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Ayush Tushar Vadalia\Downloads\"/>
    </mc:Choice>
  </mc:AlternateContent>
  <xr:revisionPtr revIDLastSave="0" documentId="13_ncr:1_{84C95BED-7C85-4F58-8292-CC7F2D33FB35}" xr6:coauthVersionLast="47" xr6:coauthVersionMax="47" xr10:uidLastSave="{00000000-0000-0000-0000-000000000000}"/>
  <bookViews>
    <workbookView xWindow="-108" yWindow="-108" windowWidth="23256" windowHeight="12456" activeTab="5" xr2:uid="{29C5801E-2157-441A-B94B-2EC1BD51B3D0}"/>
  </bookViews>
  <sheets>
    <sheet name="Nifty 50 Historical Data (2)" sheetId="1" r:id="rId1"/>
    <sheet name="Sheet4" sheetId="5" r:id="rId2"/>
    <sheet name="Sheet1" sheetId="2" r:id="rId3"/>
    <sheet name="Sheet2" sheetId="3" r:id="rId4"/>
    <sheet name="Sheet3" sheetId="4" r:id="rId5"/>
    <sheet name="Sheet5" sheetId="6" r:id="rId6"/>
  </sheets>
  <definedNames>
    <definedName name="_xlnm._FilterDatabase" localSheetId="0" hidden="1">'Nifty 50 Historical Data (2)'!$A$1:$B$194</definedName>
    <definedName name="_xlnm._FilterDatabase" localSheetId="3" hidden="1">Sheet2!$L$1:$L$2478</definedName>
    <definedName name="_xlnm._FilterDatabase" localSheetId="1" hidden="1">Sheet4!$F$1:$F$1048394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C5" i="6" l="1"/>
  <c r="CC6" i="6" s="1"/>
  <c r="CC7" i="6" s="1"/>
  <c r="CC8" i="6" s="1"/>
  <c r="CC9" i="6" s="1"/>
  <c r="CC10" i="6" s="1"/>
  <c r="CC11" i="6" s="1"/>
  <c r="CC12" i="6" s="1"/>
  <c r="CC13" i="6" s="1"/>
  <c r="CC14" i="6" s="1"/>
  <c r="BX5" i="6"/>
  <c r="BX6" i="6" s="1"/>
  <c r="BX7" i="6" s="1"/>
  <c r="BX8" i="6" s="1"/>
  <c r="BX9" i="6" s="1"/>
  <c r="BX10" i="6" s="1"/>
  <c r="BX11" i="6" s="1"/>
  <c r="BX12" i="6" s="1"/>
  <c r="BX13" i="6" s="1"/>
  <c r="BX14" i="6" s="1"/>
  <c r="BS5" i="6"/>
  <c r="BS6" i="6" s="1"/>
  <c r="BS7" i="6" s="1"/>
  <c r="BS8" i="6" s="1"/>
  <c r="BS9" i="6" s="1"/>
  <c r="BS10" i="6" s="1"/>
  <c r="BS11" i="6" s="1"/>
  <c r="BS12" i="6" s="1"/>
  <c r="BS13" i="6" s="1"/>
  <c r="BS14" i="6" s="1"/>
  <c r="BN5" i="6"/>
  <c r="BN6" i="6" s="1"/>
  <c r="BN7" i="6" s="1"/>
  <c r="BN8" i="6" s="1"/>
  <c r="BN9" i="6" s="1"/>
  <c r="BN10" i="6" s="1"/>
  <c r="BN11" i="6" s="1"/>
  <c r="BN12" i="6" s="1"/>
  <c r="BN13" i="6" s="1"/>
  <c r="BN14" i="6" s="1"/>
  <c r="BJ5" i="6"/>
  <c r="BJ6" i="6" s="1"/>
  <c r="BJ7" i="6" s="1"/>
  <c r="BJ8" i="6" s="1"/>
  <c r="BJ9" i="6" s="1"/>
  <c r="BJ10" i="6" s="1"/>
  <c r="BJ11" i="6" s="1"/>
  <c r="BJ12" i="6" s="1"/>
  <c r="BJ13" i="6" s="1"/>
  <c r="BJ14" i="6" s="1"/>
  <c r="BJ15" i="6" s="1"/>
  <c r="BE5" i="6"/>
  <c r="BE6" i="6" s="1"/>
  <c r="BE7" i="6" s="1"/>
  <c r="BE8" i="6" s="1"/>
  <c r="BE9" i="6" s="1"/>
  <c r="BE10" i="6" s="1"/>
  <c r="BE11" i="6" s="1"/>
  <c r="BE12" i="6" s="1"/>
  <c r="BE13" i="6" s="1"/>
  <c r="BE14" i="6" s="1"/>
  <c r="BE15" i="6" s="1"/>
  <c r="BB18" i="6"/>
  <c r="BA18" i="6"/>
  <c r="AZ18" i="6"/>
  <c r="AY18" i="6"/>
  <c r="AX18" i="6"/>
  <c r="AW18" i="6"/>
  <c r="BB17" i="6"/>
  <c r="BA17" i="6"/>
  <c r="AZ17" i="6"/>
  <c r="AY17" i="6"/>
  <c r="AX17" i="6"/>
  <c r="AW17" i="6"/>
  <c r="BB16" i="6"/>
  <c r="BA16" i="6"/>
  <c r="AZ16" i="6"/>
  <c r="AY16" i="6"/>
  <c r="AX16" i="6"/>
  <c r="AW16" i="6"/>
  <c r="BB15" i="6"/>
  <c r="BA15" i="6"/>
  <c r="AZ15" i="6"/>
  <c r="AY15" i="6"/>
  <c r="AX15" i="6"/>
  <c r="AW15" i="6"/>
  <c r="BB14" i="6"/>
  <c r="BO15" i="6" s="1"/>
  <c r="BP15" i="6" s="1"/>
  <c r="BA14" i="6"/>
  <c r="CD15" i="6" s="1"/>
  <c r="CE15" i="6" s="1"/>
  <c r="AZ14" i="6"/>
  <c r="AY14" i="6"/>
  <c r="BY15" i="6" s="1"/>
  <c r="BZ15" i="6" s="1"/>
  <c r="AX14" i="6"/>
  <c r="AW14" i="6"/>
  <c r="BB13" i="6"/>
  <c r="BO14" i="6" s="1"/>
  <c r="BP14" i="6" s="1"/>
  <c r="BA13" i="6"/>
  <c r="CD14" i="6" s="1"/>
  <c r="CE14" i="6" s="1"/>
  <c r="AZ13" i="6"/>
  <c r="AY13" i="6"/>
  <c r="BY14" i="6" s="1"/>
  <c r="BZ14" i="6" s="1"/>
  <c r="AX13" i="6"/>
  <c r="AW13" i="6"/>
  <c r="BB12" i="6"/>
  <c r="BO13" i="6" s="1"/>
  <c r="BP13" i="6" s="1"/>
  <c r="BA12" i="6"/>
  <c r="BT13" i="6" s="1"/>
  <c r="BU13" i="6" s="1"/>
  <c r="AZ12" i="6"/>
  <c r="AY12" i="6"/>
  <c r="BY13" i="6" s="1"/>
  <c r="BZ13" i="6" s="1"/>
  <c r="AX12" i="6"/>
  <c r="AW12" i="6"/>
  <c r="BB11" i="6"/>
  <c r="BO12" i="6" s="1"/>
  <c r="BP12" i="6" s="1"/>
  <c r="BA11" i="6"/>
  <c r="CD12" i="6" s="1"/>
  <c r="CE12" i="6" s="1"/>
  <c r="AZ11" i="6"/>
  <c r="AY11" i="6"/>
  <c r="BY12" i="6" s="1"/>
  <c r="BZ12" i="6" s="1"/>
  <c r="AX11" i="6"/>
  <c r="AW11" i="6"/>
  <c r="BB10" i="6"/>
  <c r="BK11" i="6" s="1"/>
  <c r="BL11" i="6" s="1"/>
  <c r="BA10" i="6"/>
  <c r="CD11" i="6" s="1"/>
  <c r="CE11" i="6" s="1"/>
  <c r="AZ10" i="6"/>
  <c r="AY10" i="6"/>
  <c r="BF11" i="6" s="1"/>
  <c r="BG11" i="6" s="1"/>
  <c r="AX10" i="6"/>
  <c r="AW10" i="6"/>
  <c r="BB9" i="6"/>
  <c r="BO10" i="6" s="1"/>
  <c r="BP10" i="6" s="1"/>
  <c r="BA9" i="6"/>
  <c r="CD10" i="6" s="1"/>
  <c r="CE10" i="6" s="1"/>
  <c r="AZ9" i="6"/>
  <c r="AY9" i="6"/>
  <c r="BY10" i="6" s="1"/>
  <c r="BZ10" i="6" s="1"/>
  <c r="AX9" i="6"/>
  <c r="AW9" i="6"/>
  <c r="AP929" i="6"/>
  <c r="AP349" i="6"/>
  <c r="AF2" i="4"/>
  <c r="AJ1112" i="6"/>
  <c r="AJ827" i="6"/>
  <c r="AJ184" i="6"/>
  <c r="AJ157" i="6"/>
  <c r="AB2" i="4"/>
  <c r="AD1260" i="6"/>
  <c r="AD1233" i="6"/>
  <c r="AD861" i="6"/>
  <c r="AD584" i="6"/>
  <c r="AD568" i="6"/>
  <c r="AD376" i="6"/>
  <c r="AD284" i="6"/>
  <c r="AD280" i="6"/>
  <c r="AD40" i="6"/>
  <c r="AD11" i="6"/>
  <c r="X2" i="4"/>
  <c r="X1124" i="6"/>
  <c r="X1007" i="6"/>
  <c r="X1004" i="6"/>
  <c r="X988" i="6"/>
  <c r="X884" i="6"/>
  <c r="X732" i="6"/>
  <c r="X712" i="6"/>
  <c r="X484" i="6"/>
  <c r="X483" i="6"/>
  <c r="X296" i="6"/>
  <c r="X116" i="6"/>
  <c r="X19" i="6"/>
  <c r="X8" i="6"/>
  <c r="X4" i="6"/>
  <c r="T2" i="4"/>
  <c r="R1255" i="6"/>
  <c r="R1128" i="6"/>
  <c r="R1124" i="6"/>
  <c r="R922" i="6"/>
  <c r="R836" i="6"/>
  <c r="R808" i="6"/>
  <c r="R760" i="6"/>
  <c r="R758" i="6"/>
  <c r="R648" i="6"/>
  <c r="R632" i="6"/>
  <c r="R621" i="6"/>
  <c r="R472" i="6"/>
  <c r="R419" i="6"/>
  <c r="R359" i="6"/>
  <c r="R357" i="6"/>
  <c r="R292" i="6"/>
  <c r="R245" i="6"/>
  <c r="R148" i="6"/>
  <c r="R109" i="6"/>
  <c r="P2" i="4"/>
  <c r="L1476" i="6"/>
  <c r="L1419" i="6"/>
  <c r="L1371" i="6"/>
  <c r="L1227" i="6"/>
  <c r="L1163" i="6"/>
  <c r="L1137" i="6"/>
  <c r="L1116" i="6"/>
  <c r="L989" i="6"/>
  <c r="L955" i="6"/>
  <c r="L892" i="6"/>
  <c r="L836" i="6"/>
  <c r="L780" i="6"/>
  <c r="L731" i="6"/>
  <c r="L653" i="6"/>
  <c r="L541" i="6"/>
  <c r="L481" i="6"/>
  <c r="L444" i="6"/>
  <c r="L371" i="6"/>
  <c r="L180" i="6"/>
  <c r="L115" i="6"/>
  <c r="L59" i="6"/>
  <c r="L2" i="4"/>
  <c r="AM4" i="6"/>
  <c r="AM5" i="6" s="1"/>
  <c r="AM6" i="6" s="1"/>
  <c r="AM7" i="6" s="1"/>
  <c r="AM8" i="6" s="1"/>
  <c r="AM9" i="6" s="1"/>
  <c r="AM10" i="6" s="1"/>
  <c r="AM11" i="6" s="1"/>
  <c r="AM12" i="6" s="1"/>
  <c r="AM13" i="6" s="1"/>
  <c r="AM14" i="6" s="1"/>
  <c r="AG4" i="6"/>
  <c r="AG5" i="6" s="1"/>
  <c r="AG6" i="6" s="1"/>
  <c r="AG7" i="6" s="1"/>
  <c r="AG8" i="6" s="1"/>
  <c r="AG9" i="6" s="1"/>
  <c r="AG10" i="6" s="1"/>
  <c r="AG11" i="6" s="1"/>
  <c r="AG12" i="6" s="1"/>
  <c r="AG13" i="6" s="1"/>
  <c r="AG14" i="6" s="1"/>
  <c r="AA4" i="6"/>
  <c r="AA5" i="6" s="1"/>
  <c r="AA6" i="6" s="1"/>
  <c r="AA7" i="6" s="1"/>
  <c r="AA8" i="6" s="1"/>
  <c r="AA9" i="6" s="1"/>
  <c r="AA10" i="6" s="1"/>
  <c r="AA11" i="6" s="1"/>
  <c r="AA12" i="6" s="1"/>
  <c r="AA13" i="6" s="1"/>
  <c r="AA14" i="6" s="1"/>
  <c r="U4" i="6"/>
  <c r="U5" i="6" s="1"/>
  <c r="U6" i="6" s="1"/>
  <c r="U7" i="6" s="1"/>
  <c r="U8" i="6" s="1"/>
  <c r="U9" i="6" s="1"/>
  <c r="U10" i="6" s="1"/>
  <c r="U11" i="6" s="1"/>
  <c r="U12" i="6" s="1"/>
  <c r="U13" i="6" s="1"/>
  <c r="U14" i="6" s="1"/>
  <c r="O4" i="6"/>
  <c r="O5" i="6" s="1"/>
  <c r="O6" i="6" s="1"/>
  <c r="O7" i="6" s="1"/>
  <c r="O8" i="6" s="1"/>
  <c r="O9" i="6" s="1"/>
  <c r="O10" i="6" s="1"/>
  <c r="O11" i="6" s="1"/>
  <c r="O12" i="6" s="1"/>
  <c r="O13" i="6" s="1"/>
  <c r="O14" i="6" s="1"/>
  <c r="I4" i="6"/>
  <c r="I5" i="6" s="1"/>
  <c r="I6" i="6" s="1"/>
  <c r="I7" i="6" s="1"/>
  <c r="I8" i="6" s="1"/>
  <c r="I9" i="6" s="1"/>
  <c r="I10" i="6" s="1"/>
  <c r="I11" i="6" s="1"/>
  <c r="I12" i="6" s="1"/>
  <c r="I13" i="6" s="1"/>
  <c r="I1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2" i="6"/>
  <c r="F3" i="6"/>
  <c r="L4" i="6" s="1"/>
  <c r="F4" i="6"/>
  <c r="F5" i="6"/>
  <c r="X6" i="6" s="1"/>
  <c r="F6" i="6"/>
  <c r="F7" i="6"/>
  <c r="AP8" i="6" s="1"/>
  <c r="F8" i="6"/>
  <c r="F9" i="6"/>
  <c r="AD10" i="6" s="1"/>
  <c r="F10" i="6"/>
  <c r="F11" i="6"/>
  <c r="L12" i="6" s="1"/>
  <c r="F12" i="6"/>
  <c r="L13" i="6" s="1"/>
  <c r="F13" i="6"/>
  <c r="L14" i="6" s="1"/>
  <c r="F14" i="6"/>
  <c r="R15" i="6" s="1"/>
  <c r="F15" i="6"/>
  <c r="F16" i="6"/>
  <c r="L17" i="6" s="1"/>
  <c r="F17" i="6"/>
  <c r="R18" i="6" s="1"/>
  <c r="F18" i="6"/>
  <c r="AJ19" i="6" s="1"/>
  <c r="F19" i="6"/>
  <c r="X20" i="6" s="1"/>
  <c r="F20" i="6"/>
  <c r="X21" i="6" s="1"/>
  <c r="F21" i="6"/>
  <c r="F22" i="6"/>
  <c r="R23" i="6" s="1"/>
  <c r="F23" i="6"/>
  <c r="F24" i="6"/>
  <c r="F25" i="6"/>
  <c r="AJ26" i="6" s="1"/>
  <c r="F26" i="6"/>
  <c r="F27" i="6"/>
  <c r="L28" i="6" s="1"/>
  <c r="F28" i="6"/>
  <c r="R29" i="6" s="1"/>
  <c r="F29" i="6"/>
  <c r="AJ30" i="6" s="1"/>
  <c r="F30" i="6"/>
  <c r="F31" i="6"/>
  <c r="F32" i="6"/>
  <c r="AJ33" i="6" s="1"/>
  <c r="F33" i="6"/>
  <c r="F34" i="6"/>
  <c r="L35" i="6" s="1"/>
  <c r="F35" i="6"/>
  <c r="L36" i="6" s="1"/>
  <c r="F36" i="6"/>
  <c r="F37" i="6"/>
  <c r="L38" i="6" s="1"/>
  <c r="F38" i="6"/>
  <c r="F39" i="6"/>
  <c r="F40" i="6"/>
  <c r="F41" i="6"/>
  <c r="F42" i="6"/>
  <c r="F43" i="6"/>
  <c r="F44" i="6"/>
  <c r="L45" i="6" s="1"/>
  <c r="F45" i="6"/>
  <c r="X46" i="6" s="1"/>
  <c r="F46" i="6"/>
  <c r="F47" i="6"/>
  <c r="F48" i="6"/>
  <c r="L49" i="6" s="1"/>
  <c r="F49" i="6"/>
  <c r="F50" i="6"/>
  <c r="F51" i="6"/>
  <c r="L52" i="6" s="1"/>
  <c r="F52" i="6"/>
  <c r="R53" i="6" s="1"/>
  <c r="F53" i="6"/>
  <c r="F54" i="6"/>
  <c r="F55" i="6"/>
  <c r="F56" i="6"/>
  <c r="F57" i="6"/>
  <c r="R58" i="6" s="1"/>
  <c r="F58" i="6"/>
  <c r="F59" i="6"/>
  <c r="L60" i="6" s="1"/>
  <c r="F60" i="6"/>
  <c r="X61" i="6" s="1"/>
  <c r="F61" i="6"/>
  <c r="L62" i="6" s="1"/>
  <c r="F62" i="6"/>
  <c r="F63" i="6"/>
  <c r="F64" i="6"/>
  <c r="X65" i="6" s="1"/>
  <c r="F65" i="6"/>
  <c r="X66" i="6" s="1"/>
  <c r="F66" i="6"/>
  <c r="X67" i="6" s="1"/>
  <c r="F67" i="6"/>
  <c r="L68" i="6" s="1"/>
  <c r="F68" i="6"/>
  <c r="F69" i="6"/>
  <c r="L70" i="6" s="1"/>
  <c r="F70" i="6"/>
  <c r="F71" i="6"/>
  <c r="AJ72" i="6" s="1"/>
  <c r="F72" i="6"/>
  <c r="F73" i="6"/>
  <c r="AJ74" i="6" s="1"/>
  <c r="F74" i="6"/>
  <c r="AD75" i="6" s="1"/>
  <c r="F75" i="6"/>
  <c r="AP76" i="6" s="1"/>
  <c r="F76" i="6"/>
  <c r="L77" i="6" s="1"/>
  <c r="F77" i="6"/>
  <c r="R78" i="6" s="1"/>
  <c r="F78" i="6"/>
  <c r="F79" i="6"/>
  <c r="R80" i="6" s="1"/>
  <c r="F80" i="6"/>
  <c r="R81" i="6" s="1"/>
  <c r="F81" i="6"/>
  <c r="L82" i="6" s="1"/>
  <c r="F82" i="6"/>
  <c r="R83" i="6" s="1"/>
  <c r="F83" i="6"/>
  <c r="R84" i="6" s="1"/>
  <c r="F84" i="6"/>
  <c r="R85" i="6" s="1"/>
  <c r="F85" i="6"/>
  <c r="F86" i="6"/>
  <c r="F87" i="6"/>
  <c r="F88" i="6"/>
  <c r="F89" i="6"/>
  <c r="AD90" i="6" s="1"/>
  <c r="F90" i="6"/>
  <c r="L91" i="6" s="1"/>
  <c r="F91" i="6"/>
  <c r="L92" i="6" s="1"/>
  <c r="F92" i="6"/>
  <c r="R93" i="6" s="1"/>
  <c r="F93" i="6"/>
  <c r="L94" i="6" s="1"/>
  <c r="F94" i="6"/>
  <c r="F95" i="6"/>
  <c r="F96" i="6"/>
  <c r="F97" i="6"/>
  <c r="F98" i="6"/>
  <c r="X99" i="6" s="1"/>
  <c r="F99" i="6"/>
  <c r="X100" i="6" s="1"/>
  <c r="F100" i="6"/>
  <c r="F101" i="6"/>
  <c r="X102" i="6" s="1"/>
  <c r="F102" i="6"/>
  <c r="F103" i="6"/>
  <c r="AJ104" i="6" s="1"/>
  <c r="F104" i="6"/>
  <c r="F105" i="6"/>
  <c r="F106" i="6"/>
  <c r="F107" i="6"/>
  <c r="F108" i="6"/>
  <c r="L109" i="6" s="1"/>
  <c r="F109" i="6"/>
  <c r="R110" i="6" s="1"/>
  <c r="F110" i="6"/>
  <c r="F111" i="6"/>
  <c r="L112" i="6" s="1"/>
  <c r="F112" i="6"/>
  <c r="L113" i="6" s="1"/>
  <c r="F113" i="6"/>
  <c r="F114" i="6"/>
  <c r="F115" i="6"/>
  <c r="R116" i="6" s="1"/>
  <c r="F116" i="6"/>
  <c r="R117" i="6" s="1"/>
  <c r="F117" i="6"/>
  <c r="L118" i="6" s="1"/>
  <c r="F118" i="6"/>
  <c r="F119" i="6"/>
  <c r="F120" i="6"/>
  <c r="F121" i="6"/>
  <c r="F122" i="6"/>
  <c r="L123" i="6" s="1"/>
  <c r="F123" i="6"/>
  <c r="L124" i="6" s="1"/>
  <c r="F124" i="6"/>
  <c r="L125" i="6" s="1"/>
  <c r="F125" i="6"/>
  <c r="F126" i="6"/>
  <c r="F127" i="6"/>
  <c r="F128" i="6"/>
  <c r="R129" i="6" s="1"/>
  <c r="F129" i="6"/>
  <c r="AD130" i="6" s="1"/>
  <c r="F130" i="6"/>
  <c r="AD131" i="6" s="1"/>
  <c r="F131" i="6"/>
  <c r="F132" i="6"/>
  <c r="F133" i="6"/>
  <c r="F134" i="6"/>
  <c r="F135" i="6"/>
  <c r="F136" i="6"/>
  <c r="L137" i="6" s="1"/>
  <c r="F137" i="6"/>
  <c r="F138" i="6"/>
  <c r="AP139" i="6" s="1"/>
  <c r="F139" i="6"/>
  <c r="L140" i="6" s="1"/>
  <c r="F140" i="6"/>
  <c r="X141" i="6" s="1"/>
  <c r="F141" i="6"/>
  <c r="X142" i="6" s="1"/>
  <c r="F142" i="6"/>
  <c r="F143" i="6"/>
  <c r="F144" i="6"/>
  <c r="R145" i="6" s="1"/>
  <c r="F145" i="6"/>
  <c r="R146" i="6" s="1"/>
  <c r="F146" i="6"/>
  <c r="R147" i="6" s="1"/>
  <c r="F147" i="6"/>
  <c r="AP148" i="6" s="1"/>
  <c r="F148" i="6"/>
  <c r="F149" i="6"/>
  <c r="F150" i="6"/>
  <c r="F151" i="6"/>
  <c r="F152" i="6"/>
  <c r="F153" i="6"/>
  <c r="F154" i="6"/>
  <c r="L155" i="6" s="1"/>
  <c r="F155" i="6"/>
  <c r="L156" i="6" s="1"/>
  <c r="F156" i="6"/>
  <c r="X157" i="6" s="1"/>
  <c r="F157" i="6"/>
  <c r="AJ158" i="6" s="1"/>
  <c r="F158" i="6"/>
  <c r="F159" i="6"/>
  <c r="F160" i="6"/>
  <c r="F161" i="6"/>
  <c r="F162" i="6"/>
  <c r="X163" i="6" s="1"/>
  <c r="F163" i="6"/>
  <c r="X164" i="6" s="1"/>
  <c r="F164" i="6"/>
  <c r="F165" i="6"/>
  <c r="L166" i="6" s="1"/>
  <c r="F166" i="6"/>
  <c r="F167" i="6"/>
  <c r="AD168" i="6" s="1"/>
  <c r="F168" i="6"/>
  <c r="F169" i="6"/>
  <c r="R170" i="6" s="1"/>
  <c r="F170" i="6"/>
  <c r="F171" i="6"/>
  <c r="R172" i="6" s="1"/>
  <c r="F172" i="6"/>
  <c r="L173" i="6" s="1"/>
  <c r="F173" i="6"/>
  <c r="R174" i="6" s="1"/>
  <c r="F174" i="6"/>
  <c r="F175" i="6"/>
  <c r="F176" i="6"/>
  <c r="F177" i="6"/>
  <c r="L178" i="6" s="1"/>
  <c r="F178" i="6"/>
  <c r="L179" i="6" s="1"/>
  <c r="F179" i="6"/>
  <c r="AJ180" i="6" s="1"/>
  <c r="F180" i="6"/>
  <c r="AJ181" i="6" s="1"/>
  <c r="F181" i="6"/>
  <c r="F182" i="6"/>
  <c r="F183" i="6"/>
  <c r="F184" i="6"/>
  <c r="AJ185" i="6" s="1"/>
  <c r="F185" i="6"/>
  <c r="R186" i="6" s="1"/>
  <c r="F186" i="6"/>
  <c r="F187" i="6"/>
  <c r="R188" i="6" s="1"/>
  <c r="F188" i="6"/>
  <c r="AD189" i="6" s="1"/>
  <c r="F189" i="6"/>
  <c r="L190" i="6" s="1"/>
  <c r="F190" i="6"/>
  <c r="F191" i="6"/>
  <c r="F192" i="6"/>
  <c r="F193" i="6"/>
  <c r="F194" i="6"/>
  <c r="F195" i="6"/>
  <c r="X196" i="6" s="1"/>
  <c r="F196" i="6"/>
  <c r="F197" i="6"/>
  <c r="L198" i="6" s="1"/>
  <c r="F198" i="6"/>
  <c r="F199" i="6"/>
  <c r="X200" i="6" s="1"/>
  <c r="F200" i="6"/>
  <c r="L201" i="6" s="1"/>
  <c r="F201" i="6"/>
  <c r="F202" i="6"/>
  <c r="L203" i="6" s="1"/>
  <c r="F203" i="6"/>
  <c r="F204" i="6"/>
  <c r="X205" i="6" s="1"/>
  <c r="F205" i="6"/>
  <c r="R206" i="6" s="1"/>
  <c r="F206" i="6"/>
  <c r="F207" i="6"/>
  <c r="F208" i="6"/>
  <c r="F209" i="6"/>
  <c r="F210" i="6"/>
  <c r="R211" i="6" s="1"/>
  <c r="F211" i="6"/>
  <c r="R212" i="6" s="1"/>
  <c r="F212" i="6"/>
  <c r="R213" i="6" s="1"/>
  <c r="F213" i="6"/>
  <c r="F214" i="6"/>
  <c r="R215" i="6" s="1"/>
  <c r="F215" i="6"/>
  <c r="F216" i="6"/>
  <c r="F217" i="6"/>
  <c r="F218" i="6"/>
  <c r="F219" i="6"/>
  <c r="F220" i="6"/>
  <c r="AP221" i="6" s="1"/>
  <c r="F221" i="6"/>
  <c r="X222" i="6" s="1"/>
  <c r="F222" i="6"/>
  <c r="AD223" i="6" s="1"/>
  <c r="F223" i="6"/>
  <c r="F224" i="6"/>
  <c r="F225" i="6"/>
  <c r="F226" i="6"/>
  <c r="AJ227" i="6" s="1"/>
  <c r="F227" i="6"/>
  <c r="L228" i="6" s="1"/>
  <c r="F228" i="6"/>
  <c r="F229" i="6"/>
  <c r="F230" i="6"/>
  <c r="F231" i="6"/>
  <c r="F232" i="6"/>
  <c r="L233" i="6" s="1"/>
  <c r="F233" i="6"/>
  <c r="R234" i="6" s="1"/>
  <c r="F234" i="6"/>
  <c r="X235" i="6" s="1"/>
  <c r="F235" i="6"/>
  <c r="R236" i="6" s="1"/>
  <c r="F236" i="6"/>
  <c r="L237" i="6" s="1"/>
  <c r="F237" i="6"/>
  <c r="X238" i="6" s="1"/>
  <c r="F238" i="6"/>
  <c r="F239" i="6"/>
  <c r="F240" i="6"/>
  <c r="F241" i="6"/>
  <c r="AD242" i="6" s="1"/>
  <c r="F242" i="6"/>
  <c r="F243" i="6"/>
  <c r="R244" i="6" s="1"/>
  <c r="F244" i="6"/>
  <c r="F245" i="6"/>
  <c r="F246" i="6"/>
  <c r="R247" i="6" s="1"/>
  <c r="F247" i="6"/>
  <c r="F248" i="6"/>
  <c r="L249" i="6" s="1"/>
  <c r="F249" i="6"/>
  <c r="R250" i="6" s="1"/>
  <c r="F250" i="6"/>
  <c r="L251" i="6" s="1"/>
  <c r="F251" i="6"/>
  <c r="L252" i="6" s="1"/>
  <c r="F252" i="6"/>
  <c r="X253" i="6" s="1"/>
  <c r="F253" i="6"/>
  <c r="AD254" i="6" s="1"/>
  <c r="F254" i="6"/>
  <c r="F255" i="6"/>
  <c r="X256" i="6" s="1"/>
  <c r="F256" i="6"/>
  <c r="X257" i="6" s="1"/>
  <c r="F257" i="6"/>
  <c r="X258" i="6" s="1"/>
  <c r="F258" i="6"/>
  <c r="F259" i="6"/>
  <c r="L260" i="6" s="1"/>
  <c r="F260" i="6"/>
  <c r="F261" i="6"/>
  <c r="AJ262" i="6" s="1"/>
  <c r="F262" i="6"/>
  <c r="F263" i="6"/>
  <c r="F264" i="6"/>
  <c r="F265" i="6"/>
  <c r="F266" i="6"/>
  <c r="F267" i="6"/>
  <c r="R268" i="6" s="1"/>
  <c r="F268" i="6"/>
  <c r="R269" i="6" s="1"/>
  <c r="F269" i="6"/>
  <c r="L270" i="6" s="1"/>
  <c r="F270" i="6"/>
  <c r="F271" i="6"/>
  <c r="F272" i="6"/>
  <c r="R273" i="6" s="1"/>
  <c r="F273" i="6"/>
  <c r="R274" i="6" s="1"/>
  <c r="F274" i="6"/>
  <c r="F275" i="6"/>
  <c r="AJ276" i="6" s="1"/>
  <c r="F276" i="6"/>
  <c r="F277" i="6"/>
  <c r="F278" i="6"/>
  <c r="F279" i="6"/>
  <c r="F280" i="6"/>
  <c r="F281" i="6"/>
  <c r="F282" i="6"/>
  <c r="X283" i="6" s="1"/>
  <c r="F283" i="6"/>
  <c r="L284" i="6" s="1"/>
  <c r="F284" i="6"/>
  <c r="R285" i="6" s="1"/>
  <c r="F285" i="6"/>
  <c r="L286" i="6" s="1"/>
  <c r="F286" i="6"/>
  <c r="F287" i="6"/>
  <c r="F288" i="6"/>
  <c r="F289" i="6"/>
  <c r="F290" i="6"/>
  <c r="L291" i="6" s="1"/>
  <c r="F291" i="6"/>
  <c r="L292" i="6" s="1"/>
  <c r="F292" i="6"/>
  <c r="F293" i="6"/>
  <c r="X294" i="6" s="1"/>
  <c r="F294" i="6"/>
  <c r="R295" i="6" s="1"/>
  <c r="F295" i="6"/>
  <c r="AD296" i="6" s="1"/>
  <c r="F296" i="6"/>
  <c r="F297" i="6"/>
  <c r="R298" i="6" s="1"/>
  <c r="F298" i="6"/>
  <c r="F299" i="6"/>
  <c r="R300" i="6" s="1"/>
  <c r="F300" i="6"/>
  <c r="L301" i="6" s="1"/>
  <c r="F301" i="6"/>
  <c r="R302" i="6" s="1"/>
  <c r="F302" i="6"/>
  <c r="F303" i="6"/>
  <c r="F304" i="6"/>
  <c r="L305" i="6" s="1"/>
  <c r="F305" i="6"/>
  <c r="F306" i="6"/>
  <c r="L307" i="6" s="1"/>
  <c r="F307" i="6"/>
  <c r="R308" i="6" s="1"/>
  <c r="F308" i="6"/>
  <c r="F309" i="6"/>
  <c r="F310" i="6"/>
  <c r="F311" i="6"/>
  <c r="AD312" i="6" s="1"/>
  <c r="F312" i="6"/>
  <c r="AJ313" i="6" s="1"/>
  <c r="F313" i="6"/>
  <c r="AJ314" i="6" s="1"/>
  <c r="F314" i="6"/>
  <c r="F315" i="6"/>
  <c r="L316" i="6" s="1"/>
  <c r="F316" i="6"/>
  <c r="AD317" i="6" s="1"/>
  <c r="F317" i="6"/>
  <c r="AJ318" i="6" s="1"/>
  <c r="F318" i="6"/>
  <c r="F319" i="6"/>
  <c r="F320" i="6"/>
  <c r="X321" i="6" s="1"/>
  <c r="F321" i="6"/>
  <c r="F322" i="6"/>
  <c r="X323" i="6" s="1"/>
  <c r="F323" i="6"/>
  <c r="F324" i="6"/>
  <c r="F325" i="6"/>
  <c r="F326" i="6"/>
  <c r="F327" i="6"/>
  <c r="F328" i="6"/>
  <c r="F329" i="6"/>
  <c r="F330" i="6"/>
  <c r="X331" i="6" s="1"/>
  <c r="F331" i="6"/>
  <c r="R332" i="6" s="1"/>
  <c r="F332" i="6"/>
  <c r="R333" i="6" s="1"/>
  <c r="F333" i="6"/>
  <c r="X334" i="6" s="1"/>
  <c r="F334" i="6"/>
  <c r="F335" i="6"/>
  <c r="F336" i="6"/>
  <c r="F337" i="6"/>
  <c r="F338" i="6"/>
  <c r="R339" i="6" s="1"/>
  <c r="F339" i="6"/>
  <c r="F340" i="6"/>
  <c r="F341" i="6"/>
  <c r="F342" i="6"/>
  <c r="F343" i="6"/>
  <c r="F344" i="6"/>
  <c r="F345" i="6"/>
  <c r="AD346" i="6" s="1"/>
  <c r="F346" i="6"/>
  <c r="L347" i="6" s="1"/>
  <c r="F347" i="6"/>
  <c r="AD348" i="6" s="1"/>
  <c r="F348" i="6"/>
  <c r="R349" i="6" s="1"/>
  <c r="F349" i="6"/>
  <c r="L350" i="6" s="1"/>
  <c r="F350" i="6"/>
  <c r="F351" i="6"/>
  <c r="L352" i="6" s="1"/>
  <c r="F352" i="6"/>
  <c r="X353" i="6" s="1"/>
  <c r="F353" i="6"/>
  <c r="R354" i="6" s="1"/>
  <c r="F354" i="6"/>
  <c r="X355" i="6" s="1"/>
  <c r="F355" i="6"/>
  <c r="R356" i="6" s="1"/>
  <c r="F356" i="6"/>
  <c r="F357" i="6"/>
  <c r="L358" i="6" s="1"/>
  <c r="F358" i="6"/>
  <c r="F359" i="6"/>
  <c r="F360" i="6"/>
  <c r="L361" i="6" s="1"/>
  <c r="F361" i="6"/>
  <c r="R362" i="6" s="1"/>
  <c r="F362" i="6"/>
  <c r="X363" i="6" s="1"/>
  <c r="F363" i="6"/>
  <c r="F364" i="6"/>
  <c r="L365" i="6" s="1"/>
  <c r="F365" i="6"/>
  <c r="R366" i="6" s="1"/>
  <c r="F366" i="6"/>
  <c r="R367" i="6" s="1"/>
  <c r="F367" i="6"/>
  <c r="L368" i="6" s="1"/>
  <c r="F368" i="6"/>
  <c r="L369" i="6" s="1"/>
  <c r="F369" i="6"/>
  <c r="L370" i="6" s="1"/>
  <c r="F370" i="6"/>
  <c r="F371" i="6"/>
  <c r="L372" i="6" s="1"/>
  <c r="F372" i="6"/>
  <c r="F373" i="6"/>
  <c r="F374" i="6"/>
  <c r="F375" i="6"/>
  <c r="F376" i="6"/>
  <c r="F377" i="6"/>
  <c r="F378" i="6"/>
  <c r="X379" i="6" s="1"/>
  <c r="F379" i="6"/>
  <c r="F380" i="6"/>
  <c r="L381" i="6" s="1"/>
  <c r="F381" i="6"/>
  <c r="L382" i="6" s="1"/>
  <c r="F382" i="6"/>
  <c r="F383" i="6"/>
  <c r="R384" i="6" s="1"/>
  <c r="F384" i="6"/>
  <c r="F385" i="6"/>
  <c r="F386" i="6"/>
  <c r="L387" i="6" s="1"/>
  <c r="F387" i="6"/>
  <c r="AD388" i="6" s="1"/>
  <c r="F388" i="6"/>
  <c r="AD389" i="6" s="1"/>
  <c r="F389" i="6"/>
  <c r="F390" i="6"/>
  <c r="F391" i="6"/>
  <c r="X392" i="6" s="1"/>
  <c r="F392" i="6"/>
  <c r="L393" i="6" s="1"/>
  <c r="F393" i="6"/>
  <c r="F394" i="6"/>
  <c r="L395" i="6" s="1"/>
  <c r="F395" i="6"/>
  <c r="R396" i="6" s="1"/>
  <c r="F396" i="6"/>
  <c r="X397" i="6" s="1"/>
  <c r="F397" i="6"/>
  <c r="L398" i="6" s="1"/>
  <c r="F398" i="6"/>
  <c r="F399" i="6"/>
  <c r="F400" i="6"/>
  <c r="F401" i="6"/>
  <c r="R402" i="6" s="1"/>
  <c r="F402" i="6"/>
  <c r="F403" i="6"/>
  <c r="F404" i="6"/>
  <c r="F405" i="6"/>
  <c r="F406" i="6"/>
  <c r="F407" i="6"/>
  <c r="F408" i="6"/>
  <c r="F409" i="6"/>
  <c r="F410" i="6"/>
  <c r="F411" i="6"/>
  <c r="F412" i="6"/>
  <c r="X413" i="6" s="1"/>
  <c r="F413" i="6"/>
  <c r="L414" i="6" s="1"/>
  <c r="F414" i="6"/>
  <c r="L415" i="6" s="1"/>
  <c r="F415" i="6"/>
  <c r="F416" i="6"/>
  <c r="L417" i="6" s="1"/>
  <c r="F417" i="6"/>
  <c r="R418" i="6" s="1"/>
  <c r="F418" i="6"/>
  <c r="F419" i="6"/>
  <c r="R420" i="6" s="1"/>
  <c r="F420" i="6"/>
  <c r="X421" i="6" s="1"/>
  <c r="F421" i="6"/>
  <c r="F422" i="6"/>
  <c r="F423" i="6"/>
  <c r="X424" i="6" s="1"/>
  <c r="F424" i="6"/>
  <c r="L425" i="6" s="1"/>
  <c r="F425" i="6"/>
  <c r="R426" i="6" s="1"/>
  <c r="F426" i="6"/>
  <c r="F427" i="6"/>
  <c r="R428" i="6" s="1"/>
  <c r="F428" i="6"/>
  <c r="L429" i="6" s="1"/>
  <c r="F429" i="6"/>
  <c r="AP430" i="6" s="1"/>
  <c r="F430" i="6"/>
  <c r="F431" i="6"/>
  <c r="L432" i="6" s="1"/>
  <c r="F432" i="6"/>
  <c r="X433" i="6" s="1"/>
  <c r="F433" i="6"/>
  <c r="L434" i="6" s="1"/>
  <c r="F434" i="6"/>
  <c r="X435" i="6" s="1"/>
  <c r="F435" i="6"/>
  <c r="X436" i="6" s="1"/>
  <c r="F436" i="6"/>
  <c r="F437" i="6"/>
  <c r="F438" i="6"/>
  <c r="F439" i="6"/>
  <c r="AD440" i="6" s="1"/>
  <c r="F440" i="6"/>
  <c r="F441" i="6"/>
  <c r="R442" i="6" s="1"/>
  <c r="F442" i="6"/>
  <c r="L443" i="6" s="1"/>
  <c r="F443" i="6"/>
  <c r="AJ444" i="6" s="1"/>
  <c r="F444" i="6"/>
  <c r="R445" i="6" s="1"/>
  <c r="F445" i="6"/>
  <c r="AJ446" i="6" s="1"/>
  <c r="F446" i="6"/>
  <c r="F447" i="6"/>
  <c r="F448" i="6"/>
  <c r="F449" i="6"/>
  <c r="R450" i="6" s="1"/>
  <c r="F450" i="6"/>
  <c r="L451" i="6" s="1"/>
  <c r="F451" i="6"/>
  <c r="L452" i="6" s="1"/>
  <c r="F452" i="6"/>
  <c r="F453" i="6"/>
  <c r="L454" i="6" s="1"/>
  <c r="F454" i="6"/>
  <c r="F455" i="6"/>
  <c r="F456" i="6"/>
  <c r="L457" i="6" s="1"/>
  <c r="F457" i="6"/>
  <c r="AD458" i="6" s="1"/>
  <c r="F458" i="6"/>
  <c r="AD459" i="6" s="1"/>
  <c r="F459" i="6"/>
  <c r="F460" i="6"/>
  <c r="R461" i="6" s="1"/>
  <c r="F461" i="6"/>
  <c r="L462" i="6" s="1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L476" i="6" s="1"/>
  <c r="F476" i="6"/>
  <c r="X477" i="6" s="1"/>
  <c r="F477" i="6"/>
  <c r="R478" i="6" s="1"/>
  <c r="F478" i="6"/>
  <c r="L479" i="6" s="1"/>
  <c r="F479" i="6"/>
  <c r="F480" i="6"/>
  <c r="AD481" i="6" s="1"/>
  <c r="F481" i="6"/>
  <c r="L482" i="6" s="1"/>
  <c r="F482" i="6"/>
  <c r="R483" i="6" s="1"/>
  <c r="F483" i="6"/>
  <c r="R484" i="6" s="1"/>
  <c r="F484" i="6"/>
  <c r="F485" i="6"/>
  <c r="X486" i="6" s="1"/>
  <c r="F486" i="6"/>
  <c r="R487" i="6" s="1"/>
  <c r="F487" i="6"/>
  <c r="X488" i="6" s="1"/>
  <c r="F488" i="6"/>
  <c r="F489" i="6"/>
  <c r="F490" i="6"/>
  <c r="F491" i="6"/>
  <c r="AJ492" i="6" s="1"/>
  <c r="F492" i="6"/>
  <c r="L493" i="6" s="1"/>
  <c r="F493" i="6"/>
  <c r="F494" i="6"/>
  <c r="AJ495" i="6" s="1"/>
  <c r="F495" i="6"/>
  <c r="R496" i="6" s="1"/>
  <c r="F496" i="6"/>
  <c r="L497" i="6" s="1"/>
  <c r="F497" i="6"/>
  <c r="AP498" i="6" s="1"/>
  <c r="F498" i="6"/>
  <c r="F499" i="6"/>
  <c r="L500" i="6" s="1"/>
  <c r="F500" i="6"/>
  <c r="F501" i="6"/>
  <c r="F502" i="6"/>
  <c r="F503" i="6"/>
  <c r="AD504" i="6" s="1"/>
  <c r="F504" i="6"/>
  <c r="F505" i="6"/>
  <c r="R506" i="6" s="1"/>
  <c r="F506" i="6"/>
  <c r="L507" i="6" s="1"/>
  <c r="F507" i="6"/>
  <c r="F508" i="6"/>
  <c r="AJ509" i="6" s="1"/>
  <c r="F509" i="6"/>
  <c r="R510" i="6" s="1"/>
  <c r="F510" i="6"/>
  <c r="L511" i="6" s="1"/>
  <c r="F511" i="6"/>
  <c r="F512" i="6"/>
  <c r="F513" i="6"/>
  <c r="R514" i="6" s="1"/>
  <c r="F514" i="6"/>
  <c r="F515" i="6"/>
  <c r="R516" i="6" s="1"/>
  <c r="F516" i="6"/>
  <c r="F517" i="6"/>
  <c r="R518" i="6" s="1"/>
  <c r="F518" i="6"/>
  <c r="F519" i="6"/>
  <c r="X520" i="6" s="1"/>
  <c r="F520" i="6"/>
  <c r="F521" i="6"/>
  <c r="F522" i="6"/>
  <c r="F523" i="6"/>
  <c r="L524" i="6" s="1"/>
  <c r="F524" i="6"/>
  <c r="L525" i="6" s="1"/>
  <c r="F525" i="6"/>
  <c r="L526" i="6" s="1"/>
  <c r="F526" i="6"/>
  <c r="F527" i="6"/>
  <c r="F528" i="6"/>
  <c r="R529" i="6" s="1"/>
  <c r="F529" i="6"/>
  <c r="R530" i="6" s="1"/>
  <c r="F530" i="6"/>
  <c r="R531" i="6" s="1"/>
  <c r="F531" i="6"/>
  <c r="AJ532" i="6" s="1"/>
  <c r="F532" i="6"/>
  <c r="AJ533" i="6" s="1"/>
  <c r="F533" i="6"/>
  <c r="F534" i="6"/>
  <c r="F535" i="6"/>
  <c r="R536" i="6" s="1"/>
  <c r="F536" i="6"/>
  <c r="R537" i="6" s="1"/>
  <c r="F537" i="6"/>
  <c r="R538" i="6" s="1"/>
  <c r="F538" i="6"/>
  <c r="AD539" i="6" s="1"/>
  <c r="F539" i="6"/>
  <c r="L540" i="6" s="1"/>
  <c r="F540" i="6"/>
  <c r="X541" i="6" s="1"/>
  <c r="F541" i="6"/>
  <c r="L542" i="6" s="1"/>
  <c r="F542" i="6"/>
  <c r="F543" i="6"/>
  <c r="F544" i="6"/>
  <c r="L545" i="6" s="1"/>
  <c r="F545" i="6"/>
  <c r="AD546" i="6" s="1"/>
  <c r="F546" i="6"/>
  <c r="F547" i="6"/>
  <c r="L548" i="6" s="1"/>
  <c r="F548" i="6"/>
  <c r="F549" i="6"/>
  <c r="F550" i="6"/>
  <c r="R551" i="6" s="1"/>
  <c r="F551" i="6"/>
  <c r="F552" i="6"/>
  <c r="R553" i="6" s="1"/>
  <c r="F553" i="6"/>
  <c r="R554" i="6" s="1"/>
  <c r="F554" i="6"/>
  <c r="F555" i="6"/>
  <c r="R556" i="6" s="1"/>
  <c r="F556" i="6"/>
  <c r="L557" i="6" s="1"/>
  <c r="F557" i="6"/>
  <c r="AJ558" i="6" s="1"/>
  <c r="F558" i="6"/>
  <c r="L559" i="6" s="1"/>
  <c r="F559" i="6"/>
  <c r="L560" i="6" s="1"/>
  <c r="F560" i="6"/>
  <c r="F561" i="6"/>
  <c r="L562" i="6" s="1"/>
  <c r="F562" i="6"/>
  <c r="F563" i="6"/>
  <c r="L564" i="6" s="1"/>
  <c r="F564" i="6"/>
  <c r="X565" i="6" s="1"/>
  <c r="F565" i="6"/>
  <c r="F566" i="6"/>
  <c r="F567" i="6"/>
  <c r="X568" i="6" s="1"/>
  <c r="F568" i="6"/>
  <c r="L569" i="6" s="1"/>
  <c r="F569" i="6"/>
  <c r="F570" i="6"/>
  <c r="F571" i="6"/>
  <c r="R572" i="6" s="1"/>
  <c r="F572" i="6"/>
  <c r="R573" i="6" s="1"/>
  <c r="F573" i="6"/>
  <c r="X574" i="6" s="1"/>
  <c r="F574" i="6"/>
  <c r="L575" i="6" s="1"/>
  <c r="F575" i="6"/>
  <c r="F576" i="6"/>
  <c r="F577" i="6"/>
  <c r="R578" i="6" s="1"/>
  <c r="F578" i="6"/>
  <c r="L579" i="6" s="1"/>
  <c r="F579" i="6"/>
  <c r="L580" i="6" s="1"/>
  <c r="F580" i="6"/>
  <c r="R581" i="6" s="1"/>
  <c r="F581" i="6"/>
  <c r="R582" i="6" s="1"/>
  <c r="F582" i="6"/>
  <c r="F583" i="6"/>
  <c r="R584" i="6" s="1"/>
  <c r="F584" i="6"/>
  <c r="F585" i="6"/>
  <c r="R586" i="6" s="1"/>
  <c r="F586" i="6"/>
  <c r="AD587" i="6" s="1"/>
  <c r="F587" i="6"/>
  <c r="L588" i="6" s="1"/>
  <c r="F588" i="6"/>
  <c r="L589" i="6" s="1"/>
  <c r="F589" i="6"/>
  <c r="F590" i="6"/>
  <c r="F591" i="6"/>
  <c r="F592" i="6"/>
  <c r="F593" i="6"/>
  <c r="F594" i="6"/>
  <c r="F595" i="6"/>
  <c r="F596" i="6"/>
  <c r="F597" i="6"/>
  <c r="F598" i="6"/>
  <c r="F599" i="6"/>
  <c r="F600" i="6"/>
  <c r="R601" i="6" s="1"/>
  <c r="F601" i="6"/>
  <c r="R602" i="6" s="1"/>
  <c r="F602" i="6"/>
  <c r="F603" i="6"/>
  <c r="R604" i="6" s="1"/>
  <c r="F604" i="6"/>
  <c r="R605" i="6" s="1"/>
  <c r="F605" i="6"/>
  <c r="L606" i="6" s="1"/>
  <c r="F606" i="6"/>
  <c r="F607" i="6"/>
  <c r="F608" i="6"/>
  <c r="F609" i="6"/>
  <c r="F610" i="6"/>
  <c r="X611" i="6" s="1"/>
  <c r="F611" i="6"/>
  <c r="L612" i="6" s="1"/>
  <c r="F612" i="6"/>
  <c r="F613" i="6"/>
  <c r="F614" i="6"/>
  <c r="F615" i="6"/>
  <c r="F616" i="6"/>
  <c r="F617" i="6"/>
  <c r="F618" i="6"/>
  <c r="F619" i="6"/>
  <c r="X620" i="6" s="1"/>
  <c r="F620" i="6"/>
  <c r="L621" i="6" s="1"/>
  <c r="F621" i="6"/>
  <c r="F622" i="6"/>
  <c r="F623" i="6"/>
  <c r="F624" i="6"/>
  <c r="L625" i="6" s="1"/>
  <c r="F625" i="6"/>
  <c r="L626" i="6" s="1"/>
  <c r="F626" i="6"/>
  <c r="F627" i="6"/>
  <c r="F628" i="6"/>
  <c r="X629" i="6" s="1"/>
  <c r="F629" i="6"/>
  <c r="F630" i="6"/>
  <c r="X631" i="6" s="1"/>
  <c r="F631" i="6"/>
  <c r="X632" i="6" s="1"/>
  <c r="F632" i="6"/>
  <c r="F633" i="6"/>
  <c r="F634" i="6"/>
  <c r="AJ635" i="6" s="1"/>
  <c r="F635" i="6"/>
  <c r="L636" i="6" s="1"/>
  <c r="F636" i="6"/>
  <c r="R637" i="6" s="1"/>
  <c r="F637" i="6"/>
  <c r="L638" i="6" s="1"/>
  <c r="F638" i="6"/>
  <c r="L639" i="6" s="1"/>
  <c r="F639" i="6"/>
  <c r="F640" i="6"/>
  <c r="R641" i="6" s="1"/>
  <c r="F641" i="6"/>
  <c r="X642" i="6" s="1"/>
  <c r="F642" i="6"/>
  <c r="L643" i="6" s="1"/>
  <c r="F643" i="6"/>
  <c r="L644" i="6" s="1"/>
  <c r="F644" i="6"/>
  <c r="AD645" i="6" s="1"/>
  <c r="F645" i="6"/>
  <c r="R646" i="6" s="1"/>
  <c r="F646" i="6"/>
  <c r="AJ647" i="6" s="1"/>
  <c r="F647" i="6"/>
  <c r="F648" i="6"/>
  <c r="F649" i="6"/>
  <c r="R650" i="6" s="1"/>
  <c r="F650" i="6"/>
  <c r="L651" i="6" s="1"/>
  <c r="F651" i="6"/>
  <c r="L652" i="6" s="1"/>
  <c r="F652" i="6"/>
  <c r="AD653" i="6" s="1"/>
  <c r="F653" i="6"/>
  <c r="X654" i="6" s="1"/>
  <c r="F654" i="6"/>
  <c r="F655" i="6"/>
  <c r="F656" i="6"/>
  <c r="F657" i="6"/>
  <c r="L658" i="6" s="1"/>
  <c r="F658" i="6"/>
  <c r="F659" i="6"/>
  <c r="AJ660" i="6" s="1"/>
  <c r="F660" i="6"/>
  <c r="F661" i="6"/>
  <c r="F662" i="6"/>
  <c r="F663" i="6"/>
  <c r="X664" i="6" s="1"/>
  <c r="F664" i="6"/>
  <c r="F665" i="6"/>
  <c r="F666" i="6"/>
  <c r="L667" i="6" s="1"/>
  <c r="F667" i="6"/>
  <c r="AD668" i="6" s="1"/>
  <c r="F668" i="6"/>
  <c r="AD669" i="6" s="1"/>
  <c r="F669" i="6"/>
  <c r="R670" i="6" s="1"/>
  <c r="F670" i="6"/>
  <c r="F671" i="6"/>
  <c r="F672" i="6"/>
  <c r="F673" i="6"/>
  <c r="F674" i="6"/>
  <c r="F675" i="6"/>
  <c r="F676" i="6"/>
  <c r="AJ677" i="6" s="1"/>
  <c r="F677" i="6"/>
  <c r="X678" i="6" s="1"/>
  <c r="F678" i="6"/>
  <c r="F679" i="6"/>
  <c r="X680" i="6" s="1"/>
  <c r="F680" i="6"/>
  <c r="F681" i="6"/>
  <c r="F682" i="6"/>
  <c r="F683" i="6"/>
  <c r="F684" i="6"/>
  <c r="AP685" i="6" s="1"/>
  <c r="F685" i="6"/>
  <c r="AD686" i="6" s="1"/>
  <c r="F686" i="6"/>
  <c r="F687" i="6"/>
  <c r="F688" i="6"/>
  <c r="R689" i="6" s="1"/>
  <c r="F689" i="6"/>
  <c r="F690" i="6"/>
  <c r="L691" i="6" s="1"/>
  <c r="F691" i="6"/>
  <c r="L692" i="6" s="1"/>
  <c r="F692" i="6"/>
  <c r="F693" i="6"/>
  <c r="L694" i="6" s="1"/>
  <c r="F694" i="6"/>
  <c r="F695" i="6"/>
  <c r="F696" i="6"/>
  <c r="L697" i="6" s="1"/>
  <c r="F697" i="6"/>
  <c r="F698" i="6"/>
  <c r="L699" i="6" s="1"/>
  <c r="F699" i="6"/>
  <c r="R700" i="6" s="1"/>
  <c r="F700" i="6"/>
  <c r="AJ701" i="6" s="1"/>
  <c r="F701" i="6"/>
  <c r="X702" i="6" s="1"/>
  <c r="F702" i="6"/>
  <c r="F703" i="6"/>
  <c r="F704" i="6"/>
  <c r="F705" i="6"/>
  <c r="AD706" i="6" s="1"/>
  <c r="F706" i="6"/>
  <c r="L707" i="6" s="1"/>
  <c r="F707" i="6"/>
  <c r="F708" i="6"/>
  <c r="R709" i="6" s="1"/>
  <c r="F709" i="6"/>
  <c r="F710" i="6"/>
  <c r="F711" i="6"/>
  <c r="F712" i="6"/>
  <c r="F713" i="6"/>
  <c r="R714" i="6" s="1"/>
  <c r="F714" i="6"/>
  <c r="F715" i="6"/>
  <c r="F716" i="6"/>
  <c r="R717" i="6" s="1"/>
  <c r="F717" i="6"/>
  <c r="R718" i="6" s="1"/>
  <c r="F718" i="6"/>
  <c r="X719" i="6" s="1"/>
  <c r="F719" i="6"/>
  <c r="R720" i="6" s="1"/>
  <c r="F720" i="6"/>
  <c r="F721" i="6"/>
  <c r="L722" i="6" s="1"/>
  <c r="F722" i="6"/>
  <c r="F723" i="6"/>
  <c r="F724" i="6"/>
  <c r="F725" i="6"/>
  <c r="F726" i="6"/>
  <c r="F727" i="6"/>
  <c r="F728" i="6"/>
  <c r="F729" i="6"/>
  <c r="X730" i="6" s="1"/>
  <c r="F730" i="6"/>
  <c r="F731" i="6"/>
  <c r="F732" i="6"/>
  <c r="X733" i="6" s="1"/>
  <c r="F733" i="6"/>
  <c r="L734" i="6" s="1"/>
  <c r="F734" i="6"/>
  <c r="F735" i="6"/>
  <c r="L736" i="6" s="1"/>
  <c r="F736" i="6"/>
  <c r="AJ737" i="6" s="1"/>
  <c r="F737" i="6"/>
  <c r="R738" i="6" s="1"/>
  <c r="F738" i="6"/>
  <c r="R739" i="6" s="1"/>
  <c r="F739" i="6"/>
  <c r="R740" i="6" s="1"/>
  <c r="F740" i="6"/>
  <c r="F741" i="6"/>
  <c r="R742" i="6" s="1"/>
  <c r="F742" i="6"/>
  <c r="F743" i="6"/>
  <c r="F744" i="6"/>
  <c r="AD745" i="6" s="1"/>
  <c r="F745" i="6"/>
  <c r="X746" i="6" s="1"/>
  <c r="F746" i="6"/>
  <c r="AD747" i="6" s="1"/>
  <c r="F747" i="6"/>
  <c r="X748" i="6" s="1"/>
  <c r="F748" i="6"/>
  <c r="L749" i="6" s="1"/>
  <c r="F749" i="6"/>
  <c r="X750" i="6" s="1"/>
  <c r="F750" i="6"/>
  <c r="F751" i="6"/>
  <c r="F752" i="6"/>
  <c r="L753" i="6" s="1"/>
  <c r="F753" i="6"/>
  <c r="F754" i="6"/>
  <c r="L755" i="6" s="1"/>
  <c r="F755" i="6"/>
  <c r="F756" i="6"/>
  <c r="F757" i="6"/>
  <c r="F758" i="6"/>
  <c r="F759" i="6"/>
  <c r="F760" i="6"/>
  <c r="F761" i="6"/>
  <c r="R762" i="6" s="1"/>
  <c r="F762" i="6"/>
  <c r="L763" i="6" s="1"/>
  <c r="F763" i="6"/>
  <c r="L764" i="6" s="1"/>
  <c r="F764" i="6"/>
  <c r="L765" i="6" s="1"/>
  <c r="F765" i="6"/>
  <c r="L766" i="6" s="1"/>
  <c r="F766" i="6"/>
  <c r="AD767" i="6" s="1"/>
  <c r="F767" i="6"/>
  <c r="R768" i="6" s="1"/>
  <c r="F768" i="6"/>
  <c r="R769" i="6" s="1"/>
  <c r="F769" i="6"/>
  <c r="R770" i="6" s="1"/>
  <c r="F770" i="6"/>
  <c r="X771" i="6" s="1"/>
  <c r="F771" i="6"/>
  <c r="F772" i="6"/>
  <c r="X773" i="6" s="1"/>
  <c r="F773" i="6"/>
  <c r="L774" i="6" s="1"/>
  <c r="F774" i="6"/>
  <c r="F775" i="6"/>
  <c r="R776" i="6" s="1"/>
  <c r="F776" i="6"/>
  <c r="R777" i="6" s="1"/>
  <c r="F777" i="6"/>
  <c r="AD778" i="6" s="1"/>
  <c r="F778" i="6"/>
  <c r="L779" i="6" s="1"/>
  <c r="F779" i="6"/>
  <c r="R780" i="6" s="1"/>
  <c r="F780" i="6"/>
  <c r="L781" i="6" s="1"/>
  <c r="F781" i="6"/>
  <c r="AD782" i="6" s="1"/>
  <c r="F782" i="6"/>
  <c r="F783" i="6"/>
  <c r="F784" i="6"/>
  <c r="F785" i="6"/>
  <c r="F786" i="6"/>
  <c r="X787" i="6" s="1"/>
  <c r="F787" i="6"/>
  <c r="F788" i="6"/>
  <c r="R789" i="6" s="1"/>
  <c r="F789" i="6"/>
  <c r="R790" i="6" s="1"/>
  <c r="F790" i="6"/>
  <c r="X791" i="6" s="1"/>
  <c r="F791" i="6"/>
  <c r="F792" i="6"/>
  <c r="F793" i="6"/>
  <c r="F794" i="6"/>
  <c r="F795" i="6"/>
  <c r="L796" i="6" s="1"/>
  <c r="F796" i="6"/>
  <c r="R797" i="6" s="1"/>
  <c r="F797" i="6"/>
  <c r="AJ798" i="6" s="1"/>
  <c r="F798" i="6"/>
  <c r="L799" i="6" s="1"/>
  <c r="F799" i="6"/>
  <c r="F800" i="6"/>
  <c r="F801" i="6"/>
  <c r="F802" i="6"/>
  <c r="R803" i="6" s="1"/>
  <c r="F803" i="6"/>
  <c r="R804" i="6" s="1"/>
  <c r="F804" i="6"/>
  <c r="R805" i="6" s="1"/>
  <c r="F805" i="6"/>
  <c r="F806" i="6"/>
  <c r="F807" i="6"/>
  <c r="F808" i="6"/>
  <c r="L809" i="6" s="1"/>
  <c r="F809" i="6"/>
  <c r="F810" i="6"/>
  <c r="F811" i="6"/>
  <c r="F812" i="6"/>
  <c r="L813" i="6" s="1"/>
  <c r="F813" i="6"/>
  <c r="AD814" i="6" s="1"/>
  <c r="F814" i="6"/>
  <c r="L815" i="6" s="1"/>
  <c r="F815" i="6"/>
  <c r="AD816" i="6" s="1"/>
  <c r="F816" i="6"/>
  <c r="L817" i="6" s="1"/>
  <c r="F817" i="6"/>
  <c r="L818" i="6" s="1"/>
  <c r="F818" i="6"/>
  <c r="F819" i="6"/>
  <c r="AD820" i="6" s="1"/>
  <c r="F820" i="6"/>
  <c r="F821" i="6"/>
  <c r="X822" i="6" s="1"/>
  <c r="F822" i="6"/>
  <c r="F823" i="6"/>
  <c r="AD824" i="6" s="1"/>
  <c r="F824" i="6"/>
  <c r="F825" i="6"/>
  <c r="R826" i="6" s="1"/>
  <c r="F826" i="6"/>
  <c r="F827" i="6"/>
  <c r="R828" i="6" s="1"/>
  <c r="F828" i="6"/>
  <c r="L829" i="6" s="1"/>
  <c r="F829" i="6"/>
  <c r="L830" i="6" s="1"/>
  <c r="F830" i="6"/>
  <c r="L831" i="6" s="1"/>
  <c r="F831" i="6"/>
  <c r="F832" i="6"/>
  <c r="F833" i="6"/>
  <c r="R834" i="6" s="1"/>
  <c r="F834" i="6"/>
  <c r="L835" i="6" s="1"/>
  <c r="F835" i="6"/>
  <c r="F836" i="6"/>
  <c r="F837" i="6"/>
  <c r="L838" i="6" s="1"/>
  <c r="F838" i="6"/>
  <c r="F839" i="6"/>
  <c r="F840" i="6"/>
  <c r="L841" i="6" s="1"/>
  <c r="F841" i="6"/>
  <c r="AD842" i="6" s="1"/>
  <c r="F842" i="6"/>
  <c r="L843" i="6" s="1"/>
  <c r="F843" i="6"/>
  <c r="F844" i="6"/>
  <c r="AD845" i="6" s="1"/>
  <c r="F845" i="6"/>
  <c r="AD846" i="6" s="1"/>
  <c r="F846" i="6"/>
  <c r="F847" i="6"/>
  <c r="F848" i="6"/>
  <c r="L849" i="6" s="1"/>
  <c r="F849" i="6"/>
  <c r="F850" i="6"/>
  <c r="F851" i="6"/>
  <c r="F852" i="6"/>
  <c r="F853" i="6"/>
  <c r="F854" i="6"/>
  <c r="X855" i="6" s="1"/>
  <c r="F855" i="6"/>
  <c r="R856" i="6" s="1"/>
  <c r="F856" i="6"/>
  <c r="AJ857" i="6" s="1"/>
  <c r="F857" i="6"/>
  <c r="R858" i="6" s="1"/>
  <c r="F858" i="6"/>
  <c r="F859" i="6"/>
  <c r="R860" i="6" s="1"/>
  <c r="F860" i="6"/>
  <c r="R861" i="6" s="1"/>
  <c r="F861" i="6"/>
  <c r="L862" i="6" s="1"/>
  <c r="F862" i="6"/>
  <c r="F863" i="6"/>
  <c r="X864" i="6" s="1"/>
  <c r="F864" i="6"/>
  <c r="L865" i="6" s="1"/>
  <c r="F865" i="6"/>
  <c r="L866" i="6" s="1"/>
  <c r="F866" i="6"/>
  <c r="L867" i="6" s="1"/>
  <c r="F867" i="6"/>
  <c r="L868" i="6" s="1"/>
  <c r="F868" i="6"/>
  <c r="F869" i="6"/>
  <c r="F870" i="6"/>
  <c r="F871" i="6"/>
  <c r="F872" i="6"/>
  <c r="R873" i="6" s="1"/>
  <c r="F873" i="6"/>
  <c r="R874" i="6" s="1"/>
  <c r="F874" i="6"/>
  <c r="F875" i="6"/>
  <c r="R876" i="6" s="1"/>
  <c r="F876" i="6"/>
  <c r="L877" i="6" s="1"/>
  <c r="F877" i="6"/>
  <c r="R878" i="6" s="1"/>
  <c r="F878" i="6"/>
  <c r="F879" i="6"/>
  <c r="F880" i="6"/>
  <c r="L881" i="6" s="1"/>
  <c r="F881" i="6"/>
  <c r="L882" i="6" s="1"/>
  <c r="F882" i="6"/>
  <c r="X883" i="6" s="1"/>
  <c r="F883" i="6"/>
  <c r="F884" i="6"/>
  <c r="X885" i="6" s="1"/>
  <c r="F885" i="6"/>
  <c r="X886" i="6" s="1"/>
  <c r="F886" i="6"/>
  <c r="X887" i="6" s="1"/>
  <c r="F887" i="6"/>
  <c r="AD888" i="6" s="1"/>
  <c r="F888" i="6"/>
  <c r="F889" i="6"/>
  <c r="AD890" i="6" s="1"/>
  <c r="F890" i="6"/>
  <c r="L891" i="6" s="1"/>
  <c r="F891" i="6"/>
  <c r="R892" i="6" s="1"/>
  <c r="F892" i="6"/>
  <c r="R893" i="6" s="1"/>
  <c r="F893" i="6"/>
  <c r="R894" i="6" s="1"/>
  <c r="F894" i="6"/>
  <c r="F895" i="6"/>
  <c r="R896" i="6" s="1"/>
  <c r="F896" i="6"/>
  <c r="R897" i="6" s="1"/>
  <c r="F897" i="6"/>
  <c r="F898" i="6"/>
  <c r="L899" i="6" s="1"/>
  <c r="F899" i="6"/>
  <c r="L900" i="6" s="1"/>
  <c r="F900" i="6"/>
  <c r="AP901" i="6" s="1"/>
  <c r="F901" i="6"/>
  <c r="X902" i="6" s="1"/>
  <c r="F902" i="6"/>
  <c r="F903" i="6"/>
  <c r="R904" i="6" s="1"/>
  <c r="F904" i="6"/>
  <c r="R905" i="6" s="1"/>
  <c r="F905" i="6"/>
  <c r="R906" i="6" s="1"/>
  <c r="F906" i="6"/>
  <c r="L907" i="6" s="1"/>
  <c r="F907" i="6"/>
  <c r="L908" i="6" s="1"/>
  <c r="F908" i="6"/>
  <c r="R909" i="6" s="1"/>
  <c r="F909" i="6"/>
  <c r="F910" i="6"/>
  <c r="F911" i="6"/>
  <c r="L912" i="6" s="1"/>
  <c r="F912" i="6"/>
  <c r="R913" i="6" s="1"/>
  <c r="F913" i="6"/>
  <c r="R914" i="6" s="1"/>
  <c r="F914" i="6"/>
  <c r="X915" i="6" s="1"/>
  <c r="F915" i="6"/>
  <c r="F916" i="6"/>
  <c r="F917" i="6"/>
  <c r="F918" i="6"/>
  <c r="AJ919" i="6" s="1"/>
  <c r="F919" i="6"/>
  <c r="AD920" i="6" s="1"/>
  <c r="F920" i="6"/>
  <c r="F921" i="6"/>
  <c r="AJ922" i="6" s="1"/>
  <c r="F922" i="6"/>
  <c r="L923" i="6" s="1"/>
  <c r="F923" i="6"/>
  <c r="L924" i="6" s="1"/>
  <c r="F924" i="6"/>
  <c r="L925" i="6" s="1"/>
  <c r="F925" i="6"/>
  <c r="L926" i="6" s="1"/>
  <c r="F926" i="6"/>
  <c r="F927" i="6"/>
  <c r="F928" i="6"/>
  <c r="L929" i="6" s="1"/>
  <c r="F929" i="6"/>
  <c r="F930" i="6"/>
  <c r="L931" i="6" s="1"/>
  <c r="F931" i="6"/>
  <c r="F932" i="6"/>
  <c r="X933" i="6" s="1"/>
  <c r="F933" i="6"/>
  <c r="X934" i="6" s="1"/>
  <c r="F934" i="6"/>
  <c r="F935" i="6"/>
  <c r="F936" i="6"/>
  <c r="F937" i="6"/>
  <c r="R938" i="6" s="1"/>
  <c r="F938" i="6"/>
  <c r="F939" i="6"/>
  <c r="F940" i="6"/>
  <c r="L941" i="6" s="1"/>
  <c r="F941" i="6"/>
  <c r="R942" i="6" s="1"/>
  <c r="F942" i="6"/>
  <c r="F943" i="6"/>
  <c r="F944" i="6"/>
  <c r="L945" i="6" s="1"/>
  <c r="F945" i="6"/>
  <c r="F946" i="6"/>
  <c r="F947" i="6"/>
  <c r="L948" i="6" s="1"/>
  <c r="F948" i="6"/>
  <c r="F949" i="6"/>
  <c r="R950" i="6" s="1"/>
  <c r="F950" i="6"/>
  <c r="F951" i="6"/>
  <c r="X952" i="6" s="1"/>
  <c r="F952" i="6"/>
  <c r="F953" i="6"/>
  <c r="F954" i="6"/>
  <c r="F955" i="6"/>
  <c r="X956" i="6" s="1"/>
  <c r="F956" i="6"/>
  <c r="R957" i="6" s="1"/>
  <c r="F957" i="6"/>
  <c r="F958" i="6"/>
  <c r="F959" i="6"/>
  <c r="F960" i="6"/>
  <c r="R961" i="6" s="1"/>
  <c r="F961" i="6"/>
  <c r="F962" i="6"/>
  <c r="L963" i="6" s="1"/>
  <c r="F963" i="6"/>
  <c r="R964" i="6" s="1"/>
  <c r="F964" i="6"/>
  <c r="R965" i="6" s="1"/>
  <c r="F965" i="6"/>
  <c r="F966" i="6"/>
  <c r="F967" i="6"/>
  <c r="F968" i="6"/>
  <c r="AD969" i="6" s="1"/>
  <c r="F969" i="6"/>
  <c r="R970" i="6" s="1"/>
  <c r="F970" i="6"/>
  <c r="F971" i="6"/>
  <c r="F972" i="6"/>
  <c r="R973" i="6" s="1"/>
  <c r="F973" i="6"/>
  <c r="L974" i="6" s="1"/>
  <c r="F974" i="6"/>
  <c r="F975" i="6"/>
  <c r="F976" i="6"/>
  <c r="F977" i="6"/>
  <c r="AD978" i="6" s="1"/>
  <c r="F978" i="6"/>
  <c r="F979" i="6"/>
  <c r="F980" i="6"/>
  <c r="F981" i="6"/>
  <c r="F982" i="6"/>
  <c r="AJ983" i="6" s="1"/>
  <c r="F983" i="6"/>
  <c r="AD984" i="6" s="1"/>
  <c r="F984" i="6"/>
  <c r="AD985" i="6" s="1"/>
  <c r="F985" i="6"/>
  <c r="X986" i="6" s="1"/>
  <c r="F986" i="6"/>
  <c r="L987" i="6" s="1"/>
  <c r="F987" i="6"/>
  <c r="L988" i="6" s="1"/>
  <c r="F988" i="6"/>
  <c r="AJ989" i="6" s="1"/>
  <c r="F989" i="6"/>
  <c r="R990" i="6" s="1"/>
  <c r="F990" i="6"/>
  <c r="F991" i="6"/>
  <c r="F992" i="6"/>
  <c r="F993" i="6"/>
  <c r="F994" i="6"/>
  <c r="F995" i="6"/>
  <c r="AD996" i="6" s="1"/>
  <c r="F996" i="6"/>
  <c r="AD997" i="6" s="1"/>
  <c r="F997" i="6"/>
  <c r="F998" i="6"/>
  <c r="F999" i="6"/>
  <c r="AD1000" i="6" s="1"/>
  <c r="F1000" i="6"/>
  <c r="F1001" i="6"/>
  <c r="F1002" i="6"/>
  <c r="F1003" i="6"/>
  <c r="F1004" i="6"/>
  <c r="L1005" i="6" s="1"/>
  <c r="F1005" i="6"/>
  <c r="F1006" i="6"/>
  <c r="F1007" i="6"/>
  <c r="F1008" i="6"/>
  <c r="F1009" i="6"/>
  <c r="F1010" i="6"/>
  <c r="L1011" i="6" s="1"/>
  <c r="F1011" i="6"/>
  <c r="R1012" i="6" s="1"/>
  <c r="F1012" i="6"/>
  <c r="F1013" i="6"/>
  <c r="L1014" i="6" s="1"/>
  <c r="F1014" i="6"/>
  <c r="F1015" i="6"/>
  <c r="R1016" i="6" s="1"/>
  <c r="F1016" i="6"/>
  <c r="L1017" i="6" s="1"/>
  <c r="F1017" i="6"/>
  <c r="R1018" i="6" s="1"/>
  <c r="F1018" i="6"/>
  <c r="L1019" i="6" s="1"/>
  <c r="F1019" i="6"/>
  <c r="F1020" i="6"/>
  <c r="AD1021" i="6" s="1"/>
  <c r="F1021" i="6"/>
  <c r="R1022" i="6" s="1"/>
  <c r="F1022" i="6"/>
  <c r="X1023" i="6" s="1"/>
  <c r="F1023" i="6"/>
  <c r="AD1024" i="6" s="1"/>
  <c r="F1024" i="6"/>
  <c r="F1025" i="6"/>
  <c r="AD1026" i="6" s="1"/>
  <c r="F1026" i="6"/>
  <c r="L1027" i="6" s="1"/>
  <c r="F1027" i="6"/>
  <c r="R1028" i="6" s="1"/>
  <c r="F1028" i="6"/>
  <c r="R1029" i="6" s="1"/>
  <c r="F1029" i="6"/>
  <c r="F1030" i="6"/>
  <c r="F1031" i="6"/>
  <c r="R1032" i="6" s="1"/>
  <c r="F1032" i="6"/>
  <c r="R1033" i="6" s="1"/>
  <c r="F1033" i="6"/>
  <c r="X1034" i="6" s="1"/>
  <c r="F1034" i="6"/>
  <c r="F1035" i="6"/>
  <c r="R1036" i="6" s="1"/>
  <c r="F1036" i="6"/>
  <c r="L1037" i="6" s="1"/>
  <c r="F1037" i="6"/>
  <c r="L1038" i="6" s="1"/>
  <c r="F1038" i="6"/>
  <c r="L1039" i="6" s="1"/>
  <c r="F1039" i="6"/>
  <c r="L1040" i="6" s="1"/>
  <c r="F1040" i="6"/>
  <c r="F1041" i="6"/>
  <c r="F1042" i="6"/>
  <c r="F1043" i="6"/>
  <c r="F1044" i="6"/>
  <c r="F1045" i="6"/>
  <c r="F1046" i="6"/>
  <c r="F1047" i="6"/>
  <c r="X1048" i="6" s="1"/>
  <c r="F1048" i="6"/>
  <c r="F1049" i="6"/>
  <c r="R1050" i="6" s="1"/>
  <c r="F1050" i="6"/>
  <c r="F1051" i="6"/>
  <c r="F1052" i="6"/>
  <c r="R1053" i="6" s="1"/>
  <c r="F1053" i="6"/>
  <c r="L1054" i="6" s="1"/>
  <c r="F1054" i="6"/>
  <c r="F1055" i="6"/>
  <c r="F1056" i="6"/>
  <c r="F1057" i="6"/>
  <c r="F1058" i="6"/>
  <c r="R1059" i="6" s="1"/>
  <c r="F1059" i="6"/>
  <c r="R1060" i="6" s="1"/>
  <c r="F1060" i="6"/>
  <c r="F1061" i="6"/>
  <c r="AJ1062" i="6" s="1"/>
  <c r="F1062" i="6"/>
  <c r="F1063" i="6"/>
  <c r="R1064" i="6" s="1"/>
  <c r="F1064" i="6"/>
  <c r="F1065" i="6"/>
  <c r="F1066" i="6"/>
  <c r="AJ1067" i="6" s="1"/>
  <c r="F1067" i="6"/>
  <c r="F1068" i="6"/>
  <c r="L1069" i="6" s="1"/>
  <c r="F1069" i="6"/>
  <c r="AJ1070" i="6" s="1"/>
  <c r="F1070" i="6"/>
  <c r="L1071" i="6" s="1"/>
  <c r="F1071" i="6"/>
  <c r="F1072" i="6"/>
  <c r="F1073" i="6"/>
  <c r="L1074" i="6" s="1"/>
  <c r="F1074" i="6"/>
  <c r="R1075" i="6" s="1"/>
  <c r="F1075" i="6"/>
  <c r="R1076" i="6" s="1"/>
  <c r="F1076" i="6"/>
  <c r="AP1077" i="6" s="1"/>
  <c r="F1077" i="6"/>
  <c r="F1078" i="6"/>
  <c r="F1079" i="6"/>
  <c r="F1080" i="6"/>
  <c r="L1081" i="6" s="1"/>
  <c r="F1081" i="6"/>
  <c r="R1082" i="6" s="1"/>
  <c r="F1082" i="6"/>
  <c r="L1083" i="6" s="1"/>
  <c r="F1083" i="6"/>
  <c r="L1084" i="6" s="1"/>
  <c r="F1084" i="6"/>
  <c r="L1085" i="6" s="1"/>
  <c r="F1085" i="6"/>
  <c r="L1086" i="6" s="1"/>
  <c r="F1086" i="6"/>
  <c r="F1087" i="6"/>
  <c r="F1088" i="6"/>
  <c r="AD1089" i="6" s="1"/>
  <c r="F1089" i="6"/>
  <c r="R1090" i="6" s="1"/>
  <c r="F1090" i="6"/>
  <c r="F1091" i="6"/>
  <c r="AD1092" i="6" s="1"/>
  <c r="F1092" i="6"/>
  <c r="F1093" i="6"/>
  <c r="L1094" i="6" s="1"/>
  <c r="F1094" i="6"/>
  <c r="X1095" i="6" s="1"/>
  <c r="F1095" i="6"/>
  <c r="F1096" i="6"/>
  <c r="F1097" i="6"/>
  <c r="AD1098" i="6" s="1"/>
  <c r="F1098" i="6"/>
  <c r="AD1099" i="6" s="1"/>
  <c r="F1099" i="6"/>
  <c r="L1100" i="6" s="1"/>
  <c r="F1100" i="6"/>
  <c r="X1101" i="6" s="1"/>
  <c r="F1101" i="6"/>
  <c r="AD1102" i="6" s="1"/>
  <c r="F1102" i="6"/>
  <c r="F1103" i="6"/>
  <c r="F1104" i="6"/>
  <c r="F1105" i="6"/>
  <c r="X1106" i="6" s="1"/>
  <c r="F1106" i="6"/>
  <c r="R1107" i="6" s="1"/>
  <c r="F1107" i="6"/>
  <c r="X1108" i="6" s="1"/>
  <c r="F1108" i="6"/>
  <c r="F1109" i="6"/>
  <c r="F1110" i="6"/>
  <c r="F1111" i="6"/>
  <c r="F1112" i="6"/>
  <c r="F1113" i="6"/>
  <c r="F1114" i="6"/>
  <c r="L1115" i="6" s="1"/>
  <c r="F1115" i="6"/>
  <c r="F1116" i="6"/>
  <c r="R1117" i="6" s="1"/>
  <c r="F1117" i="6"/>
  <c r="L1118" i="6" s="1"/>
  <c r="F1118" i="6"/>
  <c r="L1119" i="6" s="1"/>
  <c r="F1119" i="6"/>
  <c r="L1120" i="6" s="1"/>
  <c r="F1120" i="6"/>
  <c r="F1121" i="6"/>
  <c r="F1122" i="6"/>
  <c r="F1123" i="6"/>
  <c r="L1124" i="6" s="1"/>
  <c r="F1124" i="6"/>
  <c r="X1125" i="6" s="1"/>
  <c r="F1125" i="6"/>
  <c r="X1126" i="6" s="1"/>
  <c r="F1126" i="6"/>
  <c r="R1127" i="6" s="1"/>
  <c r="F1127" i="6"/>
  <c r="X1128" i="6" s="1"/>
  <c r="F1128" i="6"/>
  <c r="F1129" i="6"/>
  <c r="R1130" i="6" s="1"/>
  <c r="F1130" i="6"/>
  <c r="F1131" i="6"/>
  <c r="F1132" i="6"/>
  <c r="AD1133" i="6" s="1"/>
  <c r="F1133" i="6"/>
  <c r="R1134" i="6" s="1"/>
  <c r="F1134" i="6"/>
  <c r="F1135" i="6"/>
  <c r="F1136" i="6"/>
  <c r="AD1137" i="6" s="1"/>
  <c r="F1137" i="6"/>
  <c r="AJ1138" i="6" s="1"/>
  <c r="F1138" i="6"/>
  <c r="L1139" i="6" s="1"/>
  <c r="F1139" i="6"/>
  <c r="AD1140" i="6" s="1"/>
  <c r="F1140" i="6"/>
  <c r="F1141" i="6"/>
  <c r="F1142" i="6"/>
  <c r="F1143" i="6"/>
  <c r="F1144" i="6"/>
  <c r="F1145" i="6"/>
  <c r="F1146" i="6"/>
  <c r="F1147" i="6"/>
  <c r="F1148" i="6"/>
  <c r="L1149" i="6" s="1"/>
  <c r="F1149" i="6"/>
  <c r="R1150" i="6" s="1"/>
  <c r="F1150" i="6"/>
  <c r="F1151" i="6"/>
  <c r="F1152" i="6"/>
  <c r="F1153" i="6"/>
  <c r="F1154" i="6"/>
  <c r="L1155" i="6" s="1"/>
  <c r="F1155" i="6"/>
  <c r="L1156" i="6" s="1"/>
  <c r="F1156" i="6"/>
  <c r="F1157" i="6"/>
  <c r="L1158" i="6" s="1"/>
  <c r="F1158" i="6"/>
  <c r="X1159" i="6" s="1"/>
  <c r="F1159" i="6"/>
  <c r="AD1160" i="6" s="1"/>
  <c r="F1160" i="6"/>
  <c r="F1161" i="6"/>
  <c r="F1162" i="6"/>
  <c r="AD1163" i="6" s="1"/>
  <c r="F1163" i="6"/>
  <c r="L1164" i="6" s="1"/>
  <c r="F1164" i="6"/>
  <c r="L1165" i="6" s="1"/>
  <c r="F1165" i="6"/>
  <c r="F1166" i="6"/>
  <c r="L1167" i="6" s="1"/>
  <c r="F1167" i="6"/>
  <c r="F1168" i="6"/>
  <c r="L1169" i="6" s="1"/>
  <c r="F1169" i="6"/>
  <c r="F1170" i="6"/>
  <c r="F1171" i="6"/>
  <c r="F1172" i="6"/>
  <c r="F1173" i="6"/>
  <c r="F1174" i="6"/>
  <c r="R1175" i="6" s="1"/>
  <c r="F1175" i="6"/>
  <c r="AJ1176" i="6" s="1"/>
  <c r="F1176" i="6"/>
  <c r="X1177" i="6" s="1"/>
  <c r="F1177" i="6"/>
  <c r="R1178" i="6" s="1"/>
  <c r="F1178" i="6"/>
  <c r="AJ1179" i="6" s="1"/>
  <c r="F1179" i="6"/>
  <c r="F1180" i="6"/>
  <c r="AP1181" i="6" s="1"/>
  <c r="F1181" i="6"/>
  <c r="L1182" i="6" s="1"/>
  <c r="F1182" i="6"/>
  <c r="F1183" i="6"/>
  <c r="F1184" i="6"/>
  <c r="F1185" i="6"/>
  <c r="F1186" i="6"/>
  <c r="L1187" i="6" s="1"/>
  <c r="F1187" i="6"/>
  <c r="L1188" i="6" s="1"/>
  <c r="F1188" i="6"/>
  <c r="F1189" i="6"/>
  <c r="X1190" i="6" s="1"/>
  <c r="F1190" i="6"/>
  <c r="F1191" i="6"/>
  <c r="AJ1192" i="6" s="1"/>
  <c r="F1192" i="6"/>
  <c r="F1193" i="6"/>
  <c r="F1194" i="6"/>
  <c r="F1195" i="6"/>
  <c r="F1196" i="6"/>
  <c r="L1197" i="6" s="1"/>
  <c r="F1197" i="6"/>
  <c r="AJ1198" i="6" s="1"/>
  <c r="F1198" i="6"/>
  <c r="F1199" i="6"/>
  <c r="F1200" i="6"/>
  <c r="F1201" i="6"/>
  <c r="F1202" i="6"/>
  <c r="F1203" i="6"/>
  <c r="L1204" i="6" s="1"/>
  <c r="F1204" i="6"/>
  <c r="F1205" i="6"/>
  <c r="F1206" i="6"/>
  <c r="F1207" i="6"/>
  <c r="F1208" i="6"/>
  <c r="AD1209" i="6" s="1"/>
  <c r="F1209" i="6"/>
  <c r="F1210" i="6"/>
  <c r="AD1211" i="6" s="1"/>
  <c r="F1211" i="6"/>
  <c r="L1212" i="6" s="1"/>
  <c r="F1212" i="6"/>
  <c r="AD1213" i="6" s="1"/>
  <c r="F1213" i="6"/>
  <c r="L1214" i="6" s="1"/>
  <c r="F1214" i="6"/>
  <c r="F1215" i="6"/>
  <c r="F1216" i="6"/>
  <c r="X1217" i="6" s="1"/>
  <c r="F1217" i="6"/>
  <c r="F1218" i="6"/>
  <c r="L1219" i="6" s="1"/>
  <c r="F1219" i="6"/>
  <c r="R1220" i="6" s="1"/>
  <c r="F1220" i="6"/>
  <c r="X1221" i="6" s="1"/>
  <c r="F1221" i="6"/>
  <c r="X1222" i="6" s="1"/>
  <c r="F1222" i="6"/>
  <c r="AJ1223" i="6" s="1"/>
  <c r="F1223" i="6"/>
  <c r="F1224" i="6"/>
  <c r="F1225" i="6"/>
  <c r="R1226" i="6" s="1"/>
  <c r="F1226" i="6"/>
  <c r="F1227" i="6"/>
  <c r="F1228" i="6"/>
  <c r="R1229" i="6" s="1"/>
  <c r="F1229" i="6"/>
  <c r="AD1230" i="6" s="1"/>
  <c r="F1230" i="6"/>
  <c r="F1231" i="6"/>
  <c r="F1232" i="6"/>
  <c r="R1233" i="6" s="1"/>
  <c r="F1233" i="6"/>
  <c r="R1234" i="6" s="1"/>
  <c r="F1234" i="6"/>
  <c r="R1235" i="6" s="1"/>
  <c r="F1235" i="6"/>
  <c r="R1236" i="6" s="1"/>
  <c r="F1236" i="6"/>
  <c r="F1237" i="6"/>
  <c r="F1238" i="6"/>
  <c r="F1239" i="6"/>
  <c r="F1240" i="6"/>
  <c r="F1241" i="6"/>
  <c r="X1242" i="6" s="1"/>
  <c r="F1242" i="6"/>
  <c r="F1243" i="6"/>
  <c r="L1244" i="6" s="1"/>
  <c r="F1244" i="6"/>
  <c r="L1245" i="6" s="1"/>
  <c r="F1245" i="6"/>
  <c r="L1246" i="6" s="1"/>
  <c r="F1246" i="6"/>
  <c r="F1247" i="6"/>
  <c r="F1248" i="6"/>
  <c r="F1249" i="6"/>
  <c r="F1250" i="6"/>
  <c r="L1251" i="6" s="1"/>
  <c r="F1251" i="6"/>
  <c r="F1252" i="6"/>
  <c r="F1253" i="6"/>
  <c r="L1254" i="6" s="1"/>
  <c r="F1254" i="6"/>
  <c r="F1255" i="6"/>
  <c r="F1256" i="6"/>
  <c r="F1257" i="6"/>
  <c r="F1258" i="6"/>
  <c r="F1259" i="6"/>
  <c r="F1260" i="6"/>
  <c r="R1261" i="6" s="1"/>
  <c r="F1261" i="6"/>
  <c r="F1262" i="6"/>
  <c r="F1263" i="6"/>
  <c r="R1264" i="6" s="1"/>
  <c r="F1264" i="6"/>
  <c r="L1265" i="6" s="1"/>
  <c r="F1265" i="6"/>
  <c r="AD1266" i="6" s="1"/>
  <c r="F1266" i="6"/>
  <c r="X1267" i="6" s="1"/>
  <c r="F1267" i="6"/>
  <c r="F1268" i="6"/>
  <c r="F1269" i="6"/>
  <c r="F1270" i="6"/>
  <c r="F1271" i="6"/>
  <c r="AJ1272" i="6" s="1"/>
  <c r="F1272" i="6"/>
  <c r="F1273" i="6"/>
  <c r="AJ1274" i="6" s="1"/>
  <c r="F1274" i="6"/>
  <c r="L1275" i="6" s="1"/>
  <c r="F1275" i="6"/>
  <c r="L1276" i="6" s="1"/>
  <c r="F1276" i="6"/>
  <c r="L1277" i="6" s="1"/>
  <c r="F1277" i="6"/>
  <c r="L1278" i="6" s="1"/>
  <c r="F1278" i="6"/>
  <c r="F1279" i="6"/>
  <c r="AD1280" i="6" s="1"/>
  <c r="F1280" i="6"/>
  <c r="R1281" i="6" s="1"/>
  <c r="F1281" i="6"/>
  <c r="R1282" i="6" s="1"/>
  <c r="F1282" i="6"/>
  <c r="F1283" i="6"/>
  <c r="R1284" i="6" s="1"/>
  <c r="F1284" i="6"/>
  <c r="F1285" i="6"/>
  <c r="L1286" i="6" s="1"/>
  <c r="F1286" i="6"/>
  <c r="AJ1287" i="6" s="1"/>
  <c r="F1287" i="6"/>
  <c r="AJ1288" i="6" s="1"/>
  <c r="F1288" i="6"/>
  <c r="L1289" i="6" s="1"/>
  <c r="F1289" i="6"/>
  <c r="F1290" i="6"/>
  <c r="F1291" i="6"/>
  <c r="F1292" i="6"/>
  <c r="L1293" i="6" s="1"/>
  <c r="F1293" i="6"/>
  <c r="F1294" i="6"/>
  <c r="F1295" i="6"/>
  <c r="L1296" i="6" s="1"/>
  <c r="F1296" i="6"/>
  <c r="X1297" i="6" s="1"/>
  <c r="F1297" i="6"/>
  <c r="X1298" i="6" s="1"/>
  <c r="F1298" i="6"/>
  <c r="F1299" i="6"/>
  <c r="X1300" i="6" s="1"/>
  <c r="F1300" i="6"/>
  <c r="F1301" i="6"/>
  <c r="F1302" i="6"/>
  <c r="F1303" i="6"/>
  <c r="R1304" i="6" s="1"/>
  <c r="F1304" i="6"/>
  <c r="F1305" i="6"/>
  <c r="R1306" i="6" s="1"/>
  <c r="F1306" i="6"/>
  <c r="L1307" i="6" s="1"/>
  <c r="F1307" i="6"/>
  <c r="F1308" i="6"/>
  <c r="L1309" i="6" s="1"/>
  <c r="F1309" i="6"/>
  <c r="AD1310" i="6" s="1"/>
  <c r="F1310" i="6"/>
  <c r="AD1311" i="6" s="1"/>
  <c r="F1311" i="6"/>
  <c r="F1312" i="6"/>
  <c r="F1313" i="6"/>
  <c r="F1314" i="6"/>
  <c r="L1315" i="6" s="1"/>
  <c r="F1315" i="6"/>
  <c r="L1316" i="6" s="1"/>
  <c r="F1316" i="6"/>
  <c r="R1317" i="6" s="1"/>
  <c r="F1317" i="6"/>
  <c r="F1318" i="6"/>
  <c r="F1319" i="6"/>
  <c r="F1320" i="6"/>
  <c r="F1321" i="6"/>
  <c r="F1322" i="6"/>
  <c r="F1323" i="6"/>
  <c r="F1324" i="6"/>
  <c r="L1325" i="6" s="1"/>
  <c r="F1325" i="6"/>
  <c r="F1326" i="6"/>
  <c r="F1327" i="6"/>
  <c r="F1328" i="6"/>
  <c r="F1329" i="6"/>
  <c r="F1330" i="6"/>
  <c r="L1331" i="6" s="1"/>
  <c r="F1331" i="6"/>
  <c r="F1332" i="6"/>
  <c r="X1333" i="6" s="1"/>
  <c r="F1333" i="6"/>
  <c r="L1334" i="6" s="1"/>
  <c r="F1334" i="6"/>
  <c r="F1335" i="6"/>
  <c r="F1336" i="6"/>
  <c r="F1337" i="6"/>
  <c r="R1338" i="6" s="1"/>
  <c r="F1338" i="6"/>
  <c r="L1339" i="6" s="1"/>
  <c r="F1339" i="6"/>
  <c r="R1340" i="6" s="1"/>
  <c r="F1340" i="6"/>
  <c r="L1341" i="6" s="1"/>
  <c r="F1341" i="6"/>
  <c r="R1342" i="6" s="1"/>
  <c r="F1342" i="6"/>
  <c r="F1343" i="6"/>
  <c r="F1344" i="6"/>
  <c r="F1345" i="6"/>
  <c r="F1346" i="6"/>
  <c r="L1347" i="6" s="1"/>
  <c r="F1347" i="6"/>
  <c r="F1348" i="6"/>
  <c r="AJ1349" i="6" s="1"/>
  <c r="F1349" i="6"/>
  <c r="F1350" i="6"/>
  <c r="AJ1351" i="6" s="1"/>
  <c r="F1351" i="6"/>
  <c r="F1352" i="6"/>
  <c r="X1353" i="6" s="1"/>
  <c r="F1353" i="6"/>
  <c r="F1354" i="6"/>
  <c r="F1355" i="6"/>
  <c r="X1356" i="6" s="1"/>
  <c r="F1356" i="6"/>
  <c r="L1357" i="6" s="1"/>
  <c r="F1357" i="6"/>
  <c r="R1358" i="6" s="1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R1370" i="6" s="1"/>
  <c r="F1370" i="6"/>
  <c r="F1371" i="6"/>
  <c r="L1372" i="6" s="1"/>
  <c r="F1372" i="6"/>
  <c r="R1373" i="6" s="1"/>
  <c r="F1373" i="6"/>
  <c r="R1374" i="6" s="1"/>
  <c r="F1374" i="6"/>
  <c r="L1375" i="6" s="1"/>
  <c r="F1375" i="6"/>
  <c r="AD1376" i="6" s="1"/>
  <c r="F1376" i="6"/>
  <c r="AD1377" i="6" s="1"/>
  <c r="F1377" i="6"/>
  <c r="F1378" i="6"/>
  <c r="R1379" i="6" s="1"/>
  <c r="F1379" i="6"/>
  <c r="X1380" i="6" s="1"/>
  <c r="F1380" i="6"/>
  <c r="R1381" i="6" s="1"/>
  <c r="F1381" i="6"/>
  <c r="F1382" i="6"/>
  <c r="F1383" i="6"/>
  <c r="F1384" i="6"/>
  <c r="F1385" i="6"/>
  <c r="F1386" i="6"/>
  <c r="F1387" i="6"/>
  <c r="AD1388" i="6" s="1"/>
  <c r="F1388" i="6"/>
  <c r="L1389" i="6" s="1"/>
  <c r="F1389" i="6"/>
  <c r="AD1390" i="6" s="1"/>
  <c r="F1390" i="6"/>
  <c r="L1391" i="6" s="1"/>
  <c r="F1391" i="6"/>
  <c r="L1392" i="6" s="1"/>
  <c r="F1392" i="6"/>
  <c r="L1393" i="6" s="1"/>
  <c r="F1393" i="6"/>
  <c r="F1394" i="6"/>
  <c r="L1395" i="6" s="1"/>
  <c r="F1395" i="6"/>
  <c r="L1396" i="6" s="1"/>
  <c r="F1396" i="6"/>
  <c r="F1397" i="6"/>
  <c r="L1398" i="6" s="1"/>
  <c r="F1398" i="6"/>
  <c r="F1399" i="6"/>
  <c r="F1400" i="6"/>
  <c r="F1401" i="6"/>
  <c r="F1402" i="6"/>
  <c r="L1403" i="6" s="1"/>
  <c r="F1403" i="6"/>
  <c r="L1404" i="6" s="1"/>
  <c r="F1404" i="6"/>
  <c r="AD1405" i="6" s="1"/>
  <c r="F1405" i="6"/>
  <c r="L1406" i="6" s="1"/>
  <c r="F1406" i="6"/>
  <c r="F1407" i="6"/>
  <c r="F1408" i="6"/>
  <c r="F1409" i="6"/>
  <c r="F1410" i="6"/>
  <c r="R1411" i="6" s="1"/>
  <c r="F1411" i="6"/>
  <c r="F1412" i="6"/>
  <c r="R1413" i="6" s="1"/>
  <c r="F1413" i="6"/>
  <c r="F1414" i="6"/>
  <c r="R1415" i="6" s="1"/>
  <c r="F1415" i="6"/>
  <c r="R1416" i="6" s="1"/>
  <c r="F1416" i="6"/>
  <c r="L1417" i="6" s="1"/>
  <c r="F1417" i="6"/>
  <c r="F1418" i="6"/>
  <c r="F1419" i="6"/>
  <c r="X1420" i="6" s="1"/>
  <c r="F1420" i="6"/>
  <c r="AD1421" i="6" s="1"/>
  <c r="F1421" i="6"/>
  <c r="L1422" i="6" s="1"/>
  <c r="F1422" i="6"/>
  <c r="L1423" i="6" s="1"/>
  <c r="F1423" i="6"/>
  <c r="L1424" i="6" s="1"/>
  <c r="F1424" i="6"/>
  <c r="L1425" i="6" s="1"/>
  <c r="F1425" i="6"/>
  <c r="F1426" i="6"/>
  <c r="F1427" i="6"/>
  <c r="F1428" i="6"/>
  <c r="F1429" i="6"/>
  <c r="F1430" i="6"/>
  <c r="F1431" i="6"/>
  <c r="R1432" i="6" s="1"/>
  <c r="F1432" i="6"/>
  <c r="R1433" i="6" s="1"/>
  <c r="F1433" i="6"/>
  <c r="R1434" i="6" s="1"/>
  <c r="F1434" i="6"/>
  <c r="L1435" i="6" s="1"/>
  <c r="F1435" i="6"/>
  <c r="X1436" i="6" s="1"/>
  <c r="F1436" i="6"/>
  <c r="L1437" i="6" s="1"/>
  <c r="F1437" i="6"/>
  <c r="F1438" i="6"/>
  <c r="F1439" i="6"/>
  <c r="F1440" i="6"/>
  <c r="X1441" i="6" s="1"/>
  <c r="F1441" i="6"/>
  <c r="X1442" i="6" s="1"/>
  <c r="F1442" i="6"/>
  <c r="X1443" i="6" s="1"/>
  <c r="F1443" i="6"/>
  <c r="L1444" i="6" s="1"/>
  <c r="F1444" i="6"/>
  <c r="X1445" i="6" s="1"/>
  <c r="F1445" i="6"/>
  <c r="F1446" i="6"/>
  <c r="F1447" i="6"/>
  <c r="F1448" i="6"/>
  <c r="F1449" i="6"/>
  <c r="R1450" i="6" s="1"/>
  <c r="F1450" i="6"/>
  <c r="F1451" i="6"/>
  <c r="F1452" i="6"/>
  <c r="L1453" i="6" s="1"/>
  <c r="F1453" i="6"/>
  <c r="R1454" i="6" s="1"/>
  <c r="F1454" i="6"/>
  <c r="F1455" i="6"/>
  <c r="L1456" i="6" s="1"/>
  <c r="F1456" i="6"/>
  <c r="F1457" i="6"/>
  <c r="L1458" i="6" s="1"/>
  <c r="F1458" i="6"/>
  <c r="L1459" i="6" s="1"/>
  <c r="F1459" i="6"/>
  <c r="L1460" i="6" s="1"/>
  <c r="F1460" i="6"/>
  <c r="F1461" i="6"/>
  <c r="L1462" i="6" s="1"/>
  <c r="F1462" i="6"/>
  <c r="R1463" i="6" s="1"/>
  <c r="F1463" i="6"/>
  <c r="F1464" i="6"/>
  <c r="F1465" i="6"/>
  <c r="F1466" i="6"/>
  <c r="F1467" i="6"/>
  <c r="F1468" i="6"/>
  <c r="R1469" i="6" s="1"/>
  <c r="F1469" i="6"/>
  <c r="R1470" i="6" s="1"/>
  <c r="F1470" i="6"/>
  <c r="F1471" i="6"/>
  <c r="R1472" i="6" s="1"/>
  <c r="F1472" i="6"/>
  <c r="F1473" i="6"/>
  <c r="R1474" i="6" s="1"/>
  <c r="F1474" i="6"/>
  <c r="F1475" i="6"/>
  <c r="F1476" i="6"/>
  <c r="F1477" i="6"/>
  <c r="L1478" i="6" s="1"/>
  <c r="F1478" i="6"/>
  <c r="F1479" i="6"/>
  <c r="F1480" i="6"/>
  <c r="L1481" i="6" s="1"/>
  <c r="F1481" i="6"/>
  <c r="AJ1482" i="6" s="1"/>
  <c r="F1482" i="6"/>
  <c r="L1483" i="6" s="1"/>
  <c r="F1483" i="6"/>
  <c r="L1484" i="6" s="1"/>
  <c r="F1484" i="6"/>
  <c r="L1485" i="6" s="1"/>
  <c r="F1485" i="6"/>
  <c r="R1486" i="6" s="1"/>
  <c r="F1486" i="6"/>
  <c r="L1487" i="6" s="1"/>
  <c r="F1487" i="6"/>
  <c r="F1488" i="6"/>
  <c r="F2" i="6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M92" i="5"/>
  <c r="M91" i="5"/>
  <c r="M90" i="5"/>
  <c r="M89" i="5"/>
  <c r="M88" i="5"/>
  <c r="M87" i="5"/>
  <c r="M86" i="5"/>
  <c r="M85" i="5"/>
  <c r="M84" i="5"/>
  <c r="M83" i="5"/>
  <c r="M82" i="5"/>
  <c r="M81" i="5"/>
  <c r="L91" i="5"/>
  <c r="L92" i="5"/>
  <c r="L90" i="5"/>
  <c r="L89" i="5"/>
  <c r="L88" i="5"/>
  <c r="L87" i="5"/>
  <c r="L86" i="5"/>
  <c r="L85" i="5"/>
  <c r="L84" i="5"/>
  <c r="L83" i="5"/>
  <c r="L82" i="5"/>
  <c r="L81" i="5"/>
  <c r="CF77" i="5"/>
  <c r="CB77" i="5"/>
  <c r="BX77" i="5"/>
  <c r="CR77" i="5"/>
  <c r="CN77" i="5"/>
  <c r="CJ77" i="5"/>
  <c r="DF77" i="5"/>
  <c r="DB77" i="5"/>
  <c r="CX77" i="5"/>
  <c r="DT77" i="5"/>
  <c r="DP77" i="5"/>
  <c r="DL77" i="5"/>
  <c r="EH77" i="5"/>
  <c r="ED77" i="5"/>
  <c r="DZ77" i="5"/>
  <c r="EV77" i="5"/>
  <c r="ER77" i="5"/>
  <c r="EN77" i="5"/>
  <c r="FK77" i="5"/>
  <c r="FG77" i="5"/>
  <c r="FC77" i="5"/>
  <c r="FK61" i="5"/>
  <c r="FG61" i="5"/>
  <c r="FC61" i="5"/>
  <c r="EV61" i="5"/>
  <c r="ER61" i="5"/>
  <c r="EN61" i="5"/>
  <c r="EH61" i="5"/>
  <c r="ED61" i="5"/>
  <c r="DZ61" i="5"/>
  <c r="DT61" i="5"/>
  <c r="DP61" i="5"/>
  <c r="DL61" i="5"/>
  <c r="DF61" i="5"/>
  <c r="DB61" i="5"/>
  <c r="CX61" i="5"/>
  <c r="CR61" i="5"/>
  <c r="CN61" i="5"/>
  <c r="CJ61" i="5"/>
  <c r="CF61" i="5"/>
  <c r="CB61" i="5"/>
  <c r="BX61" i="5"/>
  <c r="BS77" i="5"/>
  <c r="BO77" i="5"/>
  <c r="BK77" i="5"/>
  <c r="BS61" i="5"/>
  <c r="BO61" i="5"/>
  <c r="BK61" i="5"/>
  <c r="FC72" i="5"/>
  <c r="FC70" i="5"/>
  <c r="FC68" i="5"/>
  <c r="FC67" i="5"/>
  <c r="FC76" i="5"/>
  <c r="FC75" i="5"/>
  <c r="FC74" i="5"/>
  <c r="FC73" i="5"/>
  <c r="FC71" i="5"/>
  <c r="FC69" i="5"/>
  <c r="FC66" i="5"/>
  <c r="FC65" i="5"/>
  <c r="FG65" i="5"/>
  <c r="FG72" i="5"/>
  <c r="FG76" i="5"/>
  <c r="FG75" i="5"/>
  <c r="FG74" i="5"/>
  <c r="FG73" i="5"/>
  <c r="FG71" i="5"/>
  <c r="FG70" i="5"/>
  <c r="FG69" i="5"/>
  <c r="FG68" i="5"/>
  <c r="FG67" i="5"/>
  <c r="FG66" i="5"/>
  <c r="FK75" i="5"/>
  <c r="FK70" i="5"/>
  <c r="FK69" i="5"/>
  <c r="FK68" i="5"/>
  <c r="FK67" i="5"/>
  <c r="FK76" i="5"/>
  <c r="FK74" i="5"/>
  <c r="FK73" i="5"/>
  <c r="FK72" i="5"/>
  <c r="FK71" i="5"/>
  <c r="FK66" i="5"/>
  <c r="FK65" i="5"/>
  <c r="FK56" i="5"/>
  <c r="FK55" i="5"/>
  <c r="FK50" i="5"/>
  <c r="FK49" i="5"/>
  <c r="FK60" i="5"/>
  <c r="FK59" i="5"/>
  <c r="FK58" i="5"/>
  <c r="FK57" i="5"/>
  <c r="FK54" i="5"/>
  <c r="FK53" i="5"/>
  <c r="FK52" i="5"/>
  <c r="FK51" i="5"/>
  <c r="FG56" i="5"/>
  <c r="FG55" i="5"/>
  <c r="FG54" i="5"/>
  <c r="FG50" i="5"/>
  <c r="FG60" i="5"/>
  <c r="FG59" i="5"/>
  <c r="FG58" i="5"/>
  <c r="FG57" i="5"/>
  <c r="FG53" i="5"/>
  <c r="FG52" i="5"/>
  <c r="FG51" i="5"/>
  <c r="FG49" i="5"/>
  <c r="FC57" i="5"/>
  <c r="FC54" i="5"/>
  <c r="FC53" i="5"/>
  <c r="FC52" i="5"/>
  <c r="FC51" i="5"/>
  <c r="FC60" i="5"/>
  <c r="FC59" i="5"/>
  <c r="FC58" i="5"/>
  <c r="FC56" i="5"/>
  <c r="FC55" i="5"/>
  <c r="FC50" i="5"/>
  <c r="FC49" i="5"/>
  <c r="EV72" i="5"/>
  <c r="EV71" i="5"/>
  <c r="EV70" i="5"/>
  <c r="EV69" i="5"/>
  <c r="EV68" i="5"/>
  <c r="EV67" i="5"/>
  <c r="EV66" i="5"/>
  <c r="EV76" i="5"/>
  <c r="EV75" i="5"/>
  <c r="EV74" i="5"/>
  <c r="EV73" i="5"/>
  <c r="EV65" i="5"/>
  <c r="ER68" i="5"/>
  <c r="ER67" i="5"/>
  <c r="ER76" i="5"/>
  <c r="ER75" i="5"/>
  <c r="ER74" i="5"/>
  <c r="ER73" i="5"/>
  <c r="ER72" i="5"/>
  <c r="ER71" i="5"/>
  <c r="ER70" i="5"/>
  <c r="ER69" i="5"/>
  <c r="ER66" i="5"/>
  <c r="ER65" i="5"/>
  <c r="EN65" i="5"/>
  <c r="EN76" i="5"/>
  <c r="EN75" i="5"/>
  <c r="EN74" i="5"/>
  <c r="EN73" i="5"/>
  <c r="EN72" i="5"/>
  <c r="EN71" i="5"/>
  <c r="EN70" i="5"/>
  <c r="EN69" i="5"/>
  <c r="EN68" i="5"/>
  <c r="EN67" i="5"/>
  <c r="EN66" i="5"/>
  <c r="EV52" i="5"/>
  <c r="EV51" i="5"/>
  <c r="EV50" i="5"/>
  <c r="EV60" i="5"/>
  <c r="EV59" i="5"/>
  <c r="EV58" i="5"/>
  <c r="EV57" i="5"/>
  <c r="EV56" i="5"/>
  <c r="EV55" i="5"/>
  <c r="EV54" i="5"/>
  <c r="EV53" i="5"/>
  <c r="EV49" i="5"/>
  <c r="ER60" i="5"/>
  <c r="ER59" i="5"/>
  <c r="ER58" i="5"/>
  <c r="ER57" i="5"/>
  <c r="ER56" i="5"/>
  <c r="ER55" i="5"/>
  <c r="ER54" i="5"/>
  <c r="ER53" i="5"/>
  <c r="ER52" i="5"/>
  <c r="ER51" i="5"/>
  <c r="ER50" i="5"/>
  <c r="ER49" i="5"/>
  <c r="EN59" i="5"/>
  <c r="EN54" i="5"/>
  <c r="EN53" i="5"/>
  <c r="EN52" i="5"/>
  <c r="EN51" i="5"/>
  <c r="EN50" i="5"/>
  <c r="EN60" i="5"/>
  <c r="EN58" i="5"/>
  <c r="EN57" i="5"/>
  <c r="EN56" i="5"/>
  <c r="EN55" i="5"/>
  <c r="EN49" i="5"/>
  <c r="EH76" i="5"/>
  <c r="EH75" i="5"/>
  <c r="EH74" i="5"/>
  <c r="EH73" i="5"/>
  <c r="EH72" i="5"/>
  <c r="EH71" i="5"/>
  <c r="EH70" i="5"/>
  <c r="EH69" i="5"/>
  <c r="EH68" i="5"/>
  <c r="EH67" i="5"/>
  <c r="EH66" i="5"/>
  <c r="EH65" i="5"/>
  <c r="ED69" i="5"/>
  <c r="ED67" i="5"/>
  <c r="ED66" i="5"/>
  <c r="ED65" i="5"/>
  <c r="ED76" i="5"/>
  <c r="ED75" i="5"/>
  <c r="ED74" i="5"/>
  <c r="ED73" i="5"/>
  <c r="ED72" i="5"/>
  <c r="ED71" i="5"/>
  <c r="ED70" i="5"/>
  <c r="ED68" i="5"/>
  <c r="DZ76" i="5"/>
  <c r="DZ75" i="5"/>
  <c r="DZ74" i="5"/>
  <c r="DZ73" i="5"/>
  <c r="DZ72" i="5"/>
  <c r="DZ71" i="5"/>
  <c r="DZ70" i="5"/>
  <c r="DZ69" i="5"/>
  <c r="DZ68" i="5"/>
  <c r="DZ67" i="5"/>
  <c r="DZ66" i="5"/>
  <c r="DZ65" i="5"/>
  <c r="EH60" i="5"/>
  <c r="EH59" i="5"/>
  <c r="EH58" i="5"/>
  <c r="EH57" i="5"/>
  <c r="EH56" i="5"/>
  <c r="EH55" i="5"/>
  <c r="EH54" i="5"/>
  <c r="EH53" i="5"/>
  <c r="EH52" i="5"/>
  <c r="EH51" i="5"/>
  <c r="EH50" i="5"/>
  <c r="EH49" i="5"/>
  <c r="ED60" i="5"/>
  <c r="ED59" i="5"/>
  <c r="ED58" i="5"/>
  <c r="ED57" i="5"/>
  <c r="ED56" i="5"/>
  <c r="ED55" i="5"/>
  <c r="ED54" i="5"/>
  <c r="ED53" i="5"/>
  <c r="ED52" i="5"/>
  <c r="ED51" i="5"/>
  <c r="ED50" i="5"/>
  <c r="ED49" i="5"/>
  <c r="DZ60" i="5"/>
  <c r="DZ59" i="5"/>
  <c r="DZ58" i="5"/>
  <c r="DZ57" i="5"/>
  <c r="DZ56" i="5"/>
  <c r="DZ55" i="5"/>
  <c r="DZ54" i="5"/>
  <c r="DZ53" i="5"/>
  <c r="DZ52" i="5"/>
  <c r="DZ51" i="5"/>
  <c r="DZ50" i="5"/>
  <c r="DZ49" i="5"/>
  <c r="DT73" i="5"/>
  <c r="DT72" i="5"/>
  <c r="DT76" i="5"/>
  <c r="DT75" i="5"/>
  <c r="DT74" i="5"/>
  <c r="DT71" i="5"/>
  <c r="DT70" i="5"/>
  <c r="DT69" i="5"/>
  <c r="DT68" i="5"/>
  <c r="DT67" i="5"/>
  <c r="DT66" i="5"/>
  <c r="DT65" i="5"/>
  <c r="DP76" i="5"/>
  <c r="DP75" i="5"/>
  <c r="DP74" i="5"/>
  <c r="DP73" i="5"/>
  <c r="DP72" i="5"/>
  <c r="DP71" i="5"/>
  <c r="DP70" i="5"/>
  <c r="DP69" i="5"/>
  <c r="DP68" i="5"/>
  <c r="DP67" i="5"/>
  <c r="DP66" i="5"/>
  <c r="DP65" i="5"/>
  <c r="DL71" i="5"/>
  <c r="DL68" i="5"/>
  <c r="DL67" i="5"/>
  <c r="DL65" i="5"/>
  <c r="DL66" i="5"/>
  <c r="DL76" i="5"/>
  <c r="DL75" i="5"/>
  <c r="DL74" i="5"/>
  <c r="DL73" i="5"/>
  <c r="DL72" i="5"/>
  <c r="DL70" i="5"/>
  <c r="DL69" i="5"/>
  <c r="DT60" i="5"/>
  <c r="DT59" i="5"/>
  <c r="DT58" i="5"/>
  <c r="DT57" i="5"/>
  <c r="DT56" i="5"/>
  <c r="DT55" i="5"/>
  <c r="DT54" i="5"/>
  <c r="DT53" i="5"/>
  <c r="DT52" i="5"/>
  <c r="DT51" i="5"/>
  <c r="DT50" i="5"/>
  <c r="DT49" i="5"/>
  <c r="DP60" i="5"/>
  <c r="DP59" i="5"/>
  <c r="DP58" i="5"/>
  <c r="DP57" i="5"/>
  <c r="DP56" i="5"/>
  <c r="DP55" i="5"/>
  <c r="DP54" i="5"/>
  <c r="DP53" i="5"/>
  <c r="DP52" i="5"/>
  <c r="DP51" i="5"/>
  <c r="DP50" i="5"/>
  <c r="DP49" i="5"/>
  <c r="DL54" i="5"/>
  <c r="DL50" i="5"/>
  <c r="DL60" i="5"/>
  <c r="DL59" i="5"/>
  <c r="DL58" i="5"/>
  <c r="DL57" i="5"/>
  <c r="DL56" i="5"/>
  <c r="DL55" i="5"/>
  <c r="DL53" i="5"/>
  <c r="DL52" i="5"/>
  <c r="DL51" i="5"/>
  <c r="DL49" i="5"/>
  <c r="DF76" i="5"/>
  <c r="DF75" i="5"/>
  <c r="DF74" i="5"/>
  <c r="DF73" i="5"/>
  <c r="DF72" i="5"/>
  <c r="DF71" i="5"/>
  <c r="DF70" i="5"/>
  <c r="DF69" i="5"/>
  <c r="DF68" i="5"/>
  <c r="DF67" i="5"/>
  <c r="DF66" i="5"/>
  <c r="DF65" i="5"/>
  <c r="DB71" i="5"/>
  <c r="DB65" i="5"/>
  <c r="DB76" i="5"/>
  <c r="DB75" i="5"/>
  <c r="DB74" i="5"/>
  <c r="DB73" i="5"/>
  <c r="DB72" i="5"/>
  <c r="DB70" i="5"/>
  <c r="DB69" i="5"/>
  <c r="DB68" i="5"/>
  <c r="DB67" i="5"/>
  <c r="DB66" i="5"/>
  <c r="CX72" i="5"/>
  <c r="CX76" i="5"/>
  <c r="CX75" i="5"/>
  <c r="CX74" i="5"/>
  <c r="CX73" i="5"/>
  <c r="CX71" i="5"/>
  <c r="CX70" i="5"/>
  <c r="CX69" i="5"/>
  <c r="CX68" i="5"/>
  <c r="CX67" i="5"/>
  <c r="CX66" i="5"/>
  <c r="CX65" i="5"/>
  <c r="DF60" i="5"/>
  <c r="DF59" i="5"/>
  <c r="DF58" i="5"/>
  <c r="DF57" i="5"/>
  <c r="DF56" i="5"/>
  <c r="DF55" i="5"/>
  <c r="DF54" i="5"/>
  <c r="DF53" i="5"/>
  <c r="DF52" i="5"/>
  <c r="DF51" i="5"/>
  <c r="DF50" i="5"/>
  <c r="DF49" i="5"/>
  <c r="DB59" i="5"/>
  <c r="DB56" i="5"/>
  <c r="DB53" i="5"/>
  <c r="DB52" i="5"/>
  <c r="DB60" i="5"/>
  <c r="DB58" i="5"/>
  <c r="DB57" i="5"/>
  <c r="DB55" i="5"/>
  <c r="DB54" i="5"/>
  <c r="DB51" i="5"/>
  <c r="DB50" i="5"/>
  <c r="DB49" i="5"/>
  <c r="CX56" i="5"/>
  <c r="CX60" i="5"/>
  <c r="CX59" i="5"/>
  <c r="CX58" i="5"/>
  <c r="CX57" i="5"/>
  <c r="CX55" i="5"/>
  <c r="CX54" i="5"/>
  <c r="CX53" i="5"/>
  <c r="CX52" i="5"/>
  <c r="CX51" i="5"/>
  <c r="CX50" i="5"/>
  <c r="CX49" i="5"/>
  <c r="CR76" i="5"/>
  <c r="CR75" i="5"/>
  <c r="CR74" i="5"/>
  <c r="CR73" i="5"/>
  <c r="CR72" i="5"/>
  <c r="CR71" i="5"/>
  <c r="CR70" i="5"/>
  <c r="CR69" i="5"/>
  <c r="CR68" i="5"/>
  <c r="CR67" i="5"/>
  <c r="CR66" i="5"/>
  <c r="CR65" i="5"/>
  <c r="CN76" i="5"/>
  <c r="CN75" i="5"/>
  <c r="CN74" i="5"/>
  <c r="CN73" i="5"/>
  <c r="CN72" i="5"/>
  <c r="CN71" i="5"/>
  <c r="CN70" i="5"/>
  <c r="CN69" i="5"/>
  <c r="CN68" i="5"/>
  <c r="CN67" i="5"/>
  <c r="CN66" i="5"/>
  <c r="CN65" i="5"/>
  <c r="CJ76" i="5"/>
  <c r="CJ75" i="5"/>
  <c r="CJ74" i="5"/>
  <c r="CJ73" i="5"/>
  <c r="CJ72" i="5"/>
  <c r="CJ69" i="5"/>
  <c r="CJ71" i="5"/>
  <c r="CJ70" i="5"/>
  <c r="CJ68" i="5"/>
  <c r="CJ67" i="5"/>
  <c r="CJ66" i="5"/>
  <c r="CJ65" i="5"/>
  <c r="CR55" i="5"/>
  <c r="CR54" i="5"/>
  <c r="CR53" i="5"/>
  <c r="CR60" i="5"/>
  <c r="CR59" i="5"/>
  <c r="CR58" i="5"/>
  <c r="CR57" i="5"/>
  <c r="CR56" i="5"/>
  <c r="CR52" i="5"/>
  <c r="CR51" i="5"/>
  <c r="CR50" i="5"/>
  <c r="CR49" i="5"/>
  <c r="CN55" i="5"/>
  <c r="CN54" i="5"/>
  <c r="CN53" i="5"/>
  <c r="CN60" i="5"/>
  <c r="CN59" i="5"/>
  <c r="CN58" i="5"/>
  <c r="CN57" i="5"/>
  <c r="CN56" i="5"/>
  <c r="CN52" i="5"/>
  <c r="CN51" i="5"/>
  <c r="CN50" i="5"/>
  <c r="CN49" i="5"/>
  <c r="CJ59" i="5"/>
  <c r="CJ58" i="5"/>
  <c r="CJ57" i="5"/>
  <c r="CJ56" i="5"/>
  <c r="CJ53" i="5"/>
  <c r="CJ60" i="5"/>
  <c r="CJ55" i="5"/>
  <c r="CJ54" i="5"/>
  <c r="CJ52" i="5"/>
  <c r="CJ51" i="5"/>
  <c r="CJ50" i="5"/>
  <c r="CJ49" i="5"/>
  <c r="CF72" i="5"/>
  <c r="CF76" i="5"/>
  <c r="CF75" i="5"/>
  <c r="CF74" i="5"/>
  <c r="CF73" i="5"/>
  <c r="CF71" i="5"/>
  <c r="CF70" i="5"/>
  <c r="CF69" i="5"/>
  <c r="CF68" i="5"/>
  <c r="CF67" i="5"/>
  <c r="CF66" i="5"/>
  <c r="CF65" i="5"/>
  <c r="CB70" i="5"/>
  <c r="CB74" i="5"/>
  <c r="CB76" i="5"/>
  <c r="CB75" i="5"/>
  <c r="CB73" i="5"/>
  <c r="CB72" i="5"/>
  <c r="CB71" i="5"/>
  <c r="CB69" i="5"/>
  <c r="CB68" i="5"/>
  <c r="CB67" i="5"/>
  <c r="CB66" i="5"/>
  <c r="CB65" i="5"/>
  <c r="BX72" i="5"/>
  <c r="BX76" i="5"/>
  <c r="BX75" i="5"/>
  <c r="BX74" i="5"/>
  <c r="BX73" i="5"/>
  <c r="BX71" i="5"/>
  <c r="BX70" i="5"/>
  <c r="BX69" i="5"/>
  <c r="BX68" i="5"/>
  <c r="BX67" i="5"/>
  <c r="BX66" i="5"/>
  <c r="BX65" i="5"/>
  <c r="CF60" i="5"/>
  <c r="CF59" i="5"/>
  <c r="CF58" i="5"/>
  <c r="CF57" i="5"/>
  <c r="CF56" i="5"/>
  <c r="CF55" i="5"/>
  <c r="CF54" i="5"/>
  <c r="CF53" i="5"/>
  <c r="CF52" i="5"/>
  <c r="CF51" i="5"/>
  <c r="CF50" i="5"/>
  <c r="CF49" i="5"/>
  <c r="CB49" i="5"/>
  <c r="CB56" i="5"/>
  <c r="CB60" i="5"/>
  <c r="CB59" i="5"/>
  <c r="CB58" i="5"/>
  <c r="CB57" i="5"/>
  <c r="CB55" i="5"/>
  <c r="CB54" i="5"/>
  <c r="CB53" i="5"/>
  <c r="CB52" i="5"/>
  <c r="CB51" i="5"/>
  <c r="CB50" i="5"/>
  <c r="BX60" i="5"/>
  <c r="BX59" i="5"/>
  <c r="BX58" i="5"/>
  <c r="BX57" i="5"/>
  <c r="BX56" i="5"/>
  <c r="BX55" i="5"/>
  <c r="BX54" i="5"/>
  <c r="BX53" i="5"/>
  <c r="BX52" i="5"/>
  <c r="BX51" i="5"/>
  <c r="BX50" i="5"/>
  <c r="BX49" i="5"/>
  <c r="BS75" i="5"/>
  <c r="BS74" i="5"/>
  <c r="BS73" i="5"/>
  <c r="BS72" i="5"/>
  <c r="BS71" i="5"/>
  <c r="BS76" i="5"/>
  <c r="BS70" i="5"/>
  <c r="BS69" i="5"/>
  <c r="BS68" i="5"/>
  <c r="BS67" i="5"/>
  <c r="BS66" i="5"/>
  <c r="BS65" i="5"/>
  <c r="BO76" i="5"/>
  <c r="BO75" i="5"/>
  <c r="BO74" i="5"/>
  <c r="BO73" i="5"/>
  <c r="BO72" i="5"/>
  <c r="BO71" i="5"/>
  <c r="BO70" i="5"/>
  <c r="BO69" i="5"/>
  <c r="BO68" i="5"/>
  <c r="BO67" i="5"/>
  <c r="BO66" i="5"/>
  <c r="BO65" i="5"/>
  <c r="BK75" i="5"/>
  <c r="BK76" i="5"/>
  <c r="BK74" i="5"/>
  <c r="BK73" i="5"/>
  <c r="BK72" i="5"/>
  <c r="BK71" i="5"/>
  <c r="BK70" i="5"/>
  <c r="BK69" i="5"/>
  <c r="BK68" i="5"/>
  <c r="BK67" i="5"/>
  <c r="BK66" i="5"/>
  <c r="BK65" i="5"/>
  <c r="BS59" i="5"/>
  <c r="BS58" i="5"/>
  <c r="BS57" i="5"/>
  <c r="BS56" i="5"/>
  <c r="BS55" i="5"/>
  <c r="BS54" i="5"/>
  <c r="BS53" i="5"/>
  <c r="BS60" i="5"/>
  <c r="BS52" i="5"/>
  <c r="BS51" i="5"/>
  <c r="BS50" i="5"/>
  <c r="BS49" i="5"/>
  <c r="BO59" i="5"/>
  <c r="BO50" i="5"/>
  <c r="BO49" i="5"/>
  <c r="BO60" i="5"/>
  <c r="BO58" i="5"/>
  <c r="BO57" i="5"/>
  <c r="BO56" i="5"/>
  <c r="BO55" i="5"/>
  <c r="BO54" i="5"/>
  <c r="BO53" i="5"/>
  <c r="BO52" i="5"/>
  <c r="BO51" i="5"/>
  <c r="BK58" i="5"/>
  <c r="BK57" i="5"/>
  <c r="BK56" i="5"/>
  <c r="BK55" i="5"/>
  <c r="BK60" i="5"/>
  <c r="BK59" i="5"/>
  <c r="BK54" i="5"/>
  <c r="BK53" i="5"/>
  <c r="BK52" i="5"/>
  <c r="BK51" i="5"/>
  <c r="BK50" i="5"/>
  <c r="BK49" i="5"/>
  <c r="BF77" i="5"/>
  <c r="BF75" i="5"/>
  <c r="BF74" i="5"/>
  <c r="BF73" i="5"/>
  <c r="BF72" i="5"/>
  <c r="BF76" i="5"/>
  <c r="BF71" i="5"/>
  <c r="BF70" i="5"/>
  <c r="BF69" i="5"/>
  <c r="BF68" i="5"/>
  <c r="BF67" i="5"/>
  <c r="BF66" i="5"/>
  <c r="BF65" i="5"/>
  <c r="BB77" i="5"/>
  <c r="BB74" i="5"/>
  <c r="BB73" i="5"/>
  <c r="BB76" i="5"/>
  <c r="BB75" i="5"/>
  <c r="BB72" i="5"/>
  <c r="BB71" i="5"/>
  <c r="BB70" i="5"/>
  <c r="BB69" i="5"/>
  <c r="BB68" i="5"/>
  <c r="BB67" i="5"/>
  <c r="BB66" i="5"/>
  <c r="BB65" i="5"/>
  <c r="AX77" i="5"/>
  <c r="AX75" i="5"/>
  <c r="AX74" i="5"/>
  <c r="AX73" i="5"/>
  <c r="AX72" i="5"/>
  <c r="AX76" i="5"/>
  <c r="AX71" i="5"/>
  <c r="AX70" i="5"/>
  <c r="AX69" i="5"/>
  <c r="AX68" i="5"/>
  <c r="AX67" i="5"/>
  <c r="AX66" i="5"/>
  <c r="AX65" i="5"/>
  <c r="BF60" i="5"/>
  <c r="BF59" i="5"/>
  <c r="BF58" i="5"/>
  <c r="BF57" i="5"/>
  <c r="BF56" i="5"/>
  <c r="BF55" i="5"/>
  <c r="BF54" i="5"/>
  <c r="BF53" i="5"/>
  <c r="BF52" i="5"/>
  <c r="BF51" i="5"/>
  <c r="BF50" i="5"/>
  <c r="BF49" i="5"/>
  <c r="BB59" i="5"/>
  <c r="BB58" i="5"/>
  <c r="BB57" i="5"/>
  <c r="BB56" i="5"/>
  <c r="BB60" i="5"/>
  <c r="BB55" i="5"/>
  <c r="BB54" i="5"/>
  <c r="BB53" i="5"/>
  <c r="BB52" i="5"/>
  <c r="BB51" i="5"/>
  <c r="BB50" i="5"/>
  <c r="BB49" i="5"/>
  <c r="AX60" i="5"/>
  <c r="AX59" i="5"/>
  <c r="AX58" i="5"/>
  <c r="AX57" i="5"/>
  <c r="AX56" i="5"/>
  <c r="AX55" i="5"/>
  <c r="AX54" i="5"/>
  <c r="AX53" i="5"/>
  <c r="AX52" i="5"/>
  <c r="AX51" i="5"/>
  <c r="AX50" i="5"/>
  <c r="AX49" i="5"/>
  <c r="AS76" i="5"/>
  <c r="AS75" i="5"/>
  <c r="AS74" i="5"/>
  <c r="AS73" i="5"/>
  <c r="AS72" i="5"/>
  <c r="AS71" i="5"/>
  <c r="AS65" i="5"/>
  <c r="AS70" i="5"/>
  <c r="AS69" i="5"/>
  <c r="AS68" i="5"/>
  <c r="AS67" i="5"/>
  <c r="AS66" i="5"/>
  <c r="AO72" i="5"/>
  <c r="AO71" i="5"/>
  <c r="AO70" i="5"/>
  <c r="AO69" i="5"/>
  <c r="AO68" i="5"/>
  <c r="AO76" i="5"/>
  <c r="AO75" i="5"/>
  <c r="AO74" i="5"/>
  <c r="AO73" i="5"/>
  <c r="AO67" i="5"/>
  <c r="AO66" i="5"/>
  <c r="AO65" i="5"/>
  <c r="AK76" i="5"/>
  <c r="AK75" i="5"/>
  <c r="AK74" i="5"/>
  <c r="AK73" i="5"/>
  <c r="AK72" i="5"/>
  <c r="AK71" i="5"/>
  <c r="AK70" i="5"/>
  <c r="AK69" i="5"/>
  <c r="AK68" i="5"/>
  <c r="AK67" i="5"/>
  <c r="AK66" i="5"/>
  <c r="AK65" i="5"/>
  <c r="AS55" i="5"/>
  <c r="AS56" i="5"/>
  <c r="AS60" i="5"/>
  <c r="AS59" i="5"/>
  <c r="AS58" i="5"/>
  <c r="AS57" i="5"/>
  <c r="AS54" i="5"/>
  <c r="AS53" i="5"/>
  <c r="AS52" i="5"/>
  <c r="AS51" i="5"/>
  <c r="AS50" i="5"/>
  <c r="AS49" i="5"/>
  <c r="AO56" i="5"/>
  <c r="AO55" i="5"/>
  <c r="AO54" i="5"/>
  <c r="AO53" i="5"/>
  <c r="AO52" i="5"/>
  <c r="AO50" i="5"/>
  <c r="AO60" i="5"/>
  <c r="AO59" i="5"/>
  <c r="AO58" i="5"/>
  <c r="AO57" i="5"/>
  <c r="AO51" i="5"/>
  <c r="AO49" i="5"/>
  <c r="AK61" i="5"/>
  <c r="AK58" i="5"/>
  <c r="AK55" i="5"/>
  <c r="AK60" i="5"/>
  <c r="AK59" i="5"/>
  <c r="AK57" i="5"/>
  <c r="AK56" i="5"/>
  <c r="AK54" i="5"/>
  <c r="AK53" i="5"/>
  <c r="AK52" i="5"/>
  <c r="AK51" i="5"/>
  <c r="AK50" i="5"/>
  <c r="AK49" i="5"/>
  <c r="AF75" i="5"/>
  <c r="AF74" i="5"/>
  <c r="AF76" i="5"/>
  <c r="AF73" i="5"/>
  <c r="AF72" i="5"/>
  <c r="AF71" i="5"/>
  <c r="AF70" i="5"/>
  <c r="AF69" i="5"/>
  <c r="AF68" i="5"/>
  <c r="AF67" i="5"/>
  <c r="AF66" i="5"/>
  <c r="AF65" i="5"/>
  <c r="AB75" i="5"/>
  <c r="AB73" i="5"/>
  <c r="AB66" i="5"/>
  <c r="AB76" i="5"/>
  <c r="AB74" i="5"/>
  <c r="AB72" i="5"/>
  <c r="AB71" i="5"/>
  <c r="AB70" i="5"/>
  <c r="AB69" i="5"/>
  <c r="AB68" i="5"/>
  <c r="AB67" i="5"/>
  <c r="AB65" i="5"/>
  <c r="X77" i="5"/>
  <c r="X75" i="5"/>
  <c r="X74" i="5"/>
  <c r="X73" i="5"/>
  <c r="X76" i="5"/>
  <c r="X72" i="5"/>
  <c r="X71" i="5"/>
  <c r="X70" i="5"/>
  <c r="X69" i="5"/>
  <c r="X68" i="5"/>
  <c r="X67" i="5"/>
  <c r="X66" i="5"/>
  <c r="X65" i="5"/>
  <c r="AF60" i="5"/>
  <c r="AF59" i="5"/>
  <c r="AF57" i="5"/>
  <c r="AF53" i="5"/>
  <c r="AF51" i="5"/>
  <c r="AF58" i="5"/>
  <c r="AF56" i="5"/>
  <c r="AF55" i="5"/>
  <c r="AF54" i="5"/>
  <c r="AF52" i="5"/>
  <c r="AF50" i="5"/>
  <c r="AF49" i="5"/>
  <c r="AB60" i="5"/>
  <c r="AB59" i="5"/>
  <c r="AB58" i="5"/>
  <c r="AB57" i="5"/>
  <c r="AB56" i="5"/>
  <c r="AB55" i="5"/>
  <c r="AB54" i="5"/>
  <c r="AB53" i="5"/>
  <c r="AB52" i="5"/>
  <c r="AB51" i="5"/>
  <c r="AB50" i="5"/>
  <c r="AB49" i="5"/>
  <c r="X56" i="5"/>
  <c r="X54" i="5"/>
  <c r="X53" i="5"/>
  <c r="X50" i="5"/>
  <c r="X60" i="5"/>
  <c r="X59" i="5"/>
  <c r="X58" i="5"/>
  <c r="X57" i="5"/>
  <c r="X55" i="5"/>
  <c r="X52" i="5"/>
  <c r="X51" i="5"/>
  <c r="X49" i="5"/>
  <c r="S69" i="5"/>
  <c r="S68" i="5"/>
  <c r="S75" i="5"/>
  <c r="S74" i="5"/>
  <c r="S73" i="5"/>
  <c r="S72" i="5"/>
  <c r="S71" i="5"/>
  <c r="S70" i="5"/>
  <c r="S67" i="5"/>
  <c r="S66" i="5"/>
  <c r="S65" i="5"/>
  <c r="O73" i="5"/>
  <c r="O69" i="5"/>
  <c r="O68" i="5"/>
  <c r="O75" i="5"/>
  <c r="O74" i="5"/>
  <c r="O72" i="5"/>
  <c r="O71" i="5"/>
  <c r="O70" i="5"/>
  <c r="O67" i="5"/>
  <c r="O66" i="5"/>
  <c r="O65" i="5"/>
  <c r="K71" i="5"/>
  <c r="K69" i="5"/>
  <c r="K68" i="5"/>
  <c r="K75" i="5"/>
  <c r="K74" i="5"/>
  <c r="K73" i="5"/>
  <c r="K72" i="5"/>
  <c r="K70" i="5"/>
  <c r="K67" i="5"/>
  <c r="K66" i="5"/>
  <c r="K65" i="5"/>
  <c r="S58" i="5"/>
  <c r="S59" i="5"/>
  <c r="S51" i="5"/>
  <c r="S50" i="5"/>
  <c r="S57" i="5"/>
  <c r="S56" i="5"/>
  <c r="S55" i="5"/>
  <c r="S54" i="5"/>
  <c r="S53" i="5"/>
  <c r="S52" i="5"/>
  <c r="S49" i="5"/>
  <c r="O49" i="5"/>
  <c r="K49" i="5"/>
  <c r="P33" i="5"/>
  <c r="J33" i="5"/>
  <c r="O20" i="5"/>
  <c r="J20" i="5"/>
  <c r="O51" i="5"/>
  <c r="O50" i="5"/>
  <c r="O52" i="5"/>
  <c r="O53" i="5"/>
  <c r="O54" i="5"/>
  <c r="O55" i="5"/>
  <c r="O56" i="5"/>
  <c r="O57" i="5"/>
  <c r="O58" i="5"/>
  <c r="O59" i="5"/>
  <c r="O60" i="5"/>
  <c r="K60" i="5"/>
  <c r="K58" i="5"/>
  <c r="K57" i="5"/>
  <c r="K56" i="5"/>
  <c r="K55" i="5"/>
  <c r="K54" i="5"/>
  <c r="K53" i="5"/>
  <c r="K52" i="5"/>
  <c r="K50" i="5"/>
  <c r="K51" i="5"/>
  <c r="K59" i="5"/>
  <c r="FD41" i="5"/>
  <c r="FD29" i="5"/>
  <c r="FJ29" i="5"/>
  <c r="FH25" i="5"/>
  <c r="FJ41" i="5"/>
  <c r="FG39" i="5"/>
  <c r="FJ35" i="5"/>
  <c r="FJ36" i="5"/>
  <c r="FJ37" i="5"/>
  <c r="FJ38" i="5"/>
  <c r="FJ39" i="5"/>
  <c r="FJ40" i="5"/>
  <c r="FJ42" i="5"/>
  <c r="FJ43" i="5"/>
  <c r="FJ44" i="5"/>
  <c r="FJ45" i="5"/>
  <c r="FI35" i="5"/>
  <c r="FI36" i="5"/>
  <c r="FI37" i="5"/>
  <c r="FI38" i="5"/>
  <c r="FI39" i="5"/>
  <c r="FI40" i="5"/>
  <c r="FI41" i="5"/>
  <c r="FI42" i="5"/>
  <c r="FI43" i="5"/>
  <c r="FI44" i="5"/>
  <c r="FI45" i="5"/>
  <c r="FH35" i="5"/>
  <c r="FH36" i="5"/>
  <c r="FH37" i="5"/>
  <c r="FH38" i="5"/>
  <c r="FH39" i="5"/>
  <c r="FH40" i="5"/>
  <c r="FH41" i="5"/>
  <c r="FH42" i="5"/>
  <c r="FH43" i="5"/>
  <c r="FH44" i="5"/>
  <c r="FH45" i="5"/>
  <c r="FG35" i="5"/>
  <c r="FG36" i="5"/>
  <c r="FG37" i="5"/>
  <c r="FG38" i="5"/>
  <c r="FG40" i="5"/>
  <c r="FG41" i="5"/>
  <c r="FG42" i="5"/>
  <c r="FG43" i="5"/>
  <c r="FG44" i="5"/>
  <c r="FG45" i="5"/>
  <c r="FD35" i="5"/>
  <c r="FD36" i="5"/>
  <c r="FD37" i="5"/>
  <c r="FD38" i="5"/>
  <c r="FD39" i="5"/>
  <c r="FD40" i="5"/>
  <c r="FD42" i="5"/>
  <c r="FD43" i="5"/>
  <c r="FD44" i="5"/>
  <c r="FD45" i="5"/>
  <c r="FC35" i="5"/>
  <c r="FC36" i="5"/>
  <c r="FC37" i="5"/>
  <c r="FC38" i="5"/>
  <c r="FC39" i="5"/>
  <c r="FC40" i="5"/>
  <c r="FC41" i="5"/>
  <c r="FC42" i="5"/>
  <c r="FC43" i="5"/>
  <c r="FC44" i="5"/>
  <c r="FC45" i="5"/>
  <c r="FB35" i="5"/>
  <c r="FB36" i="5"/>
  <c r="FB37" i="5"/>
  <c r="FB38" i="5"/>
  <c r="FB39" i="5"/>
  <c r="FB40" i="5"/>
  <c r="FB41" i="5"/>
  <c r="FB42" i="5"/>
  <c r="FB43" i="5"/>
  <c r="FB44" i="5"/>
  <c r="FB45" i="5"/>
  <c r="FA35" i="5"/>
  <c r="FA36" i="5"/>
  <c r="FA37" i="5"/>
  <c r="FA38" i="5"/>
  <c r="FA39" i="5"/>
  <c r="FA40" i="5"/>
  <c r="FA41" i="5"/>
  <c r="FA42" i="5"/>
  <c r="FA43" i="5"/>
  <c r="FA44" i="5"/>
  <c r="FA45" i="5"/>
  <c r="FJ21" i="5"/>
  <c r="FJ22" i="5"/>
  <c r="FJ23" i="5"/>
  <c r="FJ24" i="5"/>
  <c r="FJ25" i="5"/>
  <c r="FJ26" i="5"/>
  <c r="FJ27" i="5"/>
  <c r="FJ28" i="5"/>
  <c r="FJ30" i="5"/>
  <c r="FJ31" i="5"/>
  <c r="FI21" i="5"/>
  <c r="FI22" i="5"/>
  <c r="FI23" i="5"/>
  <c r="FI24" i="5"/>
  <c r="FI25" i="5"/>
  <c r="FI26" i="5"/>
  <c r="FI27" i="5"/>
  <c r="FI28" i="5"/>
  <c r="FI29" i="5"/>
  <c r="FI30" i="5"/>
  <c r="FI31" i="5"/>
  <c r="FH21" i="5"/>
  <c r="FH22" i="5"/>
  <c r="FH23" i="5"/>
  <c r="FH24" i="5"/>
  <c r="FH26" i="5"/>
  <c r="FH27" i="5"/>
  <c r="FH28" i="5"/>
  <c r="FH29" i="5"/>
  <c r="FH30" i="5"/>
  <c r="FH31" i="5"/>
  <c r="FG21" i="5"/>
  <c r="FG22" i="5"/>
  <c r="FG23" i="5"/>
  <c r="FG24" i="5"/>
  <c r="FG25" i="5"/>
  <c r="FG26" i="5"/>
  <c r="FG27" i="5"/>
  <c r="FG28" i="5"/>
  <c r="FG29" i="5"/>
  <c r="FG30" i="5"/>
  <c r="FG31" i="5"/>
  <c r="FD21" i="5"/>
  <c r="FD22" i="5"/>
  <c r="FD23" i="5"/>
  <c r="FD24" i="5"/>
  <c r="FD25" i="5"/>
  <c r="FD26" i="5"/>
  <c r="FD27" i="5"/>
  <c r="FD28" i="5"/>
  <c r="FD30" i="5"/>
  <c r="FD31" i="5"/>
  <c r="FC21" i="5"/>
  <c r="FC22" i="5"/>
  <c r="FC23" i="5"/>
  <c r="FC24" i="5"/>
  <c r="FC25" i="5"/>
  <c r="FC26" i="5"/>
  <c r="FC27" i="5"/>
  <c r="FC28" i="5"/>
  <c r="FC29" i="5"/>
  <c r="FC30" i="5"/>
  <c r="FC31" i="5"/>
  <c r="FB21" i="5"/>
  <c r="FB22" i="5"/>
  <c r="FB23" i="5"/>
  <c r="FB24" i="5"/>
  <c r="FB25" i="5"/>
  <c r="FB26" i="5"/>
  <c r="FB27" i="5"/>
  <c r="FB28" i="5"/>
  <c r="FB29" i="5"/>
  <c r="FB30" i="5"/>
  <c r="FB31" i="5"/>
  <c r="FA21" i="5"/>
  <c r="FA22" i="5"/>
  <c r="FA23" i="5"/>
  <c r="FA24" i="5"/>
  <c r="FA25" i="5"/>
  <c r="FA26" i="5"/>
  <c r="FA27" i="5"/>
  <c r="FA28" i="5"/>
  <c r="FA29" i="5"/>
  <c r="FA30" i="5"/>
  <c r="FA31" i="5"/>
  <c r="FJ34" i="5"/>
  <c r="FI34" i="5"/>
  <c r="FH34" i="5"/>
  <c r="FG34" i="5"/>
  <c r="FD34" i="5"/>
  <c r="FC34" i="5"/>
  <c r="FB34" i="5"/>
  <c r="FA34" i="5"/>
  <c r="FJ20" i="5"/>
  <c r="FI20" i="5"/>
  <c r="FH20" i="5"/>
  <c r="FG20" i="5"/>
  <c r="FD20" i="5"/>
  <c r="FC20" i="5"/>
  <c r="FB20" i="5"/>
  <c r="FA20" i="5"/>
  <c r="EZ35" i="5"/>
  <c r="EZ36" i="5" s="1"/>
  <c r="EZ37" i="5" s="1"/>
  <c r="EZ38" i="5" s="1"/>
  <c r="EZ39" i="5" s="1"/>
  <c r="EZ40" i="5" s="1"/>
  <c r="EZ41" i="5" s="1"/>
  <c r="EZ42" i="5" s="1"/>
  <c r="EZ43" i="5" s="1"/>
  <c r="EZ44" i="5" s="1"/>
  <c r="EZ45" i="5" s="1"/>
  <c r="FF35" i="5"/>
  <c r="FF36" i="5" s="1"/>
  <c r="FF37" i="5" s="1"/>
  <c r="FF38" i="5" s="1"/>
  <c r="FF39" i="5" s="1"/>
  <c r="FF40" i="5" s="1"/>
  <c r="FF41" i="5" s="1"/>
  <c r="FF42" i="5" s="1"/>
  <c r="FF43" i="5" s="1"/>
  <c r="FF44" i="5" s="1"/>
  <c r="FF45" i="5" s="1"/>
  <c r="EZ21" i="5"/>
  <c r="EZ22" i="5" s="1"/>
  <c r="EZ23" i="5" s="1"/>
  <c r="EZ24" i="5" s="1"/>
  <c r="EZ25" i="5" s="1"/>
  <c r="EZ26" i="5" s="1"/>
  <c r="EZ27" i="5" s="1"/>
  <c r="EZ28" i="5" s="1"/>
  <c r="EZ29" i="5" s="1"/>
  <c r="EZ30" i="5" s="1"/>
  <c r="EZ31" i="5" s="1"/>
  <c r="ET36" i="5"/>
  <c r="ET37" i="5"/>
  <c r="ET38" i="5"/>
  <c r="ET39" i="5"/>
  <c r="ET40" i="5"/>
  <c r="ER36" i="5"/>
  <c r="ER37" i="5"/>
  <c r="ER38" i="5"/>
  <c r="ER39" i="5"/>
  <c r="ER40" i="5"/>
  <c r="ER41" i="5"/>
  <c r="ER42" i="5"/>
  <c r="EN36" i="5"/>
  <c r="EN37" i="5"/>
  <c r="EL35" i="5"/>
  <c r="EL36" i="5"/>
  <c r="EL37" i="5"/>
  <c r="EL38" i="5"/>
  <c r="EL39" i="5"/>
  <c r="EU21" i="5"/>
  <c r="EO35" i="5" s="1"/>
  <c r="EU22" i="5"/>
  <c r="EO36" i="5" s="1"/>
  <c r="EU23" i="5"/>
  <c r="EO37" i="5" s="1"/>
  <c r="EU24" i="5"/>
  <c r="EO38" i="5" s="1"/>
  <c r="EU25" i="5"/>
  <c r="EO39" i="5" s="1"/>
  <c r="EU26" i="5"/>
  <c r="EO40" i="5" s="1"/>
  <c r="EU27" i="5"/>
  <c r="EO41" i="5" s="1"/>
  <c r="EU28" i="5"/>
  <c r="EO42" i="5" s="1"/>
  <c r="EU29" i="5"/>
  <c r="EO43" i="5" s="1"/>
  <c r="EU30" i="5"/>
  <c r="EO44" i="5" s="1"/>
  <c r="EU31" i="5"/>
  <c r="EO45" i="5" s="1"/>
  <c r="ET21" i="5"/>
  <c r="EN35" i="5" s="1"/>
  <c r="ET22" i="5"/>
  <c r="ET23" i="5"/>
  <c r="ET24" i="5"/>
  <c r="EN38" i="5" s="1"/>
  <c r="ET25" i="5"/>
  <c r="EN39" i="5" s="1"/>
  <c r="ET26" i="5"/>
  <c r="EN40" i="5" s="1"/>
  <c r="ET27" i="5"/>
  <c r="EN41" i="5" s="1"/>
  <c r="ET28" i="5"/>
  <c r="EN42" i="5" s="1"/>
  <c r="ET29" i="5"/>
  <c r="EN43" i="5" s="1"/>
  <c r="ET30" i="5"/>
  <c r="EN44" i="5" s="1"/>
  <c r="ET31" i="5"/>
  <c r="EN45" i="5" s="1"/>
  <c r="ES21" i="5"/>
  <c r="EM35" i="5" s="1"/>
  <c r="ES22" i="5"/>
  <c r="EM36" i="5" s="1"/>
  <c r="ES23" i="5"/>
  <c r="EM37" i="5" s="1"/>
  <c r="ES24" i="5"/>
  <c r="EM38" i="5" s="1"/>
  <c r="ES25" i="5"/>
  <c r="EM39" i="5" s="1"/>
  <c r="ES26" i="5"/>
  <c r="EM40" i="5" s="1"/>
  <c r="ES27" i="5"/>
  <c r="EM41" i="5" s="1"/>
  <c r="ES28" i="5"/>
  <c r="EM42" i="5" s="1"/>
  <c r="ES29" i="5"/>
  <c r="EM43" i="5" s="1"/>
  <c r="ES30" i="5"/>
  <c r="EM44" i="5" s="1"/>
  <c r="ES31" i="5"/>
  <c r="EM45" i="5" s="1"/>
  <c r="ER31" i="5"/>
  <c r="EL45" i="5" s="1"/>
  <c r="ER21" i="5"/>
  <c r="ER22" i="5"/>
  <c r="ER23" i="5"/>
  <c r="ER24" i="5"/>
  <c r="ER25" i="5"/>
  <c r="ER26" i="5"/>
  <c r="EL40" i="5" s="1"/>
  <c r="ER27" i="5"/>
  <c r="EL41" i="5" s="1"/>
  <c r="ER28" i="5"/>
  <c r="EL42" i="5" s="1"/>
  <c r="ER29" i="5"/>
  <c r="EL43" i="5" s="1"/>
  <c r="ER30" i="5"/>
  <c r="EL44" i="5" s="1"/>
  <c r="EO21" i="5"/>
  <c r="EU35" i="5" s="1"/>
  <c r="EO22" i="5"/>
  <c r="EU36" i="5" s="1"/>
  <c r="EO23" i="5"/>
  <c r="EU37" i="5" s="1"/>
  <c r="EO24" i="5"/>
  <c r="EU38" i="5" s="1"/>
  <c r="EO25" i="5"/>
  <c r="EU39" i="5" s="1"/>
  <c r="EO26" i="5"/>
  <c r="EU40" i="5" s="1"/>
  <c r="EO27" i="5"/>
  <c r="EU41" i="5" s="1"/>
  <c r="EO28" i="5"/>
  <c r="EU42" i="5" s="1"/>
  <c r="EO29" i="5"/>
  <c r="EU43" i="5" s="1"/>
  <c r="EO30" i="5"/>
  <c r="EU44" i="5" s="1"/>
  <c r="EO31" i="5"/>
  <c r="EU45" i="5" s="1"/>
  <c r="EN21" i="5"/>
  <c r="ET35" i="5" s="1"/>
  <c r="EN22" i="5"/>
  <c r="EN23" i="5"/>
  <c r="EN24" i="5"/>
  <c r="EN25" i="5"/>
  <c r="EN26" i="5"/>
  <c r="EN27" i="5"/>
  <c r="ET41" i="5" s="1"/>
  <c r="EN28" i="5"/>
  <c r="ET42" i="5" s="1"/>
  <c r="EN29" i="5"/>
  <c r="ET43" i="5" s="1"/>
  <c r="EN30" i="5"/>
  <c r="ET44" i="5" s="1"/>
  <c r="EN31" i="5"/>
  <c r="ET45" i="5" s="1"/>
  <c r="EM21" i="5"/>
  <c r="ES35" i="5" s="1"/>
  <c r="EM22" i="5"/>
  <c r="ES36" i="5" s="1"/>
  <c r="EM23" i="5"/>
  <c r="ES37" i="5" s="1"/>
  <c r="EM24" i="5"/>
  <c r="ES38" i="5" s="1"/>
  <c r="EM25" i="5"/>
  <c r="ES39" i="5" s="1"/>
  <c r="EM26" i="5"/>
  <c r="ES40" i="5" s="1"/>
  <c r="EM27" i="5"/>
  <c r="ES41" i="5" s="1"/>
  <c r="EM28" i="5"/>
  <c r="ES42" i="5" s="1"/>
  <c r="EM29" i="5"/>
  <c r="ES43" i="5" s="1"/>
  <c r="EM30" i="5"/>
  <c r="ES44" i="5" s="1"/>
  <c r="EM31" i="5"/>
  <c r="ES45" i="5" s="1"/>
  <c r="EL21" i="5"/>
  <c r="ER35" i="5" s="1"/>
  <c r="EL22" i="5"/>
  <c r="EL23" i="5"/>
  <c r="EL24" i="5"/>
  <c r="EL25" i="5"/>
  <c r="EL26" i="5"/>
  <c r="EL27" i="5"/>
  <c r="EL28" i="5"/>
  <c r="EL29" i="5"/>
  <c r="ER43" i="5" s="1"/>
  <c r="EL30" i="5"/>
  <c r="ER44" i="5" s="1"/>
  <c r="EL31" i="5"/>
  <c r="ER45" i="5" s="1"/>
  <c r="EU20" i="5"/>
  <c r="EO34" i="5" s="1"/>
  <c r="ET20" i="5"/>
  <c r="EN34" i="5" s="1"/>
  <c r="ES20" i="5"/>
  <c r="EM34" i="5" s="1"/>
  <c r="ER20" i="5"/>
  <c r="EL34" i="5" s="1"/>
  <c r="EO20" i="5"/>
  <c r="EU34" i="5" s="1"/>
  <c r="EN20" i="5"/>
  <c r="ET34" i="5" s="1"/>
  <c r="EM20" i="5"/>
  <c r="ES34" i="5" s="1"/>
  <c r="EL20" i="5"/>
  <c r="ER34" i="5" s="1"/>
  <c r="EF26" i="5"/>
  <c r="DZ40" i="5" s="1"/>
  <c r="EG21" i="5"/>
  <c r="EA35" i="5" s="1"/>
  <c r="EG22" i="5"/>
  <c r="EA36" i="5" s="1"/>
  <c r="EG23" i="5"/>
  <c r="EA37" i="5" s="1"/>
  <c r="EG24" i="5"/>
  <c r="EA38" i="5" s="1"/>
  <c r="EG25" i="5"/>
  <c r="EA39" i="5" s="1"/>
  <c r="EG26" i="5"/>
  <c r="EA40" i="5" s="1"/>
  <c r="EG27" i="5"/>
  <c r="EA41" i="5" s="1"/>
  <c r="EG28" i="5"/>
  <c r="EA42" i="5" s="1"/>
  <c r="EG29" i="5"/>
  <c r="EA43" i="5" s="1"/>
  <c r="EG30" i="5"/>
  <c r="EA44" i="5" s="1"/>
  <c r="EG31" i="5"/>
  <c r="EA45" i="5" s="1"/>
  <c r="EF21" i="5"/>
  <c r="DZ35" i="5" s="1"/>
  <c r="EF22" i="5"/>
  <c r="DZ36" i="5" s="1"/>
  <c r="EF23" i="5"/>
  <c r="DZ37" i="5" s="1"/>
  <c r="EF24" i="5"/>
  <c r="DZ38" i="5" s="1"/>
  <c r="EF25" i="5"/>
  <c r="DZ39" i="5" s="1"/>
  <c r="EF27" i="5"/>
  <c r="DZ41" i="5" s="1"/>
  <c r="EF28" i="5"/>
  <c r="DZ42" i="5" s="1"/>
  <c r="EF29" i="5"/>
  <c r="DZ43" i="5" s="1"/>
  <c r="EF30" i="5"/>
  <c r="DZ44" i="5" s="1"/>
  <c r="EF31" i="5"/>
  <c r="DZ45" i="5" s="1"/>
  <c r="EE21" i="5"/>
  <c r="DY35" i="5" s="1"/>
  <c r="EE22" i="5"/>
  <c r="DY36" i="5" s="1"/>
  <c r="EE23" i="5"/>
  <c r="DY37" i="5" s="1"/>
  <c r="EE24" i="5"/>
  <c r="DY38" i="5" s="1"/>
  <c r="EE25" i="5"/>
  <c r="DY39" i="5" s="1"/>
  <c r="EE26" i="5"/>
  <c r="DY40" i="5" s="1"/>
  <c r="EE27" i="5"/>
  <c r="DY41" i="5" s="1"/>
  <c r="EE28" i="5"/>
  <c r="DY42" i="5" s="1"/>
  <c r="EE29" i="5"/>
  <c r="DY43" i="5" s="1"/>
  <c r="EE30" i="5"/>
  <c r="DY44" i="5" s="1"/>
  <c r="EE31" i="5"/>
  <c r="DY45" i="5" s="1"/>
  <c r="ED31" i="5"/>
  <c r="DX45" i="5" s="1"/>
  <c r="ED21" i="5"/>
  <c r="DX35" i="5" s="1"/>
  <c r="ED22" i="5"/>
  <c r="DX36" i="5" s="1"/>
  <c r="ED23" i="5"/>
  <c r="DX37" i="5" s="1"/>
  <c r="ED24" i="5"/>
  <c r="DX38" i="5" s="1"/>
  <c r="ED25" i="5"/>
  <c r="DX39" i="5" s="1"/>
  <c r="ED26" i="5"/>
  <c r="DX40" i="5" s="1"/>
  <c r="ED27" i="5"/>
  <c r="DX41" i="5" s="1"/>
  <c r="ED28" i="5"/>
  <c r="DX42" i="5" s="1"/>
  <c r="ED29" i="5"/>
  <c r="DX43" i="5" s="1"/>
  <c r="ED30" i="5"/>
  <c r="DX44" i="5" s="1"/>
  <c r="EG20" i="5"/>
  <c r="EA34" i="5" s="1"/>
  <c r="EF20" i="5"/>
  <c r="DZ34" i="5" s="1"/>
  <c r="EE20" i="5"/>
  <c r="DY34" i="5" s="1"/>
  <c r="ED20" i="5"/>
  <c r="DX34" i="5" s="1"/>
  <c r="EA21" i="5"/>
  <c r="EG35" i="5" s="1"/>
  <c r="EA22" i="5"/>
  <c r="EG36" i="5" s="1"/>
  <c r="EA23" i="5"/>
  <c r="EG37" i="5" s="1"/>
  <c r="EA24" i="5"/>
  <c r="EG38" i="5" s="1"/>
  <c r="EA25" i="5"/>
  <c r="EG39" i="5" s="1"/>
  <c r="EA26" i="5"/>
  <c r="EG40" i="5" s="1"/>
  <c r="EA27" i="5"/>
  <c r="EG41" i="5" s="1"/>
  <c r="EA28" i="5"/>
  <c r="EG42" i="5" s="1"/>
  <c r="EA29" i="5"/>
  <c r="EG43" i="5" s="1"/>
  <c r="EA30" i="5"/>
  <c r="EG44" i="5" s="1"/>
  <c r="EA31" i="5"/>
  <c r="EG45" i="5" s="1"/>
  <c r="DZ21" i="5"/>
  <c r="EF35" i="5" s="1"/>
  <c r="DZ22" i="5"/>
  <c r="EF36" i="5" s="1"/>
  <c r="DZ23" i="5"/>
  <c r="EF37" i="5" s="1"/>
  <c r="DZ24" i="5"/>
  <c r="EF38" i="5" s="1"/>
  <c r="DZ25" i="5"/>
  <c r="EF39" i="5" s="1"/>
  <c r="DZ26" i="5"/>
  <c r="EF40" i="5" s="1"/>
  <c r="DZ27" i="5"/>
  <c r="EF41" i="5" s="1"/>
  <c r="DZ28" i="5"/>
  <c r="EF42" i="5" s="1"/>
  <c r="DZ29" i="5"/>
  <c r="EF43" i="5" s="1"/>
  <c r="DZ30" i="5"/>
  <c r="EF44" i="5" s="1"/>
  <c r="DZ31" i="5"/>
  <c r="EF45" i="5" s="1"/>
  <c r="DY21" i="5"/>
  <c r="EE35" i="5" s="1"/>
  <c r="DY22" i="5"/>
  <c r="EE36" i="5" s="1"/>
  <c r="DY23" i="5"/>
  <c r="EE37" i="5" s="1"/>
  <c r="DY24" i="5"/>
  <c r="EE38" i="5" s="1"/>
  <c r="DY25" i="5"/>
  <c r="EE39" i="5" s="1"/>
  <c r="DY26" i="5"/>
  <c r="EE40" i="5" s="1"/>
  <c r="DY27" i="5"/>
  <c r="EE41" i="5" s="1"/>
  <c r="DY28" i="5"/>
  <c r="EE42" i="5" s="1"/>
  <c r="DY29" i="5"/>
  <c r="EE43" i="5" s="1"/>
  <c r="DY30" i="5"/>
  <c r="EE44" i="5" s="1"/>
  <c r="DY31" i="5"/>
  <c r="EE45" i="5" s="1"/>
  <c r="DX21" i="5"/>
  <c r="ED35" i="5" s="1"/>
  <c r="DX22" i="5"/>
  <c r="ED36" i="5" s="1"/>
  <c r="DX23" i="5"/>
  <c r="ED37" i="5" s="1"/>
  <c r="DX24" i="5"/>
  <c r="ED38" i="5" s="1"/>
  <c r="DX25" i="5"/>
  <c r="ED39" i="5" s="1"/>
  <c r="DX26" i="5"/>
  <c r="ED40" i="5" s="1"/>
  <c r="DX27" i="5"/>
  <c r="ED41" i="5" s="1"/>
  <c r="DX28" i="5"/>
  <c r="ED42" i="5" s="1"/>
  <c r="DX29" i="5"/>
  <c r="ED43" i="5" s="1"/>
  <c r="DX30" i="5"/>
  <c r="ED44" i="5" s="1"/>
  <c r="DX31" i="5"/>
  <c r="ED45" i="5" s="1"/>
  <c r="EA20" i="5"/>
  <c r="EG34" i="5" s="1"/>
  <c r="DZ20" i="5"/>
  <c r="EF34" i="5" s="1"/>
  <c r="DY20" i="5"/>
  <c r="EE34" i="5" s="1"/>
  <c r="DX20" i="5"/>
  <c r="ED34" i="5" s="1"/>
  <c r="DS21" i="5"/>
  <c r="DM35" i="5" s="1"/>
  <c r="DS22" i="5"/>
  <c r="DM36" i="5" s="1"/>
  <c r="DS23" i="5"/>
  <c r="DM37" i="5" s="1"/>
  <c r="DS24" i="5"/>
  <c r="DM38" i="5" s="1"/>
  <c r="DS25" i="5"/>
  <c r="DM39" i="5" s="1"/>
  <c r="DS26" i="5"/>
  <c r="DM40" i="5" s="1"/>
  <c r="DS27" i="5"/>
  <c r="DM41" i="5" s="1"/>
  <c r="DS28" i="5"/>
  <c r="DM42" i="5" s="1"/>
  <c r="DS29" i="5"/>
  <c r="DM43" i="5" s="1"/>
  <c r="DS30" i="5"/>
  <c r="DM44" i="5" s="1"/>
  <c r="DS31" i="5"/>
  <c r="DM45" i="5" s="1"/>
  <c r="DR21" i="5"/>
  <c r="DL35" i="5" s="1"/>
  <c r="DR22" i="5"/>
  <c r="DL36" i="5" s="1"/>
  <c r="DR23" i="5"/>
  <c r="DL37" i="5" s="1"/>
  <c r="DR24" i="5"/>
  <c r="DL38" i="5" s="1"/>
  <c r="DR25" i="5"/>
  <c r="DL39" i="5" s="1"/>
  <c r="DR26" i="5"/>
  <c r="DL40" i="5" s="1"/>
  <c r="DR27" i="5"/>
  <c r="DL41" i="5" s="1"/>
  <c r="DR28" i="5"/>
  <c r="DL42" i="5" s="1"/>
  <c r="DR29" i="5"/>
  <c r="DL43" i="5" s="1"/>
  <c r="DR30" i="5"/>
  <c r="DL44" i="5" s="1"/>
  <c r="DR31" i="5"/>
  <c r="DL45" i="5" s="1"/>
  <c r="DS20" i="5"/>
  <c r="DM34" i="5" s="1"/>
  <c r="DR20" i="5"/>
  <c r="DL34" i="5" s="1"/>
  <c r="DQ21" i="5"/>
  <c r="DK35" i="5" s="1"/>
  <c r="DQ22" i="5"/>
  <c r="DK36" i="5" s="1"/>
  <c r="DQ23" i="5"/>
  <c r="DK37" i="5" s="1"/>
  <c r="DQ24" i="5"/>
  <c r="DK38" i="5" s="1"/>
  <c r="DQ25" i="5"/>
  <c r="DK39" i="5" s="1"/>
  <c r="DQ26" i="5"/>
  <c r="DK40" i="5" s="1"/>
  <c r="DQ27" i="5"/>
  <c r="DK41" i="5" s="1"/>
  <c r="DQ28" i="5"/>
  <c r="DK42" i="5" s="1"/>
  <c r="DQ29" i="5"/>
  <c r="DK43" i="5" s="1"/>
  <c r="DQ30" i="5"/>
  <c r="DK44" i="5" s="1"/>
  <c r="DQ31" i="5"/>
  <c r="DK45" i="5" s="1"/>
  <c r="DP31" i="5"/>
  <c r="DJ45" i="5" s="1"/>
  <c r="DP21" i="5"/>
  <c r="DJ35" i="5" s="1"/>
  <c r="DP22" i="5"/>
  <c r="DJ36" i="5" s="1"/>
  <c r="DP23" i="5"/>
  <c r="DJ37" i="5" s="1"/>
  <c r="DP24" i="5"/>
  <c r="DJ38" i="5" s="1"/>
  <c r="DP25" i="5"/>
  <c r="DJ39" i="5" s="1"/>
  <c r="DP26" i="5"/>
  <c r="DJ40" i="5" s="1"/>
  <c r="DP27" i="5"/>
  <c r="DJ41" i="5" s="1"/>
  <c r="DP28" i="5"/>
  <c r="DJ42" i="5" s="1"/>
  <c r="DP29" i="5"/>
  <c r="DJ43" i="5" s="1"/>
  <c r="DP30" i="5"/>
  <c r="DJ44" i="5" s="1"/>
  <c r="DQ20" i="5"/>
  <c r="DK34" i="5" s="1"/>
  <c r="DP20" i="5"/>
  <c r="DJ34" i="5" s="1"/>
  <c r="DM21" i="5"/>
  <c r="DS35" i="5" s="1"/>
  <c r="DM22" i="5"/>
  <c r="DS36" i="5" s="1"/>
  <c r="DM23" i="5"/>
  <c r="DS37" i="5" s="1"/>
  <c r="DM24" i="5"/>
  <c r="DS38" i="5" s="1"/>
  <c r="DM25" i="5"/>
  <c r="DS39" i="5" s="1"/>
  <c r="DM26" i="5"/>
  <c r="DS40" i="5" s="1"/>
  <c r="DM27" i="5"/>
  <c r="DS41" i="5" s="1"/>
  <c r="DM28" i="5"/>
  <c r="DS42" i="5" s="1"/>
  <c r="DM29" i="5"/>
  <c r="DS43" i="5" s="1"/>
  <c r="DM30" i="5"/>
  <c r="DS44" i="5" s="1"/>
  <c r="DM31" i="5"/>
  <c r="DS45" i="5" s="1"/>
  <c r="DL21" i="5"/>
  <c r="DR35" i="5" s="1"/>
  <c r="DL22" i="5"/>
  <c r="DR36" i="5" s="1"/>
  <c r="DL23" i="5"/>
  <c r="DR37" i="5" s="1"/>
  <c r="DL24" i="5"/>
  <c r="DR38" i="5" s="1"/>
  <c r="DL25" i="5"/>
  <c r="DR39" i="5" s="1"/>
  <c r="DL26" i="5"/>
  <c r="DR40" i="5" s="1"/>
  <c r="DL27" i="5"/>
  <c r="DR41" i="5" s="1"/>
  <c r="DL28" i="5"/>
  <c r="DR42" i="5" s="1"/>
  <c r="DL29" i="5"/>
  <c r="DR43" i="5" s="1"/>
  <c r="DL30" i="5"/>
  <c r="DR44" i="5" s="1"/>
  <c r="DL31" i="5"/>
  <c r="DR45" i="5" s="1"/>
  <c r="DK21" i="5"/>
  <c r="DQ35" i="5" s="1"/>
  <c r="DK22" i="5"/>
  <c r="DQ36" i="5" s="1"/>
  <c r="DK23" i="5"/>
  <c r="DQ37" i="5" s="1"/>
  <c r="DK24" i="5"/>
  <c r="DQ38" i="5" s="1"/>
  <c r="DK25" i="5"/>
  <c r="DQ39" i="5" s="1"/>
  <c r="DK26" i="5"/>
  <c r="DQ40" i="5" s="1"/>
  <c r="DK27" i="5"/>
  <c r="DQ41" i="5" s="1"/>
  <c r="DK28" i="5"/>
  <c r="DQ42" i="5" s="1"/>
  <c r="DK29" i="5"/>
  <c r="DQ43" i="5" s="1"/>
  <c r="DK30" i="5"/>
  <c r="DQ44" i="5" s="1"/>
  <c r="DK31" i="5"/>
  <c r="DQ45" i="5" s="1"/>
  <c r="DM20" i="5"/>
  <c r="DS34" i="5" s="1"/>
  <c r="DL20" i="5"/>
  <c r="DR34" i="5" s="1"/>
  <c r="DK20" i="5"/>
  <c r="DQ34" i="5" s="1"/>
  <c r="DJ24" i="5"/>
  <c r="DP38" i="5" s="1"/>
  <c r="DJ21" i="5"/>
  <c r="DP35" i="5" s="1"/>
  <c r="DJ22" i="5"/>
  <c r="DP36" i="5" s="1"/>
  <c r="DJ23" i="5"/>
  <c r="DP37" i="5" s="1"/>
  <c r="DJ25" i="5"/>
  <c r="DP39" i="5" s="1"/>
  <c r="DJ26" i="5"/>
  <c r="DP40" i="5" s="1"/>
  <c r="DJ27" i="5"/>
  <c r="DP41" i="5" s="1"/>
  <c r="DJ28" i="5"/>
  <c r="DP42" i="5" s="1"/>
  <c r="DJ29" i="5"/>
  <c r="DP43" i="5" s="1"/>
  <c r="DJ30" i="5"/>
  <c r="DP44" i="5" s="1"/>
  <c r="DJ31" i="5"/>
  <c r="DP45" i="5" s="1"/>
  <c r="DJ20" i="5"/>
  <c r="DP34" i="5" s="1"/>
  <c r="DE21" i="5"/>
  <c r="CY35" i="5" s="1"/>
  <c r="DE22" i="5"/>
  <c r="CY36" i="5" s="1"/>
  <c r="DE23" i="5"/>
  <c r="CY37" i="5" s="1"/>
  <c r="DE24" i="5"/>
  <c r="CY38" i="5" s="1"/>
  <c r="DE25" i="5"/>
  <c r="CY39" i="5" s="1"/>
  <c r="DE26" i="5"/>
  <c r="CY40" i="5" s="1"/>
  <c r="DE27" i="5"/>
  <c r="CY41" i="5" s="1"/>
  <c r="DE28" i="5"/>
  <c r="CY42" i="5" s="1"/>
  <c r="DE29" i="5"/>
  <c r="CY43" i="5" s="1"/>
  <c r="DE30" i="5"/>
  <c r="CY44" i="5" s="1"/>
  <c r="DE31" i="5"/>
  <c r="CY45" i="5" s="1"/>
  <c r="DE20" i="5"/>
  <c r="CY34" i="5" s="1"/>
  <c r="DD21" i="5"/>
  <c r="CX35" i="5" s="1"/>
  <c r="DD22" i="5"/>
  <c r="CX36" i="5" s="1"/>
  <c r="DD23" i="5"/>
  <c r="CX37" i="5" s="1"/>
  <c r="DD24" i="5"/>
  <c r="CX38" i="5" s="1"/>
  <c r="DD25" i="5"/>
  <c r="CX39" i="5" s="1"/>
  <c r="DD26" i="5"/>
  <c r="CX40" i="5" s="1"/>
  <c r="DD27" i="5"/>
  <c r="CX41" i="5" s="1"/>
  <c r="DD28" i="5"/>
  <c r="CX42" i="5" s="1"/>
  <c r="DD29" i="5"/>
  <c r="CX43" i="5" s="1"/>
  <c r="DD30" i="5"/>
  <c r="CX44" i="5" s="1"/>
  <c r="DD31" i="5"/>
  <c r="CX45" i="5" s="1"/>
  <c r="DD20" i="5"/>
  <c r="CX34" i="5" s="1"/>
  <c r="DC21" i="5"/>
  <c r="CW35" i="5" s="1"/>
  <c r="DC22" i="5"/>
  <c r="CW36" i="5" s="1"/>
  <c r="DC23" i="5"/>
  <c r="CW37" i="5" s="1"/>
  <c r="DC24" i="5"/>
  <c r="CW38" i="5" s="1"/>
  <c r="DC25" i="5"/>
  <c r="CW39" i="5" s="1"/>
  <c r="DC26" i="5"/>
  <c r="CW40" i="5" s="1"/>
  <c r="DC27" i="5"/>
  <c r="CW41" i="5" s="1"/>
  <c r="DC28" i="5"/>
  <c r="CW42" i="5" s="1"/>
  <c r="DC29" i="5"/>
  <c r="CW43" i="5" s="1"/>
  <c r="DC30" i="5"/>
  <c r="CW44" i="5" s="1"/>
  <c r="DC31" i="5"/>
  <c r="CW45" i="5" s="1"/>
  <c r="DC20" i="5"/>
  <c r="CW34" i="5" s="1"/>
  <c r="DB29" i="5"/>
  <c r="CV43" i="5" s="1"/>
  <c r="DB21" i="5"/>
  <c r="CV35" i="5" s="1"/>
  <c r="DB22" i="5"/>
  <c r="CV36" i="5" s="1"/>
  <c r="DB23" i="5"/>
  <c r="CV37" i="5" s="1"/>
  <c r="DB24" i="5"/>
  <c r="CV38" i="5" s="1"/>
  <c r="DB25" i="5"/>
  <c r="CV39" i="5" s="1"/>
  <c r="DB26" i="5"/>
  <c r="CV40" i="5" s="1"/>
  <c r="DB27" i="5"/>
  <c r="CV41" i="5" s="1"/>
  <c r="DB28" i="5"/>
  <c r="CV42" i="5" s="1"/>
  <c r="DB30" i="5"/>
  <c r="CV44" i="5" s="1"/>
  <c r="DB31" i="5"/>
  <c r="CV45" i="5" s="1"/>
  <c r="DB20" i="5"/>
  <c r="CV34" i="5" s="1"/>
  <c r="CN20" i="5"/>
  <c r="CH34" i="5" s="1"/>
  <c r="CY21" i="5"/>
  <c r="DE35" i="5" s="1"/>
  <c r="CY22" i="5"/>
  <c r="DE36" i="5" s="1"/>
  <c r="CY23" i="5"/>
  <c r="DE37" i="5" s="1"/>
  <c r="CY24" i="5"/>
  <c r="DE38" i="5" s="1"/>
  <c r="CY25" i="5"/>
  <c r="DE39" i="5" s="1"/>
  <c r="CY26" i="5"/>
  <c r="DE40" i="5" s="1"/>
  <c r="CY27" i="5"/>
  <c r="DE41" i="5" s="1"/>
  <c r="CY28" i="5"/>
  <c r="DE42" i="5" s="1"/>
  <c r="CY29" i="5"/>
  <c r="DE43" i="5" s="1"/>
  <c r="CY30" i="5"/>
  <c r="DE44" i="5" s="1"/>
  <c r="CY31" i="5"/>
  <c r="DE45" i="5" s="1"/>
  <c r="CY20" i="5"/>
  <c r="DE34" i="5" s="1"/>
  <c r="CX21" i="5"/>
  <c r="DD35" i="5" s="1"/>
  <c r="CX22" i="5"/>
  <c r="DD36" i="5" s="1"/>
  <c r="CX23" i="5"/>
  <c r="DD37" i="5" s="1"/>
  <c r="CX24" i="5"/>
  <c r="DD38" i="5" s="1"/>
  <c r="CX25" i="5"/>
  <c r="DD39" i="5" s="1"/>
  <c r="CX26" i="5"/>
  <c r="DD40" i="5" s="1"/>
  <c r="CX27" i="5"/>
  <c r="DD41" i="5" s="1"/>
  <c r="CX28" i="5"/>
  <c r="DD42" i="5" s="1"/>
  <c r="CX29" i="5"/>
  <c r="DD43" i="5" s="1"/>
  <c r="CX30" i="5"/>
  <c r="DD44" i="5" s="1"/>
  <c r="CX31" i="5"/>
  <c r="DD45" i="5" s="1"/>
  <c r="CX20" i="5"/>
  <c r="DD34" i="5" s="1"/>
  <c r="CW21" i="5"/>
  <c r="DC35" i="5" s="1"/>
  <c r="CW22" i="5"/>
  <c r="DC36" i="5" s="1"/>
  <c r="CW23" i="5"/>
  <c r="DC37" i="5" s="1"/>
  <c r="CW24" i="5"/>
  <c r="DC38" i="5" s="1"/>
  <c r="CW25" i="5"/>
  <c r="DC39" i="5" s="1"/>
  <c r="CW26" i="5"/>
  <c r="DC40" i="5" s="1"/>
  <c r="CW27" i="5"/>
  <c r="DC41" i="5" s="1"/>
  <c r="CW28" i="5"/>
  <c r="DC42" i="5" s="1"/>
  <c r="CW29" i="5"/>
  <c r="DC43" i="5" s="1"/>
  <c r="CW30" i="5"/>
  <c r="DC44" i="5" s="1"/>
  <c r="CW31" i="5"/>
  <c r="DC45" i="5" s="1"/>
  <c r="CW20" i="5"/>
  <c r="DC34" i="5" s="1"/>
  <c r="CV24" i="5"/>
  <c r="DB38" i="5" s="1"/>
  <c r="CV21" i="5"/>
  <c r="DB35" i="5" s="1"/>
  <c r="CV22" i="5"/>
  <c r="DB36" i="5" s="1"/>
  <c r="CV23" i="5"/>
  <c r="DB37" i="5" s="1"/>
  <c r="CV25" i="5"/>
  <c r="DB39" i="5" s="1"/>
  <c r="CV26" i="5"/>
  <c r="DB40" i="5" s="1"/>
  <c r="CV27" i="5"/>
  <c r="DB41" i="5" s="1"/>
  <c r="CV28" i="5"/>
  <c r="DB42" i="5" s="1"/>
  <c r="CV29" i="5"/>
  <c r="DB43" i="5" s="1"/>
  <c r="CV30" i="5"/>
  <c r="DB44" i="5" s="1"/>
  <c r="CV31" i="5"/>
  <c r="DB45" i="5" s="1"/>
  <c r="CV20" i="5"/>
  <c r="DB34" i="5" s="1"/>
  <c r="CQ21" i="5"/>
  <c r="CK35" i="5" s="1"/>
  <c r="CQ22" i="5"/>
  <c r="CK36" i="5" s="1"/>
  <c r="CQ23" i="5"/>
  <c r="CK37" i="5" s="1"/>
  <c r="CQ24" i="5"/>
  <c r="CK38" i="5" s="1"/>
  <c r="CQ25" i="5"/>
  <c r="CK39" i="5" s="1"/>
  <c r="CQ26" i="5"/>
  <c r="CK40" i="5" s="1"/>
  <c r="CQ27" i="5"/>
  <c r="CK41" i="5" s="1"/>
  <c r="CQ28" i="5"/>
  <c r="CK42" i="5" s="1"/>
  <c r="CQ29" i="5"/>
  <c r="CK43" i="5" s="1"/>
  <c r="CQ30" i="5"/>
  <c r="CK44" i="5" s="1"/>
  <c r="CQ31" i="5"/>
  <c r="CK45" i="5" s="1"/>
  <c r="CQ20" i="5"/>
  <c r="CK34" i="5" s="1"/>
  <c r="CP21" i="5"/>
  <c r="CJ35" i="5" s="1"/>
  <c r="CP22" i="5"/>
  <c r="CJ36" i="5" s="1"/>
  <c r="CP23" i="5"/>
  <c r="CJ37" i="5" s="1"/>
  <c r="CP24" i="5"/>
  <c r="CJ38" i="5" s="1"/>
  <c r="CP25" i="5"/>
  <c r="CJ39" i="5" s="1"/>
  <c r="CP26" i="5"/>
  <c r="CJ40" i="5" s="1"/>
  <c r="CP27" i="5"/>
  <c r="CJ41" i="5" s="1"/>
  <c r="CP28" i="5"/>
  <c r="CJ42" i="5" s="1"/>
  <c r="CP29" i="5"/>
  <c r="CJ43" i="5" s="1"/>
  <c r="CP30" i="5"/>
  <c r="CJ44" i="5" s="1"/>
  <c r="CP31" i="5"/>
  <c r="CJ45" i="5" s="1"/>
  <c r="CP20" i="5"/>
  <c r="CJ34" i="5" s="1"/>
  <c r="CO21" i="5"/>
  <c r="CI35" i="5" s="1"/>
  <c r="CO22" i="5"/>
  <c r="CI36" i="5" s="1"/>
  <c r="CO23" i="5"/>
  <c r="CI37" i="5" s="1"/>
  <c r="CO24" i="5"/>
  <c r="CI38" i="5" s="1"/>
  <c r="CO25" i="5"/>
  <c r="CI39" i="5" s="1"/>
  <c r="CO26" i="5"/>
  <c r="CI40" i="5" s="1"/>
  <c r="CO27" i="5"/>
  <c r="CI41" i="5" s="1"/>
  <c r="CO28" i="5"/>
  <c r="CI42" i="5" s="1"/>
  <c r="CO29" i="5"/>
  <c r="CI43" i="5" s="1"/>
  <c r="CO30" i="5"/>
  <c r="CI44" i="5" s="1"/>
  <c r="CO31" i="5"/>
  <c r="CI45" i="5" s="1"/>
  <c r="CO20" i="5"/>
  <c r="CI34" i="5" s="1"/>
  <c r="CN31" i="5"/>
  <c r="CH45" i="5" s="1"/>
  <c r="CN30" i="5"/>
  <c r="CH44" i="5" s="1"/>
  <c r="CN22" i="5"/>
  <c r="CH36" i="5" s="1"/>
  <c r="CN21" i="5"/>
  <c r="CH35" i="5" s="1"/>
  <c r="CN23" i="5"/>
  <c r="CH37" i="5" s="1"/>
  <c r="CN24" i="5"/>
  <c r="CH38" i="5" s="1"/>
  <c r="CN25" i="5"/>
  <c r="CH39" i="5" s="1"/>
  <c r="CN26" i="5"/>
  <c r="CH40" i="5" s="1"/>
  <c r="CN27" i="5"/>
  <c r="CH41" i="5" s="1"/>
  <c r="CN28" i="5"/>
  <c r="CH42" i="5" s="1"/>
  <c r="CN29" i="5"/>
  <c r="CH43" i="5" s="1"/>
  <c r="CK21" i="5"/>
  <c r="CQ35" i="5" s="1"/>
  <c r="CK22" i="5"/>
  <c r="CQ36" i="5" s="1"/>
  <c r="CK23" i="5"/>
  <c r="CQ37" i="5" s="1"/>
  <c r="CK24" i="5"/>
  <c r="CQ38" i="5" s="1"/>
  <c r="CK25" i="5"/>
  <c r="CQ39" i="5" s="1"/>
  <c r="CK26" i="5"/>
  <c r="CQ40" i="5" s="1"/>
  <c r="CK27" i="5"/>
  <c r="CQ41" i="5" s="1"/>
  <c r="CK28" i="5"/>
  <c r="CQ42" i="5" s="1"/>
  <c r="CK29" i="5"/>
  <c r="CQ43" i="5" s="1"/>
  <c r="CK30" i="5"/>
  <c r="CQ44" i="5" s="1"/>
  <c r="CK31" i="5"/>
  <c r="CQ45" i="5" s="1"/>
  <c r="CK20" i="5"/>
  <c r="CQ34" i="5" s="1"/>
  <c r="CJ21" i="5"/>
  <c r="CP35" i="5" s="1"/>
  <c r="CJ22" i="5"/>
  <c r="CP36" i="5" s="1"/>
  <c r="CJ23" i="5"/>
  <c r="CP37" i="5" s="1"/>
  <c r="CJ24" i="5"/>
  <c r="CP38" i="5" s="1"/>
  <c r="CJ25" i="5"/>
  <c r="CP39" i="5" s="1"/>
  <c r="CJ26" i="5"/>
  <c r="CP40" i="5" s="1"/>
  <c r="CJ27" i="5"/>
  <c r="CP41" i="5" s="1"/>
  <c r="CJ28" i="5"/>
  <c r="CP42" i="5" s="1"/>
  <c r="CJ29" i="5"/>
  <c r="CP43" i="5" s="1"/>
  <c r="CJ30" i="5"/>
  <c r="CP44" i="5" s="1"/>
  <c r="CJ31" i="5"/>
  <c r="CP45" i="5" s="1"/>
  <c r="CJ20" i="5"/>
  <c r="CP34" i="5" s="1"/>
  <c r="CI31" i="5"/>
  <c r="CO45" i="5" s="1"/>
  <c r="CI26" i="5"/>
  <c r="CO40" i="5" s="1"/>
  <c r="CI21" i="5"/>
  <c r="CO35" i="5" s="1"/>
  <c r="CI22" i="5"/>
  <c r="CO36" i="5" s="1"/>
  <c r="CI23" i="5"/>
  <c r="CO37" i="5" s="1"/>
  <c r="CI24" i="5"/>
  <c r="CO38" i="5" s="1"/>
  <c r="CI25" i="5"/>
  <c r="CO39" i="5" s="1"/>
  <c r="CI27" i="5"/>
  <c r="CO41" i="5" s="1"/>
  <c r="CI28" i="5"/>
  <c r="CO42" i="5" s="1"/>
  <c r="CI29" i="5"/>
  <c r="CO43" i="5" s="1"/>
  <c r="CI30" i="5"/>
  <c r="CO44" i="5" s="1"/>
  <c r="CI20" i="5"/>
  <c r="CO34" i="5" s="1"/>
  <c r="CH23" i="5"/>
  <c r="CN37" i="5" s="1"/>
  <c r="CH22" i="5"/>
  <c r="CN36" i="5" s="1"/>
  <c r="CH21" i="5"/>
  <c r="CN35" i="5" s="1"/>
  <c r="CH24" i="5"/>
  <c r="CN38" i="5" s="1"/>
  <c r="CH25" i="5"/>
  <c r="CN39" i="5" s="1"/>
  <c r="CH26" i="5"/>
  <c r="CN40" i="5" s="1"/>
  <c r="CH27" i="5"/>
  <c r="CN41" i="5" s="1"/>
  <c r="CH28" i="5"/>
  <c r="CN42" i="5" s="1"/>
  <c r="CH29" i="5"/>
  <c r="CN43" i="5" s="1"/>
  <c r="CH30" i="5"/>
  <c r="CN44" i="5" s="1"/>
  <c r="CH31" i="5"/>
  <c r="CN45" i="5" s="1"/>
  <c r="CH20" i="5"/>
  <c r="CN34" i="5" s="1"/>
  <c r="CD30" i="5"/>
  <c r="BY44" i="5" s="1"/>
  <c r="CC30" i="5"/>
  <c r="BX44" i="5" s="1"/>
  <c r="CB30" i="5"/>
  <c r="BW44" i="5" s="1"/>
  <c r="CA30" i="5"/>
  <c r="BV44" i="5" s="1"/>
  <c r="CD29" i="5"/>
  <c r="BY43" i="5" s="1"/>
  <c r="CC29" i="5"/>
  <c r="BX43" i="5" s="1"/>
  <c r="CB29" i="5"/>
  <c r="BW43" i="5" s="1"/>
  <c r="CA29" i="5"/>
  <c r="BV43" i="5" s="1"/>
  <c r="CD28" i="5"/>
  <c r="BY42" i="5" s="1"/>
  <c r="CC28" i="5"/>
  <c r="BX42" i="5" s="1"/>
  <c r="CB28" i="5"/>
  <c r="BW42" i="5" s="1"/>
  <c r="CA28" i="5"/>
  <c r="BV42" i="5" s="1"/>
  <c r="CD27" i="5"/>
  <c r="BY41" i="5" s="1"/>
  <c r="CC27" i="5"/>
  <c r="BX41" i="5" s="1"/>
  <c r="CB27" i="5"/>
  <c r="BW41" i="5" s="1"/>
  <c r="CA27" i="5"/>
  <c r="BV41" i="5" s="1"/>
  <c r="CD26" i="5"/>
  <c r="BY40" i="5" s="1"/>
  <c r="CC26" i="5"/>
  <c r="BX40" i="5" s="1"/>
  <c r="CB26" i="5"/>
  <c r="BW40" i="5" s="1"/>
  <c r="CA26" i="5"/>
  <c r="BV40" i="5" s="1"/>
  <c r="CD25" i="5"/>
  <c r="BY39" i="5" s="1"/>
  <c r="CC25" i="5"/>
  <c r="BX39" i="5" s="1"/>
  <c r="CB25" i="5"/>
  <c r="BW39" i="5" s="1"/>
  <c r="CA25" i="5"/>
  <c r="BV39" i="5" s="1"/>
  <c r="CD24" i="5"/>
  <c r="BY38" i="5" s="1"/>
  <c r="CC24" i="5"/>
  <c r="BX38" i="5" s="1"/>
  <c r="CB24" i="5"/>
  <c r="BW38" i="5" s="1"/>
  <c r="CA24" i="5"/>
  <c r="BV38" i="5" s="1"/>
  <c r="CD23" i="5"/>
  <c r="BY37" i="5" s="1"/>
  <c r="CC23" i="5"/>
  <c r="BX37" i="5" s="1"/>
  <c r="CB23" i="5"/>
  <c r="BW37" i="5" s="1"/>
  <c r="CA23" i="5"/>
  <c r="BV37" i="5" s="1"/>
  <c r="CD22" i="5"/>
  <c r="BY36" i="5" s="1"/>
  <c r="CC22" i="5"/>
  <c r="BX36" i="5" s="1"/>
  <c r="CB22" i="5"/>
  <c r="BW36" i="5" s="1"/>
  <c r="CA22" i="5"/>
  <c r="BV36" i="5" s="1"/>
  <c r="CD21" i="5"/>
  <c r="BY35" i="5" s="1"/>
  <c r="CC21" i="5"/>
  <c r="BX35" i="5" s="1"/>
  <c r="CB21" i="5"/>
  <c r="BW35" i="5" s="1"/>
  <c r="CA21" i="5"/>
  <c r="BV35" i="5" s="1"/>
  <c r="CD20" i="5"/>
  <c r="BY34" i="5" s="1"/>
  <c r="CC20" i="5"/>
  <c r="BX34" i="5" s="1"/>
  <c r="CB20" i="5"/>
  <c r="BW34" i="5" s="1"/>
  <c r="CA20" i="5"/>
  <c r="BV34" i="5" s="1"/>
  <c r="CD19" i="5"/>
  <c r="BY33" i="5" s="1"/>
  <c r="CC19" i="5"/>
  <c r="BX33" i="5" s="1"/>
  <c r="CB19" i="5"/>
  <c r="BW33" i="5" s="1"/>
  <c r="CA19" i="5"/>
  <c r="BV33" i="5" s="1"/>
  <c r="BY30" i="5"/>
  <c r="CE44" i="5" s="1"/>
  <c r="BX30" i="5"/>
  <c r="CD44" i="5" s="1"/>
  <c r="BW30" i="5"/>
  <c r="CC44" i="5" s="1"/>
  <c r="BV30" i="5"/>
  <c r="CB44" i="5" s="1"/>
  <c r="BY29" i="5"/>
  <c r="CE43" i="5" s="1"/>
  <c r="BX29" i="5"/>
  <c r="CD43" i="5" s="1"/>
  <c r="BW29" i="5"/>
  <c r="CC43" i="5" s="1"/>
  <c r="BV29" i="5"/>
  <c r="CB43" i="5" s="1"/>
  <c r="BY28" i="5"/>
  <c r="CE42" i="5" s="1"/>
  <c r="BX28" i="5"/>
  <c r="CD42" i="5" s="1"/>
  <c r="BW28" i="5"/>
  <c r="CC42" i="5" s="1"/>
  <c r="BV28" i="5"/>
  <c r="CB42" i="5" s="1"/>
  <c r="BY27" i="5"/>
  <c r="CE41" i="5" s="1"/>
  <c r="BX27" i="5"/>
  <c r="CD41" i="5" s="1"/>
  <c r="BW27" i="5"/>
  <c r="CC41" i="5" s="1"/>
  <c r="BV27" i="5"/>
  <c r="CB41" i="5" s="1"/>
  <c r="BY26" i="5"/>
  <c r="CE40" i="5" s="1"/>
  <c r="BX26" i="5"/>
  <c r="CD40" i="5" s="1"/>
  <c r="BW26" i="5"/>
  <c r="CC40" i="5" s="1"/>
  <c r="BV26" i="5"/>
  <c r="CB40" i="5" s="1"/>
  <c r="BY25" i="5"/>
  <c r="CE39" i="5" s="1"/>
  <c r="BX25" i="5"/>
  <c r="CD39" i="5" s="1"/>
  <c r="BW25" i="5"/>
  <c r="CC39" i="5" s="1"/>
  <c r="BV25" i="5"/>
  <c r="CB39" i="5" s="1"/>
  <c r="BY24" i="5"/>
  <c r="CE38" i="5" s="1"/>
  <c r="BX24" i="5"/>
  <c r="CD38" i="5" s="1"/>
  <c r="BW24" i="5"/>
  <c r="CC38" i="5" s="1"/>
  <c r="BV24" i="5"/>
  <c r="CB38" i="5" s="1"/>
  <c r="BY23" i="5"/>
  <c r="CE37" i="5" s="1"/>
  <c r="BX23" i="5"/>
  <c r="CD37" i="5" s="1"/>
  <c r="BW23" i="5"/>
  <c r="CC37" i="5" s="1"/>
  <c r="BV23" i="5"/>
  <c r="CB37" i="5" s="1"/>
  <c r="BY22" i="5"/>
  <c r="CE36" i="5" s="1"/>
  <c r="BX22" i="5"/>
  <c r="CD36" i="5" s="1"/>
  <c r="BW22" i="5"/>
  <c r="CC36" i="5" s="1"/>
  <c r="BV22" i="5"/>
  <c r="CB36" i="5" s="1"/>
  <c r="BY21" i="5"/>
  <c r="CE35" i="5" s="1"/>
  <c r="BX21" i="5"/>
  <c r="CD35" i="5" s="1"/>
  <c r="BW21" i="5"/>
  <c r="CC35" i="5" s="1"/>
  <c r="BV21" i="5"/>
  <c r="CB35" i="5" s="1"/>
  <c r="BY20" i="5"/>
  <c r="CE34" i="5" s="1"/>
  <c r="BX20" i="5"/>
  <c r="CD34" i="5" s="1"/>
  <c r="BW20" i="5"/>
  <c r="CC34" i="5" s="1"/>
  <c r="BV20" i="5"/>
  <c r="CB34" i="5" s="1"/>
  <c r="BY19" i="5"/>
  <c r="CE33" i="5" s="1"/>
  <c r="BX19" i="5"/>
  <c r="CD33" i="5" s="1"/>
  <c r="BW19" i="5"/>
  <c r="CC33" i="5" s="1"/>
  <c r="BV19" i="5"/>
  <c r="CB33" i="5" s="1"/>
  <c r="BQ30" i="5"/>
  <c r="BL44" i="5" s="1"/>
  <c r="BP30" i="5"/>
  <c r="BK44" i="5" s="1"/>
  <c r="BO30" i="5"/>
  <c r="BJ44" i="5" s="1"/>
  <c r="BN30" i="5"/>
  <c r="BI44" i="5" s="1"/>
  <c r="BQ29" i="5"/>
  <c r="BL43" i="5" s="1"/>
  <c r="BP29" i="5"/>
  <c r="BK43" i="5" s="1"/>
  <c r="BO29" i="5"/>
  <c r="BJ43" i="5" s="1"/>
  <c r="BN29" i="5"/>
  <c r="BI43" i="5" s="1"/>
  <c r="BQ28" i="5"/>
  <c r="BL42" i="5" s="1"/>
  <c r="BP28" i="5"/>
  <c r="BK42" i="5" s="1"/>
  <c r="BO28" i="5"/>
  <c r="BJ42" i="5" s="1"/>
  <c r="BN28" i="5"/>
  <c r="BI42" i="5" s="1"/>
  <c r="BQ27" i="5"/>
  <c r="BL41" i="5" s="1"/>
  <c r="BP27" i="5"/>
  <c r="BK41" i="5" s="1"/>
  <c r="BO27" i="5"/>
  <c r="BJ41" i="5" s="1"/>
  <c r="BN27" i="5"/>
  <c r="BI41" i="5" s="1"/>
  <c r="BQ26" i="5"/>
  <c r="BL40" i="5" s="1"/>
  <c r="BP26" i="5"/>
  <c r="BK40" i="5" s="1"/>
  <c r="BO26" i="5"/>
  <c r="BJ40" i="5" s="1"/>
  <c r="BN26" i="5"/>
  <c r="BI40" i="5" s="1"/>
  <c r="BQ25" i="5"/>
  <c r="BL39" i="5" s="1"/>
  <c r="BP25" i="5"/>
  <c r="BK39" i="5" s="1"/>
  <c r="BO25" i="5"/>
  <c r="BJ39" i="5" s="1"/>
  <c r="BN25" i="5"/>
  <c r="BI39" i="5" s="1"/>
  <c r="BQ24" i="5"/>
  <c r="BL38" i="5" s="1"/>
  <c r="BP24" i="5"/>
  <c r="BK38" i="5" s="1"/>
  <c r="BO24" i="5"/>
  <c r="BJ38" i="5" s="1"/>
  <c r="BN24" i="5"/>
  <c r="BI38" i="5" s="1"/>
  <c r="BQ23" i="5"/>
  <c r="BL37" i="5" s="1"/>
  <c r="BP23" i="5"/>
  <c r="BK37" i="5" s="1"/>
  <c r="BO23" i="5"/>
  <c r="BJ37" i="5" s="1"/>
  <c r="BN23" i="5"/>
  <c r="BI37" i="5" s="1"/>
  <c r="BQ22" i="5"/>
  <c r="BL36" i="5" s="1"/>
  <c r="BP22" i="5"/>
  <c r="BK36" i="5" s="1"/>
  <c r="BO22" i="5"/>
  <c r="BJ36" i="5" s="1"/>
  <c r="BN22" i="5"/>
  <c r="BI36" i="5" s="1"/>
  <c r="BQ21" i="5"/>
  <c r="BL35" i="5" s="1"/>
  <c r="BP21" i="5"/>
  <c r="BK35" i="5" s="1"/>
  <c r="BO21" i="5"/>
  <c r="BJ35" i="5" s="1"/>
  <c r="BN21" i="5"/>
  <c r="BI35" i="5" s="1"/>
  <c r="BQ20" i="5"/>
  <c r="BL34" i="5" s="1"/>
  <c r="BP20" i="5"/>
  <c r="BK34" i="5" s="1"/>
  <c r="BO20" i="5"/>
  <c r="BJ34" i="5" s="1"/>
  <c r="BN20" i="5"/>
  <c r="BI34" i="5" s="1"/>
  <c r="BQ19" i="5"/>
  <c r="BL33" i="5" s="1"/>
  <c r="BP19" i="5"/>
  <c r="BK33" i="5" s="1"/>
  <c r="BO19" i="5"/>
  <c r="BJ33" i="5" s="1"/>
  <c r="BN19" i="5"/>
  <c r="BI33" i="5" s="1"/>
  <c r="BL30" i="5"/>
  <c r="BR44" i="5" s="1"/>
  <c r="BK30" i="5"/>
  <c r="BQ44" i="5" s="1"/>
  <c r="BJ30" i="5"/>
  <c r="BP44" i="5" s="1"/>
  <c r="BI30" i="5"/>
  <c r="BO44" i="5" s="1"/>
  <c r="BL29" i="5"/>
  <c r="BR43" i="5" s="1"/>
  <c r="BK29" i="5"/>
  <c r="BQ43" i="5" s="1"/>
  <c r="BJ29" i="5"/>
  <c r="BP43" i="5" s="1"/>
  <c r="BI29" i="5"/>
  <c r="BO43" i="5" s="1"/>
  <c r="BL28" i="5"/>
  <c r="BR42" i="5" s="1"/>
  <c r="BK28" i="5"/>
  <c r="BQ42" i="5" s="1"/>
  <c r="BJ28" i="5"/>
  <c r="BP42" i="5" s="1"/>
  <c r="BI28" i="5"/>
  <c r="BO42" i="5" s="1"/>
  <c r="BL27" i="5"/>
  <c r="BR41" i="5" s="1"/>
  <c r="BK27" i="5"/>
  <c r="BQ41" i="5" s="1"/>
  <c r="BJ27" i="5"/>
  <c r="BP41" i="5" s="1"/>
  <c r="BI27" i="5"/>
  <c r="BO41" i="5" s="1"/>
  <c r="BL26" i="5"/>
  <c r="BR40" i="5" s="1"/>
  <c r="BK26" i="5"/>
  <c r="BQ40" i="5" s="1"/>
  <c r="BJ26" i="5"/>
  <c r="BP40" i="5" s="1"/>
  <c r="BI26" i="5"/>
  <c r="BO40" i="5" s="1"/>
  <c r="BL25" i="5"/>
  <c r="BR39" i="5" s="1"/>
  <c r="BK25" i="5"/>
  <c r="BQ39" i="5" s="1"/>
  <c r="BJ25" i="5"/>
  <c r="BP39" i="5" s="1"/>
  <c r="BI25" i="5"/>
  <c r="BO39" i="5" s="1"/>
  <c r="BL24" i="5"/>
  <c r="BR38" i="5" s="1"/>
  <c r="BK24" i="5"/>
  <c r="BQ38" i="5" s="1"/>
  <c r="BJ24" i="5"/>
  <c r="BP38" i="5" s="1"/>
  <c r="BI24" i="5"/>
  <c r="BO38" i="5" s="1"/>
  <c r="BL23" i="5"/>
  <c r="BR37" i="5" s="1"/>
  <c r="BK23" i="5"/>
  <c r="BQ37" i="5" s="1"/>
  <c r="BJ23" i="5"/>
  <c r="BP37" i="5" s="1"/>
  <c r="BI23" i="5"/>
  <c r="BO37" i="5" s="1"/>
  <c r="BL22" i="5"/>
  <c r="BR36" i="5" s="1"/>
  <c r="BK22" i="5"/>
  <c r="BQ36" i="5" s="1"/>
  <c r="BJ22" i="5"/>
  <c r="BP36" i="5" s="1"/>
  <c r="BI22" i="5"/>
  <c r="BO36" i="5" s="1"/>
  <c r="BL21" i="5"/>
  <c r="BR35" i="5" s="1"/>
  <c r="BK21" i="5"/>
  <c r="BQ35" i="5" s="1"/>
  <c r="BJ21" i="5"/>
  <c r="BP35" i="5" s="1"/>
  <c r="BI21" i="5"/>
  <c r="BO35" i="5" s="1"/>
  <c r="BL20" i="5"/>
  <c r="BR34" i="5" s="1"/>
  <c r="BK20" i="5"/>
  <c r="BQ34" i="5" s="1"/>
  <c r="BJ20" i="5"/>
  <c r="BP34" i="5" s="1"/>
  <c r="BI20" i="5"/>
  <c r="BO34" i="5" s="1"/>
  <c r="BL19" i="5"/>
  <c r="BR33" i="5" s="1"/>
  <c r="BK19" i="5"/>
  <c r="BQ33" i="5" s="1"/>
  <c r="BJ19" i="5"/>
  <c r="BP33" i="5" s="1"/>
  <c r="BI19" i="5"/>
  <c r="BO33" i="5" s="1"/>
  <c r="BD30" i="5"/>
  <c r="AY44" i="5" s="1"/>
  <c r="BC30" i="5"/>
  <c r="AX44" i="5" s="1"/>
  <c r="BB30" i="5"/>
  <c r="AW44" i="5" s="1"/>
  <c r="BA30" i="5"/>
  <c r="AV44" i="5" s="1"/>
  <c r="BD29" i="5"/>
  <c r="AY43" i="5" s="1"/>
  <c r="BC29" i="5"/>
  <c r="AX43" i="5" s="1"/>
  <c r="BB29" i="5"/>
  <c r="AW43" i="5" s="1"/>
  <c r="BA29" i="5"/>
  <c r="AV43" i="5" s="1"/>
  <c r="BD28" i="5"/>
  <c r="AY42" i="5" s="1"/>
  <c r="BC28" i="5"/>
  <c r="AX42" i="5" s="1"/>
  <c r="BB28" i="5"/>
  <c r="AW42" i="5" s="1"/>
  <c r="BA28" i="5"/>
  <c r="AV42" i="5" s="1"/>
  <c r="BD27" i="5"/>
  <c r="AY41" i="5" s="1"/>
  <c r="BC27" i="5"/>
  <c r="AX41" i="5" s="1"/>
  <c r="BB27" i="5"/>
  <c r="AW41" i="5" s="1"/>
  <c r="BA27" i="5"/>
  <c r="AV41" i="5" s="1"/>
  <c r="BD26" i="5"/>
  <c r="AY40" i="5" s="1"/>
  <c r="BC26" i="5"/>
  <c r="AX40" i="5" s="1"/>
  <c r="BB26" i="5"/>
  <c r="AW40" i="5" s="1"/>
  <c r="BA26" i="5"/>
  <c r="AV40" i="5" s="1"/>
  <c r="BD25" i="5"/>
  <c r="AY39" i="5" s="1"/>
  <c r="BC25" i="5"/>
  <c r="AX39" i="5" s="1"/>
  <c r="BB25" i="5"/>
  <c r="AW39" i="5" s="1"/>
  <c r="BA25" i="5"/>
  <c r="AV39" i="5" s="1"/>
  <c r="BD24" i="5"/>
  <c r="AY38" i="5" s="1"/>
  <c r="BC24" i="5"/>
  <c r="AX38" i="5" s="1"/>
  <c r="BB24" i="5"/>
  <c r="AW38" i="5" s="1"/>
  <c r="BA24" i="5"/>
  <c r="AV38" i="5" s="1"/>
  <c r="BD23" i="5"/>
  <c r="AY37" i="5" s="1"/>
  <c r="BC23" i="5"/>
  <c r="AX37" i="5" s="1"/>
  <c r="BB23" i="5"/>
  <c r="AW37" i="5" s="1"/>
  <c r="BA23" i="5"/>
  <c r="AV37" i="5" s="1"/>
  <c r="BD22" i="5"/>
  <c r="AY36" i="5" s="1"/>
  <c r="BC22" i="5"/>
  <c r="AX36" i="5" s="1"/>
  <c r="BB22" i="5"/>
  <c r="AW36" i="5" s="1"/>
  <c r="BA22" i="5"/>
  <c r="AV36" i="5" s="1"/>
  <c r="BD21" i="5"/>
  <c r="AY35" i="5" s="1"/>
  <c r="BC21" i="5"/>
  <c r="AX35" i="5" s="1"/>
  <c r="BB21" i="5"/>
  <c r="AW35" i="5" s="1"/>
  <c r="BA21" i="5"/>
  <c r="AV35" i="5" s="1"/>
  <c r="BD20" i="5"/>
  <c r="AY34" i="5" s="1"/>
  <c r="BC20" i="5"/>
  <c r="AX34" i="5" s="1"/>
  <c r="BB20" i="5"/>
  <c r="AW34" i="5" s="1"/>
  <c r="BA20" i="5"/>
  <c r="AV34" i="5" s="1"/>
  <c r="BD19" i="5"/>
  <c r="AY33" i="5" s="1"/>
  <c r="BC19" i="5"/>
  <c r="AX33" i="5" s="1"/>
  <c r="BB19" i="5"/>
  <c r="AW33" i="5" s="1"/>
  <c r="BA19" i="5"/>
  <c r="AV33" i="5" s="1"/>
  <c r="AY30" i="5"/>
  <c r="BE44" i="5" s="1"/>
  <c r="AX30" i="5"/>
  <c r="BD44" i="5" s="1"/>
  <c r="AW30" i="5"/>
  <c r="BC44" i="5" s="1"/>
  <c r="AV30" i="5"/>
  <c r="BB44" i="5" s="1"/>
  <c r="AY29" i="5"/>
  <c r="BE43" i="5" s="1"/>
  <c r="AX29" i="5"/>
  <c r="BD43" i="5" s="1"/>
  <c r="AW29" i="5"/>
  <c r="BC43" i="5" s="1"/>
  <c r="AV29" i="5"/>
  <c r="BB43" i="5" s="1"/>
  <c r="AY28" i="5"/>
  <c r="BE42" i="5" s="1"/>
  <c r="AX28" i="5"/>
  <c r="BD42" i="5" s="1"/>
  <c r="AW28" i="5"/>
  <c r="BC42" i="5" s="1"/>
  <c r="AV28" i="5"/>
  <c r="BB42" i="5" s="1"/>
  <c r="AY27" i="5"/>
  <c r="BE41" i="5" s="1"/>
  <c r="AX27" i="5"/>
  <c r="BD41" i="5" s="1"/>
  <c r="AW27" i="5"/>
  <c r="BC41" i="5" s="1"/>
  <c r="AV27" i="5"/>
  <c r="BB41" i="5" s="1"/>
  <c r="AY26" i="5"/>
  <c r="BE40" i="5" s="1"/>
  <c r="AX26" i="5"/>
  <c r="BD40" i="5" s="1"/>
  <c r="AW26" i="5"/>
  <c r="BC40" i="5" s="1"/>
  <c r="AV26" i="5"/>
  <c r="BB40" i="5" s="1"/>
  <c r="AY25" i="5"/>
  <c r="BE39" i="5" s="1"/>
  <c r="AX25" i="5"/>
  <c r="BD39" i="5" s="1"/>
  <c r="AW25" i="5"/>
  <c r="BC39" i="5" s="1"/>
  <c r="AV25" i="5"/>
  <c r="BB39" i="5" s="1"/>
  <c r="AY24" i="5"/>
  <c r="BE38" i="5" s="1"/>
  <c r="AX24" i="5"/>
  <c r="BD38" i="5" s="1"/>
  <c r="AW24" i="5"/>
  <c r="BC38" i="5" s="1"/>
  <c r="AV24" i="5"/>
  <c r="BB38" i="5" s="1"/>
  <c r="AY23" i="5"/>
  <c r="BE37" i="5" s="1"/>
  <c r="AX23" i="5"/>
  <c r="BD37" i="5" s="1"/>
  <c r="AW23" i="5"/>
  <c r="BC37" i="5" s="1"/>
  <c r="AV23" i="5"/>
  <c r="BB37" i="5" s="1"/>
  <c r="AY22" i="5"/>
  <c r="BE36" i="5" s="1"/>
  <c r="AX22" i="5"/>
  <c r="BD36" i="5" s="1"/>
  <c r="AW22" i="5"/>
  <c r="BC36" i="5" s="1"/>
  <c r="AV22" i="5"/>
  <c r="BB36" i="5" s="1"/>
  <c r="AY21" i="5"/>
  <c r="BE35" i="5" s="1"/>
  <c r="AX21" i="5"/>
  <c r="BD35" i="5" s="1"/>
  <c r="AW21" i="5"/>
  <c r="BC35" i="5" s="1"/>
  <c r="AV21" i="5"/>
  <c r="BB35" i="5" s="1"/>
  <c r="AY20" i="5"/>
  <c r="BE34" i="5" s="1"/>
  <c r="AX20" i="5"/>
  <c r="BD34" i="5" s="1"/>
  <c r="AW20" i="5"/>
  <c r="BC34" i="5" s="1"/>
  <c r="AV20" i="5"/>
  <c r="BB34" i="5" s="1"/>
  <c r="AY19" i="5"/>
  <c r="BE33" i="5" s="1"/>
  <c r="AX19" i="5"/>
  <c r="BD33" i="5" s="1"/>
  <c r="AW19" i="5"/>
  <c r="BC33" i="5" s="1"/>
  <c r="AV19" i="5"/>
  <c r="BB33" i="5" s="1"/>
  <c r="AQ30" i="5"/>
  <c r="AL44" i="5" s="1"/>
  <c r="AP30" i="5"/>
  <c r="AK44" i="5" s="1"/>
  <c r="AO30" i="5"/>
  <c r="AJ44" i="5" s="1"/>
  <c r="AN30" i="5"/>
  <c r="AI44" i="5" s="1"/>
  <c r="AQ29" i="5"/>
  <c r="AL43" i="5" s="1"/>
  <c r="AP29" i="5"/>
  <c r="AK43" i="5" s="1"/>
  <c r="AO29" i="5"/>
  <c r="AJ43" i="5" s="1"/>
  <c r="AN29" i="5"/>
  <c r="AI43" i="5" s="1"/>
  <c r="AQ28" i="5"/>
  <c r="AL42" i="5" s="1"/>
  <c r="AP28" i="5"/>
  <c r="AK42" i="5" s="1"/>
  <c r="AO28" i="5"/>
  <c r="AJ42" i="5" s="1"/>
  <c r="AN28" i="5"/>
  <c r="AI42" i="5" s="1"/>
  <c r="AQ27" i="5"/>
  <c r="AL41" i="5" s="1"/>
  <c r="AP27" i="5"/>
  <c r="AK41" i="5" s="1"/>
  <c r="AO27" i="5"/>
  <c r="AJ41" i="5" s="1"/>
  <c r="AN27" i="5"/>
  <c r="AI41" i="5" s="1"/>
  <c r="AQ26" i="5"/>
  <c r="AL40" i="5" s="1"/>
  <c r="AP26" i="5"/>
  <c r="AK40" i="5" s="1"/>
  <c r="AO26" i="5"/>
  <c r="AJ40" i="5" s="1"/>
  <c r="AN26" i="5"/>
  <c r="AI40" i="5" s="1"/>
  <c r="AQ25" i="5"/>
  <c r="AL39" i="5" s="1"/>
  <c r="AP25" i="5"/>
  <c r="AK39" i="5" s="1"/>
  <c r="AO25" i="5"/>
  <c r="AJ39" i="5" s="1"/>
  <c r="AN25" i="5"/>
  <c r="AI39" i="5" s="1"/>
  <c r="AQ24" i="5"/>
  <c r="AL38" i="5" s="1"/>
  <c r="AP24" i="5"/>
  <c r="AK38" i="5" s="1"/>
  <c r="AO24" i="5"/>
  <c r="AJ38" i="5" s="1"/>
  <c r="AN24" i="5"/>
  <c r="AI38" i="5" s="1"/>
  <c r="AQ23" i="5"/>
  <c r="AL37" i="5" s="1"/>
  <c r="AP23" i="5"/>
  <c r="AK37" i="5" s="1"/>
  <c r="AO23" i="5"/>
  <c r="AJ37" i="5" s="1"/>
  <c r="AN23" i="5"/>
  <c r="AI37" i="5" s="1"/>
  <c r="AQ22" i="5"/>
  <c r="AL36" i="5" s="1"/>
  <c r="AP22" i="5"/>
  <c r="AK36" i="5" s="1"/>
  <c r="AO22" i="5"/>
  <c r="AJ36" i="5" s="1"/>
  <c r="AN22" i="5"/>
  <c r="AI36" i="5" s="1"/>
  <c r="AQ21" i="5"/>
  <c r="AL35" i="5" s="1"/>
  <c r="AP21" i="5"/>
  <c r="AK35" i="5" s="1"/>
  <c r="AO21" i="5"/>
  <c r="AJ35" i="5" s="1"/>
  <c r="AN21" i="5"/>
  <c r="AI35" i="5" s="1"/>
  <c r="AQ20" i="5"/>
  <c r="AL34" i="5" s="1"/>
  <c r="AP20" i="5"/>
  <c r="AK34" i="5" s="1"/>
  <c r="AO20" i="5"/>
  <c r="AJ34" i="5" s="1"/>
  <c r="AN20" i="5"/>
  <c r="AI34" i="5" s="1"/>
  <c r="AQ19" i="5"/>
  <c r="AL33" i="5" s="1"/>
  <c r="AP19" i="5"/>
  <c r="AK33" i="5" s="1"/>
  <c r="AO19" i="5"/>
  <c r="AJ33" i="5" s="1"/>
  <c r="AN19" i="5"/>
  <c r="AI33" i="5" s="1"/>
  <c r="AL30" i="5"/>
  <c r="AR44" i="5" s="1"/>
  <c r="AK30" i="5"/>
  <c r="AQ44" i="5" s="1"/>
  <c r="AJ30" i="5"/>
  <c r="AP44" i="5" s="1"/>
  <c r="AI30" i="5"/>
  <c r="AL29" i="5"/>
  <c r="AR43" i="5" s="1"/>
  <c r="AK29" i="5"/>
  <c r="AQ43" i="5" s="1"/>
  <c r="AJ29" i="5"/>
  <c r="AP43" i="5" s="1"/>
  <c r="AI29" i="5"/>
  <c r="AO43" i="5" s="1"/>
  <c r="AL28" i="5"/>
  <c r="AR42" i="5" s="1"/>
  <c r="AK28" i="5"/>
  <c r="AQ42" i="5" s="1"/>
  <c r="AJ28" i="5"/>
  <c r="AP42" i="5" s="1"/>
  <c r="AI28" i="5"/>
  <c r="AO42" i="5" s="1"/>
  <c r="AL27" i="5"/>
  <c r="AR41" i="5" s="1"/>
  <c r="AK27" i="5"/>
  <c r="AQ41" i="5" s="1"/>
  <c r="AJ27" i="5"/>
  <c r="AP41" i="5" s="1"/>
  <c r="AI27" i="5"/>
  <c r="AO41" i="5" s="1"/>
  <c r="AL26" i="5"/>
  <c r="AR40" i="5" s="1"/>
  <c r="AK26" i="5"/>
  <c r="AQ40" i="5" s="1"/>
  <c r="AJ26" i="5"/>
  <c r="AP40" i="5" s="1"/>
  <c r="AI26" i="5"/>
  <c r="AO40" i="5" s="1"/>
  <c r="AL25" i="5"/>
  <c r="AR39" i="5" s="1"/>
  <c r="AK25" i="5"/>
  <c r="AQ39" i="5" s="1"/>
  <c r="AJ25" i="5"/>
  <c r="AP39" i="5" s="1"/>
  <c r="AI25" i="5"/>
  <c r="AO39" i="5" s="1"/>
  <c r="AL24" i="5"/>
  <c r="AR38" i="5" s="1"/>
  <c r="AK24" i="5"/>
  <c r="AQ38" i="5" s="1"/>
  <c r="AJ24" i="5"/>
  <c r="AP38" i="5" s="1"/>
  <c r="AI24" i="5"/>
  <c r="AO38" i="5" s="1"/>
  <c r="AL23" i="5"/>
  <c r="AR37" i="5" s="1"/>
  <c r="AK23" i="5"/>
  <c r="AQ37" i="5" s="1"/>
  <c r="AJ23" i="5"/>
  <c r="AP37" i="5" s="1"/>
  <c r="AI23" i="5"/>
  <c r="AO37" i="5" s="1"/>
  <c r="AL22" i="5"/>
  <c r="AR36" i="5" s="1"/>
  <c r="AK22" i="5"/>
  <c r="AQ36" i="5" s="1"/>
  <c r="AJ22" i="5"/>
  <c r="AP36" i="5" s="1"/>
  <c r="AI22" i="5"/>
  <c r="AO36" i="5" s="1"/>
  <c r="AL21" i="5"/>
  <c r="AR35" i="5" s="1"/>
  <c r="AK21" i="5"/>
  <c r="AQ35" i="5" s="1"/>
  <c r="AJ21" i="5"/>
  <c r="AP35" i="5" s="1"/>
  <c r="AI21" i="5"/>
  <c r="AO35" i="5" s="1"/>
  <c r="AL20" i="5"/>
  <c r="AR34" i="5" s="1"/>
  <c r="AK20" i="5"/>
  <c r="AQ34" i="5" s="1"/>
  <c r="AJ20" i="5"/>
  <c r="AP34" i="5" s="1"/>
  <c r="AI20" i="5"/>
  <c r="AO34" i="5" s="1"/>
  <c r="AL19" i="5"/>
  <c r="AR33" i="5" s="1"/>
  <c r="AK19" i="5"/>
  <c r="AQ33" i="5" s="1"/>
  <c r="AJ19" i="5"/>
  <c r="AP33" i="5" s="1"/>
  <c r="AI19" i="5"/>
  <c r="AO33" i="5" s="1"/>
  <c r="AD30" i="5"/>
  <c r="Y44" i="5" s="1"/>
  <c r="AC30" i="5"/>
  <c r="X44" i="5" s="1"/>
  <c r="AB30" i="5"/>
  <c r="W44" i="5" s="1"/>
  <c r="AA30" i="5"/>
  <c r="V44" i="5" s="1"/>
  <c r="AD29" i="5"/>
  <c r="Y43" i="5" s="1"/>
  <c r="AC29" i="5"/>
  <c r="X43" i="5" s="1"/>
  <c r="AB29" i="5"/>
  <c r="W43" i="5" s="1"/>
  <c r="AA29" i="5"/>
  <c r="V43" i="5" s="1"/>
  <c r="AD28" i="5"/>
  <c r="Y42" i="5" s="1"/>
  <c r="AC28" i="5"/>
  <c r="X42" i="5" s="1"/>
  <c r="AB28" i="5"/>
  <c r="W42" i="5" s="1"/>
  <c r="AA28" i="5"/>
  <c r="V42" i="5" s="1"/>
  <c r="AD27" i="5"/>
  <c r="Y41" i="5" s="1"/>
  <c r="AC27" i="5"/>
  <c r="X41" i="5" s="1"/>
  <c r="AB27" i="5"/>
  <c r="W41" i="5" s="1"/>
  <c r="AA27" i="5"/>
  <c r="V41" i="5" s="1"/>
  <c r="AD26" i="5"/>
  <c r="Y40" i="5" s="1"/>
  <c r="AC26" i="5"/>
  <c r="X40" i="5" s="1"/>
  <c r="AB26" i="5"/>
  <c r="W40" i="5" s="1"/>
  <c r="AA26" i="5"/>
  <c r="V40" i="5" s="1"/>
  <c r="AD25" i="5"/>
  <c r="Y39" i="5" s="1"/>
  <c r="AC25" i="5"/>
  <c r="X39" i="5" s="1"/>
  <c r="AB25" i="5"/>
  <c r="W39" i="5" s="1"/>
  <c r="AA25" i="5"/>
  <c r="V39" i="5" s="1"/>
  <c r="AD24" i="5"/>
  <c r="Y38" i="5" s="1"/>
  <c r="AC24" i="5"/>
  <c r="X38" i="5" s="1"/>
  <c r="AB24" i="5"/>
  <c r="W38" i="5" s="1"/>
  <c r="AA24" i="5"/>
  <c r="V38" i="5" s="1"/>
  <c r="AD23" i="5"/>
  <c r="Y37" i="5" s="1"/>
  <c r="AC23" i="5"/>
  <c r="X37" i="5" s="1"/>
  <c r="AB23" i="5"/>
  <c r="W37" i="5" s="1"/>
  <c r="AA23" i="5"/>
  <c r="V37" i="5" s="1"/>
  <c r="AD22" i="5"/>
  <c r="Y36" i="5" s="1"/>
  <c r="AC22" i="5"/>
  <c r="X36" i="5" s="1"/>
  <c r="AB22" i="5"/>
  <c r="W36" i="5" s="1"/>
  <c r="AA22" i="5"/>
  <c r="V36" i="5" s="1"/>
  <c r="AD21" i="5"/>
  <c r="Y35" i="5" s="1"/>
  <c r="AC21" i="5"/>
  <c r="X35" i="5" s="1"/>
  <c r="AB21" i="5"/>
  <c r="W35" i="5" s="1"/>
  <c r="AA21" i="5"/>
  <c r="V35" i="5" s="1"/>
  <c r="AD20" i="5"/>
  <c r="Y34" i="5" s="1"/>
  <c r="AC20" i="5"/>
  <c r="X34" i="5" s="1"/>
  <c r="AB20" i="5"/>
  <c r="W34" i="5" s="1"/>
  <c r="AA20" i="5"/>
  <c r="V34" i="5" s="1"/>
  <c r="AD19" i="5"/>
  <c r="Y33" i="5" s="1"/>
  <c r="AC19" i="5"/>
  <c r="X33" i="5" s="1"/>
  <c r="AB19" i="5"/>
  <c r="W33" i="5" s="1"/>
  <c r="AA19" i="5"/>
  <c r="V33" i="5" s="1"/>
  <c r="Y30" i="5"/>
  <c r="AE44" i="5" s="1"/>
  <c r="X30" i="5"/>
  <c r="AD44" i="5" s="1"/>
  <c r="W30" i="5"/>
  <c r="AC44" i="5" s="1"/>
  <c r="V30" i="5"/>
  <c r="AB44" i="5" s="1"/>
  <c r="Y29" i="5"/>
  <c r="AE43" i="5" s="1"/>
  <c r="X29" i="5"/>
  <c r="AD43" i="5" s="1"/>
  <c r="W29" i="5"/>
  <c r="V29" i="5"/>
  <c r="AB43" i="5" s="1"/>
  <c r="Y28" i="5"/>
  <c r="AE42" i="5" s="1"/>
  <c r="X28" i="5"/>
  <c r="AD42" i="5" s="1"/>
  <c r="W28" i="5"/>
  <c r="AC42" i="5" s="1"/>
  <c r="V28" i="5"/>
  <c r="AB42" i="5" s="1"/>
  <c r="Y27" i="5"/>
  <c r="AE41" i="5" s="1"/>
  <c r="X27" i="5"/>
  <c r="AD41" i="5" s="1"/>
  <c r="W27" i="5"/>
  <c r="AC41" i="5" s="1"/>
  <c r="V27" i="5"/>
  <c r="AB41" i="5" s="1"/>
  <c r="Y26" i="5"/>
  <c r="AE40" i="5" s="1"/>
  <c r="X26" i="5"/>
  <c r="AD40" i="5" s="1"/>
  <c r="W26" i="5"/>
  <c r="V26" i="5"/>
  <c r="Y25" i="5"/>
  <c r="AE39" i="5" s="1"/>
  <c r="X25" i="5"/>
  <c r="AD39" i="5" s="1"/>
  <c r="W25" i="5"/>
  <c r="AC39" i="5" s="1"/>
  <c r="V25" i="5"/>
  <c r="AB39" i="5" s="1"/>
  <c r="Y24" i="5"/>
  <c r="X24" i="5"/>
  <c r="AD38" i="5" s="1"/>
  <c r="W24" i="5"/>
  <c r="AC38" i="5" s="1"/>
  <c r="V24" i="5"/>
  <c r="AB38" i="5" s="1"/>
  <c r="Y23" i="5"/>
  <c r="AE37" i="5" s="1"/>
  <c r="X23" i="5"/>
  <c r="AD37" i="5" s="1"/>
  <c r="W23" i="5"/>
  <c r="AC37" i="5" s="1"/>
  <c r="V23" i="5"/>
  <c r="AB37" i="5" s="1"/>
  <c r="Y22" i="5"/>
  <c r="AE36" i="5" s="1"/>
  <c r="X22" i="5"/>
  <c r="AD36" i="5" s="1"/>
  <c r="W22" i="5"/>
  <c r="V22" i="5"/>
  <c r="AB36" i="5" s="1"/>
  <c r="Y21" i="5"/>
  <c r="AE35" i="5" s="1"/>
  <c r="X21" i="5"/>
  <c r="AD35" i="5" s="1"/>
  <c r="W21" i="5"/>
  <c r="V21" i="5"/>
  <c r="AB35" i="5" s="1"/>
  <c r="Y20" i="5"/>
  <c r="AE34" i="5" s="1"/>
  <c r="X20" i="5"/>
  <c r="AD34" i="5" s="1"/>
  <c r="W20" i="5"/>
  <c r="AC34" i="5" s="1"/>
  <c r="V20" i="5"/>
  <c r="AB34" i="5" s="1"/>
  <c r="Y19" i="5"/>
  <c r="AE33" i="5" s="1"/>
  <c r="X19" i="5"/>
  <c r="AD33" i="5" s="1"/>
  <c r="W19" i="5"/>
  <c r="AC33" i="5" s="1"/>
  <c r="V19" i="5"/>
  <c r="AB33" i="5" s="1"/>
  <c r="K20" i="5"/>
  <c r="Q33" i="5" s="1"/>
  <c r="L20" i="5"/>
  <c r="R33" i="5" s="1"/>
  <c r="M20" i="5"/>
  <c r="S33" i="5" s="1"/>
  <c r="J21" i="5"/>
  <c r="P34" i="5" s="1"/>
  <c r="K21" i="5"/>
  <c r="Q34" i="5" s="1"/>
  <c r="L21" i="5"/>
  <c r="R34" i="5" s="1"/>
  <c r="M21" i="5"/>
  <c r="S34" i="5" s="1"/>
  <c r="J22" i="5"/>
  <c r="P35" i="5" s="1"/>
  <c r="K22" i="5"/>
  <c r="Q35" i="5" s="1"/>
  <c r="L22" i="5"/>
  <c r="R35" i="5" s="1"/>
  <c r="M22" i="5"/>
  <c r="S35" i="5" s="1"/>
  <c r="J23" i="5"/>
  <c r="P36" i="5" s="1"/>
  <c r="K23" i="5"/>
  <c r="Q36" i="5" s="1"/>
  <c r="L23" i="5"/>
  <c r="R36" i="5" s="1"/>
  <c r="M23" i="5"/>
  <c r="J24" i="5"/>
  <c r="P37" i="5" s="1"/>
  <c r="K24" i="5"/>
  <c r="Q37" i="5" s="1"/>
  <c r="L24" i="5"/>
  <c r="R37" i="5" s="1"/>
  <c r="M24" i="5"/>
  <c r="J25" i="5"/>
  <c r="P38" i="5" s="1"/>
  <c r="K25" i="5"/>
  <c r="Q38" i="5" s="1"/>
  <c r="L25" i="5"/>
  <c r="R38" i="5" s="1"/>
  <c r="M25" i="5"/>
  <c r="S38" i="5" s="1"/>
  <c r="J26" i="5"/>
  <c r="P39" i="5" s="1"/>
  <c r="K26" i="5"/>
  <c r="Q39" i="5" s="1"/>
  <c r="L26" i="5"/>
  <c r="R39" i="5" s="1"/>
  <c r="M26" i="5"/>
  <c r="S39" i="5" s="1"/>
  <c r="J27" i="5"/>
  <c r="P40" i="5" s="1"/>
  <c r="K27" i="5"/>
  <c r="L27" i="5"/>
  <c r="M27" i="5"/>
  <c r="J28" i="5"/>
  <c r="P41" i="5" s="1"/>
  <c r="K28" i="5"/>
  <c r="Q41" i="5" s="1"/>
  <c r="L28" i="5"/>
  <c r="R41" i="5" s="1"/>
  <c r="M28" i="5"/>
  <c r="S41" i="5" s="1"/>
  <c r="J29" i="5"/>
  <c r="P42" i="5" s="1"/>
  <c r="K29" i="5"/>
  <c r="Q42" i="5" s="1"/>
  <c r="L29" i="5"/>
  <c r="R42" i="5" s="1"/>
  <c r="M29" i="5"/>
  <c r="S42" i="5" s="1"/>
  <c r="J30" i="5"/>
  <c r="P43" i="5" s="1"/>
  <c r="K30" i="5"/>
  <c r="Q43" i="5" s="1"/>
  <c r="L30" i="5"/>
  <c r="R43" i="5" s="1"/>
  <c r="M30" i="5"/>
  <c r="S43" i="5" s="1"/>
  <c r="O30" i="5"/>
  <c r="J43" i="5" s="1"/>
  <c r="R30" i="5"/>
  <c r="M43" i="5" s="1"/>
  <c r="Q30" i="5"/>
  <c r="L43" i="5" s="1"/>
  <c r="P30" i="5"/>
  <c r="K43" i="5" s="1"/>
  <c r="R29" i="5"/>
  <c r="M42" i="5" s="1"/>
  <c r="Q29" i="5"/>
  <c r="L42" i="5" s="1"/>
  <c r="P29" i="5"/>
  <c r="K42" i="5" s="1"/>
  <c r="O29" i="5"/>
  <c r="J42" i="5" s="1"/>
  <c r="R28" i="5"/>
  <c r="M41" i="5" s="1"/>
  <c r="Q28" i="5"/>
  <c r="L41" i="5" s="1"/>
  <c r="P28" i="5"/>
  <c r="K41" i="5" s="1"/>
  <c r="O28" i="5"/>
  <c r="J41" i="5" s="1"/>
  <c r="R27" i="5"/>
  <c r="M40" i="5" s="1"/>
  <c r="Q27" i="5"/>
  <c r="L40" i="5" s="1"/>
  <c r="P27" i="5"/>
  <c r="K40" i="5" s="1"/>
  <c r="O27" i="5"/>
  <c r="J40" i="5" s="1"/>
  <c r="R26" i="5"/>
  <c r="M39" i="5" s="1"/>
  <c r="Q26" i="5"/>
  <c r="L39" i="5" s="1"/>
  <c r="P26" i="5"/>
  <c r="K39" i="5" s="1"/>
  <c r="O26" i="5"/>
  <c r="J39" i="5" s="1"/>
  <c r="R25" i="5"/>
  <c r="M38" i="5" s="1"/>
  <c r="Q25" i="5"/>
  <c r="L38" i="5" s="1"/>
  <c r="P25" i="5"/>
  <c r="K38" i="5" s="1"/>
  <c r="O25" i="5"/>
  <c r="J38" i="5" s="1"/>
  <c r="R24" i="5"/>
  <c r="M37" i="5" s="1"/>
  <c r="Q24" i="5"/>
  <c r="L37" i="5" s="1"/>
  <c r="P24" i="5"/>
  <c r="K37" i="5" s="1"/>
  <c r="O24" i="5"/>
  <c r="J37" i="5" s="1"/>
  <c r="R23" i="5"/>
  <c r="M36" i="5" s="1"/>
  <c r="Q23" i="5"/>
  <c r="L36" i="5" s="1"/>
  <c r="P23" i="5"/>
  <c r="K36" i="5" s="1"/>
  <c r="O23" i="5"/>
  <c r="J36" i="5" s="1"/>
  <c r="R22" i="5"/>
  <c r="M35" i="5" s="1"/>
  <c r="Q22" i="5"/>
  <c r="L35" i="5" s="1"/>
  <c r="P22" i="5"/>
  <c r="K35" i="5" s="1"/>
  <c r="O22" i="5"/>
  <c r="J35" i="5" s="1"/>
  <c r="R21" i="5"/>
  <c r="M34" i="5" s="1"/>
  <c r="Q21" i="5"/>
  <c r="L34" i="5" s="1"/>
  <c r="P21" i="5"/>
  <c r="K34" i="5" s="1"/>
  <c r="O21" i="5"/>
  <c r="J34" i="5" s="1"/>
  <c r="R20" i="5"/>
  <c r="M33" i="5" s="1"/>
  <c r="Q20" i="5"/>
  <c r="L33" i="5" s="1"/>
  <c r="P20" i="5"/>
  <c r="K33" i="5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2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G193" i="5"/>
  <c r="F193" i="5"/>
  <c r="G192" i="5"/>
  <c r="F192" i="5"/>
  <c r="G191" i="5"/>
  <c r="F191" i="5"/>
  <c r="G190" i="5"/>
  <c r="F190" i="5"/>
  <c r="G189" i="5"/>
  <c r="F189" i="5"/>
  <c r="G188" i="5"/>
  <c r="F188" i="5"/>
  <c r="G187" i="5"/>
  <c r="F187" i="5"/>
  <c r="G186" i="5"/>
  <c r="F186" i="5"/>
  <c r="G185" i="5"/>
  <c r="F185" i="5"/>
  <c r="G184" i="5"/>
  <c r="F184" i="5"/>
  <c r="G183" i="5"/>
  <c r="F183" i="5"/>
  <c r="G182" i="5"/>
  <c r="F182" i="5"/>
  <c r="G181" i="5"/>
  <c r="F181" i="5"/>
  <c r="G180" i="5"/>
  <c r="F180" i="5"/>
  <c r="G179" i="5"/>
  <c r="F179" i="5"/>
  <c r="G178" i="5"/>
  <c r="F178" i="5"/>
  <c r="G177" i="5"/>
  <c r="F177" i="5"/>
  <c r="G176" i="5"/>
  <c r="F176" i="5"/>
  <c r="G175" i="5"/>
  <c r="F175" i="5"/>
  <c r="G174" i="5"/>
  <c r="F174" i="5"/>
  <c r="G173" i="5"/>
  <c r="F173" i="5"/>
  <c r="G172" i="5"/>
  <c r="F172" i="5"/>
  <c r="G171" i="5"/>
  <c r="F171" i="5"/>
  <c r="G170" i="5"/>
  <c r="F170" i="5"/>
  <c r="G169" i="5"/>
  <c r="F169" i="5"/>
  <c r="G168" i="5"/>
  <c r="F168" i="5"/>
  <c r="G167" i="5"/>
  <c r="F167" i="5"/>
  <c r="G166" i="5"/>
  <c r="F166" i="5"/>
  <c r="G165" i="5"/>
  <c r="F165" i="5"/>
  <c r="G164" i="5"/>
  <c r="F164" i="5"/>
  <c r="G163" i="5"/>
  <c r="F163" i="5"/>
  <c r="G162" i="5"/>
  <c r="F162" i="5"/>
  <c r="G161" i="5"/>
  <c r="F161" i="5"/>
  <c r="G160" i="5"/>
  <c r="F160" i="5"/>
  <c r="G159" i="5"/>
  <c r="F159" i="5"/>
  <c r="G158" i="5"/>
  <c r="F158" i="5"/>
  <c r="G157" i="5"/>
  <c r="F157" i="5"/>
  <c r="G156" i="5"/>
  <c r="F156" i="5"/>
  <c r="G155" i="5"/>
  <c r="F155" i="5"/>
  <c r="G154" i="5"/>
  <c r="F154" i="5"/>
  <c r="G153" i="5"/>
  <c r="F153" i="5"/>
  <c r="G152" i="5"/>
  <c r="F152" i="5"/>
  <c r="G151" i="5"/>
  <c r="F151" i="5"/>
  <c r="G150" i="5"/>
  <c r="F150" i="5"/>
  <c r="G149" i="5"/>
  <c r="F149" i="5"/>
  <c r="G148" i="5"/>
  <c r="F148" i="5"/>
  <c r="G147" i="5"/>
  <c r="F147" i="5"/>
  <c r="G146" i="5"/>
  <c r="F146" i="5"/>
  <c r="G145" i="5"/>
  <c r="F145" i="5"/>
  <c r="G144" i="5"/>
  <c r="F144" i="5"/>
  <c r="G143" i="5"/>
  <c r="F143" i="5"/>
  <c r="G142" i="5"/>
  <c r="F142" i="5"/>
  <c r="G141" i="5"/>
  <c r="F141" i="5"/>
  <c r="G140" i="5"/>
  <c r="F140" i="5"/>
  <c r="G139" i="5"/>
  <c r="F139" i="5"/>
  <c r="G138" i="5"/>
  <c r="F138" i="5"/>
  <c r="G137" i="5"/>
  <c r="F137" i="5"/>
  <c r="G136" i="5"/>
  <c r="F136" i="5"/>
  <c r="G135" i="5"/>
  <c r="F135" i="5"/>
  <c r="G134" i="5"/>
  <c r="F134" i="5"/>
  <c r="G133" i="5"/>
  <c r="F133" i="5"/>
  <c r="G132" i="5"/>
  <c r="F132" i="5"/>
  <c r="G131" i="5"/>
  <c r="F131" i="5"/>
  <c r="G130" i="5"/>
  <c r="F130" i="5"/>
  <c r="G129" i="5"/>
  <c r="F129" i="5"/>
  <c r="G128" i="5"/>
  <c r="F128" i="5"/>
  <c r="G127" i="5"/>
  <c r="F127" i="5"/>
  <c r="G126" i="5"/>
  <c r="F126" i="5"/>
  <c r="G125" i="5"/>
  <c r="F125" i="5"/>
  <c r="G124" i="5"/>
  <c r="F124" i="5"/>
  <c r="G123" i="5"/>
  <c r="F123" i="5"/>
  <c r="G122" i="5"/>
  <c r="F122" i="5"/>
  <c r="G121" i="5"/>
  <c r="F121" i="5"/>
  <c r="G120" i="5"/>
  <c r="F120" i="5"/>
  <c r="G119" i="5"/>
  <c r="F119" i="5"/>
  <c r="G118" i="5"/>
  <c r="F118" i="5"/>
  <c r="G117" i="5"/>
  <c r="F117" i="5"/>
  <c r="G116" i="5"/>
  <c r="F116" i="5"/>
  <c r="G115" i="5"/>
  <c r="F115" i="5"/>
  <c r="G114" i="5"/>
  <c r="F114" i="5"/>
  <c r="G113" i="5"/>
  <c r="F113" i="5"/>
  <c r="G112" i="5"/>
  <c r="F112" i="5"/>
  <c r="G111" i="5"/>
  <c r="F111" i="5"/>
  <c r="G110" i="5"/>
  <c r="F110" i="5"/>
  <c r="G109" i="5"/>
  <c r="F109" i="5"/>
  <c r="G108" i="5"/>
  <c r="F108" i="5"/>
  <c r="G107" i="5"/>
  <c r="F107" i="5"/>
  <c r="G106" i="5"/>
  <c r="F106" i="5"/>
  <c r="G105" i="5"/>
  <c r="F105" i="5"/>
  <c r="G104" i="5"/>
  <c r="F104" i="5"/>
  <c r="G103" i="5"/>
  <c r="F103" i="5"/>
  <c r="G102" i="5"/>
  <c r="F102" i="5"/>
  <c r="G101" i="5"/>
  <c r="F101" i="5"/>
  <c r="G100" i="5"/>
  <c r="F100" i="5"/>
  <c r="G99" i="5"/>
  <c r="F99" i="5"/>
  <c r="G98" i="5"/>
  <c r="F98" i="5"/>
  <c r="G97" i="5"/>
  <c r="F97" i="5"/>
  <c r="G96" i="5"/>
  <c r="F96" i="5"/>
  <c r="G95" i="5"/>
  <c r="F95" i="5"/>
  <c r="G94" i="5"/>
  <c r="F94" i="5"/>
  <c r="G93" i="5"/>
  <c r="F93" i="5"/>
  <c r="G92" i="5"/>
  <c r="F92" i="5"/>
  <c r="G91" i="5"/>
  <c r="F91" i="5"/>
  <c r="G90" i="5"/>
  <c r="F90" i="5"/>
  <c r="G89" i="5"/>
  <c r="F89" i="5"/>
  <c r="G88" i="5"/>
  <c r="F88" i="5"/>
  <c r="G87" i="5"/>
  <c r="F87" i="5"/>
  <c r="G86" i="5"/>
  <c r="F86" i="5"/>
  <c r="G85" i="5"/>
  <c r="F85" i="5"/>
  <c r="AF3" i="4"/>
  <c r="AF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288" i="4"/>
  <c r="AF289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F408" i="4"/>
  <c r="AF409" i="4"/>
  <c r="AF410" i="4"/>
  <c r="AF411" i="4"/>
  <c r="AF412" i="4"/>
  <c r="AF413" i="4"/>
  <c r="AF414" i="4"/>
  <c r="AF415" i="4"/>
  <c r="AF416" i="4"/>
  <c r="AF417" i="4"/>
  <c r="AF418" i="4"/>
  <c r="AF419" i="4"/>
  <c r="AF420" i="4"/>
  <c r="AF421" i="4"/>
  <c r="AF422" i="4"/>
  <c r="AF423" i="4"/>
  <c r="AF424" i="4"/>
  <c r="AF425" i="4"/>
  <c r="AF426" i="4"/>
  <c r="AF427" i="4"/>
  <c r="AF428" i="4"/>
  <c r="AF429" i="4"/>
  <c r="AF430" i="4"/>
  <c r="AF431" i="4"/>
  <c r="AF432" i="4"/>
  <c r="AF433" i="4"/>
  <c r="AF434" i="4"/>
  <c r="AF435" i="4"/>
  <c r="AF436" i="4"/>
  <c r="AF437" i="4"/>
  <c r="AF438" i="4"/>
  <c r="AF439" i="4"/>
  <c r="AF440" i="4"/>
  <c r="AF441" i="4"/>
  <c r="AF442" i="4"/>
  <c r="AF443" i="4"/>
  <c r="AF444" i="4"/>
  <c r="AF445" i="4"/>
  <c r="AF446" i="4"/>
  <c r="AF447" i="4"/>
  <c r="AF448" i="4"/>
  <c r="AF449" i="4"/>
  <c r="AF450" i="4"/>
  <c r="AF451" i="4"/>
  <c r="AF452" i="4"/>
  <c r="AF453" i="4"/>
  <c r="AF454" i="4"/>
  <c r="AF455" i="4"/>
  <c r="AF456" i="4"/>
  <c r="AF457" i="4"/>
  <c r="AF458" i="4"/>
  <c r="AF459" i="4"/>
  <c r="AF460" i="4"/>
  <c r="AF461" i="4"/>
  <c r="AF462" i="4"/>
  <c r="AF463" i="4"/>
  <c r="AF464" i="4"/>
  <c r="AF465" i="4"/>
  <c r="AF466" i="4"/>
  <c r="AF467" i="4"/>
  <c r="AF468" i="4"/>
  <c r="AF469" i="4"/>
  <c r="AF470" i="4"/>
  <c r="AF471" i="4"/>
  <c r="AF472" i="4"/>
  <c r="AF473" i="4"/>
  <c r="AF474" i="4"/>
  <c r="AF475" i="4"/>
  <c r="AF476" i="4"/>
  <c r="AF477" i="4"/>
  <c r="AF478" i="4"/>
  <c r="AF479" i="4"/>
  <c r="AF480" i="4"/>
  <c r="AF481" i="4"/>
  <c r="AF482" i="4"/>
  <c r="AF483" i="4"/>
  <c r="AF484" i="4"/>
  <c r="AF485" i="4"/>
  <c r="AF486" i="4"/>
  <c r="AF487" i="4"/>
  <c r="AF488" i="4"/>
  <c r="AF489" i="4"/>
  <c r="AF490" i="4"/>
  <c r="AF491" i="4"/>
  <c r="AF492" i="4"/>
  <c r="AF493" i="4"/>
  <c r="AF494" i="4"/>
  <c r="AF495" i="4"/>
  <c r="AF496" i="4"/>
  <c r="AF497" i="4"/>
  <c r="AF498" i="4"/>
  <c r="AF499" i="4"/>
  <c r="AF500" i="4"/>
  <c r="AF501" i="4"/>
  <c r="AF502" i="4"/>
  <c r="AF503" i="4"/>
  <c r="AF504" i="4"/>
  <c r="AF505" i="4"/>
  <c r="AF506" i="4"/>
  <c r="AF507" i="4"/>
  <c r="AF508" i="4"/>
  <c r="AF509" i="4"/>
  <c r="AF510" i="4"/>
  <c r="AF511" i="4"/>
  <c r="AF512" i="4"/>
  <c r="AF513" i="4"/>
  <c r="AF514" i="4"/>
  <c r="AF515" i="4"/>
  <c r="AF516" i="4"/>
  <c r="AF517" i="4"/>
  <c r="AF518" i="4"/>
  <c r="AF519" i="4"/>
  <c r="AF520" i="4"/>
  <c r="AF521" i="4"/>
  <c r="AF522" i="4"/>
  <c r="AF523" i="4"/>
  <c r="AF524" i="4"/>
  <c r="AF525" i="4"/>
  <c r="AF526" i="4"/>
  <c r="AF527" i="4"/>
  <c r="AF528" i="4"/>
  <c r="AF529" i="4"/>
  <c r="AF530" i="4"/>
  <c r="AF531" i="4"/>
  <c r="AF532" i="4"/>
  <c r="AF533" i="4"/>
  <c r="AF534" i="4"/>
  <c r="AF535" i="4"/>
  <c r="AF536" i="4"/>
  <c r="AF537" i="4"/>
  <c r="AF538" i="4"/>
  <c r="AF539" i="4"/>
  <c r="AF540" i="4"/>
  <c r="AF541" i="4"/>
  <c r="AF542" i="4"/>
  <c r="AF543" i="4"/>
  <c r="AF544" i="4"/>
  <c r="AF545" i="4"/>
  <c r="AF546" i="4"/>
  <c r="AF547" i="4"/>
  <c r="AF548" i="4"/>
  <c r="AF549" i="4"/>
  <c r="AF550" i="4"/>
  <c r="AF551" i="4"/>
  <c r="AF552" i="4"/>
  <c r="AF553" i="4"/>
  <c r="AF554" i="4"/>
  <c r="AF555" i="4"/>
  <c r="AF556" i="4"/>
  <c r="AF557" i="4"/>
  <c r="AF558" i="4"/>
  <c r="AF559" i="4"/>
  <c r="AF560" i="4"/>
  <c r="AF561" i="4"/>
  <c r="AF562" i="4"/>
  <c r="AF563" i="4"/>
  <c r="AF564" i="4"/>
  <c r="AF565" i="4"/>
  <c r="AF566" i="4"/>
  <c r="AF567" i="4"/>
  <c r="AF568" i="4"/>
  <c r="AF569" i="4"/>
  <c r="AF570" i="4"/>
  <c r="AF571" i="4"/>
  <c r="AF572" i="4"/>
  <c r="AF573" i="4"/>
  <c r="AF574" i="4"/>
  <c r="AF575" i="4"/>
  <c r="AF576" i="4"/>
  <c r="AF577" i="4"/>
  <c r="AF578" i="4"/>
  <c r="AF579" i="4"/>
  <c r="AF580" i="4"/>
  <c r="AF581" i="4"/>
  <c r="AF582" i="4"/>
  <c r="AF583" i="4"/>
  <c r="AF584" i="4"/>
  <c r="AF585" i="4"/>
  <c r="AF586" i="4"/>
  <c r="AF587" i="4"/>
  <c r="AF588" i="4"/>
  <c r="AF589" i="4"/>
  <c r="AF590" i="4"/>
  <c r="AF591" i="4"/>
  <c r="AF592" i="4"/>
  <c r="AF593" i="4"/>
  <c r="AF594" i="4"/>
  <c r="AF595" i="4"/>
  <c r="AF596" i="4"/>
  <c r="AF597" i="4"/>
  <c r="AF598" i="4"/>
  <c r="AF599" i="4"/>
  <c r="AF600" i="4"/>
  <c r="AF601" i="4"/>
  <c r="AF602" i="4"/>
  <c r="AF603" i="4"/>
  <c r="AF604" i="4"/>
  <c r="AF605" i="4"/>
  <c r="AF606" i="4"/>
  <c r="AF607" i="4"/>
  <c r="AF608" i="4"/>
  <c r="AF609" i="4"/>
  <c r="AF610" i="4"/>
  <c r="AF611" i="4"/>
  <c r="AF612" i="4"/>
  <c r="AF613" i="4"/>
  <c r="AF614" i="4"/>
  <c r="AF615" i="4"/>
  <c r="AF616" i="4"/>
  <c r="AF617" i="4"/>
  <c r="AF618" i="4"/>
  <c r="AF619" i="4"/>
  <c r="AF620" i="4"/>
  <c r="AF621" i="4"/>
  <c r="AF622" i="4"/>
  <c r="AF623" i="4"/>
  <c r="AF624" i="4"/>
  <c r="AF625" i="4"/>
  <c r="AF626" i="4"/>
  <c r="AF627" i="4"/>
  <c r="AF628" i="4"/>
  <c r="AF629" i="4"/>
  <c r="AF630" i="4"/>
  <c r="AF631" i="4"/>
  <c r="AF632" i="4"/>
  <c r="AF633" i="4"/>
  <c r="AF634" i="4"/>
  <c r="AF635" i="4"/>
  <c r="AF636" i="4"/>
  <c r="AF637" i="4"/>
  <c r="AF638" i="4"/>
  <c r="AF639" i="4"/>
  <c r="AF640" i="4"/>
  <c r="AF641" i="4"/>
  <c r="AF642" i="4"/>
  <c r="AF643" i="4"/>
  <c r="AF644" i="4"/>
  <c r="AF645" i="4"/>
  <c r="AF646" i="4"/>
  <c r="AF647" i="4"/>
  <c r="AF648" i="4"/>
  <c r="AF649" i="4"/>
  <c r="AF650" i="4"/>
  <c r="AF651" i="4"/>
  <c r="AF652" i="4"/>
  <c r="AF653" i="4"/>
  <c r="AF654" i="4"/>
  <c r="AF655" i="4"/>
  <c r="AF656" i="4"/>
  <c r="AF657" i="4"/>
  <c r="AF658" i="4"/>
  <c r="AF659" i="4"/>
  <c r="AF660" i="4"/>
  <c r="AF661" i="4"/>
  <c r="AF662" i="4"/>
  <c r="AF663" i="4"/>
  <c r="AF664" i="4"/>
  <c r="AF665" i="4"/>
  <c r="AF666" i="4"/>
  <c r="AF667" i="4"/>
  <c r="AF668" i="4"/>
  <c r="AF669" i="4"/>
  <c r="AF670" i="4"/>
  <c r="AF671" i="4"/>
  <c r="AF672" i="4"/>
  <c r="AF673" i="4"/>
  <c r="AF674" i="4"/>
  <c r="AF675" i="4"/>
  <c r="AF676" i="4"/>
  <c r="AF677" i="4"/>
  <c r="AF678" i="4"/>
  <c r="AF679" i="4"/>
  <c r="AF680" i="4"/>
  <c r="AF681" i="4"/>
  <c r="AF682" i="4"/>
  <c r="AF683" i="4"/>
  <c r="AF684" i="4"/>
  <c r="AF685" i="4"/>
  <c r="AF686" i="4"/>
  <c r="AF687" i="4"/>
  <c r="AF688" i="4"/>
  <c r="AF689" i="4"/>
  <c r="AF690" i="4"/>
  <c r="AF691" i="4"/>
  <c r="AF692" i="4"/>
  <c r="AF693" i="4"/>
  <c r="AF694" i="4"/>
  <c r="AF695" i="4"/>
  <c r="AF696" i="4"/>
  <c r="AF697" i="4"/>
  <c r="AF698" i="4"/>
  <c r="AF699" i="4"/>
  <c r="AF700" i="4"/>
  <c r="AF701" i="4"/>
  <c r="AF702" i="4"/>
  <c r="AF703" i="4"/>
  <c r="AF704" i="4"/>
  <c r="AF705" i="4"/>
  <c r="AF706" i="4"/>
  <c r="AF707" i="4"/>
  <c r="AF708" i="4"/>
  <c r="AF709" i="4"/>
  <c r="AF710" i="4"/>
  <c r="AF711" i="4"/>
  <c r="AF712" i="4"/>
  <c r="AF713" i="4"/>
  <c r="AF714" i="4"/>
  <c r="AF715" i="4"/>
  <c r="AF716" i="4"/>
  <c r="AF717" i="4"/>
  <c r="AF718" i="4"/>
  <c r="AF719" i="4"/>
  <c r="AF720" i="4"/>
  <c r="AF721" i="4"/>
  <c r="AF722" i="4"/>
  <c r="AF723" i="4"/>
  <c r="AF724" i="4"/>
  <c r="AF725" i="4"/>
  <c r="AF726" i="4"/>
  <c r="AF727" i="4"/>
  <c r="AF728" i="4"/>
  <c r="AF729" i="4"/>
  <c r="AF730" i="4"/>
  <c r="AF731" i="4"/>
  <c r="AF732" i="4"/>
  <c r="AF733" i="4"/>
  <c r="AF734" i="4"/>
  <c r="AF735" i="4"/>
  <c r="AF736" i="4"/>
  <c r="AF737" i="4"/>
  <c r="AF738" i="4"/>
  <c r="AF739" i="4"/>
  <c r="AF740" i="4"/>
  <c r="AF741" i="4"/>
  <c r="AF742" i="4"/>
  <c r="AF743" i="4"/>
  <c r="AF744" i="4"/>
  <c r="AF745" i="4"/>
  <c r="AF746" i="4"/>
  <c r="AF747" i="4"/>
  <c r="AF748" i="4"/>
  <c r="AF749" i="4"/>
  <c r="AF750" i="4"/>
  <c r="AF751" i="4"/>
  <c r="AF752" i="4"/>
  <c r="AF753" i="4"/>
  <c r="AF754" i="4"/>
  <c r="AF755" i="4"/>
  <c r="AF756" i="4"/>
  <c r="AF757" i="4"/>
  <c r="AF758" i="4"/>
  <c r="AF759" i="4"/>
  <c r="AF760" i="4"/>
  <c r="AF761" i="4"/>
  <c r="AF762" i="4"/>
  <c r="AF763" i="4"/>
  <c r="AF764" i="4"/>
  <c r="AF765" i="4"/>
  <c r="AF766" i="4"/>
  <c r="AF767" i="4"/>
  <c r="AF768" i="4"/>
  <c r="AF769" i="4"/>
  <c r="AF770" i="4"/>
  <c r="AF771" i="4"/>
  <c r="AF772" i="4"/>
  <c r="AF773" i="4"/>
  <c r="AF774" i="4"/>
  <c r="AF775" i="4"/>
  <c r="AF776" i="4"/>
  <c r="AF777" i="4"/>
  <c r="AF778" i="4"/>
  <c r="AF779" i="4"/>
  <c r="AF780" i="4"/>
  <c r="AF781" i="4"/>
  <c r="AF782" i="4"/>
  <c r="AF783" i="4"/>
  <c r="AF784" i="4"/>
  <c r="AF785" i="4"/>
  <c r="AF786" i="4"/>
  <c r="AF787" i="4"/>
  <c r="AF788" i="4"/>
  <c r="AF789" i="4"/>
  <c r="AF790" i="4"/>
  <c r="AF791" i="4"/>
  <c r="AF792" i="4"/>
  <c r="AF793" i="4"/>
  <c r="AF794" i="4"/>
  <c r="AF795" i="4"/>
  <c r="AF796" i="4"/>
  <c r="AF797" i="4"/>
  <c r="AF798" i="4"/>
  <c r="AF799" i="4"/>
  <c r="AF800" i="4"/>
  <c r="AF801" i="4"/>
  <c r="AF802" i="4"/>
  <c r="AF803" i="4"/>
  <c r="AF804" i="4"/>
  <c r="AF805" i="4"/>
  <c r="AF806" i="4"/>
  <c r="AF807" i="4"/>
  <c r="AF808" i="4"/>
  <c r="AF809" i="4"/>
  <c r="AF810" i="4"/>
  <c r="AF811" i="4"/>
  <c r="AF812" i="4"/>
  <c r="AF813" i="4"/>
  <c r="AF814" i="4"/>
  <c r="AF815" i="4"/>
  <c r="AF816" i="4"/>
  <c r="AF817" i="4"/>
  <c r="AF818" i="4"/>
  <c r="AF819" i="4"/>
  <c r="AF820" i="4"/>
  <c r="AF821" i="4"/>
  <c r="AF822" i="4"/>
  <c r="AF823" i="4"/>
  <c r="AF824" i="4"/>
  <c r="AF825" i="4"/>
  <c r="AF826" i="4"/>
  <c r="AF827" i="4"/>
  <c r="AF828" i="4"/>
  <c r="AF829" i="4"/>
  <c r="AF830" i="4"/>
  <c r="AF831" i="4"/>
  <c r="AF832" i="4"/>
  <c r="AF833" i="4"/>
  <c r="AF834" i="4"/>
  <c r="AF835" i="4"/>
  <c r="AF836" i="4"/>
  <c r="AF837" i="4"/>
  <c r="AF838" i="4"/>
  <c r="AF839" i="4"/>
  <c r="AF840" i="4"/>
  <c r="AF841" i="4"/>
  <c r="AF842" i="4"/>
  <c r="AF843" i="4"/>
  <c r="AF844" i="4"/>
  <c r="AF845" i="4"/>
  <c r="AF846" i="4"/>
  <c r="AF847" i="4"/>
  <c r="AF848" i="4"/>
  <c r="AF849" i="4"/>
  <c r="AF850" i="4"/>
  <c r="AF851" i="4"/>
  <c r="AF852" i="4"/>
  <c r="AF853" i="4"/>
  <c r="AF854" i="4"/>
  <c r="AF855" i="4"/>
  <c r="AF856" i="4"/>
  <c r="AF857" i="4"/>
  <c r="AF858" i="4"/>
  <c r="AF859" i="4"/>
  <c r="AF860" i="4"/>
  <c r="AF861" i="4"/>
  <c r="AF862" i="4"/>
  <c r="AF863" i="4"/>
  <c r="AF864" i="4"/>
  <c r="AF865" i="4"/>
  <c r="AF866" i="4"/>
  <c r="AF867" i="4"/>
  <c r="AF868" i="4"/>
  <c r="AF869" i="4"/>
  <c r="AF870" i="4"/>
  <c r="AF871" i="4"/>
  <c r="AF872" i="4"/>
  <c r="AF873" i="4"/>
  <c r="AF874" i="4"/>
  <c r="AF875" i="4"/>
  <c r="AF876" i="4"/>
  <c r="AF877" i="4"/>
  <c r="AF878" i="4"/>
  <c r="AF879" i="4"/>
  <c r="AF880" i="4"/>
  <c r="AF881" i="4"/>
  <c r="AF882" i="4"/>
  <c r="AF883" i="4"/>
  <c r="AF884" i="4"/>
  <c r="AF885" i="4"/>
  <c r="AF886" i="4"/>
  <c r="AF887" i="4"/>
  <c r="AF888" i="4"/>
  <c r="AF889" i="4"/>
  <c r="AF890" i="4"/>
  <c r="AF891" i="4"/>
  <c r="AF892" i="4"/>
  <c r="AF893" i="4"/>
  <c r="AF894" i="4"/>
  <c r="AF895" i="4"/>
  <c r="AF896" i="4"/>
  <c r="AF897" i="4"/>
  <c r="AF898" i="4"/>
  <c r="AF899" i="4"/>
  <c r="AF900" i="4"/>
  <c r="AF901" i="4"/>
  <c r="AF902" i="4"/>
  <c r="AF903" i="4"/>
  <c r="AF904" i="4"/>
  <c r="AF905" i="4"/>
  <c r="AF906" i="4"/>
  <c r="AF907" i="4"/>
  <c r="AF908" i="4"/>
  <c r="AF909" i="4"/>
  <c r="AF910" i="4"/>
  <c r="AF911" i="4"/>
  <c r="AF912" i="4"/>
  <c r="AF913" i="4"/>
  <c r="AF914" i="4"/>
  <c r="AF915" i="4"/>
  <c r="AF916" i="4"/>
  <c r="AF917" i="4"/>
  <c r="AF918" i="4"/>
  <c r="AF919" i="4"/>
  <c r="AF920" i="4"/>
  <c r="AF921" i="4"/>
  <c r="AF922" i="4"/>
  <c r="AF923" i="4"/>
  <c r="AF924" i="4"/>
  <c r="AF925" i="4"/>
  <c r="AF926" i="4"/>
  <c r="AF927" i="4"/>
  <c r="AF928" i="4"/>
  <c r="AF929" i="4"/>
  <c r="AF930" i="4"/>
  <c r="AF931" i="4"/>
  <c r="AF932" i="4"/>
  <c r="AF933" i="4"/>
  <c r="AF934" i="4"/>
  <c r="AF935" i="4"/>
  <c r="AF936" i="4"/>
  <c r="AF937" i="4"/>
  <c r="AF938" i="4"/>
  <c r="AF939" i="4"/>
  <c r="AF940" i="4"/>
  <c r="AF941" i="4"/>
  <c r="AF942" i="4"/>
  <c r="AF943" i="4"/>
  <c r="AF944" i="4"/>
  <c r="AF945" i="4"/>
  <c r="AF946" i="4"/>
  <c r="AF947" i="4"/>
  <c r="AF948" i="4"/>
  <c r="AF949" i="4"/>
  <c r="AF950" i="4"/>
  <c r="AF951" i="4"/>
  <c r="AF952" i="4"/>
  <c r="AF953" i="4"/>
  <c r="AF954" i="4"/>
  <c r="AF955" i="4"/>
  <c r="AF956" i="4"/>
  <c r="AF957" i="4"/>
  <c r="AF958" i="4"/>
  <c r="AF959" i="4"/>
  <c r="AF960" i="4"/>
  <c r="AF961" i="4"/>
  <c r="AF962" i="4"/>
  <c r="AF963" i="4"/>
  <c r="AF964" i="4"/>
  <c r="AF965" i="4"/>
  <c r="AF966" i="4"/>
  <c r="AF967" i="4"/>
  <c r="AF968" i="4"/>
  <c r="AF969" i="4"/>
  <c r="AF970" i="4"/>
  <c r="AF971" i="4"/>
  <c r="AF972" i="4"/>
  <c r="AF973" i="4"/>
  <c r="AF974" i="4"/>
  <c r="AF975" i="4"/>
  <c r="AF976" i="4"/>
  <c r="AF977" i="4"/>
  <c r="AF978" i="4"/>
  <c r="AF979" i="4"/>
  <c r="AF980" i="4"/>
  <c r="AF981" i="4"/>
  <c r="AF982" i="4"/>
  <c r="AF983" i="4"/>
  <c r="AF984" i="4"/>
  <c r="AF985" i="4"/>
  <c r="AF986" i="4"/>
  <c r="AF987" i="4"/>
  <c r="AF988" i="4"/>
  <c r="AF989" i="4"/>
  <c r="AF990" i="4"/>
  <c r="AF991" i="4"/>
  <c r="AF992" i="4"/>
  <c r="AF993" i="4"/>
  <c r="AF994" i="4"/>
  <c r="AF995" i="4"/>
  <c r="AF996" i="4"/>
  <c r="AF997" i="4"/>
  <c r="AF998" i="4"/>
  <c r="AF999" i="4"/>
  <c r="AF1000" i="4"/>
  <c r="AF1001" i="4"/>
  <c r="AF1002" i="4"/>
  <c r="AF1003" i="4"/>
  <c r="AF1004" i="4"/>
  <c r="AF1005" i="4"/>
  <c r="AF1006" i="4"/>
  <c r="AF1007" i="4"/>
  <c r="AF1008" i="4"/>
  <c r="AF1009" i="4"/>
  <c r="AF1010" i="4"/>
  <c r="AF1011" i="4"/>
  <c r="AF1012" i="4"/>
  <c r="AF1013" i="4"/>
  <c r="AF1014" i="4"/>
  <c r="AF1015" i="4"/>
  <c r="AF1016" i="4"/>
  <c r="AF1017" i="4"/>
  <c r="AF1018" i="4"/>
  <c r="AF1019" i="4"/>
  <c r="AF1020" i="4"/>
  <c r="AF1021" i="4"/>
  <c r="AF1022" i="4"/>
  <c r="AF1023" i="4"/>
  <c r="AF1024" i="4"/>
  <c r="AF1025" i="4"/>
  <c r="AF1026" i="4"/>
  <c r="AF1027" i="4"/>
  <c r="AF1028" i="4"/>
  <c r="AF1029" i="4"/>
  <c r="AF1030" i="4"/>
  <c r="AF1031" i="4"/>
  <c r="AF1032" i="4"/>
  <c r="AF1033" i="4"/>
  <c r="AF1034" i="4"/>
  <c r="AF1035" i="4"/>
  <c r="AF1036" i="4"/>
  <c r="AF1037" i="4"/>
  <c r="AF1038" i="4"/>
  <c r="AF1039" i="4"/>
  <c r="AF1040" i="4"/>
  <c r="AF1041" i="4"/>
  <c r="AF1042" i="4"/>
  <c r="AF1043" i="4"/>
  <c r="AF1044" i="4"/>
  <c r="AF1045" i="4"/>
  <c r="AF1046" i="4"/>
  <c r="AF1047" i="4"/>
  <c r="AF1048" i="4"/>
  <c r="AF1049" i="4"/>
  <c r="AF1050" i="4"/>
  <c r="AF1051" i="4"/>
  <c r="AF1052" i="4"/>
  <c r="AF1053" i="4"/>
  <c r="AF1054" i="4"/>
  <c r="AF1055" i="4"/>
  <c r="AF1056" i="4"/>
  <c r="AF1057" i="4"/>
  <c r="AF1058" i="4"/>
  <c r="AF1059" i="4"/>
  <c r="AF1060" i="4"/>
  <c r="AF1061" i="4"/>
  <c r="AF1062" i="4"/>
  <c r="AF1063" i="4"/>
  <c r="AF1064" i="4"/>
  <c r="AF1065" i="4"/>
  <c r="AF1066" i="4"/>
  <c r="AF1067" i="4"/>
  <c r="AF1068" i="4"/>
  <c r="AF1069" i="4"/>
  <c r="AF1070" i="4"/>
  <c r="AF1071" i="4"/>
  <c r="AF1072" i="4"/>
  <c r="AF1073" i="4"/>
  <c r="AF1074" i="4"/>
  <c r="AF1075" i="4"/>
  <c r="AF1076" i="4"/>
  <c r="AF1077" i="4"/>
  <c r="AF1078" i="4"/>
  <c r="AF1079" i="4"/>
  <c r="AF1080" i="4"/>
  <c r="AF1081" i="4"/>
  <c r="AF1082" i="4"/>
  <c r="AF1083" i="4"/>
  <c r="AF1084" i="4"/>
  <c r="AF1085" i="4"/>
  <c r="AF1086" i="4"/>
  <c r="AF1087" i="4"/>
  <c r="AF1088" i="4"/>
  <c r="AF1089" i="4"/>
  <c r="AF1090" i="4"/>
  <c r="AF1091" i="4"/>
  <c r="AF1092" i="4"/>
  <c r="AF1093" i="4"/>
  <c r="AF1094" i="4"/>
  <c r="AF1095" i="4"/>
  <c r="AF1096" i="4"/>
  <c r="AF1097" i="4"/>
  <c r="AF1098" i="4"/>
  <c r="AF1099" i="4"/>
  <c r="AF1100" i="4"/>
  <c r="AF1101" i="4"/>
  <c r="AF1102" i="4"/>
  <c r="AF1103" i="4"/>
  <c r="AF1104" i="4"/>
  <c r="AF1105" i="4"/>
  <c r="AF1106" i="4"/>
  <c r="AF1107" i="4"/>
  <c r="AF1108" i="4"/>
  <c r="AF1109" i="4"/>
  <c r="AF1110" i="4"/>
  <c r="AF1111" i="4"/>
  <c r="AF1112" i="4"/>
  <c r="AF1113" i="4"/>
  <c r="AF1114" i="4"/>
  <c r="AF1115" i="4"/>
  <c r="AF1116" i="4"/>
  <c r="AF1117" i="4"/>
  <c r="AF1118" i="4"/>
  <c r="AF1119" i="4"/>
  <c r="AF1120" i="4"/>
  <c r="AF1121" i="4"/>
  <c r="AF1122" i="4"/>
  <c r="AF1123" i="4"/>
  <c r="AF1124" i="4"/>
  <c r="AF1125" i="4"/>
  <c r="AF1126" i="4"/>
  <c r="AF1127" i="4"/>
  <c r="AF1128" i="4"/>
  <c r="AF1129" i="4"/>
  <c r="AF1130" i="4"/>
  <c r="AF1131" i="4"/>
  <c r="AF1132" i="4"/>
  <c r="AF1133" i="4"/>
  <c r="AF1134" i="4"/>
  <c r="AF1135" i="4"/>
  <c r="AF1136" i="4"/>
  <c r="AF1137" i="4"/>
  <c r="AF1138" i="4"/>
  <c r="AF1139" i="4"/>
  <c r="AF1140" i="4"/>
  <c r="AF1141" i="4"/>
  <c r="AF1142" i="4"/>
  <c r="AF1143" i="4"/>
  <c r="AF1144" i="4"/>
  <c r="AF1145" i="4"/>
  <c r="AF1146" i="4"/>
  <c r="AF1147" i="4"/>
  <c r="AF1148" i="4"/>
  <c r="AF1149" i="4"/>
  <c r="AF1150" i="4"/>
  <c r="AF1151" i="4"/>
  <c r="AF1152" i="4"/>
  <c r="AF1153" i="4"/>
  <c r="AF1154" i="4"/>
  <c r="AF1155" i="4"/>
  <c r="AF1156" i="4"/>
  <c r="AF1157" i="4"/>
  <c r="AF1158" i="4"/>
  <c r="AF1159" i="4"/>
  <c r="AF1160" i="4"/>
  <c r="AF1161" i="4"/>
  <c r="AF1162" i="4"/>
  <c r="AF1163" i="4"/>
  <c r="AF1164" i="4"/>
  <c r="AF1165" i="4"/>
  <c r="AF1166" i="4"/>
  <c r="AF1167" i="4"/>
  <c r="AF1168" i="4"/>
  <c r="AF1169" i="4"/>
  <c r="AF1170" i="4"/>
  <c r="AF1171" i="4"/>
  <c r="AF1172" i="4"/>
  <c r="AF1173" i="4"/>
  <c r="AF1174" i="4"/>
  <c r="AF1175" i="4"/>
  <c r="AF1176" i="4"/>
  <c r="AF1177" i="4"/>
  <c r="AF1178" i="4"/>
  <c r="AF1179" i="4"/>
  <c r="AF1180" i="4"/>
  <c r="AF1181" i="4"/>
  <c r="AF1182" i="4"/>
  <c r="AF1183" i="4"/>
  <c r="AF1184" i="4"/>
  <c r="AF1185" i="4"/>
  <c r="AF1186" i="4"/>
  <c r="AF1187" i="4"/>
  <c r="AF1188" i="4"/>
  <c r="AF1189" i="4"/>
  <c r="AF1190" i="4"/>
  <c r="AF1191" i="4"/>
  <c r="AF1192" i="4"/>
  <c r="AF1193" i="4"/>
  <c r="AF1194" i="4"/>
  <c r="AF1195" i="4"/>
  <c r="AF1196" i="4"/>
  <c r="AF1197" i="4"/>
  <c r="AF1198" i="4"/>
  <c r="AF1199" i="4"/>
  <c r="AF1200" i="4"/>
  <c r="AF1201" i="4"/>
  <c r="AF1202" i="4"/>
  <c r="AF1203" i="4"/>
  <c r="AF1204" i="4"/>
  <c r="AF1205" i="4"/>
  <c r="AF1206" i="4"/>
  <c r="AF1207" i="4"/>
  <c r="AF1208" i="4"/>
  <c r="AF1209" i="4"/>
  <c r="AF1210" i="4"/>
  <c r="AF1211" i="4"/>
  <c r="AF1212" i="4"/>
  <c r="AF1213" i="4"/>
  <c r="AF1214" i="4"/>
  <c r="AF1215" i="4"/>
  <c r="AF1216" i="4"/>
  <c r="AF1217" i="4"/>
  <c r="AF1218" i="4"/>
  <c r="AF1219" i="4"/>
  <c r="AF1220" i="4"/>
  <c r="AF1221" i="4"/>
  <c r="AF1222" i="4"/>
  <c r="AF1223" i="4"/>
  <c r="AF1224" i="4"/>
  <c r="AF1225" i="4"/>
  <c r="AF1226" i="4"/>
  <c r="AF1227" i="4"/>
  <c r="AF1228" i="4"/>
  <c r="AF1229" i="4"/>
  <c r="AF1230" i="4"/>
  <c r="AF1231" i="4"/>
  <c r="AF1232" i="4"/>
  <c r="AF1233" i="4"/>
  <c r="AF1234" i="4"/>
  <c r="AF1235" i="4"/>
  <c r="AF1236" i="4"/>
  <c r="AF1237" i="4"/>
  <c r="AF1238" i="4"/>
  <c r="AF1239" i="4"/>
  <c r="AF1240" i="4"/>
  <c r="AF1241" i="4"/>
  <c r="AF1242" i="4"/>
  <c r="AF1243" i="4"/>
  <c r="AF1244" i="4"/>
  <c r="AF1245" i="4"/>
  <c r="AF1246" i="4"/>
  <c r="AF1247" i="4"/>
  <c r="AF1248" i="4"/>
  <c r="AF1249" i="4"/>
  <c r="AF1250" i="4"/>
  <c r="AF1251" i="4"/>
  <c r="AF1252" i="4"/>
  <c r="AF1253" i="4"/>
  <c r="AF1254" i="4"/>
  <c r="AF1255" i="4"/>
  <c r="AF1256" i="4"/>
  <c r="AF1257" i="4"/>
  <c r="AF1258" i="4"/>
  <c r="AF1259" i="4"/>
  <c r="AF1260" i="4"/>
  <c r="AF1261" i="4"/>
  <c r="AF1262" i="4"/>
  <c r="AF1263" i="4"/>
  <c r="AF1264" i="4"/>
  <c r="AF1265" i="4"/>
  <c r="AF1266" i="4"/>
  <c r="AF1267" i="4"/>
  <c r="AF1268" i="4"/>
  <c r="AF1269" i="4"/>
  <c r="AF1270" i="4"/>
  <c r="AF1271" i="4"/>
  <c r="AF1272" i="4"/>
  <c r="AF1273" i="4"/>
  <c r="AF1274" i="4"/>
  <c r="AF1275" i="4"/>
  <c r="AF1276" i="4"/>
  <c r="AF1277" i="4"/>
  <c r="AF1278" i="4"/>
  <c r="AF1279" i="4"/>
  <c r="AF1280" i="4"/>
  <c r="AF1281" i="4"/>
  <c r="AF1282" i="4"/>
  <c r="AF1283" i="4"/>
  <c r="AF1284" i="4"/>
  <c r="AF1285" i="4"/>
  <c r="AF1286" i="4"/>
  <c r="AF1287" i="4"/>
  <c r="AF1288" i="4"/>
  <c r="AF1289" i="4"/>
  <c r="AF1290" i="4"/>
  <c r="AF1291" i="4"/>
  <c r="AF1292" i="4"/>
  <c r="AF1293" i="4"/>
  <c r="AF1294" i="4"/>
  <c r="AF1295" i="4"/>
  <c r="AF1296" i="4"/>
  <c r="AF1297" i="4"/>
  <c r="AF1298" i="4"/>
  <c r="AF1299" i="4"/>
  <c r="AF1300" i="4"/>
  <c r="AF1301" i="4"/>
  <c r="AF1302" i="4"/>
  <c r="AF1303" i="4"/>
  <c r="AF1304" i="4"/>
  <c r="AF1305" i="4"/>
  <c r="AF1306" i="4"/>
  <c r="AF1307" i="4"/>
  <c r="AF1308" i="4"/>
  <c r="AF1309" i="4"/>
  <c r="AF1310" i="4"/>
  <c r="AF1311" i="4"/>
  <c r="AF1312" i="4"/>
  <c r="AF1313" i="4"/>
  <c r="AF1314" i="4"/>
  <c r="AF1315" i="4"/>
  <c r="AF1316" i="4"/>
  <c r="AF1317" i="4"/>
  <c r="AF1318" i="4"/>
  <c r="AF1319" i="4"/>
  <c r="AF1320" i="4"/>
  <c r="AF1321" i="4"/>
  <c r="AF1322" i="4"/>
  <c r="AF1323" i="4"/>
  <c r="AF1324" i="4"/>
  <c r="AF1325" i="4"/>
  <c r="AF1326" i="4"/>
  <c r="AF1327" i="4"/>
  <c r="AF1328" i="4"/>
  <c r="AF1329" i="4"/>
  <c r="AF1330" i="4"/>
  <c r="AF1331" i="4"/>
  <c r="AF1332" i="4"/>
  <c r="AF1333" i="4"/>
  <c r="AF1334" i="4"/>
  <c r="AF1335" i="4"/>
  <c r="AF1336" i="4"/>
  <c r="AF1337" i="4"/>
  <c r="AF1338" i="4"/>
  <c r="AF1339" i="4"/>
  <c r="AF1340" i="4"/>
  <c r="AF1341" i="4"/>
  <c r="AF1342" i="4"/>
  <c r="AF1343" i="4"/>
  <c r="AF1344" i="4"/>
  <c r="AF1345" i="4"/>
  <c r="AF1346" i="4"/>
  <c r="AF1347" i="4"/>
  <c r="AF1348" i="4"/>
  <c r="AF1349" i="4"/>
  <c r="AF1350" i="4"/>
  <c r="AF1351" i="4"/>
  <c r="AF1352" i="4"/>
  <c r="AF1353" i="4"/>
  <c r="AF1354" i="4"/>
  <c r="AF1355" i="4"/>
  <c r="AF1356" i="4"/>
  <c r="AF1357" i="4"/>
  <c r="AF1358" i="4"/>
  <c r="AF1359" i="4"/>
  <c r="AF1360" i="4"/>
  <c r="AF1361" i="4"/>
  <c r="AF1362" i="4"/>
  <c r="AF1363" i="4"/>
  <c r="AF1364" i="4"/>
  <c r="AF1365" i="4"/>
  <c r="AF1366" i="4"/>
  <c r="AF1367" i="4"/>
  <c r="AF1368" i="4"/>
  <c r="AF1369" i="4"/>
  <c r="AF1370" i="4"/>
  <c r="AF1371" i="4"/>
  <c r="AF1372" i="4"/>
  <c r="AF1373" i="4"/>
  <c r="AF1374" i="4"/>
  <c r="AF1375" i="4"/>
  <c r="AF1376" i="4"/>
  <c r="AF1377" i="4"/>
  <c r="AF1378" i="4"/>
  <c r="AF1379" i="4"/>
  <c r="AF1380" i="4"/>
  <c r="AF1381" i="4"/>
  <c r="AF1382" i="4"/>
  <c r="AF1383" i="4"/>
  <c r="AF1384" i="4"/>
  <c r="AF1385" i="4"/>
  <c r="AF1386" i="4"/>
  <c r="AF1387" i="4"/>
  <c r="AF1388" i="4"/>
  <c r="AF1389" i="4"/>
  <c r="AF1390" i="4"/>
  <c r="AF1391" i="4"/>
  <c r="AF1392" i="4"/>
  <c r="AF1393" i="4"/>
  <c r="AF1394" i="4"/>
  <c r="AF1395" i="4"/>
  <c r="AF1396" i="4"/>
  <c r="AF1397" i="4"/>
  <c r="AF1398" i="4"/>
  <c r="AF1399" i="4"/>
  <c r="AF1400" i="4"/>
  <c r="AF1401" i="4"/>
  <c r="AF1402" i="4"/>
  <c r="AF1403" i="4"/>
  <c r="AF1404" i="4"/>
  <c r="AF1405" i="4"/>
  <c r="AF1406" i="4"/>
  <c r="AF1407" i="4"/>
  <c r="AF1408" i="4"/>
  <c r="AF1409" i="4"/>
  <c r="AF1410" i="4"/>
  <c r="AF1411" i="4"/>
  <c r="AF1412" i="4"/>
  <c r="AF1413" i="4"/>
  <c r="AF1414" i="4"/>
  <c r="AF1415" i="4"/>
  <c r="AF1416" i="4"/>
  <c r="AF1417" i="4"/>
  <c r="AF1418" i="4"/>
  <c r="AF1419" i="4"/>
  <c r="AF1420" i="4"/>
  <c r="AF1421" i="4"/>
  <c r="AF1422" i="4"/>
  <c r="AF1423" i="4"/>
  <c r="AF1424" i="4"/>
  <c r="AF1425" i="4"/>
  <c r="AF1426" i="4"/>
  <c r="AF1427" i="4"/>
  <c r="AF1428" i="4"/>
  <c r="AF1429" i="4"/>
  <c r="AF1430" i="4"/>
  <c r="AF1431" i="4"/>
  <c r="AF1432" i="4"/>
  <c r="AF1433" i="4"/>
  <c r="AF1434" i="4"/>
  <c r="AF1435" i="4"/>
  <c r="AF1436" i="4"/>
  <c r="AF1437" i="4"/>
  <c r="AF1438" i="4"/>
  <c r="AF1439" i="4"/>
  <c r="AF1440" i="4"/>
  <c r="AF1441" i="4"/>
  <c r="AF1442" i="4"/>
  <c r="AF1443" i="4"/>
  <c r="AF1444" i="4"/>
  <c r="AF1445" i="4"/>
  <c r="AF1446" i="4"/>
  <c r="AF1447" i="4"/>
  <c r="AF1448" i="4"/>
  <c r="AF1449" i="4"/>
  <c r="AF1450" i="4"/>
  <c r="AF1451" i="4"/>
  <c r="AF1452" i="4"/>
  <c r="AF1453" i="4"/>
  <c r="AF1454" i="4"/>
  <c r="AF1455" i="4"/>
  <c r="AF1456" i="4"/>
  <c r="AF1457" i="4"/>
  <c r="AF1458" i="4"/>
  <c r="AF1459" i="4"/>
  <c r="AF1460" i="4"/>
  <c r="AF1461" i="4"/>
  <c r="AF1462" i="4"/>
  <c r="AF1463" i="4"/>
  <c r="AF1464" i="4"/>
  <c r="AF1465" i="4"/>
  <c r="AF1466" i="4"/>
  <c r="AF1467" i="4"/>
  <c r="AF1468" i="4"/>
  <c r="AF1469" i="4"/>
  <c r="AF1470" i="4"/>
  <c r="AF1471" i="4"/>
  <c r="AF1472" i="4"/>
  <c r="AF1473" i="4"/>
  <c r="AF1474" i="4"/>
  <c r="AF1475" i="4"/>
  <c r="AF1476" i="4"/>
  <c r="AF1477" i="4"/>
  <c r="AF1478" i="4"/>
  <c r="AF1479" i="4"/>
  <c r="AF1480" i="4"/>
  <c r="AF1481" i="4"/>
  <c r="AF1482" i="4"/>
  <c r="AF1483" i="4"/>
  <c r="AF1484" i="4"/>
  <c r="AF1485" i="4"/>
  <c r="AF1486" i="4"/>
  <c r="AF1487" i="4"/>
  <c r="AF1488" i="4"/>
  <c r="AF1489" i="4"/>
  <c r="AF1490" i="4"/>
  <c r="AF1491" i="4"/>
  <c r="AF1492" i="4"/>
  <c r="AF1493" i="4"/>
  <c r="AF1494" i="4"/>
  <c r="AF1495" i="4"/>
  <c r="AF1496" i="4"/>
  <c r="AF1497" i="4"/>
  <c r="AF1498" i="4"/>
  <c r="AF1499" i="4"/>
  <c r="AF1500" i="4"/>
  <c r="AF1501" i="4"/>
  <c r="AF1502" i="4"/>
  <c r="AF1503" i="4"/>
  <c r="AF1504" i="4"/>
  <c r="AF1505" i="4"/>
  <c r="AF1506" i="4"/>
  <c r="AF1507" i="4"/>
  <c r="AF1508" i="4"/>
  <c r="AF1509" i="4"/>
  <c r="AF1510" i="4"/>
  <c r="AF1511" i="4"/>
  <c r="AF1512" i="4"/>
  <c r="AF1513" i="4"/>
  <c r="AF1514" i="4"/>
  <c r="AF1515" i="4"/>
  <c r="AF1516" i="4"/>
  <c r="AF1517" i="4"/>
  <c r="AF1518" i="4"/>
  <c r="AF1519" i="4"/>
  <c r="AF1520" i="4"/>
  <c r="AF1521" i="4"/>
  <c r="AF1522" i="4"/>
  <c r="AF1523" i="4"/>
  <c r="AF1524" i="4"/>
  <c r="AF1525" i="4"/>
  <c r="AF1526" i="4"/>
  <c r="AF1527" i="4"/>
  <c r="AF1528" i="4"/>
  <c r="AF1529" i="4"/>
  <c r="AF1530" i="4"/>
  <c r="AF1531" i="4"/>
  <c r="AF1532" i="4"/>
  <c r="AF1533" i="4"/>
  <c r="AF1534" i="4"/>
  <c r="AF1535" i="4"/>
  <c r="AF1536" i="4"/>
  <c r="AF1537" i="4"/>
  <c r="AF1538" i="4"/>
  <c r="AF1539" i="4"/>
  <c r="AF1540" i="4"/>
  <c r="AF1541" i="4"/>
  <c r="AF1542" i="4"/>
  <c r="AF1543" i="4"/>
  <c r="AF1544" i="4"/>
  <c r="AF1545" i="4"/>
  <c r="AF1546" i="4"/>
  <c r="AF1547" i="4"/>
  <c r="AF1548" i="4"/>
  <c r="AF1549" i="4"/>
  <c r="AF1550" i="4"/>
  <c r="AF1551" i="4"/>
  <c r="AF1552" i="4"/>
  <c r="AF1553" i="4"/>
  <c r="AF1554" i="4"/>
  <c r="AF1555" i="4"/>
  <c r="AF1556" i="4"/>
  <c r="AF1557" i="4"/>
  <c r="AF1558" i="4"/>
  <c r="AF1559" i="4"/>
  <c r="AF1560" i="4"/>
  <c r="AF1561" i="4"/>
  <c r="AF1562" i="4"/>
  <c r="AF1563" i="4"/>
  <c r="AF1564" i="4"/>
  <c r="AF1565" i="4"/>
  <c r="AF1566" i="4"/>
  <c r="AF1567" i="4"/>
  <c r="AF1568" i="4"/>
  <c r="AF1569" i="4"/>
  <c r="AF1570" i="4"/>
  <c r="AF1571" i="4"/>
  <c r="AF1572" i="4"/>
  <c r="AF1573" i="4"/>
  <c r="AF1574" i="4"/>
  <c r="AF1575" i="4"/>
  <c r="AF1576" i="4"/>
  <c r="AF1577" i="4"/>
  <c r="AF1578" i="4"/>
  <c r="AF1579" i="4"/>
  <c r="AF1580" i="4"/>
  <c r="AF1581" i="4"/>
  <c r="AF1582" i="4"/>
  <c r="AF1583" i="4"/>
  <c r="AF1584" i="4"/>
  <c r="AF1585" i="4"/>
  <c r="AF1586" i="4"/>
  <c r="AF1587" i="4"/>
  <c r="AF1588" i="4"/>
  <c r="AF1589" i="4"/>
  <c r="AF1590" i="4"/>
  <c r="AF1591" i="4"/>
  <c r="AF1592" i="4"/>
  <c r="AF1593" i="4"/>
  <c r="AF1594" i="4"/>
  <c r="AF1595" i="4"/>
  <c r="AF1596" i="4"/>
  <c r="AF1597" i="4"/>
  <c r="AF1598" i="4"/>
  <c r="AF1599" i="4"/>
  <c r="AF1600" i="4"/>
  <c r="AF1601" i="4"/>
  <c r="AF1602" i="4"/>
  <c r="AF1603" i="4"/>
  <c r="AF1604" i="4"/>
  <c r="AF1605" i="4"/>
  <c r="AF1606" i="4"/>
  <c r="AF1607" i="4"/>
  <c r="AF1608" i="4"/>
  <c r="AF1609" i="4"/>
  <c r="AF1610" i="4"/>
  <c r="AF1611" i="4"/>
  <c r="AF1612" i="4"/>
  <c r="AF1613" i="4"/>
  <c r="AF1614" i="4"/>
  <c r="AF1615" i="4"/>
  <c r="AF1616" i="4"/>
  <c r="AF1617" i="4"/>
  <c r="AF1618" i="4"/>
  <c r="AF1619" i="4"/>
  <c r="AF1620" i="4"/>
  <c r="AF1621" i="4"/>
  <c r="AF1622" i="4"/>
  <c r="AF1623" i="4"/>
  <c r="AF1624" i="4"/>
  <c r="AF1625" i="4"/>
  <c r="AF1626" i="4"/>
  <c r="AF1627" i="4"/>
  <c r="AF1628" i="4"/>
  <c r="AF1629" i="4"/>
  <c r="AF1630" i="4"/>
  <c r="AF1631" i="4"/>
  <c r="AF1632" i="4"/>
  <c r="AF1633" i="4"/>
  <c r="AF1634" i="4"/>
  <c r="AF1635" i="4"/>
  <c r="AF1636" i="4"/>
  <c r="AF1637" i="4"/>
  <c r="AF1638" i="4"/>
  <c r="AF1639" i="4"/>
  <c r="AF1640" i="4"/>
  <c r="AF1641" i="4"/>
  <c r="AF1642" i="4"/>
  <c r="AF1643" i="4"/>
  <c r="AF1644" i="4"/>
  <c r="AF1645" i="4"/>
  <c r="AF1646" i="4"/>
  <c r="AF1647" i="4"/>
  <c r="AF1648" i="4"/>
  <c r="AF1649" i="4"/>
  <c r="AF1650" i="4"/>
  <c r="AF1651" i="4"/>
  <c r="AF1652" i="4"/>
  <c r="AF1653" i="4"/>
  <c r="AF1654" i="4"/>
  <c r="AF1655" i="4"/>
  <c r="AF1656" i="4"/>
  <c r="AF1657" i="4"/>
  <c r="AF1658" i="4"/>
  <c r="AF1659" i="4"/>
  <c r="AF1660" i="4"/>
  <c r="AF1661" i="4"/>
  <c r="AF1662" i="4"/>
  <c r="AF1663" i="4"/>
  <c r="AF1664" i="4"/>
  <c r="AF1665" i="4"/>
  <c r="AF1666" i="4"/>
  <c r="AF1667" i="4"/>
  <c r="AF1668" i="4"/>
  <c r="AF1669" i="4"/>
  <c r="AF1670" i="4"/>
  <c r="AF1671" i="4"/>
  <c r="AF1672" i="4"/>
  <c r="AF1673" i="4"/>
  <c r="AF1674" i="4"/>
  <c r="AF1675" i="4"/>
  <c r="AF1676" i="4"/>
  <c r="AF1677" i="4"/>
  <c r="AF1678" i="4"/>
  <c r="AF1679" i="4"/>
  <c r="AF1680" i="4"/>
  <c r="AF1681" i="4"/>
  <c r="AF1682" i="4"/>
  <c r="AF1683" i="4"/>
  <c r="AF1684" i="4"/>
  <c r="AF1685" i="4"/>
  <c r="AF1686" i="4"/>
  <c r="AF1687" i="4"/>
  <c r="AF1688" i="4"/>
  <c r="AF1689" i="4"/>
  <c r="AF1690" i="4"/>
  <c r="AF1691" i="4"/>
  <c r="AF1692" i="4"/>
  <c r="AF1693" i="4"/>
  <c r="AF1694" i="4"/>
  <c r="AF1695" i="4"/>
  <c r="AF1696" i="4"/>
  <c r="AF1697" i="4"/>
  <c r="AF1698" i="4"/>
  <c r="AF1699" i="4"/>
  <c r="AF1700" i="4"/>
  <c r="AF1701" i="4"/>
  <c r="AF1702" i="4"/>
  <c r="AF1703" i="4"/>
  <c r="AF1704" i="4"/>
  <c r="AF1705" i="4"/>
  <c r="AF1706" i="4"/>
  <c r="AF1707" i="4"/>
  <c r="AF1708" i="4"/>
  <c r="AF1709" i="4"/>
  <c r="AF1710" i="4"/>
  <c r="AF1711" i="4"/>
  <c r="AF1712" i="4"/>
  <c r="AF1713" i="4"/>
  <c r="AF1714" i="4"/>
  <c r="AF1715" i="4"/>
  <c r="AF1716" i="4"/>
  <c r="AF1717" i="4"/>
  <c r="AF1718" i="4"/>
  <c r="AF1719" i="4"/>
  <c r="AF1720" i="4"/>
  <c r="AF1721" i="4"/>
  <c r="AF1722" i="4"/>
  <c r="AF1723" i="4"/>
  <c r="AF1724" i="4"/>
  <c r="AF1725" i="4"/>
  <c r="AF1726" i="4"/>
  <c r="AF1727" i="4"/>
  <c r="AF1728" i="4"/>
  <c r="AF1729" i="4"/>
  <c r="AF1730" i="4"/>
  <c r="AF1731" i="4"/>
  <c r="AF1732" i="4"/>
  <c r="AF1733" i="4"/>
  <c r="AF1734" i="4"/>
  <c r="AF1735" i="4"/>
  <c r="AF1736" i="4"/>
  <c r="AF1737" i="4"/>
  <c r="AF1738" i="4"/>
  <c r="AF1739" i="4"/>
  <c r="AF1740" i="4"/>
  <c r="AF1741" i="4"/>
  <c r="AF1742" i="4"/>
  <c r="AF1743" i="4"/>
  <c r="AF1744" i="4"/>
  <c r="AF1745" i="4"/>
  <c r="AF1746" i="4"/>
  <c r="AF1747" i="4"/>
  <c r="AF1748" i="4"/>
  <c r="AF1749" i="4"/>
  <c r="AF1750" i="4"/>
  <c r="AF1751" i="4"/>
  <c r="AF1752" i="4"/>
  <c r="AF1753" i="4"/>
  <c r="AF1754" i="4"/>
  <c r="AF1755" i="4"/>
  <c r="AF1756" i="4"/>
  <c r="AF1757" i="4"/>
  <c r="AF1758" i="4"/>
  <c r="AF1759" i="4"/>
  <c r="AF1760" i="4"/>
  <c r="AF1761" i="4"/>
  <c r="AF1762" i="4"/>
  <c r="AF1763" i="4"/>
  <c r="AF1764" i="4"/>
  <c r="AF1765" i="4"/>
  <c r="AF1766" i="4"/>
  <c r="AF1767" i="4"/>
  <c r="AF1768" i="4"/>
  <c r="AF1769" i="4"/>
  <c r="AF1770" i="4"/>
  <c r="AF1771" i="4"/>
  <c r="AF1772" i="4"/>
  <c r="AF1773" i="4"/>
  <c r="AF1774" i="4"/>
  <c r="AF1775" i="4"/>
  <c r="AF1776" i="4"/>
  <c r="AF1777" i="4"/>
  <c r="AF1778" i="4"/>
  <c r="AF1779" i="4"/>
  <c r="AF1780" i="4"/>
  <c r="AF1781" i="4"/>
  <c r="AF1782" i="4"/>
  <c r="AF1783" i="4"/>
  <c r="AF1784" i="4"/>
  <c r="AF1785" i="4"/>
  <c r="AF1786" i="4"/>
  <c r="AF1787" i="4"/>
  <c r="AF1788" i="4"/>
  <c r="AF1789" i="4"/>
  <c r="AF1790" i="4"/>
  <c r="AF1791" i="4"/>
  <c r="AF1792" i="4"/>
  <c r="AF1793" i="4"/>
  <c r="AF1794" i="4"/>
  <c r="AF1795" i="4"/>
  <c r="AF1796" i="4"/>
  <c r="AF1797" i="4"/>
  <c r="AF1798" i="4"/>
  <c r="AF1799" i="4"/>
  <c r="AF1800" i="4"/>
  <c r="AF1801" i="4"/>
  <c r="AF1802" i="4"/>
  <c r="AF1803" i="4"/>
  <c r="AF1804" i="4"/>
  <c r="AF1805" i="4"/>
  <c r="AF1806" i="4"/>
  <c r="AF1807" i="4"/>
  <c r="AF1808" i="4"/>
  <c r="AF1809" i="4"/>
  <c r="AF1810" i="4"/>
  <c r="AF1811" i="4"/>
  <c r="AF1812" i="4"/>
  <c r="AF1813" i="4"/>
  <c r="AF1814" i="4"/>
  <c r="AF1815" i="4"/>
  <c r="AF1816" i="4"/>
  <c r="AF1817" i="4"/>
  <c r="AF1818" i="4"/>
  <c r="AF1819" i="4"/>
  <c r="AF1820" i="4"/>
  <c r="AF1821" i="4"/>
  <c r="AF1822" i="4"/>
  <c r="AF1823" i="4"/>
  <c r="AF1824" i="4"/>
  <c r="AF1825" i="4"/>
  <c r="AF1826" i="4"/>
  <c r="AF1827" i="4"/>
  <c r="AF1828" i="4"/>
  <c r="AF1829" i="4"/>
  <c r="AF1830" i="4"/>
  <c r="AF1831" i="4"/>
  <c r="AF1832" i="4"/>
  <c r="AF1833" i="4"/>
  <c r="AF1834" i="4"/>
  <c r="AF1835" i="4"/>
  <c r="AF1836" i="4"/>
  <c r="AF1837" i="4"/>
  <c r="AF1838" i="4"/>
  <c r="AF1839" i="4"/>
  <c r="AF1840" i="4"/>
  <c r="AF1841" i="4"/>
  <c r="AF1842" i="4"/>
  <c r="AF1843" i="4"/>
  <c r="AF1844" i="4"/>
  <c r="AF1845" i="4"/>
  <c r="AF1846" i="4"/>
  <c r="AF1847" i="4"/>
  <c r="AF1848" i="4"/>
  <c r="AF1849" i="4"/>
  <c r="AF1850" i="4"/>
  <c r="AF1851" i="4"/>
  <c r="AF1852" i="4"/>
  <c r="AF1853" i="4"/>
  <c r="AF1854" i="4"/>
  <c r="AF1855" i="4"/>
  <c r="AF1856" i="4"/>
  <c r="AF1857" i="4"/>
  <c r="AF1858" i="4"/>
  <c r="AF1859" i="4"/>
  <c r="AF1860" i="4"/>
  <c r="AF1861" i="4"/>
  <c r="AF1862" i="4"/>
  <c r="AF1863" i="4"/>
  <c r="AF1864" i="4"/>
  <c r="AF1865" i="4"/>
  <c r="AF1866" i="4"/>
  <c r="AF1867" i="4"/>
  <c r="AF1868" i="4"/>
  <c r="AF1869" i="4"/>
  <c r="AF1870" i="4"/>
  <c r="AF1871" i="4"/>
  <c r="AF1872" i="4"/>
  <c r="AF1873" i="4"/>
  <c r="AF1874" i="4"/>
  <c r="AF1875" i="4"/>
  <c r="AF1876" i="4"/>
  <c r="AF1877" i="4"/>
  <c r="AF1878" i="4"/>
  <c r="AF1879" i="4"/>
  <c r="AF1880" i="4"/>
  <c r="AF1881" i="4"/>
  <c r="AF1882" i="4"/>
  <c r="AF1883" i="4"/>
  <c r="AF1884" i="4"/>
  <c r="AF1885" i="4"/>
  <c r="AF1886" i="4"/>
  <c r="AF1887" i="4"/>
  <c r="AF1888" i="4"/>
  <c r="AF1889" i="4"/>
  <c r="AF1890" i="4"/>
  <c r="AF1891" i="4"/>
  <c r="AF1892" i="4"/>
  <c r="AF1893" i="4"/>
  <c r="AF1894" i="4"/>
  <c r="AF1895" i="4"/>
  <c r="AF1896" i="4"/>
  <c r="AF1897" i="4"/>
  <c r="AF1898" i="4"/>
  <c r="AF1899" i="4"/>
  <c r="AF1900" i="4"/>
  <c r="AF1901" i="4"/>
  <c r="AF1902" i="4"/>
  <c r="AF1903" i="4"/>
  <c r="AF1904" i="4"/>
  <c r="AF1905" i="4"/>
  <c r="AF1906" i="4"/>
  <c r="AF1907" i="4"/>
  <c r="AF1908" i="4"/>
  <c r="AF1909" i="4"/>
  <c r="AF1910" i="4"/>
  <c r="AF1911" i="4"/>
  <c r="AF1912" i="4"/>
  <c r="AF1913" i="4"/>
  <c r="AF1914" i="4"/>
  <c r="AF1915" i="4"/>
  <c r="AF1916" i="4"/>
  <c r="AF1917" i="4"/>
  <c r="AF1918" i="4"/>
  <c r="AF1919" i="4"/>
  <c r="AF1920" i="4"/>
  <c r="AF1921" i="4"/>
  <c r="AF1922" i="4"/>
  <c r="AF1923" i="4"/>
  <c r="AF1924" i="4"/>
  <c r="AF1925" i="4"/>
  <c r="AF1926" i="4"/>
  <c r="AF1927" i="4"/>
  <c r="AF1928" i="4"/>
  <c r="AF1929" i="4"/>
  <c r="AF1930" i="4"/>
  <c r="AF1931" i="4"/>
  <c r="AF1932" i="4"/>
  <c r="AF1933" i="4"/>
  <c r="AF1934" i="4"/>
  <c r="AF1935" i="4"/>
  <c r="AF1936" i="4"/>
  <c r="AF1937" i="4"/>
  <c r="AF1938" i="4"/>
  <c r="AF1939" i="4"/>
  <c r="AF1940" i="4"/>
  <c r="AF1941" i="4"/>
  <c r="AF1942" i="4"/>
  <c r="AF1943" i="4"/>
  <c r="AF1944" i="4"/>
  <c r="AF1945" i="4"/>
  <c r="AF1946" i="4"/>
  <c r="AF1947" i="4"/>
  <c r="AF1948" i="4"/>
  <c r="AF1949" i="4"/>
  <c r="AF1950" i="4"/>
  <c r="AF1951" i="4"/>
  <c r="AF1952" i="4"/>
  <c r="AF1953" i="4"/>
  <c r="AF1954" i="4"/>
  <c r="AF1955" i="4"/>
  <c r="AF1956" i="4"/>
  <c r="AF1957" i="4"/>
  <c r="AF1958" i="4"/>
  <c r="AF1959" i="4"/>
  <c r="AF1960" i="4"/>
  <c r="AF1961" i="4"/>
  <c r="AF1962" i="4"/>
  <c r="AF1963" i="4"/>
  <c r="AF1964" i="4"/>
  <c r="AF1965" i="4"/>
  <c r="AF1966" i="4"/>
  <c r="AF1967" i="4"/>
  <c r="AF1968" i="4"/>
  <c r="AF1969" i="4"/>
  <c r="AF1970" i="4"/>
  <c r="AF1971" i="4"/>
  <c r="AF1972" i="4"/>
  <c r="AF1973" i="4"/>
  <c r="AF1974" i="4"/>
  <c r="AF1975" i="4"/>
  <c r="AF1976" i="4"/>
  <c r="AF1977" i="4"/>
  <c r="AF1978" i="4"/>
  <c r="AF1979" i="4"/>
  <c r="AF1980" i="4"/>
  <c r="AF1981" i="4"/>
  <c r="AF1982" i="4"/>
  <c r="AF1983" i="4"/>
  <c r="AF1984" i="4"/>
  <c r="AF1985" i="4"/>
  <c r="AF1986" i="4"/>
  <c r="AF1987" i="4"/>
  <c r="AF1988" i="4"/>
  <c r="AF1989" i="4"/>
  <c r="AF1990" i="4"/>
  <c r="AF1991" i="4"/>
  <c r="AF1992" i="4"/>
  <c r="AF1993" i="4"/>
  <c r="AF1994" i="4"/>
  <c r="AF1995" i="4"/>
  <c r="AF1996" i="4"/>
  <c r="AF1997" i="4"/>
  <c r="AF1998" i="4"/>
  <c r="AF1999" i="4"/>
  <c r="AF2000" i="4"/>
  <c r="AF2001" i="4"/>
  <c r="AF2002" i="4"/>
  <c r="AF2003" i="4"/>
  <c r="AF2004" i="4"/>
  <c r="AF2005" i="4"/>
  <c r="AF2006" i="4"/>
  <c r="AF2007" i="4"/>
  <c r="AF2008" i="4"/>
  <c r="AF2009" i="4"/>
  <c r="AF2010" i="4"/>
  <c r="AF2011" i="4"/>
  <c r="AF2012" i="4"/>
  <c r="AF2013" i="4"/>
  <c r="AF2014" i="4"/>
  <c r="AF2015" i="4"/>
  <c r="AF2016" i="4"/>
  <c r="AF2017" i="4"/>
  <c r="AF2018" i="4"/>
  <c r="AF2019" i="4"/>
  <c r="AF2020" i="4"/>
  <c r="AF2021" i="4"/>
  <c r="AF2022" i="4"/>
  <c r="AF2023" i="4"/>
  <c r="AF2024" i="4"/>
  <c r="AF2025" i="4"/>
  <c r="AF2026" i="4"/>
  <c r="AF2027" i="4"/>
  <c r="AF2028" i="4"/>
  <c r="AF2029" i="4"/>
  <c r="AF2030" i="4"/>
  <c r="AF2031" i="4"/>
  <c r="AF2032" i="4"/>
  <c r="AF2033" i="4"/>
  <c r="AF2034" i="4"/>
  <c r="AF2035" i="4"/>
  <c r="AF2036" i="4"/>
  <c r="AF2037" i="4"/>
  <c r="AF2038" i="4"/>
  <c r="AF2039" i="4"/>
  <c r="AF2040" i="4"/>
  <c r="AF2041" i="4"/>
  <c r="AF2042" i="4"/>
  <c r="AF2043" i="4"/>
  <c r="AF2044" i="4"/>
  <c r="AF2045" i="4"/>
  <c r="AF2046" i="4"/>
  <c r="AF2047" i="4"/>
  <c r="AF2048" i="4"/>
  <c r="AF2049" i="4"/>
  <c r="AF2050" i="4"/>
  <c r="AF2051" i="4"/>
  <c r="AF2052" i="4"/>
  <c r="AF2053" i="4"/>
  <c r="AF2054" i="4"/>
  <c r="AF2055" i="4"/>
  <c r="AF2056" i="4"/>
  <c r="AF2057" i="4"/>
  <c r="AF2058" i="4"/>
  <c r="AF2059" i="4"/>
  <c r="AF2060" i="4"/>
  <c r="AF2061" i="4"/>
  <c r="AF2062" i="4"/>
  <c r="AF2063" i="4"/>
  <c r="AF2064" i="4"/>
  <c r="AF2065" i="4"/>
  <c r="AF2066" i="4"/>
  <c r="AF2067" i="4"/>
  <c r="AF2068" i="4"/>
  <c r="AF2069" i="4"/>
  <c r="AF2070" i="4"/>
  <c r="AF2071" i="4"/>
  <c r="AF2072" i="4"/>
  <c r="AF2073" i="4"/>
  <c r="AF2074" i="4"/>
  <c r="AF2075" i="4"/>
  <c r="AF2076" i="4"/>
  <c r="AF2077" i="4"/>
  <c r="AF2078" i="4"/>
  <c r="AF2079" i="4"/>
  <c r="AF2080" i="4"/>
  <c r="AF2081" i="4"/>
  <c r="AF2082" i="4"/>
  <c r="AF2083" i="4"/>
  <c r="AF2084" i="4"/>
  <c r="AF2085" i="4"/>
  <c r="AF2086" i="4"/>
  <c r="AF2087" i="4"/>
  <c r="AF2088" i="4"/>
  <c r="AF2089" i="4"/>
  <c r="AF2090" i="4"/>
  <c r="AF2091" i="4"/>
  <c r="AF2092" i="4"/>
  <c r="AF2093" i="4"/>
  <c r="AF2094" i="4"/>
  <c r="AF2095" i="4"/>
  <c r="AF2096" i="4"/>
  <c r="AF2097" i="4"/>
  <c r="AF2098" i="4"/>
  <c r="AF2099" i="4"/>
  <c r="AF2100" i="4"/>
  <c r="AF2101" i="4"/>
  <c r="AF2102" i="4"/>
  <c r="AF2103" i="4"/>
  <c r="AF2104" i="4"/>
  <c r="AF2105" i="4"/>
  <c r="AF2106" i="4"/>
  <c r="AF2107" i="4"/>
  <c r="AF2108" i="4"/>
  <c r="AF2109" i="4"/>
  <c r="AF2110" i="4"/>
  <c r="AF2111" i="4"/>
  <c r="AF2112" i="4"/>
  <c r="AF2113" i="4"/>
  <c r="AF2114" i="4"/>
  <c r="AF2115" i="4"/>
  <c r="AF2116" i="4"/>
  <c r="AF2117" i="4"/>
  <c r="AF2118" i="4"/>
  <c r="AF2119" i="4"/>
  <c r="AF2120" i="4"/>
  <c r="AF2121" i="4"/>
  <c r="AF2122" i="4"/>
  <c r="AF2123" i="4"/>
  <c r="AF2124" i="4"/>
  <c r="AF2125" i="4"/>
  <c r="AF2126" i="4"/>
  <c r="AF2127" i="4"/>
  <c r="AF2128" i="4"/>
  <c r="AF2129" i="4"/>
  <c r="AF2130" i="4"/>
  <c r="AF2131" i="4"/>
  <c r="AF2132" i="4"/>
  <c r="AF2133" i="4"/>
  <c r="AF2134" i="4"/>
  <c r="AF2135" i="4"/>
  <c r="AF2136" i="4"/>
  <c r="AF2137" i="4"/>
  <c r="AF2138" i="4"/>
  <c r="AF2139" i="4"/>
  <c r="AF2140" i="4"/>
  <c r="AF2141" i="4"/>
  <c r="AF2142" i="4"/>
  <c r="AF2143" i="4"/>
  <c r="AF2144" i="4"/>
  <c r="AF2145" i="4"/>
  <c r="AF2146" i="4"/>
  <c r="AF2147" i="4"/>
  <c r="AF2148" i="4"/>
  <c r="AF2149" i="4"/>
  <c r="AF2150" i="4"/>
  <c r="AF2151" i="4"/>
  <c r="AF2152" i="4"/>
  <c r="AF2153" i="4"/>
  <c r="AF2154" i="4"/>
  <c r="AF2155" i="4"/>
  <c r="AF2156" i="4"/>
  <c r="AF2157" i="4"/>
  <c r="AF2158" i="4"/>
  <c r="AF2159" i="4"/>
  <c r="AF2160" i="4"/>
  <c r="AF2161" i="4"/>
  <c r="AF2162" i="4"/>
  <c r="AF2163" i="4"/>
  <c r="AF2164" i="4"/>
  <c r="AF2165" i="4"/>
  <c r="AF2166" i="4"/>
  <c r="AF2167" i="4"/>
  <c r="AF2168" i="4"/>
  <c r="AF2169" i="4"/>
  <c r="AF2170" i="4"/>
  <c r="AF2171" i="4"/>
  <c r="AF2172" i="4"/>
  <c r="AF2173" i="4"/>
  <c r="AF2174" i="4"/>
  <c r="AF2175" i="4"/>
  <c r="AF2176" i="4"/>
  <c r="AF2177" i="4"/>
  <c r="AF2178" i="4"/>
  <c r="AF2179" i="4"/>
  <c r="AF2180" i="4"/>
  <c r="AF2181" i="4"/>
  <c r="AF2182" i="4"/>
  <c r="AF2183" i="4"/>
  <c r="AF2184" i="4"/>
  <c r="AF2185" i="4"/>
  <c r="AF2186" i="4"/>
  <c r="AF2187" i="4"/>
  <c r="AF2188" i="4"/>
  <c r="AF2189" i="4"/>
  <c r="AF2190" i="4"/>
  <c r="AF2191" i="4"/>
  <c r="AF2192" i="4"/>
  <c r="AF2193" i="4"/>
  <c r="AF2194" i="4"/>
  <c r="AF2195" i="4"/>
  <c r="AF2196" i="4"/>
  <c r="AF2197" i="4"/>
  <c r="AF2198" i="4"/>
  <c r="AF2199" i="4"/>
  <c r="AF2200" i="4"/>
  <c r="AF2201" i="4"/>
  <c r="AF2202" i="4"/>
  <c r="AF2203" i="4"/>
  <c r="AF2204" i="4"/>
  <c r="AF2205" i="4"/>
  <c r="AF2206" i="4"/>
  <c r="AF2207" i="4"/>
  <c r="AF2208" i="4"/>
  <c r="AF2209" i="4"/>
  <c r="AF2210" i="4"/>
  <c r="AF2211" i="4"/>
  <c r="AF2212" i="4"/>
  <c r="AF2213" i="4"/>
  <c r="AF2214" i="4"/>
  <c r="AF2215" i="4"/>
  <c r="AF2216" i="4"/>
  <c r="AF2217" i="4"/>
  <c r="AF2218" i="4"/>
  <c r="AF2219" i="4"/>
  <c r="AF2220" i="4"/>
  <c r="AF2221" i="4"/>
  <c r="AF2222" i="4"/>
  <c r="AF2223" i="4"/>
  <c r="AF2224" i="4"/>
  <c r="AF2225" i="4"/>
  <c r="AF2226" i="4"/>
  <c r="AF2227" i="4"/>
  <c r="AF2228" i="4"/>
  <c r="AF2229" i="4"/>
  <c r="AF2230" i="4"/>
  <c r="AF2231" i="4"/>
  <c r="AF2232" i="4"/>
  <c r="AF2233" i="4"/>
  <c r="AF2234" i="4"/>
  <c r="AF2235" i="4"/>
  <c r="AF2236" i="4"/>
  <c r="AF2237" i="4"/>
  <c r="AF2238" i="4"/>
  <c r="AF2239" i="4"/>
  <c r="AF2240" i="4"/>
  <c r="AF2241" i="4"/>
  <c r="AF2242" i="4"/>
  <c r="AF2243" i="4"/>
  <c r="AF2244" i="4"/>
  <c r="AF2245" i="4"/>
  <c r="AF2246" i="4"/>
  <c r="AF2247" i="4"/>
  <c r="AF2248" i="4"/>
  <c r="AF2249" i="4"/>
  <c r="AF2250" i="4"/>
  <c r="AF2251" i="4"/>
  <c r="AF2252" i="4"/>
  <c r="AF2253" i="4"/>
  <c r="AF2254" i="4"/>
  <c r="AF2255" i="4"/>
  <c r="AF2256" i="4"/>
  <c r="AF2257" i="4"/>
  <c r="AF2258" i="4"/>
  <c r="AF2259" i="4"/>
  <c r="AF2260" i="4"/>
  <c r="AF2261" i="4"/>
  <c r="AF2262" i="4"/>
  <c r="AF2263" i="4"/>
  <c r="AF2264" i="4"/>
  <c r="AF2265" i="4"/>
  <c r="AF2266" i="4"/>
  <c r="AF2267" i="4"/>
  <c r="AF2268" i="4"/>
  <c r="AF2269" i="4"/>
  <c r="AF2270" i="4"/>
  <c r="AF2271" i="4"/>
  <c r="AF2272" i="4"/>
  <c r="AF2273" i="4"/>
  <c r="AF2274" i="4"/>
  <c r="AF2275" i="4"/>
  <c r="AF2276" i="4"/>
  <c r="AF2277" i="4"/>
  <c r="AF2278" i="4"/>
  <c r="AF2279" i="4"/>
  <c r="AF2280" i="4"/>
  <c r="AF2281" i="4"/>
  <c r="AF2282" i="4"/>
  <c r="AF2283" i="4"/>
  <c r="AF2284" i="4"/>
  <c r="AF2285" i="4"/>
  <c r="AF2286" i="4"/>
  <c r="AF2287" i="4"/>
  <c r="AF2288" i="4"/>
  <c r="AF2289" i="4"/>
  <c r="AF2290" i="4"/>
  <c r="AF2291" i="4"/>
  <c r="AF2292" i="4"/>
  <c r="AF2293" i="4"/>
  <c r="AF2294" i="4"/>
  <c r="AF2295" i="4"/>
  <c r="AF2296" i="4"/>
  <c r="AF2297" i="4"/>
  <c r="AF2298" i="4"/>
  <c r="AF2299" i="4"/>
  <c r="AF2300" i="4"/>
  <c r="AF2301" i="4"/>
  <c r="AF2302" i="4"/>
  <c r="AF2303" i="4"/>
  <c r="AF2304" i="4"/>
  <c r="AF2305" i="4"/>
  <c r="AF2306" i="4"/>
  <c r="AF2307" i="4"/>
  <c r="AF2308" i="4"/>
  <c r="AF2309" i="4"/>
  <c r="AF2310" i="4"/>
  <c r="AF2311" i="4"/>
  <c r="AF2312" i="4"/>
  <c r="AF2313" i="4"/>
  <c r="AF2314" i="4"/>
  <c r="AF2315" i="4"/>
  <c r="AF2316" i="4"/>
  <c r="AF2317" i="4"/>
  <c r="AF2318" i="4"/>
  <c r="AF2319" i="4"/>
  <c r="AF2320" i="4"/>
  <c r="AF2321" i="4"/>
  <c r="AF2322" i="4"/>
  <c r="AF2323" i="4"/>
  <c r="AF2324" i="4"/>
  <c r="AF2325" i="4"/>
  <c r="AF2326" i="4"/>
  <c r="AF2327" i="4"/>
  <c r="AF2328" i="4"/>
  <c r="AF2329" i="4"/>
  <c r="AF2330" i="4"/>
  <c r="AF2331" i="4"/>
  <c r="AF2332" i="4"/>
  <c r="AF2333" i="4"/>
  <c r="AF2334" i="4"/>
  <c r="AF2335" i="4"/>
  <c r="AF2336" i="4"/>
  <c r="AF2337" i="4"/>
  <c r="AF2338" i="4"/>
  <c r="AF2339" i="4"/>
  <c r="AF2340" i="4"/>
  <c r="AF2341" i="4"/>
  <c r="AF2342" i="4"/>
  <c r="AF2343" i="4"/>
  <c r="AF2344" i="4"/>
  <c r="AF2345" i="4"/>
  <c r="AF2346" i="4"/>
  <c r="AF2347" i="4"/>
  <c r="AF2348" i="4"/>
  <c r="AF2349" i="4"/>
  <c r="AF2350" i="4"/>
  <c r="AF2351" i="4"/>
  <c r="AF2352" i="4"/>
  <c r="AF2353" i="4"/>
  <c r="AF2354" i="4"/>
  <c r="AF2355" i="4"/>
  <c r="AF2356" i="4"/>
  <c r="AF2357" i="4"/>
  <c r="AF2358" i="4"/>
  <c r="AF2359" i="4"/>
  <c r="AF2360" i="4"/>
  <c r="AF2361" i="4"/>
  <c r="AF2362" i="4"/>
  <c r="AF2363" i="4"/>
  <c r="AF2364" i="4"/>
  <c r="AF2365" i="4"/>
  <c r="AF2366" i="4"/>
  <c r="AF2367" i="4"/>
  <c r="AF2368" i="4"/>
  <c r="AF2369" i="4"/>
  <c r="AF2370" i="4"/>
  <c r="AF2371" i="4"/>
  <c r="AF2372" i="4"/>
  <c r="AF2373" i="4"/>
  <c r="AF2374" i="4"/>
  <c r="AF2375" i="4"/>
  <c r="AF2376" i="4"/>
  <c r="AF2377" i="4"/>
  <c r="AF2378" i="4"/>
  <c r="AF2379" i="4"/>
  <c r="AF2380" i="4"/>
  <c r="AF2381" i="4"/>
  <c r="AF2382" i="4"/>
  <c r="AF2383" i="4"/>
  <c r="AF2384" i="4"/>
  <c r="AF2385" i="4"/>
  <c r="AF2386" i="4"/>
  <c r="AF2387" i="4"/>
  <c r="AF2388" i="4"/>
  <c r="AF2389" i="4"/>
  <c r="AF2390" i="4"/>
  <c r="AF2391" i="4"/>
  <c r="AF2392" i="4"/>
  <c r="AF2393" i="4"/>
  <c r="AF2394" i="4"/>
  <c r="AF2395" i="4"/>
  <c r="AF2396" i="4"/>
  <c r="AF2397" i="4"/>
  <c r="AF2398" i="4"/>
  <c r="AF2399" i="4"/>
  <c r="AF2400" i="4"/>
  <c r="AF2401" i="4"/>
  <c r="AF2402" i="4"/>
  <c r="AF2403" i="4"/>
  <c r="AF2404" i="4"/>
  <c r="AF2405" i="4"/>
  <c r="AF2406" i="4"/>
  <c r="AF2407" i="4"/>
  <c r="AF2408" i="4"/>
  <c r="AF2409" i="4"/>
  <c r="AF2410" i="4"/>
  <c r="AF2411" i="4"/>
  <c r="AF2412" i="4"/>
  <c r="AF2413" i="4"/>
  <c r="AF2414" i="4"/>
  <c r="AF2415" i="4"/>
  <c r="AF2416" i="4"/>
  <c r="AF2417" i="4"/>
  <c r="AF2418" i="4"/>
  <c r="AF2419" i="4"/>
  <c r="AF2420" i="4"/>
  <c r="AF2421" i="4"/>
  <c r="AF2422" i="4"/>
  <c r="AF2423" i="4"/>
  <c r="AF2424" i="4"/>
  <c r="AF2425" i="4"/>
  <c r="AF2426" i="4"/>
  <c r="AF2427" i="4"/>
  <c r="AF2428" i="4"/>
  <c r="AF2429" i="4"/>
  <c r="AF2430" i="4"/>
  <c r="AF2431" i="4"/>
  <c r="AF2432" i="4"/>
  <c r="AF2433" i="4"/>
  <c r="AF2434" i="4"/>
  <c r="AF2435" i="4"/>
  <c r="AF2436" i="4"/>
  <c r="AF2437" i="4"/>
  <c r="AF2438" i="4"/>
  <c r="AF2439" i="4"/>
  <c r="AF2440" i="4"/>
  <c r="AF2441" i="4"/>
  <c r="AF2442" i="4"/>
  <c r="AF2443" i="4"/>
  <c r="AF2444" i="4"/>
  <c r="AF2445" i="4"/>
  <c r="AF2446" i="4"/>
  <c r="AF2447" i="4"/>
  <c r="AF2448" i="4"/>
  <c r="AF2449" i="4"/>
  <c r="AF2450" i="4"/>
  <c r="AF2451" i="4"/>
  <c r="AF2452" i="4"/>
  <c r="AF2453" i="4"/>
  <c r="AF2454" i="4"/>
  <c r="AF2455" i="4"/>
  <c r="AF2456" i="4"/>
  <c r="AF2457" i="4"/>
  <c r="AF2458" i="4"/>
  <c r="AF2459" i="4"/>
  <c r="AF2460" i="4"/>
  <c r="AF2461" i="4"/>
  <c r="AF2462" i="4"/>
  <c r="AF2463" i="4"/>
  <c r="AF2464" i="4"/>
  <c r="AF2465" i="4"/>
  <c r="AF2466" i="4"/>
  <c r="AF2467" i="4"/>
  <c r="AF2468" i="4"/>
  <c r="AF2469" i="4"/>
  <c r="AF2470" i="4"/>
  <c r="AF2471" i="4"/>
  <c r="AF2472" i="4"/>
  <c r="AF2473" i="4"/>
  <c r="AF2474" i="4"/>
  <c r="AF2475" i="4"/>
  <c r="AF2476" i="4"/>
  <c r="AF2477" i="4"/>
  <c r="AF2478" i="4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B482" i="4"/>
  <c r="AB483" i="4"/>
  <c r="AB484" i="4"/>
  <c r="AB485" i="4"/>
  <c r="AB486" i="4"/>
  <c r="AB487" i="4"/>
  <c r="AB488" i="4"/>
  <c r="AB489" i="4"/>
  <c r="AB490" i="4"/>
  <c r="AB491" i="4"/>
  <c r="AB492" i="4"/>
  <c r="AB493" i="4"/>
  <c r="AB494" i="4"/>
  <c r="AB495" i="4"/>
  <c r="AB496" i="4"/>
  <c r="AB497" i="4"/>
  <c r="AB498" i="4"/>
  <c r="AB499" i="4"/>
  <c r="AB500" i="4"/>
  <c r="AB501" i="4"/>
  <c r="AB502" i="4"/>
  <c r="AB503" i="4"/>
  <c r="AB504" i="4"/>
  <c r="AB505" i="4"/>
  <c r="AB506" i="4"/>
  <c r="AB507" i="4"/>
  <c r="AB508" i="4"/>
  <c r="AB509" i="4"/>
  <c r="AB510" i="4"/>
  <c r="AB511" i="4"/>
  <c r="AB512" i="4"/>
  <c r="AB513" i="4"/>
  <c r="AB514" i="4"/>
  <c r="AB515" i="4"/>
  <c r="AB516" i="4"/>
  <c r="AB517" i="4"/>
  <c r="AB518" i="4"/>
  <c r="AB519" i="4"/>
  <c r="AB520" i="4"/>
  <c r="AB521" i="4"/>
  <c r="AB522" i="4"/>
  <c r="AB523" i="4"/>
  <c r="AB524" i="4"/>
  <c r="AB525" i="4"/>
  <c r="AB526" i="4"/>
  <c r="AB527" i="4"/>
  <c r="AB528" i="4"/>
  <c r="AB529" i="4"/>
  <c r="AB530" i="4"/>
  <c r="AB531" i="4"/>
  <c r="AB532" i="4"/>
  <c r="AB533" i="4"/>
  <c r="AB534" i="4"/>
  <c r="AB535" i="4"/>
  <c r="AB536" i="4"/>
  <c r="AB537" i="4"/>
  <c r="AB538" i="4"/>
  <c r="AB539" i="4"/>
  <c r="AB540" i="4"/>
  <c r="AB541" i="4"/>
  <c r="AB542" i="4"/>
  <c r="AB543" i="4"/>
  <c r="AB544" i="4"/>
  <c r="AB545" i="4"/>
  <c r="AB546" i="4"/>
  <c r="AB547" i="4"/>
  <c r="AB548" i="4"/>
  <c r="AB549" i="4"/>
  <c r="AB550" i="4"/>
  <c r="AB551" i="4"/>
  <c r="AB552" i="4"/>
  <c r="AB553" i="4"/>
  <c r="AB554" i="4"/>
  <c r="AB555" i="4"/>
  <c r="AB556" i="4"/>
  <c r="AB557" i="4"/>
  <c r="AB558" i="4"/>
  <c r="AB559" i="4"/>
  <c r="AB560" i="4"/>
  <c r="AB561" i="4"/>
  <c r="AB562" i="4"/>
  <c r="AB563" i="4"/>
  <c r="AB564" i="4"/>
  <c r="AB565" i="4"/>
  <c r="AB566" i="4"/>
  <c r="AB567" i="4"/>
  <c r="AB568" i="4"/>
  <c r="AB569" i="4"/>
  <c r="AB570" i="4"/>
  <c r="AB571" i="4"/>
  <c r="AB572" i="4"/>
  <c r="AB573" i="4"/>
  <c r="AB574" i="4"/>
  <c r="AB575" i="4"/>
  <c r="AB576" i="4"/>
  <c r="AB577" i="4"/>
  <c r="AB578" i="4"/>
  <c r="AB579" i="4"/>
  <c r="AB580" i="4"/>
  <c r="AB581" i="4"/>
  <c r="AB582" i="4"/>
  <c r="AB583" i="4"/>
  <c r="AB584" i="4"/>
  <c r="AB585" i="4"/>
  <c r="AB586" i="4"/>
  <c r="AB587" i="4"/>
  <c r="AB588" i="4"/>
  <c r="AB589" i="4"/>
  <c r="AB590" i="4"/>
  <c r="AB591" i="4"/>
  <c r="AB592" i="4"/>
  <c r="AB593" i="4"/>
  <c r="AB594" i="4"/>
  <c r="AB595" i="4"/>
  <c r="AB596" i="4"/>
  <c r="AB597" i="4"/>
  <c r="AB598" i="4"/>
  <c r="AB599" i="4"/>
  <c r="AB600" i="4"/>
  <c r="AB601" i="4"/>
  <c r="AB602" i="4"/>
  <c r="AB603" i="4"/>
  <c r="AB604" i="4"/>
  <c r="AB605" i="4"/>
  <c r="AB606" i="4"/>
  <c r="AB607" i="4"/>
  <c r="AB608" i="4"/>
  <c r="AB609" i="4"/>
  <c r="AB610" i="4"/>
  <c r="AB611" i="4"/>
  <c r="AB612" i="4"/>
  <c r="AB613" i="4"/>
  <c r="AB614" i="4"/>
  <c r="AB615" i="4"/>
  <c r="AB616" i="4"/>
  <c r="AB617" i="4"/>
  <c r="AB618" i="4"/>
  <c r="AB619" i="4"/>
  <c r="AB620" i="4"/>
  <c r="AB621" i="4"/>
  <c r="AB622" i="4"/>
  <c r="AB623" i="4"/>
  <c r="AB624" i="4"/>
  <c r="AB625" i="4"/>
  <c r="AB626" i="4"/>
  <c r="AB627" i="4"/>
  <c r="AB628" i="4"/>
  <c r="AB629" i="4"/>
  <c r="AB630" i="4"/>
  <c r="AB631" i="4"/>
  <c r="AB632" i="4"/>
  <c r="AB633" i="4"/>
  <c r="AB634" i="4"/>
  <c r="AB635" i="4"/>
  <c r="AB636" i="4"/>
  <c r="AB637" i="4"/>
  <c r="AB638" i="4"/>
  <c r="AB639" i="4"/>
  <c r="AB640" i="4"/>
  <c r="AB641" i="4"/>
  <c r="AB642" i="4"/>
  <c r="AB643" i="4"/>
  <c r="AB644" i="4"/>
  <c r="AB645" i="4"/>
  <c r="AB646" i="4"/>
  <c r="AB647" i="4"/>
  <c r="AB648" i="4"/>
  <c r="AB649" i="4"/>
  <c r="AB650" i="4"/>
  <c r="AB651" i="4"/>
  <c r="AB652" i="4"/>
  <c r="AB653" i="4"/>
  <c r="AB654" i="4"/>
  <c r="AB655" i="4"/>
  <c r="AB656" i="4"/>
  <c r="AB657" i="4"/>
  <c r="AB658" i="4"/>
  <c r="AB659" i="4"/>
  <c r="AB660" i="4"/>
  <c r="AB661" i="4"/>
  <c r="AB662" i="4"/>
  <c r="AB663" i="4"/>
  <c r="AB664" i="4"/>
  <c r="AB665" i="4"/>
  <c r="AB666" i="4"/>
  <c r="AB667" i="4"/>
  <c r="AB668" i="4"/>
  <c r="AB669" i="4"/>
  <c r="AB670" i="4"/>
  <c r="AB671" i="4"/>
  <c r="AB672" i="4"/>
  <c r="AB673" i="4"/>
  <c r="AB674" i="4"/>
  <c r="AB675" i="4"/>
  <c r="AB676" i="4"/>
  <c r="AB677" i="4"/>
  <c r="AB678" i="4"/>
  <c r="AB679" i="4"/>
  <c r="AB680" i="4"/>
  <c r="AB681" i="4"/>
  <c r="AB682" i="4"/>
  <c r="AB683" i="4"/>
  <c r="AB684" i="4"/>
  <c r="AB685" i="4"/>
  <c r="AB686" i="4"/>
  <c r="AB687" i="4"/>
  <c r="AB688" i="4"/>
  <c r="AB689" i="4"/>
  <c r="AB690" i="4"/>
  <c r="AB691" i="4"/>
  <c r="AB692" i="4"/>
  <c r="AB693" i="4"/>
  <c r="AB694" i="4"/>
  <c r="AB695" i="4"/>
  <c r="AB696" i="4"/>
  <c r="AB697" i="4"/>
  <c r="AB698" i="4"/>
  <c r="AB699" i="4"/>
  <c r="AB700" i="4"/>
  <c r="AB701" i="4"/>
  <c r="AB702" i="4"/>
  <c r="AB703" i="4"/>
  <c r="AB704" i="4"/>
  <c r="AB705" i="4"/>
  <c r="AB706" i="4"/>
  <c r="AB707" i="4"/>
  <c r="AB708" i="4"/>
  <c r="AB709" i="4"/>
  <c r="AB710" i="4"/>
  <c r="AB711" i="4"/>
  <c r="AB712" i="4"/>
  <c r="AB713" i="4"/>
  <c r="AB714" i="4"/>
  <c r="AB715" i="4"/>
  <c r="AB716" i="4"/>
  <c r="AB717" i="4"/>
  <c r="AB718" i="4"/>
  <c r="AB719" i="4"/>
  <c r="AB720" i="4"/>
  <c r="AB721" i="4"/>
  <c r="AB722" i="4"/>
  <c r="AB723" i="4"/>
  <c r="AB724" i="4"/>
  <c r="AB725" i="4"/>
  <c r="AB726" i="4"/>
  <c r="AB727" i="4"/>
  <c r="AB728" i="4"/>
  <c r="AB729" i="4"/>
  <c r="AB730" i="4"/>
  <c r="AB731" i="4"/>
  <c r="AB732" i="4"/>
  <c r="AB733" i="4"/>
  <c r="AB734" i="4"/>
  <c r="AB735" i="4"/>
  <c r="AB736" i="4"/>
  <c r="AB737" i="4"/>
  <c r="AB738" i="4"/>
  <c r="AB739" i="4"/>
  <c r="AB740" i="4"/>
  <c r="AB741" i="4"/>
  <c r="AB742" i="4"/>
  <c r="AB743" i="4"/>
  <c r="AB744" i="4"/>
  <c r="AB745" i="4"/>
  <c r="AB746" i="4"/>
  <c r="AB747" i="4"/>
  <c r="AB748" i="4"/>
  <c r="AB749" i="4"/>
  <c r="AB750" i="4"/>
  <c r="AB751" i="4"/>
  <c r="AB752" i="4"/>
  <c r="AB753" i="4"/>
  <c r="AB754" i="4"/>
  <c r="AB755" i="4"/>
  <c r="AB756" i="4"/>
  <c r="AB757" i="4"/>
  <c r="AB758" i="4"/>
  <c r="AB759" i="4"/>
  <c r="AB760" i="4"/>
  <c r="AB761" i="4"/>
  <c r="AB762" i="4"/>
  <c r="AB763" i="4"/>
  <c r="AB764" i="4"/>
  <c r="AB765" i="4"/>
  <c r="AB766" i="4"/>
  <c r="AB767" i="4"/>
  <c r="AB768" i="4"/>
  <c r="AB769" i="4"/>
  <c r="AB770" i="4"/>
  <c r="AB771" i="4"/>
  <c r="AB772" i="4"/>
  <c r="AB773" i="4"/>
  <c r="AB774" i="4"/>
  <c r="AB775" i="4"/>
  <c r="AB776" i="4"/>
  <c r="AB777" i="4"/>
  <c r="AB778" i="4"/>
  <c r="AB779" i="4"/>
  <c r="AB780" i="4"/>
  <c r="AB781" i="4"/>
  <c r="AB782" i="4"/>
  <c r="AB783" i="4"/>
  <c r="AB784" i="4"/>
  <c r="AB785" i="4"/>
  <c r="AB786" i="4"/>
  <c r="AB787" i="4"/>
  <c r="AB788" i="4"/>
  <c r="AB789" i="4"/>
  <c r="AB790" i="4"/>
  <c r="AB791" i="4"/>
  <c r="AB792" i="4"/>
  <c r="AB793" i="4"/>
  <c r="AB794" i="4"/>
  <c r="AB795" i="4"/>
  <c r="AB796" i="4"/>
  <c r="AB797" i="4"/>
  <c r="AB798" i="4"/>
  <c r="AB799" i="4"/>
  <c r="AB800" i="4"/>
  <c r="AB801" i="4"/>
  <c r="AB802" i="4"/>
  <c r="AB803" i="4"/>
  <c r="AB804" i="4"/>
  <c r="AB805" i="4"/>
  <c r="AB806" i="4"/>
  <c r="AB807" i="4"/>
  <c r="AB808" i="4"/>
  <c r="AB809" i="4"/>
  <c r="AB810" i="4"/>
  <c r="AB811" i="4"/>
  <c r="AB812" i="4"/>
  <c r="AB813" i="4"/>
  <c r="AB814" i="4"/>
  <c r="AB815" i="4"/>
  <c r="AB816" i="4"/>
  <c r="AB817" i="4"/>
  <c r="AB818" i="4"/>
  <c r="AB819" i="4"/>
  <c r="AB820" i="4"/>
  <c r="AB821" i="4"/>
  <c r="AB822" i="4"/>
  <c r="AB823" i="4"/>
  <c r="AB824" i="4"/>
  <c r="AB825" i="4"/>
  <c r="AB826" i="4"/>
  <c r="AB827" i="4"/>
  <c r="AB828" i="4"/>
  <c r="AB829" i="4"/>
  <c r="AB830" i="4"/>
  <c r="AB831" i="4"/>
  <c r="AB832" i="4"/>
  <c r="AB833" i="4"/>
  <c r="AB834" i="4"/>
  <c r="AB835" i="4"/>
  <c r="AB836" i="4"/>
  <c r="AB837" i="4"/>
  <c r="AB838" i="4"/>
  <c r="AB839" i="4"/>
  <c r="AB840" i="4"/>
  <c r="AB841" i="4"/>
  <c r="AB842" i="4"/>
  <c r="AB843" i="4"/>
  <c r="AB844" i="4"/>
  <c r="AB845" i="4"/>
  <c r="AB846" i="4"/>
  <c r="AB847" i="4"/>
  <c r="AB848" i="4"/>
  <c r="AB849" i="4"/>
  <c r="AB850" i="4"/>
  <c r="AB851" i="4"/>
  <c r="AB852" i="4"/>
  <c r="AB853" i="4"/>
  <c r="AB854" i="4"/>
  <c r="AB855" i="4"/>
  <c r="AB856" i="4"/>
  <c r="AB857" i="4"/>
  <c r="AB858" i="4"/>
  <c r="AB859" i="4"/>
  <c r="AB860" i="4"/>
  <c r="AB861" i="4"/>
  <c r="AB862" i="4"/>
  <c r="AB863" i="4"/>
  <c r="AB864" i="4"/>
  <c r="AB865" i="4"/>
  <c r="AB866" i="4"/>
  <c r="AB867" i="4"/>
  <c r="AB868" i="4"/>
  <c r="AB869" i="4"/>
  <c r="AB870" i="4"/>
  <c r="AB871" i="4"/>
  <c r="AB872" i="4"/>
  <c r="AB873" i="4"/>
  <c r="AB874" i="4"/>
  <c r="AB875" i="4"/>
  <c r="AB876" i="4"/>
  <c r="AB877" i="4"/>
  <c r="AB878" i="4"/>
  <c r="AB879" i="4"/>
  <c r="AB880" i="4"/>
  <c r="AB881" i="4"/>
  <c r="AB882" i="4"/>
  <c r="AB883" i="4"/>
  <c r="AB884" i="4"/>
  <c r="AB885" i="4"/>
  <c r="AB886" i="4"/>
  <c r="AB887" i="4"/>
  <c r="AB888" i="4"/>
  <c r="AB889" i="4"/>
  <c r="AB890" i="4"/>
  <c r="AB891" i="4"/>
  <c r="AB892" i="4"/>
  <c r="AB893" i="4"/>
  <c r="AB894" i="4"/>
  <c r="AB895" i="4"/>
  <c r="AB896" i="4"/>
  <c r="AB897" i="4"/>
  <c r="AB898" i="4"/>
  <c r="AB899" i="4"/>
  <c r="AB900" i="4"/>
  <c r="AB901" i="4"/>
  <c r="AB902" i="4"/>
  <c r="AB903" i="4"/>
  <c r="AB904" i="4"/>
  <c r="AB905" i="4"/>
  <c r="AB906" i="4"/>
  <c r="AB907" i="4"/>
  <c r="AB908" i="4"/>
  <c r="AB909" i="4"/>
  <c r="AB910" i="4"/>
  <c r="AB911" i="4"/>
  <c r="AB912" i="4"/>
  <c r="AB913" i="4"/>
  <c r="AB914" i="4"/>
  <c r="AB915" i="4"/>
  <c r="AB916" i="4"/>
  <c r="AB917" i="4"/>
  <c r="AB918" i="4"/>
  <c r="AB919" i="4"/>
  <c r="AB920" i="4"/>
  <c r="AB921" i="4"/>
  <c r="AB922" i="4"/>
  <c r="AB923" i="4"/>
  <c r="AB924" i="4"/>
  <c r="AB925" i="4"/>
  <c r="AB926" i="4"/>
  <c r="AB927" i="4"/>
  <c r="AB928" i="4"/>
  <c r="AB929" i="4"/>
  <c r="AB930" i="4"/>
  <c r="AB931" i="4"/>
  <c r="AB932" i="4"/>
  <c r="AB933" i="4"/>
  <c r="AB934" i="4"/>
  <c r="AB935" i="4"/>
  <c r="AB936" i="4"/>
  <c r="AB937" i="4"/>
  <c r="AB938" i="4"/>
  <c r="AB939" i="4"/>
  <c r="AB940" i="4"/>
  <c r="AB941" i="4"/>
  <c r="AB942" i="4"/>
  <c r="AB943" i="4"/>
  <c r="AB944" i="4"/>
  <c r="AB945" i="4"/>
  <c r="AB946" i="4"/>
  <c r="AB947" i="4"/>
  <c r="AB948" i="4"/>
  <c r="AB949" i="4"/>
  <c r="AB950" i="4"/>
  <c r="AB951" i="4"/>
  <c r="AB952" i="4"/>
  <c r="AB953" i="4"/>
  <c r="AB954" i="4"/>
  <c r="AB955" i="4"/>
  <c r="AB956" i="4"/>
  <c r="AB957" i="4"/>
  <c r="AB958" i="4"/>
  <c r="AB959" i="4"/>
  <c r="AB960" i="4"/>
  <c r="AB961" i="4"/>
  <c r="AB962" i="4"/>
  <c r="AB963" i="4"/>
  <c r="AB964" i="4"/>
  <c r="AB965" i="4"/>
  <c r="AB966" i="4"/>
  <c r="AB967" i="4"/>
  <c r="AB968" i="4"/>
  <c r="AB969" i="4"/>
  <c r="AB970" i="4"/>
  <c r="AB971" i="4"/>
  <c r="AB972" i="4"/>
  <c r="AB973" i="4"/>
  <c r="AB974" i="4"/>
  <c r="AB975" i="4"/>
  <c r="AB976" i="4"/>
  <c r="AB977" i="4"/>
  <c r="AB978" i="4"/>
  <c r="AB979" i="4"/>
  <c r="AB980" i="4"/>
  <c r="AB981" i="4"/>
  <c r="AB982" i="4"/>
  <c r="AB983" i="4"/>
  <c r="AB984" i="4"/>
  <c r="AB985" i="4"/>
  <c r="AB986" i="4"/>
  <c r="AB987" i="4"/>
  <c r="AB988" i="4"/>
  <c r="AB989" i="4"/>
  <c r="AB990" i="4"/>
  <c r="AB991" i="4"/>
  <c r="AB992" i="4"/>
  <c r="AB993" i="4"/>
  <c r="AB994" i="4"/>
  <c r="AB995" i="4"/>
  <c r="AB996" i="4"/>
  <c r="AB997" i="4"/>
  <c r="AB998" i="4"/>
  <c r="AB999" i="4"/>
  <c r="AB1000" i="4"/>
  <c r="AB1001" i="4"/>
  <c r="AB1002" i="4"/>
  <c r="AB1003" i="4"/>
  <c r="AB1004" i="4"/>
  <c r="AB1005" i="4"/>
  <c r="AB1006" i="4"/>
  <c r="AB1007" i="4"/>
  <c r="AB1008" i="4"/>
  <c r="AB1009" i="4"/>
  <c r="AB1010" i="4"/>
  <c r="AB1011" i="4"/>
  <c r="AB1012" i="4"/>
  <c r="AB1013" i="4"/>
  <c r="AB1014" i="4"/>
  <c r="AB1015" i="4"/>
  <c r="AB1016" i="4"/>
  <c r="AB1017" i="4"/>
  <c r="AB1018" i="4"/>
  <c r="AB1019" i="4"/>
  <c r="AB1020" i="4"/>
  <c r="AB1021" i="4"/>
  <c r="AB1022" i="4"/>
  <c r="AB1023" i="4"/>
  <c r="AB1024" i="4"/>
  <c r="AB1025" i="4"/>
  <c r="AB1026" i="4"/>
  <c r="AB1027" i="4"/>
  <c r="AB1028" i="4"/>
  <c r="AB1029" i="4"/>
  <c r="AB1030" i="4"/>
  <c r="AB1031" i="4"/>
  <c r="AB1032" i="4"/>
  <c r="AB1033" i="4"/>
  <c r="AB1034" i="4"/>
  <c r="AB1035" i="4"/>
  <c r="AB1036" i="4"/>
  <c r="AB1037" i="4"/>
  <c r="AB1038" i="4"/>
  <c r="AB1039" i="4"/>
  <c r="AB1040" i="4"/>
  <c r="AB1041" i="4"/>
  <c r="AB1042" i="4"/>
  <c r="AB1043" i="4"/>
  <c r="AB1044" i="4"/>
  <c r="AB1045" i="4"/>
  <c r="AB1046" i="4"/>
  <c r="AB1047" i="4"/>
  <c r="AB1048" i="4"/>
  <c r="AB1049" i="4"/>
  <c r="AB1050" i="4"/>
  <c r="AB1051" i="4"/>
  <c r="AB1052" i="4"/>
  <c r="AB1053" i="4"/>
  <c r="AB1054" i="4"/>
  <c r="AB1055" i="4"/>
  <c r="AB1056" i="4"/>
  <c r="AB1057" i="4"/>
  <c r="AB1058" i="4"/>
  <c r="AB1059" i="4"/>
  <c r="AB1060" i="4"/>
  <c r="AB1061" i="4"/>
  <c r="AB1062" i="4"/>
  <c r="AB1063" i="4"/>
  <c r="AB1064" i="4"/>
  <c r="AB1065" i="4"/>
  <c r="AB1066" i="4"/>
  <c r="AB1067" i="4"/>
  <c r="AB1068" i="4"/>
  <c r="AB1069" i="4"/>
  <c r="AB1070" i="4"/>
  <c r="AB1071" i="4"/>
  <c r="AB1072" i="4"/>
  <c r="AB1073" i="4"/>
  <c r="AB1074" i="4"/>
  <c r="AB1075" i="4"/>
  <c r="AB1076" i="4"/>
  <c r="AB1077" i="4"/>
  <c r="AB1078" i="4"/>
  <c r="AB1079" i="4"/>
  <c r="AB1080" i="4"/>
  <c r="AB1081" i="4"/>
  <c r="AB1082" i="4"/>
  <c r="AB1083" i="4"/>
  <c r="AB1084" i="4"/>
  <c r="AB1085" i="4"/>
  <c r="AB1086" i="4"/>
  <c r="AB1087" i="4"/>
  <c r="AB1088" i="4"/>
  <c r="AB1089" i="4"/>
  <c r="AB1090" i="4"/>
  <c r="AB1091" i="4"/>
  <c r="AB1092" i="4"/>
  <c r="AB1093" i="4"/>
  <c r="AB1094" i="4"/>
  <c r="AB1095" i="4"/>
  <c r="AB1096" i="4"/>
  <c r="AB1097" i="4"/>
  <c r="AB1098" i="4"/>
  <c r="AB1099" i="4"/>
  <c r="AB1100" i="4"/>
  <c r="AB1101" i="4"/>
  <c r="AB1102" i="4"/>
  <c r="AB1103" i="4"/>
  <c r="AB1104" i="4"/>
  <c r="AB1105" i="4"/>
  <c r="AB1106" i="4"/>
  <c r="AB1107" i="4"/>
  <c r="AB1108" i="4"/>
  <c r="AB1109" i="4"/>
  <c r="AB1110" i="4"/>
  <c r="AB1111" i="4"/>
  <c r="AB1112" i="4"/>
  <c r="AB1113" i="4"/>
  <c r="AB1114" i="4"/>
  <c r="AB1115" i="4"/>
  <c r="AB1116" i="4"/>
  <c r="AB1117" i="4"/>
  <c r="AB1118" i="4"/>
  <c r="AB1119" i="4"/>
  <c r="AB1120" i="4"/>
  <c r="AB1121" i="4"/>
  <c r="AB1122" i="4"/>
  <c r="AB1123" i="4"/>
  <c r="AB1124" i="4"/>
  <c r="AB1125" i="4"/>
  <c r="AB1126" i="4"/>
  <c r="AB1127" i="4"/>
  <c r="AB1128" i="4"/>
  <c r="AB1129" i="4"/>
  <c r="AB1130" i="4"/>
  <c r="AB1131" i="4"/>
  <c r="AB1132" i="4"/>
  <c r="AB1133" i="4"/>
  <c r="AB1134" i="4"/>
  <c r="AB1135" i="4"/>
  <c r="AB1136" i="4"/>
  <c r="AB1137" i="4"/>
  <c r="AB1138" i="4"/>
  <c r="AB1139" i="4"/>
  <c r="AB1140" i="4"/>
  <c r="AB1141" i="4"/>
  <c r="AB1142" i="4"/>
  <c r="AB1143" i="4"/>
  <c r="AB1144" i="4"/>
  <c r="AB1145" i="4"/>
  <c r="AB1146" i="4"/>
  <c r="AB1147" i="4"/>
  <c r="AB1148" i="4"/>
  <c r="AB1149" i="4"/>
  <c r="AB1150" i="4"/>
  <c r="AB1151" i="4"/>
  <c r="AB1152" i="4"/>
  <c r="AB1153" i="4"/>
  <c r="AB1154" i="4"/>
  <c r="AB1155" i="4"/>
  <c r="AB1156" i="4"/>
  <c r="AB1157" i="4"/>
  <c r="AB1158" i="4"/>
  <c r="AB1159" i="4"/>
  <c r="AB1160" i="4"/>
  <c r="AB1161" i="4"/>
  <c r="AB1162" i="4"/>
  <c r="AB1163" i="4"/>
  <c r="AB1164" i="4"/>
  <c r="AB1165" i="4"/>
  <c r="AB1166" i="4"/>
  <c r="AB1167" i="4"/>
  <c r="AB1168" i="4"/>
  <c r="AB1169" i="4"/>
  <c r="AB1170" i="4"/>
  <c r="AB1171" i="4"/>
  <c r="AB1172" i="4"/>
  <c r="AB1173" i="4"/>
  <c r="AB1174" i="4"/>
  <c r="AB1175" i="4"/>
  <c r="AB1176" i="4"/>
  <c r="AB1177" i="4"/>
  <c r="AB1178" i="4"/>
  <c r="AB1179" i="4"/>
  <c r="AB1180" i="4"/>
  <c r="AB1181" i="4"/>
  <c r="AB1182" i="4"/>
  <c r="AB1183" i="4"/>
  <c r="AB1184" i="4"/>
  <c r="AB1185" i="4"/>
  <c r="AB1186" i="4"/>
  <c r="AB1187" i="4"/>
  <c r="AB1188" i="4"/>
  <c r="AB1189" i="4"/>
  <c r="AB1190" i="4"/>
  <c r="AB1191" i="4"/>
  <c r="AB1192" i="4"/>
  <c r="AB1193" i="4"/>
  <c r="AB1194" i="4"/>
  <c r="AB1195" i="4"/>
  <c r="AB1196" i="4"/>
  <c r="AB1197" i="4"/>
  <c r="AB1198" i="4"/>
  <c r="AB1199" i="4"/>
  <c r="AB1200" i="4"/>
  <c r="AB1201" i="4"/>
  <c r="AB1202" i="4"/>
  <c r="AB1203" i="4"/>
  <c r="AB1204" i="4"/>
  <c r="AB1205" i="4"/>
  <c r="AB1206" i="4"/>
  <c r="AB1207" i="4"/>
  <c r="AB1208" i="4"/>
  <c r="AB1209" i="4"/>
  <c r="AB1210" i="4"/>
  <c r="AB1211" i="4"/>
  <c r="AB1212" i="4"/>
  <c r="AB1213" i="4"/>
  <c r="AB1214" i="4"/>
  <c r="AB1215" i="4"/>
  <c r="AB1216" i="4"/>
  <c r="AB1217" i="4"/>
  <c r="AB1218" i="4"/>
  <c r="AB1219" i="4"/>
  <c r="AB1220" i="4"/>
  <c r="AB1221" i="4"/>
  <c r="AB1222" i="4"/>
  <c r="AB1223" i="4"/>
  <c r="AB1224" i="4"/>
  <c r="AB1225" i="4"/>
  <c r="AB1226" i="4"/>
  <c r="AB1227" i="4"/>
  <c r="AB1228" i="4"/>
  <c r="AB1229" i="4"/>
  <c r="AB1230" i="4"/>
  <c r="AB1231" i="4"/>
  <c r="AB1232" i="4"/>
  <c r="AB1233" i="4"/>
  <c r="AB1234" i="4"/>
  <c r="AB1235" i="4"/>
  <c r="AB1236" i="4"/>
  <c r="AB1237" i="4"/>
  <c r="AB1238" i="4"/>
  <c r="AB1239" i="4"/>
  <c r="AB1240" i="4"/>
  <c r="AB1241" i="4"/>
  <c r="AB1242" i="4"/>
  <c r="AB1243" i="4"/>
  <c r="AB1244" i="4"/>
  <c r="AB1245" i="4"/>
  <c r="AB1246" i="4"/>
  <c r="AB1247" i="4"/>
  <c r="AB1248" i="4"/>
  <c r="AB1249" i="4"/>
  <c r="AB1250" i="4"/>
  <c r="AB1251" i="4"/>
  <c r="AB1252" i="4"/>
  <c r="AB1253" i="4"/>
  <c r="AB1254" i="4"/>
  <c r="AB1255" i="4"/>
  <c r="AB1256" i="4"/>
  <c r="AB1257" i="4"/>
  <c r="AB1258" i="4"/>
  <c r="AB1259" i="4"/>
  <c r="AB1260" i="4"/>
  <c r="AB1261" i="4"/>
  <c r="AB1262" i="4"/>
  <c r="AB1263" i="4"/>
  <c r="AB1264" i="4"/>
  <c r="AB1265" i="4"/>
  <c r="AB1266" i="4"/>
  <c r="AB1267" i="4"/>
  <c r="AB1268" i="4"/>
  <c r="AB1269" i="4"/>
  <c r="AB1270" i="4"/>
  <c r="AB1271" i="4"/>
  <c r="AB1272" i="4"/>
  <c r="AB1273" i="4"/>
  <c r="AB1274" i="4"/>
  <c r="AB1275" i="4"/>
  <c r="AB1276" i="4"/>
  <c r="AB1277" i="4"/>
  <c r="AB1278" i="4"/>
  <c r="AB1279" i="4"/>
  <c r="AB1280" i="4"/>
  <c r="AB1281" i="4"/>
  <c r="AB1282" i="4"/>
  <c r="AB1283" i="4"/>
  <c r="AB1284" i="4"/>
  <c r="AB1285" i="4"/>
  <c r="AB1286" i="4"/>
  <c r="AB1287" i="4"/>
  <c r="AB1288" i="4"/>
  <c r="AB1289" i="4"/>
  <c r="AB1290" i="4"/>
  <c r="AB1291" i="4"/>
  <c r="AB1292" i="4"/>
  <c r="AB1293" i="4"/>
  <c r="AB1294" i="4"/>
  <c r="AB1295" i="4"/>
  <c r="AB1296" i="4"/>
  <c r="AB1297" i="4"/>
  <c r="AB1298" i="4"/>
  <c r="AB1299" i="4"/>
  <c r="AB1300" i="4"/>
  <c r="AB1301" i="4"/>
  <c r="AB1302" i="4"/>
  <c r="AB1303" i="4"/>
  <c r="AB1304" i="4"/>
  <c r="AB1305" i="4"/>
  <c r="AB1306" i="4"/>
  <c r="AB1307" i="4"/>
  <c r="AB1308" i="4"/>
  <c r="AB1309" i="4"/>
  <c r="AB1310" i="4"/>
  <c r="AB1311" i="4"/>
  <c r="AB1312" i="4"/>
  <c r="AB1313" i="4"/>
  <c r="AB1314" i="4"/>
  <c r="AB1315" i="4"/>
  <c r="AB1316" i="4"/>
  <c r="AB1317" i="4"/>
  <c r="AB1318" i="4"/>
  <c r="AB1319" i="4"/>
  <c r="AB1320" i="4"/>
  <c r="AB1321" i="4"/>
  <c r="AB1322" i="4"/>
  <c r="AB1323" i="4"/>
  <c r="AB1324" i="4"/>
  <c r="AB1325" i="4"/>
  <c r="AB1326" i="4"/>
  <c r="AB1327" i="4"/>
  <c r="AB1328" i="4"/>
  <c r="AB1329" i="4"/>
  <c r="AB1330" i="4"/>
  <c r="AB1331" i="4"/>
  <c r="AB1332" i="4"/>
  <c r="AB1333" i="4"/>
  <c r="AB1334" i="4"/>
  <c r="AB1335" i="4"/>
  <c r="AB1336" i="4"/>
  <c r="AB1337" i="4"/>
  <c r="AB1338" i="4"/>
  <c r="AB1339" i="4"/>
  <c r="AB1340" i="4"/>
  <c r="AB1341" i="4"/>
  <c r="AB1342" i="4"/>
  <c r="AB1343" i="4"/>
  <c r="AB1344" i="4"/>
  <c r="AB1345" i="4"/>
  <c r="AB1346" i="4"/>
  <c r="AB1347" i="4"/>
  <c r="AB1348" i="4"/>
  <c r="AB1349" i="4"/>
  <c r="AB1350" i="4"/>
  <c r="AB1351" i="4"/>
  <c r="AB1352" i="4"/>
  <c r="AB1353" i="4"/>
  <c r="AB1354" i="4"/>
  <c r="AB1355" i="4"/>
  <c r="AB1356" i="4"/>
  <c r="AB1357" i="4"/>
  <c r="AB1358" i="4"/>
  <c r="AB1359" i="4"/>
  <c r="AB1360" i="4"/>
  <c r="AB1361" i="4"/>
  <c r="AB1362" i="4"/>
  <c r="AB1363" i="4"/>
  <c r="AB1364" i="4"/>
  <c r="AB1365" i="4"/>
  <c r="AB1366" i="4"/>
  <c r="AB1367" i="4"/>
  <c r="AB1368" i="4"/>
  <c r="AB1369" i="4"/>
  <c r="AB1370" i="4"/>
  <c r="AB1371" i="4"/>
  <c r="AB1372" i="4"/>
  <c r="AB1373" i="4"/>
  <c r="AB1374" i="4"/>
  <c r="AB1375" i="4"/>
  <c r="AB1376" i="4"/>
  <c r="AB1377" i="4"/>
  <c r="AB1378" i="4"/>
  <c r="AB1379" i="4"/>
  <c r="AB1380" i="4"/>
  <c r="AB1381" i="4"/>
  <c r="AB1382" i="4"/>
  <c r="AB1383" i="4"/>
  <c r="AB1384" i="4"/>
  <c r="AB1385" i="4"/>
  <c r="AB1386" i="4"/>
  <c r="AB1387" i="4"/>
  <c r="AB1388" i="4"/>
  <c r="AB1389" i="4"/>
  <c r="AB1390" i="4"/>
  <c r="AB1391" i="4"/>
  <c r="AB1392" i="4"/>
  <c r="AB1393" i="4"/>
  <c r="AB1394" i="4"/>
  <c r="AB1395" i="4"/>
  <c r="AB1396" i="4"/>
  <c r="AB1397" i="4"/>
  <c r="AB1398" i="4"/>
  <c r="AB1399" i="4"/>
  <c r="AB1400" i="4"/>
  <c r="AB1401" i="4"/>
  <c r="AB1402" i="4"/>
  <c r="AB1403" i="4"/>
  <c r="AB1404" i="4"/>
  <c r="AB1405" i="4"/>
  <c r="AB1406" i="4"/>
  <c r="AB1407" i="4"/>
  <c r="AB1408" i="4"/>
  <c r="AB1409" i="4"/>
  <c r="AB1410" i="4"/>
  <c r="AB1411" i="4"/>
  <c r="AB1412" i="4"/>
  <c r="AB1413" i="4"/>
  <c r="AB1414" i="4"/>
  <c r="AB1415" i="4"/>
  <c r="AB1416" i="4"/>
  <c r="AB1417" i="4"/>
  <c r="AB1418" i="4"/>
  <c r="AB1419" i="4"/>
  <c r="AB1420" i="4"/>
  <c r="AB1421" i="4"/>
  <c r="AB1422" i="4"/>
  <c r="AB1423" i="4"/>
  <c r="AB1424" i="4"/>
  <c r="AB1425" i="4"/>
  <c r="AB1426" i="4"/>
  <c r="AB1427" i="4"/>
  <c r="AB1428" i="4"/>
  <c r="AB1429" i="4"/>
  <c r="AB1430" i="4"/>
  <c r="AB1431" i="4"/>
  <c r="AB1432" i="4"/>
  <c r="AB1433" i="4"/>
  <c r="AB1434" i="4"/>
  <c r="AB1435" i="4"/>
  <c r="AB1436" i="4"/>
  <c r="AB1437" i="4"/>
  <c r="AB1438" i="4"/>
  <c r="AB1439" i="4"/>
  <c r="AB1440" i="4"/>
  <c r="AB1441" i="4"/>
  <c r="AB1442" i="4"/>
  <c r="AB1443" i="4"/>
  <c r="AB1444" i="4"/>
  <c r="AB1445" i="4"/>
  <c r="AB1446" i="4"/>
  <c r="AB1447" i="4"/>
  <c r="AB1448" i="4"/>
  <c r="AB1449" i="4"/>
  <c r="AB1450" i="4"/>
  <c r="AB1451" i="4"/>
  <c r="AB1452" i="4"/>
  <c r="AB1453" i="4"/>
  <c r="AB1454" i="4"/>
  <c r="AB1455" i="4"/>
  <c r="AB1456" i="4"/>
  <c r="AB1457" i="4"/>
  <c r="AB1458" i="4"/>
  <c r="AB1459" i="4"/>
  <c r="AB1460" i="4"/>
  <c r="AB1461" i="4"/>
  <c r="AB1462" i="4"/>
  <c r="AB1463" i="4"/>
  <c r="AB1464" i="4"/>
  <c r="AB1465" i="4"/>
  <c r="AB1466" i="4"/>
  <c r="AB1467" i="4"/>
  <c r="AB1468" i="4"/>
  <c r="AB1469" i="4"/>
  <c r="AB1470" i="4"/>
  <c r="AB1471" i="4"/>
  <c r="AB1472" i="4"/>
  <c r="AB1473" i="4"/>
  <c r="AB1474" i="4"/>
  <c r="AB1475" i="4"/>
  <c r="AB1476" i="4"/>
  <c r="AB1477" i="4"/>
  <c r="AB1478" i="4"/>
  <c r="AB1479" i="4"/>
  <c r="AB1480" i="4"/>
  <c r="AB1481" i="4"/>
  <c r="AB1482" i="4"/>
  <c r="AB1483" i="4"/>
  <c r="AB1484" i="4"/>
  <c r="AB1485" i="4"/>
  <c r="AB1486" i="4"/>
  <c r="AB1487" i="4"/>
  <c r="AB1488" i="4"/>
  <c r="AB1489" i="4"/>
  <c r="AB1490" i="4"/>
  <c r="AB1491" i="4"/>
  <c r="AB1492" i="4"/>
  <c r="AB1493" i="4"/>
  <c r="AB1494" i="4"/>
  <c r="AB1495" i="4"/>
  <c r="AB1496" i="4"/>
  <c r="AB1497" i="4"/>
  <c r="AB1498" i="4"/>
  <c r="AB1499" i="4"/>
  <c r="AB1500" i="4"/>
  <c r="AB1501" i="4"/>
  <c r="AB1502" i="4"/>
  <c r="AB1503" i="4"/>
  <c r="AB1504" i="4"/>
  <c r="AB1505" i="4"/>
  <c r="AB1506" i="4"/>
  <c r="AB1507" i="4"/>
  <c r="AB1508" i="4"/>
  <c r="AB1509" i="4"/>
  <c r="AB1510" i="4"/>
  <c r="AB1511" i="4"/>
  <c r="AB1512" i="4"/>
  <c r="AB1513" i="4"/>
  <c r="AB1514" i="4"/>
  <c r="AB1515" i="4"/>
  <c r="AB1516" i="4"/>
  <c r="AB1517" i="4"/>
  <c r="AB1518" i="4"/>
  <c r="AB1519" i="4"/>
  <c r="AB1520" i="4"/>
  <c r="AB1521" i="4"/>
  <c r="AB1522" i="4"/>
  <c r="AB1523" i="4"/>
  <c r="AB1524" i="4"/>
  <c r="AB1525" i="4"/>
  <c r="AB1526" i="4"/>
  <c r="AB1527" i="4"/>
  <c r="AB1528" i="4"/>
  <c r="AB1529" i="4"/>
  <c r="AB1530" i="4"/>
  <c r="AB1531" i="4"/>
  <c r="AB1532" i="4"/>
  <c r="AB1533" i="4"/>
  <c r="AB1534" i="4"/>
  <c r="AB1535" i="4"/>
  <c r="AB1536" i="4"/>
  <c r="AB1537" i="4"/>
  <c r="AB1538" i="4"/>
  <c r="AB1539" i="4"/>
  <c r="AB1540" i="4"/>
  <c r="AB1541" i="4"/>
  <c r="AB1542" i="4"/>
  <c r="AB1543" i="4"/>
  <c r="AB1544" i="4"/>
  <c r="AB1545" i="4"/>
  <c r="AB1546" i="4"/>
  <c r="AB1547" i="4"/>
  <c r="AB1548" i="4"/>
  <c r="AB1549" i="4"/>
  <c r="AB1550" i="4"/>
  <c r="AB1551" i="4"/>
  <c r="AB1552" i="4"/>
  <c r="AB1553" i="4"/>
  <c r="AB1554" i="4"/>
  <c r="AB1555" i="4"/>
  <c r="AB1556" i="4"/>
  <c r="AB1557" i="4"/>
  <c r="AB1558" i="4"/>
  <c r="AB1559" i="4"/>
  <c r="AB1560" i="4"/>
  <c r="AB1561" i="4"/>
  <c r="AB1562" i="4"/>
  <c r="AB1563" i="4"/>
  <c r="AB1564" i="4"/>
  <c r="AB1565" i="4"/>
  <c r="AB1566" i="4"/>
  <c r="AB1567" i="4"/>
  <c r="AB1568" i="4"/>
  <c r="AB1569" i="4"/>
  <c r="AB1570" i="4"/>
  <c r="AB1571" i="4"/>
  <c r="AB1572" i="4"/>
  <c r="AB1573" i="4"/>
  <c r="AB1574" i="4"/>
  <c r="AB1575" i="4"/>
  <c r="AB1576" i="4"/>
  <c r="AB1577" i="4"/>
  <c r="AB1578" i="4"/>
  <c r="AB1579" i="4"/>
  <c r="AB1580" i="4"/>
  <c r="AB1581" i="4"/>
  <c r="AB1582" i="4"/>
  <c r="AB1583" i="4"/>
  <c r="AB1584" i="4"/>
  <c r="AB1585" i="4"/>
  <c r="AB1586" i="4"/>
  <c r="AB1587" i="4"/>
  <c r="AB1588" i="4"/>
  <c r="AB1589" i="4"/>
  <c r="AB1590" i="4"/>
  <c r="AB1591" i="4"/>
  <c r="AB1592" i="4"/>
  <c r="AB1593" i="4"/>
  <c r="AB1594" i="4"/>
  <c r="AB1595" i="4"/>
  <c r="AB1596" i="4"/>
  <c r="AB1597" i="4"/>
  <c r="AB1598" i="4"/>
  <c r="AB1599" i="4"/>
  <c r="AB1600" i="4"/>
  <c r="AB1601" i="4"/>
  <c r="AB1602" i="4"/>
  <c r="AB1603" i="4"/>
  <c r="AB1604" i="4"/>
  <c r="AB1605" i="4"/>
  <c r="AB1606" i="4"/>
  <c r="AB1607" i="4"/>
  <c r="AB1608" i="4"/>
  <c r="AB1609" i="4"/>
  <c r="AB1610" i="4"/>
  <c r="AB1611" i="4"/>
  <c r="AB1612" i="4"/>
  <c r="AB1613" i="4"/>
  <c r="AB1614" i="4"/>
  <c r="AB1615" i="4"/>
  <c r="AB1616" i="4"/>
  <c r="AB1617" i="4"/>
  <c r="AB1618" i="4"/>
  <c r="AB1619" i="4"/>
  <c r="AB1620" i="4"/>
  <c r="AB1621" i="4"/>
  <c r="AB1622" i="4"/>
  <c r="AB1623" i="4"/>
  <c r="AB1624" i="4"/>
  <c r="AB1625" i="4"/>
  <c r="AB1626" i="4"/>
  <c r="AB1627" i="4"/>
  <c r="AB1628" i="4"/>
  <c r="AB1629" i="4"/>
  <c r="AB1630" i="4"/>
  <c r="AB1631" i="4"/>
  <c r="AB1632" i="4"/>
  <c r="AB1633" i="4"/>
  <c r="AB1634" i="4"/>
  <c r="AB1635" i="4"/>
  <c r="AB1636" i="4"/>
  <c r="AB1637" i="4"/>
  <c r="AB1638" i="4"/>
  <c r="AB1639" i="4"/>
  <c r="AB1640" i="4"/>
  <c r="AB1641" i="4"/>
  <c r="AB1642" i="4"/>
  <c r="AB1643" i="4"/>
  <c r="AB1644" i="4"/>
  <c r="AB1645" i="4"/>
  <c r="AB1646" i="4"/>
  <c r="AB1647" i="4"/>
  <c r="AB1648" i="4"/>
  <c r="AB1649" i="4"/>
  <c r="AB1650" i="4"/>
  <c r="AB1651" i="4"/>
  <c r="AB1652" i="4"/>
  <c r="AB1653" i="4"/>
  <c r="AB1654" i="4"/>
  <c r="AB1655" i="4"/>
  <c r="AB1656" i="4"/>
  <c r="AB1657" i="4"/>
  <c r="AB1658" i="4"/>
  <c r="AB1659" i="4"/>
  <c r="AB1660" i="4"/>
  <c r="AB1661" i="4"/>
  <c r="AB1662" i="4"/>
  <c r="AB1663" i="4"/>
  <c r="AB1664" i="4"/>
  <c r="AB1665" i="4"/>
  <c r="AB1666" i="4"/>
  <c r="AB1667" i="4"/>
  <c r="AB1668" i="4"/>
  <c r="AB1669" i="4"/>
  <c r="AB1670" i="4"/>
  <c r="AB1671" i="4"/>
  <c r="AB1672" i="4"/>
  <c r="AB1673" i="4"/>
  <c r="AB1674" i="4"/>
  <c r="AB1675" i="4"/>
  <c r="AB1676" i="4"/>
  <c r="AB1677" i="4"/>
  <c r="AB1678" i="4"/>
  <c r="AB1679" i="4"/>
  <c r="AB1680" i="4"/>
  <c r="AB1681" i="4"/>
  <c r="AB1682" i="4"/>
  <c r="AB1683" i="4"/>
  <c r="AB1684" i="4"/>
  <c r="AB1685" i="4"/>
  <c r="AB1686" i="4"/>
  <c r="AB1687" i="4"/>
  <c r="AB1688" i="4"/>
  <c r="AB1689" i="4"/>
  <c r="AB1690" i="4"/>
  <c r="AB1691" i="4"/>
  <c r="AB1692" i="4"/>
  <c r="AB1693" i="4"/>
  <c r="AB1694" i="4"/>
  <c r="AB1695" i="4"/>
  <c r="AB1696" i="4"/>
  <c r="AB1697" i="4"/>
  <c r="AB1698" i="4"/>
  <c r="AB1699" i="4"/>
  <c r="AB1700" i="4"/>
  <c r="AB1701" i="4"/>
  <c r="AB1702" i="4"/>
  <c r="AB1703" i="4"/>
  <c r="AB1704" i="4"/>
  <c r="AB1705" i="4"/>
  <c r="AB1706" i="4"/>
  <c r="AB1707" i="4"/>
  <c r="AB1708" i="4"/>
  <c r="AB1709" i="4"/>
  <c r="AB1710" i="4"/>
  <c r="AB1711" i="4"/>
  <c r="AB1712" i="4"/>
  <c r="AB1713" i="4"/>
  <c r="AB1714" i="4"/>
  <c r="AB1715" i="4"/>
  <c r="AB1716" i="4"/>
  <c r="AB1717" i="4"/>
  <c r="AB1718" i="4"/>
  <c r="AB1719" i="4"/>
  <c r="AB1720" i="4"/>
  <c r="AB1721" i="4"/>
  <c r="AB1722" i="4"/>
  <c r="AB1723" i="4"/>
  <c r="AB1724" i="4"/>
  <c r="AB1725" i="4"/>
  <c r="AB1726" i="4"/>
  <c r="AB1727" i="4"/>
  <c r="AB1728" i="4"/>
  <c r="AB1729" i="4"/>
  <c r="AB1730" i="4"/>
  <c r="AB1731" i="4"/>
  <c r="AB1732" i="4"/>
  <c r="AB1733" i="4"/>
  <c r="AB1734" i="4"/>
  <c r="AB1735" i="4"/>
  <c r="AB1736" i="4"/>
  <c r="AB1737" i="4"/>
  <c r="AB1738" i="4"/>
  <c r="AB1739" i="4"/>
  <c r="AB1740" i="4"/>
  <c r="AB1741" i="4"/>
  <c r="AB1742" i="4"/>
  <c r="AB1743" i="4"/>
  <c r="AB1744" i="4"/>
  <c r="AB1745" i="4"/>
  <c r="AB1746" i="4"/>
  <c r="AB1747" i="4"/>
  <c r="AB1748" i="4"/>
  <c r="AB1749" i="4"/>
  <c r="AB1750" i="4"/>
  <c r="AB1751" i="4"/>
  <c r="AB1752" i="4"/>
  <c r="AB1753" i="4"/>
  <c r="AB1754" i="4"/>
  <c r="AB1755" i="4"/>
  <c r="AB1756" i="4"/>
  <c r="AB1757" i="4"/>
  <c r="AB1758" i="4"/>
  <c r="AB1759" i="4"/>
  <c r="AB1760" i="4"/>
  <c r="AB1761" i="4"/>
  <c r="AB1762" i="4"/>
  <c r="AB1763" i="4"/>
  <c r="AB1764" i="4"/>
  <c r="AB1765" i="4"/>
  <c r="AB1766" i="4"/>
  <c r="AB1767" i="4"/>
  <c r="AB1768" i="4"/>
  <c r="AB1769" i="4"/>
  <c r="AB1770" i="4"/>
  <c r="AB1771" i="4"/>
  <c r="AB1772" i="4"/>
  <c r="AB1773" i="4"/>
  <c r="AB1774" i="4"/>
  <c r="AB1775" i="4"/>
  <c r="AB1776" i="4"/>
  <c r="AB1777" i="4"/>
  <c r="AB1778" i="4"/>
  <c r="AB1779" i="4"/>
  <c r="AB1780" i="4"/>
  <c r="AB1781" i="4"/>
  <c r="AB1782" i="4"/>
  <c r="AB1783" i="4"/>
  <c r="AB1784" i="4"/>
  <c r="AB1785" i="4"/>
  <c r="AB1786" i="4"/>
  <c r="AB1787" i="4"/>
  <c r="AB1788" i="4"/>
  <c r="AB1789" i="4"/>
  <c r="AB1790" i="4"/>
  <c r="AB1791" i="4"/>
  <c r="AB1792" i="4"/>
  <c r="AB1793" i="4"/>
  <c r="AB1794" i="4"/>
  <c r="AB1795" i="4"/>
  <c r="AB1796" i="4"/>
  <c r="AB1797" i="4"/>
  <c r="AB1798" i="4"/>
  <c r="AB1799" i="4"/>
  <c r="AB1800" i="4"/>
  <c r="AB1801" i="4"/>
  <c r="AB1802" i="4"/>
  <c r="AB1803" i="4"/>
  <c r="AB1804" i="4"/>
  <c r="AB1805" i="4"/>
  <c r="AB1806" i="4"/>
  <c r="AB1807" i="4"/>
  <c r="AB1808" i="4"/>
  <c r="AB1809" i="4"/>
  <c r="AB1810" i="4"/>
  <c r="AB1811" i="4"/>
  <c r="AB1812" i="4"/>
  <c r="AB1813" i="4"/>
  <c r="AB1814" i="4"/>
  <c r="AB1815" i="4"/>
  <c r="AB1816" i="4"/>
  <c r="AB1817" i="4"/>
  <c r="AB1818" i="4"/>
  <c r="AB1819" i="4"/>
  <c r="AB1820" i="4"/>
  <c r="AB1821" i="4"/>
  <c r="AB1822" i="4"/>
  <c r="AB1823" i="4"/>
  <c r="AB1824" i="4"/>
  <c r="AB1825" i="4"/>
  <c r="AB1826" i="4"/>
  <c r="AB1827" i="4"/>
  <c r="AB1828" i="4"/>
  <c r="AB1829" i="4"/>
  <c r="AB1830" i="4"/>
  <c r="AB1831" i="4"/>
  <c r="AB1832" i="4"/>
  <c r="AB1833" i="4"/>
  <c r="AB1834" i="4"/>
  <c r="AB1835" i="4"/>
  <c r="AB1836" i="4"/>
  <c r="AB1837" i="4"/>
  <c r="AB1838" i="4"/>
  <c r="AB1839" i="4"/>
  <c r="AB1840" i="4"/>
  <c r="AB1841" i="4"/>
  <c r="AB1842" i="4"/>
  <c r="AB1843" i="4"/>
  <c r="AB1844" i="4"/>
  <c r="AB1845" i="4"/>
  <c r="AB1846" i="4"/>
  <c r="AB1847" i="4"/>
  <c r="AB1848" i="4"/>
  <c r="AB1849" i="4"/>
  <c r="AB1850" i="4"/>
  <c r="AB1851" i="4"/>
  <c r="AB1852" i="4"/>
  <c r="AB1853" i="4"/>
  <c r="AB1854" i="4"/>
  <c r="AB1855" i="4"/>
  <c r="AB1856" i="4"/>
  <c r="AB1857" i="4"/>
  <c r="AB1858" i="4"/>
  <c r="AB1859" i="4"/>
  <c r="AB1860" i="4"/>
  <c r="AB1861" i="4"/>
  <c r="AB1862" i="4"/>
  <c r="AB1863" i="4"/>
  <c r="AB1864" i="4"/>
  <c r="AB1865" i="4"/>
  <c r="AB1866" i="4"/>
  <c r="AB1867" i="4"/>
  <c r="AB1868" i="4"/>
  <c r="AB1869" i="4"/>
  <c r="AB1870" i="4"/>
  <c r="AB1871" i="4"/>
  <c r="AB1872" i="4"/>
  <c r="AB1873" i="4"/>
  <c r="AB1874" i="4"/>
  <c r="AB1875" i="4"/>
  <c r="AB1876" i="4"/>
  <c r="AB1877" i="4"/>
  <c r="AB1878" i="4"/>
  <c r="AB1879" i="4"/>
  <c r="AB1880" i="4"/>
  <c r="AB1881" i="4"/>
  <c r="AB1882" i="4"/>
  <c r="AB1883" i="4"/>
  <c r="AB1884" i="4"/>
  <c r="AB1885" i="4"/>
  <c r="AB1886" i="4"/>
  <c r="AB1887" i="4"/>
  <c r="AB1888" i="4"/>
  <c r="AB1889" i="4"/>
  <c r="AB1890" i="4"/>
  <c r="AB1891" i="4"/>
  <c r="AB1892" i="4"/>
  <c r="AB1893" i="4"/>
  <c r="AB1894" i="4"/>
  <c r="AB1895" i="4"/>
  <c r="AB1896" i="4"/>
  <c r="AB1897" i="4"/>
  <c r="AB1898" i="4"/>
  <c r="AB1899" i="4"/>
  <c r="AB1900" i="4"/>
  <c r="AB1901" i="4"/>
  <c r="AB1902" i="4"/>
  <c r="AB1903" i="4"/>
  <c r="AB1904" i="4"/>
  <c r="AB1905" i="4"/>
  <c r="AB1906" i="4"/>
  <c r="AB1907" i="4"/>
  <c r="AB1908" i="4"/>
  <c r="AB1909" i="4"/>
  <c r="AB1910" i="4"/>
  <c r="AB1911" i="4"/>
  <c r="AB1912" i="4"/>
  <c r="AB1913" i="4"/>
  <c r="AB1914" i="4"/>
  <c r="AB1915" i="4"/>
  <c r="AB1916" i="4"/>
  <c r="AB1917" i="4"/>
  <c r="AB1918" i="4"/>
  <c r="AB1919" i="4"/>
  <c r="AB1920" i="4"/>
  <c r="AB1921" i="4"/>
  <c r="AB1922" i="4"/>
  <c r="AB1923" i="4"/>
  <c r="AB1924" i="4"/>
  <c r="AB1925" i="4"/>
  <c r="AB1926" i="4"/>
  <c r="AB1927" i="4"/>
  <c r="AB1928" i="4"/>
  <c r="AB1929" i="4"/>
  <c r="AB1930" i="4"/>
  <c r="AB1931" i="4"/>
  <c r="AB1932" i="4"/>
  <c r="AB1933" i="4"/>
  <c r="AB1934" i="4"/>
  <c r="AB1935" i="4"/>
  <c r="AB1936" i="4"/>
  <c r="AB1937" i="4"/>
  <c r="AB1938" i="4"/>
  <c r="AB1939" i="4"/>
  <c r="AB1940" i="4"/>
  <c r="AB1941" i="4"/>
  <c r="AB1942" i="4"/>
  <c r="AB1943" i="4"/>
  <c r="AB1944" i="4"/>
  <c r="AB1945" i="4"/>
  <c r="AB1946" i="4"/>
  <c r="AB1947" i="4"/>
  <c r="AB1948" i="4"/>
  <c r="AB1949" i="4"/>
  <c r="AB1950" i="4"/>
  <c r="AB1951" i="4"/>
  <c r="AB1952" i="4"/>
  <c r="AB1953" i="4"/>
  <c r="AB1954" i="4"/>
  <c r="AB1955" i="4"/>
  <c r="AB1956" i="4"/>
  <c r="AB1957" i="4"/>
  <c r="AB1958" i="4"/>
  <c r="AB1959" i="4"/>
  <c r="AB1960" i="4"/>
  <c r="AB1961" i="4"/>
  <c r="AB1962" i="4"/>
  <c r="AB1963" i="4"/>
  <c r="AB1964" i="4"/>
  <c r="AB1965" i="4"/>
  <c r="AB1966" i="4"/>
  <c r="AB1967" i="4"/>
  <c r="AB1968" i="4"/>
  <c r="AB1969" i="4"/>
  <c r="AB1970" i="4"/>
  <c r="AB1971" i="4"/>
  <c r="AB1972" i="4"/>
  <c r="AB1973" i="4"/>
  <c r="AB1974" i="4"/>
  <c r="AB1975" i="4"/>
  <c r="AB1976" i="4"/>
  <c r="AB1977" i="4"/>
  <c r="AB1978" i="4"/>
  <c r="AB1979" i="4"/>
  <c r="AB1980" i="4"/>
  <c r="AB1981" i="4"/>
  <c r="AB1982" i="4"/>
  <c r="AB1983" i="4"/>
  <c r="AB1984" i="4"/>
  <c r="AB1985" i="4"/>
  <c r="AB1986" i="4"/>
  <c r="AB1987" i="4"/>
  <c r="AB1988" i="4"/>
  <c r="AB1989" i="4"/>
  <c r="AB1990" i="4"/>
  <c r="AB1991" i="4"/>
  <c r="AB1992" i="4"/>
  <c r="AB1993" i="4"/>
  <c r="AB1994" i="4"/>
  <c r="AB1995" i="4"/>
  <c r="AB1996" i="4"/>
  <c r="AB1997" i="4"/>
  <c r="AB1998" i="4"/>
  <c r="AB1999" i="4"/>
  <c r="AB2000" i="4"/>
  <c r="AB2001" i="4"/>
  <c r="AB2002" i="4"/>
  <c r="AB2003" i="4"/>
  <c r="AB2004" i="4"/>
  <c r="AB2005" i="4"/>
  <c r="AB2006" i="4"/>
  <c r="AB2007" i="4"/>
  <c r="AB2008" i="4"/>
  <c r="AB2009" i="4"/>
  <c r="AB2010" i="4"/>
  <c r="AB2011" i="4"/>
  <c r="AB2012" i="4"/>
  <c r="AB2013" i="4"/>
  <c r="AB2014" i="4"/>
  <c r="AB2015" i="4"/>
  <c r="AB2016" i="4"/>
  <c r="AB2017" i="4"/>
  <c r="AB2018" i="4"/>
  <c r="AB2019" i="4"/>
  <c r="AB2020" i="4"/>
  <c r="AB2021" i="4"/>
  <c r="AB2022" i="4"/>
  <c r="AB2023" i="4"/>
  <c r="AB2024" i="4"/>
  <c r="AB2025" i="4"/>
  <c r="AB2026" i="4"/>
  <c r="AB2027" i="4"/>
  <c r="AB2028" i="4"/>
  <c r="AB2029" i="4"/>
  <c r="AB2030" i="4"/>
  <c r="AB2031" i="4"/>
  <c r="AB2032" i="4"/>
  <c r="AB2033" i="4"/>
  <c r="AB2034" i="4"/>
  <c r="AB2035" i="4"/>
  <c r="AB2036" i="4"/>
  <c r="AB2037" i="4"/>
  <c r="AB2038" i="4"/>
  <c r="AB2039" i="4"/>
  <c r="AB2040" i="4"/>
  <c r="AB2041" i="4"/>
  <c r="AB2042" i="4"/>
  <c r="AB2043" i="4"/>
  <c r="AB2044" i="4"/>
  <c r="AB2045" i="4"/>
  <c r="AB2046" i="4"/>
  <c r="AB2047" i="4"/>
  <c r="AB2048" i="4"/>
  <c r="AB2049" i="4"/>
  <c r="AB2050" i="4"/>
  <c r="AB2051" i="4"/>
  <c r="AB2052" i="4"/>
  <c r="AB2053" i="4"/>
  <c r="AB2054" i="4"/>
  <c r="AB2055" i="4"/>
  <c r="AB2056" i="4"/>
  <c r="AB2057" i="4"/>
  <c r="AB2058" i="4"/>
  <c r="AB2059" i="4"/>
  <c r="AB2060" i="4"/>
  <c r="AB2061" i="4"/>
  <c r="AB2062" i="4"/>
  <c r="AB2063" i="4"/>
  <c r="AB2064" i="4"/>
  <c r="AB2065" i="4"/>
  <c r="AB2066" i="4"/>
  <c r="AB2067" i="4"/>
  <c r="AB2068" i="4"/>
  <c r="AB2069" i="4"/>
  <c r="AB2070" i="4"/>
  <c r="AB2071" i="4"/>
  <c r="AB2072" i="4"/>
  <c r="AB2073" i="4"/>
  <c r="AB2074" i="4"/>
  <c r="AB2075" i="4"/>
  <c r="AB2076" i="4"/>
  <c r="AB2077" i="4"/>
  <c r="AB2078" i="4"/>
  <c r="AB2079" i="4"/>
  <c r="AB2080" i="4"/>
  <c r="AB2081" i="4"/>
  <c r="AB2082" i="4"/>
  <c r="AB2083" i="4"/>
  <c r="AB2084" i="4"/>
  <c r="AB2085" i="4"/>
  <c r="AB2086" i="4"/>
  <c r="AB2087" i="4"/>
  <c r="AB2088" i="4"/>
  <c r="AB2089" i="4"/>
  <c r="AB2090" i="4"/>
  <c r="AB2091" i="4"/>
  <c r="AB2092" i="4"/>
  <c r="AB2093" i="4"/>
  <c r="AB2094" i="4"/>
  <c r="AB2095" i="4"/>
  <c r="AB2096" i="4"/>
  <c r="AB2097" i="4"/>
  <c r="AB2098" i="4"/>
  <c r="AB2099" i="4"/>
  <c r="AB2100" i="4"/>
  <c r="AB2101" i="4"/>
  <c r="AB2102" i="4"/>
  <c r="AB2103" i="4"/>
  <c r="AB2104" i="4"/>
  <c r="AB2105" i="4"/>
  <c r="AB2106" i="4"/>
  <c r="AB2107" i="4"/>
  <c r="AB2108" i="4"/>
  <c r="AB2109" i="4"/>
  <c r="AB2110" i="4"/>
  <c r="AB2111" i="4"/>
  <c r="AB2112" i="4"/>
  <c r="AB2113" i="4"/>
  <c r="AB2114" i="4"/>
  <c r="AB2115" i="4"/>
  <c r="AB2116" i="4"/>
  <c r="AB2117" i="4"/>
  <c r="AB2118" i="4"/>
  <c r="AB2119" i="4"/>
  <c r="AB2120" i="4"/>
  <c r="AB2121" i="4"/>
  <c r="AB2122" i="4"/>
  <c r="AB2123" i="4"/>
  <c r="AB2124" i="4"/>
  <c r="AB2125" i="4"/>
  <c r="AB2126" i="4"/>
  <c r="AB2127" i="4"/>
  <c r="AB2128" i="4"/>
  <c r="AB2129" i="4"/>
  <c r="AB2130" i="4"/>
  <c r="AB2131" i="4"/>
  <c r="AB2132" i="4"/>
  <c r="AB2133" i="4"/>
  <c r="AB2134" i="4"/>
  <c r="AB2135" i="4"/>
  <c r="AB2136" i="4"/>
  <c r="AB2137" i="4"/>
  <c r="AB2138" i="4"/>
  <c r="AB2139" i="4"/>
  <c r="AB2140" i="4"/>
  <c r="AB2141" i="4"/>
  <c r="AB2142" i="4"/>
  <c r="AB2143" i="4"/>
  <c r="AB2144" i="4"/>
  <c r="AB2145" i="4"/>
  <c r="AB2146" i="4"/>
  <c r="AB2147" i="4"/>
  <c r="AB2148" i="4"/>
  <c r="AB2149" i="4"/>
  <c r="AB2150" i="4"/>
  <c r="AB2151" i="4"/>
  <c r="AB2152" i="4"/>
  <c r="AB2153" i="4"/>
  <c r="AB2154" i="4"/>
  <c r="AB2155" i="4"/>
  <c r="AB2156" i="4"/>
  <c r="AB2157" i="4"/>
  <c r="AB2158" i="4"/>
  <c r="AB2159" i="4"/>
  <c r="AB2160" i="4"/>
  <c r="AB2161" i="4"/>
  <c r="AB2162" i="4"/>
  <c r="AB2163" i="4"/>
  <c r="AB2164" i="4"/>
  <c r="AB2165" i="4"/>
  <c r="AB2166" i="4"/>
  <c r="AB2167" i="4"/>
  <c r="AB2168" i="4"/>
  <c r="AB2169" i="4"/>
  <c r="AB2170" i="4"/>
  <c r="AB2171" i="4"/>
  <c r="AB2172" i="4"/>
  <c r="AB2173" i="4"/>
  <c r="AB2174" i="4"/>
  <c r="AB2175" i="4"/>
  <c r="AB2176" i="4"/>
  <c r="AB2177" i="4"/>
  <c r="AB2178" i="4"/>
  <c r="AB2179" i="4"/>
  <c r="AB2180" i="4"/>
  <c r="AB2181" i="4"/>
  <c r="AB2182" i="4"/>
  <c r="AB2183" i="4"/>
  <c r="AB2184" i="4"/>
  <c r="AB2185" i="4"/>
  <c r="AB2186" i="4"/>
  <c r="AB2187" i="4"/>
  <c r="AB2188" i="4"/>
  <c r="AB2189" i="4"/>
  <c r="AB2190" i="4"/>
  <c r="AB2191" i="4"/>
  <c r="AB2192" i="4"/>
  <c r="AB2193" i="4"/>
  <c r="AB2194" i="4"/>
  <c r="AB2195" i="4"/>
  <c r="AB2196" i="4"/>
  <c r="AB2197" i="4"/>
  <c r="AB2198" i="4"/>
  <c r="AB2199" i="4"/>
  <c r="AB2200" i="4"/>
  <c r="AB2201" i="4"/>
  <c r="AB2202" i="4"/>
  <c r="AB2203" i="4"/>
  <c r="AB2204" i="4"/>
  <c r="AB2205" i="4"/>
  <c r="AB2206" i="4"/>
  <c r="AB2207" i="4"/>
  <c r="AB2208" i="4"/>
  <c r="AB2209" i="4"/>
  <c r="AB2210" i="4"/>
  <c r="AB2211" i="4"/>
  <c r="AB2212" i="4"/>
  <c r="AB2213" i="4"/>
  <c r="AB2214" i="4"/>
  <c r="AB2215" i="4"/>
  <c r="AB2216" i="4"/>
  <c r="AB2217" i="4"/>
  <c r="AB2218" i="4"/>
  <c r="AB2219" i="4"/>
  <c r="AB2220" i="4"/>
  <c r="AB2221" i="4"/>
  <c r="AB2222" i="4"/>
  <c r="AB2223" i="4"/>
  <c r="AB2224" i="4"/>
  <c r="AB2225" i="4"/>
  <c r="AB2226" i="4"/>
  <c r="AB2227" i="4"/>
  <c r="AB2228" i="4"/>
  <c r="AB2229" i="4"/>
  <c r="AB2230" i="4"/>
  <c r="AB2231" i="4"/>
  <c r="AB2232" i="4"/>
  <c r="AB2233" i="4"/>
  <c r="AB2234" i="4"/>
  <c r="AB2235" i="4"/>
  <c r="AB2236" i="4"/>
  <c r="AB2237" i="4"/>
  <c r="AB2238" i="4"/>
  <c r="AB2239" i="4"/>
  <c r="AB2240" i="4"/>
  <c r="AB2241" i="4"/>
  <c r="AB2242" i="4"/>
  <c r="AB2243" i="4"/>
  <c r="AB2244" i="4"/>
  <c r="AB2245" i="4"/>
  <c r="AB2246" i="4"/>
  <c r="AB2247" i="4"/>
  <c r="AB2248" i="4"/>
  <c r="AB2249" i="4"/>
  <c r="AB2250" i="4"/>
  <c r="AB2251" i="4"/>
  <c r="AB2252" i="4"/>
  <c r="AB2253" i="4"/>
  <c r="AB2254" i="4"/>
  <c r="AB2255" i="4"/>
  <c r="AB2256" i="4"/>
  <c r="AB2257" i="4"/>
  <c r="AB2258" i="4"/>
  <c r="AB2259" i="4"/>
  <c r="AB2260" i="4"/>
  <c r="AB2261" i="4"/>
  <c r="AB2262" i="4"/>
  <c r="AB2263" i="4"/>
  <c r="AB2264" i="4"/>
  <c r="AB2265" i="4"/>
  <c r="AB2266" i="4"/>
  <c r="AB2267" i="4"/>
  <c r="AB2268" i="4"/>
  <c r="AB2269" i="4"/>
  <c r="AB2270" i="4"/>
  <c r="AB2271" i="4"/>
  <c r="AB2272" i="4"/>
  <c r="AB2273" i="4"/>
  <c r="AB2274" i="4"/>
  <c r="AB2275" i="4"/>
  <c r="AB2276" i="4"/>
  <c r="AB2277" i="4"/>
  <c r="AB2278" i="4"/>
  <c r="AB2279" i="4"/>
  <c r="AB2280" i="4"/>
  <c r="AB2281" i="4"/>
  <c r="AB2282" i="4"/>
  <c r="AB2283" i="4"/>
  <c r="AB2284" i="4"/>
  <c r="AB2285" i="4"/>
  <c r="AB2286" i="4"/>
  <c r="AB2287" i="4"/>
  <c r="AB2288" i="4"/>
  <c r="AB2289" i="4"/>
  <c r="AB2290" i="4"/>
  <c r="AB2291" i="4"/>
  <c r="AB2292" i="4"/>
  <c r="AB2293" i="4"/>
  <c r="AB2294" i="4"/>
  <c r="AB2295" i="4"/>
  <c r="AB2296" i="4"/>
  <c r="AB2297" i="4"/>
  <c r="AB2298" i="4"/>
  <c r="AB2299" i="4"/>
  <c r="AB2300" i="4"/>
  <c r="AB2301" i="4"/>
  <c r="AB2302" i="4"/>
  <c r="AB2303" i="4"/>
  <c r="AB2304" i="4"/>
  <c r="AB2305" i="4"/>
  <c r="AB2306" i="4"/>
  <c r="AB2307" i="4"/>
  <c r="AB2308" i="4"/>
  <c r="AB2309" i="4"/>
  <c r="AB2310" i="4"/>
  <c r="AB2311" i="4"/>
  <c r="AB2312" i="4"/>
  <c r="AB2313" i="4"/>
  <c r="AB2314" i="4"/>
  <c r="AB2315" i="4"/>
  <c r="AB2316" i="4"/>
  <c r="AB2317" i="4"/>
  <c r="AB2318" i="4"/>
  <c r="AB2319" i="4"/>
  <c r="AB2320" i="4"/>
  <c r="AB2321" i="4"/>
  <c r="AB2322" i="4"/>
  <c r="AB2323" i="4"/>
  <c r="AB2324" i="4"/>
  <c r="AB2325" i="4"/>
  <c r="AB2326" i="4"/>
  <c r="AB2327" i="4"/>
  <c r="AB2328" i="4"/>
  <c r="AB2329" i="4"/>
  <c r="AB2330" i="4"/>
  <c r="AB2331" i="4"/>
  <c r="AB2332" i="4"/>
  <c r="AB2333" i="4"/>
  <c r="AB2334" i="4"/>
  <c r="AB2335" i="4"/>
  <c r="AB2336" i="4"/>
  <c r="AB2337" i="4"/>
  <c r="AB2338" i="4"/>
  <c r="AB2339" i="4"/>
  <c r="AB2340" i="4"/>
  <c r="AB2341" i="4"/>
  <c r="AB2342" i="4"/>
  <c r="AB2343" i="4"/>
  <c r="AB2344" i="4"/>
  <c r="AB2345" i="4"/>
  <c r="AB2346" i="4"/>
  <c r="AB2347" i="4"/>
  <c r="AB2348" i="4"/>
  <c r="AB2349" i="4"/>
  <c r="AB2350" i="4"/>
  <c r="AB2351" i="4"/>
  <c r="AB2352" i="4"/>
  <c r="AB2353" i="4"/>
  <c r="AB2354" i="4"/>
  <c r="AB2355" i="4"/>
  <c r="AB2356" i="4"/>
  <c r="AB2357" i="4"/>
  <c r="AB2358" i="4"/>
  <c r="AB2359" i="4"/>
  <c r="AB2360" i="4"/>
  <c r="AB2361" i="4"/>
  <c r="AB2362" i="4"/>
  <c r="AB2363" i="4"/>
  <c r="AB2364" i="4"/>
  <c r="AB2365" i="4"/>
  <c r="AB2366" i="4"/>
  <c r="AB2367" i="4"/>
  <c r="AB2368" i="4"/>
  <c r="AB2369" i="4"/>
  <c r="AB2370" i="4"/>
  <c r="AB2371" i="4"/>
  <c r="AB2372" i="4"/>
  <c r="AB2373" i="4"/>
  <c r="AB2374" i="4"/>
  <c r="AB2375" i="4"/>
  <c r="AB2376" i="4"/>
  <c r="AB2377" i="4"/>
  <c r="AB2378" i="4"/>
  <c r="AB2379" i="4"/>
  <c r="AB2380" i="4"/>
  <c r="AB2381" i="4"/>
  <c r="AB2382" i="4"/>
  <c r="AB2383" i="4"/>
  <c r="AB2384" i="4"/>
  <c r="AB2385" i="4"/>
  <c r="AB2386" i="4"/>
  <c r="AB2387" i="4"/>
  <c r="AB2388" i="4"/>
  <c r="AB2389" i="4"/>
  <c r="AB2390" i="4"/>
  <c r="AB2391" i="4"/>
  <c r="AB2392" i="4"/>
  <c r="AB2393" i="4"/>
  <c r="AB2394" i="4"/>
  <c r="AB2395" i="4"/>
  <c r="AB2396" i="4"/>
  <c r="AB2397" i="4"/>
  <c r="AB2398" i="4"/>
  <c r="AB2399" i="4"/>
  <c r="AB2400" i="4"/>
  <c r="AB2401" i="4"/>
  <c r="AB2402" i="4"/>
  <c r="AB2403" i="4"/>
  <c r="AB2404" i="4"/>
  <c r="AB2405" i="4"/>
  <c r="AB2406" i="4"/>
  <c r="AB2407" i="4"/>
  <c r="AB2408" i="4"/>
  <c r="AB2409" i="4"/>
  <c r="AB2410" i="4"/>
  <c r="AB2411" i="4"/>
  <c r="AB2412" i="4"/>
  <c r="AB2413" i="4"/>
  <c r="AB2414" i="4"/>
  <c r="AB2415" i="4"/>
  <c r="AB2416" i="4"/>
  <c r="AB2417" i="4"/>
  <c r="AB2418" i="4"/>
  <c r="AB2419" i="4"/>
  <c r="AB2420" i="4"/>
  <c r="AB2421" i="4"/>
  <c r="AB2422" i="4"/>
  <c r="AB2423" i="4"/>
  <c r="AB2424" i="4"/>
  <c r="AB2425" i="4"/>
  <c r="AB2426" i="4"/>
  <c r="AB2427" i="4"/>
  <c r="AB2428" i="4"/>
  <c r="AB2429" i="4"/>
  <c r="AB2430" i="4"/>
  <c r="AB2431" i="4"/>
  <c r="AB2432" i="4"/>
  <c r="AB2433" i="4"/>
  <c r="AB2434" i="4"/>
  <c r="AB2435" i="4"/>
  <c r="AB2436" i="4"/>
  <c r="AB2437" i="4"/>
  <c r="AB2438" i="4"/>
  <c r="AB2439" i="4"/>
  <c r="AB2440" i="4"/>
  <c r="AB2441" i="4"/>
  <c r="AB2442" i="4"/>
  <c r="AB2443" i="4"/>
  <c r="AB2444" i="4"/>
  <c r="AB2445" i="4"/>
  <c r="AB2446" i="4"/>
  <c r="AB2447" i="4"/>
  <c r="AB2448" i="4"/>
  <c r="AB2449" i="4"/>
  <c r="AB2450" i="4"/>
  <c r="AB2451" i="4"/>
  <c r="AB2452" i="4"/>
  <c r="AB2453" i="4"/>
  <c r="AB2454" i="4"/>
  <c r="AB2455" i="4"/>
  <c r="AB2456" i="4"/>
  <c r="AB2457" i="4"/>
  <c r="AB2458" i="4"/>
  <c r="AB2459" i="4"/>
  <c r="AB2460" i="4"/>
  <c r="AB2461" i="4"/>
  <c r="AB2462" i="4"/>
  <c r="AB2463" i="4"/>
  <c r="AB2464" i="4"/>
  <c r="AB2465" i="4"/>
  <c r="AB2466" i="4"/>
  <c r="AB2467" i="4"/>
  <c r="AB2468" i="4"/>
  <c r="AB2469" i="4"/>
  <c r="AB2470" i="4"/>
  <c r="AB2471" i="4"/>
  <c r="AB2472" i="4"/>
  <c r="AB2473" i="4"/>
  <c r="AB2474" i="4"/>
  <c r="AB2475" i="4"/>
  <c r="AB2476" i="4"/>
  <c r="AB2477" i="4"/>
  <c r="AB2478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13" i="4"/>
  <c r="X12" i="4"/>
  <c r="X11" i="4"/>
  <c r="X10" i="4"/>
  <c r="X9" i="4"/>
  <c r="X8" i="4"/>
  <c r="X7" i="4"/>
  <c r="X6" i="4"/>
  <c r="X5" i="4"/>
  <c r="X4" i="4"/>
  <c r="X3" i="4"/>
  <c r="AC3" i="4"/>
  <c r="AC4" i="4" s="1"/>
  <c r="AC5" i="4" s="1"/>
  <c r="AC6" i="4" s="1"/>
  <c r="AC7" i="4" s="1"/>
  <c r="AC8" i="4" s="1"/>
  <c r="AC9" i="4" s="1"/>
  <c r="AC10" i="4" s="1"/>
  <c r="AC11" i="4" s="1"/>
  <c r="AC12" i="4" s="1"/>
  <c r="AC13" i="4" s="1"/>
  <c r="Y3" i="4"/>
  <c r="Y4" i="4" s="1"/>
  <c r="Y5" i="4" s="1"/>
  <c r="Y6" i="4" s="1"/>
  <c r="Y7" i="4" s="1"/>
  <c r="Y8" i="4" s="1"/>
  <c r="Y9" i="4" s="1"/>
  <c r="Y10" i="4" s="1"/>
  <c r="Y11" i="4" s="1"/>
  <c r="Y12" i="4" s="1"/>
  <c r="Y13" i="4" s="1"/>
  <c r="U3" i="4"/>
  <c r="U4" i="4" s="1"/>
  <c r="U5" i="4" s="1"/>
  <c r="U6" i="4" s="1"/>
  <c r="U7" i="4" s="1"/>
  <c r="U8" i="4" s="1"/>
  <c r="U9" i="4" s="1"/>
  <c r="U10" i="4" s="1"/>
  <c r="U11" i="4" s="1"/>
  <c r="U12" i="4" s="1"/>
  <c r="U13" i="4" s="1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14" i="4"/>
  <c r="T15" i="4"/>
  <c r="T16" i="4"/>
  <c r="T3" i="4"/>
  <c r="T4" i="4"/>
  <c r="T5" i="4"/>
  <c r="T6" i="4"/>
  <c r="T7" i="4"/>
  <c r="T8" i="4"/>
  <c r="T9" i="4"/>
  <c r="T10" i="4"/>
  <c r="T11" i="4"/>
  <c r="T12" i="4"/>
  <c r="T13" i="4"/>
  <c r="Q3" i="4"/>
  <c r="Q4" i="4" s="1"/>
  <c r="Q5" i="4" s="1"/>
  <c r="Q6" i="4" s="1"/>
  <c r="Q7" i="4" s="1"/>
  <c r="Q8" i="4" s="1"/>
  <c r="Q9" i="4" s="1"/>
  <c r="Q10" i="4" s="1"/>
  <c r="Q11" i="4" s="1"/>
  <c r="Q12" i="4" s="1"/>
  <c r="Q13" i="4" s="1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15" i="4"/>
  <c r="P216" i="4"/>
  <c r="P217" i="4"/>
  <c r="P218" i="4"/>
  <c r="P219" i="4"/>
  <c r="P220" i="4"/>
  <c r="P221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M3" i="4"/>
  <c r="M4" i="4" s="1"/>
  <c r="M5" i="4" s="1"/>
  <c r="M6" i="4" s="1"/>
  <c r="M7" i="4" s="1"/>
  <c r="M8" i="4" s="1"/>
  <c r="M9" i="4" s="1"/>
  <c r="M10" i="4" s="1"/>
  <c r="M11" i="4" s="1"/>
  <c r="M12" i="4" s="1"/>
  <c r="M13" i="4" s="1"/>
  <c r="I3" i="4"/>
  <c r="I4" i="4" s="1"/>
  <c r="I5" i="4" s="1"/>
  <c r="I6" i="4" s="1"/>
  <c r="I7" i="4" s="1"/>
  <c r="I8" i="4" s="1"/>
  <c r="I9" i="4" s="1"/>
  <c r="I10" i="4" s="1"/>
  <c r="I11" i="4" s="1"/>
  <c r="I12" i="4" s="1"/>
  <c r="I13" i="4" s="1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DD11" i="3"/>
  <c r="DJ11" i="3" s="1"/>
  <c r="CW109" i="3" s="1"/>
  <c r="CX97" i="3"/>
  <c r="CZ97" i="3"/>
  <c r="CY97" i="3"/>
  <c r="CZ106" i="3"/>
  <c r="CY100" i="3"/>
  <c r="CX101" i="3"/>
  <c r="CX98" i="3"/>
  <c r="CY98" i="3"/>
  <c r="CZ98" i="3"/>
  <c r="CX99" i="3"/>
  <c r="CY99" i="3"/>
  <c r="CZ99" i="3"/>
  <c r="CX100" i="3"/>
  <c r="CZ100" i="3"/>
  <c r="CY101" i="3"/>
  <c r="CZ101" i="3"/>
  <c r="CX102" i="3"/>
  <c r="CY102" i="3"/>
  <c r="CZ102" i="3"/>
  <c r="CX103" i="3"/>
  <c r="CY103" i="3"/>
  <c r="CZ103" i="3"/>
  <c r="CX104" i="3"/>
  <c r="CY104" i="3"/>
  <c r="CZ104" i="3"/>
  <c r="CX105" i="3"/>
  <c r="CY105" i="3"/>
  <c r="CZ105" i="3"/>
  <c r="CX106" i="3"/>
  <c r="CY106" i="3"/>
  <c r="CW99" i="3"/>
  <c r="CW100" i="3"/>
  <c r="CW101" i="3"/>
  <c r="CW102" i="3"/>
  <c r="CW103" i="3"/>
  <c r="CW104" i="3"/>
  <c r="CW105" i="3"/>
  <c r="CW106" i="3"/>
  <c r="CW97" i="3"/>
  <c r="CW98" i="3"/>
  <c r="CV163" i="3"/>
  <c r="CV164" i="3" s="1"/>
  <c r="CV165" i="3" s="1"/>
  <c r="CV166" i="3" s="1"/>
  <c r="CV167" i="3" s="1"/>
  <c r="CV168" i="3" s="1"/>
  <c r="CV169" i="3" s="1"/>
  <c r="CV170" i="3" s="1"/>
  <c r="CV162" i="3"/>
  <c r="CV149" i="3"/>
  <c r="CV150" i="3" s="1"/>
  <c r="CV151" i="3" s="1"/>
  <c r="CV152" i="3" s="1"/>
  <c r="CV153" i="3" s="1"/>
  <c r="CV154" i="3" s="1"/>
  <c r="CV155" i="3" s="1"/>
  <c r="CV156" i="3" s="1"/>
  <c r="CV157" i="3" s="1"/>
  <c r="CV136" i="3"/>
  <c r="CV137" i="3" s="1"/>
  <c r="CV138" i="3" s="1"/>
  <c r="CV139" i="3" s="1"/>
  <c r="CV140" i="3" s="1"/>
  <c r="CV141" i="3" s="1"/>
  <c r="CV142" i="3" s="1"/>
  <c r="CV143" i="3" s="1"/>
  <c r="CV144" i="3" s="1"/>
  <c r="CV124" i="3"/>
  <c r="CV125" i="3" s="1"/>
  <c r="CV126" i="3" s="1"/>
  <c r="CV127" i="3" s="1"/>
  <c r="CV128" i="3" s="1"/>
  <c r="CV129" i="3" s="1"/>
  <c r="CV130" i="3" s="1"/>
  <c r="CV131" i="3" s="1"/>
  <c r="CV123" i="3"/>
  <c r="CV110" i="3"/>
  <c r="CV111" i="3" s="1"/>
  <c r="CV112" i="3" s="1"/>
  <c r="CV113" i="3" s="1"/>
  <c r="CV114" i="3" s="1"/>
  <c r="CV115" i="3" s="1"/>
  <c r="CV116" i="3" s="1"/>
  <c r="CV117" i="3" s="1"/>
  <c r="CV118" i="3" s="1"/>
  <c r="CV99" i="3"/>
  <c r="CV100" i="3"/>
  <c r="CV101" i="3" s="1"/>
  <c r="CV102" i="3" s="1"/>
  <c r="CV103" i="3" s="1"/>
  <c r="CV104" i="3" s="1"/>
  <c r="CV105" i="3" s="1"/>
  <c r="CV106" i="3" s="1"/>
  <c r="CV98" i="3"/>
  <c r="CZ22" i="3"/>
  <c r="CY22" i="3"/>
  <c r="CX22" i="3"/>
  <c r="CW22" i="3"/>
  <c r="CZ21" i="3"/>
  <c r="CY21" i="3"/>
  <c r="CX21" i="3"/>
  <c r="CW21" i="3"/>
  <c r="CV13" i="3"/>
  <c r="CW12" i="3"/>
  <c r="BR2" i="3"/>
  <c r="DD25" i="3"/>
  <c r="DE25" i="3"/>
  <c r="DF25" i="3"/>
  <c r="DG25" i="3"/>
  <c r="DD26" i="3"/>
  <c r="DE26" i="3"/>
  <c r="DF26" i="3"/>
  <c r="DG26" i="3"/>
  <c r="DD27" i="3"/>
  <c r="DE27" i="3"/>
  <c r="DF27" i="3"/>
  <c r="DG27" i="3"/>
  <c r="DD28" i="3"/>
  <c r="DE28" i="3"/>
  <c r="DF28" i="3"/>
  <c r="DG28" i="3"/>
  <c r="DD29" i="3"/>
  <c r="DE29" i="3"/>
  <c r="DF29" i="3"/>
  <c r="DG29" i="3"/>
  <c r="DD30" i="3"/>
  <c r="DE30" i="3"/>
  <c r="DF30" i="3"/>
  <c r="DG30" i="3"/>
  <c r="DD31" i="3"/>
  <c r="DE31" i="3"/>
  <c r="DF31" i="3"/>
  <c r="DG31" i="3"/>
  <c r="DD32" i="3"/>
  <c r="DE32" i="3"/>
  <c r="DF32" i="3"/>
  <c r="DG32" i="3"/>
  <c r="DD33" i="3"/>
  <c r="DE33" i="3"/>
  <c r="DF33" i="3"/>
  <c r="DG33" i="3"/>
  <c r="DD34" i="3"/>
  <c r="DE34" i="3"/>
  <c r="DF34" i="3"/>
  <c r="DG34" i="3"/>
  <c r="DD38" i="3"/>
  <c r="DD39" i="3"/>
  <c r="DD40" i="3"/>
  <c r="DD41" i="3"/>
  <c r="DD42" i="3"/>
  <c r="DD43" i="3"/>
  <c r="DD44" i="3"/>
  <c r="DD45" i="3"/>
  <c r="DD46" i="3"/>
  <c r="DD37" i="3"/>
  <c r="DD85" i="3"/>
  <c r="DD61" i="3"/>
  <c r="DG46" i="3"/>
  <c r="DF46" i="3"/>
  <c r="DE46" i="3"/>
  <c r="DG45" i="3"/>
  <c r="DF45" i="3"/>
  <c r="DE45" i="3"/>
  <c r="DG44" i="3"/>
  <c r="DF44" i="3"/>
  <c r="DE44" i="3"/>
  <c r="DG43" i="3"/>
  <c r="DF43" i="3"/>
  <c r="DE43" i="3"/>
  <c r="DG42" i="3"/>
  <c r="DF42" i="3"/>
  <c r="DE42" i="3"/>
  <c r="DG41" i="3"/>
  <c r="DF41" i="3"/>
  <c r="DE41" i="3"/>
  <c r="DG40" i="3"/>
  <c r="DF40" i="3"/>
  <c r="DE40" i="3"/>
  <c r="DG39" i="3"/>
  <c r="DF39" i="3"/>
  <c r="DE39" i="3"/>
  <c r="DG38" i="3"/>
  <c r="DF38" i="3"/>
  <c r="DE38" i="3"/>
  <c r="DG37" i="3"/>
  <c r="DF37" i="3"/>
  <c r="DE37" i="3"/>
  <c r="DG58" i="3"/>
  <c r="DF58" i="3"/>
  <c r="DE58" i="3"/>
  <c r="DD58" i="3"/>
  <c r="DG57" i="3"/>
  <c r="DF57" i="3"/>
  <c r="DE57" i="3"/>
  <c r="DD57" i="3"/>
  <c r="DG56" i="3"/>
  <c r="DF56" i="3"/>
  <c r="DE56" i="3"/>
  <c r="DD56" i="3"/>
  <c r="DG55" i="3"/>
  <c r="DF55" i="3"/>
  <c r="DE55" i="3"/>
  <c r="DD55" i="3"/>
  <c r="DG54" i="3"/>
  <c r="DF54" i="3"/>
  <c r="DE54" i="3"/>
  <c r="DD54" i="3"/>
  <c r="DG53" i="3"/>
  <c r="DF53" i="3"/>
  <c r="DE53" i="3"/>
  <c r="DD53" i="3"/>
  <c r="DG52" i="3"/>
  <c r="DF52" i="3"/>
  <c r="DE52" i="3"/>
  <c r="DD52" i="3"/>
  <c r="DG51" i="3"/>
  <c r="DF51" i="3"/>
  <c r="DE51" i="3"/>
  <c r="DD51" i="3"/>
  <c r="DG50" i="3"/>
  <c r="DF50" i="3"/>
  <c r="DE50" i="3"/>
  <c r="DD50" i="3"/>
  <c r="DG49" i="3"/>
  <c r="DF49" i="3"/>
  <c r="DE49" i="3"/>
  <c r="DD49" i="3"/>
  <c r="DD73" i="3"/>
  <c r="DC86" i="3"/>
  <c r="DC87" i="3" s="1"/>
  <c r="DC88" i="3" s="1"/>
  <c r="DC89" i="3" s="1"/>
  <c r="DC90" i="3" s="1"/>
  <c r="DC91" i="3" s="1"/>
  <c r="DC92" i="3" s="1"/>
  <c r="DC93" i="3" s="1"/>
  <c r="DC94" i="3" s="1"/>
  <c r="DC74" i="3"/>
  <c r="DC75" i="3" s="1"/>
  <c r="DC76" i="3" s="1"/>
  <c r="DC77" i="3" s="1"/>
  <c r="DC78" i="3" s="1"/>
  <c r="DC79" i="3" s="1"/>
  <c r="DC80" i="3" s="1"/>
  <c r="DC81" i="3" s="1"/>
  <c r="DC82" i="3" s="1"/>
  <c r="DC62" i="3"/>
  <c r="DC63" i="3" s="1"/>
  <c r="DC64" i="3" s="1"/>
  <c r="DC65" i="3" s="1"/>
  <c r="DC66" i="3" s="1"/>
  <c r="DC67" i="3" s="1"/>
  <c r="DC68" i="3" s="1"/>
  <c r="DC69" i="3" s="1"/>
  <c r="DC70" i="3" s="1"/>
  <c r="DC50" i="3"/>
  <c r="DC51" i="3" s="1"/>
  <c r="DC52" i="3" s="1"/>
  <c r="DC53" i="3" s="1"/>
  <c r="DC54" i="3" s="1"/>
  <c r="DC55" i="3" s="1"/>
  <c r="DC56" i="3" s="1"/>
  <c r="DC57" i="3" s="1"/>
  <c r="DC58" i="3" s="1"/>
  <c r="DC38" i="3"/>
  <c r="DC39" i="3" s="1"/>
  <c r="DC40" i="3" s="1"/>
  <c r="DC41" i="3" s="1"/>
  <c r="DC42" i="3" s="1"/>
  <c r="DC43" i="3" s="1"/>
  <c r="DC44" i="3" s="1"/>
  <c r="DC45" i="3" s="1"/>
  <c r="DC46" i="3" s="1"/>
  <c r="DC26" i="3"/>
  <c r="DC27" i="3" s="1"/>
  <c r="DC28" i="3" s="1"/>
  <c r="DC29" i="3" s="1"/>
  <c r="DC30" i="3" s="1"/>
  <c r="DC31" i="3" s="1"/>
  <c r="DC32" i="3" s="1"/>
  <c r="DC33" i="3" s="1"/>
  <c r="DC34" i="3" s="1"/>
  <c r="CZ94" i="3"/>
  <c r="CY94" i="3"/>
  <c r="CX94" i="3"/>
  <c r="CW94" i="3"/>
  <c r="CZ93" i="3"/>
  <c r="CY93" i="3"/>
  <c r="CX93" i="3"/>
  <c r="CW93" i="3"/>
  <c r="CZ92" i="3"/>
  <c r="CY92" i="3"/>
  <c r="CX92" i="3"/>
  <c r="CW92" i="3"/>
  <c r="CZ91" i="3"/>
  <c r="CY91" i="3"/>
  <c r="CX91" i="3"/>
  <c r="CW91" i="3"/>
  <c r="CZ90" i="3"/>
  <c r="CY90" i="3"/>
  <c r="CX90" i="3"/>
  <c r="CW90" i="3"/>
  <c r="CZ89" i="3"/>
  <c r="CY89" i="3"/>
  <c r="CX89" i="3"/>
  <c r="CW89" i="3"/>
  <c r="CZ88" i="3"/>
  <c r="CY88" i="3"/>
  <c r="CX88" i="3"/>
  <c r="CW88" i="3"/>
  <c r="CZ87" i="3"/>
  <c r="CY87" i="3"/>
  <c r="CX87" i="3"/>
  <c r="CW87" i="3"/>
  <c r="CZ86" i="3"/>
  <c r="CY86" i="3"/>
  <c r="CX86" i="3"/>
  <c r="CW86" i="3"/>
  <c r="CZ85" i="3"/>
  <c r="CY85" i="3"/>
  <c r="CX85" i="3"/>
  <c r="CW85" i="3"/>
  <c r="CW73" i="3"/>
  <c r="CV86" i="3"/>
  <c r="CV87" i="3" s="1"/>
  <c r="CV88" i="3" s="1"/>
  <c r="CV89" i="3" s="1"/>
  <c r="CV90" i="3" s="1"/>
  <c r="CV91" i="3" s="1"/>
  <c r="CV92" i="3" s="1"/>
  <c r="CV93" i="3" s="1"/>
  <c r="CV94" i="3" s="1"/>
  <c r="CZ74" i="3"/>
  <c r="CZ75" i="3"/>
  <c r="CZ76" i="3"/>
  <c r="CZ77" i="3"/>
  <c r="CZ78" i="3"/>
  <c r="CZ79" i="3"/>
  <c r="CZ80" i="3"/>
  <c r="CZ81" i="3"/>
  <c r="CZ82" i="3"/>
  <c r="CY74" i="3"/>
  <c r="CY75" i="3"/>
  <c r="CY76" i="3"/>
  <c r="CY77" i="3"/>
  <c r="CY78" i="3"/>
  <c r="CY79" i="3"/>
  <c r="CY80" i="3"/>
  <c r="CY81" i="3"/>
  <c r="CY82" i="3"/>
  <c r="CX74" i="3"/>
  <c r="CX75" i="3"/>
  <c r="CX76" i="3"/>
  <c r="CX77" i="3"/>
  <c r="CX78" i="3"/>
  <c r="CX79" i="3"/>
  <c r="CX80" i="3"/>
  <c r="CX81" i="3"/>
  <c r="CX82" i="3"/>
  <c r="CZ73" i="3"/>
  <c r="CY73" i="3"/>
  <c r="CX73" i="3"/>
  <c r="CW82" i="3"/>
  <c r="CW81" i="3"/>
  <c r="CW80" i="3"/>
  <c r="CW79" i="3"/>
  <c r="CW78" i="3"/>
  <c r="CW77" i="3"/>
  <c r="CW76" i="3"/>
  <c r="CW75" i="3"/>
  <c r="CW74" i="3"/>
  <c r="CW61" i="3"/>
  <c r="CV74" i="3"/>
  <c r="CV75" i="3" s="1"/>
  <c r="CV76" i="3" s="1"/>
  <c r="CV77" i="3" s="1"/>
  <c r="CV78" i="3" s="1"/>
  <c r="CV79" i="3" s="1"/>
  <c r="CV80" i="3" s="1"/>
  <c r="CV81" i="3" s="1"/>
  <c r="CV82" i="3" s="1"/>
  <c r="CZ62" i="3"/>
  <c r="CZ63" i="3"/>
  <c r="CZ64" i="3"/>
  <c r="CZ65" i="3"/>
  <c r="CZ66" i="3"/>
  <c r="CZ67" i="3"/>
  <c r="CZ68" i="3"/>
  <c r="CZ69" i="3"/>
  <c r="CZ70" i="3"/>
  <c r="CZ61" i="3"/>
  <c r="CY62" i="3"/>
  <c r="CY63" i="3"/>
  <c r="CY64" i="3"/>
  <c r="CY65" i="3"/>
  <c r="CY66" i="3"/>
  <c r="CY67" i="3"/>
  <c r="CY68" i="3"/>
  <c r="CY69" i="3"/>
  <c r="CY70" i="3"/>
  <c r="CY61" i="3"/>
  <c r="CX62" i="3"/>
  <c r="CX63" i="3"/>
  <c r="CX64" i="3"/>
  <c r="CX65" i="3"/>
  <c r="CX66" i="3"/>
  <c r="CX67" i="3"/>
  <c r="CX68" i="3"/>
  <c r="CX69" i="3"/>
  <c r="CX70" i="3"/>
  <c r="CX61" i="3"/>
  <c r="CW70" i="3"/>
  <c r="CW69" i="3"/>
  <c r="CW68" i="3"/>
  <c r="CW67" i="3"/>
  <c r="CW66" i="3"/>
  <c r="CW65" i="3"/>
  <c r="CW64" i="3"/>
  <c r="CW63" i="3"/>
  <c r="CW62" i="3"/>
  <c r="CW49" i="3"/>
  <c r="CV62" i="3"/>
  <c r="CV63" i="3" s="1"/>
  <c r="CV64" i="3" s="1"/>
  <c r="CV65" i="3" s="1"/>
  <c r="CV66" i="3" s="1"/>
  <c r="CV67" i="3" s="1"/>
  <c r="CV68" i="3" s="1"/>
  <c r="CV69" i="3" s="1"/>
  <c r="CV70" i="3" s="1"/>
  <c r="CZ58" i="3"/>
  <c r="CY58" i="3"/>
  <c r="CX58" i="3"/>
  <c r="CW58" i="3"/>
  <c r="CZ57" i="3"/>
  <c r="CY57" i="3"/>
  <c r="CX57" i="3"/>
  <c r="CW57" i="3"/>
  <c r="CZ56" i="3"/>
  <c r="CY56" i="3"/>
  <c r="CX56" i="3"/>
  <c r="CW56" i="3"/>
  <c r="CZ55" i="3"/>
  <c r="CY55" i="3"/>
  <c r="CX55" i="3"/>
  <c r="CW55" i="3"/>
  <c r="CZ54" i="3"/>
  <c r="CY54" i="3"/>
  <c r="CX54" i="3"/>
  <c r="CW54" i="3"/>
  <c r="CZ53" i="3"/>
  <c r="CY53" i="3"/>
  <c r="CX53" i="3"/>
  <c r="CW53" i="3"/>
  <c r="CZ52" i="3"/>
  <c r="CY52" i="3"/>
  <c r="CX52" i="3"/>
  <c r="CW52" i="3"/>
  <c r="CZ51" i="3"/>
  <c r="CY51" i="3"/>
  <c r="CX51" i="3"/>
  <c r="CW51" i="3"/>
  <c r="CZ50" i="3"/>
  <c r="CY50" i="3"/>
  <c r="CX50" i="3"/>
  <c r="CW50" i="3"/>
  <c r="CZ49" i="3"/>
  <c r="CY49" i="3"/>
  <c r="CX49" i="3"/>
  <c r="CW37" i="3"/>
  <c r="BR3" i="3"/>
  <c r="BR4" i="3"/>
  <c r="BR5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59" i="3"/>
  <c r="BR60" i="3"/>
  <c r="BR61" i="3"/>
  <c r="BR62" i="3"/>
  <c r="BR63" i="3"/>
  <c r="BR64" i="3"/>
  <c r="BR65" i="3"/>
  <c r="BR66" i="3"/>
  <c r="BR67" i="3"/>
  <c r="BR68" i="3"/>
  <c r="BR69" i="3"/>
  <c r="BR70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08" i="3"/>
  <c r="BR109" i="3"/>
  <c r="BR110" i="3"/>
  <c r="BR111" i="3"/>
  <c r="BR112" i="3"/>
  <c r="BR113" i="3"/>
  <c r="BR114" i="3"/>
  <c r="BR115" i="3"/>
  <c r="BR116" i="3"/>
  <c r="BR117" i="3"/>
  <c r="BR118" i="3"/>
  <c r="BR119" i="3"/>
  <c r="BR120" i="3"/>
  <c r="BR121" i="3"/>
  <c r="BR122" i="3"/>
  <c r="BR123" i="3"/>
  <c r="BR124" i="3"/>
  <c r="BR125" i="3"/>
  <c r="BR126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67" i="3"/>
  <c r="BR168" i="3"/>
  <c r="BR169" i="3"/>
  <c r="BR170" i="3"/>
  <c r="BR171" i="3"/>
  <c r="BR172" i="3"/>
  <c r="BR173" i="3"/>
  <c r="BR174" i="3"/>
  <c r="BR175" i="3"/>
  <c r="BR176" i="3"/>
  <c r="BR177" i="3"/>
  <c r="BR178" i="3"/>
  <c r="BR179" i="3"/>
  <c r="BR180" i="3"/>
  <c r="BR181" i="3"/>
  <c r="BR182" i="3"/>
  <c r="BR183" i="3"/>
  <c r="BR184" i="3"/>
  <c r="BR185" i="3"/>
  <c r="BR186" i="3"/>
  <c r="BR187" i="3"/>
  <c r="BR188" i="3"/>
  <c r="BR189" i="3"/>
  <c r="BR190" i="3"/>
  <c r="BR191" i="3"/>
  <c r="BR192" i="3"/>
  <c r="BR193" i="3"/>
  <c r="BR194" i="3"/>
  <c r="BR195" i="3"/>
  <c r="BR196" i="3"/>
  <c r="BR197" i="3"/>
  <c r="BR198" i="3"/>
  <c r="BR199" i="3"/>
  <c r="BR200" i="3"/>
  <c r="BR201" i="3"/>
  <c r="BR202" i="3"/>
  <c r="BR203" i="3"/>
  <c r="BR204" i="3"/>
  <c r="BR205" i="3"/>
  <c r="BR206" i="3"/>
  <c r="BR207" i="3"/>
  <c r="BR208" i="3"/>
  <c r="BR209" i="3"/>
  <c r="BR210" i="3"/>
  <c r="BR211" i="3"/>
  <c r="BR212" i="3"/>
  <c r="BR213" i="3"/>
  <c r="BR214" i="3"/>
  <c r="BR215" i="3"/>
  <c r="BR216" i="3"/>
  <c r="BR217" i="3"/>
  <c r="BR218" i="3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11" i="3"/>
  <c r="BK112" i="3"/>
  <c r="BK113" i="3"/>
  <c r="BK114" i="3"/>
  <c r="BK115" i="3"/>
  <c r="BK116" i="3"/>
  <c r="BK117" i="3"/>
  <c r="BK118" i="3"/>
  <c r="BK119" i="3"/>
  <c r="BK120" i="3"/>
  <c r="BK121" i="3"/>
  <c r="BK122" i="3"/>
  <c r="BK123" i="3"/>
  <c r="BK124" i="3"/>
  <c r="BK125" i="3"/>
  <c r="BK126" i="3"/>
  <c r="BK127" i="3"/>
  <c r="BK128" i="3"/>
  <c r="BK129" i="3"/>
  <c r="BK130" i="3"/>
  <c r="BK131" i="3"/>
  <c r="BK132" i="3"/>
  <c r="BK133" i="3"/>
  <c r="BK134" i="3"/>
  <c r="BK135" i="3"/>
  <c r="BK136" i="3"/>
  <c r="BK137" i="3"/>
  <c r="BK138" i="3"/>
  <c r="BK139" i="3"/>
  <c r="BK140" i="3"/>
  <c r="BK141" i="3"/>
  <c r="BK142" i="3"/>
  <c r="BK143" i="3"/>
  <c r="BK144" i="3"/>
  <c r="BK145" i="3"/>
  <c r="BK146" i="3"/>
  <c r="BK147" i="3"/>
  <c r="BK148" i="3"/>
  <c r="BK149" i="3"/>
  <c r="BK150" i="3"/>
  <c r="BK151" i="3"/>
  <c r="BK152" i="3"/>
  <c r="BK153" i="3"/>
  <c r="BK154" i="3"/>
  <c r="BK155" i="3"/>
  <c r="BK156" i="3"/>
  <c r="BK157" i="3"/>
  <c r="BK158" i="3"/>
  <c r="BK159" i="3"/>
  <c r="BK160" i="3"/>
  <c r="BK161" i="3"/>
  <c r="BK162" i="3"/>
  <c r="BK163" i="3"/>
  <c r="BK164" i="3"/>
  <c r="BK165" i="3"/>
  <c r="BK166" i="3"/>
  <c r="BK167" i="3"/>
  <c r="BK168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K190" i="3"/>
  <c r="BK191" i="3"/>
  <c r="BK192" i="3"/>
  <c r="BK193" i="3"/>
  <c r="BK194" i="3"/>
  <c r="BK195" i="3"/>
  <c r="BK196" i="3"/>
  <c r="BK197" i="3"/>
  <c r="BK198" i="3"/>
  <c r="BK199" i="3"/>
  <c r="BK200" i="3"/>
  <c r="BK201" i="3"/>
  <c r="BK202" i="3"/>
  <c r="BK203" i="3"/>
  <c r="BK204" i="3"/>
  <c r="BK205" i="3"/>
  <c r="BK206" i="3"/>
  <c r="BK207" i="3"/>
  <c r="BK208" i="3"/>
  <c r="BK209" i="3"/>
  <c r="BK210" i="3"/>
  <c r="BK211" i="3"/>
  <c r="BK212" i="3"/>
  <c r="BK213" i="3"/>
  <c r="BK214" i="3"/>
  <c r="BK215" i="3"/>
  <c r="BK216" i="3"/>
  <c r="BK217" i="3"/>
  <c r="BK218" i="3"/>
  <c r="BK2" i="3"/>
  <c r="BD3" i="3"/>
  <c r="BD4" i="3"/>
  <c r="BD5" i="3"/>
  <c r="BD6" i="3"/>
  <c r="BD7" i="3"/>
  <c r="BD8" i="3"/>
  <c r="BD9" i="3"/>
  <c r="BD10" i="3"/>
  <c r="BD11" i="3"/>
  <c r="BD12" i="3"/>
  <c r="BD13" i="3"/>
  <c r="BD14" i="3"/>
  <c r="BD15" i="3"/>
  <c r="BD16" i="3"/>
  <c r="BD17" i="3"/>
  <c r="BD18" i="3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BD38" i="3"/>
  <c r="BD39" i="3"/>
  <c r="BD40" i="3"/>
  <c r="BD41" i="3"/>
  <c r="BD42" i="3"/>
  <c r="BD43" i="3"/>
  <c r="BD44" i="3"/>
  <c r="BD45" i="3"/>
  <c r="BD46" i="3"/>
  <c r="BD47" i="3"/>
  <c r="BD48" i="3"/>
  <c r="BD49" i="3"/>
  <c r="BD50" i="3"/>
  <c r="BD51" i="3"/>
  <c r="BD52" i="3"/>
  <c r="BD53" i="3"/>
  <c r="BD54" i="3"/>
  <c r="BD55" i="3"/>
  <c r="BD56" i="3"/>
  <c r="BD57" i="3"/>
  <c r="BD58" i="3"/>
  <c r="BD59" i="3"/>
  <c r="BD60" i="3"/>
  <c r="BD61" i="3"/>
  <c r="BD62" i="3"/>
  <c r="BD63" i="3"/>
  <c r="BD64" i="3"/>
  <c r="BD65" i="3"/>
  <c r="BD66" i="3"/>
  <c r="BD67" i="3"/>
  <c r="BD68" i="3"/>
  <c r="BD69" i="3"/>
  <c r="BD70" i="3"/>
  <c r="BD71" i="3"/>
  <c r="BD72" i="3"/>
  <c r="BD73" i="3"/>
  <c r="BD74" i="3"/>
  <c r="BD75" i="3"/>
  <c r="BD76" i="3"/>
  <c r="BD77" i="3"/>
  <c r="BD78" i="3"/>
  <c r="BD79" i="3"/>
  <c r="BD80" i="3"/>
  <c r="BD81" i="3"/>
  <c r="BD82" i="3"/>
  <c r="BD83" i="3"/>
  <c r="BD84" i="3"/>
  <c r="BD85" i="3"/>
  <c r="BD86" i="3"/>
  <c r="BD87" i="3"/>
  <c r="BD88" i="3"/>
  <c r="BD89" i="3"/>
  <c r="BD90" i="3"/>
  <c r="BD91" i="3"/>
  <c r="BD92" i="3"/>
  <c r="BD93" i="3"/>
  <c r="BD94" i="3"/>
  <c r="BD95" i="3"/>
  <c r="BD96" i="3"/>
  <c r="BD97" i="3"/>
  <c r="BD98" i="3"/>
  <c r="BD99" i="3"/>
  <c r="BD100" i="3"/>
  <c r="BD101" i="3"/>
  <c r="BD102" i="3"/>
  <c r="BD103" i="3"/>
  <c r="BD104" i="3"/>
  <c r="BD105" i="3"/>
  <c r="BD106" i="3"/>
  <c r="BD107" i="3"/>
  <c r="BD108" i="3"/>
  <c r="BD109" i="3"/>
  <c r="BD110" i="3"/>
  <c r="BD111" i="3"/>
  <c r="BD112" i="3"/>
  <c r="BD113" i="3"/>
  <c r="BD114" i="3"/>
  <c r="BD115" i="3"/>
  <c r="BD116" i="3"/>
  <c r="BD117" i="3"/>
  <c r="BD118" i="3"/>
  <c r="BD119" i="3"/>
  <c r="BD120" i="3"/>
  <c r="BD121" i="3"/>
  <c r="BD122" i="3"/>
  <c r="BD123" i="3"/>
  <c r="BD124" i="3"/>
  <c r="BD125" i="3"/>
  <c r="BD126" i="3"/>
  <c r="BD127" i="3"/>
  <c r="BD128" i="3"/>
  <c r="BD129" i="3"/>
  <c r="BD130" i="3"/>
  <c r="BD131" i="3"/>
  <c r="BD132" i="3"/>
  <c r="BD133" i="3"/>
  <c r="BD134" i="3"/>
  <c r="BD135" i="3"/>
  <c r="BD136" i="3"/>
  <c r="BD137" i="3"/>
  <c r="BD138" i="3"/>
  <c r="BD139" i="3"/>
  <c r="BD140" i="3"/>
  <c r="BD141" i="3"/>
  <c r="BD142" i="3"/>
  <c r="BD143" i="3"/>
  <c r="BD144" i="3"/>
  <c r="BD145" i="3"/>
  <c r="BD146" i="3"/>
  <c r="BD147" i="3"/>
  <c r="BD148" i="3"/>
  <c r="BD149" i="3"/>
  <c r="BD150" i="3"/>
  <c r="BD151" i="3"/>
  <c r="BD152" i="3"/>
  <c r="BD153" i="3"/>
  <c r="BD154" i="3"/>
  <c r="BD155" i="3"/>
  <c r="BD156" i="3"/>
  <c r="BD157" i="3"/>
  <c r="BD158" i="3"/>
  <c r="BD159" i="3"/>
  <c r="BD160" i="3"/>
  <c r="BD161" i="3"/>
  <c r="BD162" i="3"/>
  <c r="BD163" i="3"/>
  <c r="BD164" i="3"/>
  <c r="BD165" i="3"/>
  <c r="BD166" i="3"/>
  <c r="BD167" i="3"/>
  <c r="BD168" i="3"/>
  <c r="BD169" i="3"/>
  <c r="BD170" i="3"/>
  <c r="BD171" i="3"/>
  <c r="BD172" i="3"/>
  <c r="BD173" i="3"/>
  <c r="BD174" i="3"/>
  <c r="BD175" i="3"/>
  <c r="BD176" i="3"/>
  <c r="BD177" i="3"/>
  <c r="BD178" i="3"/>
  <c r="BD179" i="3"/>
  <c r="BD180" i="3"/>
  <c r="BD181" i="3"/>
  <c r="BD182" i="3"/>
  <c r="BD183" i="3"/>
  <c r="BD184" i="3"/>
  <c r="BD185" i="3"/>
  <c r="BD186" i="3"/>
  <c r="BD187" i="3"/>
  <c r="BD188" i="3"/>
  <c r="BD189" i="3"/>
  <c r="BD190" i="3"/>
  <c r="BD191" i="3"/>
  <c r="BD192" i="3"/>
  <c r="BD193" i="3"/>
  <c r="BD194" i="3"/>
  <c r="BD195" i="3"/>
  <c r="BD196" i="3"/>
  <c r="BD197" i="3"/>
  <c r="BD198" i="3"/>
  <c r="BD199" i="3"/>
  <c r="BD200" i="3"/>
  <c r="BD201" i="3"/>
  <c r="BD202" i="3"/>
  <c r="BD203" i="3"/>
  <c r="BD204" i="3"/>
  <c r="BD205" i="3"/>
  <c r="BD206" i="3"/>
  <c r="BD207" i="3"/>
  <c r="BD208" i="3"/>
  <c r="BD209" i="3"/>
  <c r="BD210" i="3"/>
  <c r="BD211" i="3"/>
  <c r="BD212" i="3"/>
  <c r="BD213" i="3"/>
  <c r="BD214" i="3"/>
  <c r="BD215" i="3"/>
  <c r="BD216" i="3"/>
  <c r="BD217" i="3"/>
  <c r="BD218" i="3"/>
  <c r="BD2" i="3"/>
  <c r="AW3" i="3"/>
  <c r="AW4" i="3"/>
  <c r="AW5" i="3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W39" i="3"/>
  <c r="AW40" i="3"/>
  <c r="AW41" i="3"/>
  <c r="AW42" i="3"/>
  <c r="AW43" i="3"/>
  <c r="AW44" i="3"/>
  <c r="AW45" i="3"/>
  <c r="AW46" i="3"/>
  <c r="AW47" i="3"/>
  <c r="AW48" i="3"/>
  <c r="AW49" i="3"/>
  <c r="AW50" i="3"/>
  <c r="AW51" i="3"/>
  <c r="AW52" i="3"/>
  <c r="AW53" i="3"/>
  <c r="AW54" i="3"/>
  <c r="AW55" i="3"/>
  <c r="AW56" i="3"/>
  <c r="AW57" i="3"/>
  <c r="AW58" i="3"/>
  <c r="AW59" i="3"/>
  <c r="AW60" i="3"/>
  <c r="AW61" i="3"/>
  <c r="AW62" i="3"/>
  <c r="AW63" i="3"/>
  <c r="AW64" i="3"/>
  <c r="AW65" i="3"/>
  <c r="AW66" i="3"/>
  <c r="AW67" i="3"/>
  <c r="AW68" i="3"/>
  <c r="AW69" i="3"/>
  <c r="AW70" i="3"/>
  <c r="AW71" i="3"/>
  <c r="AW72" i="3"/>
  <c r="AW73" i="3"/>
  <c r="AW74" i="3"/>
  <c r="AW75" i="3"/>
  <c r="AW76" i="3"/>
  <c r="AW77" i="3"/>
  <c r="AW78" i="3"/>
  <c r="AW79" i="3"/>
  <c r="AW80" i="3"/>
  <c r="AW81" i="3"/>
  <c r="AW82" i="3"/>
  <c r="AW83" i="3"/>
  <c r="AW84" i="3"/>
  <c r="AW85" i="3"/>
  <c r="AW86" i="3"/>
  <c r="AW87" i="3"/>
  <c r="AW88" i="3"/>
  <c r="AW89" i="3"/>
  <c r="AW90" i="3"/>
  <c r="AW91" i="3"/>
  <c r="AW92" i="3"/>
  <c r="AW93" i="3"/>
  <c r="AW94" i="3"/>
  <c r="AW95" i="3"/>
  <c r="AW96" i="3"/>
  <c r="AW97" i="3"/>
  <c r="AW98" i="3"/>
  <c r="AW99" i="3"/>
  <c r="AW100" i="3"/>
  <c r="AW101" i="3"/>
  <c r="AW102" i="3"/>
  <c r="AW103" i="3"/>
  <c r="AW104" i="3"/>
  <c r="AW105" i="3"/>
  <c r="AW106" i="3"/>
  <c r="AW107" i="3"/>
  <c r="AW108" i="3"/>
  <c r="AW109" i="3"/>
  <c r="AW110" i="3"/>
  <c r="AW111" i="3"/>
  <c r="AW112" i="3"/>
  <c r="AW113" i="3"/>
  <c r="AW114" i="3"/>
  <c r="AW115" i="3"/>
  <c r="AW116" i="3"/>
  <c r="AW117" i="3"/>
  <c r="AW118" i="3"/>
  <c r="AW119" i="3"/>
  <c r="AW120" i="3"/>
  <c r="AW121" i="3"/>
  <c r="AW122" i="3"/>
  <c r="AW123" i="3"/>
  <c r="AW124" i="3"/>
  <c r="AW125" i="3"/>
  <c r="AW126" i="3"/>
  <c r="AW127" i="3"/>
  <c r="AW128" i="3"/>
  <c r="AW129" i="3"/>
  <c r="AW130" i="3"/>
  <c r="AW131" i="3"/>
  <c r="AW132" i="3"/>
  <c r="AW133" i="3"/>
  <c r="AW134" i="3"/>
  <c r="AW135" i="3"/>
  <c r="AW136" i="3"/>
  <c r="AW137" i="3"/>
  <c r="AW138" i="3"/>
  <c r="AW139" i="3"/>
  <c r="AW140" i="3"/>
  <c r="AW141" i="3"/>
  <c r="AW142" i="3"/>
  <c r="AW143" i="3"/>
  <c r="AW144" i="3"/>
  <c r="AW145" i="3"/>
  <c r="AW146" i="3"/>
  <c r="AW147" i="3"/>
  <c r="AW148" i="3"/>
  <c r="AW149" i="3"/>
  <c r="AW150" i="3"/>
  <c r="AW151" i="3"/>
  <c r="AW152" i="3"/>
  <c r="AW153" i="3"/>
  <c r="AW154" i="3"/>
  <c r="AW155" i="3"/>
  <c r="AW156" i="3"/>
  <c r="AW157" i="3"/>
  <c r="AW158" i="3"/>
  <c r="AW159" i="3"/>
  <c r="AW160" i="3"/>
  <c r="AW161" i="3"/>
  <c r="AW162" i="3"/>
  <c r="AW163" i="3"/>
  <c r="AW164" i="3"/>
  <c r="AW165" i="3"/>
  <c r="AW166" i="3"/>
  <c r="AW167" i="3"/>
  <c r="AW168" i="3"/>
  <c r="AW169" i="3"/>
  <c r="AW170" i="3"/>
  <c r="AW171" i="3"/>
  <c r="AW172" i="3"/>
  <c r="AW173" i="3"/>
  <c r="AW174" i="3"/>
  <c r="AW175" i="3"/>
  <c r="AW176" i="3"/>
  <c r="AW177" i="3"/>
  <c r="AW178" i="3"/>
  <c r="AW179" i="3"/>
  <c r="AW180" i="3"/>
  <c r="AW181" i="3"/>
  <c r="AW182" i="3"/>
  <c r="AW183" i="3"/>
  <c r="AW184" i="3"/>
  <c r="AW185" i="3"/>
  <c r="AW186" i="3"/>
  <c r="AW187" i="3"/>
  <c r="AW188" i="3"/>
  <c r="AW189" i="3"/>
  <c r="AW190" i="3"/>
  <c r="AW191" i="3"/>
  <c r="AW192" i="3"/>
  <c r="AW193" i="3"/>
  <c r="AW194" i="3"/>
  <c r="AW195" i="3"/>
  <c r="AW196" i="3"/>
  <c r="AW197" i="3"/>
  <c r="AW198" i="3"/>
  <c r="AW199" i="3"/>
  <c r="AW200" i="3"/>
  <c r="AW201" i="3"/>
  <c r="AW202" i="3"/>
  <c r="AW203" i="3"/>
  <c r="AW204" i="3"/>
  <c r="AW205" i="3"/>
  <c r="AW206" i="3"/>
  <c r="AW207" i="3"/>
  <c r="AW208" i="3"/>
  <c r="AW209" i="3"/>
  <c r="AW210" i="3"/>
  <c r="AW211" i="3"/>
  <c r="AW212" i="3"/>
  <c r="AW213" i="3"/>
  <c r="AW214" i="3"/>
  <c r="AW2" i="3"/>
  <c r="AP3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" i="3"/>
  <c r="AI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AI209" i="3"/>
  <c r="AI210" i="3"/>
  <c r="AI211" i="3"/>
  <c r="AI212" i="3"/>
  <c r="AI213" i="3"/>
  <c r="AI214" i="3"/>
  <c r="AI2" i="3"/>
  <c r="AB2" i="3"/>
  <c r="CV50" i="3"/>
  <c r="CV51" i="3" s="1"/>
  <c r="CV52" i="3" s="1"/>
  <c r="CV53" i="3" s="1"/>
  <c r="CV54" i="3" s="1"/>
  <c r="CV55" i="3" s="1"/>
  <c r="CV56" i="3" s="1"/>
  <c r="CV57" i="3" s="1"/>
  <c r="CV58" i="3" s="1"/>
  <c r="CZ46" i="3"/>
  <c r="CY46" i="3"/>
  <c r="CX46" i="3"/>
  <c r="CW46" i="3"/>
  <c r="CZ45" i="3"/>
  <c r="CY45" i="3"/>
  <c r="CX45" i="3"/>
  <c r="CW45" i="3"/>
  <c r="CZ44" i="3"/>
  <c r="CY44" i="3"/>
  <c r="CX44" i="3"/>
  <c r="CW44" i="3"/>
  <c r="CZ43" i="3"/>
  <c r="CY43" i="3"/>
  <c r="CX43" i="3"/>
  <c r="CW43" i="3"/>
  <c r="CZ42" i="3"/>
  <c r="CY42" i="3"/>
  <c r="CX42" i="3"/>
  <c r="CW42" i="3"/>
  <c r="CZ41" i="3"/>
  <c r="CY41" i="3"/>
  <c r="CX41" i="3"/>
  <c r="CW41" i="3"/>
  <c r="CZ40" i="3"/>
  <c r="CY40" i="3"/>
  <c r="CX40" i="3"/>
  <c r="CW40" i="3"/>
  <c r="CZ39" i="3"/>
  <c r="CY39" i="3"/>
  <c r="CX39" i="3"/>
  <c r="CW39" i="3"/>
  <c r="CZ38" i="3"/>
  <c r="CY38" i="3"/>
  <c r="CX38" i="3"/>
  <c r="CW38" i="3"/>
  <c r="CZ37" i="3"/>
  <c r="CY37" i="3"/>
  <c r="CX37" i="3"/>
  <c r="CW25" i="3"/>
  <c r="CV38" i="3"/>
  <c r="CV39" i="3" s="1"/>
  <c r="CV40" i="3" s="1"/>
  <c r="CV41" i="3" s="1"/>
  <c r="CV42" i="3" s="1"/>
  <c r="CV43" i="3" s="1"/>
  <c r="CV44" i="3" s="1"/>
  <c r="CV45" i="3" s="1"/>
  <c r="CV46" i="3" s="1"/>
  <c r="CW11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U2" i="3"/>
  <c r="CY26" i="3" s="1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CV26" i="3"/>
  <c r="CW26" i="3" s="1"/>
  <c r="DI12" i="3"/>
  <c r="DI13" i="3" s="1"/>
  <c r="DI14" i="3" s="1"/>
  <c r="DI15" i="3" s="1"/>
  <c r="DI16" i="3" s="1"/>
  <c r="DI17" i="3" s="1"/>
  <c r="DI18" i="3" s="1"/>
  <c r="DI19" i="3" s="1"/>
  <c r="DI20" i="3" s="1"/>
  <c r="DI21" i="3" s="1"/>
  <c r="DI22" i="3" s="1"/>
  <c r="DC12" i="3"/>
  <c r="DF12" i="3" s="1"/>
  <c r="CZ20" i="3"/>
  <c r="CY20" i="3"/>
  <c r="CX20" i="3"/>
  <c r="CW20" i="3"/>
  <c r="CZ19" i="3"/>
  <c r="CY19" i="3"/>
  <c r="CX19" i="3"/>
  <c r="CW19" i="3"/>
  <c r="CZ18" i="3"/>
  <c r="CY18" i="3"/>
  <c r="CX18" i="3"/>
  <c r="CW18" i="3"/>
  <c r="CZ17" i="3"/>
  <c r="CY17" i="3"/>
  <c r="CX17" i="3"/>
  <c r="CW17" i="3"/>
  <c r="CZ16" i="3"/>
  <c r="CY16" i="3"/>
  <c r="CX16" i="3"/>
  <c r="CW16" i="3"/>
  <c r="CZ15" i="3"/>
  <c r="CY15" i="3"/>
  <c r="CX15" i="3"/>
  <c r="CW15" i="3"/>
  <c r="CZ14" i="3"/>
  <c r="CY14" i="3"/>
  <c r="CX14" i="3"/>
  <c r="CW14" i="3"/>
  <c r="CW13" i="3"/>
  <c r="CZ13" i="3"/>
  <c r="CY13" i="3"/>
  <c r="CX13" i="3"/>
  <c r="CZ12" i="3"/>
  <c r="CY12" i="3"/>
  <c r="CX12" i="3"/>
  <c r="CZ11" i="3"/>
  <c r="CY11" i="3"/>
  <c r="CX11" i="3"/>
  <c r="CV12" i="3"/>
  <c r="CV14" i="3" s="1"/>
  <c r="CV15" i="3" s="1"/>
  <c r="CV16" i="3" s="1"/>
  <c r="CV17" i="3" s="1"/>
  <c r="CV18" i="3" s="1"/>
  <c r="CV19" i="3" s="1"/>
  <c r="CV20" i="3" s="1"/>
  <c r="CV21" i="3" s="1"/>
  <c r="M2" i="3" a="1"/>
  <c r="M2" i="3" s="1"/>
  <c r="L3" i="3"/>
  <c r="DE11" i="3" s="1"/>
  <c r="L4" i="3"/>
  <c r="L5" i="3"/>
  <c r="L6" i="3"/>
  <c r="L7" i="3"/>
  <c r="L8" i="3"/>
  <c r="L9" i="3"/>
  <c r="L10" i="3"/>
  <c r="DG12" i="3" s="1"/>
  <c r="DM12" i="3" s="1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" i="3"/>
  <c r="DG11" i="3" s="1"/>
  <c r="J2" i="3"/>
  <c r="J2478" i="3"/>
  <c r="I2478" i="3"/>
  <c r="H2478" i="3"/>
  <c r="G2478" i="3"/>
  <c r="J2477" i="3"/>
  <c r="I2477" i="3"/>
  <c r="H2477" i="3"/>
  <c r="G2477" i="3"/>
  <c r="J2476" i="3"/>
  <c r="I2476" i="3"/>
  <c r="H2476" i="3"/>
  <c r="G2476" i="3"/>
  <c r="J2475" i="3"/>
  <c r="I2475" i="3"/>
  <c r="H2475" i="3"/>
  <c r="G2475" i="3"/>
  <c r="J2474" i="3"/>
  <c r="I2474" i="3"/>
  <c r="H2474" i="3"/>
  <c r="G2474" i="3"/>
  <c r="J2473" i="3"/>
  <c r="I2473" i="3"/>
  <c r="H2473" i="3"/>
  <c r="G2473" i="3"/>
  <c r="J2472" i="3"/>
  <c r="I2472" i="3"/>
  <c r="H2472" i="3"/>
  <c r="G2472" i="3"/>
  <c r="J2471" i="3"/>
  <c r="I2471" i="3"/>
  <c r="H2471" i="3"/>
  <c r="G2471" i="3"/>
  <c r="J2470" i="3"/>
  <c r="I2470" i="3"/>
  <c r="H2470" i="3"/>
  <c r="G2470" i="3"/>
  <c r="J2469" i="3"/>
  <c r="I2469" i="3"/>
  <c r="H2469" i="3"/>
  <c r="G2469" i="3"/>
  <c r="J2468" i="3"/>
  <c r="I2468" i="3"/>
  <c r="H2468" i="3"/>
  <c r="G2468" i="3"/>
  <c r="J2467" i="3"/>
  <c r="I2467" i="3"/>
  <c r="H2467" i="3"/>
  <c r="G2467" i="3"/>
  <c r="J2466" i="3"/>
  <c r="I2466" i="3"/>
  <c r="H2466" i="3"/>
  <c r="G2466" i="3"/>
  <c r="J2465" i="3"/>
  <c r="I2465" i="3"/>
  <c r="H2465" i="3"/>
  <c r="G2465" i="3"/>
  <c r="J2464" i="3"/>
  <c r="I2464" i="3"/>
  <c r="H2464" i="3"/>
  <c r="G2464" i="3"/>
  <c r="J2463" i="3"/>
  <c r="I2463" i="3"/>
  <c r="H2463" i="3"/>
  <c r="G2463" i="3"/>
  <c r="J2462" i="3"/>
  <c r="I2462" i="3"/>
  <c r="H2462" i="3"/>
  <c r="G2462" i="3"/>
  <c r="J2461" i="3"/>
  <c r="I2461" i="3"/>
  <c r="H2461" i="3"/>
  <c r="G2461" i="3"/>
  <c r="J2460" i="3"/>
  <c r="I2460" i="3"/>
  <c r="H2460" i="3"/>
  <c r="G2460" i="3"/>
  <c r="J2459" i="3"/>
  <c r="I2459" i="3"/>
  <c r="H2459" i="3"/>
  <c r="G2459" i="3"/>
  <c r="J2458" i="3"/>
  <c r="I2458" i="3"/>
  <c r="H2458" i="3"/>
  <c r="G2458" i="3"/>
  <c r="J2457" i="3"/>
  <c r="I2457" i="3"/>
  <c r="H2457" i="3"/>
  <c r="G2457" i="3"/>
  <c r="J2456" i="3"/>
  <c r="I2456" i="3"/>
  <c r="H2456" i="3"/>
  <c r="G2456" i="3"/>
  <c r="J2455" i="3"/>
  <c r="I2455" i="3"/>
  <c r="H2455" i="3"/>
  <c r="G2455" i="3"/>
  <c r="J2454" i="3"/>
  <c r="I2454" i="3"/>
  <c r="H2454" i="3"/>
  <c r="G2454" i="3"/>
  <c r="J2453" i="3"/>
  <c r="I2453" i="3"/>
  <c r="H2453" i="3"/>
  <c r="G2453" i="3"/>
  <c r="J2452" i="3"/>
  <c r="I2452" i="3"/>
  <c r="H2452" i="3"/>
  <c r="G2452" i="3"/>
  <c r="J2451" i="3"/>
  <c r="I2451" i="3"/>
  <c r="H2451" i="3"/>
  <c r="G2451" i="3"/>
  <c r="J2450" i="3"/>
  <c r="I2450" i="3"/>
  <c r="H2450" i="3"/>
  <c r="G2450" i="3"/>
  <c r="J2449" i="3"/>
  <c r="I2449" i="3"/>
  <c r="H2449" i="3"/>
  <c r="G2449" i="3"/>
  <c r="J2448" i="3"/>
  <c r="I2448" i="3"/>
  <c r="H2448" i="3"/>
  <c r="G2448" i="3"/>
  <c r="J2447" i="3"/>
  <c r="I2447" i="3"/>
  <c r="H2447" i="3"/>
  <c r="G2447" i="3"/>
  <c r="J2446" i="3"/>
  <c r="I2446" i="3"/>
  <c r="H2446" i="3"/>
  <c r="G2446" i="3"/>
  <c r="J2445" i="3"/>
  <c r="I2445" i="3"/>
  <c r="H2445" i="3"/>
  <c r="G2445" i="3"/>
  <c r="J2444" i="3"/>
  <c r="I2444" i="3"/>
  <c r="H2444" i="3"/>
  <c r="G2444" i="3"/>
  <c r="J2443" i="3"/>
  <c r="I2443" i="3"/>
  <c r="H2443" i="3"/>
  <c r="G2443" i="3"/>
  <c r="J2442" i="3"/>
  <c r="I2442" i="3"/>
  <c r="H2442" i="3"/>
  <c r="G2442" i="3"/>
  <c r="J2441" i="3"/>
  <c r="I2441" i="3"/>
  <c r="H2441" i="3"/>
  <c r="G2441" i="3"/>
  <c r="J2440" i="3"/>
  <c r="I2440" i="3"/>
  <c r="H2440" i="3"/>
  <c r="G2440" i="3"/>
  <c r="J2439" i="3"/>
  <c r="I2439" i="3"/>
  <c r="H2439" i="3"/>
  <c r="G2439" i="3"/>
  <c r="J2438" i="3"/>
  <c r="I2438" i="3"/>
  <c r="H2438" i="3"/>
  <c r="G2438" i="3"/>
  <c r="J2437" i="3"/>
  <c r="I2437" i="3"/>
  <c r="H2437" i="3"/>
  <c r="G2437" i="3"/>
  <c r="J2436" i="3"/>
  <c r="I2436" i="3"/>
  <c r="H2436" i="3"/>
  <c r="G2436" i="3"/>
  <c r="J2435" i="3"/>
  <c r="I2435" i="3"/>
  <c r="H2435" i="3"/>
  <c r="G2435" i="3"/>
  <c r="J2434" i="3"/>
  <c r="I2434" i="3"/>
  <c r="H2434" i="3"/>
  <c r="G2434" i="3"/>
  <c r="J2433" i="3"/>
  <c r="I2433" i="3"/>
  <c r="H2433" i="3"/>
  <c r="G2433" i="3"/>
  <c r="J2432" i="3"/>
  <c r="I2432" i="3"/>
  <c r="H2432" i="3"/>
  <c r="G2432" i="3"/>
  <c r="J2431" i="3"/>
  <c r="I2431" i="3"/>
  <c r="H2431" i="3"/>
  <c r="G2431" i="3"/>
  <c r="J2430" i="3"/>
  <c r="I2430" i="3"/>
  <c r="H2430" i="3"/>
  <c r="G2430" i="3"/>
  <c r="J2429" i="3"/>
  <c r="I2429" i="3"/>
  <c r="H2429" i="3"/>
  <c r="G2429" i="3"/>
  <c r="J2428" i="3"/>
  <c r="I2428" i="3"/>
  <c r="H2428" i="3"/>
  <c r="G2428" i="3"/>
  <c r="J2427" i="3"/>
  <c r="I2427" i="3"/>
  <c r="H2427" i="3"/>
  <c r="G2427" i="3"/>
  <c r="J2426" i="3"/>
  <c r="I2426" i="3"/>
  <c r="H2426" i="3"/>
  <c r="G2426" i="3"/>
  <c r="J2425" i="3"/>
  <c r="I2425" i="3"/>
  <c r="H2425" i="3"/>
  <c r="G2425" i="3"/>
  <c r="J2424" i="3"/>
  <c r="I2424" i="3"/>
  <c r="H2424" i="3"/>
  <c r="G2424" i="3"/>
  <c r="J2423" i="3"/>
  <c r="I2423" i="3"/>
  <c r="H2423" i="3"/>
  <c r="G2423" i="3"/>
  <c r="J2422" i="3"/>
  <c r="I2422" i="3"/>
  <c r="H2422" i="3"/>
  <c r="G2422" i="3"/>
  <c r="J2421" i="3"/>
  <c r="I2421" i="3"/>
  <c r="H2421" i="3"/>
  <c r="G2421" i="3"/>
  <c r="J2420" i="3"/>
  <c r="I2420" i="3"/>
  <c r="H2420" i="3"/>
  <c r="G2420" i="3"/>
  <c r="J2419" i="3"/>
  <c r="I2419" i="3"/>
  <c r="H2419" i="3"/>
  <c r="G2419" i="3"/>
  <c r="J2418" i="3"/>
  <c r="I2418" i="3"/>
  <c r="H2418" i="3"/>
  <c r="G2418" i="3"/>
  <c r="J2417" i="3"/>
  <c r="I2417" i="3"/>
  <c r="H2417" i="3"/>
  <c r="G2417" i="3"/>
  <c r="J2416" i="3"/>
  <c r="I2416" i="3"/>
  <c r="H2416" i="3"/>
  <c r="G2416" i="3"/>
  <c r="J2415" i="3"/>
  <c r="I2415" i="3"/>
  <c r="H2415" i="3"/>
  <c r="G2415" i="3"/>
  <c r="J2414" i="3"/>
  <c r="I2414" i="3"/>
  <c r="H2414" i="3"/>
  <c r="G2414" i="3"/>
  <c r="J2413" i="3"/>
  <c r="I2413" i="3"/>
  <c r="H2413" i="3"/>
  <c r="G2413" i="3"/>
  <c r="J2412" i="3"/>
  <c r="I2412" i="3"/>
  <c r="H2412" i="3"/>
  <c r="G2412" i="3"/>
  <c r="J2411" i="3"/>
  <c r="I2411" i="3"/>
  <c r="H2411" i="3"/>
  <c r="G2411" i="3"/>
  <c r="J2410" i="3"/>
  <c r="I2410" i="3"/>
  <c r="H2410" i="3"/>
  <c r="G2410" i="3"/>
  <c r="J2409" i="3"/>
  <c r="I2409" i="3"/>
  <c r="H2409" i="3"/>
  <c r="G2409" i="3"/>
  <c r="J2408" i="3"/>
  <c r="I2408" i="3"/>
  <c r="H2408" i="3"/>
  <c r="G2408" i="3"/>
  <c r="J2407" i="3"/>
  <c r="I2407" i="3"/>
  <c r="H2407" i="3"/>
  <c r="G2407" i="3"/>
  <c r="J2406" i="3"/>
  <c r="I2406" i="3"/>
  <c r="H2406" i="3"/>
  <c r="G2406" i="3"/>
  <c r="J2405" i="3"/>
  <c r="I2405" i="3"/>
  <c r="H2405" i="3"/>
  <c r="G2405" i="3"/>
  <c r="J2404" i="3"/>
  <c r="I2404" i="3"/>
  <c r="H2404" i="3"/>
  <c r="G2404" i="3"/>
  <c r="J2403" i="3"/>
  <c r="I2403" i="3"/>
  <c r="H2403" i="3"/>
  <c r="G2403" i="3"/>
  <c r="J2402" i="3"/>
  <c r="I2402" i="3"/>
  <c r="H2402" i="3"/>
  <c r="G2402" i="3"/>
  <c r="J2401" i="3"/>
  <c r="I2401" i="3"/>
  <c r="H2401" i="3"/>
  <c r="G2401" i="3"/>
  <c r="J2400" i="3"/>
  <c r="I2400" i="3"/>
  <c r="H2400" i="3"/>
  <c r="G2400" i="3"/>
  <c r="J2399" i="3"/>
  <c r="I2399" i="3"/>
  <c r="H2399" i="3"/>
  <c r="G2399" i="3"/>
  <c r="J2398" i="3"/>
  <c r="I2398" i="3"/>
  <c r="H2398" i="3"/>
  <c r="G2398" i="3"/>
  <c r="J2397" i="3"/>
  <c r="I2397" i="3"/>
  <c r="H2397" i="3"/>
  <c r="G2397" i="3"/>
  <c r="J2396" i="3"/>
  <c r="I2396" i="3"/>
  <c r="H2396" i="3"/>
  <c r="G2396" i="3"/>
  <c r="J2395" i="3"/>
  <c r="I2395" i="3"/>
  <c r="H2395" i="3"/>
  <c r="G2395" i="3"/>
  <c r="J2394" i="3"/>
  <c r="I2394" i="3"/>
  <c r="H2394" i="3"/>
  <c r="G2394" i="3"/>
  <c r="J2393" i="3"/>
  <c r="I2393" i="3"/>
  <c r="H2393" i="3"/>
  <c r="G2393" i="3"/>
  <c r="J2392" i="3"/>
  <c r="I2392" i="3"/>
  <c r="H2392" i="3"/>
  <c r="G2392" i="3"/>
  <c r="J2391" i="3"/>
  <c r="I2391" i="3"/>
  <c r="H2391" i="3"/>
  <c r="G2391" i="3"/>
  <c r="J2390" i="3"/>
  <c r="I2390" i="3"/>
  <c r="H2390" i="3"/>
  <c r="G2390" i="3"/>
  <c r="J2389" i="3"/>
  <c r="I2389" i="3"/>
  <c r="H2389" i="3"/>
  <c r="G2389" i="3"/>
  <c r="J2388" i="3"/>
  <c r="I2388" i="3"/>
  <c r="H2388" i="3"/>
  <c r="G2388" i="3"/>
  <c r="J2387" i="3"/>
  <c r="I2387" i="3"/>
  <c r="H2387" i="3"/>
  <c r="G2387" i="3"/>
  <c r="J2386" i="3"/>
  <c r="I2386" i="3"/>
  <c r="H2386" i="3"/>
  <c r="G2386" i="3"/>
  <c r="J2385" i="3"/>
  <c r="I2385" i="3"/>
  <c r="H2385" i="3"/>
  <c r="G2385" i="3"/>
  <c r="J2384" i="3"/>
  <c r="I2384" i="3"/>
  <c r="H2384" i="3"/>
  <c r="G2384" i="3"/>
  <c r="J2383" i="3"/>
  <c r="I2383" i="3"/>
  <c r="H2383" i="3"/>
  <c r="G2383" i="3"/>
  <c r="J2382" i="3"/>
  <c r="I2382" i="3"/>
  <c r="H2382" i="3"/>
  <c r="G2382" i="3"/>
  <c r="J2381" i="3"/>
  <c r="I2381" i="3"/>
  <c r="H2381" i="3"/>
  <c r="G2381" i="3"/>
  <c r="J2380" i="3"/>
  <c r="I2380" i="3"/>
  <c r="H2380" i="3"/>
  <c r="G2380" i="3"/>
  <c r="J2379" i="3"/>
  <c r="I2379" i="3"/>
  <c r="H2379" i="3"/>
  <c r="G2379" i="3"/>
  <c r="J2378" i="3"/>
  <c r="I2378" i="3"/>
  <c r="H2378" i="3"/>
  <c r="G2378" i="3"/>
  <c r="J2377" i="3"/>
  <c r="I2377" i="3"/>
  <c r="H2377" i="3"/>
  <c r="G2377" i="3"/>
  <c r="J2376" i="3"/>
  <c r="I2376" i="3"/>
  <c r="H2376" i="3"/>
  <c r="G2376" i="3"/>
  <c r="J2375" i="3"/>
  <c r="I2375" i="3"/>
  <c r="H2375" i="3"/>
  <c r="G2375" i="3"/>
  <c r="J2374" i="3"/>
  <c r="I2374" i="3"/>
  <c r="H2374" i="3"/>
  <c r="G2374" i="3"/>
  <c r="J2373" i="3"/>
  <c r="I2373" i="3"/>
  <c r="H2373" i="3"/>
  <c r="G2373" i="3"/>
  <c r="J2372" i="3"/>
  <c r="I2372" i="3"/>
  <c r="H2372" i="3"/>
  <c r="G2372" i="3"/>
  <c r="J2371" i="3"/>
  <c r="I2371" i="3"/>
  <c r="H2371" i="3"/>
  <c r="G2371" i="3"/>
  <c r="J2370" i="3"/>
  <c r="I2370" i="3"/>
  <c r="H2370" i="3"/>
  <c r="G2370" i="3"/>
  <c r="J2369" i="3"/>
  <c r="I2369" i="3"/>
  <c r="H2369" i="3"/>
  <c r="G2369" i="3"/>
  <c r="J2368" i="3"/>
  <c r="I2368" i="3"/>
  <c r="H2368" i="3"/>
  <c r="G2368" i="3"/>
  <c r="J2367" i="3"/>
  <c r="I2367" i="3"/>
  <c r="H2367" i="3"/>
  <c r="G2367" i="3"/>
  <c r="J2366" i="3"/>
  <c r="I2366" i="3"/>
  <c r="H2366" i="3"/>
  <c r="G2366" i="3"/>
  <c r="J2365" i="3"/>
  <c r="I2365" i="3"/>
  <c r="H2365" i="3"/>
  <c r="G2365" i="3"/>
  <c r="J2364" i="3"/>
  <c r="I2364" i="3"/>
  <c r="H2364" i="3"/>
  <c r="G2364" i="3"/>
  <c r="J2363" i="3"/>
  <c r="I2363" i="3"/>
  <c r="H2363" i="3"/>
  <c r="G2363" i="3"/>
  <c r="J2362" i="3"/>
  <c r="I2362" i="3"/>
  <c r="H2362" i="3"/>
  <c r="G2362" i="3"/>
  <c r="J2361" i="3"/>
  <c r="I2361" i="3"/>
  <c r="H2361" i="3"/>
  <c r="G2361" i="3"/>
  <c r="J2360" i="3"/>
  <c r="I2360" i="3"/>
  <c r="H2360" i="3"/>
  <c r="G2360" i="3"/>
  <c r="J2359" i="3"/>
  <c r="I2359" i="3"/>
  <c r="H2359" i="3"/>
  <c r="G2359" i="3"/>
  <c r="J2358" i="3"/>
  <c r="I2358" i="3"/>
  <c r="H2358" i="3"/>
  <c r="G2358" i="3"/>
  <c r="J2357" i="3"/>
  <c r="I2357" i="3"/>
  <c r="H2357" i="3"/>
  <c r="G2357" i="3"/>
  <c r="J2356" i="3"/>
  <c r="I2356" i="3"/>
  <c r="H2356" i="3"/>
  <c r="G2356" i="3"/>
  <c r="J2355" i="3"/>
  <c r="I2355" i="3"/>
  <c r="H2355" i="3"/>
  <c r="G2355" i="3"/>
  <c r="J2354" i="3"/>
  <c r="I2354" i="3"/>
  <c r="H2354" i="3"/>
  <c r="G2354" i="3"/>
  <c r="J2353" i="3"/>
  <c r="I2353" i="3"/>
  <c r="H2353" i="3"/>
  <c r="G2353" i="3"/>
  <c r="J2352" i="3"/>
  <c r="I2352" i="3"/>
  <c r="H2352" i="3"/>
  <c r="G2352" i="3"/>
  <c r="J2351" i="3"/>
  <c r="I2351" i="3"/>
  <c r="H2351" i="3"/>
  <c r="G2351" i="3"/>
  <c r="J2350" i="3"/>
  <c r="I2350" i="3"/>
  <c r="H2350" i="3"/>
  <c r="G2350" i="3"/>
  <c r="J2349" i="3"/>
  <c r="I2349" i="3"/>
  <c r="H2349" i="3"/>
  <c r="G2349" i="3"/>
  <c r="J2348" i="3"/>
  <c r="I2348" i="3"/>
  <c r="H2348" i="3"/>
  <c r="G2348" i="3"/>
  <c r="J2347" i="3"/>
  <c r="I2347" i="3"/>
  <c r="H2347" i="3"/>
  <c r="G2347" i="3"/>
  <c r="J2346" i="3"/>
  <c r="I2346" i="3"/>
  <c r="H2346" i="3"/>
  <c r="G2346" i="3"/>
  <c r="J2345" i="3"/>
  <c r="I2345" i="3"/>
  <c r="H2345" i="3"/>
  <c r="G2345" i="3"/>
  <c r="J2344" i="3"/>
  <c r="I2344" i="3"/>
  <c r="H2344" i="3"/>
  <c r="G2344" i="3"/>
  <c r="J2343" i="3"/>
  <c r="I2343" i="3"/>
  <c r="H2343" i="3"/>
  <c r="G2343" i="3"/>
  <c r="J2342" i="3"/>
  <c r="I2342" i="3"/>
  <c r="H2342" i="3"/>
  <c r="G2342" i="3"/>
  <c r="J2341" i="3"/>
  <c r="I2341" i="3"/>
  <c r="H2341" i="3"/>
  <c r="G2341" i="3"/>
  <c r="J2340" i="3"/>
  <c r="I2340" i="3"/>
  <c r="H2340" i="3"/>
  <c r="G2340" i="3"/>
  <c r="J2339" i="3"/>
  <c r="I2339" i="3"/>
  <c r="H2339" i="3"/>
  <c r="G2339" i="3"/>
  <c r="J2338" i="3"/>
  <c r="I2338" i="3"/>
  <c r="H2338" i="3"/>
  <c r="G2338" i="3"/>
  <c r="J2337" i="3"/>
  <c r="I2337" i="3"/>
  <c r="H2337" i="3"/>
  <c r="G2337" i="3"/>
  <c r="J2336" i="3"/>
  <c r="I2336" i="3"/>
  <c r="H2336" i="3"/>
  <c r="G2336" i="3"/>
  <c r="J2335" i="3"/>
  <c r="I2335" i="3"/>
  <c r="H2335" i="3"/>
  <c r="G2335" i="3"/>
  <c r="J2334" i="3"/>
  <c r="I2334" i="3"/>
  <c r="H2334" i="3"/>
  <c r="G2334" i="3"/>
  <c r="J2333" i="3"/>
  <c r="I2333" i="3"/>
  <c r="H2333" i="3"/>
  <c r="G2333" i="3"/>
  <c r="J2332" i="3"/>
  <c r="I2332" i="3"/>
  <c r="H2332" i="3"/>
  <c r="G2332" i="3"/>
  <c r="J2331" i="3"/>
  <c r="I2331" i="3"/>
  <c r="H2331" i="3"/>
  <c r="G2331" i="3"/>
  <c r="J2330" i="3"/>
  <c r="I2330" i="3"/>
  <c r="H2330" i="3"/>
  <c r="G2330" i="3"/>
  <c r="J2329" i="3"/>
  <c r="I2329" i="3"/>
  <c r="H2329" i="3"/>
  <c r="G2329" i="3"/>
  <c r="J2328" i="3"/>
  <c r="I2328" i="3"/>
  <c r="H2328" i="3"/>
  <c r="G2328" i="3"/>
  <c r="J2327" i="3"/>
  <c r="I2327" i="3"/>
  <c r="H2327" i="3"/>
  <c r="G2327" i="3"/>
  <c r="J2326" i="3"/>
  <c r="I2326" i="3"/>
  <c r="H2326" i="3"/>
  <c r="G2326" i="3"/>
  <c r="J2325" i="3"/>
  <c r="I2325" i="3"/>
  <c r="H2325" i="3"/>
  <c r="G2325" i="3"/>
  <c r="J2324" i="3"/>
  <c r="I2324" i="3"/>
  <c r="H2324" i="3"/>
  <c r="G2324" i="3"/>
  <c r="J2323" i="3"/>
  <c r="I2323" i="3"/>
  <c r="H2323" i="3"/>
  <c r="G2323" i="3"/>
  <c r="J2322" i="3"/>
  <c r="I2322" i="3"/>
  <c r="H2322" i="3"/>
  <c r="G2322" i="3"/>
  <c r="J2321" i="3"/>
  <c r="I2321" i="3"/>
  <c r="H2321" i="3"/>
  <c r="G2321" i="3"/>
  <c r="J2320" i="3"/>
  <c r="I2320" i="3"/>
  <c r="H2320" i="3"/>
  <c r="G2320" i="3"/>
  <c r="J2319" i="3"/>
  <c r="I2319" i="3"/>
  <c r="H2319" i="3"/>
  <c r="G2319" i="3"/>
  <c r="J2318" i="3"/>
  <c r="I2318" i="3"/>
  <c r="H2318" i="3"/>
  <c r="G2318" i="3"/>
  <c r="J2317" i="3"/>
  <c r="I2317" i="3"/>
  <c r="H2317" i="3"/>
  <c r="G2317" i="3"/>
  <c r="J2316" i="3"/>
  <c r="I2316" i="3"/>
  <c r="H2316" i="3"/>
  <c r="G2316" i="3"/>
  <c r="J2315" i="3"/>
  <c r="I2315" i="3"/>
  <c r="H2315" i="3"/>
  <c r="G2315" i="3"/>
  <c r="J2314" i="3"/>
  <c r="I2314" i="3"/>
  <c r="H2314" i="3"/>
  <c r="G2314" i="3"/>
  <c r="J2313" i="3"/>
  <c r="I2313" i="3"/>
  <c r="H2313" i="3"/>
  <c r="G2313" i="3"/>
  <c r="J2312" i="3"/>
  <c r="I2312" i="3"/>
  <c r="H2312" i="3"/>
  <c r="G2312" i="3"/>
  <c r="J2311" i="3"/>
  <c r="I2311" i="3"/>
  <c r="H2311" i="3"/>
  <c r="G2311" i="3"/>
  <c r="J2310" i="3"/>
  <c r="I2310" i="3"/>
  <c r="H2310" i="3"/>
  <c r="G2310" i="3"/>
  <c r="J2309" i="3"/>
  <c r="I2309" i="3"/>
  <c r="H2309" i="3"/>
  <c r="G2309" i="3"/>
  <c r="J2308" i="3"/>
  <c r="I2308" i="3"/>
  <c r="H2308" i="3"/>
  <c r="G2308" i="3"/>
  <c r="J2307" i="3"/>
  <c r="I2307" i="3"/>
  <c r="H2307" i="3"/>
  <c r="G2307" i="3"/>
  <c r="J2306" i="3"/>
  <c r="I2306" i="3"/>
  <c r="H2306" i="3"/>
  <c r="G2306" i="3"/>
  <c r="J2305" i="3"/>
  <c r="I2305" i="3"/>
  <c r="H2305" i="3"/>
  <c r="G2305" i="3"/>
  <c r="J2304" i="3"/>
  <c r="I2304" i="3"/>
  <c r="H2304" i="3"/>
  <c r="G2304" i="3"/>
  <c r="J2303" i="3"/>
  <c r="I2303" i="3"/>
  <c r="H2303" i="3"/>
  <c r="G2303" i="3"/>
  <c r="J2302" i="3"/>
  <c r="I2302" i="3"/>
  <c r="H2302" i="3"/>
  <c r="G2302" i="3"/>
  <c r="J2301" i="3"/>
  <c r="I2301" i="3"/>
  <c r="H2301" i="3"/>
  <c r="G2301" i="3"/>
  <c r="J2300" i="3"/>
  <c r="I2300" i="3"/>
  <c r="H2300" i="3"/>
  <c r="G2300" i="3"/>
  <c r="J2299" i="3"/>
  <c r="I2299" i="3"/>
  <c r="H2299" i="3"/>
  <c r="G2299" i="3"/>
  <c r="J2298" i="3"/>
  <c r="I2298" i="3"/>
  <c r="H2298" i="3"/>
  <c r="G2298" i="3"/>
  <c r="J2297" i="3"/>
  <c r="I2297" i="3"/>
  <c r="H2297" i="3"/>
  <c r="G2297" i="3"/>
  <c r="J2296" i="3"/>
  <c r="I2296" i="3"/>
  <c r="H2296" i="3"/>
  <c r="G2296" i="3"/>
  <c r="J2295" i="3"/>
  <c r="I2295" i="3"/>
  <c r="H2295" i="3"/>
  <c r="G2295" i="3"/>
  <c r="J2294" i="3"/>
  <c r="I2294" i="3"/>
  <c r="H2294" i="3"/>
  <c r="G2294" i="3"/>
  <c r="J2293" i="3"/>
  <c r="I2293" i="3"/>
  <c r="H2293" i="3"/>
  <c r="G2293" i="3"/>
  <c r="J2292" i="3"/>
  <c r="I2292" i="3"/>
  <c r="H2292" i="3"/>
  <c r="G2292" i="3"/>
  <c r="J2291" i="3"/>
  <c r="I2291" i="3"/>
  <c r="H2291" i="3"/>
  <c r="G2291" i="3"/>
  <c r="J2290" i="3"/>
  <c r="I2290" i="3"/>
  <c r="H2290" i="3"/>
  <c r="G2290" i="3"/>
  <c r="J2289" i="3"/>
  <c r="I2289" i="3"/>
  <c r="H2289" i="3"/>
  <c r="G2289" i="3"/>
  <c r="J2288" i="3"/>
  <c r="I2288" i="3"/>
  <c r="H2288" i="3"/>
  <c r="G2288" i="3"/>
  <c r="J2287" i="3"/>
  <c r="I2287" i="3"/>
  <c r="H2287" i="3"/>
  <c r="G2287" i="3"/>
  <c r="J2286" i="3"/>
  <c r="I2286" i="3"/>
  <c r="H2286" i="3"/>
  <c r="G2286" i="3"/>
  <c r="J2285" i="3"/>
  <c r="I2285" i="3"/>
  <c r="H2285" i="3"/>
  <c r="G2285" i="3"/>
  <c r="J2284" i="3"/>
  <c r="I2284" i="3"/>
  <c r="H2284" i="3"/>
  <c r="G2284" i="3"/>
  <c r="J2283" i="3"/>
  <c r="I2283" i="3"/>
  <c r="H2283" i="3"/>
  <c r="G2283" i="3"/>
  <c r="J2282" i="3"/>
  <c r="I2282" i="3"/>
  <c r="H2282" i="3"/>
  <c r="G2282" i="3"/>
  <c r="J2281" i="3"/>
  <c r="I2281" i="3"/>
  <c r="H2281" i="3"/>
  <c r="G2281" i="3"/>
  <c r="J2280" i="3"/>
  <c r="I2280" i="3"/>
  <c r="H2280" i="3"/>
  <c r="G2280" i="3"/>
  <c r="J2279" i="3"/>
  <c r="I2279" i="3"/>
  <c r="H2279" i="3"/>
  <c r="G2279" i="3"/>
  <c r="J2278" i="3"/>
  <c r="I2278" i="3"/>
  <c r="H2278" i="3"/>
  <c r="G2278" i="3"/>
  <c r="J2277" i="3"/>
  <c r="I2277" i="3"/>
  <c r="H2277" i="3"/>
  <c r="G2277" i="3"/>
  <c r="J2276" i="3"/>
  <c r="I2276" i="3"/>
  <c r="H2276" i="3"/>
  <c r="G2276" i="3"/>
  <c r="J2275" i="3"/>
  <c r="I2275" i="3"/>
  <c r="H2275" i="3"/>
  <c r="G2275" i="3"/>
  <c r="J2274" i="3"/>
  <c r="I2274" i="3"/>
  <c r="H2274" i="3"/>
  <c r="G2274" i="3"/>
  <c r="J2273" i="3"/>
  <c r="I2273" i="3"/>
  <c r="H2273" i="3"/>
  <c r="G2273" i="3"/>
  <c r="J2272" i="3"/>
  <c r="I2272" i="3"/>
  <c r="H2272" i="3"/>
  <c r="G2272" i="3"/>
  <c r="J2271" i="3"/>
  <c r="I2271" i="3"/>
  <c r="H2271" i="3"/>
  <c r="G2271" i="3"/>
  <c r="J2270" i="3"/>
  <c r="I2270" i="3"/>
  <c r="H2270" i="3"/>
  <c r="G2270" i="3"/>
  <c r="J2269" i="3"/>
  <c r="I2269" i="3"/>
  <c r="H2269" i="3"/>
  <c r="G2269" i="3"/>
  <c r="J2268" i="3"/>
  <c r="I2268" i="3"/>
  <c r="H2268" i="3"/>
  <c r="G2268" i="3"/>
  <c r="J2267" i="3"/>
  <c r="I2267" i="3"/>
  <c r="H2267" i="3"/>
  <c r="G2267" i="3"/>
  <c r="J2266" i="3"/>
  <c r="I2266" i="3"/>
  <c r="H2266" i="3"/>
  <c r="G2266" i="3"/>
  <c r="J2265" i="3"/>
  <c r="I2265" i="3"/>
  <c r="H2265" i="3"/>
  <c r="G2265" i="3"/>
  <c r="J2264" i="3"/>
  <c r="I2264" i="3"/>
  <c r="H2264" i="3"/>
  <c r="G2264" i="3"/>
  <c r="J2263" i="3"/>
  <c r="I2263" i="3"/>
  <c r="H2263" i="3"/>
  <c r="G2263" i="3"/>
  <c r="J2262" i="3"/>
  <c r="I2262" i="3"/>
  <c r="H2262" i="3"/>
  <c r="G2262" i="3"/>
  <c r="J2261" i="3"/>
  <c r="I2261" i="3"/>
  <c r="H2261" i="3"/>
  <c r="G2261" i="3"/>
  <c r="J2260" i="3"/>
  <c r="I2260" i="3"/>
  <c r="H2260" i="3"/>
  <c r="G2260" i="3"/>
  <c r="J2259" i="3"/>
  <c r="I2259" i="3"/>
  <c r="H2259" i="3"/>
  <c r="G2259" i="3"/>
  <c r="J2258" i="3"/>
  <c r="I2258" i="3"/>
  <c r="H2258" i="3"/>
  <c r="G2258" i="3"/>
  <c r="J2257" i="3"/>
  <c r="I2257" i="3"/>
  <c r="H2257" i="3"/>
  <c r="G2257" i="3"/>
  <c r="J2256" i="3"/>
  <c r="I2256" i="3"/>
  <c r="H2256" i="3"/>
  <c r="G2256" i="3"/>
  <c r="J2255" i="3"/>
  <c r="I2255" i="3"/>
  <c r="H2255" i="3"/>
  <c r="G2255" i="3"/>
  <c r="J2254" i="3"/>
  <c r="I2254" i="3"/>
  <c r="H2254" i="3"/>
  <c r="G2254" i="3"/>
  <c r="J2253" i="3"/>
  <c r="I2253" i="3"/>
  <c r="H2253" i="3"/>
  <c r="G2253" i="3"/>
  <c r="J2252" i="3"/>
  <c r="I2252" i="3"/>
  <c r="H2252" i="3"/>
  <c r="G2252" i="3"/>
  <c r="J2251" i="3"/>
  <c r="I2251" i="3"/>
  <c r="H2251" i="3"/>
  <c r="G2251" i="3"/>
  <c r="J2250" i="3"/>
  <c r="I2250" i="3"/>
  <c r="H2250" i="3"/>
  <c r="G2250" i="3"/>
  <c r="J2249" i="3"/>
  <c r="I2249" i="3"/>
  <c r="H2249" i="3"/>
  <c r="G2249" i="3"/>
  <c r="J2248" i="3"/>
  <c r="I2248" i="3"/>
  <c r="H2248" i="3"/>
  <c r="G2248" i="3"/>
  <c r="J2247" i="3"/>
  <c r="I2247" i="3"/>
  <c r="H2247" i="3"/>
  <c r="G2247" i="3"/>
  <c r="J2246" i="3"/>
  <c r="I2246" i="3"/>
  <c r="H2246" i="3"/>
  <c r="G2246" i="3"/>
  <c r="J2245" i="3"/>
  <c r="I2245" i="3"/>
  <c r="H2245" i="3"/>
  <c r="G2245" i="3"/>
  <c r="J2244" i="3"/>
  <c r="I2244" i="3"/>
  <c r="H2244" i="3"/>
  <c r="G2244" i="3"/>
  <c r="J2243" i="3"/>
  <c r="I2243" i="3"/>
  <c r="H2243" i="3"/>
  <c r="G2243" i="3"/>
  <c r="J2242" i="3"/>
  <c r="I2242" i="3"/>
  <c r="H2242" i="3"/>
  <c r="G2242" i="3"/>
  <c r="J2241" i="3"/>
  <c r="I2241" i="3"/>
  <c r="H2241" i="3"/>
  <c r="G2241" i="3"/>
  <c r="J2240" i="3"/>
  <c r="I2240" i="3"/>
  <c r="H2240" i="3"/>
  <c r="G2240" i="3"/>
  <c r="J2239" i="3"/>
  <c r="I2239" i="3"/>
  <c r="H2239" i="3"/>
  <c r="G2239" i="3"/>
  <c r="J2238" i="3"/>
  <c r="I2238" i="3"/>
  <c r="H2238" i="3"/>
  <c r="G2238" i="3"/>
  <c r="J2237" i="3"/>
  <c r="I2237" i="3"/>
  <c r="H2237" i="3"/>
  <c r="G2237" i="3"/>
  <c r="J2236" i="3"/>
  <c r="I2236" i="3"/>
  <c r="H2236" i="3"/>
  <c r="G2236" i="3"/>
  <c r="J2235" i="3"/>
  <c r="I2235" i="3"/>
  <c r="H2235" i="3"/>
  <c r="G2235" i="3"/>
  <c r="J2234" i="3"/>
  <c r="I2234" i="3"/>
  <c r="H2234" i="3"/>
  <c r="G2234" i="3"/>
  <c r="J2233" i="3"/>
  <c r="I2233" i="3"/>
  <c r="H2233" i="3"/>
  <c r="G2233" i="3"/>
  <c r="J2232" i="3"/>
  <c r="I2232" i="3"/>
  <c r="H2232" i="3"/>
  <c r="G2232" i="3"/>
  <c r="J2231" i="3"/>
  <c r="I2231" i="3"/>
  <c r="H2231" i="3"/>
  <c r="G2231" i="3"/>
  <c r="J2230" i="3"/>
  <c r="I2230" i="3"/>
  <c r="H2230" i="3"/>
  <c r="G2230" i="3"/>
  <c r="J2229" i="3"/>
  <c r="I2229" i="3"/>
  <c r="H2229" i="3"/>
  <c r="G2229" i="3"/>
  <c r="J2228" i="3"/>
  <c r="I2228" i="3"/>
  <c r="H2228" i="3"/>
  <c r="G2228" i="3"/>
  <c r="J2227" i="3"/>
  <c r="I2227" i="3"/>
  <c r="H2227" i="3"/>
  <c r="G2227" i="3"/>
  <c r="J2226" i="3"/>
  <c r="I2226" i="3"/>
  <c r="H2226" i="3"/>
  <c r="G2226" i="3"/>
  <c r="J2225" i="3"/>
  <c r="I2225" i="3"/>
  <c r="H2225" i="3"/>
  <c r="G2225" i="3"/>
  <c r="J2224" i="3"/>
  <c r="I2224" i="3"/>
  <c r="H2224" i="3"/>
  <c r="G2224" i="3"/>
  <c r="J2223" i="3"/>
  <c r="I2223" i="3"/>
  <c r="H2223" i="3"/>
  <c r="G2223" i="3"/>
  <c r="J2222" i="3"/>
  <c r="I2222" i="3"/>
  <c r="H2222" i="3"/>
  <c r="G2222" i="3"/>
  <c r="J2221" i="3"/>
  <c r="I2221" i="3"/>
  <c r="H2221" i="3"/>
  <c r="G2221" i="3"/>
  <c r="J2220" i="3"/>
  <c r="I2220" i="3"/>
  <c r="H2220" i="3"/>
  <c r="G2220" i="3"/>
  <c r="J2219" i="3"/>
  <c r="I2219" i="3"/>
  <c r="H2219" i="3"/>
  <c r="G2219" i="3"/>
  <c r="J2218" i="3"/>
  <c r="I2218" i="3"/>
  <c r="H2218" i="3"/>
  <c r="G2218" i="3"/>
  <c r="J2217" i="3"/>
  <c r="I2217" i="3"/>
  <c r="H2217" i="3"/>
  <c r="G2217" i="3"/>
  <c r="J2216" i="3"/>
  <c r="I2216" i="3"/>
  <c r="H2216" i="3"/>
  <c r="G2216" i="3"/>
  <c r="J2215" i="3"/>
  <c r="I2215" i="3"/>
  <c r="H2215" i="3"/>
  <c r="G2215" i="3"/>
  <c r="J2214" i="3"/>
  <c r="I2214" i="3"/>
  <c r="H2214" i="3"/>
  <c r="G2214" i="3"/>
  <c r="J2213" i="3"/>
  <c r="I2213" i="3"/>
  <c r="H2213" i="3"/>
  <c r="G2213" i="3"/>
  <c r="J2212" i="3"/>
  <c r="I2212" i="3"/>
  <c r="H2212" i="3"/>
  <c r="G2212" i="3"/>
  <c r="J2211" i="3"/>
  <c r="I2211" i="3"/>
  <c r="H2211" i="3"/>
  <c r="G2211" i="3"/>
  <c r="J2210" i="3"/>
  <c r="I2210" i="3"/>
  <c r="H2210" i="3"/>
  <c r="G2210" i="3"/>
  <c r="J2209" i="3"/>
  <c r="I2209" i="3"/>
  <c r="H2209" i="3"/>
  <c r="G2209" i="3"/>
  <c r="J2208" i="3"/>
  <c r="I2208" i="3"/>
  <c r="H2208" i="3"/>
  <c r="G2208" i="3"/>
  <c r="J2207" i="3"/>
  <c r="I2207" i="3"/>
  <c r="H2207" i="3"/>
  <c r="G2207" i="3"/>
  <c r="J2206" i="3"/>
  <c r="I2206" i="3"/>
  <c r="H2206" i="3"/>
  <c r="G2206" i="3"/>
  <c r="J2205" i="3"/>
  <c r="I2205" i="3"/>
  <c r="H2205" i="3"/>
  <c r="G2205" i="3"/>
  <c r="J2204" i="3"/>
  <c r="I2204" i="3"/>
  <c r="H2204" i="3"/>
  <c r="G2204" i="3"/>
  <c r="J2203" i="3"/>
  <c r="I2203" i="3"/>
  <c r="H2203" i="3"/>
  <c r="G2203" i="3"/>
  <c r="J2202" i="3"/>
  <c r="I2202" i="3"/>
  <c r="H2202" i="3"/>
  <c r="G2202" i="3"/>
  <c r="J2201" i="3"/>
  <c r="I2201" i="3"/>
  <c r="H2201" i="3"/>
  <c r="G2201" i="3"/>
  <c r="J2200" i="3"/>
  <c r="I2200" i="3"/>
  <c r="H2200" i="3"/>
  <c r="G2200" i="3"/>
  <c r="J2199" i="3"/>
  <c r="I2199" i="3"/>
  <c r="H2199" i="3"/>
  <c r="G2199" i="3"/>
  <c r="J2198" i="3"/>
  <c r="I2198" i="3"/>
  <c r="H2198" i="3"/>
  <c r="G2198" i="3"/>
  <c r="J2197" i="3"/>
  <c r="I2197" i="3"/>
  <c r="H2197" i="3"/>
  <c r="G2197" i="3"/>
  <c r="J2196" i="3"/>
  <c r="I2196" i="3"/>
  <c r="H2196" i="3"/>
  <c r="G2196" i="3"/>
  <c r="J2195" i="3"/>
  <c r="I2195" i="3"/>
  <c r="H2195" i="3"/>
  <c r="G2195" i="3"/>
  <c r="J2194" i="3"/>
  <c r="I2194" i="3"/>
  <c r="H2194" i="3"/>
  <c r="G2194" i="3"/>
  <c r="J2193" i="3"/>
  <c r="I2193" i="3"/>
  <c r="H2193" i="3"/>
  <c r="G2193" i="3"/>
  <c r="J2192" i="3"/>
  <c r="I2192" i="3"/>
  <c r="H2192" i="3"/>
  <c r="G2192" i="3"/>
  <c r="J2191" i="3"/>
  <c r="I2191" i="3"/>
  <c r="H2191" i="3"/>
  <c r="G2191" i="3"/>
  <c r="J2190" i="3"/>
  <c r="I2190" i="3"/>
  <c r="H2190" i="3"/>
  <c r="G2190" i="3"/>
  <c r="J2189" i="3"/>
  <c r="I2189" i="3"/>
  <c r="H2189" i="3"/>
  <c r="G2189" i="3"/>
  <c r="J2188" i="3"/>
  <c r="I2188" i="3"/>
  <c r="H2188" i="3"/>
  <c r="G2188" i="3"/>
  <c r="J2187" i="3"/>
  <c r="I2187" i="3"/>
  <c r="H2187" i="3"/>
  <c r="G2187" i="3"/>
  <c r="J2186" i="3"/>
  <c r="I2186" i="3"/>
  <c r="H2186" i="3"/>
  <c r="G2186" i="3"/>
  <c r="J2185" i="3"/>
  <c r="I2185" i="3"/>
  <c r="H2185" i="3"/>
  <c r="G2185" i="3"/>
  <c r="J2184" i="3"/>
  <c r="I2184" i="3"/>
  <c r="H2184" i="3"/>
  <c r="G2184" i="3"/>
  <c r="J2183" i="3"/>
  <c r="I2183" i="3"/>
  <c r="H2183" i="3"/>
  <c r="G2183" i="3"/>
  <c r="J2182" i="3"/>
  <c r="I2182" i="3"/>
  <c r="H2182" i="3"/>
  <c r="G2182" i="3"/>
  <c r="J2181" i="3"/>
  <c r="I2181" i="3"/>
  <c r="H2181" i="3"/>
  <c r="G2181" i="3"/>
  <c r="J2180" i="3"/>
  <c r="I2180" i="3"/>
  <c r="H2180" i="3"/>
  <c r="G2180" i="3"/>
  <c r="J2179" i="3"/>
  <c r="I2179" i="3"/>
  <c r="H2179" i="3"/>
  <c r="G2179" i="3"/>
  <c r="J2178" i="3"/>
  <c r="I2178" i="3"/>
  <c r="H2178" i="3"/>
  <c r="G2178" i="3"/>
  <c r="J2177" i="3"/>
  <c r="I2177" i="3"/>
  <c r="H2177" i="3"/>
  <c r="G2177" i="3"/>
  <c r="J2176" i="3"/>
  <c r="I2176" i="3"/>
  <c r="H2176" i="3"/>
  <c r="G2176" i="3"/>
  <c r="J2175" i="3"/>
  <c r="I2175" i="3"/>
  <c r="H2175" i="3"/>
  <c r="G2175" i="3"/>
  <c r="J2174" i="3"/>
  <c r="I2174" i="3"/>
  <c r="H2174" i="3"/>
  <c r="G2174" i="3"/>
  <c r="J2173" i="3"/>
  <c r="I2173" i="3"/>
  <c r="H2173" i="3"/>
  <c r="G2173" i="3"/>
  <c r="J2172" i="3"/>
  <c r="I2172" i="3"/>
  <c r="H2172" i="3"/>
  <c r="G2172" i="3"/>
  <c r="J2171" i="3"/>
  <c r="I2171" i="3"/>
  <c r="H2171" i="3"/>
  <c r="G2171" i="3"/>
  <c r="J2170" i="3"/>
  <c r="I2170" i="3"/>
  <c r="H2170" i="3"/>
  <c r="G2170" i="3"/>
  <c r="J2169" i="3"/>
  <c r="I2169" i="3"/>
  <c r="H2169" i="3"/>
  <c r="G2169" i="3"/>
  <c r="J2168" i="3"/>
  <c r="I2168" i="3"/>
  <c r="H2168" i="3"/>
  <c r="G2168" i="3"/>
  <c r="J2167" i="3"/>
  <c r="I2167" i="3"/>
  <c r="H2167" i="3"/>
  <c r="G2167" i="3"/>
  <c r="J2166" i="3"/>
  <c r="I2166" i="3"/>
  <c r="H2166" i="3"/>
  <c r="G2166" i="3"/>
  <c r="J2165" i="3"/>
  <c r="I2165" i="3"/>
  <c r="H2165" i="3"/>
  <c r="G2165" i="3"/>
  <c r="J2164" i="3"/>
  <c r="I2164" i="3"/>
  <c r="H2164" i="3"/>
  <c r="G2164" i="3"/>
  <c r="J2163" i="3"/>
  <c r="I2163" i="3"/>
  <c r="H2163" i="3"/>
  <c r="G2163" i="3"/>
  <c r="J2162" i="3"/>
  <c r="I2162" i="3"/>
  <c r="H2162" i="3"/>
  <c r="G2162" i="3"/>
  <c r="J2161" i="3"/>
  <c r="I2161" i="3"/>
  <c r="H2161" i="3"/>
  <c r="G2161" i="3"/>
  <c r="J2160" i="3"/>
  <c r="I2160" i="3"/>
  <c r="H2160" i="3"/>
  <c r="G2160" i="3"/>
  <c r="J2159" i="3"/>
  <c r="I2159" i="3"/>
  <c r="H2159" i="3"/>
  <c r="G2159" i="3"/>
  <c r="J2158" i="3"/>
  <c r="I2158" i="3"/>
  <c r="H2158" i="3"/>
  <c r="G2158" i="3"/>
  <c r="J2157" i="3"/>
  <c r="I2157" i="3"/>
  <c r="H2157" i="3"/>
  <c r="G2157" i="3"/>
  <c r="J2156" i="3"/>
  <c r="I2156" i="3"/>
  <c r="H2156" i="3"/>
  <c r="G2156" i="3"/>
  <c r="J2155" i="3"/>
  <c r="I2155" i="3"/>
  <c r="H2155" i="3"/>
  <c r="G2155" i="3"/>
  <c r="J2154" i="3"/>
  <c r="I2154" i="3"/>
  <c r="H2154" i="3"/>
  <c r="G2154" i="3"/>
  <c r="J2153" i="3"/>
  <c r="I2153" i="3"/>
  <c r="H2153" i="3"/>
  <c r="G2153" i="3"/>
  <c r="J2152" i="3"/>
  <c r="I2152" i="3"/>
  <c r="H2152" i="3"/>
  <c r="G2152" i="3"/>
  <c r="J2151" i="3"/>
  <c r="I2151" i="3"/>
  <c r="H2151" i="3"/>
  <c r="G2151" i="3"/>
  <c r="J2150" i="3"/>
  <c r="I2150" i="3"/>
  <c r="H2150" i="3"/>
  <c r="G2150" i="3"/>
  <c r="J2149" i="3"/>
  <c r="I2149" i="3"/>
  <c r="H2149" i="3"/>
  <c r="G2149" i="3"/>
  <c r="J2148" i="3"/>
  <c r="I2148" i="3"/>
  <c r="H2148" i="3"/>
  <c r="G2148" i="3"/>
  <c r="J2147" i="3"/>
  <c r="I2147" i="3"/>
  <c r="H2147" i="3"/>
  <c r="G2147" i="3"/>
  <c r="J2146" i="3"/>
  <c r="I2146" i="3"/>
  <c r="H2146" i="3"/>
  <c r="G2146" i="3"/>
  <c r="J2145" i="3"/>
  <c r="I2145" i="3"/>
  <c r="H2145" i="3"/>
  <c r="G2145" i="3"/>
  <c r="J2144" i="3"/>
  <c r="I2144" i="3"/>
  <c r="H2144" i="3"/>
  <c r="G2144" i="3"/>
  <c r="J2143" i="3"/>
  <c r="I2143" i="3"/>
  <c r="H2143" i="3"/>
  <c r="G2143" i="3"/>
  <c r="J2142" i="3"/>
  <c r="I2142" i="3"/>
  <c r="H2142" i="3"/>
  <c r="G2142" i="3"/>
  <c r="J2141" i="3"/>
  <c r="I2141" i="3"/>
  <c r="H2141" i="3"/>
  <c r="G2141" i="3"/>
  <c r="J2140" i="3"/>
  <c r="I2140" i="3"/>
  <c r="H2140" i="3"/>
  <c r="G2140" i="3"/>
  <c r="J2139" i="3"/>
  <c r="I2139" i="3"/>
  <c r="H2139" i="3"/>
  <c r="G2139" i="3"/>
  <c r="J2138" i="3"/>
  <c r="I2138" i="3"/>
  <c r="H2138" i="3"/>
  <c r="G2138" i="3"/>
  <c r="J2137" i="3"/>
  <c r="I2137" i="3"/>
  <c r="H2137" i="3"/>
  <c r="G2137" i="3"/>
  <c r="J2136" i="3"/>
  <c r="I2136" i="3"/>
  <c r="H2136" i="3"/>
  <c r="G2136" i="3"/>
  <c r="J2135" i="3"/>
  <c r="I2135" i="3"/>
  <c r="H2135" i="3"/>
  <c r="G2135" i="3"/>
  <c r="J2134" i="3"/>
  <c r="I2134" i="3"/>
  <c r="H2134" i="3"/>
  <c r="G2134" i="3"/>
  <c r="J2133" i="3"/>
  <c r="I2133" i="3"/>
  <c r="H2133" i="3"/>
  <c r="G2133" i="3"/>
  <c r="J2132" i="3"/>
  <c r="I2132" i="3"/>
  <c r="H2132" i="3"/>
  <c r="G2132" i="3"/>
  <c r="J2131" i="3"/>
  <c r="I2131" i="3"/>
  <c r="H2131" i="3"/>
  <c r="G2131" i="3"/>
  <c r="J2130" i="3"/>
  <c r="I2130" i="3"/>
  <c r="H2130" i="3"/>
  <c r="G2130" i="3"/>
  <c r="J2129" i="3"/>
  <c r="I2129" i="3"/>
  <c r="H2129" i="3"/>
  <c r="G2129" i="3"/>
  <c r="J2128" i="3"/>
  <c r="I2128" i="3"/>
  <c r="H2128" i="3"/>
  <c r="G2128" i="3"/>
  <c r="J2127" i="3"/>
  <c r="I2127" i="3"/>
  <c r="H2127" i="3"/>
  <c r="G2127" i="3"/>
  <c r="J2126" i="3"/>
  <c r="I2126" i="3"/>
  <c r="H2126" i="3"/>
  <c r="G2126" i="3"/>
  <c r="J2125" i="3"/>
  <c r="I2125" i="3"/>
  <c r="H2125" i="3"/>
  <c r="G2125" i="3"/>
  <c r="J2124" i="3"/>
  <c r="I2124" i="3"/>
  <c r="H2124" i="3"/>
  <c r="G2124" i="3"/>
  <c r="J2123" i="3"/>
  <c r="I2123" i="3"/>
  <c r="H2123" i="3"/>
  <c r="G2123" i="3"/>
  <c r="J2122" i="3"/>
  <c r="I2122" i="3"/>
  <c r="H2122" i="3"/>
  <c r="G2122" i="3"/>
  <c r="J2121" i="3"/>
  <c r="I2121" i="3"/>
  <c r="H2121" i="3"/>
  <c r="G2121" i="3"/>
  <c r="J2120" i="3"/>
  <c r="I2120" i="3"/>
  <c r="H2120" i="3"/>
  <c r="G2120" i="3"/>
  <c r="J2119" i="3"/>
  <c r="I2119" i="3"/>
  <c r="H2119" i="3"/>
  <c r="G2119" i="3"/>
  <c r="J2118" i="3"/>
  <c r="I2118" i="3"/>
  <c r="H2118" i="3"/>
  <c r="G2118" i="3"/>
  <c r="J2117" i="3"/>
  <c r="I2117" i="3"/>
  <c r="H2117" i="3"/>
  <c r="G2117" i="3"/>
  <c r="J2116" i="3"/>
  <c r="I2116" i="3"/>
  <c r="H2116" i="3"/>
  <c r="G2116" i="3"/>
  <c r="J2115" i="3"/>
  <c r="I2115" i="3"/>
  <c r="H2115" i="3"/>
  <c r="G2115" i="3"/>
  <c r="J2114" i="3"/>
  <c r="I2114" i="3"/>
  <c r="H2114" i="3"/>
  <c r="G2114" i="3"/>
  <c r="J2113" i="3"/>
  <c r="I2113" i="3"/>
  <c r="H2113" i="3"/>
  <c r="G2113" i="3"/>
  <c r="J2112" i="3"/>
  <c r="I2112" i="3"/>
  <c r="H2112" i="3"/>
  <c r="G2112" i="3"/>
  <c r="J2111" i="3"/>
  <c r="I2111" i="3"/>
  <c r="H2111" i="3"/>
  <c r="G2111" i="3"/>
  <c r="J2110" i="3"/>
  <c r="I2110" i="3"/>
  <c r="H2110" i="3"/>
  <c r="G2110" i="3"/>
  <c r="J2109" i="3"/>
  <c r="I2109" i="3"/>
  <c r="H2109" i="3"/>
  <c r="G2109" i="3"/>
  <c r="J2108" i="3"/>
  <c r="I2108" i="3"/>
  <c r="H2108" i="3"/>
  <c r="G2108" i="3"/>
  <c r="J2107" i="3"/>
  <c r="I2107" i="3"/>
  <c r="H2107" i="3"/>
  <c r="G2107" i="3"/>
  <c r="J2106" i="3"/>
  <c r="I2106" i="3"/>
  <c r="H2106" i="3"/>
  <c r="G2106" i="3"/>
  <c r="J2105" i="3"/>
  <c r="I2105" i="3"/>
  <c r="H2105" i="3"/>
  <c r="G2105" i="3"/>
  <c r="J2104" i="3"/>
  <c r="I2104" i="3"/>
  <c r="H2104" i="3"/>
  <c r="G2104" i="3"/>
  <c r="J2103" i="3"/>
  <c r="I2103" i="3"/>
  <c r="H2103" i="3"/>
  <c r="G2103" i="3"/>
  <c r="J2102" i="3"/>
  <c r="I2102" i="3"/>
  <c r="H2102" i="3"/>
  <c r="G2102" i="3"/>
  <c r="J2101" i="3"/>
  <c r="I2101" i="3"/>
  <c r="H2101" i="3"/>
  <c r="G2101" i="3"/>
  <c r="J2100" i="3"/>
  <c r="I2100" i="3"/>
  <c r="H2100" i="3"/>
  <c r="G2100" i="3"/>
  <c r="J2099" i="3"/>
  <c r="I2099" i="3"/>
  <c r="H2099" i="3"/>
  <c r="G2099" i="3"/>
  <c r="J2098" i="3"/>
  <c r="I2098" i="3"/>
  <c r="H2098" i="3"/>
  <c r="G2098" i="3"/>
  <c r="J2097" i="3"/>
  <c r="I2097" i="3"/>
  <c r="H2097" i="3"/>
  <c r="G2097" i="3"/>
  <c r="J2096" i="3"/>
  <c r="I2096" i="3"/>
  <c r="H2096" i="3"/>
  <c r="G2096" i="3"/>
  <c r="J2095" i="3"/>
  <c r="I2095" i="3"/>
  <c r="H2095" i="3"/>
  <c r="G2095" i="3"/>
  <c r="J2094" i="3"/>
  <c r="I2094" i="3"/>
  <c r="H2094" i="3"/>
  <c r="G2094" i="3"/>
  <c r="J2093" i="3"/>
  <c r="I2093" i="3"/>
  <c r="H2093" i="3"/>
  <c r="G2093" i="3"/>
  <c r="J2092" i="3"/>
  <c r="I2092" i="3"/>
  <c r="H2092" i="3"/>
  <c r="G2092" i="3"/>
  <c r="J2091" i="3"/>
  <c r="I2091" i="3"/>
  <c r="H2091" i="3"/>
  <c r="G2091" i="3"/>
  <c r="J2090" i="3"/>
  <c r="I2090" i="3"/>
  <c r="H2090" i="3"/>
  <c r="G2090" i="3"/>
  <c r="J2089" i="3"/>
  <c r="I2089" i="3"/>
  <c r="H2089" i="3"/>
  <c r="G2089" i="3"/>
  <c r="J2088" i="3"/>
  <c r="I2088" i="3"/>
  <c r="H2088" i="3"/>
  <c r="G2088" i="3"/>
  <c r="J2087" i="3"/>
  <c r="I2087" i="3"/>
  <c r="H2087" i="3"/>
  <c r="G2087" i="3"/>
  <c r="J2086" i="3"/>
  <c r="I2086" i="3"/>
  <c r="H2086" i="3"/>
  <c r="G2086" i="3"/>
  <c r="J2085" i="3"/>
  <c r="I2085" i="3"/>
  <c r="H2085" i="3"/>
  <c r="G2085" i="3"/>
  <c r="J2084" i="3"/>
  <c r="I2084" i="3"/>
  <c r="H2084" i="3"/>
  <c r="G2084" i="3"/>
  <c r="J2083" i="3"/>
  <c r="I2083" i="3"/>
  <c r="H2083" i="3"/>
  <c r="G2083" i="3"/>
  <c r="J2082" i="3"/>
  <c r="I2082" i="3"/>
  <c r="H2082" i="3"/>
  <c r="G2082" i="3"/>
  <c r="J2081" i="3"/>
  <c r="I2081" i="3"/>
  <c r="H2081" i="3"/>
  <c r="G2081" i="3"/>
  <c r="J2080" i="3"/>
  <c r="I2080" i="3"/>
  <c r="H2080" i="3"/>
  <c r="G2080" i="3"/>
  <c r="J2079" i="3"/>
  <c r="I2079" i="3"/>
  <c r="H2079" i="3"/>
  <c r="G2079" i="3"/>
  <c r="J2078" i="3"/>
  <c r="I2078" i="3"/>
  <c r="H2078" i="3"/>
  <c r="G2078" i="3"/>
  <c r="J2077" i="3"/>
  <c r="I2077" i="3"/>
  <c r="H2077" i="3"/>
  <c r="G2077" i="3"/>
  <c r="J2076" i="3"/>
  <c r="I2076" i="3"/>
  <c r="H2076" i="3"/>
  <c r="G2076" i="3"/>
  <c r="J2075" i="3"/>
  <c r="I2075" i="3"/>
  <c r="H2075" i="3"/>
  <c r="G2075" i="3"/>
  <c r="J2074" i="3"/>
  <c r="I2074" i="3"/>
  <c r="H2074" i="3"/>
  <c r="G2074" i="3"/>
  <c r="J2073" i="3"/>
  <c r="I2073" i="3"/>
  <c r="H2073" i="3"/>
  <c r="G2073" i="3"/>
  <c r="J2072" i="3"/>
  <c r="I2072" i="3"/>
  <c r="H2072" i="3"/>
  <c r="G2072" i="3"/>
  <c r="J2071" i="3"/>
  <c r="I2071" i="3"/>
  <c r="H2071" i="3"/>
  <c r="G2071" i="3"/>
  <c r="J2070" i="3"/>
  <c r="I2070" i="3"/>
  <c r="H2070" i="3"/>
  <c r="G2070" i="3"/>
  <c r="J2069" i="3"/>
  <c r="I2069" i="3"/>
  <c r="H2069" i="3"/>
  <c r="G2069" i="3"/>
  <c r="J2068" i="3"/>
  <c r="I2068" i="3"/>
  <c r="H2068" i="3"/>
  <c r="G2068" i="3"/>
  <c r="J2067" i="3"/>
  <c r="I2067" i="3"/>
  <c r="H2067" i="3"/>
  <c r="G2067" i="3"/>
  <c r="J2066" i="3"/>
  <c r="I2066" i="3"/>
  <c r="H2066" i="3"/>
  <c r="G2066" i="3"/>
  <c r="J2065" i="3"/>
  <c r="I2065" i="3"/>
  <c r="H2065" i="3"/>
  <c r="G2065" i="3"/>
  <c r="J2064" i="3"/>
  <c r="I2064" i="3"/>
  <c r="H2064" i="3"/>
  <c r="G2064" i="3"/>
  <c r="J2063" i="3"/>
  <c r="I2063" i="3"/>
  <c r="H2063" i="3"/>
  <c r="G2063" i="3"/>
  <c r="J2062" i="3"/>
  <c r="I2062" i="3"/>
  <c r="H2062" i="3"/>
  <c r="G2062" i="3"/>
  <c r="J2061" i="3"/>
  <c r="I2061" i="3"/>
  <c r="H2061" i="3"/>
  <c r="G2061" i="3"/>
  <c r="J2060" i="3"/>
  <c r="I2060" i="3"/>
  <c r="H2060" i="3"/>
  <c r="G2060" i="3"/>
  <c r="J2059" i="3"/>
  <c r="I2059" i="3"/>
  <c r="H2059" i="3"/>
  <c r="G2059" i="3"/>
  <c r="J2058" i="3"/>
  <c r="I2058" i="3"/>
  <c r="H2058" i="3"/>
  <c r="G2058" i="3"/>
  <c r="J2057" i="3"/>
  <c r="I2057" i="3"/>
  <c r="H2057" i="3"/>
  <c r="G2057" i="3"/>
  <c r="J2056" i="3"/>
  <c r="I2056" i="3"/>
  <c r="H2056" i="3"/>
  <c r="G2056" i="3"/>
  <c r="J2055" i="3"/>
  <c r="I2055" i="3"/>
  <c r="H2055" i="3"/>
  <c r="G2055" i="3"/>
  <c r="J2054" i="3"/>
  <c r="I2054" i="3"/>
  <c r="H2054" i="3"/>
  <c r="G2054" i="3"/>
  <c r="J2053" i="3"/>
  <c r="I2053" i="3"/>
  <c r="H2053" i="3"/>
  <c r="G2053" i="3"/>
  <c r="J2052" i="3"/>
  <c r="I2052" i="3"/>
  <c r="H2052" i="3"/>
  <c r="G2052" i="3"/>
  <c r="J2051" i="3"/>
  <c r="I2051" i="3"/>
  <c r="H2051" i="3"/>
  <c r="G2051" i="3"/>
  <c r="J2050" i="3"/>
  <c r="I2050" i="3"/>
  <c r="H2050" i="3"/>
  <c r="G2050" i="3"/>
  <c r="J2049" i="3"/>
  <c r="I2049" i="3"/>
  <c r="H2049" i="3"/>
  <c r="G2049" i="3"/>
  <c r="J2048" i="3"/>
  <c r="I2048" i="3"/>
  <c r="H2048" i="3"/>
  <c r="G2048" i="3"/>
  <c r="J2047" i="3"/>
  <c r="I2047" i="3"/>
  <c r="H2047" i="3"/>
  <c r="G2047" i="3"/>
  <c r="J2046" i="3"/>
  <c r="I2046" i="3"/>
  <c r="H2046" i="3"/>
  <c r="G2046" i="3"/>
  <c r="J2045" i="3"/>
  <c r="I2045" i="3"/>
  <c r="H2045" i="3"/>
  <c r="G2045" i="3"/>
  <c r="J2044" i="3"/>
  <c r="I2044" i="3"/>
  <c r="H2044" i="3"/>
  <c r="G2044" i="3"/>
  <c r="J2043" i="3"/>
  <c r="I2043" i="3"/>
  <c r="H2043" i="3"/>
  <c r="G2043" i="3"/>
  <c r="J2042" i="3"/>
  <c r="I2042" i="3"/>
  <c r="H2042" i="3"/>
  <c r="G2042" i="3"/>
  <c r="J2041" i="3"/>
  <c r="I2041" i="3"/>
  <c r="H2041" i="3"/>
  <c r="G2041" i="3"/>
  <c r="J2040" i="3"/>
  <c r="I2040" i="3"/>
  <c r="H2040" i="3"/>
  <c r="G2040" i="3"/>
  <c r="J2039" i="3"/>
  <c r="I2039" i="3"/>
  <c r="H2039" i="3"/>
  <c r="G2039" i="3"/>
  <c r="J2038" i="3"/>
  <c r="I2038" i="3"/>
  <c r="H2038" i="3"/>
  <c r="G2038" i="3"/>
  <c r="J2037" i="3"/>
  <c r="I2037" i="3"/>
  <c r="H2037" i="3"/>
  <c r="G2037" i="3"/>
  <c r="J2036" i="3"/>
  <c r="I2036" i="3"/>
  <c r="H2036" i="3"/>
  <c r="G2036" i="3"/>
  <c r="J2035" i="3"/>
  <c r="I2035" i="3"/>
  <c r="H2035" i="3"/>
  <c r="G2035" i="3"/>
  <c r="J2034" i="3"/>
  <c r="I2034" i="3"/>
  <c r="H2034" i="3"/>
  <c r="G2034" i="3"/>
  <c r="J2033" i="3"/>
  <c r="I2033" i="3"/>
  <c r="H2033" i="3"/>
  <c r="G2033" i="3"/>
  <c r="J2032" i="3"/>
  <c r="I2032" i="3"/>
  <c r="H2032" i="3"/>
  <c r="G2032" i="3"/>
  <c r="J2031" i="3"/>
  <c r="I2031" i="3"/>
  <c r="H2031" i="3"/>
  <c r="G2031" i="3"/>
  <c r="J2030" i="3"/>
  <c r="I2030" i="3"/>
  <c r="H2030" i="3"/>
  <c r="G2030" i="3"/>
  <c r="J2029" i="3"/>
  <c r="I2029" i="3"/>
  <c r="H2029" i="3"/>
  <c r="G2029" i="3"/>
  <c r="J2028" i="3"/>
  <c r="I2028" i="3"/>
  <c r="H2028" i="3"/>
  <c r="G2028" i="3"/>
  <c r="J2027" i="3"/>
  <c r="I2027" i="3"/>
  <c r="H2027" i="3"/>
  <c r="G2027" i="3"/>
  <c r="J2026" i="3"/>
  <c r="I2026" i="3"/>
  <c r="H2026" i="3"/>
  <c r="G2026" i="3"/>
  <c r="J2025" i="3"/>
  <c r="I2025" i="3"/>
  <c r="H2025" i="3"/>
  <c r="G2025" i="3"/>
  <c r="J2024" i="3"/>
  <c r="I2024" i="3"/>
  <c r="H2024" i="3"/>
  <c r="G2024" i="3"/>
  <c r="J2023" i="3"/>
  <c r="I2023" i="3"/>
  <c r="H2023" i="3"/>
  <c r="G2023" i="3"/>
  <c r="J2022" i="3"/>
  <c r="I2022" i="3"/>
  <c r="H2022" i="3"/>
  <c r="G2022" i="3"/>
  <c r="J2021" i="3"/>
  <c r="I2021" i="3"/>
  <c r="H2021" i="3"/>
  <c r="G2021" i="3"/>
  <c r="J2020" i="3"/>
  <c r="I2020" i="3"/>
  <c r="H2020" i="3"/>
  <c r="G2020" i="3"/>
  <c r="J2019" i="3"/>
  <c r="I2019" i="3"/>
  <c r="H2019" i="3"/>
  <c r="G2019" i="3"/>
  <c r="J2018" i="3"/>
  <c r="I2018" i="3"/>
  <c r="H2018" i="3"/>
  <c r="G2018" i="3"/>
  <c r="J2017" i="3"/>
  <c r="I2017" i="3"/>
  <c r="H2017" i="3"/>
  <c r="G2017" i="3"/>
  <c r="J2016" i="3"/>
  <c r="I2016" i="3"/>
  <c r="H2016" i="3"/>
  <c r="G2016" i="3"/>
  <c r="J2015" i="3"/>
  <c r="I2015" i="3"/>
  <c r="H2015" i="3"/>
  <c r="G2015" i="3"/>
  <c r="J2014" i="3"/>
  <c r="I2014" i="3"/>
  <c r="H2014" i="3"/>
  <c r="G2014" i="3"/>
  <c r="J2013" i="3"/>
  <c r="I2013" i="3"/>
  <c r="H2013" i="3"/>
  <c r="G2013" i="3"/>
  <c r="J2012" i="3"/>
  <c r="I2012" i="3"/>
  <c r="H2012" i="3"/>
  <c r="G2012" i="3"/>
  <c r="J2011" i="3"/>
  <c r="I2011" i="3"/>
  <c r="H2011" i="3"/>
  <c r="G2011" i="3"/>
  <c r="J2010" i="3"/>
  <c r="I2010" i="3"/>
  <c r="H2010" i="3"/>
  <c r="G2010" i="3"/>
  <c r="J2009" i="3"/>
  <c r="I2009" i="3"/>
  <c r="H2009" i="3"/>
  <c r="G2009" i="3"/>
  <c r="J2008" i="3"/>
  <c r="I2008" i="3"/>
  <c r="H2008" i="3"/>
  <c r="G2008" i="3"/>
  <c r="J2007" i="3"/>
  <c r="I2007" i="3"/>
  <c r="H2007" i="3"/>
  <c r="G2007" i="3"/>
  <c r="J2006" i="3"/>
  <c r="I2006" i="3"/>
  <c r="H2006" i="3"/>
  <c r="G2006" i="3"/>
  <c r="J2005" i="3"/>
  <c r="I2005" i="3"/>
  <c r="H2005" i="3"/>
  <c r="G2005" i="3"/>
  <c r="J2004" i="3"/>
  <c r="I2004" i="3"/>
  <c r="H2004" i="3"/>
  <c r="G2004" i="3"/>
  <c r="J2003" i="3"/>
  <c r="I2003" i="3"/>
  <c r="H2003" i="3"/>
  <c r="G2003" i="3"/>
  <c r="J2002" i="3"/>
  <c r="I2002" i="3"/>
  <c r="H2002" i="3"/>
  <c r="G2002" i="3"/>
  <c r="J2001" i="3"/>
  <c r="I2001" i="3"/>
  <c r="H2001" i="3"/>
  <c r="G2001" i="3"/>
  <c r="J2000" i="3"/>
  <c r="I2000" i="3"/>
  <c r="H2000" i="3"/>
  <c r="G2000" i="3"/>
  <c r="J1999" i="3"/>
  <c r="I1999" i="3"/>
  <c r="H1999" i="3"/>
  <c r="G1999" i="3"/>
  <c r="J1998" i="3"/>
  <c r="I1998" i="3"/>
  <c r="H1998" i="3"/>
  <c r="G1998" i="3"/>
  <c r="J1997" i="3"/>
  <c r="I1997" i="3"/>
  <c r="H1997" i="3"/>
  <c r="G1997" i="3"/>
  <c r="J1996" i="3"/>
  <c r="I1996" i="3"/>
  <c r="H1996" i="3"/>
  <c r="G1996" i="3"/>
  <c r="J1995" i="3"/>
  <c r="I1995" i="3"/>
  <c r="H1995" i="3"/>
  <c r="G1995" i="3"/>
  <c r="J1994" i="3"/>
  <c r="I1994" i="3"/>
  <c r="H1994" i="3"/>
  <c r="G1994" i="3"/>
  <c r="J1993" i="3"/>
  <c r="I1993" i="3"/>
  <c r="H1993" i="3"/>
  <c r="G1993" i="3"/>
  <c r="J1992" i="3"/>
  <c r="I1992" i="3"/>
  <c r="H1992" i="3"/>
  <c r="G1992" i="3"/>
  <c r="J1991" i="3"/>
  <c r="I1991" i="3"/>
  <c r="H1991" i="3"/>
  <c r="G1991" i="3"/>
  <c r="J1990" i="3"/>
  <c r="I1990" i="3"/>
  <c r="H1990" i="3"/>
  <c r="G1990" i="3"/>
  <c r="J1989" i="3"/>
  <c r="I1989" i="3"/>
  <c r="H1989" i="3"/>
  <c r="G1989" i="3"/>
  <c r="J1988" i="3"/>
  <c r="I1988" i="3"/>
  <c r="H1988" i="3"/>
  <c r="G1988" i="3"/>
  <c r="J1987" i="3"/>
  <c r="I1987" i="3"/>
  <c r="H1987" i="3"/>
  <c r="G1987" i="3"/>
  <c r="J1986" i="3"/>
  <c r="I1986" i="3"/>
  <c r="H1986" i="3"/>
  <c r="G1986" i="3"/>
  <c r="J1985" i="3"/>
  <c r="I1985" i="3"/>
  <c r="H1985" i="3"/>
  <c r="G1985" i="3"/>
  <c r="J1984" i="3"/>
  <c r="I1984" i="3"/>
  <c r="H1984" i="3"/>
  <c r="G1984" i="3"/>
  <c r="J1983" i="3"/>
  <c r="I1983" i="3"/>
  <c r="H1983" i="3"/>
  <c r="G1983" i="3"/>
  <c r="J1982" i="3"/>
  <c r="I1982" i="3"/>
  <c r="H1982" i="3"/>
  <c r="G1982" i="3"/>
  <c r="J1981" i="3"/>
  <c r="I1981" i="3"/>
  <c r="H1981" i="3"/>
  <c r="G1981" i="3"/>
  <c r="J1980" i="3"/>
  <c r="I1980" i="3"/>
  <c r="H1980" i="3"/>
  <c r="G1980" i="3"/>
  <c r="J1979" i="3"/>
  <c r="I1979" i="3"/>
  <c r="H1979" i="3"/>
  <c r="G1979" i="3"/>
  <c r="J1978" i="3"/>
  <c r="I1978" i="3"/>
  <c r="H1978" i="3"/>
  <c r="G1978" i="3"/>
  <c r="J1977" i="3"/>
  <c r="I1977" i="3"/>
  <c r="H1977" i="3"/>
  <c r="G1977" i="3"/>
  <c r="J1976" i="3"/>
  <c r="I1976" i="3"/>
  <c r="H1976" i="3"/>
  <c r="G1976" i="3"/>
  <c r="J1975" i="3"/>
  <c r="I1975" i="3"/>
  <c r="H1975" i="3"/>
  <c r="G1975" i="3"/>
  <c r="J1974" i="3"/>
  <c r="I1974" i="3"/>
  <c r="H1974" i="3"/>
  <c r="G1974" i="3"/>
  <c r="J1973" i="3"/>
  <c r="I1973" i="3"/>
  <c r="H1973" i="3"/>
  <c r="G1973" i="3"/>
  <c r="J1972" i="3"/>
  <c r="I1972" i="3"/>
  <c r="H1972" i="3"/>
  <c r="G1972" i="3"/>
  <c r="J1971" i="3"/>
  <c r="I1971" i="3"/>
  <c r="H1971" i="3"/>
  <c r="G1971" i="3"/>
  <c r="J1970" i="3"/>
  <c r="I1970" i="3"/>
  <c r="H1970" i="3"/>
  <c r="G1970" i="3"/>
  <c r="J1969" i="3"/>
  <c r="I1969" i="3"/>
  <c r="H1969" i="3"/>
  <c r="G1969" i="3"/>
  <c r="J1968" i="3"/>
  <c r="I1968" i="3"/>
  <c r="H1968" i="3"/>
  <c r="G1968" i="3"/>
  <c r="J1967" i="3"/>
  <c r="I1967" i="3"/>
  <c r="H1967" i="3"/>
  <c r="G1967" i="3"/>
  <c r="J1966" i="3"/>
  <c r="I1966" i="3"/>
  <c r="H1966" i="3"/>
  <c r="G1966" i="3"/>
  <c r="J1965" i="3"/>
  <c r="I1965" i="3"/>
  <c r="H1965" i="3"/>
  <c r="G1965" i="3"/>
  <c r="J1964" i="3"/>
  <c r="I1964" i="3"/>
  <c r="H1964" i="3"/>
  <c r="G1964" i="3"/>
  <c r="J1963" i="3"/>
  <c r="I1963" i="3"/>
  <c r="H1963" i="3"/>
  <c r="G1963" i="3"/>
  <c r="J1962" i="3"/>
  <c r="I1962" i="3"/>
  <c r="H1962" i="3"/>
  <c r="G1962" i="3"/>
  <c r="J1961" i="3"/>
  <c r="I1961" i="3"/>
  <c r="H1961" i="3"/>
  <c r="G1961" i="3"/>
  <c r="J1960" i="3"/>
  <c r="I1960" i="3"/>
  <c r="H1960" i="3"/>
  <c r="G1960" i="3"/>
  <c r="J1959" i="3"/>
  <c r="I1959" i="3"/>
  <c r="H1959" i="3"/>
  <c r="G1959" i="3"/>
  <c r="J1958" i="3"/>
  <c r="I1958" i="3"/>
  <c r="H1958" i="3"/>
  <c r="G1958" i="3"/>
  <c r="J1957" i="3"/>
  <c r="I1957" i="3"/>
  <c r="H1957" i="3"/>
  <c r="G1957" i="3"/>
  <c r="J1956" i="3"/>
  <c r="I1956" i="3"/>
  <c r="H1956" i="3"/>
  <c r="G1956" i="3"/>
  <c r="J1955" i="3"/>
  <c r="I1955" i="3"/>
  <c r="H1955" i="3"/>
  <c r="G1955" i="3"/>
  <c r="J1954" i="3"/>
  <c r="I1954" i="3"/>
  <c r="H1954" i="3"/>
  <c r="G1954" i="3"/>
  <c r="J1953" i="3"/>
  <c r="I1953" i="3"/>
  <c r="H1953" i="3"/>
  <c r="G1953" i="3"/>
  <c r="J1952" i="3"/>
  <c r="I1952" i="3"/>
  <c r="H1952" i="3"/>
  <c r="G1952" i="3"/>
  <c r="J1951" i="3"/>
  <c r="I1951" i="3"/>
  <c r="H1951" i="3"/>
  <c r="G1951" i="3"/>
  <c r="J1950" i="3"/>
  <c r="I1950" i="3"/>
  <c r="H1950" i="3"/>
  <c r="G1950" i="3"/>
  <c r="J1949" i="3"/>
  <c r="I1949" i="3"/>
  <c r="H1949" i="3"/>
  <c r="G1949" i="3"/>
  <c r="J1948" i="3"/>
  <c r="I1948" i="3"/>
  <c r="H1948" i="3"/>
  <c r="G1948" i="3"/>
  <c r="J1947" i="3"/>
  <c r="I1947" i="3"/>
  <c r="H1947" i="3"/>
  <c r="G1947" i="3"/>
  <c r="J1946" i="3"/>
  <c r="I1946" i="3"/>
  <c r="H1946" i="3"/>
  <c r="G1946" i="3"/>
  <c r="J1945" i="3"/>
  <c r="I1945" i="3"/>
  <c r="H1945" i="3"/>
  <c r="G1945" i="3"/>
  <c r="J1944" i="3"/>
  <c r="I1944" i="3"/>
  <c r="H1944" i="3"/>
  <c r="G1944" i="3"/>
  <c r="J1943" i="3"/>
  <c r="I1943" i="3"/>
  <c r="H1943" i="3"/>
  <c r="G1943" i="3"/>
  <c r="J1942" i="3"/>
  <c r="I1942" i="3"/>
  <c r="H1942" i="3"/>
  <c r="G1942" i="3"/>
  <c r="J1941" i="3"/>
  <c r="I1941" i="3"/>
  <c r="H1941" i="3"/>
  <c r="G1941" i="3"/>
  <c r="J1940" i="3"/>
  <c r="I1940" i="3"/>
  <c r="H1940" i="3"/>
  <c r="G1940" i="3"/>
  <c r="J1939" i="3"/>
  <c r="I1939" i="3"/>
  <c r="H1939" i="3"/>
  <c r="G1939" i="3"/>
  <c r="J1938" i="3"/>
  <c r="I1938" i="3"/>
  <c r="H1938" i="3"/>
  <c r="G1938" i="3"/>
  <c r="J1937" i="3"/>
  <c r="I1937" i="3"/>
  <c r="H1937" i="3"/>
  <c r="G1937" i="3"/>
  <c r="J1936" i="3"/>
  <c r="I1936" i="3"/>
  <c r="H1936" i="3"/>
  <c r="G1936" i="3"/>
  <c r="J1935" i="3"/>
  <c r="I1935" i="3"/>
  <c r="H1935" i="3"/>
  <c r="G1935" i="3"/>
  <c r="J1934" i="3"/>
  <c r="I1934" i="3"/>
  <c r="H1934" i="3"/>
  <c r="G1934" i="3"/>
  <c r="J1933" i="3"/>
  <c r="I1933" i="3"/>
  <c r="H1933" i="3"/>
  <c r="G1933" i="3"/>
  <c r="J1932" i="3"/>
  <c r="I1932" i="3"/>
  <c r="H1932" i="3"/>
  <c r="G1932" i="3"/>
  <c r="J1931" i="3"/>
  <c r="I1931" i="3"/>
  <c r="H1931" i="3"/>
  <c r="G1931" i="3"/>
  <c r="J1930" i="3"/>
  <c r="I1930" i="3"/>
  <c r="H1930" i="3"/>
  <c r="G1930" i="3"/>
  <c r="J1929" i="3"/>
  <c r="I1929" i="3"/>
  <c r="H1929" i="3"/>
  <c r="G1929" i="3"/>
  <c r="J1928" i="3"/>
  <c r="I1928" i="3"/>
  <c r="H1928" i="3"/>
  <c r="G1928" i="3"/>
  <c r="J1927" i="3"/>
  <c r="I1927" i="3"/>
  <c r="H1927" i="3"/>
  <c r="G1927" i="3"/>
  <c r="J1926" i="3"/>
  <c r="I1926" i="3"/>
  <c r="H1926" i="3"/>
  <c r="G1926" i="3"/>
  <c r="J1925" i="3"/>
  <c r="I1925" i="3"/>
  <c r="H1925" i="3"/>
  <c r="G1925" i="3"/>
  <c r="J1924" i="3"/>
  <c r="I1924" i="3"/>
  <c r="H1924" i="3"/>
  <c r="G1924" i="3"/>
  <c r="J1923" i="3"/>
  <c r="I1923" i="3"/>
  <c r="H1923" i="3"/>
  <c r="G1923" i="3"/>
  <c r="J1922" i="3"/>
  <c r="I1922" i="3"/>
  <c r="H1922" i="3"/>
  <c r="G1922" i="3"/>
  <c r="J1921" i="3"/>
  <c r="I1921" i="3"/>
  <c r="H1921" i="3"/>
  <c r="G1921" i="3"/>
  <c r="J1920" i="3"/>
  <c r="I1920" i="3"/>
  <c r="H1920" i="3"/>
  <c r="G1920" i="3"/>
  <c r="J1919" i="3"/>
  <c r="I1919" i="3"/>
  <c r="H1919" i="3"/>
  <c r="G1919" i="3"/>
  <c r="J1918" i="3"/>
  <c r="I1918" i="3"/>
  <c r="H1918" i="3"/>
  <c r="G1918" i="3"/>
  <c r="J1917" i="3"/>
  <c r="I1917" i="3"/>
  <c r="H1917" i="3"/>
  <c r="G1917" i="3"/>
  <c r="J1916" i="3"/>
  <c r="I1916" i="3"/>
  <c r="H1916" i="3"/>
  <c r="G1916" i="3"/>
  <c r="J1915" i="3"/>
  <c r="I1915" i="3"/>
  <c r="H1915" i="3"/>
  <c r="G1915" i="3"/>
  <c r="J1914" i="3"/>
  <c r="I1914" i="3"/>
  <c r="H1914" i="3"/>
  <c r="G1914" i="3"/>
  <c r="J1913" i="3"/>
  <c r="I1913" i="3"/>
  <c r="H1913" i="3"/>
  <c r="G1913" i="3"/>
  <c r="J1912" i="3"/>
  <c r="I1912" i="3"/>
  <c r="H1912" i="3"/>
  <c r="G1912" i="3"/>
  <c r="J1911" i="3"/>
  <c r="I1911" i="3"/>
  <c r="H1911" i="3"/>
  <c r="G1911" i="3"/>
  <c r="J1910" i="3"/>
  <c r="I1910" i="3"/>
  <c r="H1910" i="3"/>
  <c r="G1910" i="3"/>
  <c r="J1909" i="3"/>
  <c r="I1909" i="3"/>
  <c r="H1909" i="3"/>
  <c r="G1909" i="3"/>
  <c r="J1908" i="3"/>
  <c r="I1908" i="3"/>
  <c r="H1908" i="3"/>
  <c r="G1908" i="3"/>
  <c r="J1907" i="3"/>
  <c r="I1907" i="3"/>
  <c r="H1907" i="3"/>
  <c r="G1907" i="3"/>
  <c r="J1906" i="3"/>
  <c r="I1906" i="3"/>
  <c r="H1906" i="3"/>
  <c r="G1906" i="3"/>
  <c r="J1905" i="3"/>
  <c r="I1905" i="3"/>
  <c r="H1905" i="3"/>
  <c r="G1905" i="3"/>
  <c r="J1904" i="3"/>
  <c r="I1904" i="3"/>
  <c r="H1904" i="3"/>
  <c r="G1904" i="3"/>
  <c r="J1903" i="3"/>
  <c r="I1903" i="3"/>
  <c r="H1903" i="3"/>
  <c r="G1903" i="3"/>
  <c r="J1902" i="3"/>
  <c r="I1902" i="3"/>
  <c r="H1902" i="3"/>
  <c r="G1902" i="3"/>
  <c r="J1901" i="3"/>
  <c r="I1901" i="3"/>
  <c r="H1901" i="3"/>
  <c r="G1901" i="3"/>
  <c r="J1900" i="3"/>
  <c r="I1900" i="3"/>
  <c r="H1900" i="3"/>
  <c r="G1900" i="3"/>
  <c r="J1899" i="3"/>
  <c r="I1899" i="3"/>
  <c r="H1899" i="3"/>
  <c r="G1899" i="3"/>
  <c r="J1898" i="3"/>
  <c r="I1898" i="3"/>
  <c r="H1898" i="3"/>
  <c r="G1898" i="3"/>
  <c r="J1897" i="3"/>
  <c r="I1897" i="3"/>
  <c r="H1897" i="3"/>
  <c r="G1897" i="3"/>
  <c r="J1896" i="3"/>
  <c r="I1896" i="3"/>
  <c r="H1896" i="3"/>
  <c r="G1896" i="3"/>
  <c r="J1895" i="3"/>
  <c r="I1895" i="3"/>
  <c r="H1895" i="3"/>
  <c r="G1895" i="3"/>
  <c r="J1894" i="3"/>
  <c r="I1894" i="3"/>
  <c r="H1894" i="3"/>
  <c r="G1894" i="3"/>
  <c r="J1893" i="3"/>
  <c r="I1893" i="3"/>
  <c r="H1893" i="3"/>
  <c r="G1893" i="3"/>
  <c r="J1892" i="3"/>
  <c r="I1892" i="3"/>
  <c r="H1892" i="3"/>
  <c r="G1892" i="3"/>
  <c r="J1891" i="3"/>
  <c r="I1891" i="3"/>
  <c r="H1891" i="3"/>
  <c r="G1891" i="3"/>
  <c r="J1890" i="3"/>
  <c r="I1890" i="3"/>
  <c r="H1890" i="3"/>
  <c r="G1890" i="3"/>
  <c r="J1889" i="3"/>
  <c r="I1889" i="3"/>
  <c r="H1889" i="3"/>
  <c r="G1889" i="3"/>
  <c r="J1888" i="3"/>
  <c r="I1888" i="3"/>
  <c r="H1888" i="3"/>
  <c r="G1888" i="3"/>
  <c r="J1887" i="3"/>
  <c r="I1887" i="3"/>
  <c r="H1887" i="3"/>
  <c r="G1887" i="3"/>
  <c r="J1886" i="3"/>
  <c r="I1886" i="3"/>
  <c r="H1886" i="3"/>
  <c r="G1886" i="3"/>
  <c r="J1885" i="3"/>
  <c r="I1885" i="3"/>
  <c r="H1885" i="3"/>
  <c r="G1885" i="3"/>
  <c r="J1884" i="3"/>
  <c r="I1884" i="3"/>
  <c r="H1884" i="3"/>
  <c r="G1884" i="3"/>
  <c r="J1883" i="3"/>
  <c r="I1883" i="3"/>
  <c r="H1883" i="3"/>
  <c r="G1883" i="3"/>
  <c r="J1882" i="3"/>
  <c r="I1882" i="3"/>
  <c r="H1882" i="3"/>
  <c r="G1882" i="3"/>
  <c r="J1881" i="3"/>
  <c r="I1881" i="3"/>
  <c r="H1881" i="3"/>
  <c r="G1881" i="3"/>
  <c r="J1880" i="3"/>
  <c r="I1880" i="3"/>
  <c r="H1880" i="3"/>
  <c r="G1880" i="3"/>
  <c r="J1879" i="3"/>
  <c r="I1879" i="3"/>
  <c r="H1879" i="3"/>
  <c r="G1879" i="3"/>
  <c r="J1878" i="3"/>
  <c r="I1878" i="3"/>
  <c r="H1878" i="3"/>
  <c r="G1878" i="3"/>
  <c r="J1877" i="3"/>
  <c r="I1877" i="3"/>
  <c r="H1877" i="3"/>
  <c r="G1877" i="3"/>
  <c r="J1876" i="3"/>
  <c r="I1876" i="3"/>
  <c r="H1876" i="3"/>
  <c r="G1876" i="3"/>
  <c r="J1875" i="3"/>
  <c r="I1875" i="3"/>
  <c r="H1875" i="3"/>
  <c r="G1875" i="3"/>
  <c r="J1874" i="3"/>
  <c r="I1874" i="3"/>
  <c r="H1874" i="3"/>
  <c r="G1874" i="3"/>
  <c r="J1873" i="3"/>
  <c r="I1873" i="3"/>
  <c r="H1873" i="3"/>
  <c r="G1873" i="3"/>
  <c r="J1872" i="3"/>
  <c r="I1872" i="3"/>
  <c r="H1872" i="3"/>
  <c r="G1872" i="3"/>
  <c r="J1871" i="3"/>
  <c r="I1871" i="3"/>
  <c r="H1871" i="3"/>
  <c r="G1871" i="3"/>
  <c r="J1870" i="3"/>
  <c r="I1870" i="3"/>
  <c r="H1870" i="3"/>
  <c r="G1870" i="3"/>
  <c r="J1869" i="3"/>
  <c r="I1869" i="3"/>
  <c r="H1869" i="3"/>
  <c r="G1869" i="3"/>
  <c r="J1868" i="3"/>
  <c r="I1868" i="3"/>
  <c r="H1868" i="3"/>
  <c r="G1868" i="3"/>
  <c r="J1867" i="3"/>
  <c r="I1867" i="3"/>
  <c r="H1867" i="3"/>
  <c r="G1867" i="3"/>
  <c r="J1866" i="3"/>
  <c r="I1866" i="3"/>
  <c r="H1866" i="3"/>
  <c r="G1866" i="3"/>
  <c r="J1865" i="3"/>
  <c r="I1865" i="3"/>
  <c r="H1865" i="3"/>
  <c r="G1865" i="3"/>
  <c r="J1864" i="3"/>
  <c r="I1864" i="3"/>
  <c r="H1864" i="3"/>
  <c r="G1864" i="3"/>
  <c r="J1863" i="3"/>
  <c r="I1863" i="3"/>
  <c r="H1863" i="3"/>
  <c r="G1863" i="3"/>
  <c r="J1862" i="3"/>
  <c r="I1862" i="3"/>
  <c r="H1862" i="3"/>
  <c r="G1862" i="3"/>
  <c r="J1861" i="3"/>
  <c r="I1861" i="3"/>
  <c r="H1861" i="3"/>
  <c r="G1861" i="3"/>
  <c r="J1860" i="3"/>
  <c r="I1860" i="3"/>
  <c r="H1860" i="3"/>
  <c r="G1860" i="3"/>
  <c r="J1859" i="3"/>
  <c r="I1859" i="3"/>
  <c r="H1859" i="3"/>
  <c r="G1859" i="3"/>
  <c r="J1858" i="3"/>
  <c r="I1858" i="3"/>
  <c r="H1858" i="3"/>
  <c r="G1858" i="3"/>
  <c r="J1857" i="3"/>
  <c r="I1857" i="3"/>
  <c r="H1857" i="3"/>
  <c r="G1857" i="3"/>
  <c r="J1856" i="3"/>
  <c r="I1856" i="3"/>
  <c r="H1856" i="3"/>
  <c r="G1856" i="3"/>
  <c r="J1855" i="3"/>
  <c r="I1855" i="3"/>
  <c r="H1855" i="3"/>
  <c r="G1855" i="3"/>
  <c r="J1854" i="3"/>
  <c r="I1854" i="3"/>
  <c r="H1854" i="3"/>
  <c r="G1854" i="3"/>
  <c r="J1853" i="3"/>
  <c r="I1853" i="3"/>
  <c r="H1853" i="3"/>
  <c r="G1853" i="3"/>
  <c r="J1852" i="3"/>
  <c r="I1852" i="3"/>
  <c r="H1852" i="3"/>
  <c r="G1852" i="3"/>
  <c r="J1851" i="3"/>
  <c r="I1851" i="3"/>
  <c r="H1851" i="3"/>
  <c r="G1851" i="3"/>
  <c r="J1850" i="3"/>
  <c r="I1850" i="3"/>
  <c r="H1850" i="3"/>
  <c r="G1850" i="3"/>
  <c r="J1849" i="3"/>
  <c r="I1849" i="3"/>
  <c r="H1849" i="3"/>
  <c r="G1849" i="3"/>
  <c r="J1848" i="3"/>
  <c r="I1848" i="3"/>
  <c r="H1848" i="3"/>
  <c r="G1848" i="3"/>
  <c r="J1847" i="3"/>
  <c r="I1847" i="3"/>
  <c r="H1847" i="3"/>
  <c r="G1847" i="3"/>
  <c r="J1846" i="3"/>
  <c r="I1846" i="3"/>
  <c r="H1846" i="3"/>
  <c r="G1846" i="3"/>
  <c r="J1845" i="3"/>
  <c r="I1845" i="3"/>
  <c r="H1845" i="3"/>
  <c r="G1845" i="3"/>
  <c r="J1844" i="3"/>
  <c r="I1844" i="3"/>
  <c r="H1844" i="3"/>
  <c r="G1844" i="3"/>
  <c r="J1843" i="3"/>
  <c r="I1843" i="3"/>
  <c r="H1843" i="3"/>
  <c r="G1843" i="3"/>
  <c r="J1842" i="3"/>
  <c r="I1842" i="3"/>
  <c r="H1842" i="3"/>
  <c r="G1842" i="3"/>
  <c r="J1841" i="3"/>
  <c r="I1841" i="3"/>
  <c r="H1841" i="3"/>
  <c r="G1841" i="3"/>
  <c r="J1840" i="3"/>
  <c r="I1840" i="3"/>
  <c r="H1840" i="3"/>
  <c r="G1840" i="3"/>
  <c r="J1839" i="3"/>
  <c r="I1839" i="3"/>
  <c r="H1839" i="3"/>
  <c r="G1839" i="3"/>
  <c r="J1838" i="3"/>
  <c r="I1838" i="3"/>
  <c r="H1838" i="3"/>
  <c r="G1838" i="3"/>
  <c r="J1837" i="3"/>
  <c r="I1837" i="3"/>
  <c r="H1837" i="3"/>
  <c r="G1837" i="3"/>
  <c r="J1836" i="3"/>
  <c r="I1836" i="3"/>
  <c r="H1836" i="3"/>
  <c r="G1836" i="3"/>
  <c r="J1835" i="3"/>
  <c r="I1835" i="3"/>
  <c r="H1835" i="3"/>
  <c r="G1835" i="3"/>
  <c r="J1834" i="3"/>
  <c r="I1834" i="3"/>
  <c r="H1834" i="3"/>
  <c r="G1834" i="3"/>
  <c r="J1833" i="3"/>
  <c r="I1833" i="3"/>
  <c r="H1833" i="3"/>
  <c r="G1833" i="3"/>
  <c r="J1832" i="3"/>
  <c r="I1832" i="3"/>
  <c r="H1832" i="3"/>
  <c r="G1832" i="3"/>
  <c r="J1831" i="3"/>
  <c r="I1831" i="3"/>
  <c r="H1831" i="3"/>
  <c r="G1831" i="3"/>
  <c r="J1830" i="3"/>
  <c r="I1830" i="3"/>
  <c r="H1830" i="3"/>
  <c r="G1830" i="3"/>
  <c r="J1829" i="3"/>
  <c r="I1829" i="3"/>
  <c r="H1829" i="3"/>
  <c r="G1829" i="3"/>
  <c r="J1828" i="3"/>
  <c r="I1828" i="3"/>
  <c r="H1828" i="3"/>
  <c r="G1828" i="3"/>
  <c r="J1827" i="3"/>
  <c r="I1827" i="3"/>
  <c r="H1827" i="3"/>
  <c r="G1827" i="3"/>
  <c r="J1826" i="3"/>
  <c r="I1826" i="3"/>
  <c r="H1826" i="3"/>
  <c r="G1826" i="3"/>
  <c r="J1825" i="3"/>
  <c r="I1825" i="3"/>
  <c r="H1825" i="3"/>
  <c r="G1825" i="3"/>
  <c r="J1824" i="3"/>
  <c r="I1824" i="3"/>
  <c r="H1824" i="3"/>
  <c r="G1824" i="3"/>
  <c r="J1823" i="3"/>
  <c r="I1823" i="3"/>
  <c r="H1823" i="3"/>
  <c r="G1823" i="3"/>
  <c r="J1822" i="3"/>
  <c r="I1822" i="3"/>
  <c r="H1822" i="3"/>
  <c r="G1822" i="3"/>
  <c r="J1821" i="3"/>
  <c r="I1821" i="3"/>
  <c r="H1821" i="3"/>
  <c r="G1821" i="3"/>
  <c r="J1820" i="3"/>
  <c r="I1820" i="3"/>
  <c r="H1820" i="3"/>
  <c r="G1820" i="3"/>
  <c r="J1819" i="3"/>
  <c r="I1819" i="3"/>
  <c r="H1819" i="3"/>
  <c r="G1819" i="3"/>
  <c r="J1818" i="3"/>
  <c r="I1818" i="3"/>
  <c r="H1818" i="3"/>
  <c r="G1818" i="3"/>
  <c r="J1817" i="3"/>
  <c r="I1817" i="3"/>
  <c r="H1817" i="3"/>
  <c r="G1817" i="3"/>
  <c r="J1816" i="3"/>
  <c r="I1816" i="3"/>
  <c r="H1816" i="3"/>
  <c r="G1816" i="3"/>
  <c r="J1815" i="3"/>
  <c r="I1815" i="3"/>
  <c r="H1815" i="3"/>
  <c r="G1815" i="3"/>
  <c r="J1814" i="3"/>
  <c r="I1814" i="3"/>
  <c r="H1814" i="3"/>
  <c r="G1814" i="3"/>
  <c r="J1813" i="3"/>
  <c r="I1813" i="3"/>
  <c r="H1813" i="3"/>
  <c r="G1813" i="3"/>
  <c r="J1812" i="3"/>
  <c r="I1812" i="3"/>
  <c r="H1812" i="3"/>
  <c r="G1812" i="3"/>
  <c r="J1811" i="3"/>
  <c r="I1811" i="3"/>
  <c r="H1811" i="3"/>
  <c r="G1811" i="3"/>
  <c r="J1810" i="3"/>
  <c r="I1810" i="3"/>
  <c r="H1810" i="3"/>
  <c r="G1810" i="3"/>
  <c r="J1809" i="3"/>
  <c r="I1809" i="3"/>
  <c r="H1809" i="3"/>
  <c r="G1809" i="3"/>
  <c r="J1808" i="3"/>
  <c r="I1808" i="3"/>
  <c r="H1808" i="3"/>
  <c r="G1808" i="3"/>
  <c r="J1807" i="3"/>
  <c r="I1807" i="3"/>
  <c r="H1807" i="3"/>
  <c r="G1807" i="3"/>
  <c r="J1806" i="3"/>
  <c r="I1806" i="3"/>
  <c r="H1806" i="3"/>
  <c r="G1806" i="3"/>
  <c r="J1805" i="3"/>
  <c r="I1805" i="3"/>
  <c r="H1805" i="3"/>
  <c r="G1805" i="3"/>
  <c r="J1804" i="3"/>
  <c r="I1804" i="3"/>
  <c r="H1804" i="3"/>
  <c r="G1804" i="3"/>
  <c r="J1803" i="3"/>
  <c r="I1803" i="3"/>
  <c r="H1803" i="3"/>
  <c r="G1803" i="3"/>
  <c r="J1802" i="3"/>
  <c r="I1802" i="3"/>
  <c r="H1802" i="3"/>
  <c r="G1802" i="3"/>
  <c r="J1801" i="3"/>
  <c r="I1801" i="3"/>
  <c r="H1801" i="3"/>
  <c r="G1801" i="3"/>
  <c r="J1800" i="3"/>
  <c r="I1800" i="3"/>
  <c r="H1800" i="3"/>
  <c r="G1800" i="3"/>
  <c r="J1799" i="3"/>
  <c r="I1799" i="3"/>
  <c r="H1799" i="3"/>
  <c r="G1799" i="3"/>
  <c r="J1798" i="3"/>
  <c r="I1798" i="3"/>
  <c r="H1798" i="3"/>
  <c r="G1798" i="3"/>
  <c r="J1797" i="3"/>
  <c r="I1797" i="3"/>
  <c r="H1797" i="3"/>
  <c r="G1797" i="3"/>
  <c r="J1796" i="3"/>
  <c r="I1796" i="3"/>
  <c r="H1796" i="3"/>
  <c r="G1796" i="3"/>
  <c r="J1795" i="3"/>
  <c r="I1795" i="3"/>
  <c r="H1795" i="3"/>
  <c r="G1795" i="3"/>
  <c r="J1794" i="3"/>
  <c r="I1794" i="3"/>
  <c r="H1794" i="3"/>
  <c r="G1794" i="3"/>
  <c r="J1793" i="3"/>
  <c r="I1793" i="3"/>
  <c r="H1793" i="3"/>
  <c r="G1793" i="3"/>
  <c r="J1792" i="3"/>
  <c r="I1792" i="3"/>
  <c r="H1792" i="3"/>
  <c r="G1792" i="3"/>
  <c r="J1791" i="3"/>
  <c r="I1791" i="3"/>
  <c r="H1791" i="3"/>
  <c r="G1791" i="3"/>
  <c r="J1790" i="3"/>
  <c r="I1790" i="3"/>
  <c r="H1790" i="3"/>
  <c r="G1790" i="3"/>
  <c r="J1789" i="3"/>
  <c r="I1789" i="3"/>
  <c r="H1789" i="3"/>
  <c r="G1789" i="3"/>
  <c r="J1788" i="3"/>
  <c r="I1788" i="3"/>
  <c r="H1788" i="3"/>
  <c r="G1788" i="3"/>
  <c r="J1787" i="3"/>
  <c r="I1787" i="3"/>
  <c r="H1787" i="3"/>
  <c r="G1787" i="3"/>
  <c r="J1786" i="3"/>
  <c r="I1786" i="3"/>
  <c r="H1786" i="3"/>
  <c r="G1786" i="3"/>
  <c r="J1785" i="3"/>
  <c r="I1785" i="3"/>
  <c r="H1785" i="3"/>
  <c r="G1785" i="3"/>
  <c r="J1784" i="3"/>
  <c r="I1784" i="3"/>
  <c r="H1784" i="3"/>
  <c r="G1784" i="3"/>
  <c r="J1783" i="3"/>
  <c r="I1783" i="3"/>
  <c r="H1783" i="3"/>
  <c r="G1783" i="3"/>
  <c r="J1782" i="3"/>
  <c r="I1782" i="3"/>
  <c r="H1782" i="3"/>
  <c r="G1782" i="3"/>
  <c r="J1781" i="3"/>
  <c r="I1781" i="3"/>
  <c r="H1781" i="3"/>
  <c r="G1781" i="3"/>
  <c r="J1780" i="3"/>
  <c r="I1780" i="3"/>
  <c r="H1780" i="3"/>
  <c r="G1780" i="3"/>
  <c r="J1779" i="3"/>
  <c r="I1779" i="3"/>
  <c r="H1779" i="3"/>
  <c r="G1779" i="3"/>
  <c r="J1778" i="3"/>
  <c r="I1778" i="3"/>
  <c r="H1778" i="3"/>
  <c r="G1778" i="3"/>
  <c r="J1777" i="3"/>
  <c r="I1777" i="3"/>
  <c r="H1777" i="3"/>
  <c r="G1777" i="3"/>
  <c r="J1776" i="3"/>
  <c r="I1776" i="3"/>
  <c r="H1776" i="3"/>
  <c r="G1776" i="3"/>
  <c r="J1775" i="3"/>
  <c r="I1775" i="3"/>
  <c r="H1775" i="3"/>
  <c r="G1775" i="3"/>
  <c r="J1774" i="3"/>
  <c r="I1774" i="3"/>
  <c r="H1774" i="3"/>
  <c r="G1774" i="3"/>
  <c r="J1773" i="3"/>
  <c r="I1773" i="3"/>
  <c r="H1773" i="3"/>
  <c r="G1773" i="3"/>
  <c r="J1772" i="3"/>
  <c r="I1772" i="3"/>
  <c r="H1772" i="3"/>
  <c r="G1772" i="3"/>
  <c r="J1771" i="3"/>
  <c r="I1771" i="3"/>
  <c r="H1771" i="3"/>
  <c r="G1771" i="3"/>
  <c r="J1770" i="3"/>
  <c r="I1770" i="3"/>
  <c r="H1770" i="3"/>
  <c r="G1770" i="3"/>
  <c r="J1769" i="3"/>
  <c r="I1769" i="3"/>
  <c r="H1769" i="3"/>
  <c r="G1769" i="3"/>
  <c r="J1768" i="3"/>
  <c r="I1768" i="3"/>
  <c r="H1768" i="3"/>
  <c r="G1768" i="3"/>
  <c r="J1767" i="3"/>
  <c r="I1767" i="3"/>
  <c r="H1767" i="3"/>
  <c r="G1767" i="3"/>
  <c r="J1766" i="3"/>
  <c r="I1766" i="3"/>
  <c r="H1766" i="3"/>
  <c r="G1766" i="3"/>
  <c r="J1765" i="3"/>
  <c r="I1765" i="3"/>
  <c r="H1765" i="3"/>
  <c r="G1765" i="3"/>
  <c r="J1764" i="3"/>
  <c r="I1764" i="3"/>
  <c r="H1764" i="3"/>
  <c r="G1764" i="3"/>
  <c r="J1763" i="3"/>
  <c r="I1763" i="3"/>
  <c r="H1763" i="3"/>
  <c r="G1763" i="3"/>
  <c r="J1762" i="3"/>
  <c r="I1762" i="3"/>
  <c r="H1762" i="3"/>
  <c r="G1762" i="3"/>
  <c r="J1761" i="3"/>
  <c r="I1761" i="3"/>
  <c r="H1761" i="3"/>
  <c r="G1761" i="3"/>
  <c r="J1760" i="3"/>
  <c r="I1760" i="3"/>
  <c r="H1760" i="3"/>
  <c r="G1760" i="3"/>
  <c r="J1759" i="3"/>
  <c r="I1759" i="3"/>
  <c r="H1759" i="3"/>
  <c r="G1759" i="3"/>
  <c r="J1758" i="3"/>
  <c r="I1758" i="3"/>
  <c r="H1758" i="3"/>
  <c r="G1758" i="3"/>
  <c r="J1757" i="3"/>
  <c r="I1757" i="3"/>
  <c r="H1757" i="3"/>
  <c r="G1757" i="3"/>
  <c r="J1756" i="3"/>
  <c r="I1756" i="3"/>
  <c r="H1756" i="3"/>
  <c r="G1756" i="3"/>
  <c r="J1755" i="3"/>
  <c r="I1755" i="3"/>
  <c r="H1755" i="3"/>
  <c r="G1755" i="3"/>
  <c r="J1754" i="3"/>
  <c r="I1754" i="3"/>
  <c r="H1754" i="3"/>
  <c r="G1754" i="3"/>
  <c r="J1753" i="3"/>
  <c r="I1753" i="3"/>
  <c r="H1753" i="3"/>
  <c r="G1753" i="3"/>
  <c r="J1752" i="3"/>
  <c r="I1752" i="3"/>
  <c r="H1752" i="3"/>
  <c r="G1752" i="3"/>
  <c r="J1751" i="3"/>
  <c r="I1751" i="3"/>
  <c r="H1751" i="3"/>
  <c r="G1751" i="3"/>
  <c r="J1750" i="3"/>
  <c r="I1750" i="3"/>
  <c r="H1750" i="3"/>
  <c r="G1750" i="3"/>
  <c r="J1749" i="3"/>
  <c r="I1749" i="3"/>
  <c r="H1749" i="3"/>
  <c r="G1749" i="3"/>
  <c r="J1748" i="3"/>
  <c r="I1748" i="3"/>
  <c r="H1748" i="3"/>
  <c r="G1748" i="3"/>
  <c r="J1747" i="3"/>
  <c r="I1747" i="3"/>
  <c r="H1747" i="3"/>
  <c r="G1747" i="3"/>
  <c r="J1746" i="3"/>
  <c r="I1746" i="3"/>
  <c r="H1746" i="3"/>
  <c r="G1746" i="3"/>
  <c r="J1745" i="3"/>
  <c r="I1745" i="3"/>
  <c r="H1745" i="3"/>
  <c r="G1745" i="3"/>
  <c r="J1744" i="3"/>
  <c r="I1744" i="3"/>
  <c r="H1744" i="3"/>
  <c r="G1744" i="3"/>
  <c r="J1743" i="3"/>
  <c r="I1743" i="3"/>
  <c r="H1743" i="3"/>
  <c r="G1743" i="3"/>
  <c r="J1742" i="3"/>
  <c r="I1742" i="3"/>
  <c r="H1742" i="3"/>
  <c r="G1742" i="3"/>
  <c r="J1741" i="3"/>
  <c r="I1741" i="3"/>
  <c r="H1741" i="3"/>
  <c r="G1741" i="3"/>
  <c r="J1740" i="3"/>
  <c r="I1740" i="3"/>
  <c r="H1740" i="3"/>
  <c r="G1740" i="3"/>
  <c r="J1739" i="3"/>
  <c r="I1739" i="3"/>
  <c r="H1739" i="3"/>
  <c r="G1739" i="3"/>
  <c r="J1738" i="3"/>
  <c r="I1738" i="3"/>
  <c r="H1738" i="3"/>
  <c r="G1738" i="3"/>
  <c r="J1737" i="3"/>
  <c r="I1737" i="3"/>
  <c r="H1737" i="3"/>
  <c r="G1737" i="3"/>
  <c r="J1736" i="3"/>
  <c r="I1736" i="3"/>
  <c r="H1736" i="3"/>
  <c r="G1736" i="3"/>
  <c r="J1735" i="3"/>
  <c r="I1735" i="3"/>
  <c r="H1735" i="3"/>
  <c r="G1735" i="3"/>
  <c r="J1734" i="3"/>
  <c r="I1734" i="3"/>
  <c r="H1734" i="3"/>
  <c r="G1734" i="3"/>
  <c r="J1733" i="3"/>
  <c r="I1733" i="3"/>
  <c r="H1733" i="3"/>
  <c r="G1733" i="3"/>
  <c r="J1732" i="3"/>
  <c r="I1732" i="3"/>
  <c r="H1732" i="3"/>
  <c r="G1732" i="3"/>
  <c r="J1731" i="3"/>
  <c r="I1731" i="3"/>
  <c r="H1731" i="3"/>
  <c r="G1731" i="3"/>
  <c r="J1730" i="3"/>
  <c r="I1730" i="3"/>
  <c r="H1730" i="3"/>
  <c r="G1730" i="3"/>
  <c r="J1729" i="3"/>
  <c r="I1729" i="3"/>
  <c r="H1729" i="3"/>
  <c r="G1729" i="3"/>
  <c r="J1728" i="3"/>
  <c r="I1728" i="3"/>
  <c r="H1728" i="3"/>
  <c r="G1728" i="3"/>
  <c r="J1727" i="3"/>
  <c r="I1727" i="3"/>
  <c r="H1727" i="3"/>
  <c r="G1727" i="3"/>
  <c r="J1726" i="3"/>
  <c r="I1726" i="3"/>
  <c r="H1726" i="3"/>
  <c r="G1726" i="3"/>
  <c r="J1725" i="3"/>
  <c r="I1725" i="3"/>
  <c r="H1725" i="3"/>
  <c r="G1725" i="3"/>
  <c r="J1724" i="3"/>
  <c r="I1724" i="3"/>
  <c r="H1724" i="3"/>
  <c r="G1724" i="3"/>
  <c r="J1723" i="3"/>
  <c r="I1723" i="3"/>
  <c r="H1723" i="3"/>
  <c r="G1723" i="3"/>
  <c r="J1722" i="3"/>
  <c r="I1722" i="3"/>
  <c r="H1722" i="3"/>
  <c r="G1722" i="3"/>
  <c r="J1721" i="3"/>
  <c r="I1721" i="3"/>
  <c r="H1721" i="3"/>
  <c r="G1721" i="3"/>
  <c r="J1720" i="3"/>
  <c r="I1720" i="3"/>
  <c r="H1720" i="3"/>
  <c r="G1720" i="3"/>
  <c r="J1719" i="3"/>
  <c r="I1719" i="3"/>
  <c r="H1719" i="3"/>
  <c r="G1719" i="3"/>
  <c r="J1718" i="3"/>
  <c r="I1718" i="3"/>
  <c r="H1718" i="3"/>
  <c r="G1718" i="3"/>
  <c r="J1717" i="3"/>
  <c r="I1717" i="3"/>
  <c r="H1717" i="3"/>
  <c r="G1717" i="3"/>
  <c r="J1716" i="3"/>
  <c r="I1716" i="3"/>
  <c r="H1716" i="3"/>
  <c r="G1716" i="3"/>
  <c r="J1715" i="3"/>
  <c r="I1715" i="3"/>
  <c r="H1715" i="3"/>
  <c r="G1715" i="3"/>
  <c r="J1714" i="3"/>
  <c r="I1714" i="3"/>
  <c r="H1714" i="3"/>
  <c r="G1714" i="3"/>
  <c r="J1713" i="3"/>
  <c r="I1713" i="3"/>
  <c r="H1713" i="3"/>
  <c r="G1713" i="3"/>
  <c r="J1712" i="3"/>
  <c r="I1712" i="3"/>
  <c r="H1712" i="3"/>
  <c r="G1712" i="3"/>
  <c r="J1711" i="3"/>
  <c r="I1711" i="3"/>
  <c r="H1711" i="3"/>
  <c r="G1711" i="3"/>
  <c r="J1710" i="3"/>
  <c r="I1710" i="3"/>
  <c r="H1710" i="3"/>
  <c r="G1710" i="3"/>
  <c r="J1709" i="3"/>
  <c r="I1709" i="3"/>
  <c r="H1709" i="3"/>
  <c r="G1709" i="3"/>
  <c r="J1708" i="3"/>
  <c r="I1708" i="3"/>
  <c r="H1708" i="3"/>
  <c r="G1708" i="3"/>
  <c r="J1707" i="3"/>
  <c r="I1707" i="3"/>
  <c r="H1707" i="3"/>
  <c r="G1707" i="3"/>
  <c r="J1706" i="3"/>
  <c r="I1706" i="3"/>
  <c r="H1706" i="3"/>
  <c r="G1706" i="3"/>
  <c r="J1705" i="3"/>
  <c r="I1705" i="3"/>
  <c r="H1705" i="3"/>
  <c r="G1705" i="3"/>
  <c r="J1704" i="3"/>
  <c r="I1704" i="3"/>
  <c r="H1704" i="3"/>
  <c r="G1704" i="3"/>
  <c r="J1703" i="3"/>
  <c r="I1703" i="3"/>
  <c r="H1703" i="3"/>
  <c r="G1703" i="3"/>
  <c r="J1702" i="3"/>
  <c r="I1702" i="3"/>
  <c r="H1702" i="3"/>
  <c r="G1702" i="3"/>
  <c r="J1701" i="3"/>
  <c r="I1701" i="3"/>
  <c r="H1701" i="3"/>
  <c r="G1701" i="3"/>
  <c r="J1700" i="3"/>
  <c r="I1700" i="3"/>
  <c r="H1700" i="3"/>
  <c r="G1700" i="3"/>
  <c r="J1699" i="3"/>
  <c r="I1699" i="3"/>
  <c r="H1699" i="3"/>
  <c r="G1699" i="3"/>
  <c r="J1698" i="3"/>
  <c r="I1698" i="3"/>
  <c r="H1698" i="3"/>
  <c r="G1698" i="3"/>
  <c r="J1697" i="3"/>
  <c r="I1697" i="3"/>
  <c r="H1697" i="3"/>
  <c r="G1697" i="3"/>
  <c r="J1696" i="3"/>
  <c r="I1696" i="3"/>
  <c r="H1696" i="3"/>
  <c r="G1696" i="3"/>
  <c r="J1695" i="3"/>
  <c r="I1695" i="3"/>
  <c r="H1695" i="3"/>
  <c r="G1695" i="3"/>
  <c r="J1694" i="3"/>
  <c r="I1694" i="3"/>
  <c r="H1694" i="3"/>
  <c r="G1694" i="3"/>
  <c r="J1693" i="3"/>
  <c r="I1693" i="3"/>
  <c r="H1693" i="3"/>
  <c r="G1693" i="3"/>
  <c r="J1692" i="3"/>
  <c r="I1692" i="3"/>
  <c r="H1692" i="3"/>
  <c r="G1692" i="3"/>
  <c r="J1691" i="3"/>
  <c r="I1691" i="3"/>
  <c r="H1691" i="3"/>
  <c r="G1691" i="3"/>
  <c r="J1690" i="3"/>
  <c r="I1690" i="3"/>
  <c r="H1690" i="3"/>
  <c r="G1690" i="3"/>
  <c r="J1689" i="3"/>
  <c r="I1689" i="3"/>
  <c r="H1689" i="3"/>
  <c r="G1689" i="3"/>
  <c r="J1688" i="3"/>
  <c r="I1688" i="3"/>
  <c r="H1688" i="3"/>
  <c r="G1688" i="3"/>
  <c r="J1687" i="3"/>
  <c r="I1687" i="3"/>
  <c r="H1687" i="3"/>
  <c r="G1687" i="3"/>
  <c r="J1686" i="3"/>
  <c r="I1686" i="3"/>
  <c r="H1686" i="3"/>
  <c r="G1686" i="3"/>
  <c r="J1685" i="3"/>
  <c r="I1685" i="3"/>
  <c r="H1685" i="3"/>
  <c r="G1685" i="3"/>
  <c r="J1684" i="3"/>
  <c r="I1684" i="3"/>
  <c r="H1684" i="3"/>
  <c r="G1684" i="3"/>
  <c r="J1683" i="3"/>
  <c r="I1683" i="3"/>
  <c r="H1683" i="3"/>
  <c r="G1683" i="3"/>
  <c r="J1682" i="3"/>
  <c r="I1682" i="3"/>
  <c r="H1682" i="3"/>
  <c r="G1682" i="3"/>
  <c r="J1681" i="3"/>
  <c r="I1681" i="3"/>
  <c r="H1681" i="3"/>
  <c r="G1681" i="3"/>
  <c r="J1680" i="3"/>
  <c r="I1680" i="3"/>
  <c r="H1680" i="3"/>
  <c r="G1680" i="3"/>
  <c r="J1679" i="3"/>
  <c r="I1679" i="3"/>
  <c r="H1679" i="3"/>
  <c r="G1679" i="3"/>
  <c r="J1678" i="3"/>
  <c r="I1678" i="3"/>
  <c r="H1678" i="3"/>
  <c r="G1678" i="3"/>
  <c r="J1677" i="3"/>
  <c r="I1677" i="3"/>
  <c r="H1677" i="3"/>
  <c r="G1677" i="3"/>
  <c r="J1676" i="3"/>
  <c r="I1676" i="3"/>
  <c r="H1676" i="3"/>
  <c r="G1676" i="3"/>
  <c r="J1675" i="3"/>
  <c r="I1675" i="3"/>
  <c r="H1675" i="3"/>
  <c r="G1675" i="3"/>
  <c r="J1674" i="3"/>
  <c r="I1674" i="3"/>
  <c r="H1674" i="3"/>
  <c r="G1674" i="3"/>
  <c r="J1673" i="3"/>
  <c r="I1673" i="3"/>
  <c r="H1673" i="3"/>
  <c r="G1673" i="3"/>
  <c r="J1672" i="3"/>
  <c r="I1672" i="3"/>
  <c r="H1672" i="3"/>
  <c r="G1672" i="3"/>
  <c r="J1671" i="3"/>
  <c r="I1671" i="3"/>
  <c r="H1671" i="3"/>
  <c r="G1671" i="3"/>
  <c r="J1670" i="3"/>
  <c r="I1670" i="3"/>
  <c r="H1670" i="3"/>
  <c r="G1670" i="3"/>
  <c r="J1669" i="3"/>
  <c r="I1669" i="3"/>
  <c r="H1669" i="3"/>
  <c r="G1669" i="3"/>
  <c r="J1668" i="3"/>
  <c r="I1668" i="3"/>
  <c r="H1668" i="3"/>
  <c r="G1668" i="3"/>
  <c r="J1667" i="3"/>
  <c r="I1667" i="3"/>
  <c r="H1667" i="3"/>
  <c r="G1667" i="3"/>
  <c r="J1666" i="3"/>
  <c r="I1666" i="3"/>
  <c r="H1666" i="3"/>
  <c r="G1666" i="3"/>
  <c r="J1665" i="3"/>
  <c r="I1665" i="3"/>
  <c r="H1665" i="3"/>
  <c r="G1665" i="3"/>
  <c r="J1664" i="3"/>
  <c r="I1664" i="3"/>
  <c r="H1664" i="3"/>
  <c r="G1664" i="3"/>
  <c r="J1663" i="3"/>
  <c r="I1663" i="3"/>
  <c r="H1663" i="3"/>
  <c r="G1663" i="3"/>
  <c r="J1662" i="3"/>
  <c r="I1662" i="3"/>
  <c r="H1662" i="3"/>
  <c r="G1662" i="3"/>
  <c r="J1661" i="3"/>
  <c r="I1661" i="3"/>
  <c r="H1661" i="3"/>
  <c r="G1661" i="3"/>
  <c r="J1660" i="3"/>
  <c r="I1660" i="3"/>
  <c r="H1660" i="3"/>
  <c r="G1660" i="3"/>
  <c r="J1659" i="3"/>
  <c r="I1659" i="3"/>
  <c r="H1659" i="3"/>
  <c r="G1659" i="3"/>
  <c r="J1658" i="3"/>
  <c r="I1658" i="3"/>
  <c r="H1658" i="3"/>
  <c r="G1658" i="3"/>
  <c r="J1657" i="3"/>
  <c r="I1657" i="3"/>
  <c r="H1657" i="3"/>
  <c r="G1657" i="3"/>
  <c r="J1656" i="3"/>
  <c r="I1656" i="3"/>
  <c r="H1656" i="3"/>
  <c r="G1656" i="3"/>
  <c r="J1655" i="3"/>
  <c r="I1655" i="3"/>
  <c r="H1655" i="3"/>
  <c r="G1655" i="3"/>
  <c r="J1654" i="3"/>
  <c r="I1654" i="3"/>
  <c r="H1654" i="3"/>
  <c r="G1654" i="3"/>
  <c r="J1653" i="3"/>
  <c r="I1653" i="3"/>
  <c r="H1653" i="3"/>
  <c r="G1653" i="3"/>
  <c r="J1652" i="3"/>
  <c r="I1652" i="3"/>
  <c r="H1652" i="3"/>
  <c r="G1652" i="3"/>
  <c r="J1651" i="3"/>
  <c r="I1651" i="3"/>
  <c r="H1651" i="3"/>
  <c r="G1651" i="3"/>
  <c r="J1650" i="3"/>
  <c r="I1650" i="3"/>
  <c r="H1650" i="3"/>
  <c r="G1650" i="3"/>
  <c r="J1649" i="3"/>
  <c r="I1649" i="3"/>
  <c r="H1649" i="3"/>
  <c r="G1649" i="3"/>
  <c r="J1648" i="3"/>
  <c r="I1648" i="3"/>
  <c r="H1648" i="3"/>
  <c r="G1648" i="3"/>
  <c r="J1647" i="3"/>
  <c r="I1647" i="3"/>
  <c r="H1647" i="3"/>
  <c r="G1647" i="3"/>
  <c r="J1646" i="3"/>
  <c r="I1646" i="3"/>
  <c r="H1646" i="3"/>
  <c r="G1646" i="3"/>
  <c r="J1645" i="3"/>
  <c r="I1645" i="3"/>
  <c r="H1645" i="3"/>
  <c r="G1645" i="3"/>
  <c r="J1644" i="3"/>
  <c r="I1644" i="3"/>
  <c r="H1644" i="3"/>
  <c r="G1644" i="3"/>
  <c r="J1643" i="3"/>
  <c r="I1643" i="3"/>
  <c r="H1643" i="3"/>
  <c r="G1643" i="3"/>
  <c r="J1642" i="3"/>
  <c r="I1642" i="3"/>
  <c r="H1642" i="3"/>
  <c r="G1642" i="3"/>
  <c r="J1641" i="3"/>
  <c r="I1641" i="3"/>
  <c r="H1641" i="3"/>
  <c r="G1641" i="3"/>
  <c r="J1640" i="3"/>
  <c r="I1640" i="3"/>
  <c r="H1640" i="3"/>
  <c r="G1640" i="3"/>
  <c r="J1639" i="3"/>
  <c r="I1639" i="3"/>
  <c r="H1639" i="3"/>
  <c r="G1639" i="3"/>
  <c r="J1638" i="3"/>
  <c r="I1638" i="3"/>
  <c r="H1638" i="3"/>
  <c r="G1638" i="3"/>
  <c r="J1637" i="3"/>
  <c r="I1637" i="3"/>
  <c r="H1637" i="3"/>
  <c r="G1637" i="3"/>
  <c r="J1636" i="3"/>
  <c r="I1636" i="3"/>
  <c r="H1636" i="3"/>
  <c r="G1636" i="3"/>
  <c r="J1635" i="3"/>
  <c r="I1635" i="3"/>
  <c r="H1635" i="3"/>
  <c r="G1635" i="3"/>
  <c r="J1634" i="3"/>
  <c r="I1634" i="3"/>
  <c r="H1634" i="3"/>
  <c r="G1634" i="3"/>
  <c r="J1633" i="3"/>
  <c r="I1633" i="3"/>
  <c r="H1633" i="3"/>
  <c r="G1633" i="3"/>
  <c r="J1632" i="3"/>
  <c r="I1632" i="3"/>
  <c r="H1632" i="3"/>
  <c r="G1632" i="3"/>
  <c r="J1631" i="3"/>
  <c r="I1631" i="3"/>
  <c r="H1631" i="3"/>
  <c r="G1631" i="3"/>
  <c r="J1630" i="3"/>
  <c r="I1630" i="3"/>
  <c r="H1630" i="3"/>
  <c r="G1630" i="3"/>
  <c r="J1629" i="3"/>
  <c r="I1629" i="3"/>
  <c r="H1629" i="3"/>
  <c r="G1629" i="3"/>
  <c r="J1628" i="3"/>
  <c r="I1628" i="3"/>
  <c r="H1628" i="3"/>
  <c r="G1628" i="3"/>
  <c r="J1627" i="3"/>
  <c r="I1627" i="3"/>
  <c r="H1627" i="3"/>
  <c r="G1627" i="3"/>
  <c r="J1626" i="3"/>
  <c r="I1626" i="3"/>
  <c r="H1626" i="3"/>
  <c r="G1626" i="3"/>
  <c r="J1625" i="3"/>
  <c r="I1625" i="3"/>
  <c r="H1625" i="3"/>
  <c r="G1625" i="3"/>
  <c r="J1624" i="3"/>
  <c r="I1624" i="3"/>
  <c r="H1624" i="3"/>
  <c r="G1624" i="3"/>
  <c r="J1623" i="3"/>
  <c r="I1623" i="3"/>
  <c r="H1623" i="3"/>
  <c r="G1623" i="3"/>
  <c r="J1622" i="3"/>
  <c r="I1622" i="3"/>
  <c r="H1622" i="3"/>
  <c r="G1622" i="3"/>
  <c r="J1621" i="3"/>
  <c r="I1621" i="3"/>
  <c r="H1621" i="3"/>
  <c r="G1621" i="3"/>
  <c r="J1620" i="3"/>
  <c r="I1620" i="3"/>
  <c r="H1620" i="3"/>
  <c r="G1620" i="3"/>
  <c r="J1619" i="3"/>
  <c r="I1619" i="3"/>
  <c r="H1619" i="3"/>
  <c r="G1619" i="3"/>
  <c r="J1618" i="3"/>
  <c r="I1618" i="3"/>
  <c r="H1618" i="3"/>
  <c r="G1618" i="3"/>
  <c r="J1617" i="3"/>
  <c r="I1617" i="3"/>
  <c r="H1617" i="3"/>
  <c r="G1617" i="3"/>
  <c r="J1616" i="3"/>
  <c r="I1616" i="3"/>
  <c r="H1616" i="3"/>
  <c r="G1616" i="3"/>
  <c r="J1615" i="3"/>
  <c r="I1615" i="3"/>
  <c r="H1615" i="3"/>
  <c r="G1615" i="3"/>
  <c r="J1614" i="3"/>
  <c r="I1614" i="3"/>
  <c r="H1614" i="3"/>
  <c r="G1614" i="3"/>
  <c r="J1613" i="3"/>
  <c r="I1613" i="3"/>
  <c r="H1613" i="3"/>
  <c r="G1613" i="3"/>
  <c r="J1612" i="3"/>
  <c r="I1612" i="3"/>
  <c r="H1612" i="3"/>
  <c r="G1612" i="3"/>
  <c r="J1611" i="3"/>
  <c r="I1611" i="3"/>
  <c r="H1611" i="3"/>
  <c r="G1611" i="3"/>
  <c r="J1610" i="3"/>
  <c r="I1610" i="3"/>
  <c r="H1610" i="3"/>
  <c r="G1610" i="3"/>
  <c r="J1609" i="3"/>
  <c r="I1609" i="3"/>
  <c r="H1609" i="3"/>
  <c r="G1609" i="3"/>
  <c r="J1608" i="3"/>
  <c r="I1608" i="3"/>
  <c r="H1608" i="3"/>
  <c r="G1608" i="3"/>
  <c r="J1607" i="3"/>
  <c r="I1607" i="3"/>
  <c r="H1607" i="3"/>
  <c r="G1607" i="3"/>
  <c r="J1606" i="3"/>
  <c r="I1606" i="3"/>
  <c r="H1606" i="3"/>
  <c r="G1606" i="3"/>
  <c r="J1605" i="3"/>
  <c r="I1605" i="3"/>
  <c r="H1605" i="3"/>
  <c r="G1605" i="3"/>
  <c r="J1604" i="3"/>
  <c r="I1604" i="3"/>
  <c r="H1604" i="3"/>
  <c r="G1604" i="3"/>
  <c r="J1603" i="3"/>
  <c r="I1603" i="3"/>
  <c r="H1603" i="3"/>
  <c r="G1603" i="3"/>
  <c r="J1602" i="3"/>
  <c r="I1602" i="3"/>
  <c r="H1602" i="3"/>
  <c r="G1602" i="3"/>
  <c r="J1601" i="3"/>
  <c r="I1601" i="3"/>
  <c r="H1601" i="3"/>
  <c r="G1601" i="3"/>
  <c r="J1600" i="3"/>
  <c r="I1600" i="3"/>
  <c r="H1600" i="3"/>
  <c r="G1600" i="3"/>
  <c r="J1599" i="3"/>
  <c r="I1599" i="3"/>
  <c r="H1599" i="3"/>
  <c r="G1599" i="3"/>
  <c r="J1598" i="3"/>
  <c r="I1598" i="3"/>
  <c r="H1598" i="3"/>
  <c r="G1598" i="3"/>
  <c r="J1597" i="3"/>
  <c r="I1597" i="3"/>
  <c r="H1597" i="3"/>
  <c r="G1597" i="3"/>
  <c r="J1596" i="3"/>
  <c r="I1596" i="3"/>
  <c r="H1596" i="3"/>
  <c r="G1596" i="3"/>
  <c r="J1595" i="3"/>
  <c r="I1595" i="3"/>
  <c r="H1595" i="3"/>
  <c r="G1595" i="3"/>
  <c r="J1594" i="3"/>
  <c r="I1594" i="3"/>
  <c r="H1594" i="3"/>
  <c r="G1594" i="3"/>
  <c r="J1593" i="3"/>
  <c r="I1593" i="3"/>
  <c r="H1593" i="3"/>
  <c r="G1593" i="3"/>
  <c r="J1592" i="3"/>
  <c r="I1592" i="3"/>
  <c r="H1592" i="3"/>
  <c r="G1592" i="3"/>
  <c r="J1591" i="3"/>
  <c r="I1591" i="3"/>
  <c r="H1591" i="3"/>
  <c r="G1591" i="3"/>
  <c r="J1590" i="3"/>
  <c r="I1590" i="3"/>
  <c r="H1590" i="3"/>
  <c r="G1590" i="3"/>
  <c r="J1589" i="3"/>
  <c r="I1589" i="3"/>
  <c r="H1589" i="3"/>
  <c r="G1589" i="3"/>
  <c r="J1588" i="3"/>
  <c r="I1588" i="3"/>
  <c r="H1588" i="3"/>
  <c r="G1588" i="3"/>
  <c r="J1587" i="3"/>
  <c r="I1587" i="3"/>
  <c r="H1587" i="3"/>
  <c r="G1587" i="3"/>
  <c r="J1586" i="3"/>
  <c r="I1586" i="3"/>
  <c r="H1586" i="3"/>
  <c r="G1586" i="3"/>
  <c r="J1585" i="3"/>
  <c r="I1585" i="3"/>
  <c r="H1585" i="3"/>
  <c r="G1585" i="3"/>
  <c r="J1584" i="3"/>
  <c r="I1584" i="3"/>
  <c r="H1584" i="3"/>
  <c r="G1584" i="3"/>
  <c r="J1583" i="3"/>
  <c r="I1583" i="3"/>
  <c r="H1583" i="3"/>
  <c r="G1583" i="3"/>
  <c r="J1582" i="3"/>
  <c r="I1582" i="3"/>
  <c r="H1582" i="3"/>
  <c r="G1582" i="3"/>
  <c r="J1581" i="3"/>
  <c r="I1581" i="3"/>
  <c r="H1581" i="3"/>
  <c r="G1581" i="3"/>
  <c r="J1580" i="3"/>
  <c r="I1580" i="3"/>
  <c r="H1580" i="3"/>
  <c r="G1580" i="3"/>
  <c r="J1579" i="3"/>
  <c r="I1579" i="3"/>
  <c r="H1579" i="3"/>
  <c r="G1579" i="3"/>
  <c r="J1578" i="3"/>
  <c r="I1578" i="3"/>
  <c r="H1578" i="3"/>
  <c r="G1578" i="3"/>
  <c r="J1577" i="3"/>
  <c r="I1577" i="3"/>
  <c r="H1577" i="3"/>
  <c r="G1577" i="3"/>
  <c r="J1576" i="3"/>
  <c r="I1576" i="3"/>
  <c r="H1576" i="3"/>
  <c r="G1576" i="3"/>
  <c r="J1575" i="3"/>
  <c r="I1575" i="3"/>
  <c r="H1575" i="3"/>
  <c r="G1575" i="3"/>
  <c r="J1574" i="3"/>
  <c r="I1574" i="3"/>
  <c r="H1574" i="3"/>
  <c r="G1574" i="3"/>
  <c r="J1573" i="3"/>
  <c r="I1573" i="3"/>
  <c r="H1573" i="3"/>
  <c r="G1573" i="3"/>
  <c r="J1572" i="3"/>
  <c r="I1572" i="3"/>
  <c r="H1572" i="3"/>
  <c r="G1572" i="3"/>
  <c r="J1571" i="3"/>
  <c r="I1571" i="3"/>
  <c r="H1571" i="3"/>
  <c r="G1571" i="3"/>
  <c r="J1570" i="3"/>
  <c r="I1570" i="3"/>
  <c r="H1570" i="3"/>
  <c r="G1570" i="3"/>
  <c r="J1569" i="3"/>
  <c r="I1569" i="3"/>
  <c r="H1569" i="3"/>
  <c r="G1569" i="3"/>
  <c r="J1568" i="3"/>
  <c r="I1568" i="3"/>
  <c r="H1568" i="3"/>
  <c r="G1568" i="3"/>
  <c r="J1567" i="3"/>
  <c r="I1567" i="3"/>
  <c r="H1567" i="3"/>
  <c r="G1567" i="3"/>
  <c r="J1566" i="3"/>
  <c r="I1566" i="3"/>
  <c r="H1566" i="3"/>
  <c r="G1566" i="3"/>
  <c r="J1565" i="3"/>
  <c r="I1565" i="3"/>
  <c r="H1565" i="3"/>
  <c r="G1565" i="3"/>
  <c r="J1564" i="3"/>
  <c r="I1564" i="3"/>
  <c r="H1564" i="3"/>
  <c r="G1564" i="3"/>
  <c r="J1563" i="3"/>
  <c r="I1563" i="3"/>
  <c r="H1563" i="3"/>
  <c r="G1563" i="3"/>
  <c r="J1562" i="3"/>
  <c r="I1562" i="3"/>
  <c r="H1562" i="3"/>
  <c r="G1562" i="3"/>
  <c r="J1561" i="3"/>
  <c r="I1561" i="3"/>
  <c r="H1561" i="3"/>
  <c r="G1561" i="3"/>
  <c r="J1560" i="3"/>
  <c r="I1560" i="3"/>
  <c r="H1560" i="3"/>
  <c r="G1560" i="3"/>
  <c r="J1559" i="3"/>
  <c r="I1559" i="3"/>
  <c r="H1559" i="3"/>
  <c r="G1559" i="3"/>
  <c r="J1558" i="3"/>
  <c r="I1558" i="3"/>
  <c r="H1558" i="3"/>
  <c r="G1558" i="3"/>
  <c r="J1557" i="3"/>
  <c r="I1557" i="3"/>
  <c r="H1557" i="3"/>
  <c r="G1557" i="3"/>
  <c r="J1556" i="3"/>
  <c r="I1556" i="3"/>
  <c r="H1556" i="3"/>
  <c r="G1556" i="3"/>
  <c r="J1555" i="3"/>
  <c r="I1555" i="3"/>
  <c r="H1555" i="3"/>
  <c r="G1555" i="3"/>
  <c r="J1554" i="3"/>
  <c r="I1554" i="3"/>
  <c r="H1554" i="3"/>
  <c r="G1554" i="3"/>
  <c r="J1553" i="3"/>
  <c r="I1553" i="3"/>
  <c r="H1553" i="3"/>
  <c r="G1553" i="3"/>
  <c r="J1552" i="3"/>
  <c r="I1552" i="3"/>
  <c r="H1552" i="3"/>
  <c r="G1552" i="3"/>
  <c r="J1551" i="3"/>
  <c r="I1551" i="3"/>
  <c r="H1551" i="3"/>
  <c r="G1551" i="3"/>
  <c r="J1550" i="3"/>
  <c r="I1550" i="3"/>
  <c r="H1550" i="3"/>
  <c r="G1550" i="3"/>
  <c r="J1549" i="3"/>
  <c r="I1549" i="3"/>
  <c r="H1549" i="3"/>
  <c r="G1549" i="3"/>
  <c r="J1548" i="3"/>
  <c r="I1548" i="3"/>
  <c r="H1548" i="3"/>
  <c r="G1548" i="3"/>
  <c r="J1547" i="3"/>
  <c r="I1547" i="3"/>
  <c r="H1547" i="3"/>
  <c r="G1547" i="3"/>
  <c r="J1546" i="3"/>
  <c r="I1546" i="3"/>
  <c r="H1546" i="3"/>
  <c r="G1546" i="3"/>
  <c r="J1545" i="3"/>
  <c r="I1545" i="3"/>
  <c r="H1545" i="3"/>
  <c r="G1545" i="3"/>
  <c r="J1544" i="3"/>
  <c r="I1544" i="3"/>
  <c r="H1544" i="3"/>
  <c r="G1544" i="3"/>
  <c r="J1543" i="3"/>
  <c r="I1543" i="3"/>
  <c r="H1543" i="3"/>
  <c r="G1543" i="3"/>
  <c r="J1542" i="3"/>
  <c r="I1542" i="3"/>
  <c r="H1542" i="3"/>
  <c r="G1542" i="3"/>
  <c r="J1541" i="3"/>
  <c r="I1541" i="3"/>
  <c r="H1541" i="3"/>
  <c r="G1541" i="3"/>
  <c r="J1540" i="3"/>
  <c r="I1540" i="3"/>
  <c r="H1540" i="3"/>
  <c r="G1540" i="3"/>
  <c r="J1539" i="3"/>
  <c r="I1539" i="3"/>
  <c r="H1539" i="3"/>
  <c r="G1539" i="3"/>
  <c r="J1538" i="3"/>
  <c r="I1538" i="3"/>
  <c r="H1538" i="3"/>
  <c r="G1538" i="3"/>
  <c r="J1537" i="3"/>
  <c r="I1537" i="3"/>
  <c r="H1537" i="3"/>
  <c r="G1537" i="3"/>
  <c r="J1536" i="3"/>
  <c r="I1536" i="3"/>
  <c r="H1536" i="3"/>
  <c r="G1536" i="3"/>
  <c r="J1535" i="3"/>
  <c r="I1535" i="3"/>
  <c r="H1535" i="3"/>
  <c r="G1535" i="3"/>
  <c r="J1534" i="3"/>
  <c r="I1534" i="3"/>
  <c r="H1534" i="3"/>
  <c r="G1534" i="3"/>
  <c r="J1533" i="3"/>
  <c r="I1533" i="3"/>
  <c r="H1533" i="3"/>
  <c r="G1533" i="3"/>
  <c r="J1532" i="3"/>
  <c r="I1532" i="3"/>
  <c r="H1532" i="3"/>
  <c r="G1532" i="3"/>
  <c r="J1531" i="3"/>
  <c r="I1531" i="3"/>
  <c r="H1531" i="3"/>
  <c r="G1531" i="3"/>
  <c r="J1530" i="3"/>
  <c r="I1530" i="3"/>
  <c r="H1530" i="3"/>
  <c r="G1530" i="3"/>
  <c r="J1529" i="3"/>
  <c r="I1529" i="3"/>
  <c r="H1529" i="3"/>
  <c r="G1529" i="3"/>
  <c r="J1528" i="3"/>
  <c r="I1528" i="3"/>
  <c r="H1528" i="3"/>
  <c r="G1528" i="3"/>
  <c r="J1527" i="3"/>
  <c r="I1527" i="3"/>
  <c r="H1527" i="3"/>
  <c r="G1527" i="3"/>
  <c r="J1526" i="3"/>
  <c r="I1526" i="3"/>
  <c r="H1526" i="3"/>
  <c r="G1526" i="3"/>
  <c r="J1525" i="3"/>
  <c r="I1525" i="3"/>
  <c r="H1525" i="3"/>
  <c r="G1525" i="3"/>
  <c r="J1524" i="3"/>
  <c r="I1524" i="3"/>
  <c r="H1524" i="3"/>
  <c r="G1524" i="3"/>
  <c r="J1523" i="3"/>
  <c r="I1523" i="3"/>
  <c r="H1523" i="3"/>
  <c r="G1523" i="3"/>
  <c r="J1522" i="3"/>
  <c r="I1522" i="3"/>
  <c r="H1522" i="3"/>
  <c r="G1522" i="3"/>
  <c r="J1521" i="3"/>
  <c r="I1521" i="3"/>
  <c r="H1521" i="3"/>
  <c r="G1521" i="3"/>
  <c r="J1520" i="3"/>
  <c r="I1520" i="3"/>
  <c r="H1520" i="3"/>
  <c r="G1520" i="3"/>
  <c r="J1519" i="3"/>
  <c r="I1519" i="3"/>
  <c r="H1519" i="3"/>
  <c r="G1519" i="3"/>
  <c r="J1518" i="3"/>
  <c r="I1518" i="3"/>
  <c r="H1518" i="3"/>
  <c r="G1518" i="3"/>
  <c r="J1517" i="3"/>
  <c r="I1517" i="3"/>
  <c r="H1517" i="3"/>
  <c r="G1517" i="3"/>
  <c r="J1516" i="3"/>
  <c r="I1516" i="3"/>
  <c r="H1516" i="3"/>
  <c r="G1516" i="3"/>
  <c r="J1515" i="3"/>
  <c r="I1515" i="3"/>
  <c r="H1515" i="3"/>
  <c r="G1515" i="3"/>
  <c r="J1514" i="3"/>
  <c r="I1514" i="3"/>
  <c r="H1514" i="3"/>
  <c r="G1514" i="3"/>
  <c r="J1513" i="3"/>
  <c r="I1513" i="3"/>
  <c r="H1513" i="3"/>
  <c r="G1513" i="3"/>
  <c r="J1512" i="3"/>
  <c r="I1512" i="3"/>
  <c r="H1512" i="3"/>
  <c r="G1512" i="3"/>
  <c r="J1511" i="3"/>
  <c r="I1511" i="3"/>
  <c r="H1511" i="3"/>
  <c r="G1511" i="3"/>
  <c r="J1510" i="3"/>
  <c r="I1510" i="3"/>
  <c r="H1510" i="3"/>
  <c r="G1510" i="3"/>
  <c r="J1509" i="3"/>
  <c r="I1509" i="3"/>
  <c r="H1509" i="3"/>
  <c r="G1509" i="3"/>
  <c r="J1508" i="3"/>
  <c r="I1508" i="3"/>
  <c r="H1508" i="3"/>
  <c r="G1508" i="3"/>
  <c r="J1507" i="3"/>
  <c r="I1507" i="3"/>
  <c r="H1507" i="3"/>
  <c r="G1507" i="3"/>
  <c r="J1506" i="3"/>
  <c r="I1506" i="3"/>
  <c r="H1506" i="3"/>
  <c r="G1506" i="3"/>
  <c r="J1505" i="3"/>
  <c r="I1505" i="3"/>
  <c r="H1505" i="3"/>
  <c r="G1505" i="3"/>
  <c r="J1504" i="3"/>
  <c r="I1504" i="3"/>
  <c r="H1504" i="3"/>
  <c r="G1504" i="3"/>
  <c r="J1503" i="3"/>
  <c r="I1503" i="3"/>
  <c r="H1503" i="3"/>
  <c r="G1503" i="3"/>
  <c r="J1502" i="3"/>
  <c r="I1502" i="3"/>
  <c r="H1502" i="3"/>
  <c r="G1502" i="3"/>
  <c r="J1501" i="3"/>
  <c r="I1501" i="3"/>
  <c r="H1501" i="3"/>
  <c r="G1501" i="3"/>
  <c r="J1500" i="3"/>
  <c r="I1500" i="3"/>
  <c r="H1500" i="3"/>
  <c r="G1500" i="3"/>
  <c r="J1499" i="3"/>
  <c r="I1499" i="3"/>
  <c r="H1499" i="3"/>
  <c r="G1499" i="3"/>
  <c r="J1498" i="3"/>
  <c r="I1498" i="3"/>
  <c r="H1498" i="3"/>
  <c r="G1498" i="3"/>
  <c r="J1497" i="3"/>
  <c r="I1497" i="3"/>
  <c r="H1497" i="3"/>
  <c r="G1497" i="3"/>
  <c r="J1496" i="3"/>
  <c r="I1496" i="3"/>
  <c r="H1496" i="3"/>
  <c r="G1496" i="3"/>
  <c r="J1495" i="3"/>
  <c r="I1495" i="3"/>
  <c r="H1495" i="3"/>
  <c r="G1495" i="3"/>
  <c r="J1494" i="3"/>
  <c r="I1494" i="3"/>
  <c r="H1494" i="3"/>
  <c r="G1494" i="3"/>
  <c r="J1493" i="3"/>
  <c r="I1493" i="3"/>
  <c r="H1493" i="3"/>
  <c r="G1493" i="3"/>
  <c r="J1492" i="3"/>
  <c r="I1492" i="3"/>
  <c r="H1492" i="3"/>
  <c r="G1492" i="3"/>
  <c r="J1491" i="3"/>
  <c r="I1491" i="3"/>
  <c r="H1491" i="3"/>
  <c r="G1491" i="3"/>
  <c r="J1490" i="3"/>
  <c r="I1490" i="3"/>
  <c r="H1490" i="3"/>
  <c r="G1490" i="3"/>
  <c r="J1489" i="3"/>
  <c r="I1489" i="3"/>
  <c r="H1489" i="3"/>
  <c r="G1489" i="3"/>
  <c r="J1488" i="3"/>
  <c r="I1488" i="3"/>
  <c r="H1488" i="3"/>
  <c r="G1488" i="3"/>
  <c r="J1487" i="3"/>
  <c r="I1487" i="3"/>
  <c r="H1487" i="3"/>
  <c r="G1487" i="3"/>
  <c r="J1486" i="3"/>
  <c r="I1486" i="3"/>
  <c r="H1486" i="3"/>
  <c r="G1486" i="3"/>
  <c r="J1485" i="3"/>
  <c r="I1485" i="3"/>
  <c r="H1485" i="3"/>
  <c r="G1485" i="3"/>
  <c r="J1484" i="3"/>
  <c r="I1484" i="3"/>
  <c r="H1484" i="3"/>
  <c r="G1484" i="3"/>
  <c r="J1483" i="3"/>
  <c r="I1483" i="3"/>
  <c r="H1483" i="3"/>
  <c r="G1483" i="3"/>
  <c r="J1482" i="3"/>
  <c r="I1482" i="3"/>
  <c r="H1482" i="3"/>
  <c r="G1482" i="3"/>
  <c r="J1481" i="3"/>
  <c r="I1481" i="3"/>
  <c r="H1481" i="3"/>
  <c r="G1481" i="3"/>
  <c r="J1480" i="3"/>
  <c r="I1480" i="3"/>
  <c r="H1480" i="3"/>
  <c r="G1480" i="3"/>
  <c r="J1479" i="3"/>
  <c r="I1479" i="3"/>
  <c r="H1479" i="3"/>
  <c r="G1479" i="3"/>
  <c r="J1478" i="3"/>
  <c r="I1478" i="3"/>
  <c r="H1478" i="3"/>
  <c r="G1478" i="3"/>
  <c r="J1477" i="3"/>
  <c r="I1477" i="3"/>
  <c r="H1477" i="3"/>
  <c r="G1477" i="3"/>
  <c r="J1476" i="3"/>
  <c r="I1476" i="3"/>
  <c r="H1476" i="3"/>
  <c r="G1476" i="3"/>
  <c r="J1475" i="3"/>
  <c r="I1475" i="3"/>
  <c r="H1475" i="3"/>
  <c r="G1475" i="3"/>
  <c r="J1474" i="3"/>
  <c r="I1474" i="3"/>
  <c r="H1474" i="3"/>
  <c r="G1474" i="3"/>
  <c r="J1473" i="3"/>
  <c r="I1473" i="3"/>
  <c r="H1473" i="3"/>
  <c r="G1473" i="3"/>
  <c r="J1472" i="3"/>
  <c r="I1472" i="3"/>
  <c r="H1472" i="3"/>
  <c r="G1472" i="3"/>
  <c r="J1471" i="3"/>
  <c r="I1471" i="3"/>
  <c r="H1471" i="3"/>
  <c r="G1471" i="3"/>
  <c r="J1470" i="3"/>
  <c r="I1470" i="3"/>
  <c r="H1470" i="3"/>
  <c r="G1470" i="3"/>
  <c r="J1469" i="3"/>
  <c r="I1469" i="3"/>
  <c r="H1469" i="3"/>
  <c r="G1469" i="3"/>
  <c r="J1468" i="3"/>
  <c r="I1468" i="3"/>
  <c r="H1468" i="3"/>
  <c r="G1468" i="3"/>
  <c r="J1467" i="3"/>
  <c r="I1467" i="3"/>
  <c r="H1467" i="3"/>
  <c r="G1467" i="3"/>
  <c r="J1466" i="3"/>
  <c r="I1466" i="3"/>
  <c r="H1466" i="3"/>
  <c r="G1466" i="3"/>
  <c r="J1465" i="3"/>
  <c r="I1465" i="3"/>
  <c r="H1465" i="3"/>
  <c r="G1465" i="3"/>
  <c r="J1464" i="3"/>
  <c r="I1464" i="3"/>
  <c r="H1464" i="3"/>
  <c r="G1464" i="3"/>
  <c r="J1463" i="3"/>
  <c r="I1463" i="3"/>
  <c r="H1463" i="3"/>
  <c r="G1463" i="3"/>
  <c r="J1462" i="3"/>
  <c r="I1462" i="3"/>
  <c r="H1462" i="3"/>
  <c r="G1462" i="3"/>
  <c r="J1461" i="3"/>
  <c r="I1461" i="3"/>
  <c r="H1461" i="3"/>
  <c r="G1461" i="3"/>
  <c r="J1460" i="3"/>
  <c r="I1460" i="3"/>
  <c r="H1460" i="3"/>
  <c r="G1460" i="3"/>
  <c r="J1459" i="3"/>
  <c r="I1459" i="3"/>
  <c r="H1459" i="3"/>
  <c r="G1459" i="3"/>
  <c r="J1458" i="3"/>
  <c r="I1458" i="3"/>
  <c r="H1458" i="3"/>
  <c r="G1458" i="3"/>
  <c r="J1457" i="3"/>
  <c r="I1457" i="3"/>
  <c r="H1457" i="3"/>
  <c r="G1457" i="3"/>
  <c r="J1456" i="3"/>
  <c r="I1456" i="3"/>
  <c r="H1456" i="3"/>
  <c r="G1456" i="3"/>
  <c r="J1455" i="3"/>
  <c r="I1455" i="3"/>
  <c r="H1455" i="3"/>
  <c r="G1455" i="3"/>
  <c r="J1454" i="3"/>
  <c r="I1454" i="3"/>
  <c r="H1454" i="3"/>
  <c r="G1454" i="3"/>
  <c r="J1453" i="3"/>
  <c r="I1453" i="3"/>
  <c r="H1453" i="3"/>
  <c r="G1453" i="3"/>
  <c r="J1452" i="3"/>
  <c r="I1452" i="3"/>
  <c r="H1452" i="3"/>
  <c r="G1452" i="3"/>
  <c r="J1451" i="3"/>
  <c r="I1451" i="3"/>
  <c r="H1451" i="3"/>
  <c r="G1451" i="3"/>
  <c r="J1450" i="3"/>
  <c r="I1450" i="3"/>
  <c r="H1450" i="3"/>
  <c r="G1450" i="3"/>
  <c r="J1449" i="3"/>
  <c r="I1449" i="3"/>
  <c r="H1449" i="3"/>
  <c r="G1449" i="3"/>
  <c r="J1448" i="3"/>
  <c r="I1448" i="3"/>
  <c r="H1448" i="3"/>
  <c r="G1448" i="3"/>
  <c r="J1447" i="3"/>
  <c r="I1447" i="3"/>
  <c r="H1447" i="3"/>
  <c r="G1447" i="3"/>
  <c r="J1446" i="3"/>
  <c r="I1446" i="3"/>
  <c r="H1446" i="3"/>
  <c r="G1446" i="3"/>
  <c r="J1445" i="3"/>
  <c r="I1445" i="3"/>
  <c r="H1445" i="3"/>
  <c r="G1445" i="3"/>
  <c r="J1444" i="3"/>
  <c r="I1444" i="3"/>
  <c r="H1444" i="3"/>
  <c r="G1444" i="3"/>
  <c r="J1443" i="3"/>
  <c r="I1443" i="3"/>
  <c r="H1443" i="3"/>
  <c r="G1443" i="3"/>
  <c r="J1442" i="3"/>
  <c r="I1442" i="3"/>
  <c r="H1442" i="3"/>
  <c r="G1442" i="3"/>
  <c r="J1441" i="3"/>
  <c r="I1441" i="3"/>
  <c r="H1441" i="3"/>
  <c r="G1441" i="3"/>
  <c r="J1440" i="3"/>
  <c r="I1440" i="3"/>
  <c r="H1440" i="3"/>
  <c r="G1440" i="3"/>
  <c r="J1439" i="3"/>
  <c r="I1439" i="3"/>
  <c r="H1439" i="3"/>
  <c r="G1439" i="3"/>
  <c r="J1438" i="3"/>
  <c r="I1438" i="3"/>
  <c r="H1438" i="3"/>
  <c r="G1438" i="3"/>
  <c r="J1437" i="3"/>
  <c r="I1437" i="3"/>
  <c r="H1437" i="3"/>
  <c r="G1437" i="3"/>
  <c r="J1436" i="3"/>
  <c r="I1436" i="3"/>
  <c r="H1436" i="3"/>
  <c r="G1436" i="3"/>
  <c r="J1435" i="3"/>
  <c r="I1435" i="3"/>
  <c r="H1435" i="3"/>
  <c r="G1435" i="3"/>
  <c r="J1434" i="3"/>
  <c r="I1434" i="3"/>
  <c r="H1434" i="3"/>
  <c r="G1434" i="3"/>
  <c r="J1433" i="3"/>
  <c r="I1433" i="3"/>
  <c r="H1433" i="3"/>
  <c r="G1433" i="3"/>
  <c r="J1432" i="3"/>
  <c r="I1432" i="3"/>
  <c r="H1432" i="3"/>
  <c r="G1432" i="3"/>
  <c r="J1431" i="3"/>
  <c r="I1431" i="3"/>
  <c r="H1431" i="3"/>
  <c r="G1431" i="3"/>
  <c r="J1430" i="3"/>
  <c r="I1430" i="3"/>
  <c r="H1430" i="3"/>
  <c r="G1430" i="3"/>
  <c r="J1429" i="3"/>
  <c r="I1429" i="3"/>
  <c r="H1429" i="3"/>
  <c r="G1429" i="3"/>
  <c r="J1428" i="3"/>
  <c r="I1428" i="3"/>
  <c r="H1428" i="3"/>
  <c r="G1428" i="3"/>
  <c r="J1427" i="3"/>
  <c r="I1427" i="3"/>
  <c r="H1427" i="3"/>
  <c r="G1427" i="3"/>
  <c r="J1426" i="3"/>
  <c r="I1426" i="3"/>
  <c r="H1426" i="3"/>
  <c r="G1426" i="3"/>
  <c r="J1425" i="3"/>
  <c r="I1425" i="3"/>
  <c r="H1425" i="3"/>
  <c r="G1425" i="3"/>
  <c r="J1424" i="3"/>
  <c r="I1424" i="3"/>
  <c r="H1424" i="3"/>
  <c r="G1424" i="3"/>
  <c r="J1423" i="3"/>
  <c r="I1423" i="3"/>
  <c r="H1423" i="3"/>
  <c r="G1423" i="3"/>
  <c r="J1422" i="3"/>
  <c r="I1422" i="3"/>
  <c r="H1422" i="3"/>
  <c r="G1422" i="3"/>
  <c r="J1421" i="3"/>
  <c r="I1421" i="3"/>
  <c r="H1421" i="3"/>
  <c r="G1421" i="3"/>
  <c r="J1420" i="3"/>
  <c r="I1420" i="3"/>
  <c r="H1420" i="3"/>
  <c r="G1420" i="3"/>
  <c r="J1419" i="3"/>
  <c r="I1419" i="3"/>
  <c r="H1419" i="3"/>
  <c r="G1419" i="3"/>
  <c r="J1418" i="3"/>
  <c r="I1418" i="3"/>
  <c r="H1418" i="3"/>
  <c r="G1418" i="3"/>
  <c r="J1417" i="3"/>
  <c r="I1417" i="3"/>
  <c r="H1417" i="3"/>
  <c r="G1417" i="3"/>
  <c r="J1416" i="3"/>
  <c r="I1416" i="3"/>
  <c r="H1416" i="3"/>
  <c r="G1416" i="3"/>
  <c r="J1415" i="3"/>
  <c r="I1415" i="3"/>
  <c r="H1415" i="3"/>
  <c r="G1415" i="3"/>
  <c r="J1414" i="3"/>
  <c r="I1414" i="3"/>
  <c r="H1414" i="3"/>
  <c r="G1414" i="3"/>
  <c r="J1413" i="3"/>
  <c r="I1413" i="3"/>
  <c r="H1413" i="3"/>
  <c r="G1413" i="3"/>
  <c r="J1412" i="3"/>
  <c r="I1412" i="3"/>
  <c r="H1412" i="3"/>
  <c r="G1412" i="3"/>
  <c r="J1411" i="3"/>
  <c r="I1411" i="3"/>
  <c r="H1411" i="3"/>
  <c r="G1411" i="3"/>
  <c r="J1410" i="3"/>
  <c r="I1410" i="3"/>
  <c r="H1410" i="3"/>
  <c r="G1410" i="3"/>
  <c r="J1409" i="3"/>
  <c r="I1409" i="3"/>
  <c r="H1409" i="3"/>
  <c r="G1409" i="3"/>
  <c r="J1408" i="3"/>
  <c r="I1408" i="3"/>
  <c r="H1408" i="3"/>
  <c r="G1408" i="3"/>
  <c r="J1407" i="3"/>
  <c r="I1407" i="3"/>
  <c r="H1407" i="3"/>
  <c r="G1407" i="3"/>
  <c r="J1406" i="3"/>
  <c r="I1406" i="3"/>
  <c r="H1406" i="3"/>
  <c r="G1406" i="3"/>
  <c r="J1405" i="3"/>
  <c r="I1405" i="3"/>
  <c r="H1405" i="3"/>
  <c r="G1405" i="3"/>
  <c r="J1404" i="3"/>
  <c r="I1404" i="3"/>
  <c r="H1404" i="3"/>
  <c r="G1404" i="3"/>
  <c r="J1403" i="3"/>
  <c r="I1403" i="3"/>
  <c r="H1403" i="3"/>
  <c r="G1403" i="3"/>
  <c r="J1402" i="3"/>
  <c r="I1402" i="3"/>
  <c r="H1402" i="3"/>
  <c r="G1402" i="3"/>
  <c r="J1401" i="3"/>
  <c r="I1401" i="3"/>
  <c r="H1401" i="3"/>
  <c r="G1401" i="3"/>
  <c r="J1400" i="3"/>
  <c r="I1400" i="3"/>
  <c r="H1400" i="3"/>
  <c r="G1400" i="3"/>
  <c r="J1399" i="3"/>
  <c r="I1399" i="3"/>
  <c r="H1399" i="3"/>
  <c r="G1399" i="3"/>
  <c r="J1398" i="3"/>
  <c r="I1398" i="3"/>
  <c r="H1398" i="3"/>
  <c r="G1398" i="3"/>
  <c r="J1397" i="3"/>
  <c r="I1397" i="3"/>
  <c r="H1397" i="3"/>
  <c r="G1397" i="3"/>
  <c r="J1396" i="3"/>
  <c r="I1396" i="3"/>
  <c r="H1396" i="3"/>
  <c r="G1396" i="3"/>
  <c r="J1395" i="3"/>
  <c r="I1395" i="3"/>
  <c r="H1395" i="3"/>
  <c r="G1395" i="3"/>
  <c r="J1394" i="3"/>
  <c r="I1394" i="3"/>
  <c r="H1394" i="3"/>
  <c r="G1394" i="3"/>
  <c r="J1393" i="3"/>
  <c r="I1393" i="3"/>
  <c r="H1393" i="3"/>
  <c r="G1393" i="3"/>
  <c r="J1392" i="3"/>
  <c r="I1392" i="3"/>
  <c r="H1392" i="3"/>
  <c r="G1392" i="3"/>
  <c r="J1391" i="3"/>
  <c r="I1391" i="3"/>
  <c r="H1391" i="3"/>
  <c r="G1391" i="3"/>
  <c r="J1390" i="3"/>
  <c r="I1390" i="3"/>
  <c r="H1390" i="3"/>
  <c r="G1390" i="3"/>
  <c r="J1389" i="3"/>
  <c r="I1389" i="3"/>
  <c r="H1389" i="3"/>
  <c r="G1389" i="3"/>
  <c r="J1388" i="3"/>
  <c r="I1388" i="3"/>
  <c r="H1388" i="3"/>
  <c r="G1388" i="3"/>
  <c r="J1387" i="3"/>
  <c r="I1387" i="3"/>
  <c r="H1387" i="3"/>
  <c r="G1387" i="3"/>
  <c r="J1386" i="3"/>
  <c r="I1386" i="3"/>
  <c r="H1386" i="3"/>
  <c r="G1386" i="3"/>
  <c r="J1385" i="3"/>
  <c r="I1385" i="3"/>
  <c r="H1385" i="3"/>
  <c r="G1385" i="3"/>
  <c r="J1384" i="3"/>
  <c r="I1384" i="3"/>
  <c r="H1384" i="3"/>
  <c r="G1384" i="3"/>
  <c r="J1383" i="3"/>
  <c r="I1383" i="3"/>
  <c r="H1383" i="3"/>
  <c r="G1383" i="3"/>
  <c r="J1382" i="3"/>
  <c r="I1382" i="3"/>
  <c r="H1382" i="3"/>
  <c r="G1382" i="3"/>
  <c r="J1381" i="3"/>
  <c r="I1381" i="3"/>
  <c r="H1381" i="3"/>
  <c r="G1381" i="3"/>
  <c r="J1380" i="3"/>
  <c r="I1380" i="3"/>
  <c r="H1380" i="3"/>
  <c r="G1380" i="3"/>
  <c r="J1379" i="3"/>
  <c r="I1379" i="3"/>
  <c r="H1379" i="3"/>
  <c r="G1379" i="3"/>
  <c r="J1378" i="3"/>
  <c r="I1378" i="3"/>
  <c r="H1378" i="3"/>
  <c r="G1378" i="3"/>
  <c r="J1377" i="3"/>
  <c r="I1377" i="3"/>
  <c r="H1377" i="3"/>
  <c r="G1377" i="3"/>
  <c r="J1376" i="3"/>
  <c r="I1376" i="3"/>
  <c r="H1376" i="3"/>
  <c r="G1376" i="3"/>
  <c r="J1375" i="3"/>
  <c r="I1375" i="3"/>
  <c r="H1375" i="3"/>
  <c r="G1375" i="3"/>
  <c r="J1374" i="3"/>
  <c r="I1374" i="3"/>
  <c r="H1374" i="3"/>
  <c r="G1374" i="3"/>
  <c r="J1373" i="3"/>
  <c r="I1373" i="3"/>
  <c r="H1373" i="3"/>
  <c r="G1373" i="3"/>
  <c r="J1372" i="3"/>
  <c r="I1372" i="3"/>
  <c r="H1372" i="3"/>
  <c r="G1372" i="3"/>
  <c r="J1371" i="3"/>
  <c r="I1371" i="3"/>
  <c r="H1371" i="3"/>
  <c r="G1371" i="3"/>
  <c r="J1370" i="3"/>
  <c r="I1370" i="3"/>
  <c r="H1370" i="3"/>
  <c r="G1370" i="3"/>
  <c r="J1369" i="3"/>
  <c r="I1369" i="3"/>
  <c r="H1369" i="3"/>
  <c r="G1369" i="3"/>
  <c r="J1368" i="3"/>
  <c r="I1368" i="3"/>
  <c r="H1368" i="3"/>
  <c r="G1368" i="3"/>
  <c r="J1367" i="3"/>
  <c r="I1367" i="3"/>
  <c r="H1367" i="3"/>
  <c r="G1367" i="3"/>
  <c r="J1366" i="3"/>
  <c r="I1366" i="3"/>
  <c r="H1366" i="3"/>
  <c r="G1366" i="3"/>
  <c r="J1365" i="3"/>
  <c r="I1365" i="3"/>
  <c r="H1365" i="3"/>
  <c r="G1365" i="3"/>
  <c r="J1364" i="3"/>
  <c r="I1364" i="3"/>
  <c r="H1364" i="3"/>
  <c r="G1364" i="3"/>
  <c r="J1363" i="3"/>
  <c r="I1363" i="3"/>
  <c r="H1363" i="3"/>
  <c r="G1363" i="3"/>
  <c r="J1362" i="3"/>
  <c r="I1362" i="3"/>
  <c r="H1362" i="3"/>
  <c r="G1362" i="3"/>
  <c r="J1361" i="3"/>
  <c r="I1361" i="3"/>
  <c r="H1361" i="3"/>
  <c r="G1361" i="3"/>
  <c r="J1360" i="3"/>
  <c r="I1360" i="3"/>
  <c r="H1360" i="3"/>
  <c r="G1360" i="3"/>
  <c r="J1359" i="3"/>
  <c r="I1359" i="3"/>
  <c r="H1359" i="3"/>
  <c r="G1359" i="3"/>
  <c r="J1358" i="3"/>
  <c r="I1358" i="3"/>
  <c r="H1358" i="3"/>
  <c r="G1358" i="3"/>
  <c r="J1357" i="3"/>
  <c r="I1357" i="3"/>
  <c r="H1357" i="3"/>
  <c r="G1357" i="3"/>
  <c r="J1356" i="3"/>
  <c r="I1356" i="3"/>
  <c r="H1356" i="3"/>
  <c r="G1356" i="3"/>
  <c r="J1355" i="3"/>
  <c r="I1355" i="3"/>
  <c r="H1355" i="3"/>
  <c r="G1355" i="3"/>
  <c r="J1354" i="3"/>
  <c r="I1354" i="3"/>
  <c r="H1354" i="3"/>
  <c r="G1354" i="3"/>
  <c r="J1353" i="3"/>
  <c r="I1353" i="3"/>
  <c r="H1353" i="3"/>
  <c r="G1353" i="3"/>
  <c r="J1352" i="3"/>
  <c r="I1352" i="3"/>
  <c r="H1352" i="3"/>
  <c r="G1352" i="3"/>
  <c r="J1351" i="3"/>
  <c r="I1351" i="3"/>
  <c r="H1351" i="3"/>
  <c r="G1351" i="3"/>
  <c r="J1350" i="3"/>
  <c r="I1350" i="3"/>
  <c r="H1350" i="3"/>
  <c r="G1350" i="3"/>
  <c r="J1349" i="3"/>
  <c r="I1349" i="3"/>
  <c r="H1349" i="3"/>
  <c r="G1349" i="3"/>
  <c r="J1348" i="3"/>
  <c r="I1348" i="3"/>
  <c r="H1348" i="3"/>
  <c r="G1348" i="3"/>
  <c r="J1347" i="3"/>
  <c r="I1347" i="3"/>
  <c r="H1347" i="3"/>
  <c r="G1347" i="3"/>
  <c r="J1346" i="3"/>
  <c r="I1346" i="3"/>
  <c r="H1346" i="3"/>
  <c r="G1346" i="3"/>
  <c r="J1345" i="3"/>
  <c r="I1345" i="3"/>
  <c r="H1345" i="3"/>
  <c r="G1345" i="3"/>
  <c r="J1344" i="3"/>
  <c r="I1344" i="3"/>
  <c r="H1344" i="3"/>
  <c r="G1344" i="3"/>
  <c r="J1343" i="3"/>
  <c r="I1343" i="3"/>
  <c r="H1343" i="3"/>
  <c r="G1343" i="3"/>
  <c r="J1342" i="3"/>
  <c r="I1342" i="3"/>
  <c r="H1342" i="3"/>
  <c r="G1342" i="3"/>
  <c r="J1341" i="3"/>
  <c r="I1341" i="3"/>
  <c r="H1341" i="3"/>
  <c r="G1341" i="3"/>
  <c r="J1340" i="3"/>
  <c r="I1340" i="3"/>
  <c r="H1340" i="3"/>
  <c r="G1340" i="3"/>
  <c r="J1339" i="3"/>
  <c r="I1339" i="3"/>
  <c r="H1339" i="3"/>
  <c r="G1339" i="3"/>
  <c r="J1338" i="3"/>
  <c r="I1338" i="3"/>
  <c r="H1338" i="3"/>
  <c r="G1338" i="3"/>
  <c r="J1337" i="3"/>
  <c r="I1337" i="3"/>
  <c r="H1337" i="3"/>
  <c r="G1337" i="3"/>
  <c r="J1336" i="3"/>
  <c r="I1336" i="3"/>
  <c r="H1336" i="3"/>
  <c r="G1336" i="3"/>
  <c r="J1335" i="3"/>
  <c r="I1335" i="3"/>
  <c r="H1335" i="3"/>
  <c r="G1335" i="3"/>
  <c r="J1334" i="3"/>
  <c r="I1334" i="3"/>
  <c r="H1334" i="3"/>
  <c r="G1334" i="3"/>
  <c r="J1333" i="3"/>
  <c r="I1333" i="3"/>
  <c r="H1333" i="3"/>
  <c r="G1333" i="3"/>
  <c r="J1332" i="3"/>
  <c r="I1332" i="3"/>
  <c r="H1332" i="3"/>
  <c r="G1332" i="3"/>
  <c r="J1331" i="3"/>
  <c r="I1331" i="3"/>
  <c r="H1331" i="3"/>
  <c r="G1331" i="3"/>
  <c r="J1330" i="3"/>
  <c r="I1330" i="3"/>
  <c r="H1330" i="3"/>
  <c r="G1330" i="3"/>
  <c r="J1329" i="3"/>
  <c r="I1329" i="3"/>
  <c r="H1329" i="3"/>
  <c r="G1329" i="3"/>
  <c r="J1328" i="3"/>
  <c r="I1328" i="3"/>
  <c r="H1328" i="3"/>
  <c r="G1328" i="3"/>
  <c r="J1327" i="3"/>
  <c r="I1327" i="3"/>
  <c r="H1327" i="3"/>
  <c r="G1327" i="3"/>
  <c r="J1326" i="3"/>
  <c r="I1326" i="3"/>
  <c r="H1326" i="3"/>
  <c r="G1326" i="3"/>
  <c r="J1325" i="3"/>
  <c r="I1325" i="3"/>
  <c r="H1325" i="3"/>
  <c r="G1325" i="3"/>
  <c r="J1324" i="3"/>
  <c r="I1324" i="3"/>
  <c r="H1324" i="3"/>
  <c r="G1324" i="3"/>
  <c r="J1323" i="3"/>
  <c r="I1323" i="3"/>
  <c r="H1323" i="3"/>
  <c r="G1323" i="3"/>
  <c r="J1322" i="3"/>
  <c r="I1322" i="3"/>
  <c r="H1322" i="3"/>
  <c r="G1322" i="3"/>
  <c r="J1321" i="3"/>
  <c r="I1321" i="3"/>
  <c r="H1321" i="3"/>
  <c r="G1321" i="3"/>
  <c r="J1320" i="3"/>
  <c r="I1320" i="3"/>
  <c r="H1320" i="3"/>
  <c r="G1320" i="3"/>
  <c r="J1319" i="3"/>
  <c r="I1319" i="3"/>
  <c r="H1319" i="3"/>
  <c r="G1319" i="3"/>
  <c r="J1318" i="3"/>
  <c r="I1318" i="3"/>
  <c r="H1318" i="3"/>
  <c r="G1318" i="3"/>
  <c r="J1317" i="3"/>
  <c r="I1317" i="3"/>
  <c r="H1317" i="3"/>
  <c r="G1317" i="3"/>
  <c r="J1316" i="3"/>
  <c r="I1316" i="3"/>
  <c r="H1316" i="3"/>
  <c r="G1316" i="3"/>
  <c r="J1315" i="3"/>
  <c r="I1315" i="3"/>
  <c r="H1315" i="3"/>
  <c r="G1315" i="3"/>
  <c r="J1314" i="3"/>
  <c r="I1314" i="3"/>
  <c r="H1314" i="3"/>
  <c r="G1314" i="3"/>
  <c r="J1313" i="3"/>
  <c r="I1313" i="3"/>
  <c r="H1313" i="3"/>
  <c r="G1313" i="3"/>
  <c r="J1312" i="3"/>
  <c r="I1312" i="3"/>
  <c r="H1312" i="3"/>
  <c r="G1312" i="3"/>
  <c r="J1311" i="3"/>
  <c r="I1311" i="3"/>
  <c r="H1311" i="3"/>
  <c r="G1311" i="3"/>
  <c r="J1310" i="3"/>
  <c r="I1310" i="3"/>
  <c r="H1310" i="3"/>
  <c r="G1310" i="3"/>
  <c r="J1309" i="3"/>
  <c r="I1309" i="3"/>
  <c r="H1309" i="3"/>
  <c r="G1309" i="3"/>
  <c r="J1308" i="3"/>
  <c r="I1308" i="3"/>
  <c r="H1308" i="3"/>
  <c r="G1308" i="3"/>
  <c r="J1307" i="3"/>
  <c r="I1307" i="3"/>
  <c r="H1307" i="3"/>
  <c r="G1307" i="3"/>
  <c r="J1306" i="3"/>
  <c r="I1306" i="3"/>
  <c r="H1306" i="3"/>
  <c r="G1306" i="3"/>
  <c r="J1305" i="3"/>
  <c r="I1305" i="3"/>
  <c r="H1305" i="3"/>
  <c r="G1305" i="3"/>
  <c r="J1304" i="3"/>
  <c r="I1304" i="3"/>
  <c r="H1304" i="3"/>
  <c r="G1304" i="3"/>
  <c r="J1303" i="3"/>
  <c r="I1303" i="3"/>
  <c r="H1303" i="3"/>
  <c r="G1303" i="3"/>
  <c r="J1302" i="3"/>
  <c r="I1302" i="3"/>
  <c r="H1302" i="3"/>
  <c r="G1302" i="3"/>
  <c r="J1301" i="3"/>
  <c r="I1301" i="3"/>
  <c r="H1301" i="3"/>
  <c r="G1301" i="3"/>
  <c r="J1300" i="3"/>
  <c r="I1300" i="3"/>
  <c r="H1300" i="3"/>
  <c r="G1300" i="3"/>
  <c r="J1299" i="3"/>
  <c r="I1299" i="3"/>
  <c r="H1299" i="3"/>
  <c r="G1299" i="3"/>
  <c r="J1298" i="3"/>
  <c r="I1298" i="3"/>
  <c r="H1298" i="3"/>
  <c r="G1298" i="3"/>
  <c r="J1297" i="3"/>
  <c r="I1297" i="3"/>
  <c r="H1297" i="3"/>
  <c r="G1297" i="3"/>
  <c r="J1296" i="3"/>
  <c r="I1296" i="3"/>
  <c r="H1296" i="3"/>
  <c r="G1296" i="3"/>
  <c r="J1295" i="3"/>
  <c r="I1295" i="3"/>
  <c r="H1295" i="3"/>
  <c r="G1295" i="3"/>
  <c r="J1294" i="3"/>
  <c r="I1294" i="3"/>
  <c r="H1294" i="3"/>
  <c r="G1294" i="3"/>
  <c r="J1293" i="3"/>
  <c r="I1293" i="3"/>
  <c r="H1293" i="3"/>
  <c r="G1293" i="3"/>
  <c r="J1292" i="3"/>
  <c r="I1292" i="3"/>
  <c r="H1292" i="3"/>
  <c r="G1292" i="3"/>
  <c r="J1291" i="3"/>
  <c r="I1291" i="3"/>
  <c r="H1291" i="3"/>
  <c r="G1291" i="3"/>
  <c r="J1290" i="3"/>
  <c r="I1290" i="3"/>
  <c r="H1290" i="3"/>
  <c r="G1290" i="3"/>
  <c r="J1289" i="3"/>
  <c r="I1289" i="3"/>
  <c r="H1289" i="3"/>
  <c r="G1289" i="3"/>
  <c r="J1288" i="3"/>
  <c r="I1288" i="3"/>
  <c r="H1288" i="3"/>
  <c r="G1288" i="3"/>
  <c r="J1287" i="3"/>
  <c r="I1287" i="3"/>
  <c r="H1287" i="3"/>
  <c r="G1287" i="3"/>
  <c r="J1286" i="3"/>
  <c r="I1286" i="3"/>
  <c r="H1286" i="3"/>
  <c r="G1286" i="3"/>
  <c r="J1285" i="3"/>
  <c r="I1285" i="3"/>
  <c r="H1285" i="3"/>
  <c r="G1285" i="3"/>
  <c r="J1284" i="3"/>
  <c r="I1284" i="3"/>
  <c r="H1284" i="3"/>
  <c r="G1284" i="3"/>
  <c r="J1283" i="3"/>
  <c r="I1283" i="3"/>
  <c r="H1283" i="3"/>
  <c r="G1283" i="3"/>
  <c r="J1282" i="3"/>
  <c r="I1282" i="3"/>
  <c r="H1282" i="3"/>
  <c r="G1282" i="3"/>
  <c r="J1281" i="3"/>
  <c r="I1281" i="3"/>
  <c r="H1281" i="3"/>
  <c r="G1281" i="3"/>
  <c r="J1280" i="3"/>
  <c r="I1280" i="3"/>
  <c r="H1280" i="3"/>
  <c r="G1280" i="3"/>
  <c r="J1279" i="3"/>
  <c r="I1279" i="3"/>
  <c r="H1279" i="3"/>
  <c r="G1279" i="3"/>
  <c r="J1278" i="3"/>
  <c r="I1278" i="3"/>
  <c r="H1278" i="3"/>
  <c r="G1278" i="3"/>
  <c r="J1277" i="3"/>
  <c r="I1277" i="3"/>
  <c r="H1277" i="3"/>
  <c r="G1277" i="3"/>
  <c r="J1276" i="3"/>
  <c r="I1276" i="3"/>
  <c r="H1276" i="3"/>
  <c r="G1276" i="3"/>
  <c r="J1275" i="3"/>
  <c r="I1275" i="3"/>
  <c r="H1275" i="3"/>
  <c r="G1275" i="3"/>
  <c r="J1274" i="3"/>
  <c r="I1274" i="3"/>
  <c r="H1274" i="3"/>
  <c r="G1274" i="3"/>
  <c r="J1273" i="3"/>
  <c r="I1273" i="3"/>
  <c r="H1273" i="3"/>
  <c r="G1273" i="3"/>
  <c r="J1272" i="3"/>
  <c r="I1272" i="3"/>
  <c r="H1272" i="3"/>
  <c r="G1272" i="3"/>
  <c r="J1271" i="3"/>
  <c r="I1271" i="3"/>
  <c r="H1271" i="3"/>
  <c r="G1271" i="3"/>
  <c r="J1270" i="3"/>
  <c r="I1270" i="3"/>
  <c r="H1270" i="3"/>
  <c r="G1270" i="3"/>
  <c r="J1269" i="3"/>
  <c r="I1269" i="3"/>
  <c r="H1269" i="3"/>
  <c r="G1269" i="3"/>
  <c r="J1268" i="3"/>
  <c r="I1268" i="3"/>
  <c r="H1268" i="3"/>
  <c r="G1268" i="3"/>
  <c r="J1267" i="3"/>
  <c r="I1267" i="3"/>
  <c r="H1267" i="3"/>
  <c r="G1267" i="3"/>
  <c r="J1266" i="3"/>
  <c r="I1266" i="3"/>
  <c r="H1266" i="3"/>
  <c r="G1266" i="3"/>
  <c r="J1265" i="3"/>
  <c r="I1265" i="3"/>
  <c r="H1265" i="3"/>
  <c r="G1265" i="3"/>
  <c r="J1264" i="3"/>
  <c r="I1264" i="3"/>
  <c r="H1264" i="3"/>
  <c r="G1264" i="3"/>
  <c r="J1263" i="3"/>
  <c r="I1263" i="3"/>
  <c r="H1263" i="3"/>
  <c r="G1263" i="3"/>
  <c r="J1262" i="3"/>
  <c r="I1262" i="3"/>
  <c r="H1262" i="3"/>
  <c r="G1262" i="3"/>
  <c r="J1261" i="3"/>
  <c r="I1261" i="3"/>
  <c r="H1261" i="3"/>
  <c r="G1261" i="3"/>
  <c r="J1260" i="3"/>
  <c r="I1260" i="3"/>
  <c r="H1260" i="3"/>
  <c r="G1260" i="3"/>
  <c r="J1259" i="3"/>
  <c r="I1259" i="3"/>
  <c r="H1259" i="3"/>
  <c r="G1259" i="3"/>
  <c r="J1258" i="3"/>
  <c r="I1258" i="3"/>
  <c r="H1258" i="3"/>
  <c r="G1258" i="3"/>
  <c r="J1257" i="3"/>
  <c r="I1257" i="3"/>
  <c r="H1257" i="3"/>
  <c r="G1257" i="3"/>
  <c r="J1256" i="3"/>
  <c r="I1256" i="3"/>
  <c r="H1256" i="3"/>
  <c r="G1256" i="3"/>
  <c r="J1255" i="3"/>
  <c r="I1255" i="3"/>
  <c r="H1255" i="3"/>
  <c r="G1255" i="3"/>
  <c r="J1254" i="3"/>
  <c r="I1254" i="3"/>
  <c r="H1254" i="3"/>
  <c r="G1254" i="3"/>
  <c r="J1253" i="3"/>
  <c r="I1253" i="3"/>
  <c r="H1253" i="3"/>
  <c r="G1253" i="3"/>
  <c r="J1252" i="3"/>
  <c r="I1252" i="3"/>
  <c r="H1252" i="3"/>
  <c r="G1252" i="3"/>
  <c r="J1251" i="3"/>
  <c r="I1251" i="3"/>
  <c r="H1251" i="3"/>
  <c r="G1251" i="3"/>
  <c r="J1250" i="3"/>
  <c r="I1250" i="3"/>
  <c r="H1250" i="3"/>
  <c r="G1250" i="3"/>
  <c r="J1249" i="3"/>
  <c r="I1249" i="3"/>
  <c r="H1249" i="3"/>
  <c r="G1249" i="3"/>
  <c r="J1248" i="3"/>
  <c r="I1248" i="3"/>
  <c r="H1248" i="3"/>
  <c r="G1248" i="3"/>
  <c r="J1247" i="3"/>
  <c r="I1247" i="3"/>
  <c r="H1247" i="3"/>
  <c r="G1247" i="3"/>
  <c r="J1246" i="3"/>
  <c r="I1246" i="3"/>
  <c r="H1246" i="3"/>
  <c r="G1246" i="3"/>
  <c r="J1245" i="3"/>
  <c r="I1245" i="3"/>
  <c r="H1245" i="3"/>
  <c r="G1245" i="3"/>
  <c r="J1244" i="3"/>
  <c r="I1244" i="3"/>
  <c r="H1244" i="3"/>
  <c r="G1244" i="3"/>
  <c r="J1243" i="3"/>
  <c r="I1243" i="3"/>
  <c r="H1243" i="3"/>
  <c r="G1243" i="3"/>
  <c r="J1242" i="3"/>
  <c r="I1242" i="3"/>
  <c r="H1242" i="3"/>
  <c r="G1242" i="3"/>
  <c r="J1241" i="3"/>
  <c r="I1241" i="3"/>
  <c r="H1241" i="3"/>
  <c r="G1241" i="3"/>
  <c r="J1240" i="3"/>
  <c r="I1240" i="3"/>
  <c r="H1240" i="3"/>
  <c r="G1240" i="3"/>
  <c r="J1239" i="3"/>
  <c r="I1239" i="3"/>
  <c r="H1239" i="3"/>
  <c r="G1239" i="3"/>
  <c r="J1238" i="3"/>
  <c r="I1238" i="3"/>
  <c r="H1238" i="3"/>
  <c r="G1238" i="3"/>
  <c r="J1237" i="3"/>
  <c r="I1237" i="3"/>
  <c r="H1237" i="3"/>
  <c r="G1237" i="3"/>
  <c r="J1236" i="3"/>
  <c r="I1236" i="3"/>
  <c r="H1236" i="3"/>
  <c r="G1236" i="3"/>
  <c r="J1235" i="3"/>
  <c r="I1235" i="3"/>
  <c r="H1235" i="3"/>
  <c r="G1235" i="3"/>
  <c r="J1234" i="3"/>
  <c r="I1234" i="3"/>
  <c r="H1234" i="3"/>
  <c r="G1234" i="3"/>
  <c r="J1233" i="3"/>
  <c r="I1233" i="3"/>
  <c r="H1233" i="3"/>
  <c r="G1233" i="3"/>
  <c r="J1232" i="3"/>
  <c r="I1232" i="3"/>
  <c r="H1232" i="3"/>
  <c r="G1232" i="3"/>
  <c r="J1231" i="3"/>
  <c r="I1231" i="3"/>
  <c r="H1231" i="3"/>
  <c r="G1231" i="3"/>
  <c r="J1230" i="3"/>
  <c r="I1230" i="3"/>
  <c r="H1230" i="3"/>
  <c r="G1230" i="3"/>
  <c r="J1229" i="3"/>
  <c r="I1229" i="3"/>
  <c r="H1229" i="3"/>
  <c r="G1229" i="3"/>
  <c r="J1228" i="3"/>
  <c r="I1228" i="3"/>
  <c r="H1228" i="3"/>
  <c r="G1228" i="3"/>
  <c r="J1227" i="3"/>
  <c r="I1227" i="3"/>
  <c r="H1227" i="3"/>
  <c r="G1227" i="3"/>
  <c r="J1226" i="3"/>
  <c r="I1226" i="3"/>
  <c r="H1226" i="3"/>
  <c r="G1226" i="3"/>
  <c r="J1225" i="3"/>
  <c r="I1225" i="3"/>
  <c r="H1225" i="3"/>
  <c r="G1225" i="3"/>
  <c r="J1224" i="3"/>
  <c r="I1224" i="3"/>
  <c r="H1224" i="3"/>
  <c r="G1224" i="3"/>
  <c r="J1223" i="3"/>
  <c r="I1223" i="3"/>
  <c r="H1223" i="3"/>
  <c r="G1223" i="3"/>
  <c r="J1222" i="3"/>
  <c r="I1222" i="3"/>
  <c r="H1222" i="3"/>
  <c r="G1222" i="3"/>
  <c r="J1221" i="3"/>
  <c r="I1221" i="3"/>
  <c r="H1221" i="3"/>
  <c r="G1221" i="3"/>
  <c r="J1220" i="3"/>
  <c r="I1220" i="3"/>
  <c r="H1220" i="3"/>
  <c r="G1220" i="3"/>
  <c r="J1219" i="3"/>
  <c r="I1219" i="3"/>
  <c r="H1219" i="3"/>
  <c r="G1219" i="3"/>
  <c r="J1218" i="3"/>
  <c r="I1218" i="3"/>
  <c r="H1218" i="3"/>
  <c r="G1218" i="3"/>
  <c r="J1217" i="3"/>
  <c r="I1217" i="3"/>
  <c r="H1217" i="3"/>
  <c r="G1217" i="3"/>
  <c r="J1216" i="3"/>
  <c r="I1216" i="3"/>
  <c r="H1216" i="3"/>
  <c r="G1216" i="3"/>
  <c r="J1215" i="3"/>
  <c r="I1215" i="3"/>
  <c r="H1215" i="3"/>
  <c r="G1215" i="3"/>
  <c r="J1214" i="3"/>
  <c r="I1214" i="3"/>
  <c r="H1214" i="3"/>
  <c r="G1214" i="3"/>
  <c r="J1213" i="3"/>
  <c r="I1213" i="3"/>
  <c r="H1213" i="3"/>
  <c r="G1213" i="3"/>
  <c r="J1212" i="3"/>
  <c r="I1212" i="3"/>
  <c r="H1212" i="3"/>
  <c r="G1212" i="3"/>
  <c r="J1211" i="3"/>
  <c r="I1211" i="3"/>
  <c r="H1211" i="3"/>
  <c r="G1211" i="3"/>
  <c r="J1210" i="3"/>
  <c r="I1210" i="3"/>
  <c r="H1210" i="3"/>
  <c r="G1210" i="3"/>
  <c r="J1209" i="3"/>
  <c r="I1209" i="3"/>
  <c r="H1209" i="3"/>
  <c r="G1209" i="3"/>
  <c r="J1208" i="3"/>
  <c r="I1208" i="3"/>
  <c r="H1208" i="3"/>
  <c r="G1208" i="3"/>
  <c r="J1207" i="3"/>
  <c r="I1207" i="3"/>
  <c r="H1207" i="3"/>
  <c r="G1207" i="3"/>
  <c r="J1206" i="3"/>
  <c r="I1206" i="3"/>
  <c r="H1206" i="3"/>
  <c r="G1206" i="3"/>
  <c r="J1205" i="3"/>
  <c r="I1205" i="3"/>
  <c r="H1205" i="3"/>
  <c r="G1205" i="3"/>
  <c r="J1204" i="3"/>
  <c r="I1204" i="3"/>
  <c r="H1204" i="3"/>
  <c r="G1204" i="3"/>
  <c r="J1203" i="3"/>
  <c r="I1203" i="3"/>
  <c r="H1203" i="3"/>
  <c r="G1203" i="3"/>
  <c r="J1202" i="3"/>
  <c r="I1202" i="3"/>
  <c r="H1202" i="3"/>
  <c r="G1202" i="3"/>
  <c r="J1201" i="3"/>
  <c r="I1201" i="3"/>
  <c r="H1201" i="3"/>
  <c r="G1201" i="3"/>
  <c r="J1200" i="3"/>
  <c r="I1200" i="3"/>
  <c r="H1200" i="3"/>
  <c r="G1200" i="3"/>
  <c r="J1199" i="3"/>
  <c r="I1199" i="3"/>
  <c r="H1199" i="3"/>
  <c r="G1199" i="3"/>
  <c r="J1198" i="3"/>
  <c r="I1198" i="3"/>
  <c r="H1198" i="3"/>
  <c r="G1198" i="3"/>
  <c r="J1197" i="3"/>
  <c r="I1197" i="3"/>
  <c r="H1197" i="3"/>
  <c r="G1197" i="3"/>
  <c r="J1196" i="3"/>
  <c r="I1196" i="3"/>
  <c r="H1196" i="3"/>
  <c r="G1196" i="3"/>
  <c r="J1195" i="3"/>
  <c r="I1195" i="3"/>
  <c r="H1195" i="3"/>
  <c r="G1195" i="3"/>
  <c r="J1194" i="3"/>
  <c r="I1194" i="3"/>
  <c r="H1194" i="3"/>
  <c r="G1194" i="3"/>
  <c r="J1193" i="3"/>
  <c r="I1193" i="3"/>
  <c r="H1193" i="3"/>
  <c r="G1193" i="3"/>
  <c r="J1192" i="3"/>
  <c r="I1192" i="3"/>
  <c r="H1192" i="3"/>
  <c r="G1192" i="3"/>
  <c r="J1191" i="3"/>
  <c r="I1191" i="3"/>
  <c r="H1191" i="3"/>
  <c r="G1191" i="3"/>
  <c r="J1190" i="3"/>
  <c r="I1190" i="3"/>
  <c r="H1190" i="3"/>
  <c r="G1190" i="3"/>
  <c r="J1189" i="3"/>
  <c r="I1189" i="3"/>
  <c r="H1189" i="3"/>
  <c r="G1189" i="3"/>
  <c r="J1188" i="3"/>
  <c r="I1188" i="3"/>
  <c r="H1188" i="3"/>
  <c r="G1188" i="3"/>
  <c r="J1187" i="3"/>
  <c r="I1187" i="3"/>
  <c r="H1187" i="3"/>
  <c r="G1187" i="3"/>
  <c r="J1186" i="3"/>
  <c r="I1186" i="3"/>
  <c r="H1186" i="3"/>
  <c r="G1186" i="3"/>
  <c r="J1185" i="3"/>
  <c r="I1185" i="3"/>
  <c r="H1185" i="3"/>
  <c r="G1185" i="3"/>
  <c r="J1184" i="3"/>
  <c r="I1184" i="3"/>
  <c r="H1184" i="3"/>
  <c r="G1184" i="3"/>
  <c r="J1183" i="3"/>
  <c r="I1183" i="3"/>
  <c r="H1183" i="3"/>
  <c r="G1183" i="3"/>
  <c r="J1182" i="3"/>
  <c r="I1182" i="3"/>
  <c r="H1182" i="3"/>
  <c r="G1182" i="3"/>
  <c r="J1181" i="3"/>
  <c r="I1181" i="3"/>
  <c r="H1181" i="3"/>
  <c r="G1181" i="3"/>
  <c r="J1180" i="3"/>
  <c r="I1180" i="3"/>
  <c r="H1180" i="3"/>
  <c r="G1180" i="3"/>
  <c r="J1179" i="3"/>
  <c r="I1179" i="3"/>
  <c r="H1179" i="3"/>
  <c r="G1179" i="3"/>
  <c r="J1178" i="3"/>
  <c r="I1178" i="3"/>
  <c r="H1178" i="3"/>
  <c r="G1178" i="3"/>
  <c r="J1177" i="3"/>
  <c r="I1177" i="3"/>
  <c r="H1177" i="3"/>
  <c r="G1177" i="3"/>
  <c r="J1176" i="3"/>
  <c r="I1176" i="3"/>
  <c r="H1176" i="3"/>
  <c r="G1176" i="3"/>
  <c r="J1175" i="3"/>
  <c r="I1175" i="3"/>
  <c r="H1175" i="3"/>
  <c r="G1175" i="3"/>
  <c r="J1174" i="3"/>
  <c r="I1174" i="3"/>
  <c r="H1174" i="3"/>
  <c r="G1174" i="3"/>
  <c r="J1173" i="3"/>
  <c r="I1173" i="3"/>
  <c r="H1173" i="3"/>
  <c r="G1173" i="3"/>
  <c r="J1172" i="3"/>
  <c r="I1172" i="3"/>
  <c r="H1172" i="3"/>
  <c r="G1172" i="3"/>
  <c r="J1171" i="3"/>
  <c r="I1171" i="3"/>
  <c r="H1171" i="3"/>
  <c r="G1171" i="3"/>
  <c r="J1170" i="3"/>
  <c r="I1170" i="3"/>
  <c r="H1170" i="3"/>
  <c r="G1170" i="3"/>
  <c r="J1169" i="3"/>
  <c r="I1169" i="3"/>
  <c r="H1169" i="3"/>
  <c r="G1169" i="3"/>
  <c r="J1168" i="3"/>
  <c r="I1168" i="3"/>
  <c r="H1168" i="3"/>
  <c r="G1168" i="3"/>
  <c r="J1167" i="3"/>
  <c r="I1167" i="3"/>
  <c r="H1167" i="3"/>
  <c r="G1167" i="3"/>
  <c r="J1166" i="3"/>
  <c r="I1166" i="3"/>
  <c r="H1166" i="3"/>
  <c r="G1166" i="3"/>
  <c r="J1165" i="3"/>
  <c r="I1165" i="3"/>
  <c r="H1165" i="3"/>
  <c r="G1165" i="3"/>
  <c r="J1164" i="3"/>
  <c r="I1164" i="3"/>
  <c r="H1164" i="3"/>
  <c r="G1164" i="3"/>
  <c r="J1163" i="3"/>
  <c r="I1163" i="3"/>
  <c r="H1163" i="3"/>
  <c r="G1163" i="3"/>
  <c r="J1162" i="3"/>
  <c r="I1162" i="3"/>
  <c r="H1162" i="3"/>
  <c r="G1162" i="3"/>
  <c r="J1161" i="3"/>
  <c r="I1161" i="3"/>
  <c r="H1161" i="3"/>
  <c r="G1161" i="3"/>
  <c r="J1160" i="3"/>
  <c r="I1160" i="3"/>
  <c r="H1160" i="3"/>
  <c r="G1160" i="3"/>
  <c r="J1159" i="3"/>
  <c r="I1159" i="3"/>
  <c r="H1159" i="3"/>
  <c r="G1159" i="3"/>
  <c r="J1158" i="3"/>
  <c r="I1158" i="3"/>
  <c r="H1158" i="3"/>
  <c r="G1158" i="3"/>
  <c r="J1157" i="3"/>
  <c r="I1157" i="3"/>
  <c r="H1157" i="3"/>
  <c r="G1157" i="3"/>
  <c r="J1156" i="3"/>
  <c r="I1156" i="3"/>
  <c r="H1156" i="3"/>
  <c r="G1156" i="3"/>
  <c r="J1155" i="3"/>
  <c r="I1155" i="3"/>
  <c r="H1155" i="3"/>
  <c r="G1155" i="3"/>
  <c r="J1154" i="3"/>
  <c r="I1154" i="3"/>
  <c r="H1154" i="3"/>
  <c r="G1154" i="3"/>
  <c r="J1153" i="3"/>
  <c r="I1153" i="3"/>
  <c r="H1153" i="3"/>
  <c r="G1153" i="3"/>
  <c r="J1152" i="3"/>
  <c r="I1152" i="3"/>
  <c r="H1152" i="3"/>
  <c r="G1152" i="3"/>
  <c r="J1151" i="3"/>
  <c r="I1151" i="3"/>
  <c r="H1151" i="3"/>
  <c r="G1151" i="3"/>
  <c r="J1150" i="3"/>
  <c r="I1150" i="3"/>
  <c r="H1150" i="3"/>
  <c r="G1150" i="3"/>
  <c r="J1149" i="3"/>
  <c r="I1149" i="3"/>
  <c r="H1149" i="3"/>
  <c r="G1149" i="3"/>
  <c r="J1148" i="3"/>
  <c r="I1148" i="3"/>
  <c r="H1148" i="3"/>
  <c r="G1148" i="3"/>
  <c r="J1147" i="3"/>
  <c r="I1147" i="3"/>
  <c r="H1147" i="3"/>
  <c r="G1147" i="3"/>
  <c r="J1146" i="3"/>
  <c r="I1146" i="3"/>
  <c r="H1146" i="3"/>
  <c r="G1146" i="3"/>
  <c r="J1145" i="3"/>
  <c r="I1145" i="3"/>
  <c r="H1145" i="3"/>
  <c r="G1145" i="3"/>
  <c r="J1144" i="3"/>
  <c r="I1144" i="3"/>
  <c r="H1144" i="3"/>
  <c r="G1144" i="3"/>
  <c r="J1143" i="3"/>
  <c r="I1143" i="3"/>
  <c r="H1143" i="3"/>
  <c r="G1143" i="3"/>
  <c r="J1142" i="3"/>
  <c r="I1142" i="3"/>
  <c r="H1142" i="3"/>
  <c r="G1142" i="3"/>
  <c r="J1141" i="3"/>
  <c r="I1141" i="3"/>
  <c r="H1141" i="3"/>
  <c r="G1141" i="3"/>
  <c r="J1140" i="3"/>
  <c r="I1140" i="3"/>
  <c r="H1140" i="3"/>
  <c r="G1140" i="3"/>
  <c r="J1139" i="3"/>
  <c r="I1139" i="3"/>
  <c r="H1139" i="3"/>
  <c r="G1139" i="3"/>
  <c r="J1138" i="3"/>
  <c r="I1138" i="3"/>
  <c r="H1138" i="3"/>
  <c r="G1138" i="3"/>
  <c r="J1137" i="3"/>
  <c r="I1137" i="3"/>
  <c r="H1137" i="3"/>
  <c r="G1137" i="3"/>
  <c r="J1136" i="3"/>
  <c r="I1136" i="3"/>
  <c r="H1136" i="3"/>
  <c r="G1136" i="3"/>
  <c r="J1135" i="3"/>
  <c r="I1135" i="3"/>
  <c r="H1135" i="3"/>
  <c r="G1135" i="3"/>
  <c r="J1134" i="3"/>
  <c r="I1134" i="3"/>
  <c r="H1134" i="3"/>
  <c r="G1134" i="3"/>
  <c r="J1133" i="3"/>
  <c r="I1133" i="3"/>
  <c r="H1133" i="3"/>
  <c r="G1133" i="3"/>
  <c r="J1132" i="3"/>
  <c r="I1132" i="3"/>
  <c r="H1132" i="3"/>
  <c r="G1132" i="3"/>
  <c r="J1131" i="3"/>
  <c r="I1131" i="3"/>
  <c r="H1131" i="3"/>
  <c r="G1131" i="3"/>
  <c r="J1130" i="3"/>
  <c r="I1130" i="3"/>
  <c r="H1130" i="3"/>
  <c r="G1130" i="3"/>
  <c r="J1129" i="3"/>
  <c r="I1129" i="3"/>
  <c r="H1129" i="3"/>
  <c r="G1129" i="3"/>
  <c r="J1128" i="3"/>
  <c r="I1128" i="3"/>
  <c r="H1128" i="3"/>
  <c r="G1128" i="3"/>
  <c r="J1127" i="3"/>
  <c r="I1127" i="3"/>
  <c r="H1127" i="3"/>
  <c r="G1127" i="3"/>
  <c r="J1126" i="3"/>
  <c r="I1126" i="3"/>
  <c r="H1126" i="3"/>
  <c r="G1126" i="3"/>
  <c r="J1125" i="3"/>
  <c r="I1125" i="3"/>
  <c r="H1125" i="3"/>
  <c r="G1125" i="3"/>
  <c r="J1124" i="3"/>
  <c r="I1124" i="3"/>
  <c r="H1124" i="3"/>
  <c r="G1124" i="3"/>
  <c r="J1123" i="3"/>
  <c r="I1123" i="3"/>
  <c r="H1123" i="3"/>
  <c r="G1123" i="3"/>
  <c r="J1122" i="3"/>
  <c r="I1122" i="3"/>
  <c r="H1122" i="3"/>
  <c r="G1122" i="3"/>
  <c r="J1121" i="3"/>
  <c r="I1121" i="3"/>
  <c r="H1121" i="3"/>
  <c r="G1121" i="3"/>
  <c r="J1120" i="3"/>
  <c r="I1120" i="3"/>
  <c r="H1120" i="3"/>
  <c r="G1120" i="3"/>
  <c r="J1119" i="3"/>
  <c r="I1119" i="3"/>
  <c r="H1119" i="3"/>
  <c r="G1119" i="3"/>
  <c r="J1118" i="3"/>
  <c r="I1118" i="3"/>
  <c r="H1118" i="3"/>
  <c r="G1118" i="3"/>
  <c r="J1117" i="3"/>
  <c r="I1117" i="3"/>
  <c r="H1117" i="3"/>
  <c r="G1117" i="3"/>
  <c r="J1116" i="3"/>
  <c r="I1116" i="3"/>
  <c r="H1116" i="3"/>
  <c r="G1116" i="3"/>
  <c r="J1115" i="3"/>
  <c r="I1115" i="3"/>
  <c r="H1115" i="3"/>
  <c r="G1115" i="3"/>
  <c r="J1114" i="3"/>
  <c r="I1114" i="3"/>
  <c r="H1114" i="3"/>
  <c r="G1114" i="3"/>
  <c r="J1113" i="3"/>
  <c r="I1113" i="3"/>
  <c r="H1113" i="3"/>
  <c r="G1113" i="3"/>
  <c r="J1112" i="3"/>
  <c r="I1112" i="3"/>
  <c r="H1112" i="3"/>
  <c r="G1112" i="3"/>
  <c r="J1111" i="3"/>
  <c r="I1111" i="3"/>
  <c r="H1111" i="3"/>
  <c r="G1111" i="3"/>
  <c r="J1110" i="3"/>
  <c r="I1110" i="3"/>
  <c r="H1110" i="3"/>
  <c r="G1110" i="3"/>
  <c r="J1109" i="3"/>
  <c r="I1109" i="3"/>
  <c r="H1109" i="3"/>
  <c r="G1109" i="3"/>
  <c r="J1108" i="3"/>
  <c r="I1108" i="3"/>
  <c r="H1108" i="3"/>
  <c r="G1108" i="3"/>
  <c r="J1107" i="3"/>
  <c r="I1107" i="3"/>
  <c r="H1107" i="3"/>
  <c r="G1107" i="3"/>
  <c r="J1106" i="3"/>
  <c r="I1106" i="3"/>
  <c r="H1106" i="3"/>
  <c r="G1106" i="3"/>
  <c r="J1105" i="3"/>
  <c r="I1105" i="3"/>
  <c r="H1105" i="3"/>
  <c r="G1105" i="3"/>
  <c r="J1104" i="3"/>
  <c r="I1104" i="3"/>
  <c r="H1104" i="3"/>
  <c r="G1104" i="3"/>
  <c r="J1103" i="3"/>
  <c r="I1103" i="3"/>
  <c r="H1103" i="3"/>
  <c r="G1103" i="3"/>
  <c r="J1102" i="3"/>
  <c r="I1102" i="3"/>
  <c r="H1102" i="3"/>
  <c r="G1102" i="3"/>
  <c r="J1101" i="3"/>
  <c r="I1101" i="3"/>
  <c r="H1101" i="3"/>
  <c r="G1101" i="3"/>
  <c r="J1100" i="3"/>
  <c r="I1100" i="3"/>
  <c r="H1100" i="3"/>
  <c r="G1100" i="3"/>
  <c r="J1099" i="3"/>
  <c r="I1099" i="3"/>
  <c r="H1099" i="3"/>
  <c r="G1099" i="3"/>
  <c r="J1098" i="3"/>
  <c r="I1098" i="3"/>
  <c r="H1098" i="3"/>
  <c r="G1098" i="3"/>
  <c r="J1097" i="3"/>
  <c r="I1097" i="3"/>
  <c r="H1097" i="3"/>
  <c r="G1097" i="3"/>
  <c r="J1096" i="3"/>
  <c r="I1096" i="3"/>
  <c r="H1096" i="3"/>
  <c r="G1096" i="3"/>
  <c r="J1095" i="3"/>
  <c r="I1095" i="3"/>
  <c r="H1095" i="3"/>
  <c r="G1095" i="3"/>
  <c r="J1094" i="3"/>
  <c r="I1094" i="3"/>
  <c r="H1094" i="3"/>
  <c r="G1094" i="3"/>
  <c r="J1093" i="3"/>
  <c r="I1093" i="3"/>
  <c r="H1093" i="3"/>
  <c r="G1093" i="3"/>
  <c r="J1092" i="3"/>
  <c r="I1092" i="3"/>
  <c r="H1092" i="3"/>
  <c r="G1092" i="3"/>
  <c r="J1091" i="3"/>
  <c r="I1091" i="3"/>
  <c r="H1091" i="3"/>
  <c r="G1091" i="3"/>
  <c r="J1090" i="3"/>
  <c r="I1090" i="3"/>
  <c r="H1090" i="3"/>
  <c r="G1090" i="3"/>
  <c r="J1089" i="3"/>
  <c r="I1089" i="3"/>
  <c r="H1089" i="3"/>
  <c r="G1089" i="3"/>
  <c r="J1088" i="3"/>
  <c r="I1088" i="3"/>
  <c r="H1088" i="3"/>
  <c r="G1088" i="3"/>
  <c r="J1087" i="3"/>
  <c r="I1087" i="3"/>
  <c r="H1087" i="3"/>
  <c r="G1087" i="3"/>
  <c r="J1086" i="3"/>
  <c r="I1086" i="3"/>
  <c r="H1086" i="3"/>
  <c r="G1086" i="3"/>
  <c r="J1085" i="3"/>
  <c r="I1085" i="3"/>
  <c r="H1085" i="3"/>
  <c r="G1085" i="3"/>
  <c r="J1084" i="3"/>
  <c r="I1084" i="3"/>
  <c r="H1084" i="3"/>
  <c r="G1084" i="3"/>
  <c r="J1083" i="3"/>
  <c r="I1083" i="3"/>
  <c r="H1083" i="3"/>
  <c r="G1083" i="3"/>
  <c r="J1082" i="3"/>
  <c r="I1082" i="3"/>
  <c r="H1082" i="3"/>
  <c r="G1082" i="3"/>
  <c r="J1081" i="3"/>
  <c r="I1081" i="3"/>
  <c r="H1081" i="3"/>
  <c r="G1081" i="3"/>
  <c r="J1080" i="3"/>
  <c r="I1080" i="3"/>
  <c r="H1080" i="3"/>
  <c r="G1080" i="3"/>
  <c r="J1079" i="3"/>
  <c r="I1079" i="3"/>
  <c r="H1079" i="3"/>
  <c r="G1079" i="3"/>
  <c r="J1078" i="3"/>
  <c r="I1078" i="3"/>
  <c r="H1078" i="3"/>
  <c r="G1078" i="3"/>
  <c r="J1077" i="3"/>
  <c r="I1077" i="3"/>
  <c r="H1077" i="3"/>
  <c r="G1077" i="3"/>
  <c r="J1076" i="3"/>
  <c r="I1076" i="3"/>
  <c r="H1076" i="3"/>
  <c r="G1076" i="3"/>
  <c r="J1075" i="3"/>
  <c r="I1075" i="3"/>
  <c r="H1075" i="3"/>
  <c r="G1075" i="3"/>
  <c r="J1074" i="3"/>
  <c r="I1074" i="3"/>
  <c r="H1074" i="3"/>
  <c r="G1074" i="3"/>
  <c r="J1073" i="3"/>
  <c r="I1073" i="3"/>
  <c r="H1073" i="3"/>
  <c r="G1073" i="3"/>
  <c r="J1072" i="3"/>
  <c r="I1072" i="3"/>
  <c r="H1072" i="3"/>
  <c r="G1072" i="3"/>
  <c r="J1071" i="3"/>
  <c r="I1071" i="3"/>
  <c r="H1071" i="3"/>
  <c r="G1071" i="3"/>
  <c r="J1070" i="3"/>
  <c r="I1070" i="3"/>
  <c r="H1070" i="3"/>
  <c r="G1070" i="3"/>
  <c r="J1069" i="3"/>
  <c r="I1069" i="3"/>
  <c r="H1069" i="3"/>
  <c r="G1069" i="3"/>
  <c r="J1068" i="3"/>
  <c r="I1068" i="3"/>
  <c r="H1068" i="3"/>
  <c r="G1068" i="3"/>
  <c r="J1067" i="3"/>
  <c r="I1067" i="3"/>
  <c r="H1067" i="3"/>
  <c r="G1067" i="3"/>
  <c r="J1066" i="3"/>
  <c r="I1066" i="3"/>
  <c r="H1066" i="3"/>
  <c r="G1066" i="3"/>
  <c r="J1065" i="3"/>
  <c r="I1065" i="3"/>
  <c r="H1065" i="3"/>
  <c r="G1065" i="3"/>
  <c r="J1064" i="3"/>
  <c r="I1064" i="3"/>
  <c r="H1064" i="3"/>
  <c r="G1064" i="3"/>
  <c r="J1063" i="3"/>
  <c r="I1063" i="3"/>
  <c r="H1063" i="3"/>
  <c r="G1063" i="3"/>
  <c r="J1062" i="3"/>
  <c r="I1062" i="3"/>
  <c r="H1062" i="3"/>
  <c r="G1062" i="3"/>
  <c r="J1061" i="3"/>
  <c r="I1061" i="3"/>
  <c r="H1061" i="3"/>
  <c r="G1061" i="3"/>
  <c r="J1060" i="3"/>
  <c r="I1060" i="3"/>
  <c r="H1060" i="3"/>
  <c r="G1060" i="3"/>
  <c r="J1059" i="3"/>
  <c r="I1059" i="3"/>
  <c r="H1059" i="3"/>
  <c r="G1059" i="3"/>
  <c r="J1058" i="3"/>
  <c r="I1058" i="3"/>
  <c r="H1058" i="3"/>
  <c r="G1058" i="3"/>
  <c r="J1057" i="3"/>
  <c r="I1057" i="3"/>
  <c r="H1057" i="3"/>
  <c r="G1057" i="3"/>
  <c r="J1056" i="3"/>
  <c r="I1056" i="3"/>
  <c r="H1056" i="3"/>
  <c r="G1056" i="3"/>
  <c r="J1055" i="3"/>
  <c r="I1055" i="3"/>
  <c r="H1055" i="3"/>
  <c r="G1055" i="3"/>
  <c r="J1054" i="3"/>
  <c r="I1054" i="3"/>
  <c r="H1054" i="3"/>
  <c r="G1054" i="3"/>
  <c r="J1053" i="3"/>
  <c r="I1053" i="3"/>
  <c r="H1053" i="3"/>
  <c r="G1053" i="3"/>
  <c r="J1052" i="3"/>
  <c r="I1052" i="3"/>
  <c r="H1052" i="3"/>
  <c r="G1052" i="3"/>
  <c r="J1051" i="3"/>
  <c r="I1051" i="3"/>
  <c r="H1051" i="3"/>
  <c r="G1051" i="3"/>
  <c r="J1050" i="3"/>
  <c r="I1050" i="3"/>
  <c r="H1050" i="3"/>
  <c r="G1050" i="3"/>
  <c r="J1049" i="3"/>
  <c r="I1049" i="3"/>
  <c r="H1049" i="3"/>
  <c r="G1049" i="3"/>
  <c r="J1048" i="3"/>
  <c r="I1048" i="3"/>
  <c r="H1048" i="3"/>
  <c r="G1048" i="3"/>
  <c r="J1047" i="3"/>
  <c r="I1047" i="3"/>
  <c r="H1047" i="3"/>
  <c r="G1047" i="3"/>
  <c r="J1046" i="3"/>
  <c r="I1046" i="3"/>
  <c r="H1046" i="3"/>
  <c r="G1046" i="3"/>
  <c r="J1045" i="3"/>
  <c r="I1045" i="3"/>
  <c r="H1045" i="3"/>
  <c r="G1045" i="3"/>
  <c r="J1044" i="3"/>
  <c r="I1044" i="3"/>
  <c r="H1044" i="3"/>
  <c r="G1044" i="3"/>
  <c r="J1043" i="3"/>
  <c r="I1043" i="3"/>
  <c r="H1043" i="3"/>
  <c r="G1043" i="3"/>
  <c r="J1042" i="3"/>
  <c r="I1042" i="3"/>
  <c r="H1042" i="3"/>
  <c r="G1042" i="3"/>
  <c r="J1041" i="3"/>
  <c r="I1041" i="3"/>
  <c r="H1041" i="3"/>
  <c r="G1041" i="3"/>
  <c r="J1040" i="3"/>
  <c r="I1040" i="3"/>
  <c r="H1040" i="3"/>
  <c r="G1040" i="3"/>
  <c r="J1039" i="3"/>
  <c r="I1039" i="3"/>
  <c r="H1039" i="3"/>
  <c r="G1039" i="3"/>
  <c r="J1038" i="3"/>
  <c r="I1038" i="3"/>
  <c r="H1038" i="3"/>
  <c r="G1038" i="3"/>
  <c r="J1037" i="3"/>
  <c r="I1037" i="3"/>
  <c r="H1037" i="3"/>
  <c r="G1037" i="3"/>
  <c r="J1036" i="3"/>
  <c r="I1036" i="3"/>
  <c r="H1036" i="3"/>
  <c r="G1036" i="3"/>
  <c r="J1035" i="3"/>
  <c r="I1035" i="3"/>
  <c r="H1035" i="3"/>
  <c r="G1035" i="3"/>
  <c r="J1034" i="3"/>
  <c r="I1034" i="3"/>
  <c r="H1034" i="3"/>
  <c r="G1034" i="3"/>
  <c r="J1033" i="3"/>
  <c r="I1033" i="3"/>
  <c r="H1033" i="3"/>
  <c r="G1033" i="3"/>
  <c r="J1032" i="3"/>
  <c r="I1032" i="3"/>
  <c r="H1032" i="3"/>
  <c r="G1032" i="3"/>
  <c r="J1031" i="3"/>
  <c r="I1031" i="3"/>
  <c r="H1031" i="3"/>
  <c r="G1031" i="3"/>
  <c r="J1030" i="3"/>
  <c r="I1030" i="3"/>
  <c r="H1030" i="3"/>
  <c r="G1030" i="3"/>
  <c r="J1029" i="3"/>
  <c r="I1029" i="3"/>
  <c r="H1029" i="3"/>
  <c r="G1029" i="3"/>
  <c r="J1028" i="3"/>
  <c r="I1028" i="3"/>
  <c r="H1028" i="3"/>
  <c r="G1028" i="3"/>
  <c r="J1027" i="3"/>
  <c r="I1027" i="3"/>
  <c r="H1027" i="3"/>
  <c r="G1027" i="3"/>
  <c r="J1026" i="3"/>
  <c r="I1026" i="3"/>
  <c r="H1026" i="3"/>
  <c r="G1026" i="3"/>
  <c r="J1025" i="3"/>
  <c r="I1025" i="3"/>
  <c r="H1025" i="3"/>
  <c r="G1025" i="3"/>
  <c r="J1024" i="3"/>
  <c r="I1024" i="3"/>
  <c r="H1024" i="3"/>
  <c r="G1024" i="3"/>
  <c r="J1023" i="3"/>
  <c r="I1023" i="3"/>
  <c r="H1023" i="3"/>
  <c r="G1023" i="3"/>
  <c r="J1022" i="3"/>
  <c r="I1022" i="3"/>
  <c r="H1022" i="3"/>
  <c r="G1022" i="3"/>
  <c r="J1021" i="3"/>
  <c r="I1021" i="3"/>
  <c r="H1021" i="3"/>
  <c r="G1021" i="3"/>
  <c r="J1020" i="3"/>
  <c r="I1020" i="3"/>
  <c r="H1020" i="3"/>
  <c r="G1020" i="3"/>
  <c r="J1019" i="3"/>
  <c r="I1019" i="3"/>
  <c r="H1019" i="3"/>
  <c r="G1019" i="3"/>
  <c r="J1018" i="3"/>
  <c r="I1018" i="3"/>
  <c r="H1018" i="3"/>
  <c r="G1018" i="3"/>
  <c r="J1017" i="3"/>
  <c r="I1017" i="3"/>
  <c r="H1017" i="3"/>
  <c r="G1017" i="3"/>
  <c r="J1016" i="3"/>
  <c r="I1016" i="3"/>
  <c r="H1016" i="3"/>
  <c r="G1016" i="3"/>
  <c r="J1015" i="3"/>
  <c r="I1015" i="3"/>
  <c r="H1015" i="3"/>
  <c r="G1015" i="3"/>
  <c r="J1014" i="3"/>
  <c r="I1014" i="3"/>
  <c r="H1014" i="3"/>
  <c r="G1014" i="3"/>
  <c r="J1013" i="3"/>
  <c r="I1013" i="3"/>
  <c r="H1013" i="3"/>
  <c r="G1013" i="3"/>
  <c r="J1012" i="3"/>
  <c r="I1012" i="3"/>
  <c r="H1012" i="3"/>
  <c r="G1012" i="3"/>
  <c r="J1011" i="3"/>
  <c r="I1011" i="3"/>
  <c r="H1011" i="3"/>
  <c r="G1011" i="3"/>
  <c r="J1010" i="3"/>
  <c r="I1010" i="3"/>
  <c r="H1010" i="3"/>
  <c r="G1010" i="3"/>
  <c r="J1009" i="3"/>
  <c r="I1009" i="3"/>
  <c r="H1009" i="3"/>
  <c r="G1009" i="3"/>
  <c r="J1008" i="3"/>
  <c r="I1008" i="3"/>
  <c r="H1008" i="3"/>
  <c r="G1008" i="3"/>
  <c r="J1007" i="3"/>
  <c r="I1007" i="3"/>
  <c r="H1007" i="3"/>
  <c r="G1007" i="3"/>
  <c r="J1006" i="3"/>
  <c r="I1006" i="3"/>
  <c r="H1006" i="3"/>
  <c r="G1006" i="3"/>
  <c r="J1005" i="3"/>
  <c r="I1005" i="3"/>
  <c r="H1005" i="3"/>
  <c r="G1005" i="3"/>
  <c r="J1004" i="3"/>
  <c r="I1004" i="3"/>
  <c r="H1004" i="3"/>
  <c r="G1004" i="3"/>
  <c r="J1003" i="3"/>
  <c r="I1003" i="3"/>
  <c r="H1003" i="3"/>
  <c r="G1003" i="3"/>
  <c r="J1002" i="3"/>
  <c r="I1002" i="3"/>
  <c r="H1002" i="3"/>
  <c r="G1002" i="3"/>
  <c r="J1001" i="3"/>
  <c r="I1001" i="3"/>
  <c r="H1001" i="3"/>
  <c r="G1001" i="3"/>
  <c r="J1000" i="3"/>
  <c r="I1000" i="3"/>
  <c r="H1000" i="3"/>
  <c r="G1000" i="3"/>
  <c r="J999" i="3"/>
  <c r="I999" i="3"/>
  <c r="H999" i="3"/>
  <c r="G999" i="3"/>
  <c r="J998" i="3"/>
  <c r="I998" i="3"/>
  <c r="H998" i="3"/>
  <c r="G998" i="3"/>
  <c r="J997" i="3"/>
  <c r="I997" i="3"/>
  <c r="H997" i="3"/>
  <c r="G997" i="3"/>
  <c r="J996" i="3"/>
  <c r="I996" i="3"/>
  <c r="H996" i="3"/>
  <c r="G996" i="3"/>
  <c r="J995" i="3"/>
  <c r="I995" i="3"/>
  <c r="H995" i="3"/>
  <c r="G995" i="3"/>
  <c r="J994" i="3"/>
  <c r="I994" i="3"/>
  <c r="H994" i="3"/>
  <c r="G994" i="3"/>
  <c r="J993" i="3"/>
  <c r="I993" i="3"/>
  <c r="H993" i="3"/>
  <c r="G993" i="3"/>
  <c r="J992" i="3"/>
  <c r="I992" i="3"/>
  <c r="H992" i="3"/>
  <c r="G992" i="3"/>
  <c r="J991" i="3"/>
  <c r="I991" i="3"/>
  <c r="H991" i="3"/>
  <c r="G991" i="3"/>
  <c r="J990" i="3"/>
  <c r="I990" i="3"/>
  <c r="H990" i="3"/>
  <c r="G990" i="3"/>
  <c r="J989" i="3"/>
  <c r="I989" i="3"/>
  <c r="H989" i="3"/>
  <c r="G989" i="3"/>
  <c r="J988" i="3"/>
  <c r="I988" i="3"/>
  <c r="H988" i="3"/>
  <c r="G988" i="3"/>
  <c r="J987" i="3"/>
  <c r="I987" i="3"/>
  <c r="H987" i="3"/>
  <c r="G987" i="3"/>
  <c r="J986" i="3"/>
  <c r="I986" i="3"/>
  <c r="H986" i="3"/>
  <c r="G986" i="3"/>
  <c r="J985" i="3"/>
  <c r="I985" i="3"/>
  <c r="H985" i="3"/>
  <c r="G985" i="3"/>
  <c r="J984" i="3"/>
  <c r="I984" i="3"/>
  <c r="H984" i="3"/>
  <c r="G984" i="3"/>
  <c r="J983" i="3"/>
  <c r="I983" i="3"/>
  <c r="H983" i="3"/>
  <c r="G983" i="3"/>
  <c r="J982" i="3"/>
  <c r="I982" i="3"/>
  <c r="H982" i="3"/>
  <c r="G982" i="3"/>
  <c r="J981" i="3"/>
  <c r="I981" i="3"/>
  <c r="H981" i="3"/>
  <c r="G981" i="3"/>
  <c r="J980" i="3"/>
  <c r="I980" i="3"/>
  <c r="H980" i="3"/>
  <c r="G980" i="3"/>
  <c r="J979" i="3"/>
  <c r="I979" i="3"/>
  <c r="H979" i="3"/>
  <c r="G979" i="3"/>
  <c r="J978" i="3"/>
  <c r="I978" i="3"/>
  <c r="H978" i="3"/>
  <c r="G978" i="3"/>
  <c r="J977" i="3"/>
  <c r="I977" i="3"/>
  <c r="H977" i="3"/>
  <c r="G977" i="3"/>
  <c r="J976" i="3"/>
  <c r="I976" i="3"/>
  <c r="H976" i="3"/>
  <c r="G976" i="3"/>
  <c r="J975" i="3"/>
  <c r="I975" i="3"/>
  <c r="H975" i="3"/>
  <c r="G975" i="3"/>
  <c r="J974" i="3"/>
  <c r="I974" i="3"/>
  <c r="H974" i="3"/>
  <c r="G974" i="3"/>
  <c r="J973" i="3"/>
  <c r="I973" i="3"/>
  <c r="H973" i="3"/>
  <c r="G973" i="3"/>
  <c r="J972" i="3"/>
  <c r="I972" i="3"/>
  <c r="H972" i="3"/>
  <c r="G972" i="3"/>
  <c r="J971" i="3"/>
  <c r="I971" i="3"/>
  <c r="H971" i="3"/>
  <c r="G971" i="3"/>
  <c r="J970" i="3"/>
  <c r="I970" i="3"/>
  <c r="H970" i="3"/>
  <c r="G970" i="3"/>
  <c r="J969" i="3"/>
  <c r="I969" i="3"/>
  <c r="H969" i="3"/>
  <c r="G969" i="3"/>
  <c r="J968" i="3"/>
  <c r="I968" i="3"/>
  <c r="H968" i="3"/>
  <c r="G968" i="3"/>
  <c r="J967" i="3"/>
  <c r="I967" i="3"/>
  <c r="H967" i="3"/>
  <c r="G967" i="3"/>
  <c r="J966" i="3"/>
  <c r="I966" i="3"/>
  <c r="H966" i="3"/>
  <c r="G966" i="3"/>
  <c r="J965" i="3"/>
  <c r="I965" i="3"/>
  <c r="H965" i="3"/>
  <c r="G965" i="3"/>
  <c r="J964" i="3"/>
  <c r="I964" i="3"/>
  <c r="H964" i="3"/>
  <c r="G964" i="3"/>
  <c r="J963" i="3"/>
  <c r="I963" i="3"/>
  <c r="H963" i="3"/>
  <c r="G963" i="3"/>
  <c r="J962" i="3"/>
  <c r="I962" i="3"/>
  <c r="H962" i="3"/>
  <c r="G962" i="3"/>
  <c r="J961" i="3"/>
  <c r="I961" i="3"/>
  <c r="H961" i="3"/>
  <c r="G961" i="3"/>
  <c r="J960" i="3"/>
  <c r="I960" i="3"/>
  <c r="H960" i="3"/>
  <c r="G960" i="3"/>
  <c r="J959" i="3"/>
  <c r="I959" i="3"/>
  <c r="H959" i="3"/>
  <c r="G959" i="3"/>
  <c r="J958" i="3"/>
  <c r="I958" i="3"/>
  <c r="H958" i="3"/>
  <c r="G958" i="3"/>
  <c r="J957" i="3"/>
  <c r="I957" i="3"/>
  <c r="H957" i="3"/>
  <c r="G957" i="3"/>
  <c r="J956" i="3"/>
  <c r="I956" i="3"/>
  <c r="H956" i="3"/>
  <c r="G956" i="3"/>
  <c r="J955" i="3"/>
  <c r="I955" i="3"/>
  <c r="H955" i="3"/>
  <c r="G955" i="3"/>
  <c r="J954" i="3"/>
  <c r="I954" i="3"/>
  <c r="H954" i="3"/>
  <c r="G954" i="3"/>
  <c r="J953" i="3"/>
  <c r="I953" i="3"/>
  <c r="H953" i="3"/>
  <c r="G953" i="3"/>
  <c r="J952" i="3"/>
  <c r="I952" i="3"/>
  <c r="H952" i="3"/>
  <c r="G952" i="3"/>
  <c r="J951" i="3"/>
  <c r="I951" i="3"/>
  <c r="H951" i="3"/>
  <c r="G951" i="3"/>
  <c r="J950" i="3"/>
  <c r="I950" i="3"/>
  <c r="H950" i="3"/>
  <c r="G950" i="3"/>
  <c r="J949" i="3"/>
  <c r="I949" i="3"/>
  <c r="H949" i="3"/>
  <c r="G949" i="3"/>
  <c r="J948" i="3"/>
  <c r="I948" i="3"/>
  <c r="H948" i="3"/>
  <c r="G948" i="3"/>
  <c r="J947" i="3"/>
  <c r="I947" i="3"/>
  <c r="H947" i="3"/>
  <c r="G947" i="3"/>
  <c r="J946" i="3"/>
  <c r="I946" i="3"/>
  <c r="H946" i="3"/>
  <c r="G946" i="3"/>
  <c r="J945" i="3"/>
  <c r="I945" i="3"/>
  <c r="H945" i="3"/>
  <c r="G945" i="3"/>
  <c r="J944" i="3"/>
  <c r="I944" i="3"/>
  <c r="H944" i="3"/>
  <c r="G944" i="3"/>
  <c r="J943" i="3"/>
  <c r="I943" i="3"/>
  <c r="H943" i="3"/>
  <c r="G943" i="3"/>
  <c r="J942" i="3"/>
  <c r="I942" i="3"/>
  <c r="H942" i="3"/>
  <c r="G942" i="3"/>
  <c r="J941" i="3"/>
  <c r="I941" i="3"/>
  <c r="H941" i="3"/>
  <c r="G941" i="3"/>
  <c r="J940" i="3"/>
  <c r="I940" i="3"/>
  <c r="H940" i="3"/>
  <c r="G940" i="3"/>
  <c r="J939" i="3"/>
  <c r="I939" i="3"/>
  <c r="H939" i="3"/>
  <c r="G939" i="3"/>
  <c r="J938" i="3"/>
  <c r="I938" i="3"/>
  <c r="H938" i="3"/>
  <c r="G938" i="3"/>
  <c r="J937" i="3"/>
  <c r="I937" i="3"/>
  <c r="H937" i="3"/>
  <c r="G937" i="3"/>
  <c r="J936" i="3"/>
  <c r="I936" i="3"/>
  <c r="H936" i="3"/>
  <c r="G936" i="3"/>
  <c r="J935" i="3"/>
  <c r="I935" i="3"/>
  <c r="H935" i="3"/>
  <c r="G935" i="3"/>
  <c r="J934" i="3"/>
  <c r="I934" i="3"/>
  <c r="H934" i="3"/>
  <c r="G934" i="3"/>
  <c r="J933" i="3"/>
  <c r="I933" i="3"/>
  <c r="H933" i="3"/>
  <c r="G933" i="3"/>
  <c r="J932" i="3"/>
  <c r="I932" i="3"/>
  <c r="H932" i="3"/>
  <c r="G932" i="3"/>
  <c r="J931" i="3"/>
  <c r="I931" i="3"/>
  <c r="H931" i="3"/>
  <c r="G931" i="3"/>
  <c r="J930" i="3"/>
  <c r="I930" i="3"/>
  <c r="H930" i="3"/>
  <c r="G930" i="3"/>
  <c r="J929" i="3"/>
  <c r="I929" i="3"/>
  <c r="H929" i="3"/>
  <c r="G929" i="3"/>
  <c r="J928" i="3"/>
  <c r="I928" i="3"/>
  <c r="H928" i="3"/>
  <c r="G928" i="3"/>
  <c r="J927" i="3"/>
  <c r="I927" i="3"/>
  <c r="H927" i="3"/>
  <c r="G927" i="3"/>
  <c r="J926" i="3"/>
  <c r="I926" i="3"/>
  <c r="H926" i="3"/>
  <c r="G926" i="3"/>
  <c r="J925" i="3"/>
  <c r="I925" i="3"/>
  <c r="H925" i="3"/>
  <c r="G925" i="3"/>
  <c r="J924" i="3"/>
  <c r="I924" i="3"/>
  <c r="H924" i="3"/>
  <c r="G924" i="3"/>
  <c r="J923" i="3"/>
  <c r="I923" i="3"/>
  <c r="H923" i="3"/>
  <c r="G923" i="3"/>
  <c r="J922" i="3"/>
  <c r="I922" i="3"/>
  <c r="H922" i="3"/>
  <c r="G922" i="3"/>
  <c r="J921" i="3"/>
  <c r="I921" i="3"/>
  <c r="H921" i="3"/>
  <c r="G921" i="3"/>
  <c r="J920" i="3"/>
  <c r="I920" i="3"/>
  <c r="H920" i="3"/>
  <c r="G920" i="3"/>
  <c r="J919" i="3"/>
  <c r="I919" i="3"/>
  <c r="H919" i="3"/>
  <c r="G919" i="3"/>
  <c r="J918" i="3"/>
  <c r="I918" i="3"/>
  <c r="H918" i="3"/>
  <c r="G918" i="3"/>
  <c r="J917" i="3"/>
  <c r="I917" i="3"/>
  <c r="H917" i="3"/>
  <c r="G917" i="3"/>
  <c r="J916" i="3"/>
  <c r="I916" i="3"/>
  <c r="H916" i="3"/>
  <c r="G916" i="3"/>
  <c r="J915" i="3"/>
  <c r="I915" i="3"/>
  <c r="H915" i="3"/>
  <c r="G915" i="3"/>
  <c r="J914" i="3"/>
  <c r="I914" i="3"/>
  <c r="H914" i="3"/>
  <c r="G914" i="3"/>
  <c r="J913" i="3"/>
  <c r="I913" i="3"/>
  <c r="H913" i="3"/>
  <c r="G913" i="3"/>
  <c r="J912" i="3"/>
  <c r="I912" i="3"/>
  <c r="H912" i="3"/>
  <c r="G912" i="3"/>
  <c r="J911" i="3"/>
  <c r="I911" i="3"/>
  <c r="H911" i="3"/>
  <c r="G911" i="3"/>
  <c r="J910" i="3"/>
  <c r="I910" i="3"/>
  <c r="H910" i="3"/>
  <c r="G910" i="3"/>
  <c r="J909" i="3"/>
  <c r="I909" i="3"/>
  <c r="H909" i="3"/>
  <c r="G909" i="3"/>
  <c r="J908" i="3"/>
  <c r="I908" i="3"/>
  <c r="H908" i="3"/>
  <c r="G908" i="3"/>
  <c r="J907" i="3"/>
  <c r="I907" i="3"/>
  <c r="H907" i="3"/>
  <c r="G907" i="3"/>
  <c r="J906" i="3"/>
  <c r="I906" i="3"/>
  <c r="H906" i="3"/>
  <c r="G906" i="3"/>
  <c r="J905" i="3"/>
  <c r="I905" i="3"/>
  <c r="H905" i="3"/>
  <c r="G905" i="3"/>
  <c r="J904" i="3"/>
  <c r="I904" i="3"/>
  <c r="H904" i="3"/>
  <c r="G904" i="3"/>
  <c r="J903" i="3"/>
  <c r="I903" i="3"/>
  <c r="H903" i="3"/>
  <c r="G903" i="3"/>
  <c r="J902" i="3"/>
  <c r="I902" i="3"/>
  <c r="H902" i="3"/>
  <c r="G902" i="3"/>
  <c r="J901" i="3"/>
  <c r="I901" i="3"/>
  <c r="H901" i="3"/>
  <c r="G901" i="3"/>
  <c r="J900" i="3"/>
  <c r="I900" i="3"/>
  <c r="H900" i="3"/>
  <c r="G900" i="3"/>
  <c r="J899" i="3"/>
  <c r="I899" i="3"/>
  <c r="H899" i="3"/>
  <c r="G899" i="3"/>
  <c r="J898" i="3"/>
  <c r="I898" i="3"/>
  <c r="H898" i="3"/>
  <c r="G898" i="3"/>
  <c r="J897" i="3"/>
  <c r="I897" i="3"/>
  <c r="H897" i="3"/>
  <c r="G897" i="3"/>
  <c r="J896" i="3"/>
  <c r="I896" i="3"/>
  <c r="H896" i="3"/>
  <c r="G896" i="3"/>
  <c r="J895" i="3"/>
  <c r="I895" i="3"/>
  <c r="H895" i="3"/>
  <c r="G895" i="3"/>
  <c r="J894" i="3"/>
  <c r="I894" i="3"/>
  <c r="H894" i="3"/>
  <c r="G894" i="3"/>
  <c r="J893" i="3"/>
  <c r="I893" i="3"/>
  <c r="H893" i="3"/>
  <c r="G893" i="3"/>
  <c r="J892" i="3"/>
  <c r="I892" i="3"/>
  <c r="H892" i="3"/>
  <c r="G892" i="3"/>
  <c r="J891" i="3"/>
  <c r="I891" i="3"/>
  <c r="H891" i="3"/>
  <c r="G891" i="3"/>
  <c r="J890" i="3"/>
  <c r="I890" i="3"/>
  <c r="H890" i="3"/>
  <c r="G890" i="3"/>
  <c r="J889" i="3"/>
  <c r="I889" i="3"/>
  <c r="H889" i="3"/>
  <c r="G889" i="3"/>
  <c r="J888" i="3"/>
  <c r="I888" i="3"/>
  <c r="H888" i="3"/>
  <c r="G888" i="3"/>
  <c r="J887" i="3"/>
  <c r="I887" i="3"/>
  <c r="H887" i="3"/>
  <c r="G887" i="3"/>
  <c r="J886" i="3"/>
  <c r="I886" i="3"/>
  <c r="H886" i="3"/>
  <c r="G886" i="3"/>
  <c r="J885" i="3"/>
  <c r="I885" i="3"/>
  <c r="H885" i="3"/>
  <c r="G885" i="3"/>
  <c r="J884" i="3"/>
  <c r="I884" i="3"/>
  <c r="H884" i="3"/>
  <c r="G884" i="3"/>
  <c r="J883" i="3"/>
  <c r="I883" i="3"/>
  <c r="H883" i="3"/>
  <c r="G883" i="3"/>
  <c r="J882" i="3"/>
  <c r="I882" i="3"/>
  <c r="H882" i="3"/>
  <c r="G882" i="3"/>
  <c r="J881" i="3"/>
  <c r="I881" i="3"/>
  <c r="H881" i="3"/>
  <c r="G881" i="3"/>
  <c r="J880" i="3"/>
  <c r="I880" i="3"/>
  <c r="H880" i="3"/>
  <c r="G880" i="3"/>
  <c r="J879" i="3"/>
  <c r="I879" i="3"/>
  <c r="H879" i="3"/>
  <c r="G879" i="3"/>
  <c r="J878" i="3"/>
  <c r="I878" i="3"/>
  <c r="H878" i="3"/>
  <c r="G878" i="3"/>
  <c r="J877" i="3"/>
  <c r="I877" i="3"/>
  <c r="H877" i="3"/>
  <c r="G877" i="3"/>
  <c r="J876" i="3"/>
  <c r="I876" i="3"/>
  <c r="H876" i="3"/>
  <c r="G876" i="3"/>
  <c r="J875" i="3"/>
  <c r="I875" i="3"/>
  <c r="H875" i="3"/>
  <c r="G875" i="3"/>
  <c r="J874" i="3"/>
  <c r="I874" i="3"/>
  <c r="H874" i="3"/>
  <c r="G874" i="3"/>
  <c r="J873" i="3"/>
  <c r="I873" i="3"/>
  <c r="H873" i="3"/>
  <c r="G873" i="3"/>
  <c r="J872" i="3"/>
  <c r="I872" i="3"/>
  <c r="H872" i="3"/>
  <c r="G872" i="3"/>
  <c r="J871" i="3"/>
  <c r="I871" i="3"/>
  <c r="H871" i="3"/>
  <c r="G871" i="3"/>
  <c r="J870" i="3"/>
  <c r="I870" i="3"/>
  <c r="H870" i="3"/>
  <c r="G870" i="3"/>
  <c r="J869" i="3"/>
  <c r="I869" i="3"/>
  <c r="H869" i="3"/>
  <c r="G869" i="3"/>
  <c r="J868" i="3"/>
  <c r="I868" i="3"/>
  <c r="H868" i="3"/>
  <c r="G868" i="3"/>
  <c r="J867" i="3"/>
  <c r="I867" i="3"/>
  <c r="H867" i="3"/>
  <c r="G867" i="3"/>
  <c r="J866" i="3"/>
  <c r="I866" i="3"/>
  <c r="H866" i="3"/>
  <c r="G866" i="3"/>
  <c r="J865" i="3"/>
  <c r="I865" i="3"/>
  <c r="H865" i="3"/>
  <c r="G865" i="3"/>
  <c r="J864" i="3"/>
  <c r="I864" i="3"/>
  <c r="H864" i="3"/>
  <c r="G864" i="3"/>
  <c r="J863" i="3"/>
  <c r="I863" i="3"/>
  <c r="H863" i="3"/>
  <c r="G863" i="3"/>
  <c r="J862" i="3"/>
  <c r="I862" i="3"/>
  <c r="H862" i="3"/>
  <c r="G862" i="3"/>
  <c r="J861" i="3"/>
  <c r="I861" i="3"/>
  <c r="H861" i="3"/>
  <c r="G861" i="3"/>
  <c r="J860" i="3"/>
  <c r="I860" i="3"/>
  <c r="H860" i="3"/>
  <c r="G860" i="3"/>
  <c r="J859" i="3"/>
  <c r="I859" i="3"/>
  <c r="H859" i="3"/>
  <c r="G859" i="3"/>
  <c r="J858" i="3"/>
  <c r="I858" i="3"/>
  <c r="H858" i="3"/>
  <c r="G858" i="3"/>
  <c r="J857" i="3"/>
  <c r="I857" i="3"/>
  <c r="H857" i="3"/>
  <c r="G857" i="3"/>
  <c r="J856" i="3"/>
  <c r="I856" i="3"/>
  <c r="H856" i="3"/>
  <c r="G856" i="3"/>
  <c r="J855" i="3"/>
  <c r="I855" i="3"/>
  <c r="H855" i="3"/>
  <c r="G855" i="3"/>
  <c r="J854" i="3"/>
  <c r="I854" i="3"/>
  <c r="H854" i="3"/>
  <c r="G854" i="3"/>
  <c r="J853" i="3"/>
  <c r="I853" i="3"/>
  <c r="H853" i="3"/>
  <c r="G853" i="3"/>
  <c r="J852" i="3"/>
  <c r="I852" i="3"/>
  <c r="H852" i="3"/>
  <c r="G852" i="3"/>
  <c r="J851" i="3"/>
  <c r="I851" i="3"/>
  <c r="H851" i="3"/>
  <c r="G851" i="3"/>
  <c r="J850" i="3"/>
  <c r="I850" i="3"/>
  <c r="H850" i="3"/>
  <c r="G850" i="3"/>
  <c r="J849" i="3"/>
  <c r="I849" i="3"/>
  <c r="H849" i="3"/>
  <c r="G849" i="3"/>
  <c r="J848" i="3"/>
  <c r="I848" i="3"/>
  <c r="H848" i="3"/>
  <c r="G848" i="3"/>
  <c r="J847" i="3"/>
  <c r="I847" i="3"/>
  <c r="H847" i="3"/>
  <c r="G847" i="3"/>
  <c r="J846" i="3"/>
  <c r="I846" i="3"/>
  <c r="H846" i="3"/>
  <c r="G846" i="3"/>
  <c r="J845" i="3"/>
  <c r="I845" i="3"/>
  <c r="H845" i="3"/>
  <c r="G845" i="3"/>
  <c r="J844" i="3"/>
  <c r="I844" i="3"/>
  <c r="H844" i="3"/>
  <c r="G844" i="3"/>
  <c r="J843" i="3"/>
  <c r="I843" i="3"/>
  <c r="H843" i="3"/>
  <c r="G843" i="3"/>
  <c r="J842" i="3"/>
  <c r="I842" i="3"/>
  <c r="H842" i="3"/>
  <c r="G842" i="3"/>
  <c r="J841" i="3"/>
  <c r="I841" i="3"/>
  <c r="H841" i="3"/>
  <c r="G841" i="3"/>
  <c r="J840" i="3"/>
  <c r="I840" i="3"/>
  <c r="H840" i="3"/>
  <c r="G840" i="3"/>
  <c r="J839" i="3"/>
  <c r="I839" i="3"/>
  <c r="H839" i="3"/>
  <c r="G839" i="3"/>
  <c r="J838" i="3"/>
  <c r="I838" i="3"/>
  <c r="H838" i="3"/>
  <c r="G838" i="3"/>
  <c r="J837" i="3"/>
  <c r="I837" i="3"/>
  <c r="H837" i="3"/>
  <c r="G837" i="3"/>
  <c r="J836" i="3"/>
  <c r="I836" i="3"/>
  <c r="H836" i="3"/>
  <c r="G836" i="3"/>
  <c r="J835" i="3"/>
  <c r="I835" i="3"/>
  <c r="H835" i="3"/>
  <c r="G835" i="3"/>
  <c r="J834" i="3"/>
  <c r="I834" i="3"/>
  <c r="H834" i="3"/>
  <c r="G834" i="3"/>
  <c r="J833" i="3"/>
  <c r="I833" i="3"/>
  <c r="H833" i="3"/>
  <c r="G833" i="3"/>
  <c r="J832" i="3"/>
  <c r="I832" i="3"/>
  <c r="H832" i="3"/>
  <c r="G832" i="3"/>
  <c r="J831" i="3"/>
  <c r="I831" i="3"/>
  <c r="H831" i="3"/>
  <c r="G831" i="3"/>
  <c r="J830" i="3"/>
  <c r="I830" i="3"/>
  <c r="H830" i="3"/>
  <c r="G830" i="3"/>
  <c r="J829" i="3"/>
  <c r="I829" i="3"/>
  <c r="H829" i="3"/>
  <c r="G829" i="3"/>
  <c r="J828" i="3"/>
  <c r="I828" i="3"/>
  <c r="H828" i="3"/>
  <c r="G828" i="3"/>
  <c r="J827" i="3"/>
  <c r="I827" i="3"/>
  <c r="H827" i="3"/>
  <c r="G827" i="3"/>
  <c r="J826" i="3"/>
  <c r="I826" i="3"/>
  <c r="H826" i="3"/>
  <c r="G826" i="3"/>
  <c r="J825" i="3"/>
  <c r="I825" i="3"/>
  <c r="H825" i="3"/>
  <c r="G825" i="3"/>
  <c r="J824" i="3"/>
  <c r="I824" i="3"/>
  <c r="H824" i="3"/>
  <c r="G824" i="3"/>
  <c r="J823" i="3"/>
  <c r="I823" i="3"/>
  <c r="H823" i="3"/>
  <c r="G823" i="3"/>
  <c r="J822" i="3"/>
  <c r="I822" i="3"/>
  <c r="H822" i="3"/>
  <c r="G822" i="3"/>
  <c r="J821" i="3"/>
  <c r="I821" i="3"/>
  <c r="H821" i="3"/>
  <c r="G821" i="3"/>
  <c r="J820" i="3"/>
  <c r="I820" i="3"/>
  <c r="H820" i="3"/>
  <c r="G820" i="3"/>
  <c r="J819" i="3"/>
  <c r="I819" i="3"/>
  <c r="H819" i="3"/>
  <c r="G819" i="3"/>
  <c r="J818" i="3"/>
  <c r="I818" i="3"/>
  <c r="H818" i="3"/>
  <c r="G818" i="3"/>
  <c r="J817" i="3"/>
  <c r="I817" i="3"/>
  <c r="H817" i="3"/>
  <c r="G817" i="3"/>
  <c r="J816" i="3"/>
  <c r="I816" i="3"/>
  <c r="H816" i="3"/>
  <c r="G816" i="3"/>
  <c r="J815" i="3"/>
  <c r="I815" i="3"/>
  <c r="H815" i="3"/>
  <c r="G815" i="3"/>
  <c r="J814" i="3"/>
  <c r="I814" i="3"/>
  <c r="H814" i="3"/>
  <c r="G814" i="3"/>
  <c r="J813" i="3"/>
  <c r="I813" i="3"/>
  <c r="H813" i="3"/>
  <c r="G813" i="3"/>
  <c r="J812" i="3"/>
  <c r="I812" i="3"/>
  <c r="H812" i="3"/>
  <c r="G812" i="3"/>
  <c r="J811" i="3"/>
  <c r="I811" i="3"/>
  <c r="H811" i="3"/>
  <c r="G811" i="3"/>
  <c r="J810" i="3"/>
  <c r="I810" i="3"/>
  <c r="H810" i="3"/>
  <c r="G810" i="3"/>
  <c r="J809" i="3"/>
  <c r="I809" i="3"/>
  <c r="H809" i="3"/>
  <c r="G809" i="3"/>
  <c r="J808" i="3"/>
  <c r="I808" i="3"/>
  <c r="H808" i="3"/>
  <c r="G808" i="3"/>
  <c r="J807" i="3"/>
  <c r="I807" i="3"/>
  <c r="H807" i="3"/>
  <c r="G807" i="3"/>
  <c r="J806" i="3"/>
  <c r="I806" i="3"/>
  <c r="H806" i="3"/>
  <c r="G806" i="3"/>
  <c r="J805" i="3"/>
  <c r="I805" i="3"/>
  <c r="H805" i="3"/>
  <c r="G805" i="3"/>
  <c r="J804" i="3"/>
  <c r="I804" i="3"/>
  <c r="H804" i="3"/>
  <c r="G804" i="3"/>
  <c r="J803" i="3"/>
  <c r="I803" i="3"/>
  <c r="H803" i="3"/>
  <c r="G803" i="3"/>
  <c r="J802" i="3"/>
  <c r="I802" i="3"/>
  <c r="H802" i="3"/>
  <c r="G802" i="3"/>
  <c r="J801" i="3"/>
  <c r="I801" i="3"/>
  <c r="H801" i="3"/>
  <c r="G801" i="3"/>
  <c r="J800" i="3"/>
  <c r="I800" i="3"/>
  <c r="H800" i="3"/>
  <c r="G800" i="3"/>
  <c r="J799" i="3"/>
  <c r="I799" i="3"/>
  <c r="H799" i="3"/>
  <c r="G799" i="3"/>
  <c r="J798" i="3"/>
  <c r="I798" i="3"/>
  <c r="H798" i="3"/>
  <c r="G798" i="3"/>
  <c r="J797" i="3"/>
  <c r="I797" i="3"/>
  <c r="H797" i="3"/>
  <c r="G797" i="3"/>
  <c r="J796" i="3"/>
  <c r="I796" i="3"/>
  <c r="H796" i="3"/>
  <c r="G796" i="3"/>
  <c r="J795" i="3"/>
  <c r="I795" i="3"/>
  <c r="H795" i="3"/>
  <c r="G795" i="3"/>
  <c r="J794" i="3"/>
  <c r="I794" i="3"/>
  <c r="H794" i="3"/>
  <c r="G794" i="3"/>
  <c r="J793" i="3"/>
  <c r="I793" i="3"/>
  <c r="H793" i="3"/>
  <c r="G793" i="3"/>
  <c r="J792" i="3"/>
  <c r="I792" i="3"/>
  <c r="H792" i="3"/>
  <c r="G792" i="3"/>
  <c r="J791" i="3"/>
  <c r="I791" i="3"/>
  <c r="H791" i="3"/>
  <c r="G791" i="3"/>
  <c r="J790" i="3"/>
  <c r="I790" i="3"/>
  <c r="H790" i="3"/>
  <c r="G790" i="3"/>
  <c r="J789" i="3"/>
  <c r="I789" i="3"/>
  <c r="H789" i="3"/>
  <c r="G789" i="3"/>
  <c r="J788" i="3"/>
  <c r="I788" i="3"/>
  <c r="H788" i="3"/>
  <c r="G788" i="3"/>
  <c r="J787" i="3"/>
  <c r="I787" i="3"/>
  <c r="H787" i="3"/>
  <c r="G787" i="3"/>
  <c r="J786" i="3"/>
  <c r="I786" i="3"/>
  <c r="H786" i="3"/>
  <c r="G786" i="3"/>
  <c r="J785" i="3"/>
  <c r="I785" i="3"/>
  <c r="H785" i="3"/>
  <c r="G785" i="3"/>
  <c r="J784" i="3"/>
  <c r="I784" i="3"/>
  <c r="H784" i="3"/>
  <c r="G784" i="3"/>
  <c r="J783" i="3"/>
  <c r="I783" i="3"/>
  <c r="H783" i="3"/>
  <c r="G783" i="3"/>
  <c r="J782" i="3"/>
  <c r="I782" i="3"/>
  <c r="H782" i="3"/>
  <c r="G782" i="3"/>
  <c r="J781" i="3"/>
  <c r="I781" i="3"/>
  <c r="H781" i="3"/>
  <c r="G781" i="3"/>
  <c r="J780" i="3"/>
  <c r="I780" i="3"/>
  <c r="H780" i="3"/>
  <c r="G780" i="3"/>
  <c r="J779" i="3"/>
  <c r="I779" i="3"/>
  <c r="H779" i="3"/>
  <c r="G779" i="3"/>
  <c r="J778" i="3"/>
  <c r="I778" i="3"/>
  <c r="H778" i="3"/>
  <c r="G778" i="3"/>
  <c r="J777" i="3"/>
  <c r="I777" i="3"/>
  <c r="H777" i="3"/>
  <c r="G777" i="3"/>
  <c r="J776" i="3"/>
  <c r="I776" i="3"/>
  <c r="H776" i="3"/>
  <c r="G776" i="3"/>
  <c r="J775" i="3"/>
  <c r="I775" i="3"/>
  <c r="H775" i="3"/>
  <c r="G775" i="3"/>
  <c r="J774" i="3"/>
  <c r="I774" i="3"/>
  <c r="H774" i="3"/>
  <c r="G774" i="3"/>
  <c r="J773" i="3"/>
  <c r="I773" i="3"/>
  <c r="H773" i="3"/>
  <c r="G773" i="3"/>
  <c r="J772" i="3"/>
  <c r="I772" i="3"/>
  <c r="H772" i="3"/>
  <c r="G772" i="3"/>
  <c r="J771" i="3"/>
  <c r="I771" i="3"/>
  <c r="H771" i="3"/>
  <c r="G771" i="3"/>
  <c r="J770" i="3"/>
  <c r="I770" i="3"/>
  <c r="H770" i="3"/>
  <c r="G770" i="3"/>
  <c r="J769" i="3"/>
  <c r="I769" i="3"/>
  <c r="H769" i="3"/>
  <c r="G769" i="3"/>
  <c r="J768" i="3"/>
  <c r="I768" i="3"/>
  <c r="H768" i="3"/>
  <c r="G768" i="3"/>
  <c r="J767" i="3"/>
  <c r="I767" i="3"/>
  <c r="H767" i="3"/>
  <c r="G767" i="3"/>
  <c r="J766" i="3"/>
  <c r="I766" i="3"/>
  <c r="H766" i="3"/>
  <c r="G766" i="3"/>
  <c r="J765" i="3"/>
  <c r="I765" i="3"/>
  <c r="H765" i="3"/>
  <c r="G765" i="3"/>
  <c r="J764" i="3"/>
  <c r="I764" i="3"/>
  <c r="H764" i="3"/>
  <c r="G764" i="3"/>
  <c r="J763" i="3"/>
  <c r="I763" i="3"/>
  <c r="H763" i="3"/>
  <c r="G763" i="3"/>
  <c r="J762" i="3"/>
  <c r="I762" i="3"/>
  <c r="H762" i="3"/>
  <c r="G762" i="3"/>
  <c r="J761" i="3"/>
  <c r="I761" i="3"/>
  <c r="H761" i="3"/>
  <c r="G761" i="3"/>
  <c r="J760" i="3"/>
  <c r="I760" i="3"/>
  <c r="H760" i="3"/>
  <c r="G760" i="3"/>
  <c r="J759" i="3"/>
  <c r="I759" i="3"/>
  <c r="H759" i="3"/>
  <c r="G759" i="3"/>
  <c r="J758" i="3"/>
  <c r="I758" i="3"/>
  <c r="H758" i="3"/>
  <c r="G758" i="3"/>
  <c r="J757" i="3"/>
  <c r="I757" i="3"/>
  <c r="H757" i="3"/>
  <c r="G757" i="3"/>
  <c r="J756" i="3"/>
  <c r="I756" i="3"/>
  <c r="H756" i="3"/>
  <c r="G756" i="3"/>
  <c r="J755" i="3"/>
  <c r="I755" i="3"/>
  <c r="H755" i="3"/>
  <c r="G755" i="3"/>
  <c r="J754" i="3"/>
  <c r="I754" i="3"/>
  <c r="H754" i="3"/>
  <c r="G754" i="3"/>
  <c r="J753" i="3"/>
  <c r="I753" i="3"/>
  <c r="H753" i="3"/>
  <c r="G753" i="3"/>
  <c r="J752" i="3"/>
  <c r="I752" i="3"/>
  <c r="H752" i="3"/>
  <c r="G752" i="3"/>
  <c r="J751" i="3"/>
  <c r="I751" i="3"/>
  <c r="H751" i="3"/>
  <c r="G751" i="3"/>
  <c r="J750" i="3"/>
  <c r="I750" i="3"/>
  <c r="H750" i="3"/>
  <c r="G750" i="3"/>
  <c r="J749" i="3"/>
  <c r="I749" i="3"/>
  <c r="H749" i="3"/>
  <c r="G749" i="3"/>
  <c r="J748" i="3"/>
  <c r="I748" i="3"/>
  <c r="H748" i="3"/>
  <c r="G748" i="3"/>
  <c r="J747" i="3"/>
  <c r="I747" i="3"/>
  <c r="H747" i="3"/>
  <c r="G747" i="3"/>
  <c r="J746" i="3"/>
  <c r="I746" i="3"/>
  <c r="H746" i="3"/>
  <c r="G746" i="3"/>
  <c r="J745" i="3"/>
  <c r="I745" i="3"/>
  <c r="H745" i="3"/>
  <c r="G745" i="3"/>
  <c r="J744" i="3"/>
  <c r="I744" i="3"/>
  <c r="H744" i="3"/>
  <c r="G744" i="3"/>
  <c r="J743" i="3"/>
  <c r="I743" i="3"/>
  <c r="H743" i="3"/>
  <c r="G743" i="3"/>
  <c r="J742" i="3"/>
  <c r="I742" i="3"/>
  <c r="H742" i="3"/>
  <c r="G742" i="3"/>
  <c r="J741" i="3"/>
  <c r="I741" i="3"/>
  <c r="H741" i="3"/>
  <c r="G741" i="3"/>
  <c r="J740" i="3"/>
  <c r="I740" i="3"/>
  <c r="H740" i="3"/>
  <c r="G740" i="3"/>
  <c r="J739" i="3"/>
  <c r="I739" i="3"/>
  <c r="H739" i="3"/>
  <c r="G739" i="3"/>
  <c r="J738" i="3"/>
  <c r="I738" i="3"/>
  <c r="H738" i="3"/>
  <c r="G738" i="3"/>
  <c r="J737" i="3"/>
  <c r="I737" i="3"/>
  <c r="H737" i="3"/>
  <c r="G737" i="3"/>
  <c r="J736" i="3"/>
  <c r="I736" i="3"/>
  <c r="H736" i="3"/>
  <c r="G736" i="3"/>
  <c r="J735" i="3"/>
  <c r="I735" i="3"/>
  <c r="H735" i="3"/>
  <c r="G735" i="3"/>
  <c r="J734" i="3"/>
  <c r="I734" i="3"/>
  <c r="H734" i="3"/>
  <c r="G734" i="3"/>
  <c r="J733" i="3"/>
  <c r="I733" i="3"/>
  <c r="H733" i="3"/>
  <c r="G733" i="3"/>
  <c r="J732" i="3"/>
  <c r="I732" i="3"/>
  <c r="H732" i="3"/>
  <c r="G732" i="3"/>
  <c r="J731" i="3"/>
  <c r="I731" i="3"/>
  <c r="H731" i="3"/>
  <c r="G731" i="3"/>
  <c r="J730" i="3"/>
  <c r="I730" i="3"/>
  <c r="H730" i="3"/>
  <c r="G730" i="3"/>
  <c r="J729" i="3"/>
  <c r="I729" i="3"/>
  <c r="H729" i="3"/>
  <c r="G729" i="3"/>
  <c r="J728" i="3"/>
  <c r="I728" i="3"/>
  <c r="H728" i="3"/>
  <c r="G728" i="3"/>
  <c r="J727" i="3"/>
  <c r="I727" i="3"/>
  <c r="H727" i="3"/>
  <c r="G727" i="3"/>
  <c r="J726" i="3"/>
  <c r="I726" i="3"/>
  <c r="H726" i="3"/>
  <c r="G726" i="3"/>
  <c r="J725" i="3"/>
  <c r="I725" i="3"/>
  <c r="H725" i="3"/>
  <c r="G725" i="3"/>
  <c r="J724" i="3"/>
  <c r="I724" i="3"/>
  <c r="H724" i="3"/>
  <c r="G724" i="3"/>
  <c r="J723" i="3"/>
  <c r="I723" i="3"/>
  <c r="H723" i="3"/>
  <c r="G723" i="3"/>
  <c r="J722" i="3"/>
  <c r="I722" i="3"/>
  <c r="H722" i="3"/>
  <c r="G722" i="3"/>
  <c r="J721" i="3"/>
  <c r="I721" i="3"/>
  <c r="H721" i="3"/>
  <c r="G721" i="3"/>
  <c r="J720" i="3"/>
  <c r="I720" i="3"/>
  <c r="H720" i="3"/>
  <c r="G720" i="3"/>
  <c r="J719" i="3"/>
  <c r="I719" i="3"/>
  <c r="H719" i="3"/>
  <c r="G719" i="3"/>
  <c r="J718" i="3"/>
  <c r="I718" i="3"/>
  <c r="H718" i="3"/>
  <c r="G718" i="3"/>
  <c r="J717" i="3"/>
  <c r="I717" i="3"/>
  <c r="H717" i="3"/>
  <c r="G717" i="3"/>
  <c r="J716" i="3"/>
  <c r="I716" i="3"/>
  <c r="H716" i="3"/>
  <c r="G716" i="3"/>
  <c r="J715" i="3"/>
  <c r="I715" i="3"/>
  <c r="H715" i="3"/>
  <c r="G715" i="3"/>
  <c r="J714" i="3"/>
  <c r="I714" i="3"/>
  <c r="H714" i="3"/>
  <c r="G714" i="3"/>
  <c r="J713" i="3"/>
  <c r="I713" i="3"/>
  <c r="H713" i="3"/>
  <c r="G713" i="3"/>
  <c r="J712" i="3"/>
  <c r="I712" i="3"/>
  <c r="H712" i="3"/>
  <c r="G712" i="3"/>
  <c r="J711" i="3"/>
  <c r="I711" i="3"/>
  <c r="H711" i="3"/>
  <c r="G711" i="3"/>
  <c r="J710" i="3"/>
  <c r="I710" i="3"/>
  <c r="H710" i="3"/>
  <c r="G710" i="3"/>
  <c r="J709" i="3"/>
  <c r="I709" i="3"/>
  <c r="H709" i="3"/>
  <c r="G709" i="3"/>
  <c r="J708" i="3"/>
  <c r="I708" i="3"/>
  <c r="H708" i="3"/>
  <c r="G708" i="3"/>
  <c r="J707" i="3"/>
  <c r="I707" i="3"/>
  <c r="H707" i="3"/>
  <c r="G707" i="3"/>
  <c r="J706" i="3"/>
  <c r="I706" i="3"/>
  <c r="H706" i="3"/>
  <c r="G706" i="3"/>
  <c r="J705" i="3"/>
  <c r="I705" i="3"/>
  <c r="H705" i="3"/>
  <c r="G705" i="3"/>
  <c r="J704" i="3"/>
  <c r="I704" i="3"/>
  <c r="H704" i="3"/>
  <c r="G704" i="3"/>
  <c r="J703" i="3"/>
  <c r="I703" i="3"/>
  <c r="H703" i="3"/>
  <c r="G703" i="3"/>
  <c r="J702" i="3"/>
  <c r="I702" i="3"/>
  <c r="H702" i="3"/>
  <c r="G702" i="3"/>
  <c r="J701" i="3"/>
  <c r="I701" i="3"/>
  <c r="H701" i="3"/>
  <c r="G701" i="3"/>
  <c r="J700" i="3"/>
  <c r="I700" i="3"/>
  <c r="H700" i="3"/>
  <c r="G700" i="3"/>
  <c r="J699" i="3"/>
  <c r="I699" i="3"/>
  <c r="H699" i="3"/>
  <c r="G699" i="3"/>
  <c r="J698" i="3"/>
  <c r="I698" i="3"/>
  <c r="H698" i="3"/>
  <c r="G698" i="3"/>
  <c r="J697" i="3"/>
  <c r="I697" i="3"/>
  <c r="H697" i="3"/>
  <c r="G697" i="3"/>
  <c r="J696" i="3"/>
  <c r="I696" i="3"/>
  <c r="H696" i="3"/>
  <c r="G696" i="3"/>
  <c r="J695" i="3"/>
  <c r="I695" i="3"/>
  <c r="H695" i="3"/>
  <c r="G695" i="3"/>
  <c r="J694" i="3"/>
  <c r="I694" i="3"/>
  <c r="H694" i="3"/>
  <c r="G694" i="3"/>
  <c r="J693" i="3"/>
  <c r="I693" i="3"/>
  <c r="H693" i="3"/>
  <c r="G693" i="3"/>
  <c r="J692" i="3"/>
  <c r="I692" i="3"/>
  <c r="H692" i="3"/>
  <c r="G692" i="3"/>
  <c r="J691" i="3"/>
  <c r="I691" i="3"/>
  <c r="H691" i="3"/>
  <c r="G691" i="3"/>
  <c r="J690" i="3"/>
  <c r="I690" i="3"/>
  <c r="H690" i="3"/>
  <c r="G690" i="3"/>
  <c r="J689" i="3"/>
  <c r="I689" i="3"/>
  <c r="H689" i="3"/>
  <c r="G689" i="3"/>
  <c r="J688" i="3"/>
  <c r="I688" i="3"/>
  <c r="H688" i="3"/>
  <c r="G688" i="3"/>
  <c r="J687" i="3"/>
  <c r="I687" i="3"/>
  <c r="H687" i="3"/>
  <c r="G687" i="3"/>
  <c r="J686" i="3"/>
  <c r="I686" i="3"/>
  <c r="H686" i="3"/>
  <c r="G686" i="3"/>
  <c r="J685" i="3"/>
  <c r="I685" i="3"/>
  <c r="H685" i="3"/>
  <c r="G685" i="3"/>
  <c r="J684" i="3"/>
  <c r="I684" i="3"/>
  <c r="H684" i="3"/>
  <c r="G684" i="3"/>
  <c r="J683" i="3"/>
  <c r="I683" i="3"/>
  <c r="H683" i="3"/>
  <c r="G683" i="3"/>
  <c r="J682" i="3"/>
  <c r="I682" i="3"/>
  <c r="H682" i="3"/>
  <c r="G682" i="3"/>
  <c r="J681" i="3"/>
  <c r="I681" i="3"/>
  <c r="H681" i="3"/>
  <c r="G681" i="3"/>
  <c r="J680" i="3"/>
  <c r="I680" i="3"/>
  <c r="H680" i="3"/>
  <c r="G680" i="3"/>
  <c r="J679" i="3"/>
  <c r="I679" i="3"/>
  <c r="H679" i="3"/>
  <c r="G679" i="3"/>
  <c r="J678" i="3"/>
  <c r="I678" i="3"/>
  <c r="H678" i="3"/>
  <c r="G678" i="3"/>
  <c r="J677" i="3"/>
  <c r="I677" i="3"/>
  <c r="H677" i="3"/>
  <c r="G677" i="3"/>
  <c r="J676" i="3"/>
  <c r="I676" i="3"/>
  <c r="H676" i="3"/>
  <c r="G676" i="3"/>
  <c r="J675" i="3"/>
  <c r="I675" i="3"/>
  <c r="H675" i="3"/>
  <c r="G675" i="3"/>
  <c r="J674" i="3"/>
  <c r="I674" i="3"/>
  <c r="H674" i="3"/>
  <c r="G674" i="3"/>
  <c r="J673" i="3"/>
  <c r="I673" i="3"/>
  <c r="H673" i="3"/>
  <c r="G673" i="3"/>
  <c r="J672" i="3"/>
  <c r="I672" i="3"/>
  <c r="H672" i="3"/>
  <c r="G672" i="3"/>
  <c r="J671" i="3"/>
  <c r="I671" i="3"/>
  <c r="H671" i="3"/>
  <c r="G671" i="3"/>
  <c r="J670" i="3"/>
  <c r="I670" i="3"/>
  <c r="H670" i="3"/>
  <c r="G670" i="3"/>
  <c r="J669" i="3"/>
  <c r="I669" i="3"/>
  <c r="H669" i="3"/>
  <c r="G669" i="3"/>
  <c r="J668" i="3"/>
  <c r="I668" i="3"/>
  <c r="H668" i="3"/>
  <c r="G668" i="3"/>
  <c r="J667" i="3"/>
  <c r="I667" i="3"/>
  <c r="H667" i="3"/>
  <c r="G667" i="3"/>
  <c r="J666" i="3"/>
  <c r="I666" i="3"/>
  <c r="H666" i="3"/>
  <c r="G666" i="3"/>
  <c r="J665" i="3"/>
  <c r="I665" i="3"/>
  <c r="H665" i="3"/>
  <c r="G665" i="3"/>
  <c r="J664" i="3"/>
  <c r="I664" i="3"/>
  <c r="H664" i="3"/>
  <c r="G664" i="3"/>
  <c r="J663" i="3"/>
  <c r="I663" i="3"/>
  <c r="H663" i="3"/>
  <c r="G663" i="3"/>
  <c r="J662" i="3"/>
  <c r="I662" i="3"/>
  <c r="H662" i="3"/>
  <c r="G662" i="3"/>
  <c r="J661" i="3"/>
  <c r="I661" i="3"/>
  <c r="H661" i="3"/>
  <c r="G661" i="3"/>
  <c r="J660" i="3"/>
  <c r="I660" i="3"/>
  <c r="H660" i="3"/>
  <c r="G660" i="3"/>
  <c r="J659" i="3"/>
  <c r="I659" i="3"/>
  <c r="H659" i="3"/>
  <c r="G659" i="3"/>
  <c r="J658" i="3"/>
  <c r="I658" i="3"/>
  <c r="H658" i="3"/>
  <c r="G658" i="3"/>
  <c r="J657" i="3"/>
  <c r="I657" i="3"/>
  <c r="H657" i="3"/>
  <c r="G657" i="3"/>
  <c r="J656" i="3"/>
  <c r="I656" i="3"/>
  <c r="H656" i="3"/>
  <c r="G656" i="3"/>
  <c r="J655" i="3"/>
  <c r="I655" i="3"/>
  <c r="H655" i="3"/>
  <c r="G655" i="3"/>
  <c r="J654" i="3"/>
  <c r="I654" i="3"/>
  <c r="H654" i="3"/>
  <c r="G654" i="3"/>
  <c r="J653" i="3"/>
  <c r="I653" i="3"/>
  <c r="H653" i="3"/>
  <c r="G653" i="3"/>
  <c r="J652" i="3"/>
  <c r="I652" i="3"/>
  <c r="H652" i="3"/>
  <c r="G652" i="3"/>
  <c r="J651" i="3"/>
  <c r="I651" i="3"/>
  <c r="H651" i="3"/>
  <c r="G651" i="3"/>
  <c r="J650" i="3"/>
  <c r="I650" i="3"/>
  <c r="H650" i="3"/>
  <c r="G650" i="3"/>
  <c r="J649" i="3"/>
  <c r="I649" i="3"/>
  <c r="H649" i="3"/>
  <c r="G649" i="3"/>
  <c r="J648" i="3"/>
  <c r="I648" i="3"/>
  <c r="H648" i="3"/>
  <c r="G648" i="3"/>
  <c r="J647" i="3"/>
  <c r="I647" i="3"/>
  <c r="H647" i="3"/>
  <c r="G647" i="3"/>
  <c r="J646" i="3"/>
  <c r="I646" i="3"/>
  <c r="H646" i="3"/>
  <c r="G646" i="3"/>
  <c r="J645" i="3"/>
  <c r="I645" i="3"/>
  <c r="H645" i="3"/>
  <c r="G645" i="3"/>
  <c r="J644" i="3"/>
  <c r="I644" i="3"/>
  <c r="H644" i="3"/>
  <c r="G644" i="3"/>
  <c r="J643" i="3"/>
  <c r="I643" i="3"/>
  <c r="H643" i="3"/>
  <c r="G643" i="3"/>
  <c r="J642" i="3"/>
  <c r="I642" i="3"/>
  <c r="H642" i="3"/>
  <c r="G642" i="3"/>
  <c r="J641" i="3"/>
  <c r="I641" i="3"/>
  <c r="H641" i="3"/>
  <c r="G641" i="3"/>
  <c r="J640" i="3"/>
  <c r="I640" i="3"/>
  <c r="H640" i="3"/>
  <c r="G640" i="3"/>
  <c r="J639" i="3"/>
  <c r="I639" i="3"/>
  <c r="H639" i="3"/>
  <c r="G639" i="3"/>
  <c r="J638" i="3"/>
  <c r="I638" i="3"/>
  <c r="H638" i="3"/>
  <c r="G638" i="3"/>
  <c r="J637" i="3"/>
  <c r="I637" i="3"/>
  <c r="H637" i="3"/>
  <c r="G637" i="3"/>
  <c r="J636" i="3"/>
  <c r="I636" i="3"/>
  <c r="H636" i="3"/>
  <c r="G636" i="3"/>
  <c r="J635" i="3"/>
  <c r="I635" i="3"/>
  <c r="H635" i="3"/>
  <c r="G635" i="3"/>
  <c r="J634" i="3"/>
  <c r="I634" i="3"/>
  <c r="H634" i="3"/>
  <c r="G634" i="3"/>
  <c r="J633" i="3"/>
  <c r="I633" i="3"/>
  <c r="H633" i="3"/>
  <c r="G633" i="3"/>
  <c r="J632" i="3"/>
  <c r="I632" i="3"/>
  <c r="H632" i="3"/>
  <c r="G632" i="3"/>
  <c r="J631" i="3"/>
  <c r="I631" i="3"/>
  <c r="H631" i="3"/>
  <c r="G631" i="3"/>
  <c r="J630" i="3"/>
  <c r="I630" i="3"/>
  <c r="H630" i="3"/>
  <c r="G630" i="3"/>
  <c r="J629" i="3"/>
  <c r="I629" i="3"/>
  <c r="H629" i="3"/>
  <c r="G629" i="3"/>
  <c r="J628" i="3"/>
  <c r="I628" i="3"/>
  <c r="H628" i="3"/>
  <c r="G628" i="3"/>
  <c r="J627" i="3"/>
  <c r="I627" i="3"/>
  <c r="H627" i="3"/>
  <c r="G627" i="3"/>
  <c r="J626" i="3"/>
  <c r="I626" i="3"/>
  <c r="H626" i="3"/>
  <c r="G626" i="3"/>
  <c r="J625" i="3"/>
  <c r="I625" i="3"/>
  <c r="H625" i="3"/>
  <c r="G625" i="3"/>
  <c r="J624" i="3"/>
  <c r="I624" i="3"/>
  <c r="H624" i="3"/>
  <c r="G624" i="3"/>
  <c r="J623" i="3"/>
  <c r="I623" i="3"/>
  <c r="H623" i="3"/>
  <c r="G623" i="3"/>
  <c r="J622" i="3"/>
  <c r="I622" i="3"/>
  <c r="H622" i="3"/>
  <c r="G622" i="3"/>
  <c r="J621" i="3"/>
  <c r="I621" i="3"/>
  <c r="H621" i="3"/>
  <c r="G621" i="3"/>
  <c r="J620" i="3"/>
  <c r="I620" i="3"/>
  <c r="H620" i="3"/>
  <c r="G620" i="3"/>
  <c r="J619" i="3"/>
  <c r="I619" i="3"/>
  <c r="H619" i="3"/>
  <c r="G619" i="3"/>
  <c r="J618" i="3"/>
  <c r="I618" i="3"/>
  <c r="H618" i="3"/>
  <c r="G618" i="3"/>
  <c r="J617" i="3"/>
  <c r="I617" i="3"/>
  <c r="H617" i="3"/>
  <c r="G617" i="3"/>
  <c r="J616" i="3"/>
  <c r="I616" i="3"/>
  <c r="H616" i="3"/>
  <c r="G616" i="3"/>
  <c r="J615" i="3"/>
  <c r="I615" i="3"/>
  <c r="H615" i="3"/>
  <c r="G615" i="3"/>
  <c r="J614" i="3"/>
  <c r="I614" i="3"/>
  <c r="H614" i="3"/>
  <c r="G614" i="3"/>
  <c r="J613" i="3"/>
  <c r="I613" i="3"/>
  <c r="H613" i="3"/>
  <c r="G613" i="3"/>
  <c r="J612" i="3"/>
  <c r="I612" i="3"/>
  <c r="H612" i="3"/>
  <c r="G612" i="3"/>
  <c r="J611" i="3"/>
  <c r="I611" i="3"/>
  <c r="H611" i="3"/>
  <c r="G611" i="3"/>
  <c r="J610" i="3"/>
  <c r="I610" i="3"/>
  <c r="H610" i="3"/>
  <c r="G610" i="3"/>
  <c r="J609" i="3"/>
  <c r="I609" i="3"/>
  <c r="H609" i="3"/>
  <c r="G609" i="3"/>
  <c r="J608" i="3"/>
  <c r="I608" i="3"/>
  <c r="H608" i="3"/>
  <c r="G608" i="3"/>
  <c r="J607" i="3"/>
  <c r="I607" i="3"/>
  <c r="H607" i="3"/>
  <c r="G607" i="3"/>
  <c r="J606" i="3"/>
  <c r="I606" i="3"/>
  <c r="H606" i="3"/>
  <c r="G606" i="3"/>
  <c r="J605" i="3"/>
  <c r="I605" i="3"/>
  <c r="H605" i="3"/>
  <c r="G605" i="3"/>
  <c r="J604" i="3"/>
  <c r="I604" i="3"/>
  <c r="H604" i="3"/>
  <c r="G604" i="3"/>
  <c r="J603" i="3"/>
  <c r="I603" i="3"/>
  <c r="H603" i="3"/>
  <c r="G603" i="3"/>
  <c r="J602" i="3"/>
  <c r="I602" i="3"/>
  <c r="H602" i="3"/>
  <c r="G602" i="3"/>
  <c r="J601" i="3"/>
  <c r="I601" i="3"/>
  <c r="H601" i="3"/>
  <c r="G601" i="3"/>
  <c r="J600" i="3"/>
  <c r="I600" i="3"/>
  <c r="H600" i="3"/>
  <c r="G600" i="3"/>
  <c r="J599" i="3"/>
  <c r="I599" i="3"/>
  <c r="H599" i="3"/>
  <c r="G599" i="3"/>
  <c r="J598" i="3"/>
  <c r="I598" i="3"/>
  <c r="H598" i="3"/>
  <c r="G598" i="3"/>
  <c r="J597" i="3"/>
  <c r="I597" i="3"/>
  <c r="H597" i="3"/>
  <c r="G597" i="3"/>
  <c r="J596" i="3"/>
  <c r="I596" i="3"/>
  <c r="H596" i="3"/>
  <c r="G596" i="3"/>
  <c r="J595" i="3"/>
  <c r="I595" i="3"/>
  <c r="H595" i="3"/>
  <c r="G595" i="3"/>
  <c r="J594" i="3"/>
  <c r="I594" i="3"/>
  <c r="H594" i="3"/>
  <c r="G594" i="3"/>
  <c r="J593" i="3"/>
  <c r="I593" i="3"/>
  <c r="H593" i="3"/>
  <c r="G593" i="3"/>
  <c r="J592" i="3"/>
  <c r="I592" i="3"/>
  <c r="H592" i="3"/>
  <c r="G592" i="3"/>
  <c r="J591" i="3"/>
  <c r="I591" i="3"/>
  <c r="H591" i="3"/>
  <c r="G591" i="3"/>
  <c r="J590" i="3"/>
  <c r="I590" i="3"/>
  <c r="H590" i="3"/>
  <c r="G590" i="3"/>
  <c r="J589" i="3"/>
  <c r="I589" i="3"/>
  <c r="H589" i="3"/>
  <c r="G589" i="3"/>
  <c r="J588" i="3"/>
  <c r="I588" i="3"/>
  <c r="H588" i="3"/>
  <c r="G588" i="3"/>
  <c r="J587" i="3"/>
  <c r="I587" i="3"/>
  <c r="H587" i="3"/>
  <c r="G587" i="3"/>
  <c r="J586" i="3"/>
  <c r="I586" i="3"/>
  <c r="H586" i="3"/>
  <c r="G586" i="3"/>
  <c r="J585" i="3"/>
  <c r="I585" i="3"/>
  <c r="H585" i="3"/>
  <c r="G585" i="3"/>
  <c r="J584" i="3"/>
  <c r="I584" i="3"/>
  <c r="H584" i="3"/>
  <c r="G584" i="3"/>
  <c r="J583" i="3"/>
  <c r="I583" i="3"/>
  <c r="H583" i="3"/>
  <c r="G583" i="3"/>
  <c r="J582" i="3"/>
  <c r="I582" i="3"/>
  <c r="H582" i="3"/>
  <c r="G582" i="3"/>
  <c r="J581" i="3"/>
  <c r="I581" i="3"/>
  <c r="H581" i="3"/>
  <c r="G581" i="3"/>
  <c r="J580" i="3"/>
  <c r="I580" i="3"/>
  <c r="H580" i="3"/>
  <c r="G580" i="3"/>
  <c r="J579" i="3"/>
  <c r="I579" i="3"/>
  <c r="H579" i="3"/>
  <c r="G579" i="3"/>
  <c r="J578" i="3"/>
  <c r="I578" i="3"/>
  <c r="H578" i="3"/>
  <c r="G578" i="3"/>
  <c r="J577" i="3"/>
  <c r="I577" i="3"/>
  <c r="H577" i="3"/>
  <c r="G577" i="3"/>
  <c r="J576" i="3"/>
  <c r="I576" i="3"/>
  <c r="H576" i="3"/>
  <c r="G576" i="3"/>
  <c r="J575" i="3"/>
  <c r="I575" i="3"/>
  <c r="H575" i="3"/>
  <c r="G575" i="3"/>
  <c r="J574" i="3"/>
  <c r="I574" i="3"/>
  <c r="H574" i="3"/>
  <c r="G574" i="3"/>
  <c r="J573" i="3"/>
  <c r="I573" i="3"/>
  <c r="H573" i="3"/>
  <c r="G573" i="3"/>
  <c r="J572" i="3"/>
  <c r="I572" i="3"/>
  <c r="H572" i="3"/>
  <c r="G572" i="3"/>
  <c r="J571" i="3"/>
  <c r="I571" i="3"/>
  <c r="H571" i="3"/>
  <c r="G571" i="3"/>
  <c r="J570" i="3"/>
  <c r="I570" i="3"/>
  <c r="H570" i="3"/>
  <c r="G570" i="3"/>
  <c r="J569" i="3"/>
  <c r="I569" i="3"/>
  <c r="H569" i="3"/>
  <c r="G569" i="3"/>
  <c r="J568" i="3"/>
  <c r="I568" i="3"/>
  <c r="H568" i="3"/>
  <c r="G568" i="3"/>
  <c r="J567" i="3"/>
  <c r="I567" i="3"/>
  <c r="H567" i="3"/>
  <c r="G567" i="3"/>
  <c r="J566" i="3"/>
  <c r="I566" i="3"/>
  <c r="H566" i="3"/>
  <c r="G566" i="3"/>
  <c r="J565" i="3"/>
  <c r="I565" i="3"/>
  <c r="H565" i="3"/>
  <c r="G565" i="3"/>
  <c r="J564" i="3"/>
  <c r="I564" i="3"/>
  <c r="H564" i="3"/>
  <c r="G564" i="3"/>
  <c r="J563" i="3"/>
  <c r="I563" i="3"/>
  <c r="H563" i="3"/>
  <c r="G563" i="3"/>
  <c r="J562" i="3"/>
  <c r="I562" i="3"/>
  <c r="H562" i="3"/>
  <c r="G562" i="3"/>
  <c r="J561" i="3"/>
  <c r="I561" i="3"/>
  <c r="H561" i="3"/>
  <c r="G561" i="3"/>
  <c r="J560" i="3"/>
  <c r="I560" i="3"/>
  <c r="H560" i="3"/>
  <c r="G560" i="3"/>
  <c r="J559" i="3"/>
  <c r="I559" i="3"/>
  <c r="H559" i="3"/>
  <c r="G559" i="3"/>
  <c r="J558" i="3"/>
  <c r="I558" i="3"/>
  <c r="H558" i="3"/>
  <c r="G558" i="3"/>
  <c r="J557" i="3"/>
  <c r="I557" i="3"/>
  <c r="H557" i="3"/>
  <c r="G557" i="3"/>
  <c r="J556" i="3"/>
  <c r="I556" i="3"/>
  <c r="H556" i="3"/>
  <c r="G556" i="3"/>
  <c r="J555" i="3"/>
  <c r="I555" i="3"/>
  <c r="H555" i="3"/>
  <c r="G555" i="3"/>
  <c r="J554" i="3"/>
  <c r="I554" i="3"/>
  <c r="H554" i="3"/>
  <c r="G554" i="3"/>
  <c r="J553" i="3"/>
  <c r="I553" i="3"/>
  <c r="H553" i="3"/>
  <c r="G553" i="3"/>
  <c r="J552" i="3"/>
  <c r="I552" i="3"/>
  <c r="H552" i="3"/>
  <c r="G552" i="3"/>
  <c r="J551" i="3"/>
  <c r="I551" i="3"/>
  <c r="H551" i="3"/>
  <c r="G551" i="3"/>
  <c r="J550" i="3"/>
  <c r="I550" i="3"/>
  <c r="H550" i="3"/>
  <c r="G550" i="3"/>
  <c r="J549" i="3"/>
  <c r="I549" i="3"/>
  <c r="H549" i="3"/>
  <c r="G549" i="3"/>
  <c r="J548" i="3"/>
  <c r="I548" i="3"/>
  <c r="H548" i="3"/>
  <c r="G548" i="3"/>
  <c r="J547" i="3"/>
  <c r="I547" i="3"/>
  <c r="H547" i="3"/>
  <c r="G547" i="3"/>
  <c r="J546" i="3"/>
  <c r="I546" i="3"/>
  <c r="H546" i="3"/>
  <c r="G546" i="3"/>
  <c r="J545" i="3"/>
  <c r="I545" i="3"/>
  <c r="H545" i="3"/>
  <c r="G545" i="3"/>
  <c r="J544" i="3"/>
  <c r="I544" i="3"/>
  <c r="H544" i="3"/>
  <c r="G544" i="3"/>
  <c r="J543" i="3"/>
  <c r="I543" i="3"/>
  <c r="H543" i="3"/>
  <c r="G543" i="3"/>
  <c r="J542" i="3"/>
  <c r="I542" i="3"/>
  <c r="H542" i="3"/>
  <c r="G542" i="3"/>
  <c r="J541" i="3"/>
  <c r="I541" i="3"/>
  <c r="H541" i="3"/>
  <c r="G541" i="3"/>
  <c r="J540" i="3"/>
  <c r="I540" i="3"/>
  <c r="H540" i="3"/>
  <c r="G540" i="3"/>
  <c r="J539" i="3"/>
  <c r="I539" i="3"/>
  <c r="H539" i="3"/>
  <c r="G539" i="3"/>
  <c r="J538" i="3"/>
  <c r="I538" i="3"/>
  <c r="H538" i="3"/>
  <c r="G538" i="3"/>
  <c r="J537" i="3"/>
  <c r="I537" i="3"/>
  <c r="H537" i="3"/>
  <c r="G537" i="3"/>
  <c r="J536" i="3"/>
  <c r="I536" i="3"/>
  <c r="H536" i="3"/>
  <c r="G536" i="3"/>
  <c r="J535" i="3"/>
  <c r="I535" i="3"/>
  <c r="H535" i="3"/>
  <c r="G535" i="3"/>
  <c r="J534" i="3"/>
  <c r="I534" i="3"/>
  <c r="H534" i="3"/>
  <c r="G534" i="3"/>
  <c r="J533" i="3"/>
  <c r="I533" i="3"/>
  <c r="H533" i="3"/>
  <c r="G533" i="3"/>
  <c r="J532" i="3"/>
  <c r="I532" i="3"/>
  <c r="H532" i="3"/>
  <c r="G532" i="3"/>
  <c r="J531" i="3"/>
  <c r="I531" i="3"/>
  <c r="H531" i="3"/>
  <c r="G531" i="3"/>
  <c r="J530" i="3"/>
  <c r="I530" i="3"/>
  <c r="H530" i="3"/>
  <c r="G530" i="3"/>
  <c r="J529" i="3"/>
  <c r="I529" i="3"/>
  <c r="H529" i="3"/>
  <c r="G529" i="3"/>
  <c r="J528" i="3"/>
  <c r="I528" i="3"/>
  <c r="H528" i="3"/>
  <c r="G528" i="3"/>
  <c r="J527" i="3"/>
  <c r="I527" i="3"/>
  <c r="H527" i="3"/>
  <c r="G527" i="3"/>
  <c r="J526" i="3"/>
  <c r="I526" i="3"/>
  <c r="H526" i="3"/>
  <c r="G526" i="3"/>
  <c r="J525" i="3"/>
  <c r="I525" i="3"/>
  <c r="H525" i="3"/>
  <c r="G525" i="3"/>
  <c r="J524" i="3"/>
  <c r="I524" i="3"/>
  <c r="H524" i="3"/>
  <c r="G524" i="3"/>
  <c r="J523" i="3"/>
  <c r="I523" i="3"/>
  <c r="H523" i="3"/>
  <c r="G523" i="3"/>
  <c r="J522" i="3"/>
  <c r="I522" i="3"/>
  <c r="H522" i="3"/>
  <c r="G522" i="3"/>
  <c r="J521" i="3"/>
  <c r="I521" i="3"/>
  <c r="H521" i="3"/>
  <c r="G521" i="3"/>
  <c r="J520" i="3"/>
  <c r="I520" i="3"/>
  <c r="H520" i="3"/>
  <c r="G520" i="3"/>
  <c r="J519" i="3"/>
  <c r="I519" i="3"/>
  <c r="H519" i="3"/>
  <c r="G519" i="3"/>
  <c r="J518" i="3"/>
  <c r="I518" i="3"/>
  <c r="H518" i="3"/>
  <c r="G518" i="3"/>
  <c r="J517" i="3"/>
  <c r="I517" i="3"/>
  <c r="H517" i="3"/>
  <c r="G517" i="3"/>
  <c r="J516" i="3"/>
  <c r="I516" i="3"/>
  <c r="H516" i="3"/>
  <c r="G516" i="3"/>
  <c r="J515" i="3"/>
  <c r="I515" i="3"/>
  <c r="H515" i="3"/>
  <c r="G515" i="3"/>
  <c r="J514" i="3"/>
  <c r="I514" i="3"/>
  <c r="H514" i="3"/>
  <c r="G514" i="3"/>
  <c r="J513" i="3"/>
  <c r="I513" i="3"/>
  <c r="H513" i="3"/>
  <c r="G513" i="3"/>
  <c r="J512" i="3"/>
  <c r="I512" i="3"/>
  <c r="H512" i="3"/>
  <c r="G512" i="3"/>
  <c r="J511" i="3"/>
  <c r="I511" i="3"/>
  <c r="H511" i="3"/>
  <c r="G511" i="3"/>
  <c r="J510" i="3"/>
  <c r="I510" i="3"/>
  <c r="H510" i="3"/>
  <c r="G510" i="3"/>
  <c r="J509" i="3"/>
  <c r="I509" i="3"/>
  <c r="H509" i="3"/>
  <c r="G509" i="3"/>
  <c r="J508" i="3"/>
  <c r="I508" i="3"/>
  <c r="H508" i="3"/>
  <c r="G508" i="3"/>
  <c r="J507" i="3"/>
  <c r="I507" i="3"/>
  <c r="H507" i="3"/>
  <c r="G507" i="3"/>
  <c r="J506" i="3"/>
  <c r="I506" i="3"/>
  <c r="H506" i="3"/>
  <c r="G506" i="3"/>
  <c r="J505" i="3"/>
  <c r="I505" i="3"/>
  <c r="H505" i="3"/>
  <c r="G505" i="3"/>
  <c r="J504" i="3"/>
  <c r="I504" i="3"/>
  <c r="H504" i="3"/>
  <c r="G504" i="3"/>
  <c r="J503" i="3"/>
  <c r="I503" i="3"/>
  <c r="H503" i="3"/>
  <c r="G503" i="3"/>
  <c r="J502" i="3"/>
  <c r="I502" i="3"/>
  <c r="H502" i="3"/>
  <c r="G502" i="3"/>
  <c r="J501" i="3"/>
  <c r="I501" i="3"/>
  <c r="H501" i="3"/>
  <c r="G501" i="3"/>
  <c r="J500" i="3"/>
  <c r="I500" i="3"/>
  <c r="H500" i="3"/>
  <c r="G500" i="3"/>
  <c r="J499" i="3"/>
  <c r="I499" i="3"/>
  <c r="H499" i="3"/>
  <c r="G499" i="3"/>
  <c r="J498" i="3"/>
  <c r="I498" i="3"/>
  <c r="H498" i="3"/>
  <c r="G498" i="3"/>
  <c r="J497" i="3"/>
  <c r="I497" i="3"/>
  <c r="H497" i="3"/>
  <c r="G497" i="3"/>
  <c r="J496" i="3"/>
  <c r="I496" i="3"/>
  <c r="H496" i="3"/>
  <c r="G496" i="3"/>
  <c r="J495" i="3"/>
  <c r="I495" i="3"/>
  <c r="H495" i="3"/>
  <c r="G495" i="3"/>
  <c r="J494" i="3"/>
  <c r="I494" i="3"/>
  <c r="H494" i="3"/>
  <c r="G494" i="3"/>
  <c r="J493" i="3"/>
  <c r="I493" i="3"/>
  <c r="H493" i="3"/>
  <c r="G493" i="3"/>
  <c r="J492" i="3"/>
  <c r="I492" i="3"/>
  <c r="H492" i="3"/>
  <c r="G492" i="3"/>
  <c r="J491" i="3"/>
  <c r="I491" i="3"/>
  <c r="H491" i="3"/>
  <c r="G491" i="3"/>
  <c r="J490" i="3"/>
  <c r="I490" i="3"/>
  <c r="H490" i="3"/>
  <c r="G490" i="3"/>
  <c r="J489" i="3"/>
  <c r="I489" i="3"/>
  <c r="H489" i="3"/>
  <c r="G489" i="3"/>
  <c r="J488" i="3"/>
  <c r="I488" i="3"/>
  <c r="H488" i="3"/>
  <c r="G488" i="3"/>
  <c r="J487" i="3"/>
  <c r="I487" i="3"/>
  <c r="H487" i="3"/>
  <c r="G487" i="3"/>
  <c r="J486" i="3"/>
  <c r="I486" i="3"/>
  <c r="H486" i="3"/>
  <c r="G486" i="3"/>
  <c r="J485" i="3"/>
  <c r="I485" i="3"/>
  <c r="H485" i="3"/>
  <c r="G485" i="3"/>
  <c r="J484" i="3"/>
  <c r="I484" i="3"/>
  <c r="H484" i="3"/>
  <c r="G484" i="3"/>
  <c r="J483" i="3"/>
  <c r="I483" i="3"/>
  <c r="H483" i="3"/>
  <c r="G483" i="3"/>
  <c r="J482" i="3"/>
  <c r="I482" i="3"/>
  <c r="H482" i="3"/>
  <c r="G482" i="3"/>
  <c r="J481" i="3"/>
  <c r="I481" i="3"/>
  <c r="H481" i="3"/>
  <c r="G481" i="3"/>
  <c r="J480" i="3"/>
  <c r="I480" i="3"/>
  <c r="H480" i="3"/>
  <c r="G480" i="3"/>
  <c r="J479" i="3"/>
  <c r="I479" i="3"/>
  <c r="H479" i="3"/>
  <c r="G479" i="3"/>
  <c r="J478" i="3"/>
  <c r="I478" i="3"/>
  <c r="H478" i="3"/>
  <c r="G478" i="3"/>
  <c r="J477" i="3"/>
  <c r="I477" i="3"/>
  <c r="H477" i="3"/>
  <c r="G477" i="3"/>
  <c r="J476" i="3"/>
  <c r="I476" i="3"/>
  <c r="H476" i="3"/>
  <c r="G476" i="3"/>
  <c r="J475" i="3"/>
  <c r="I475" i="3"/>
  <c r="H475" i="3"/>
  <c r="G475" i="3"/>
  <c r="J474" i="3"/>
  <c r="I474" i="3"/>
  <c r="H474" i="3"/>
  <c r="G474" i="3"/>
  <c r="J473" i="3"/>
  <c r="I473" i="3"/>
  <c r="H473" i="3"/>
  <c r="G473" i="3"/>
  <c r="J472" i="3"/>
  <c r="I472" i="3"/>
  <c r="H472" i="3"/>
  <c r="G472" i="3"/>
  <c r="J471" i="3"/>
  <c r="I471" i="3"/>
  <c r="H471" i="3"/>
  <c r="G471" i="3"/>
  <c r="J470" i="3"/>
  <c r="I470" i="3"/>
  <c r="H470" i="3"/>
  <c r="G470" i="3"/>
  <c r="J469" i="3"/>
  <c r="I469" i="3"/>
  <c r="H469" i="3"/>
  <c r="G469" i="3"/>
  <c r="J468" i="3"/>
  <c r="I468" i="3"/>
  <c r="H468" i="3"/>
  <c r="G468" i="3"/>
  <c r="J467" i="3"/>
  <c r="I467" i="3"/>
  <c r="H467" i="3"/>
  <c r="G467" i="3"/>
  <c r="J466" i="3"/>
  <c r="I466" i="3"/>
  <c r="H466" i="3"/>
  <c r="G466" i="3"/>
  <c r="J465" i="3"/>
  <c r="I465" i="3"/>
  <c r="H465" i="3"/>
  <c r="G465" i="3"/>
  <c r="J464" i="3"/>
  <c r="I464" i="3"/>
  <c r="H464" i="3"/>
  <c r="G464" i="3"/>
  <c r="J463" i="3"/>
  <c r="I463" i="3"/>
  <c r="H463" i="3"/>
  <c r="G463" i="3"/>
  <c r="J462" i="3"/>
  <c r="I462" i="3"/>
  <c r="H462" i="3"/>
  <c r="G462" i="3"/>
  <c r="J461" i="3"/>
  <c r="I461" i="3"/>
  <c r="H461" i="3"/>
  <c r="G461" i="3"/>
  <c r="J460" i="3"/>
  <c r="I460" i="3"/>
  <c r="H460" i="3"/>
  <c r="G460" i="3"/>
  <c r="J459" i="3"/>
  <c r="I459" i="3"/>
  <c r="H459" i="3"/>
  <c r="G459" i="3"/>
  <c r="J458" i="3"/>
  <c r="I458" i="3"/>
  <c r="H458" i="3"/>
  <c r="G458" i="3"/>
  <c r="J457" i="3"/>
  <c r="I457" i="3"/>
  <c r="H457" i="3"/>
  <c r="G457" i="3"/>
  <c r="J456" i="3"/>
  <c r="I456" i="3"/>
  <c r="H456" i="3"/>
  <c r="G456" i="3"/>
  <c r="J455" i="3"/>
  <c r="I455" i="3"/>
  <c r="H455" i="3"/>
  <c r="G455" i="3"/>
  <c r="J454" i="3"/>
  <c r="I454" i="3"/>
  <c r="H454" i="3"/>
  <c r="G454" i="3"/>
  <c r="J453" i="3"/>
  <c r="I453" i="3"/>
  <c r="H453" i="3"/>
  <c r="G453" i="3"/>
  <c r="J452" i="3"/>
  <c r="I452" i="3"/>
  <c r="H452" i="3"/>
  <c r="G452" i="3"/>
  <c r="J451" i="3"/>
  <c r="I451" i="3"/>
  <c r="H451" i="3"/>
  <c r="G451" i="3"/>
  <c r="J450" i="3"/>
  <c r="I450" i="3"/>
  <c r="H450" i="3"/>
  <c r="G450" i="3"/>
  <c r="J449" i="3"/>
  <c r="I449" i="3"/>
  <c r="H449" i="3"/>
  <c r="G449" i="3"/>
  <c r="J448" i="3"/>
  <c r="I448" i="3"/>
  <c r="H448" i="3"/>
  <c r="G448" i="3"/>
  <c r="J447" i="3"/>
  <c r="I447" i="3"/>
  <c r="H447" i="3"/>
  <c r="G447" i="3"/>
  <c r="J446" i="3"/>
  <c r="I446" i="3"/>
  <c r="H446" i="3"/>
  <c r="G446" i="3"/>
  <c r="J445" i="3"/>
  <c r="I445" i="3"/>
  <c r="H445" i="3"/>
  <c r="G445" i="3"/>
  <c r="J444" i="3"/>
  <c r="I444" i="3"/>
  <c r="H444" i="3"/>
  <c r="G444" i="3"/>
  <c r="J443" i="3"/>
  <c r="I443" i="3"/>
  <c r="H443" i="3"/>
  <c r="G443" i="3"/>
  <c r="J442" i="3"/>
  <c r="I442" i="3"/>
  <c r="H442" i="3"/>
  <c r="G442" i="3"/>
  <c r="J441" i="3"/>
  <c r="I441" i="3"/>
  <c r="H441" i="3"/>
  <c r="G441" i="3"/>
  <c r="J440" i="3"/>
  <c r="I440" i="3"/>
  <c r="H440" i="3"/>
  <c r="G440" i="3"/>
  <c r="J439" i="3"/>
  <c r="I439" i="3"/>
  <c r="H439" i="3"/>
  <c r="G439" i="3"/>
  <c r="J438" i="3"/>
  <c r="I438" i="3"/>
  <c r="H438" i="3"/>
  <c r="G438" i="3"/>
  <c r="J437" i="3"/>
  <c r="I437" i="3"/>
  <c r="H437" i="3"/>
  <c r="G437" i="3"/>
  <c r="J436" i="3"/>
  <c r="I436" i="3"/>
  <c r="H436" i="3"/>
  <c r="G436" i="3"/>
  <c r="J435" i="3"/>
  <c r="I435" i="3"/>
  <c r="H435" i="3"/>
  <c r="G435" i="3"/>
  <c r="J434" i="3"/>
  <c r="I434" i="3"/>
  <c r="H434" i="3"/>
  <c r="G434" i="3"/>
  <c r="J433" i="3"/>
  <c r="I433" i="3"/>
  <c r="H433" i="3"/>
  <c r="G433" i="3"/>
  <c r="J432" i="3"/>
  <c r="I432" i="3"/>
  <c r="H432" i="3"/>
  <c r="G432" i="3"/>
  <c r="J431" i="3"/>
  <c r="I431" i="3"/>
  <c r="H431" i="3"/>
  <c r="G431" i="3"/>
  <c r="J430" i="3"/>
  <c r="I430" i="3"/>
  <c r="H430" i="3"/>
  <c r="G430" i="3"/>
  <c r="J429" i="3"/>
  <c r="I429" i="3"/>
  <c r="H429" i="3"/>
  <c r="G429" i="3"/>
  <c r="J428" i="3"/>
  <c r="I428" i="3"/>
  <c r="H428" i="3"/>
  <c r="G428" i="3"/>
  <c r="J427" i="3"/>
  <c r="I427" i="3"/>
  <c r="H427" i="3"/>
  <c r="G427" i="3"/>
  <c r="J426" i="3"/>
  <c r="I426" i="3"/>
  <c r="H426" i="3"/>
  <c r="G426" i="3"/>
  <c r="J425" i="3"/>
  <c r="I425" i="3"/>
  <c r="H425" i="3"/>
  <c r="G425" i="3"/>
  <c r="J424" i="3"/>
  <c r="I424" i="3"/>
  <c r="H424" i="3"/>
  <c r="G424" i="3"/>
  <c r="J423" i="3"/>
  <c r="I423" i="3"/>
  <c r="H423" i="3"/>
  <c r="G423" i="3"/>
  <c r="J422" i="3"/>
  <c r="I422" i="3"/>
  <c r="H422" i="3"/>
  <c r="G422" i="3"/>
  <c r="J421" i="3"/>
  <c r="I421" i="3"/>
  <c r="H421" i="3"/>
  <c r="G421" i="3"/>
  <c r="J420" i="3"/>
  <c r="I420" i="3"/>
  <c r="H420" i="3"/>
  <c r="G420" i="3"/>
  <c r="J419" i="3"/>
  <c r="I419" i="3"/>
  <c r="H419" i="3"/>
  <c r="G419" i="3"/>
  <c r="J418" i="3"/>
  <c r="I418" i="3"/>
  <c r="H418" i="3"/>
  <c r="G418" i="3"/>
  <c r="J417" i="3"/>
  <c r="I417" i="3"/>
  <c r="H417" i="3"/>
  <c r="G417" i="3"/>
  <c r="J416" i="3"/>
  <c r="I416" i="3"/>
  <c r="H416" i="3"/>
  <c r="G416" i="3"/>
  <c r="J415" i="3"/>
  <c r="I415" i="3"/>
  <c r="H415" i="3"/>
  <c r="G415" i="3"/>
  <c r="J414" i="3"/>
  <c r="I414" i="3"/>
  <c r="H414" i="3"/>
  <c r="G414" i="3"/>
  <c r="J413" i="3"/>
  <c r="I413" i="3"/>
  <c r="H413" i="3"/>
  <c r="G413" i="3"/>
  <c r="J412" i="3"/>
  <c r="I412" i="3"/>
  <c r="H412" i="3"/>
  <c r="G412" i="3"/>
  <c r="J411" i="3"/>
  <c r="I411" i="3"/>
  <c r="H411" i="3"/>
  <c r="G411" i="3"/>
  <c r="J410" i="3"/>
  <c r="I410" i="3"/>
  <c r="H410" i="3"/>
  <c r="G410" i="3"/>
  <c r="J409" i="3"/>
  <c r="I409" i="3"/>
  <c r="H409" i="3"/>
  <c r="G409" i="3"/>
  <c r="J408" i="3"/>
  <c r="I408" i="3"/>
  <c r="H408" i="3"/>
  <c r="G408" i="3"/>
  <c r="J407" i="3"/>
  <c r="I407" i="3"/>
  <c r="H407" i="3"/>
  <c r="G407" i="3"/>
  <c r="J406" i="3"/>
  <c r="I406" i="3"/>
  <c r="H406" i="3"/>
  <c r="G406" i="3"/>
  <c r="J405" i="3"/>
  <c r="I405" i="3"/>
  <c r="H405" i="3"/>
  <c r="G405" i="3"/>
  <c r="J404" i="3"/>
  <c r="I404" i="3"/>
  <c r="H404" i="3"/>
  <c r="G404" i="3"/>
  <c r="J403" i="3"/>
  <c r="I403" i="3"/>
  <c r="H403" i="3"/>
  <c r="G403" i="3"/>
  <c r="J402" i="3"/>
  <c r="I402" i="3"/>
  <c r="H402" i="3"/>
  <c r="G402" i="3"/>
  <c r="J401" i="3"/>
  <c r="I401" i="3"/>
  <c r="H401" i="3"/>
  <c r="G401" i="3"/>
  <c r="J400" i="3"/>
  <c r="I400" i="3"/>
  <c r="H400" i="3"/>
  <c r="G400" i="3"/>
  <c r="J399" i="3"/>
  <c r="I399" i="3"/>
  <c r="H399" i="3"/>
  <c r="G399" i="3"/>
  <c r="J398" i="3"/>
  <c r="I398" i="3"/>
  <c r="H398" i="3"/>
  <c r="G398" i="3"/>
  <c r="J397" i="3"/>
  <c r="I397" i="3"/>
  <c r="H397" i="3"/>
  <c r="G397" i="3"/>
  <c r="J396" i="3"/>
  <c r="I396" i="3"/>
  <c r="H396" i="3"/>
  <c r="G396" i="3"/>
  <c r="J395" i="3"/>
  <c r="I395" i="3"/>
  <c r="H395" i="3"/>
  <c r="G395" i="3"/>
  <c r="J394" i="3"/>
  <c r="I394" i="3"/>
  <c r="H394" i="3"/>
  <c r="G394" i="3"/>
  <c r="J393" i="3"/>
  <c r="I393" i="3"/>
  <c r="H393" i="3"/>
  <c r="G393" i="3"/>
  <c r="J392" i="3"/>
  <c r="I392" i="3"/>
  <c r="H392" i="3"/>
  <c r="G392" i="3"/>
  <c r="J391" i="3"/>
  <c r="I391" i="3"/>
  <c r="H391" i="3"/>
  <c r="G391" i="3"/>
  <c r="J390" i="3"/>
  <c r="I390" i="3"/>
  <c r="H390" i="3"/>
  <c r="G390" i="3"/>
  <c r="J389" i="3"/>
  <c r="I389" i="3"/>
  <c r="H389" i="3"/>
  <c r="G389" i="3"/>
  <c r="J388" i="3"/>
  <c r="I388" i="3"/>
  <c r="H388" i="3"/>
  <c r="G388" i="3"/>
  <c r="J387" i="3"/>
  <c r="I387" i="3"/>
  <c r="H387" i="3"/>
  <c r="G387" i="3"/>
  <c r="J386" i="3"/>
  <c r="I386" i="3"/>
  <c r="H386" i="3"/>
  <c r="G386" i="3"/>
  <c r="J385" i="3"/>
  <c r="I385" i="3"/>
  <c r="H385" i="3"/>
  <c r="G385" i="3"/>
  <c r="J384" i="3"/>
  <c r="I384" i="3"/>
  <c r="H384" i="3"/>
  <c r="G384" i="3"/>
  <c r="J383" i="3"/>
  <c r="I383" i="3"/>
  <c r="H383" i="3"/>
  <c r="G383" i="3"/>
  <c r="J382" i="3"/>
  <c r="I382" i="3"/>
  <c r="H382" i="3"/>
  <c r="G382" i="3"/>
  <c r="J381" i="3"/>
  <c r="I381" i="3"/>
  <c r="H381" i="3"/>
  <c r="G381" i="3"/>
  <c r="J380" i="3"/>
  <c r="I380" i="3"/>
  <c r="H380" i="3"/>
  <c r="G380" i="3"/>
  <c r="J379" i="3"/>
  <c r="I379" i="3"/>
  <c r="H379" i="3"/>
  <c r="G379" i="3"/>
  <c r="J378" i="3"/>
  <c r="I378" i="3"/>
  <c r="H378" i="3"/>
  <c r="G378" i="3"/>
  <c r="J377" i="3"/>
  <c r="I377" i="3"/>
  <c r="H377" i="3"/>
  <c r="G377" i="3"/>
  <c r="J376" i="3"/>
  <c r="I376" i="3"/>
  <c r="H376" i="3"/>
  <c r="G376" i="3"/>
  <c r="J375" i="3"/>
  <c r="I375" i="3"/>
  <c r="H375" i="3"/>
  <c r="G375" i="3"/>
  <c r="J374" i="3"/>
  <c r="I374" i="3"/>
  <c r="H374" i="3"/>
  <c r="G374" i="3"/>
  <c r="J373" i="3"/>
  <c r="I373" i="3"/>
  <c r="H373" i="3"/>
  <c r="G373" i="3"/>
  <c r="J372" i="3"/>
  <c r="I372" i="3"/>
  <c r="H372" i="3"/>
  <c r="G372" i="3"/>
  <c r="J371" i="3"/>
  <c r="I371" i="3"/>
  <c r="H371" i="3"/>
  <c r="G371" i="3"/>
  <c r="J370" i="3"/>
  <c r="I370" i="3"/>
  <c r="H370" i="3"/>
  <c r="G370" i="3"/>
  <c r="J369" i="3"/>
  <c r="I369" i="3"/>
  <c r="H369" i="3"/>
  <c r="G369" i="3"/>
  <c r="J368" i="3"/>
  <c r="I368" i="3"/>
  <c r="H368" i="3"/>
  <c r="G368" i="3"/>
  <c r="J367" i="3"/>
  <c r="I367" i="3"/>
  <c r="H367" i="3"/>
  <c r="G367" i="3"/>
  <c r="J366" i="3"/>
  <c r="I366" i="3"/>
  <c r="H366" i="3"/>
  <c r="G366" i="3"/>
  <c r="J365" i="3"/>
  <c r="I365" i="3"/>
  <c r="H365" i="3"/>
  <c r="G365" i="3"/>
  <c r="J364" i="3"/>
  <c r="I364" i="3"/>
  <c r="H364" i="3"/>
  <c r="G364" i="3"/>
  <c r="J363" i="3"/>
  <c r="I363" i="3"/>
  <c r="H363" i="3"/>
  <c r="G363" i="3"/>
  <c r="J362" i="3"/>
  <c r="I362" i="3"/>
  <c r="H362" i="3"/>
  <c r="G362" i="3"/>
  <c r="J361" i="3"/>
  <c r="I361" i="3"/>
  <c r="H361" i="3"/>
  <c r="G361" i="3"/>
  <c r="J360" i="3"/>
  <c r="I360" i="3"/>
  <c r="H360" i="3"/>
  <c r="G360" i="3"/>
  <c r="J359" i="3"/>
  <c r="I359" i="3"/>
  <c r="H359" i="3"/>
  <c r="G359" i="3"/>
  <c r="J358" i="3"/>
  <c r="I358" i="3"/>
  <c r="H358" i="3"/>
  <c r="G358" i="3"/>
  <c r="J357" i="3"/>
  <c r="I357" i="3"/>
  <c r="H357" i="3"/>
  <c r="G357" i="3"/>
  <c r="J356" i="3"/>
  <c r="I356" i="3"/>
  <c r="H356" i="3"/>
  <c r="G356" i="3"/>
  <c r="J355" i="3"/>
  <c r="I355" i="3"/>
  <c r="H355" i="3"/>
  <c r="G355" i="3"/>
  <c r="J354" i="3"/>
  <c r="I354" i="3"/>
  <c r="H354" i="3"/>
  <c r="G354" i="3"/>
  <c r="J353" i="3"/>
  <c r="I353" i="3"/>
  <c r="H353" i="3"/>
  <c r="G353" i="3"/>
  <c r="J352" i="3"/>
  <c r="I352" i="3"/>
  <c r="H352" i="3"/>
  <c r="G352" i="3"/>
  <c r="J351" i="3"/>
  <c r="I351" i="3"/>
  <c r="H351" i="3"/>
  <c r="G351" i="3"/>
  <c r="J350" i="3"/>
  <c r="I350" i="3"/>
  <c r="H350" i="3"/>
  <c r="G350" i="3"/>
  <c r="J349" i="3"/>
  <c r="I349" i="3"/>
  <c r="H349" i="3"/>
  <c r="G349" i="3"/>
  <c r="J348" i="3"/>
  <c r="I348" i="3"/>
  <c r="H348" i="3"/>
  <c r="G348" i="3"/>
  <c r="J347" i="3"/>
  <c r="I347" i="3"/>
  <c r="H347" i="3"/>
  <c r="G347" i="3"/>
  <c r="J346" i="3"/>
  <c r="I346" i="3"/>
  <c r="H346" i="3"/>
  <c r="G346" i="3"/>
  <c r="J345" i="3"/>
  <c r="I345" i="3"/>
  <c r="H345" i="3"/>
  <c r="G345" i="3"/>
  <c r="J344" i="3"/>
  <c r="I344" i="3"/>
  <c r="H344" i="3"/>
  <c r="G344" i="3"/>
  <c r="J343" i="3"/>
  <c r="I343" i="3"/>
  <c r="H343" i="3"/>
  <c r="G343" i="3"/>
  <c r="J342" i="3"/>
  <c r="I342" i="3"/>
  <c r="H342" i="3"/>
  <c r="G342" i="3"/>
  <c r="J341" i="3"/>
  <c r="I341" i="3"/>
  <c r="H341" i="3"/>
  <c r="G341" i="3"/>
  <c r="J340" i="3"/>
  <c r="I340" i="3"/>
  <c r="H340" i="3"/>
  <c r="G340" i="3"/>
  <c r="J339" i="3"/>
  <c r="I339" i="3"/>
  <c r="H339" i="3"/>
  <c r="G339" i="3"/>
  <c r="J338" i="3"/>
  <c r="I338" i="3"/>
  <c r="H338" i="3"/>
  <c r="G338" i="3"/>
  <c r="J337" i="3"/>
  <c r="I337" i="3"/>
  <c r="H337" i="3"/>
  <c r="G337" i="3"/>
  <c r="J336" i="3"/>
  <c r="I336" i="3"/>
  <c r="H336" i="3"/>
  <c r="G336" i="3"/>
  <c r="J335" i="3"/>
  <c r="I335" i="3"/>
  <c r="H335" i="3"/>
  <c r="G335" i="3"/>
  <c r="J334" i="3"/>
  <c r="I334" i="3"/>
  <c r="H334" i="3"/>
  <c r="G334" i="3"/>
  <c r="J333" i="3"/>
  <c r="I333" i="3"/>
  <c r="H333" i="3"/>
  <c r="G333" i="3"/>
  <c r="J332" i="3"/>
  <c r="I332" i="3"/>
  <c r="H332" i="3"/>
  <c r="G332" i="3"/>
  <c r="J331" i="3"/>
  <c r="I331" i="3"/>
  <c r="H331" i="3"/>
  <c r="G331" i="3"/>
  <c r="J330" i="3"/>
  <c r="I330" i="3"/>
  <c r="H330" i="3"/>
  <c r="G330" i="3"/>
  <c r="J329" i="3"/>
  <c r="I329" i="3"/>
  <c r="H329" i="3"/>
  <c r="G329" i="3"/>
  <c r="J328" i="3"/>
  <c r="I328" i="3"/>
  <c r="H328" i="3"/>
  <c r="G328" i="3"/>
  <c r="J327" i="3"/>
  <c r="I327" i="3"/>
  <c r="H327" i="3"/>
  <c r="G327" i="3"/>
  <c r="J326" i="3"/>
  <c r="I326" i="3"/>
  <c r="H326" i="3"/>
  <c r="G326" i="3"/>
  <c r="J325" i="3"/>
  <c r="I325" i="3"/>
  <c r="H325" i="3"/>
  <c r="G325" i="3"/>
  <c r="J324" i="3"/>
  <c r="I324" i="3"/>
  <c r="H324" i="3"/>
  <c r="G324" i="3"/>
  <c r="J323" i="3"/>
  <c r="I323" i="3"/>
  <c r="H323" i="3"/>
  <c r="G323" i="3"/>
  <c r="J322" i="3"/>
  <c r="I322" i="3"/>
  <c r="H322" i="3"/>
  <c r="G322" i="3"/>
  <c r="J321" i="3"/>
  <c r="I321" i="3"/>
  <c r="H321" i="3"/>
  <c r="G321" i="3"/>
  <c r="J320" i="3"/>
  <c r="I320" i="3"/>
  <c r="H320" i="3"/>
  <c r="G320" i="3"/>
  <c r="J319" i="3"/>
  <c r="I319" i="3"/>
  <c r="H319" i="3"/>
  <c r="G319" i="3"/>
  <c r="J318" i="3"/>
  <c r="I318" i="3"/>
  <c r="H318" i="3"/>
  <c r="G318" i="3"/>
  <c r="J317" i="3"/>
  <c r="I317" i="3"/>
  <c r="H317" i="3"/>
  <c r="G317" i="3"/>
  <c r="J316" i="3"/>
  <c r="I316" i="3"/>
  <c r="H316" i="3"/>
  <c r="G316" i="3"/>
  <c r="J315" i="3"/>
  <c r="I315" i="3"/>
  <c r="H315" i="3"/>
  <c r="G315" i="3"/>
  <c r="J314" i="3"/>
  <c r="I314" i="3"/>
  <c r="H314" i="3"/>
  <c r="G314" i="3"/>
  <c r="J313" i="3"/>
  <c r="I313" i="3"/>
  <c r="H313" i="3"/>
  <c r="G313" i="3"/>
  <c r="J312" i="3"/>
  <c r="I312" i="3"/>
  <c r="H312" i="3"/>
  <c r="G312" i="3"/>
  <c r="J311" i="3"/>
  <c r="I311" i="3"/>
  <c r="H311" i="3"/>
  <c r="G311" i="3"/>
  <c r="J310" i="3"/>
  <c r="I310" i="3"/>
  <c r="H310" i="3"/>
  <c r="G310" i="3"/>
  <c r="J309" i="3"/>
  <c r="I309" i="3"/>
  <c r="H309" i="3"/>
  <c r="G309" i="3"/>
  <c r="J308" i="3"/>
  <c r="I308" i="3"/>
  <c r="H308" i="3"/>
  <c r="G308" i="3"/>
  <c r="J307" i="3"/>
  <c r="I307" i="3"/>
  <c r="H307" i="3"/>
  <c r="G307" i="3"/>
  <c r="J306" i="3"/>
  <c r="I306" i="3"/>
  <c r="H306" i="3"/>
  <c r="G306" i="3"/>
  <c r="J305" i="3"/>
  <c r="I305" i="3"/>
  <c r="H305" i="3"/>
  <c r="G305" i="3"/>
  <c r="J304" i="3"/>
  <c r="I304" i="3"/>
  <c r="H304" i="3"/>
  <c r="G304" i="3"/>
  <c r="J303" i="3"/>
  <c r="I303" i="3"/>
  <c r="H303" i="3"/>
  <c r="G303" i="3"/>
  <c r="J302" i="3"/>
  <c r="I302" i="3"/>
  <c r="H302" i="3"/>
  <c r="G302" i="3"/>
  <c r="J301" i="3"/>
  <c r="I301" i="3"/>
  <c r="H301" i="3"/>
  <c r="G301" i="3"/>
  <c r="J300" i="3"/>
  <c r="I300" i="3"/>
  <c r="H300" i="3"/>
  <c r="G300" i="3"/>
  <c r="J299" i="3"/>
  <c r="I299" i="3"/>
  <c r="H299" i="3"/>
  <c r="G299" i="3"/>
  <c r="J298" i="3"/>
  <c r="I298" i="3"/>
  <c r="H298" i="3"/>
  <c r="G298" i="3"/>
  <c r="J297" i="3"/>
  <c r="I297" i="3"/>
  <c r="H297" i="3"/>
  <c r="G297" i="3"/>
  <c r="J296" i="3"/>
  <c r="I296" i="3"/>
  <c r="H296" i="3"/>
  <c r="G296" i="3"/>
  <c r="J295" i="3"/>
  <c r="I295" i="3"/>
  <c r="H295" i="3"/>
  <c r="G295" i="3"/>
  <c r="J294" i="3"/>
  <c r="I294" i="3"/>
  <c r="H294" i="3"/>
  <c r="G294" i="3"/>
  <c r="J293" i="3"/>
  <c r="I293" i="3"/>
  <c r="H293" i="3"/>
  <c r="G293" i="3"/>
  <c r="J292" i="3"/>
  <c r="I292" i="3"/>
  <c r="H292" i="3"/>
  <c r="G292" i="3"/>
  <c r="J291" i="3"/>
  <c r="I291" i="3"/>
  <c r="H291" i="3"/>
  <c r="G291" i="3"/>
  <c r="J290" i="3"/>
  <c r="I290" i="3"/>
  <c r="H290" i="3"/>
  <c r="G290" i="3"/>
  <c r="J289" i="3"/>
  <c r="I289" i="3"/>
  <c r="H289" i="3"/>
  <c r="G289" i="3"/>
  <c r="J288" i="3"/>
  <c r="I288" i="3"/>
  <c r="H288" i="3"/>
  <c r="G288" i="3"/>
  <c r="J287" i="3"/>
  <c r="I287" i="3"/>
  <c r="H287" i="3"/>
  <c r="G287" i="3"/>
  <c r="J286" i="3"/>
  <c r="I286" i="3"/>
  <c r="H286" i="3"/>
  <c r="G286" i="3"/>
  <c r="J285" i="3"/>
  <c r="I285" i="3"/>
  <c r="H285" i="3"/>
  <c r="G285" i="3"/>
  <c r="J284" i="3"/>
  <c r="I284" i="3"/>
  <c r="H284" i="3"/>
  <c r="G284" i="3"/>
  <c r="J283" i="3"/>
  <c r="I283" i="3"/>
  <c r="H283" i="3"/>
  <c r="G283" i="3"/>
  <c r="J282" i="3"/>
  <c r="I282" i="3"/>
  <c r="H282" i="3"/>
  <c r="G282" i="3"/>
  <c r="J281" i="3"/>
  <c r="I281" i="3"/>
  <c r="H281" i="3"/>
  <c r="G281" i="3"/>
  <c r="J280" i="3"/>
  <c r="I280" i="3"/>
  <c r="H280" i="3"/>
  <c r="G280" i="3"/>
  <c r="J279" i="3"/>
  <c r="I279" i="3"/>
  <c r="H279" i="3"/>
  <c r="G279" i="3"/>
  <c r="J278" i="3"/>
  <c r="I278" i="3"/>
  <c r="H278" i="3"/>
  <c r="G278" i="3"/>
  <c r="J277" i="3"/>
  <c r="I277" i="3"/>
  <c r="H277" i="3"/>
  <c r="G277" i="3"/>
  <c r="J276" i="3"/>
  <c r="I276" i="3"/>
  <c r="H276" i="3"/>
  <c r="G276" i="3"/>
  <c r="J275" i="3"/>
  <c r="I275" i="3"/>
  <c r="H275" i="3"/>
  <c r="G275" i="3"/>
  <c r="J274" i="3"/>
  <c r="I274" i="3"/>
  <c r="H274" i="3"/>
  <c r="G274" i="3"/>
  <c r="J273" i="3"/>
  <c r="I273" i="3"/>
  <c r="H273" i="3"/>
  <c r="G273" i="3"/>
  <c r="J272" i="3"/>
  <c r="I272" i="3"/>
  <c r="H272" i="3"/>
  <c r="G272" i="3"/>
  <c r="J271" i="3"/>
  <c r="I271" i="3"/>
  <c r="H271" i="3"/>
  <c r="G271" i="3"/>
  <c r="J270" i="3"/>
  <c r="I270" i="3"/>
  <c r="H270" i="3"/>
  <c r="G270" i="3"/>
  <c r="J269" i="3"/>
  <c r="I269" i="3"/>
  <c r="H269" i="3"/>
  <c r="G269" i="3"/>
  <c r="J268" i="3"/>
  <c r="I268" i="3"/>
  <c r="H268" i="3"/>
  <c r="G268" i="3"/>
  <c r="J267" i="3"/>
  <c r="I267" i="3"/>
  <c r="H267" i="3"/>
  <c r="G267" i="3"/>
  <c r="J266" i="3"/>
  <c r="I266" i="3"/>
  <c r="H266" i="3"/>
  <c r="G266" i="3"/>
  <c r="J265" i="3"/>
  <c r="I265" i="3"/>
  <c r="H265" i="3"/>
  <c r="G265" i="3"/>
  <c r="J264" i="3"/>
  <c r="I264" i="3"/>
  <c r="H264" i="3"/>
  <c r="G264" i="3"/>
  <c r="J263" i="3"/>
  <c r="I263" i="3"/>
  <c r="H263" i="3"/>
  <c r="G263" i="3"/>
  <c r="J262" i="3"/>
  <c r="I262" i="3"/>
  <c r="H262" i="3"/>
  <c r="G262" i="3"/>
  <c r="J261" i="3"/>
  <c r="I261" i="3"/>
  <c r="H261" i="3"/>
  <c r="G261" i="3"/>
  <c r="J260" i="3"/>
  <c r="I260" i="3"/>
  <c r="H260" i="3"/>
  <c r="G260" i="3"/>
  <c r="J259" i="3"/>
  <c r="I259" i="3"/>
  <c r="H259" i="3"/>
  <c r="G259" i="3"/>
  <c r="J258" i="3"/>
  <c r="I258" i="3"/>
  <c r="H258" i="3"/>
  <c r="G258" i="3"/>
  <c r="J257" i="3"/>
  <c r="I257" i="3"/>
  <c r="H257" i="3"/>
  <c r="G257" i="3"/>
  <c r="J256" i="3"/>
  <c r="I256" i="3"/>
  <c r="H256" i="3"/>
  <c r="G256" i="3"/>
  <c r="J255" i="3"/>
  <c r="I255" i="3"/>
  <c r="H255" i="3"/>
  <c r="G255" i="3"/>
  <c r="J254" i="3"/>
  <c r="I254" i="3"/>
  <c r="H254" i="3"/>
  <c r="G254" i="3"/>
  <c r="J253" i="3"/>
  <c r="I253" i="3"/>
  <c r="H253" i="3"/>
  <c r="G253" i="3"/>
  <c r="J252" i="3"/>
  <c r="I252" i="3"/>
  <c r="H252" i="3"/>
  <c r="G252" i="3"/>
  <c r="J251" i="3"/>
  <c r="I251" i="3"/>
  <c r="H251" i="3"/>
  <c r="G251" i="3"/>
  <c r="J250" i="3"/>
  <c r="I250" i="3"/>
  <c r="H250" i="3"/>
  <c r="G250" i="3"/>
  <c r="J249" i="3"/>
  <c r="I249" i="3"/>
  <c r="H249" i="3"/>
  <c r="G249" i="3"/>
  <c r="J248" i="3"/>
  <c r="I248" i="3"/>
  <c r="H248" i="3"/>
  <c r="G248" i="3"/>
  <c r="J247" i="3"/>
  <c r="I247" i="3"/>
  <c r="H247" i="3"/>
  <c r="G247" i="3"/>
  <c r="J246" i="3"/>
  <c r="I246" i="3"/>
  <c r="H246" i="3"/>
  <c r="G246" i="3"/>
  <c r="J245" i="3"/>
  <c r="I245" i="3"/>
  <c r="H245" i="3"/>
  <c r="G245" i="3"/>
  <c r="J244" i="3"/>
  <c r="I244" i="3"/>
  <c r="H244" i="3"/>
  <c r="G244" i="3"/>
  <c r="J243" i="3"/>
  <c r="I243" i="3"/>
  <c r="H243" i="3"/>
  <c r="G243" i="3"/>
  <c r="J242" i="3"/>
  <c r="I242" i="3"/>
  <c r="H242" i="3"/>
  <c r="G242" i="3"/>
  <c r="J241" i="3"/>
  <c r="I241" i="3"/>
  <c r="H241" i="3"/>
  <c r="G241" i="3"/>
  <c r="J240" i="3"/>
  <c r="I240" i="3"/>
  <c r="H240" i="3"/>
  <c r="G240" i="3"/>
  <c r="J239" i="3"/>
  <c r="I239" i="3"/>
  <c r="H239" i="3"/>
  <c r="G239" i="3"/>
  <c r="J238" i="3"/>
  <c r="I238" i="3"/>
  <c r="H238" i="3"/>
  <c r="G238" i="3"/>
  <c r="J237" i="3"/>
  <c r="I237" i="3"/>
  <c r="H237" i="3"/>
  <c r="G237" i="3"/>
  <c r="J236" i="3"/>
  <c r="I236" i="3"/>
  <c r="H236" i="3"/>
  <c r="G236" i="3"/>
  <c r="J235" i="3"/>
  <c r="I235" i="3"/>
  <c r="H235" i="3"/>
  <c r="G235" i="3"/>
  <c r="J234" i="3"/>
  <c r="I234" i="3"/>
  <c r="H234" i="3"/>
  <c r="G234" i="3"/>
  <c r="J233" i="3"/>
  <c r="I233" i="3"/>
  <c r="H233" i="3"/>
  <c r="G233" i="3"/>
  <c r="J232" i="3"/>
  <c r="I232" i="3"/>
  <c r="H232" i="3"/>
  <c r="G232" i="3"/>
  <c r="J231" i="3"/>
  <c r="I231" i="3"/>
  <c r="H231" i="3"/>
  <c r="G231" i="3"/>
  <c r="J230" i="3"/>
  <c r="I230" i="3"/>
  <c r="H230" i="3"/>
  <c r="G230" i="3"/>
  <c r="J229" i="3"/>
  <c r="I229" i="3"/>
  <c r="H229" i="3"/>
  <c r="G229" i="3"/>
  <c r="J228" i="3"/>
  <c r="I228" i="3"/>
  <c r="H228" i="3"/>
  <c r="G228" i="3"/>
  <c r="J227" i="3"/>
  <c r="I227" i="3"/>
  <c r="H227" i="3"/>
  <c r="G227" i="3"/>
  <c r="J226" i="3"/>
  <c r="I226" i="3"/>
  <c r="H226" i="3"/>
  <c r="G226" i="3"/>
  <c r="J225" i="3"/>
  <c r="I225" i="3"/>
  <c r="H225" i="3"/>
  <c r="G225" i="3"/>
  <c r="J224" i="3"/>
  <c r="I224" i="3"/>
  <c r="H224" i="3"/>
  <c r="G224" i="3"/>
  <c r="J223" i="3"/>
  <c r="I223" i="3"/>
  <c r="H223" i="3"/>
  <c r="G223" i="3"/>
  <c r="J222" i="3"/>
  <c r="I222" i="3"/>
  <c r="H222" i="3"/>
  <c r="G222" i="3"/>
  <c r="J221" i="3"/>
  <c r="I221" i="3"/>
  <c r="H221" i="3"/>
  <c r="G221" i="3"/>
  <c r="J220" i="3"/>
  <c r="I220" i="3"/>
  <c r="H220" i="3"/>
  <c r="G220" i="3"/>
  <c r="J219" i="3"/>
  <c r="I219" i="3"/>
  <c r="H219" i="3"/>
  <c r="G219" i="3"/>
  <c r="J218" i="3"/>
  <c r="I218" i="3"/>
  <c r="H218" i="3"/>
  <c r="G218" i="3"/>
  <c r="J217" i="3"/>
  <c r="I217" i="3"/>
  <c r="H217" i="3"/>
  <c r="G217" i="3"/>
  <c r="J216" i="3"/>
  <c r="I216" i="3"/>
  <c r="H216" i="3"/>
  <c r="G216" i="3"/>
  <c r="J215" i="3"/>
  <c r="I215" i="3"/>
  <c r="H215" i="3"/>
  <c r="G215" i="3"/>
  <c r="J214" i="3"/>
  <c r="I214" i="3"/>
  <c r="H214" i="3"/>
  <c r="G214" i="3"/>
  <c r="J213" i="3"/>
  <c r="I213" i="3"/>
  <c r="H213" i="3"/>
  <c r="G213" i="3"/>
  <c r="J212" i="3"/>
  <c r="I212" i="3"/>
  <c r="H212" i="3"/>
  <c r="G212" i="3"/>
  <c r="J211" i="3"/>
  <c r="I211" i="3"/>
  <c r="H211" i="3"/>
  <c r="G211" i="3"/>
  <c r="J210" i="3"/>
  <c r="I210" i="3"/>
  <c r="H210" i="3"/>
  <c r="G210" i="3"/>
  <c r="J209" i="3"/>
  <c r="I209" i="3"/>
  <c r="H209" i="3"/>
  <c r="G209" i="3"/>
  <c r="J208" i="3"/>
  <c r="I208" i="3"/>
  <c r="H208" i="3"/>
  <c r="G208" i="3"/>
  <c r="J207" i="3"/>
  <c r="I207" i="3"/>
  <c r="H207" i="3"/>
  <c r="G207" i="3"/>
  <c r="J206" i="3"/>
  <c r="I206" i="3"/>
  <c r="H206" i="3"/>
  <c r="G206" i="3"/>
  <c r="J205" i="3"/>
  <c r="I205" i="3"/>
  <c r="H205" i="3"/>
  <c r="G205" i="3"/>
  <c r="J204" i="3"/>
  <c r="I204" i="3"/>
  <c r="H204" i="3"/>
  <c r="G204" i="3"/>
  <c r="J203" i="3"/>
  <c r="I203" i="3"/>
  <c r="H203" i="3"/>
  <c r="G203" i="3"/>
  <c r="J202" i="3"/>
  <c r="I202" i="3"/>
  <c r="H202" i="3"/>
  <c r="G202" i="3"/>
  <c r="J201" i="3"/>
  <c r="I201" i="3"/>
  <c r="H201" i="3"/>
  <c r="G201" i="3"/>
  <c r="J200" i="3"/>
  <c r="I200" i="3"/>
  <c r="H200" i="3"/>
  <c r="G200" i="3"/>
  <c r="J199" i="3"/>
  <c r="I199" i="3"/>
  <c r="H199" i="3"/>
  <c r="G199" i="3"/>
  <c r="J198" i="3"/>
  <c r="I198" i="3"/>
  <c r="H198" i="3"/>
  <c r="G198" i="3"/>
  <c r="J197" i="3"/>
  <c r="I197" i="3"/>
  <c r="H197" i="3"/>
  <c r="G197" i="3"/>
  <c r="J196" i="3"/>
  <c r="I196" i="3"/>
  <c r="H196" i="3"/>
  <c r="G196" i="3"/>
  <c r="J195" i="3"/>
  <c r="I195" i="3"/>
  <c r="H195" i="3"/>
  <c r="G195" i="3"/>
  <c r="J194" i="3"/>
  <c r="I194" i="3"/>
  <c r="H194" i="3"/>
  <c r="G194" i="3"/>
  <c r="J193" i="3"/>
  <c r="I193" i="3"/>
  <c r="H193" i="3"/>
  <c r="G193" i="3"/>
  <c r="J192" i="3"/>
  <c r="I192" i="3"/>
  <c r="H192" i="3"/>
  <c r="G192" i="3"/>
  <c r="J191" i="3"/>
  <c r="I191" i="3"/>
  <c r="H191" i="3"/>
  <c r="G191" i="3"/>
  <c r="J190" i="3"/>
  <c r="I190" i="3"/>
  <c r="H190" i="3"/>
  <c r="G190" i="3"/>
  <c r="J189" i="3"/>
  <c r="I189" i="3"/>
  <c r="H189" i="3"/>
  <c r="G189" i="3"/>
  <c r="J188" i="3"/>
  <c r="I188" i="3"/>
  <c r="H188" i="3"/>
  <c r="G188" i="3"/>
  <c r="J187" i="3"/>
  <c r="I187" i="3"/>
  <c r="H187" i="3"/>
  <c r="G187" i="3"/>
  <c r="J186" i="3"/>
  <c r="I186" i="3"/>
  <c r="H186" i="3"/>
  <c r="G186" i="3"/>
  <c r="J185" i="3"/>
  <c r="I185" i="3"/>
  <c r="H185" i="3"/>
  <c r="G185" i="3"/>
  <c r="J184" i="3"/>
  <c r="I184" i="3"/>
  <c r="H184" i="3"/>
  <c r="G184" i="3"/>
  <c r="J183" i="3"/>
  <c r="I183" i="3"/>
  <c r="H183" i="3"/>
  <c r="G183" i="3"/>
  <c r="J182" i="3"/>
  <c r="I182" i="3"/>
  <c r="H182" i="3"/>
  <c r="G182" i="3"/>
  <c r="J181" i="3"/>
  <c r="I181" i="3"/>
  <c r="H181" i="3"/>
  <c r="G181" i="3"/>
  <c r="J180" i="3"/>
  <c r="I180" i="3"/>
  <c r="H180" i="3"/>
  <c r="G180" i="3"/>
  <c r="J179" i="3"/>
  <c r="I179" i="3"/>
  <c r="H179" i="3"/>
  <c r="G179" i="3"/>
  <c r="J178" i="3"/>
  <c r="I178" i="3"/>
  <c r="H178" i="3"/>
  <c r="G178" i="3"/>
  <c r="J177" i="3"/>
  <c r="I177" i="3"/>
  <c r="H177" i="3"/>
  <c r="G177" i="3"/>
  <c r="J176" i="3"/>
  <c r="I176" i="3"/>
  <c r="H176" i="3"/>
  <c r="G176" i="3"/>
  <c r="J175" i="3"/>
  <c r="I175" i="3"/>
  <c r="H175" i="3"/>
  <c r="G175" i="3"/>
  <c r="J174" i="3"/>
  <c r="I174" i="3"/>
  <c r="H174" i="3"/>
  <c r="G174" i="3"/>
  <c r="J173" i="3"/>
  <c r="I173" i="3"/>
  <c r="H173" i="3"/>
  <c r="G173" i="3"/>
  <c r="J172" i="3"/>
  <c r="I172" i="3"/>
  <c r="H172" i="3"/>
  <c r="G172" i="3"/>
  <c r="J171" i="3"/>
  <c r="I171" i="3"/>
  <c r="H171" i="3"/>
  <c r="G171" i="3"/>
  <c r="J170" i="3"/>
  <c r="I170" i="3"/>
  <c r="H170" i="3"/>
  <c r="G170" i="3"/>
  <c r="J169" i="3"/>
  <c r="I169" i="3"/>
  <c r="H169" i="3"/>
  <c r="G169" i="3"/>
  <c r="J168" i="3"/>
  <c r="I168" i="3"/>
  <c r="H168" i="3"/>
  <c r="G168" i="3"/>
  <c r="J167" i="3"/>
  <c r="I167" i="3"/>
  <c r="H167" i="3"/>
  <c r="G167" i="3"/>
  <c r="J166" i="3"/>
  <c r="I166" i="3"/>
  <c r="H166" i="3"/>
  <c r="G166" i="3"/>
  <c r="J165" i="3"/>
  <c r="I165" i="3"/>
  <c r="H165" i="3"/>
  <c r="G165" i="3"/>
  <c r="J164" i="3"/>
  <c r="I164" i="3"/>
  <c r="H164" i="3"/>
  <c r="G164" i="3"/>
  <c r="J163" i="3"/>
  <c r="I163" i="3"/>
  <c r="H163" i="3"/>
  <c r="G163" i="3"/>
  <c r="J162" i="3"/>
  <c r="I162" i="3"/>
  <c r="H162" i="3"/>
  <c r="G162" i="3"/>
  <c r="J161" i="3"/>
  <c r="I161" i="3"/>
  <c r="H161" i="3"/>
  <c r="G161" i="3"/>
  <c r="J160" i="3"/>
  <c r="I160" i="3"/>
  <c r="H160" i="3"/>
  <c r="G160" i="3"/>
  <c r="J159" i="3"/>
  <c r="I159" i="3"/>
  <c r="H159" i="3"/>
  <c r="G159" i="3"/>
  <c r="J158" i="3"/>
  <c r="I158" i="3"/>
  <c r="H158" i="3"/>
  <c r="G158" i="3"/>
  <c r="J157" i="3"/>
  <c r="I157" i="3"/>
  <c r="H157" i="3"/>
  <c r="G157" i="3"/>
  <c r="J156" i="3"/>
  <c r="I156" i="3"/>
  <c r="H156" i="3"/>
  <c r="G156" i="3"/>
  <c r="J155" i="3"/>
  <c r="I155" i="3"/>
  <c r="H155" i="3"/>
  <c r="G155" i="3"/>
  <c r="J154" i="3"/>
  <c r="I154" i="3"/>
  <c r="H154" i="3"/>
  <c r="G154" i="3"/>
  <c r="J153" i="3"/>
  <c r="I153" i="3"/>
  <c r="H153" i="3"/>
  <c r="G153" i="3"/>
  <c r="J152" i="3"/>
  <c r="I152" i="3"/>
  <c r="H152" i="3"/>
  <c r="G152" i="3"/>
  <c r="J151" i="3"/>
  <c r="I151" i="3"/>
  <c r="H151" i="3"/>
  <c r="G151" i="3"/>
  <c r="J150" i="3"/>
  <c r="I150" i="3"/>
  <c r="H150" i="3"/>
  <c r="G150" i="3"/>
  <c r="J149" i="3"/>
  <c r="I149" i="3"/>
  <c r="H149" i="3"/>
  <c r="G149" i="3"/>
  <c r="J148" i="3"/>
  <c r="I148" i="3"/>
  <c r="H148" i="3"/>
  <c r="G148" i="3"/>
  <c r="J147" i="3"/>
  <c r="I147" i="3"/>
  <c r="H147" i="3"/>
  <c r="G147" i="3"/>
  <c r="J146" i="3"/>
  <c r="I146" i="3"/>
  <c r="H146" i="3"/>
  <c r="G146" i="3"/>
  <c r="J145" i="3"/>
  <c r="I145" i="3"/>
  <c r="H145" i="3"/>
  <c r="G145" i="3"/>
  <c r="J144" i="3"/>
  <c r="I144" i="3"/>
  <c r="H144" i="3"/>
  <c r="G144" i="3"/>
  <c r="J143" i="3"/>
  <c r="I143" i="3"/>
  <c r="H143" i="3"/>
  <c r="G143" i="3"/>
  <c r="J142" i="3"/>
  <c r="I142" i="3"/>
  <c r="H142" i="3"/>
  <c r="G142" i="3"/>
  <c r="J141" i="3"/>
  <c r="I141" i="3"/>
  <c r="H141" i="3"/>
  <c r="G141" i="3"/>
  <c r="J140" i="3"/>
  <c r="I140" i="3"/>
  <c r="H140" i="3"/>
  <c r="G140" i="3"/>
  <c r="J139" i="3"/>
  <c r="I139" i="3"/>
  <c r="H139" i="3"/>
  <c r="G139" i="3"/>
  <c r="J138" i="3"/>
  <c r="I138" i="3"/>
  <c r="H138" i="3"/>
  <c r="G138" i="3"/>
  <c r="J137" i="3"/>
  <c r="I137" i="3"/>
  <c r="H137" i="3"/>
  <c r="G137" i="3"/>
  <c r="J136" i="3"/>
  <c r="I136" i="3"/>
  <c r="H136" i="3"/>
  <c r="G136" i="3"/>
  <c r="J135" i="3"/>
  <c r="I135" i="3"/>
  <c r="H135" i="3"/>
  <c r="G135" i="3"/>
  <c r="J134" i="3"/>
  <c r="I134" i="3"/>
  <c r="H134" i="3"/>
  <c r="G134" i="3"/>
  <c r="J133" i="3"/>
  <c r="I133" i="3"/>
  <c r="H133" i="3"/>
  <c r="G133" i="3"/>
  <c r="J132" i="3"/>
  <c r="I132" i="3"/>
  <c r="H132" i="3"/>
  <c r="G132" i="3"/>
  <c r="J131" i="3"/>
  <c r="I131" i="3"/>
  <c r="H131" i="3"/>
  <c r="G131" i="3"/>
  <c r="J130" i="3"/>
  <c r="I130" i="3"/>
  <c r="H130" i="3"/>
  <c r="G130" i="3"/>
  <c r="J129" i="3"/>
  <c r="I129" i="3"/>
  <c r="H129" i="3"/>
  <c r="G129" i="3"/>
  <c r="J128" i="3"/>
  <c r="I128" i="3"/>
  <c r="H128" i="3"/>
  <c r="G128" i="3"/>
  <c r="J127" i="3"/>
  <c r="I127" i="3"/>
  <c r="H127" i="3"/>
  <c r="G127" i="3"/>
  <c r="J126" i="3"/>
  <c r="I126" i="3"/>
  <c r="H126" i="3"/>
  <c r="G126" i="3"/>
  <c r="J125" i="3"/>
  <c r="I125" i="3"/>
  <c r="H125" i="3"/>
  <c r="G125" i="3"/>
  <c r="J124" i="3"/>
  <c r="I124" i="3"/>
  <c r="H124" i="3"/>
  <c r="G124" i="3"/>
  <c r="J123" i="3"/>
  <c r="I123" i="3"/>
  <c r="H123" i="3"/>
  <c r="G123" i="3"/>
  <c r="J122" i="3"/>
  <c r="I122" i="3"/>
  <c r="H122" i="3"/>
  <c r="G122" i="3"/>
  <c r="J121" i="3"/>
  <c r="I121" i="3"/>
  <c r="H121" i="3"/>
  <c r="G121" i="3"/>
  <c r="J120" i="3"/>
  <c r="I120" i="3"/>
  <c r="H120" i="3"/>
  <c r="G120" i="3"/>
  <c r="J119" i="3"/>
  <c r="I119" i="3"/>
  <c r="H119" i="3"/>
  <c r="G119" i="3"/>
  <c r="J118" i="3"/>
  <c r="I118" i="3"/>
  <c r="H118" i="3"/>
  <c r="G118" i="3"/>
  <c r="J117" i="3"/>
  <c r="I117" i="3"/>
  <c r="H117" i="3"/>
  <c r="G117" i="3"/>
  <c r="J116" i="3"/>
  <c r="I116" i="3"/>
  <c r="H116" i="3"/>
  <c r="G116" i="3"/>
  <c r="J115" i="3"/>
  <c r="I115" i="3"/>
  <c r="H115" i="3"/>
  <c r="G115" i="3"/>
  <c r="J114" i="3"/>
  <c r="I114" i="3"/>
  <c r="H114" i="3"/>
  <c r="G114" i="3"/>
  <c r="J113" i="3"/>
  <c r="I113" i="3"/>
  <c r="H113" i="3"/>
  <c r="G113" i="3"/>
  <c r="J112" i="3"/>
  <c r="I112" i="3"/>
  <c r="H112" i="3"/>
  <c r="G112" i="3"/>
  <c r="J111" i="3"/>
  <c r="I111" i="3"/>
  <c r="H111" i="3"/>
  <c r="G111" i="3"/>
  <c r="J110" i="3"/>
  <c r="I110" i="3"/>
  <c r="H110" i="3"/>
  <c r="G110" i="3"/>
  <c r="J109" i="3"/>
  <c r="I109" i="3"/>
  <c r="H109" i="3"/>
  <c r="G109" i="3"/>
  <c r="J108" i="3"/>
  <c r="I108" i="3"/>
  <c r="H108" i="3"/>
  <c r="G108" i="3"/>
  <c r="J107" i="3"/>
  <c r="I107" i="3"/>
  <c r="H107" i="3"/>
  <c r="G107" i="3"/>
  <c r="J106" i="3"/>
  <c r="I106" i="3"/>
  <c r="H106" i="3"/>
  <c r="G106" i="3"/>
  <c r="J105" i="3"/>
  <c r="I105" i="3"/>
  <c r="H105" i="3"/>
  <c r="G105" i="3"/>
  <c r="J104" i="3"/>
  <c r="I104" i="3"/>
  <c r="H104" i="3"/>
  <c r="G104" i="3"/>
  <c r="J103" i="3"/>
  <c r="I103" i="3"/>
  <c r="H103" i="3"/>
  <c r="G103" i="3"/>
  <c r="J102" i="3"/>
  <c r="I102" i="3"/>
  <c r="H102" i="3"/>
  <c r="G102" i="3"/>
  <c r="J101" i="3"/>
  <c r="I101" i="3"/>
  <c r="H101" i="3"/>
  <c r="G101" i="3"/>
  <c r="J100" i="3"/>
  <c r="I100" i="3"/>
  <c r="H100" i="3"/>
  <c r="G100" i="3"/>
  <c r="J99" i="3"/>
  <c r="I99" i="3"/>
  <c r="H99" i="3"/>
  <c r="G99" i="3"/>
  <c r="J98" i="3"/>
  <c r="I98" i="3"/>
  <c r="H98" i="3"/>
  <c r="G98" i="3"/>
  <c r="J97" i="3"/>
  <c r="I97" i="3"/>
  <c r="H97" i="3"/>
  <c r="G97" i="3"/>
  <c r="J96" i="3"/>
  <c r="I96" i="3"/>
  <c r="H96" i="3"/>
  <c r="G96" i="3"/>
  <c r="J95" i="3"/>
  <c r="I95" i="3"/>
  <c r="H95" i="3"/>
  <c r="G95" i="3"/>
  <c r="J94" i="3"/>
  <c r="I94" i="3"/>
  <c r="H94" i="3"/>
  <c r="G94" i="3"/>
  <c r="J93" i="3"/>
  <c r="I93" i="3"/>
  <c r="H93" i="3"/>
  <c r="G93" i="3"/>
  <c r="J92" i="3"/>
  <c r="I92" i="3"/>
  <c r="H92" i="3"/>
  <c r="G92" i="3"/>
  <c r="J91" i="3"/>
  <c r="I91" i="3"/>
  <c r="H91" i="3"/>
  <c r="G91" i="3"/>
  <c r="J90" i="3"/>
  <c r="I90" i="3"/>
  <c r="H90" i="3"/>
  <c r="G90" i="3"/>
  <c r="J89" i="3"/>
  <c r="I89" i="3"/>
  <c r="H89" i="3"/>
  <c r="G89" i="3"/>
  <c r="J88" i="3"/>
  <c r="I88" i="3"/>
  <c r="H88" i="3"/>
  <c r="G88" i="3"/>
  <c r="J87" i="3"/>
  <c r="I87" i="3"/>
  <c r="H87" i="3"/>
  <c r="G87" i="3"/>
  <c r="J86" i="3"/>
  <c r="I86" i="3"/>
  <c r="H86" i="3"/>
  <c r="G86" i="3"/>
  <c r="J85" i="3"/>
  <c r="I85" i="3"/>
  <c r="H85" i="3"/>
  <c r="G85" i="3"/>
  <c r="J84" i="3"/>
  <c r="I84" i="3"/>
  <c r="H84" i="3"/>
  <c r="G84" i="3"/>
  <c r="J83" i="3"/>
  <c r="I83" i="3"/>
  <c r="H83" i="3"/>
  <c r="G83" i="3"/>
  <c r="J82" i="3"/>
  <c r="I82" i="3"/>
  <c r="H82" i="3"/>
  <c r="G82" i="3"/>
  <c r="J81" i="3"/>
  <c r="I81" i="3"/>
  <c r="H81" i="3"/>
  <c r="G81" i="3"/>
  <c r="J80" i="3"/>
  <c r="I80" i="3"/>
  <c r="H80" i="3"/>
  <c r="G80" i="3"/>
  <c r="J79" i="3"/>
  <c r="I79" i="3"/>
  <c r="H79" i="3"/>
  <c r="G79" i="3"/>
  <c r="J78" i="3"/>
  <c r="I78" i="3"/>
  <c r="H78" i="3"/>
  <c r="G78" i="3"/>
  <c r="J77" i="3"/>
  <c r="I77" i="3"/>
  <c r="H77" i="3"/>
  <c r="G77" i="3"/>
  <c r="J76" i="3"/>
  <c r="I76" i="3"/>
  <c r="H76" i="3"/>
  <c r="G76" i="3"/>
  <c r="J75" i="3"/>
  <c r="I75" i="3"/>
  <c r="H75" i="3"/>
  <c r="G75" i="3"/>
  <c r="J74" i="3"/>
  <c r="I74" i="3"/>
  <c r="H74" i="3"/>
  <c r="G74" i="3"/>
  <c r="J73" i="3"/>
  <c r="I73" i="3"/>
  <c r="H73" i="3"/>
  <c r="G73" i="3"/>
  <c r="J72" i="3"/>
  <c r="I72" i="3"/>
  <c r="H72" i="3"/>
  <c r="G72" i="3"/>
  <c r="J71" i="3"/>
  <c r="I71" i="3"/>
  <c r="H71" i="3"/>
  <c r="G71" i="3"/>
  <c r="J70" i="3"/>
  <c r="I70" i="3"/>
  <c r="H70" i="3"/>
  <c r="G70" i="3"/>
  <c r="J69" i="3"/>
  <c r="I69" i="3"/>
  <c r="H69" i="3"/>
  <c r="G69" i="3"/>
  <c r="J68" i="3"/>
  <c r="I68" i="3"/>
  <c r="H68" i="3"/>
  <c r="G68" i="3"/>
  <c r="J67" i="3"/>
  <c r="I67" i="3"/>
  <c r="H67" i="3"/>
  <c r="G67" i="3"/>
  <c r="J66" i="3"/>
  <c r="I66" i="3"/>
  <c r="H66" i="3"/>
  <c r="G66" i="3"/>
  <c r="J65" i="3"/>
  <c r="I65" i="3"/>
  <c r="H65" i="3"/>
  <c r="G65" i="3"/>
  <c r="J64" i="3"/>
  <c r="I64" i="3"/>
  <c r="H64" i="3"/>
  <c r="G64" i="3"/>
  <c r="J63" i="3"/>
  <c r="I63" i="3"/>
  <c r="H63" i="3"/>
  <c r="G63" i="3"/>
  <c r="J62" i="3"/>
  <c r="I62" i="3"/>
  <c r="H62" i="3"/>
  <c r="G62" i="3"/>
  <c r="J61" i="3"/>
  <c r="I61" i="3"/>
  <c r="H61" i="3"/>
  <c r="G61" i="3"/>
  <c r="J60" i="3"/>
  <c r="I60" i="3"/>
  <c r="H60" i="3"/>
  <c r="G60" i="3"/>
  <c r="J59" i="3"/>
  <c r="I59" i="3"/>
  <c r="H59" i="3"/>
  <c r="G59" i="3"/>
  <c r="J58" i="3"/>
  <c r="I58" i="3"/>
  <c r="H58" i="3"/>
  <c r="G58" i="3"/>
  <c r="J57" i="3"/>
  <c r="I57" i="3"/>
  <c r="H57" i="3"/>
  <c r="G57" i="3"/>
  <c r="J56" i="3"/>
  <c r="I56" i="3"/>
  <c r="H56" i="3"/>
  <c r="G56" i="3"/>
  <c r="J55" i="3"/>
  <c r="I55" i="3"/>
  <c r="H55" i="3"/>
  <c r="G55" i="3"/>
  <c r="J54" i="3"/>
  <c r="I54" i="3"/>
  <c r="H54" i="3"/>
  <c r="G54" i="3"/>
  <c r="J53" i="3"/>
  <c r="I53" i="3"/>
  <c r="H53" i="3"/>
  <c r="G53" i="3"/>
  <c r="J52" i="3"/>
  <c r="I52" i="3"/>
  <c r="H52" i="3"/>
  <c r="G52" i="3"/>
  <c r="J51" i="3"/>
  <c r="I51" i="3"/>
  <c r="H51" i="3"/>
  <c r="G51" i="3"/>
  <c r="J50" i="3"/>
  <c r="I50" i="3"/>
  <c r="H50" i="3"/>
  <c r="G50" i="3"/>
  <c r="J49" i="3"/>
  <c r="I49" i="3"/>
  <c r="H49" i="3"/>
  <c r="G49" i="3"/>
  <c r="J48" i="3"/>
  <c r="I48" i="3"/>
  <c r="H48" i="3"/>
  <c r="G48" i="3"/>
  <c r="J47" i="3"/>
  <c r="I47" i="3"/>
  <c r="H47" i="3"/>
  <c r="G47" i="3"/>
  <c r="J46" i="3"/>
  <c r="I46" i="3"/>
  <c r="H46" i="3"/>
  <c r="G46" i="3"/>
  <c r="J45" i="3"/>
  <c r="I45" i="3"/>
  <c r="H45" i="3"/>
  <c r="G45" i="3"/>
  <c r="J44" i="3"/>
  <c r="I44" i="3"/>
  <c r="H44" i="3"/>
  <c r="G44" i="3"/>
  <c r="J43" i="3"/>
  <c r="I43" i="3"/>
  <c r="H43" i="3"/>
  <c r="G43" i="3"/>
  <c r="J42" i="3"/>
  <c r="I42" i="3"/>
  <c r="H42" i="3"/>
  <c r="G42" i="3"/>
  <c r="J41" i="3"/>
  <c r="I41" i="3"/>
  <c r="H41" i="3"/>
  <c r="G41" i="3"/>
  <c r="J40" i="3"/>
  <c r="I40" i="3"/>
  <c r="H40" i="3"/>
  <c r="G40" i="3"/>
  <c r="J39" i="3"/>
  <c r="I39" i="3"/>
  <c r="H39" i="3"/>
  <c r="G39" i="3"/>
  <c r="J38" i="3"/>
  <c r="I38" i="3"/>
  <c r="H38" i="3"/>
  <c r="G38" i="3"/>
  <c r="J37" i="3"/>
  <c r="I37" i="3"/>
  <c r="H37" i="3"/>
  <c r="G37" i="3"/>
  <c r="J36" i="3"/>
  <c r="I36" i="3"/>
  <c r="H36" i="3"/>
  <c r="G36" i="3"/>
  <c r="J35" i="3"/>
  <c r="I35" i="3"/>
  <c r="H35" i="3"/>
  <c r="G35" i="3"/>
  <c r="J34" i="3"/>
  <c r="I34" i="3"/>
  <c r="H34" i="3"/>
  <c r="G34" i="3"/>
  <c r="J33" i="3"/>
  <c r="I33" i="3"/>
  <c r="H33" i="3"/>
  <c r="G33" i="3"/>
  <c r="J32" i="3"/>
  <c r="I32" i="3"/>
  <c r="H32" i="3"/>
  <c r="G32" i="3"/>
  <c r="J31" i="3"/>
  <c r="I31" i="3"/>
  <c r="H31" i="3"/>
  <c r="G31" i="3"/>
  <c r="J30" i="3"/>
  <c r="I30" i="3"/>
  <c r="H30" i="3"/>
  <c r="G30" i="3"/>
  <c r="J29" i="3"/>
  <c r="I29" i="3"/>
  <c r="H29" i="3"/>
  <c r="G29" i="3"/>
  <c r="J28" i="3"/>
  <c r="I28" i="3"/>
  <c r="H28" i="3"/>
  <c r="G28" i="3"/>
  <c r="J27" i="3"/>
  <c r="I27" i="3"/>
  <c r="H27" i="3"/>
  <c r="G27" i="3"/>
  <c r="J26" i="3"/>
  <c r="I26" i="3"/>
  <c r="H26" i="3"/>
  <c r="G26" i="3"/>
  <c r="J25" i="3"/>
  <c r="I25" i="3"/>
  <c r="H25" i="3"/>
  <c r="G25" i="3"/>
  <c r="J24" i="3"/>
  <c r="I24" i="3"/>
  <c r="H24" i="3"/>
  <c r="G24" i="3"/>
  <c r="J23" i="3"/>
  <c r="I23" i="3"/>
  <c r="H23" i="3"/>
  <c r="G23" i="3"/>
  <c r="J22" i="3"/>
  <c r="I22" i="3"/>
  <c r="H22" i="3"/>
  <c r="G22" i="3"/>
  <c r="J21" i="3"/>
  <c r="I21" i="3"/>
  <c r="H21" i="3"/>
  <c r="G21" i="3"/>
  <c r="J20" i="3"/>
  <c r="I20" i="3"/>
  <c r="H20" i="3"/>
  <c r="G20" i="3"/>
  <c r="J19" i="3"/>
  <c r="I19" i="3"/>
  <c r="H19" i="3"/>
  <c r="G19" i="3"/>
  <c r="J18" i="3"/>
  <c r="I18" i="3"/>
  <c r="H18" i="3"/>
  <c r="G18" i="3"/>
  <c r="J17" i="3"/>
  <c r="I17" i="3"/>
  <c r="H17" i="3"/>
  <c r="G17" i="3"/>
  <c r="J16" i="3"/>
  <c r="I16" i="3"/>
  <c r="H16" i="3"/>
  <c r="G16" i="3"/>
  <c r="J15" i="3"/>
  <c r="I15" i="3"/>
  <c r="H15" i="3"/>
  <c r="G15" i="3"/>
  <c r="J14" i="3"/>
  <c r="I14" i="3"/>
  <c r="H14" i="3"/>
  <c r="G14" i="3"/>
  <c r="J13" i="3"/>
  <c r="I13" i="3"/>
  <c r="H13" i="3"/>
  <c r="G13" i="3"/>
  <c r="J12" i="3"/>
  <c r="I12" i="3"/>
  <c r="H12" i="3"/>
  <c r="G12" i="3"/>
  <c r="J11" i="3"/>
  <c r="I11" i="3"/>
  <c r="H11" i="3"/>
  <c r="G11" i="3"/>
  <c r="J10" i="3"/>
  <c r="I10" i="3"/>
  <c r="H10" i="3"/>
  <c r="G10" i="3"/>
  <c r="J9" i="3"/>
  <c r="I9" i="3"/>
  <c r="H9" i="3"/>
  <c r="G9" i="3"/>
  <c r="J8" i="3"/>
  <c r="I8" i="3"/>
  <c r="H8" i="3"/>
  <c r="G8" i="3"/>
  <c r="J7" i="3"/>
  <c r="I7" i="3"/>
  <c r="H7" i="3"/>
  <c r="G7" i="3"/>
  <c r="J6" i="3"/>
  <c r="I6" i="3"/>
  <c r="H6" i="3"/>
  <c r="G6" i="3"/>
  <c r="J5" i="3"/>
  <c r="I5" i="3"/>
  <c r="H5" i="3"/>
  <c r="G5" i="3"/>
  <c r="J4" i="3"/>
  <c r="I4" i="3"/>
  <c r="H4" i="3"/>
  <c r="G4" i="3"/>
  <c r="J3" i="3"/>
  <c r="I3" i="3"/>
  <c r="H3" i="3"/>
  <c r="G3" i="3"/>
  <c r="BF34" i="2"/>
  <c r="BF35" i="2" s="1"/>
  <c r="BF36" i="2" s="1"/>
  <c r="BF37" i="2" s="1"/>
  <c r="BF38" i="2" s="1"/>
  <c r="BF39" i="2" s="1"/>
  <c r="BF40" i="2" s="1"/>
  <c r="BF41" i="2" s="1"/>
  <c r="BF42" i="2" s="1"/>
  <c r="BF43" i="2" s="1"/>
  <c r="BF19" i="2"/>
  <c r="BF20" i="2" s="1"/>
  <c r="BF21" i="2" s="1"/>
  <c r="BF22" i="2" s="1"/>
  <c r="BF23" i="2" s="1"/>
  <c r="BF24" i="2" s="1"/>
  <c r="BF25" i="2" s="1"/>
  <c r="BF26" i="2" s="1"/>
  <c r="BF27" i="2" s="1"/>
  <c r="BF28" i="2" s="1"/>
  <c r="BF29" i="2" s="1"/>
  <c r="BA34" i="2"/>
  <c r="BA35" i="2" s="1"/>
  <c r="BA36" i="2" s="1"/>
  <c r="BA37" i="2" s="1"/>
  <c r="BA38" i="2" s="1"/>
  <c r="BA39" i="2" s="1"/>
  <c r="BA40" i="2" s="1"/>
  <c r="BA41" i="2" s="1"/>
  <c r="BA42" i="2" s="1"/>
  <c r="BA43" i="2" s="1"/>
  <c r="BA19" i="2"/>
  <c r="BA20" i="2" s="1"/>
  <c r="BA21" i="2" s="1"/>
  <c r="BA22" i="2" s="1"/>
  <c r="BA23" i="2" s="1"/>
  <c r="BA24" i="2" s="1"/>
  <c r="BA25" i="2" s="1"/>
  <c r="BA26" i="2" s="1"/>
  <c r="BA27" i="2" s="1"/>
  <c r="BA28" i="2" s="1"/>
  <c r="BA29" i="2" s="1"/>
  <c r="AV34" i="2"/>
  <c r="AV35" i="2" s="1"/>
  <c r="AV36" i="2" s="1"/>
  <c r="AV37" i="2" s="1"/>
  <c r="AV38" i="2" s="1"/>
  <c r="AV39" i="2" s="1"/>
  <c r="AV40" i="2" s="1"/>
  <c r="AV41" i="2" s="1"/>
  <c r="AV42" i="2" s="1"/>
  <c r="AV43" i="2" s="1"/>
  <c r="AV19" i="2"/>
  <c r="AV20" i="2" s="1"/>
  <c r="AV21" i="2" s="1"/>
  <c r="AV22" i="2" s="1"/>
  <c r="AV23" i="2" s="1"/>
  <c r="AV24" i="2" s="1"/>
  <c r="AV25" i="2" s="1"/>
  <c r="AV26" i="2" s="1"/>
  <c r="AV27" i="2" s="1"/>
  <c r="AV28" i="2" s="1"/>
  <c r="AV29" i="2" s="1"/>
  <c r="AQ34" i="2"/>
  <c r="AQ35" i="2" s="1"/>
  <c r="AQ36" i="2" s="1"/>
  <c r="AQ37" i="2" s="1"/>
  <c r="AQ38" i="2" s="1"/>
  <c r="AQ39" i="2" s="1"/>
  <c r="AQ40" i="2" s="1"/>
  <c r="AQ41" i="2" s="1"/>
  <c r="AQ42" i="2" s="1"/>
  <c r="AQ43" i="2" s="1"/>
  <c r="AQ19" i="2"/>
  <c r="AQ20" i="2" s="1"/>
  <c r="AQ21" i="2" s="1"/>
  <c r="AQ22" i="2" s="1"/>
  <c r="AQ23" i="2" s="1"/>
  <c r="AQ24" i="2" s="1"/>
  <c r="AQ25" i="2" s="1"/>
  <c r="AQ26" i="2" s="1"/>
  <c r="AQ27" i="2" s="1"/>
  <c r="AQ28" i="2" s="1"/>
  <c r="AQ29" i="2" s="1"/>
  <c r="AM34" i="2"/>
  <c r="AM35" i="2" s="1"/>
  <c r="AM36" i="2" s="1"/>
  <c r="AM37" i="2" s="1"/>
  <c r="AM38" i="2" s="1"/>
  <c r="AM39" i="2" s="1"/>
  <c r="AM40" i="2" s="1"/>
  <c r="AM41" i="2" s="1"/>
  <c r="AM42" i="2" s="1"/>
  <c r="AM43" i="2" s="1"/>
  <c r="AM44" i="2" s="1"/>
  <c r="AM19" i="2"/>
  <c r="AM20" i="2" s="1"/>
  <c r="AM21" i="2" s="1"/>
  <c r="AM22" i="2" s="1"/>
  <c r="AM23" i="2" s="1"/>
  <c r="AM24" i="2" s="1"/>
  <c r="AM25" i="2" s="1"/>
  <c r="AM26" i="2" s="1"/>
  <c r="AM27" i="2" s="1"/>
  <c r="AM28" i="2" s="1"/>
  <c r="AM29" i="2" s="1"/>
  <c r="I35" i="2"/>
  <c r="AH35" i="2"/>
  <c r="I36" i="2"/>
  <c r="AH36" i="2"/>
  <c r="AH37" i="2" s="1"/>
  <c r="AH38" i="2" s="1"/>
  <c r="AH39" i="2" s="1"/>
  <c r="AH40" i="2" s="1"/>
  <c r="AH41" i="2" s="1"/>
  <c r="AH42" i="2" s="1"/>
  <c r="AH43" i="2" s="1"/>
  <c r="AH44" i="2" s="1"/>
  <c r="I37" i="2"/>
  <c r="I38" i="2"/>
  <c r="I39" i="2"/>
  <c r="I40" i="2"/>
  <c r="I41" i="2"/>
  <c r="I42" i="2"/>
  <c r="I43" i="2"/>
  <c r="I44" i="2"/>
  <c r="I45" i="2"/>
  <c r="I46" i="2"/>
  <c r="W46" i="2"/>
  <c r="X46" i="2"/>
  <c r="Y46" i="2"/>
  <c r="AA34" i="2"/>
  <c r="AA35" i="2" s="1"/>
  <c r="AA36" i="2" s="1"/>
  <c r="AA37" i="2" s="1"/>
  <c r="AA38" i="2" s="1"/>
  <c r="AA39" i="2" s="1"/>
  <c r="AA40" i="2" s="1"/>
  <c r="AA41" i="2" s="1"/>
  <c r="AA42" i="2" s="1"/>
  <c r="AA43" i="2" s="1"/>
  <c r="AA44" i="2" s="1"/>
  <c r="AH34" i="2"/>
  <c r="AH19" i="2"/>
  <c r="AH20" i="2" s="1"/>
  <c r="AH21" i="2" s="1"/>
  <c r="AH22" i="2" s="1"/>
  <c r="AH23" i="2" s="1"/>
  <c r="AH24" i="2" s="1"/>
  <c r="AH25" i="2" s="1"/>
  <c r="AH26" i="2" s="1"/>
  <c r="AH27" i="2" s="1"/>
  <c r="AH28" i="2" s="1"/>
  <c r="AH29" i="2" s="1"/>
  <c r="Y4" i="2"/>
  <c r="H2" i="1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BO11" i="6" l="1"/>
  <c r="BP11" i="6" s="1"/>
  <c r="BT11" i="6"/>
  <c r="BU11" i="6" s="1"/>
  <c r="CD13" i="6"/>
  <c r="CE13" i="6" s="1"/>
  <c r="L15" i="6"/>
  <c r="L116" i="6"/>
  <c r="L334" i="6"/>
  <c r="L446" i="6"/>
  <c r="L573" i="6"/>
  <c r="L670" i="6"/>
  <c r="L782" i="6"/>
  <c r="L894" i="6"/>
  <c r="L1230" i="6"/>
  <c r="R253" i="6"/>
  <c r="R365" i="6"/>
  <c r="R643" i="6"/>
  <c r="R766" i="6"/>
  <c r="R925" i="6"/>
  <c r="R1133" i="6"/>
  <c r="R1272" i="6"/>
  <c r="X18" i="6"/>
  <c r="X302" i="6"/>
  <c r="X1005" i="6"/>
  <c r="AD13" i="6"/>
  <c r="AD285" i="6"/>
  <c r="AD586" i="6"/>
  <c r="AD923" i="6"/>
  <c r="AD1339" i="6"/>
  <c r="AJ189" i="6"/>
  <c r="AJ862" i="6"/>
  <c r="BY11" i="6"/>
  <c r="BZ11" i="6" s="1"/>
  <c r="L318" i="6"/>
  <c r="L1358" i="6"/>
  <c r="R462" i="6"/>
  <c r="BF14" i="6"/>
  <c r="BG14" i="6" s="1"/>
  <c r="R238" i="6"/>
  <c r="L445" i="6"/>
  <c r="L990" i="6"/>
  <c r="L1486" i="6"/>
  <c r="X301" i="6"/>
  <c r="AD893" i="6"/>
  <c r="AP493" i="6"/>
  <c r="L221" i="6"/>
  <c r="L459" i="6"/>
  <c r="L574" i="6"/>
  <c r="L1373" i="6"/>
  <c r="R13" i="6"/>
  <c r="R141" i="6"/>
  <c r="R254" i="6"/>
  <c r="R493" i="6"/>
  <c r="R926" i="6"/>
  <c r="R1309" i="6"/>
  <c r="X318" i="6"/>
  <c r="X525" i="6"/>
  <c r="X780" i="6"/>
  <c r="AD606" i="6"/>
  <c r="AD924" i="6"/>
  <c r="AD1342" i="6"/>
  <c r="AJ221" i="6"/>
  <c r="AJ878" i="6"/>
  <c r="L29" i="6"/>
  <c r="L222" i="6"/>
  <c r="L348" i="6"/>
  <c r="L461" i="6"/>
  <c r="L702" i="6"/>
  <c r="L797" i="6"/>
  <c r="L1021" i="6"/>
  <c r="L1377" i="6"/>
  <c r="R14" i="6"/>
  <c r="R142" i="6"/>
  <c r="R257" i="6"/>
  <c r="R381" i="6"/>
  <c r="R652" i="6"/>
  <c r="R814" i="6"/>
  <c r="R941" i="6"/>
  <c r="R1149" i="6"/>
  <c r="R1310" i="6"/>
  <c r="X75" i="6"/>
  <c r="X526" i="6"/>
  <c r="X781" i="6"/>
  <c r="AD61" i="6"/>
  <c r="AD651" i="6"/>
  <c r="AD925" i="6"/>
  <c r="AD1373" i="6"/>
  <c r="AJ222" i="6"/>
  <c r="AJ926" i="6"/>
  <c r="AP942" i="6"/>
  <c r="BF12" i="6"/>
  <c r="BG12" i="6" s="1"/>
  <c r="BK14" i="6"/>
  <c r="BL14" i="6" s="1"/>
  <c r="L30" i="6"/>
  <c r="L349" i="6"/>
  <c r="L798" i="6"/>
  <c r="L1022" i="6"/>
  <c r="L1140" i="6"/>
  <c r="R20" i="6"/>
  <c r="R258" i="6"/>
  <c r="R397" i="6"/>
  <c r="R653" i="6"/>
  <c r="R974" i="6"/>
  <c r="R1165" i="6"/>
  <c r="X531" i="6"/>
  <c r="X813" i="6"/>
  <c r="X1050" i="6"/>
  <c r="AD70" i="6"/>
  <c r="AD926" i="6"/>
  <c r="AD1374" i="6"/>
  <c r="AJ301" i="6"/>
  <c r="AJ1027" i="6"/>
  <c r="AP1085" i="6"/>
  <c r="BK12" i="6"/>
  <c r="BL12" i="6" s="1"/>
  <c r="L189" i="6"/>
  <c r="L333" i="6"/>
  <c r="L669" i="6"/>
  <c r="L893" i="6"/>
  <c r="L1117" i="6"/>
  <c r="L1229" i="6"/>
  <c r="L139" i="6"/>
  <c r="L253" i="6"/>
  <c r="L477" i="6"/>
  <c r="L587" i="6"/>
  <c r="L717" i="6"/>
  <c r="L803" i="6"/>
  <c r="L1405" i="6"/>
  <c r="R46" i="6"/>
  <c r="R417" i="6"/>
  <c r="R541" i="6"/>
  <c r="R669" i="6"/>
  <c r="R829" i="6"/>
  <c r="R988" i="6"/>
  <c r="R1181" i="6"/>
  <c r="R1341" i="6"/>
  <c r="X370" i="6"/>
  <c r="X849" i="6"/>
  <c r="X1053" i="6"/>
  <c r="AD74" i="6"/>
  <c r="AJ1037" i="6"/>
  <c r="BF10" i="6"/>
  <c r="BG10" i="6" s="1"/>
  <c r="BT14" i="6"/>
  <c r="BU14" i="6" s="1"/>
  <c r="L269" i="6"/>
  <c r="L356" i="6"/>
  <c r="L478" i="6"/>
  <c r="L718" i="6"/>
  <c r="L1036" i="6"/>
  <c r="L1150" i="6"/>
  <c r="R60" i="6"/>
  <c r="R276" i="6"/>
  <c r="R1182" i="6"/>
  <c r="X104" i="6"/>
  <c r="X1084" i="6"/>
  <c r="AD443" i="6"/>
  <c r="AD685" i="6"/>
  <c r="AD1389" i="6"/>
  <c r="AJ365" i="6"/>
  <c r="BK10" i="6"/>
  <c r="BL10" i="6" s="1"/>
  <c r="L141" i="6"/>
  <c r="L605" i="6"/>
  <c r="L1053" i="6"/>
  <c r="R61" i="6"/>
  <c r="R701" i="6"/>
  <c r="R1198" i="6"/>
  <c r="R1357" i="6"/>
  <c r="X381" i="6"/>
  <c r="AD77" i="6"/>
  <c r="AD444" i="6"/>
  <c r="AD1037" i="6"/>
  <c r="AJ396" i="6"/>
  <c r="BT12" i="6"/>
  <c r="BU12" i="6" s="1"/>
  <c r="L142" i="6"/>
  <c r="L283" i="6"/>
  <c r="L611" i="6"/>
  <c r="L733" i="6"/>
  <c r="L956" i="6"/>
  <c r="L1076" i="6"/>
  <c r="L1181" i="6"/>
  <c r="L1284" i="6"/>
  <c r="L1421" i="6"/>
  <c r="R62" i="6"/>
  <c r="R558" i="6"/>
  <c r="R702" i="6"/>
  <c r="R845" i="6"/>
  <c r="R1204" i="6"/>
  <c r="X117" i="6"/>
  <c r="X382" i="6"/>
  <c r="X888" i="6"/>
  <c r="X1164" i="6"/>
  <c r="AD125" i="6"/>
  <c r="AD445" i="6"/>
  <c r="AD718" i="6"/>
  <c r="AD1053" i="6"/>
  <c r="AD1453" i="6"/>
  <c r="AJ493" i="6"/>
  <c r="AJ1137" i="6"/>
  <c r="BT10" i="6"/>
  <c r="BU10" i="6" s="1"/>
  <c r="L61" i="6"/>
  <c r="L397" i="6"/>
  <c r="L483" i="6"/>
  <c r="L635" i="6"/>
  <c r="L845" i="6"/>
  <c r="R65" i="6"/>
  <c r="R301" i="6"/>
  <c r="R580" i="6"/>
  <c r="R846" i="6"/>
  <c r="R1212" i="6"/>
  <c r="X893" i="6"/>
  <c r="X1265" i="6"/>
  <c r="AD174" i="6"/>
  <c r="AD507" i="6"/>
  <c r="AD776" i="6"/>
  <c r="AD1101" i="6"/>
  <c r="AJ1486" i="6"/>
  <c r="BF15" i="6"/>
  <c r="BG15" i="6" s="1"/>
  <c r="L67" i="6"/>
  <c r="L285" i="6"/>
  <c r="L846" i="6"/>
  <c r="L964" i="6"/>
  <c r="L1099" i="6"/>
  <c r="L1297" i="6"/>
  <c r="R66" i="6"/>
  <c r="R189" i="6"/>
  <c r="R737" i="6"/>
  <c r="R1213" i="6"/>
  <c r="R1389" i="6"/>
  <c r="X638" i="6"/>
  <c r="AD510" i="6"/>
  <c r="AJ545" i="6"/>
  <c r="BF13" i="6"/>
  <c r="BG13" i="6" s="1"/>
  <c r="BK15" i="6"/>
  <c r="BL15" i="6" s="1"/>
  <c r="L157" i="6"/>
  <c r="L413" i="6"/>
  <c r="L498" i="6"/>
  <c r="L637" i="6"/>
  <c r="L861" i="6"/>
  <c r="L973" i="6"/>
  <c r="L1213" i="6"/>
  <c r="L1443" i="6"/>
  <c r="R77" i="6"/>
  <c r="R190" i="6"/>
  <c r="R429" i="6"/>
  <c r="R589" i="6"/>
  <c r="R1214" i="6"/>
  <c r="X237" i="6"/>
  <c r="X1381" i="6"/>
  <c r="AD190" i="6"/>
  <c r="AD536" i="6"/>
  <c r="AD817" i="6"/>
  <c r="AJ548" i="6"/>
  <c r="BK13" i="6"/>
  <c r="BL13" i="6" s="1"/>
  <c r="L158" i="6"/>
  <c r="L308" i="6"/>
  <c r="L1101" i="6"/>
  <c r="L1310" i="6"/>
  <c r="R205" i="6"/>
  <c r="R430" i="6"/>
  <c r="R877" i="6"/>
  <c r="R1085" i="6"/>
  <c r="X446" i="6"/>
  <c r="X700" i="6"/>
  <c r="X1395" i="6"/>
  <c r="AD221" i="6"/>
  <c r="AD818" i="6"/>
  <c r="AJ557" i="6"/>
  <c r="BT15" i="6"/>
  <c r="BU15" i="6" s="1"/>
  <c r="L78" i="6"/>
  <c r="L164" i="6"/>
  <c r="L433" i="6"/>
  <c r="L1102" i="6"/>
  <c r="L1469" i="6"/>
  <c r="R82" i="6"/>
  <c r="R1101" i="6"/>
  <c r="R1230" i="6"/>
  <c r="X260" i="6"/>
  <c r="X461" i="6"/>
  <c r="X701" i="6"/>
  <c r="AD228" i="6"/>
  <c r="AD541" i="6"/>
  <c r="AP91" i="6"/>
  <c r="AJ702" i="6"/>
  <c r="L317" i="6"/>
  <c r="L1220" i="6"/>
  <c r="L1470" i="6"/>
  <c r="R237" i="6"/>
  <c r="R353" i="6"/>
  <c r="R606" i="6"/>
  <c r="R749" i="6"/>
  <c r="R1102" i="6"/>
  <c r="X285" i="6"/>
  <c r="X462" i="6"/>
  <c r="X957" i="6"/>
  <c r="AJ141" i="6"/>
  <c r="L1488" i="6"/>
  <c r="AJ1488" i="6"/>
  <c r="R1360" i="6"/>
  <c r="L1360" i="6"/>
  <c r="L1312" i="6"/>
  <c r="AD1312" i="6"/>
  <c r="L1248" i="6"/>
  <c r="R1248" i="6"/>
  <c r="AJ1184" i="6"/>
  <c r="L1184" i="6"/>
  <c r="R1056" i="6"/>
  <c r="AD1056" i="6"/>
  <c r="L1056" i="6"/>
  <c r="X960" i="6"/>
  <c r="R960" i="6"/>
  <c r="R848" i="6"/>
  <c r="X848" i="6"/>
  <c r="L848" i="6"/>
  <c r="AD800" i="6"/>
  <c r="AP800" i="6"/>
  <c r="L800" i="6"/>
  <c r="R672" i="6"/>
  <c r="L672" i="6"/>
  <c r="AD608" i="6"/>
  <c r="L608" i="6"/>
  <c r="X608" i="6"/>
  <c r="AP608" i="6"/>
  <c r="L544" i="6"/>
  <c r="R544" i="6"/>
  <c r="R448" i="6"/>
  <c r="AD448" i="6"/>
  <c r="X416" i="6"/>
  <c r="R416" i="6"/>
  <c r="X400" i="6"/>
  <c r="R400" i="6"/>
  <c r="L400" i="6"/>
  <c r="AD320" i="6"/>
  <c r="R320" i="6"/>
  <c r="X320" i="6"/>
  <c r="AP288" i="6"/>
  <c r="L288" i="6"/>
  <c r="R288" i="6"/>
  <c r="AD224" i="6"/>
  <c r="R224" i="6"/>
  <c r="L224" i="6"/>
  <c r="R208" i="6"/>
  <c r="L208" i="6"/>
  <c r="AD192" i="6"/>
  <c r="R192" i="6"/>
  <c r="X176" i="6"/>
  <c r="L176" i="6"/>
  <c r="L160" i="6"/>
  <c r="R160" i="6"/>
  <c r="X160" i="6"/>
  <c r="L144" i="6"/>
  <c r="R144" i="6"/>
  <c r="X144" i="6"/>
  <c r="AD128" i="6"/>
  <c r="R128" i="6"/>
  <c r="R96" i="6"/>
  <c r="L96" i="6"/>
  <c r="AP64" i="6"/>
  <c r="X64" i="6"/>
  <c r="L48" i="6"/>
  <c r="X48" i="6"/>
  <c r="AD48" i="6"/>
  <c r="R16" i="6"/>
  <c r="L16" i="6"/>
  <c r="L1471" i="6"/>
  <c r="X1471" i="6"/>
  <c r="R1471" i="6"/>
  <c r="AD1455" i="6"/>
  <c r="L1455" i="6"/>
  <c r="L1439" i="6"/>
  <c r="X1439" i="6"/>
  <c r="AD1407" i="6"/>
  <c r="X1407" i="6"/>
  <c r="R1407" i="6"/>
  <c r="R1359" i="6"/>
  <c r="L1359" i="6"/>
  <c r="L1343" i="6"/>
  <c r="R1343" i="6"/>
  <c r="R1327" i="6"/>
  <c r="L1327" i="6"/>
  <c r="L1295" i="6"/>
  <c r="X1295" i="6"/>
  <c r="AD1279" i="6"/>
  <c r="R1279" i="6"/>
  <c r="L1263" i="6"/>
  <c r="AD1263" i="6"/>
  <c r="L1247" i="6"/>
  <c r="AD1247" i="6"/>
  <c r="X1247" i="6"/>
  <c r="R1231" i="6"/>
  <c r="L1231" i="6"/>
  <c r="R1215" i="6"/>
  <c r="X1215" i="6"/>
  <c r="L1199" i="6"/>
  <c r="R1199" i="6"/>
  <c r="X1183" i="6"/>
  <c r="L1183" i="6"/>
  <c r="R1151" i="6"/>
  <c r="L1151" i="6"/>
  <c r="AD1135" i="6"/>
  <c r="L1135" i="6"/>
  <c r="R1135" i="6"/>
  <c r="L1103" i="6"/>
  <c r="AD1103" i="6"/>
  <c r="L1087" i="6"/>
  <c r="AP1087" i="6"/>
  <c r="X1055" i="6"/>
  <c r="L1055" i="6"/>
  <c r="AD1055" i="6"/>
  <c r="R1007" i="6"/>
  <c r="L1007" i="6"/>
  <c r="L991" i="6"/>
  <c r="R991" i="6"/>
  <c r="X975" i="6"/>
  <c r="R975" i="6"/>
  <c r="L975" i="6"/>
  <c r="L959" i="6"/>
  <c r="X959" i="6"/>
  <c r="L943" i="6"/>
  <c r="AP943" i="6"/>
  <c r="X927" i="6"/>
  <c r="L927" i="6"/>
  <c r="L911" i="6"/>
  <c r="X911" i="6"/>
  <c r="AP895" i="6"/>
  <c r="AD895" i="6"/>
  <c r="L895" i="6"/>
  <c r="R895" i="6"/>
  <c r="AD879" i="6"/>
  <c r="R879" i="6"/>
  <c r="L879" i="6"/>
  <c r="AD863" i="6"/>
  <c r="AJ863" i="6"/>
  <c r="X847" i="6"/>
  <c r="L847" i="6"/>
  <c r="R783" i="6"/>
  <c r="L783" i="6"/>
  <c r="AD783" i="6"/>
  <c r="L751" i="6"/>
  <c r="X751" i="6"/>
  <c r="R751" i="6"/>
  <c r="R735" i="6"/>
  <c r="L735" i="6"/>
  <c r="AP703" i="6"/>
  <c r="AJ703" i="6"/>
  <c r="AD703" i="6"/>
  <c r="R703" i="6"/>
  <c r="X703" i="6"/>
  <c r="L687" i="6"/>
  <c r="R687" i="6"/>
  <c r="R671" i="6"/>
  <c r="L671" i="6"/>
  <c r="R655" i="6"/>
  <c r="L655" i="6"/>
  <c r="AP623" i="6"/>
  <c r="R623" i="6"/>
  <c r="L623" i="6"/>
  <c r="L607" i="6"/>
  <c r="AD607" i="6"/>
  <c r="AP607" i="6"/>
  <c r="AJ591" i="6"/>
  <c r="L591" i="6"/>
  <c r="X591" i="6"/>
  <c r="X575" i="6"/>
  <c r="R575" i="6"/>
  <c r="X543" i="6"/>
  <c r="L543" i="6"/>
  <c r="L527" i="6"/>
  <c r="X527" i="6"/>
  <c r="L463" i="6"/>
  <c r="R463" i="6"/>
  <c r="AP447" i="6"/>
  <c r="R447" i="6"/>
  <c r="AD447" i="6"/>
  <c r="L447" i="6"/>
  <c r="X447" i="6"/>
  <c r="AP431" i="6"/>
  <c r="R431" i="6"/>
  <c r="X399" i="6"/>
  <c r="R399" i="6"/>
  <c r="L399" i="6"/>
  <c r="L383" i="6"/>
  <c r="R383" i="6"/>
  <c r="AJ383" i="6"/>
  <c r="X383" i="6"/>
  <c r="AD351" i="6"/>
  <c r="X351" i="6"/>
  <c r="L351" i="6"/>
  <c r="X335" i="6"/>
  <c r="L335" i="6"/>
  <c r="R335" i="6"/>
  <c r="AP335" i="6"/>
  <c r="AP319" i="6"/>
  <c r="R319" i="6"/>
  <c r="AD319" i="6"/>
  <c r="L319" i="6"/>
  <c r="X319" i="6"/>
  <c r="AJ319" i="6"/>
  <c r="L303" i="6"/>
  <c r="AJ303" i="6"/>
  <c r="X303" i="6"/>
  <c r="R303" i="6"/>
  <c r="AD287" i="6"/>
  <c r="L287" i="6"/>
  <c r="AP271" i="6"/>
  <c r="R271" i="6"/>
  <c r="L271" i="6"/>
  <c r="L255" i="6"/>
  <c r="R255" i="6"/>
  <c r="R239" i="6"/>
  <c r="L239" i="6"/>
  <c r="L207" i="6"/>
  <c r="R207" i="6"/>
  <c r="AJ191" i="6"/>
  <c r="L191" i="6"/>
  <c r="R191" i="6"/>
  <c r="AD191" i="6"/>
  <c r="R175" i="6"/>
  <c r="L175" i="6"/>
  <c r="L159" i="6"/>
  <c r="AJ159" i="6"/>
  <c r="L143" i="6"/>
  <c r="R143" i="6"/>
  <c r="X143" i="6"/>
  <c r="R127" i="6"/>
  <c r="X127" i="6"/>
  <c r="AJ111" i="6"/>
  <c r="L111" i="6"/>
  <c r="R111" i="6"/>
  <c r="L95" i="6"/>
  <c r="AP95" i="6"/>
  <c r="R79" i="6"/>
  <c r="X79" i="6"/>
  <c r="AP79" i="6"/>
  <c r="L63" i="6"/>
  <c r="R63" i="6"/>
  <c r="X47" i="6"/>
  <c r="L47" i="6"/>
  <c r="R47" i="6"/>
  <c r="AJ31" i="6"/>
  <c r="L31" i="6"/>
  <c r="L79" i="6"/>
  <c r="L80" i="6"/>
  <c r="L767" i="6"/>
  <c r="L863" i="6"/>
  <c r="R352" i="6"/>
  <c r="R719" i="6"/>
  <c r="R1263" i="6"/>
  <c r="AP896" i="6"/>
  <c r="L864" i="6"/>
  <c r="L1279" i="6"/>
  <c r="R256" i="6"/>
  <c r="R736" i="6"/>
  <c r="X223" i="6"/>
  <c r="L32" i="6"/>
  <c r="R32" i="6"/>
  <c r="L703" i="6"/>
  <c r="R607" i="6"/>
  <c r="R1184" i="6"/>
  <c r="AJ447" i="6"/>
  <c r="L416" i="6"/>
  <c r="L1215" i="6"/>
  <c r="X16" i="6"/>
  <c r="X239" i="6"/>
  <c r="AD352" i="6"/>
  <c r="L495" i="6"/>
  <c r="R64" i="6"/>
  <c r="R495" i="6"/>
  <c r="R1039" i="6"/>
  <c r="AD1440" i="6"/>
  <c r="L1440" i="6"/>
  <c r="R1328" i="6"/>
  <c r="L1328" i="6"/>
  <c r="AP1264" i="6"/>
  <c r="L1264" i="6"/>
  <c r="R1232" i="6"/>
  <c r="L1232" i="6"/>
  <c r="R1200" i="6"/>
  <c r="L1200" i="6"/>
  <c r="AD1200" i="6"/>
  <c r="AD1168" i="6"/>
  <c r="L1168" i="6"/>
  <c r="R1152" i="6"/>
  <c r="AP1152" i="6"/>
  <c r="AD1136" i="6"/>
  <c r="L1136" i="6"/>
  <c r="R1136" i="6"/>
  <c r="L1104" i="6"/>
  <c r="X1104" i="6"/>
  <c r="L1072" i="6"/>
  <c r="X1072" i="6"/>
  <c r="X1008" i="6"/>
  <c r="L1008" i="6"/>
  <c r="R1008" i="6"/>
  <c r="L992" i="6"/>
  <c r="R992" i="6"/>
  <c r="X976" i="6"/>
  <c r="R976" i="6"/>
  <c r="L976" i="6"/>
  <c r="AP944" i="6"/>
  <c r="L944" i="6"/>
  <c r="AD944" i="6"/>
  <c r="R944" i="6"/>
  <c r="X928" i="6"/>
  <c r="R928" i="6"/>
  <c r="AD880" i="6"/>
  <c r="L880" i="6"/>
  <c r="R880" i="6"/>
  <c r="X816" i="6"/>
  <c r="L816" i="6"/>
  <c r="AJ816" i="6"/>
  <c r="L784" i="6"/>
  <c r="AD784" i="6"/>
  <c r="L752" i="6"/>
  <c r="X752" i="6"/>
  <c r="L688" i="6"/>
  <c r="R688" i="6"/>
  <c r="L656" i="6"/>
  <c r="R656" i="6"/>
  <c r="AD640" i="6"/>
  <c r="R640" i="6"/>
  <c r="R624" i="6"/>
  <c r="L624" i="6"/>
  <c r="X592" i="6"/>
  <c r="L592" i="6"/>
  <c r="L528" i="6"/>
  <c r="X528" i="6"/>
  <c r="R512" i="6"/>
  <c r="AD512" i="6"/>
  <c r="AP480" i="6"/>
  <c r="AJ480" i="6"/>
  <c r="L480" i="6"/>
  <c r="X464" i="6"/>
  <c r="L464" i="6"/>
  <c r="R464" i="6"/>
  <c r="L336" i="6"/>
  <c r="X336" i="6"/>
  <c r="AP336" i="6"/>
  <c r="L304" i="6"/>
  <c r="X304" i="6"/>
  <c r="AD272" i="6"/>
  <c r="AP272" i="6"/>
  <c r="X272" i="6"/>
  <c r="R272" i="6"/>
  <c r="L272" i="6"/>
  <c r="L240" i="6"/>
  <c r="X240" i="6"/>
  <c r="X224" i="6"/>
  <c r="L1407" i="6"/>
  <c r="R1183" i="6"/>
  <c r="X815" i="6"/>
  <c r="AJ399" i="6"/>
  <c r="L431" i="6"/>
  <c r="L496" i="6"/>
  <c r="L719" i="6"/>
  <c r="L1311" i="6"/>
  <c r="AD384" i="6"/>
  <c r="L127" i="6"/>
  <c r="L223" i="6"/>
  <c r="L720" i="6"/>
  <c r="AD1232" i="6"/>
  <c r="AJ112" i="6"/>
  <c r="X80" i="6"/>
  <c r="X1359" i="6"/>
  <c r="L1023" i="6"/>
  <c r="X463" i="6"/>
  <c r="L3" i="6"/>
  <c r="AJ3" i="6"/>
  <c r="L1394" i="6"/>
  <c r="R1394" i="6"/>
  <c r="L1378" i="6"/>
  <c r="R1378" i="6"/>
  <c r="AJ1330" i="6"/>
  <c r="L1330" i="6"/>
  <c r="L1314" i="6"/>
  <c r="AD1314" i="6"/>
  <c r="X1250" i="6"/>
  <c r="R1250" i="6"/>
  <c r="L1250" i="6"/>
  <c r="R1202" i="6"/>
  <c r="L1202" i="6"/>
  <c r="L1186" i="6"/>
  <c r="R1186" i="6"/>
  <c r="R1170" i="6"/>
  <c r="AD1170" i="6"/>
  <c r="L1122" i="6"/>
  <c r="AP1122" i="6"/>
  <c r="AD1058" i="6"/>
  <c r="R1058" i="6"/>
  <c r="X1010" i="6"/>
  <c r="R1010" i="6"/>
  <c r="L1010" i="6"/>
  <c r="L994" i="6"/>
  <c r="AD994" i="6"/>
  <c r="R994" i="6"/>
  <c r="X962" i="6"/>
  <c r="R962" i="6"/>
  <c r="L930" i="6"/>
  <c r="AJ930" i="6"/>
  <c r="R802" i="6"/>
  <c r="AP802" i="6"/>
  <c r="L802" i="6"/>
  <c r="X802" i="6"/>
  <c r="AJ754" i="6"/>
  <c r="L754" i="6"/>
  <c r="R690" i="6"/>
  <c r="L690" i="6"/>
  <c r="L674" i="6"/>
  <c r="R674" i="6"/>
  <c r="AD610" i="6"/>
  <c r="X610" i="6"/>
  <c r="AP610" i="6"/>
  <c r="L610" i="6"/>
  <c r="X594" i="6"/>
  <c r="L594" i="6"/>
  <c r="X530" i="6"/>
  <c r="L530" i="6"/>
  <c r="AD482" i="6"/>
  <c r="R482" i="6"/>
  <c r="X466" i="6"/>
  <c r="L466" i="6"/>
  <c r="L418" i="6"/>
  <c r="X418" i="6"/>
  <c r="AJ386" i="6"/>
  <c r="R386" i="6"/>
  <c r="AD386" i="6"/>
  <c r="L338" i="6"/>
  <c r="AP338" i="6"/>
  <c r="X322" i="6"/>
  <c r="R322" i="6"/>
  <c r="AJ306" i="6"/>
  <c r="L306" i="6"/>
  <c r="L290" i="6"/>
  <c r="AD290" i="6"/>
  <c r="AJ226" i="6"/>
  <c r="L226" i="6"/>
  <c r="AP210" i="6"/>
  <c r="R210" i="6"/>
  <c r="X162" i="6"/>
  <c r="L162" i="6"/>
  <c r="R162" i="6"/>
  <c r="L146" i="6"/>
  <c r="AD146" i="6"/>
  <c r="X114" i="6"/>
  <c r="L114" i="6"/>
  <c r="X98" i="6"/>
  <c r="AJ98" i="6"/>
  <c r="AD98" i="6"/>
  <c r="R98" i="6"/>
  <c r="L98" i="6"/>
  <c r="R34" i="6"/>
  <c r="L34" i="6"/>
  <c r="AD34" i="6"/>
  <c r="L928" i="6"/>
  <c r="R336" i="6"/>
  <c r="R927" i="6"/>
  <c r="R1391" i="6"/>
  <c r="X482" i="6"/>
  <c r="X1473" i="6"/>
  <c r="AD1473" i="6"/>
  <c r="R1473" i="6"/>
  <c r="R1457" i="6"/>
  <c r="L1457" i="6"/>
  <c r="R1361" i="6"/>
  <c r="L1361" i="6"/>
  <c r="AD1313" i="6"/>
  <c r="L1313" i="6"/>
  <c r="R1249" i="6"/>
  <c r="L1249" i="6"/>
  <c r="X1249" i="6"/>
  <c r="R1201" i="6"/>
  <c r="L1201" i="6"/>
  <c r="L1185" i="6"/>
  <c r="R1185" i="6"/>
  <c r="X1153" i="6"/>
  <c r="R1153" i="6"/>
  <c r="AD1121" i="6"/>
  <c r="X1121" i="6"/>
  <c r="L1105" i="6"/>
  <c r="X1105" i="6"/>
  <c r="L1073" i="6"/>
  <c r="X1073" i="6"/>
  <c r="L1057" i="6"/>
  <c r="AD1057" i="6"/>
  <c r="R1041" i="6"/>
  <c r="L1041" i="6"/>
  <c r="X1009" i="6"/>
  <c r="L1009" i="6"/>
  <c r="R1009" i="6"/>
  <c r="L993" i="6"/>
  <c r="AD993" i="6"/>
  <c r="R993" i="6"/>
  <c r="AJ977" i="6"/>
  <c r="L977" i="6"/>
  <c r="AJ801" i="6"/>
  <c r="AP801" i="6"/>
  <c r="X801" i="6"/>
  <c r="R785" i="6"/>
  <c r="L785" i="6"/>
  <c r="R721" i="6"/>
  <c r="L721" i="6"/>
  <c r="X705" i="6"/>
  <c r="AD705" i="6"/>
  <c r="R673" i="6"/>
  <c r="L673" i="6"/>
  <c r="AD609" i="6"/>
  <c r="AP609" i="6"/>
  <c r="R609" i="6"/>
  <c r="L609" i="6"/>
  <c r="X593" i="6"/>
  <c r="L593" i="6"/>
  <c r="R561" i="6"/>
  <c r="L561" i="6"/>
  <c r="X529" i="6"/>
  <c r="L529" i="6"/>
  <c r="R513" i="6"/>
  <c r="AD513" i="6"/>
  <c r="R497" i="6"/>
  <c r="X497" i="6"/>
  <c r="R465" i="6"/>
  <c r="X465" i="6"/>
  <c r="L465" i="6"/>
  <c r="AJ449" i="6"/>
  <c r="R449" i="6"/>
  <c r="L401" i="6"/>
  <c r="R401" i="6"/>
  <c r="AD385" i="6"/>
  <c r="R385" i="6"/>
  <c r="X337" i="6"/>
  <c r="L337" i="6"/>
  <c r="AD321" i="6"/>
  <c r="R321" i="6"/>
  <c r="AP289" i="6"/>
  <c r="L289" i="6"/>
  <c r="L241" i="6"/>
  <c r="X241" i="6"/>
  <c r="AP225" i="6"/>
  <c r="AJ225" i="6"/>
  <c r="L225" i="6"/>
  <c r="L209" i="6"/>
  <c r="R209" i="6"/>
  <c r="X193" i="6"/>
  <c r="AD193" i="6"/>
  <c r="X177" i="6"/>
  <c r="L177" i="6"/>
  <c r="R161" i="6"/>
  <c r="X161" i="6"/>
  <c r="L145" i="6"/>
  <c r="X145" i="6"/>
  <c r="AP97" i="6"/>
  <c r="R97" i="6"/>
  <c r="L97" i="6"/>
  <c r="X81" i="6"/>
  <c r="L81" i="6"/>
  <c r="L33" i="6"/>
  <c r="R33" i="6"/>
  <c r="L273" i="6"/>
  <c r="R337" i="6"/>
  <c r="R1392" i="6"/>
  <c r="X1393" i="6"/>
  <c r="L274" i="6"/>
  <c r="L367" i="6"/>
  <c r="L1376" i="6"/>
  <c r="R338" i="6"/>
  <c r="R831" i="6"/>
  <c r="R943" i="6"/>
  <c r="R1393" i="6"/>
  <c r="X354" i="6"/>
  <c r="X1394" i="6"/>
  <c r="AD719" i="6"/>
  <c r="AP479" i="6"/>
  <c r="R1466" i="6"/>
  <c r="X1466" i="6"/>
  <c r="R1162" i="6"/>
  <c r="X1162" i="6"/>
  <c r="X634" i="6"/>
  <c r="AJ634" i="6"/>
  <c r="L804" i="6"/>
  <c r="L1075" i="6"/>
  <c r="R19" i="6"/>
  <c r="R291" i="6"/>
  <c r="X291" i="6"/>
  <c r="X564" i="6"/>
  <c r="AD1156" i="6"/>
  <c r="AD650" i="6"/>
  <c r="L163" i="6"/>
  <c r="L227" i="6"/>
  <c r="R1315" i="6"/>
  <c r="AD442" i="6"/>
  <c r="X1444" i="6"/>
  <c r="AD1444" i="6"/>
  <c r="L1412" i="6"/>
  <c r="R1412" i="6"/>
  <c r="L1380" i="6"/>
  <c r="R1380" i="6"/>
  <c r="L1348" i="6"/>
  <c r="AJ1348" i="6"/>
  <c r="X1332" i="6"/>
  <c r="L1332" i="6"/>
  <c r="R1252" i="6"/>
  <c r="L1252" i="6"/>
  <c r="AD932" i="6"/>
  <c r="AJ932" i="6"/>
  <c r="X932" i="6"/>
  <c r="L932" i="6"/>
  <c r="X820" i="6"/>
  <c r="L820" i="6"/>
  <c r="AJ756" i="6"/>
  <c r="L756" i="6"/>
  <c r="AD708" i="6"/>
  <c r="R708" i="6"/>
  <c r="X676" i="6"/>
  <c r="L676" i="6"/>
  <c r="L420" i="6"/>
  <c r="X420" i="6"/>
  <c r="AJ388" i="6"/>
  <c r="L388" i="6"/>
  <c r="L1012" i="6"/>
  <c r="X778" i="6"/>
  <c r="L1283" i="6"/>
  <c r="R1283" i="6"/>
  <c r="R1203" i="6"/>
  <c r="L1203" i="6"/>
  <c r="X1123" i="6"/>
  <c r="L1123" i="6"/>
  <c r="R995" i="6"/>
  <c r="L995" i="6"/>
  <c r="X995" i="6"/>
  <c r="AJ963" i="6"/>
  <c r="R963" i="6"/>
  <c r="X819" i="6"/>
  <c r="L819" i="6"/>
  <c r="R675" i="6"/>
  <c r="L675" i="6"/>
  <c r="X563" i="6"/>
  <c r="L563" i="6"/>
  <c r="L515" i="6"/>
  <c r="R515" i="6"/>
  <c r="X499" i="6"/>
  <c r="L499" i="6"/>
  <c r="L419" i="6"/>
  <c r="X419" i="6"/>
  <c r="R355" i="6"/>
  <c r="L355" i="6"/>
  <c r="AJ275" i="6"/>
  <c r="X275" i="6"/>
  <c r="R275" i="6"/>
  <c r="L259" i="6"/>
  <c r="X259" i="6"/>
  <c r="L195" i="6"/>
  <c r="X195" i="6"/>
  <c r="AD99" i="6"/>
  <c r="R99" i="6"/>
  <c r="R35" i="6"/>
  <c r="X35" i="6"/>
  <c r="R899" i="6"/>
  <c r="X1251" i="6"/>
  <c r="AD58" i="6"/>
  <c r="AD1448" i="6"/>
  <c r="R1448" i="6"/>
  <c r="X1160" i="6"/>
  <c r="R1160" i="6"/>
  <c r="AD760" i="6"/>
  <c r="AJ760" i="6"/>
  <c r="L262" i="6"/>
  <c r="AJ1063" i="6"/>
  <c r="R1063" i="6"/>
  <c r="L196" i="6"/>
  <c r="L582" i="6"/>
  <c r="AJ1446" i="6"/>
  <c r="X1446" i="6"/>
  <c r="R550" i="6"/>
  <c r="L550" i="6"/>
  <c r="L1126" i="6"/>
  <c r="R180" i="6"/>
  <c r="AD821" i="6"/>
  <c r="X821" i="6"/>
  <c r="X1192" i="6"/>
  <c r="AP100" i="6"/>
  <c r="AJ100" i="6"/>
  <c r="AD36" i="6"/>
  <c r="R36" i="6"/>
  <c r="R52" i="6"/>
  <c r="X212" i="6"/>
  <c r="L1438" i="6"/>
  <c r="R1438" i="6"/>
  <c r="AJ1342" i="6"/>
  <c r="L1342" i="6"/>
  <c r="AJ1326" i="6"/>
  <c r="R1326" i="6"/>
  <c r="AD1294" i="6"/>
  <c r="L1294" i="6"/>
  <c r="R1166" i="6"/>
  <c r="L1166" i="6"/>
  <c r="AD958" i="6"/>
  <c r="L958" i="6"/>
  <c r="R910" i="6"/>
  <c r="L910" i="6"/>
  <c r="R862" i="6"/>
  <c r="AD862" i="6"/>
  <c r="X734" i="6"/>
  <c r="R734" i="6"/>
  <c r="AP638" i="6"/>
  <c r="AJ638" i="6"/>
  <c r="AP622" i="6"/>
  <c r="R622" i="6"/>
  <c r="R590" i="6"/>
  <c r="L590" i="6"/>
  <c r="X398" i="6"/>
  <c r="R398" i="6"/>
  <c r="AP318" i="6"/>
  <c r="R318" i="6"/>
  <c r="AJ270" i="6"/>
  <c r="R270" i="6"/>
  <c r="AJ254" i="6"/>
  <c r="L254" i="6"/>
  <c r="AP222" i="6"/>
  <c r="AD222" i="6"/>
  <c r="X206" i="6"/>
  <c r="L206" i="6"/>
  <c r="L126" i="6"/>
  <c r="R126" i="6"/>
  <c r="X126" i="6"/>
  <c r="L510" i="6"/>
  <c r="R382" i="6"/>
  <c r="L1374" i="6"/>
  <c r="R334" i="6"/>
  <c r="AD638" i="6"/>
  <c r="L654" i="6"/>
  <c r="R446" i="6"/>
  <c r="R654" i="6"/>
  <c r="X78" i="6"/>
  <c r="X174" i="6"/>
  <c r="L1261" i="6"/>
  <c r="AP1261" i="6"/>
  <c r="AP445" i="6"/>
  <c r="AJ445" i="6"/>
  <c r="L909" i="6"/>
  <c r="L1436" i="6"/>
  <c r="R125" i="6"/>
  <c r="R317" i="6"/>
  <c r="R1437" i="6"/>
  <c r="X45" i="6"/>
  <c r="AJ477" i="6"/>
  <c r="L205" i="6"/>
  <c r="L700" i="6"/>
  <c r="L957" i="6"/>
  <c r="R173" i="6"/>
  <c r="R1325" i="6"/>
  <c r="AD349" i="6"/>
  <c r="L93" i="6"/>
  <c r="L509" i="6"/>
  <c r="L668" i="6"/>
  <c r="L701" i="6"/>
  <c r="R45" i="6"/>
  <c r="R1084" i="6"/>
  <c r="X637" i="6"/>
  <c r="X749" i="6"/>
  <c r="AJ813" i="6"/>
  <c r="AP1397" i="6"/>
  <c r="AJ1397" i="6"/>
  <c r="AD1397" i="6"/>
  <c r="X1397" i="6"/>
  <c r="L1397" i="6"/>
  <c r="R1397" i="6"/>
  <c r="AP1317" i="6"/>
  <c r="AJ1317" i="6"/>
  <c r="L1317" i="6"/>
  <c r="AD1317" i="6"/>
  <c r="AP1173" i="6"/>
  <c r="AD1173" i="6"/>
  <c r="AJ1173" i="6"/>
  <c r="X1173" i="6"/>
  <c r="R1173" i="6"/>
  <c r="L1173" i="6"/>
  <c r="AP1061" i="6"/>
  <c r="AJ1061" i="6"/>
  <c r="L1061" i="6"/>
  <c r="X1061" i="6"/>
  <c r="AD1061" i="6"/>
  <c r="AP949" i="6"/>
  <c r="AJ949" i="6"/>
  <c r="AD949" i="6"/>
  <c r="R949" i="6"/>
  <c r="L949" i="6"/>
  <c r="X949" i="6"/>
  <c r="AJ837" i="6"/>
  <c r="AP837" i="6"/>
  <c r="AD837" i="6"/>
  <c r="L837" i="6"/>
  <c r="X837" i="6"/>
  <c r="R837" i="6"/>
  <c r="AP693" i="6"/>
  <c r="AJ693" i="6"/>
  <c r="AD693" i="6"/>
  <c r="X693" i="6"/>
  <c r="R693" i="6"/>
  <c r="L693" i="6"/>
  <c r="AP565" i="6"/>
  <c r="AJ565" i="6"/>
  <c r="AD565" i="6"/>
  <c r="L565" i="6"/>
  <c r="R565" i="6"/>
  <c r="AP437" i="6"/>
  <c r="AJ437" i="6"/>
  <c r="AD437" i="6"/>
  <c r="L437" i="6"/>
  <c r="X437" i="6"/>
  <c r="R437" i="6"/>
  <c r="AP293" i="6"/>
  <c r="AJ293" i="6"/>
  <c r="L293" i="6"/>
  <c r="AD293" i="6"/>
  <c r="AP165" i="6"/>
  <c r="AJ165" i="6"/>
  <c r="L165" i="6"/>
  <c r="AD165" i="6"/>
  <c r="R165" i="6"/>
  <c r="AP5" i="6"/>
  <c r="L5" i="6"/>
  <c r="R5" i="6"/>
  <c r="X198" i="6"/>
  <c r="AD5" i="6"/>
  <c r="AJ855" i="6"/>
  <c r="R21" i="6"/>
  <c r="R181" i="6"/>
  <c r="R677" i="6"/>
  <c r="R809" i="6"/>
  <c r="X5" i="6"/>
  <c r="X569" i="6"/>
  <c r="AD6" i="6"/>
  <c r="AJ646" i="6"/>
  <c r="L777" i="6"/>
  <c r="AD540" i="6"/>
  <c r="AD748" i="6"/>
  <c r="AD1162" i="6"/>
  <c r="AP1465" i="6"/>
  <c r="AJ1465" i="6"/>
  <c r="AD1465" i="6"/>
  <c r="R1465" i="6"/>
  <c r="X1465" i="6"/>
  <c r="AP1433" i="6"/>
  <c r="AJ1433" i="6"/>
  <c r="AD1433" i="6"/>
  <c r="L1433" i="6"/>
  <c r="AP1401" i="6"/>
  <c r="AJ1401" i="6"/>
  <c r="AD1401" i="6"/>
  <c r="R1401" i="6"/>
  <c r="X1401" i="6"/>
  <c r="L1401" i="6"/>
  <c r="AP1369" i="6"/>
  <c r="AJ1369" i="6"/>
  <c r="AD1369" i="6"/>
  <c r="R1369" i="6"/>
  <c r="X1369" i="6"/>
  <c r="L1369" i="6"/>
  <c r="AP1337" i="6"/>
  <c r="AJ1337" i="6"/>
  <c r="X1337" i="6"/>
  <c r="AP1305" i="6"/>
  <c r="AD1305" i="6"/>
  <c r="AJ1305" i="6"/>
  <c r="L1305" i="6"/>
  <c r="AP1289" i="6"/>
  <c r="AD1289" i="6"/>
  <c r="AJ1289" i="6"/>
  <c r="R1289" i="6"/>
  <c r="X1289" i="6"/>
  <c r="AP1257" i="6"/>
  <c r="AJ1257" i="6"/>
  <c r="X1257" i="6"/>
  <c r="AD1257" i="6"/>
  <c r="R1257" i="6"/>
  <c r="L1257" i="6"/>
  <c r="AP1225" i="6"/>
  <c r="AD1225" i="6"/>
  <c r="R1225" i="6"/>
  <c r="AJ1225" i="6"/>
  <c r="X1225" i="6"/>
  <c r="L1225" i="6"/>
  <c r="AP1193" i="6"/>
  <c r="AD1193" i="6"/>
  <c r="R1193" i="6"/>
  <c r="X1193" i="6"/>
  <c r="L1193" i="6"/>
  <c r="AJ1193" i="6"/>
  <c r="AP1161" i="6"/>
  <c r="AJ1161" i="6"/>
  <c r="AD1161" i="6"/>
  <c r="AP1129" i="6"/>
  <c r="AJ1129" i="6"/>
  <c r="AD1129" i="6"/>
  <c r="L1129" i="6"/>
  <c r="X1129" i="6"/>
  <c r="AP1097" i="6"/>
  <c r="AJ1097" i="6"/>
  <c r="AD1097" i="6"/>
  <c r="X1097" i="6"/>
  <c r="AP1065" i="6"/>
  <c r="AJ1065" i="6"/>
  <c r="AD1065" i="6"/>
  <c r="X1065" i="6"/>
  <c r="R1065" i="6"/>
  <c r="L1065" i="6"/>
  <c r="AP1033" i="6"/>
  <c r="AJ1033" i="6"/>
  <c r="AD1033" i="6"/>
  <c r="X1033" i="6"/>
  <c r="L1033" i="6"/>
  <c r="AP1001" i="6"/>
  <c r="AJ1001" i="6"/>
  <c r="X1001" i="6"/>
  <c r="L1001" i="6"/>
  <c r="R1001" i="6"/>
  <c r="AP953" i="6"/>
  <c r="AJ953" i="6"/>
  <c r="R953" i="6"/>
  <c r="AD953" i="6"/>
  <c r="X953" i="6"/>
  <c r="AP921" i="6"/>
  <c r="X921" i="6"/>
  <c r="L921" i="6"/>
  <c r="R921" i="6"/>
  <c r="AD921" i="6"/>
  <c r="AP889" i="6"/>
  <c r="AJ889" i="6"/>
  <c r="AD889" i="6"/>
  <c r="R889" i="6"/>
  <c r="L889" i="6"/>
  <c r="X889" i="6"/>
  <c r="AP857" i="6"/>
  <c r="X857" i="6"/>
  <c r="L857" i="6"/>
  <c r="AP825" i="6"/>
  <c r="AD825" i="6"/>
  <c r="X825" i="6"/>
  <c r="L825" i="6"/>
  <c r="AJ825" i="6"/>
  <c r="AP793" i="6"/>
  <c r="AJ793" i="6"/>
  <c r="AD793" i="6"/>
  <c r="X793" i="6"/>
  <c r="L793" i="6"/>
  <c r="R793" i="6"/>
  <c r="AP761" i="6"/>
  <c r="X761" i="6"/>
  <c r="R761" i="6"/>
  <c r="AJ761" i="6"/>
  <c r="AD761" i="6"/>
  <c r="AP729" i="6"/>
  <c r="AJ729" i="6"/>
  <c r="R729" i="6"/>
  <c r="AD729" i="6"/>
  <c r="X729" i="6"/>
  <c r="L729" i="6"/>
  <c r="AP697" i="6"/>
  <c r="AJ697" i="6"/>
  <c r="AD697" i="6"/>
  <c r="AP665" i="6"/>
  <c r="AJ665" i="6"/>
  <c r="L665" i="6"/>
  <c r="R665" i="6"/>
  <c r="AP633" i="6"/>
  <c r="AD633" i="6"/>
  <c r="L633" i="6"/>
  <c r="X633" i="6"/>
  <c r="AP601" i="6"/>
  <c r="AJ601" i="6"/>
  <c r="AD601" i="6"/>
  <c r="X601" i="6"/>
  <c r="L601" i="6"/>
  <c r="AP553" i="6"/>
  <c r="AD553" i="6"/>
  <c r="X553" i="6"/>
  <c r="AP521" i="6"/>
  <c r="AJ521" i="6"/>
  <c r="AD521" i="6"/>
  <c r="R521" i="6"/>
  <c r="L521" i="6"/>
  <c r="AP489" i="6"/>
  <c r="AJ489" i="6"/>
  <c r="X489" i="6"/>
  <c r="L489" i="6"/>
  <c r="AP457" i="6"/>
  <c r="AJ457" i="6"/>
  <c r="AD457" i="6"/>
  <c r="R457" i="6"/>
  <c r="X457" i="6"/>
  <c r="AP409" i="6"/>
  <c r="AD409" i="6"/>
  <c r="X409" i="6"/>
  <c r="R409" i="6"/>
  <c r="AJ409" i="6"/>
  <c r="L409" i="6"/>
  <c r="AP377" i="6"/>
  <c r="AJ377" i="6"/>
  <c r="AD377" i="6"/>
  <c r="R377" i="6"/>
  <c r="X377" i="6"/>
  <c r="L377" i="6"/>
  <c r="AP345" i="6"/>
  <c r="AD345" i="6"/>
  <c r="R345" i="6"/>
  <c r="X345" i="6"/>
  <c r="L345" i="6"/>
  <c r="AJ345" i="6"/>
  <c r="AP297" i="6"/>
  <c r="AJ297" i="6"/>
  <c r="R297" i="6"/>
  <c r="AD297" i="6"/>
  <c r="L297" i="6"/>
  <c r="X297" i="6"/>
  <c r="AP265" i="6"/>
  <c r="R265" i="6"/>
  <c r="AD265" i="6"/>
  <c r="X265" i="6"/>
  <c r="AJ265" i="6"/>
  <c r="AP233" i="6"/>
  <c r="AJ233" i="6"/>
  <c r="AD233" i="6"/>
  <c r="X233" i="6"/>
  <c r="R233" i="6"/>
  <c r="AP201" i="6"/>
  <c r="AJ201" i="6"/>
  <c r="AD201" i="6"/>
  <c r="R201" i="6"/>
  <c r="X201" i="6"/>
  <c r="AP169" i="6"/>
  <c r="AJ169" i="6"/>
  <c r="R169" i="6"/>
  <c r="X169" i="6"/>
  <c r="AD169" i="6"/>
  <c r="AP137" i="6"/>
  <c r="AD137" i="6"/>
  <c r="R137" i="6"/>
  <c r="AJ137" i="6"/>
  <c r="X137" i="6"/>
  <c r="AP105" i="6"/>
  <c r="AJ105" i="6"/>
  <c r="R105" i="6"/>
  <c r="AD105" i="6"/>
  <c r="L105" i="6"/>
  <c r="AJ73" i="6"/>
  <c r="AD73" i="6"/>
  <c r="X73" i="6"/>
  <c r="R73" i="6"/>
  <c r="AP73" i="6"/>
  <c r="L73" i="6"/>
  <c r="AJ41" i="6"/>
  <c r="R41" i="6"/>
  <c r="AP41" i="6"/>
  <c r="X41" i="6"/>
  <c r="AD41" i="6"/>
  <c r="AD9" i="6"/>
  <c r="R9" i="6"/>
  <c r="AJ9" i="6"/>
  <c r="X9" i="6"/>
  <c r="AP9" i="6"/>
  <c r="R1129" i="6"/>
  <c r="L1465" i="6"/>
  <c r="R489" i="6"/>
  <c r="AP1479" i="6"/>
  <c r="AJ1479" i="6"/>
  <c r="AD1479" i="6"/>
  <c r="L1479" i="6"/>
  <c r="R1479" i="6"/>
  <c r="X1479" i="6"/>
  <c r="AJ1447" i="6"/>
  <c r="AD1447" i="6"/>
  <c r="AP1447" i="6"/>
  <c r="X1447" i="6"/>
  <c r="L1447" i="6"/>
  <c r="AJ1415" i="6"/>
  <c r="AP1415" i="6"/>
  <c r="AD1415" i="6"/>
  <c r="L1415" i="6"/>
  <c r="X1415" i="6"/>
  <c r="AP1383" i="6"/>
  <c r="AJ1383" i="6"/>
  <c r="AD1383" i="6"/>
  <c r="X1383" i="6"/>
  <c r="L1383" i="6"/>
  <c r="R1383" i="6"/>
  <c r="AJ1335" i="6"/>
  <c r="AP1335" i="6"/>
  <c r="AD1335" i="6"/>
  <c r="R1335" i="6"/>
  <c r="L1335" i="6"/>
  <c r="X1335" i="6"/>
  <c r="AJ1303" i="6"/>
  <c r="AD1303" i="6"/>
  <c r="AP1303" i="6"/>
  <c r="X1303" i="6"/>
  <c r="L1303" i="6"/>
  <c r="AD1271" i="6"/>
  <c r="AP1271" i="6"/>
  <c r="AJ1271" i="6"/>
  <c r="L1271" i="6"/>
  <c r="X1271" i="6"/>
  <c r="AP1239" i="6"/>
  <c r="AJ1239" i="6"/>
  <c r="AD1239" i="6"/>
  <c r="X1239" i="6"/>
  <c r="L1239" i="6"/>
  <c r="R1239" i="6"/>
  <c r="AP1207" i="6"/>
  <c r="AJ1207" i="6"/>
  <c r="AD1207" i="6"/>
  <c r="R1207" i="6"/>
  <c r="L1207" i="6"/>
  <c r="X1207" i="6"/>
  <c r="AP1175" i="6"/>
  <c r="AD1175" i="6"/>
  <c r="X1175" i="6"/>
  <c r="AJ1175" i="6"/>
  <c r="L1175" i="6"/>
  <c r="AJ1143" i="6"/>
  <c r="AP1143" i="6"/>
  <c r="AD1143" i="6"/>
  <c r="X1143" i="6"/>
  <c r="L1143" i="6"/>
  <c r="R1143" i="6"/>
  <c r="AP1111" i="6"/>
  <c r="AD1111" i="6"/>
  <c r="X1111" i="6"/>
  <c r="L1111" i="6"/>
  <c r="R1111" i="6"/>
  <c r="AJ1079" i="6"/>
  <c r="AD1079" i="6"/>
  <c r="L1079" i="6"/>
  <c r="R1079" i="6"/>
  <c r="X1079" i="6"/>
  <c r="AP1079" i="6"/>
  <c r="AP1047" i="6"/>
  <c r="AD1047" i="6"/>
  <c r="AJ1047" i="6"/>
  <c r="L1047" i="6"/>
  <c r="R1047" i="6"/>
  <c r="AD1015" i="6"/>
  <c r="AJ1015" i="6"/>
  <c r="AP1015" i="6"/>
  <c r="X1015" i="6"/>
  <c r="L1015" i="6"/>
  <c r="AP999" i="6"/>
  <c r="AJ999" i="6"/>
  <c r="AD999" i="6"/>
  <c r="L999" i="6"/>
  <c r="R999" i="6"/>
  <c r="AJ967" i="6"/>
  <c r="AD967" i="6"/>
  <c r="AP967" i="6"/>
  <c r="L967" i="6"/>
  <c r="X967" i="6"/>
  <c r="R967" i="6"/>
  <c r="AP935" i="6"/>
  <c r="AD935" i="6"/>
  <c r="R935" i="6"/>
  <c r="L935" i="6"/>
  <c r="AJ935" i="6"/>
  <c r="AD903" i="6"/>
  <c r="AP903" i="6"/>
  <c r="AJ903" i="6"/>
  <c r="X903" i="6"/>
  <c r="R903" i="6"/>
  <c r="L903" i="6"/>
  <c r="AP871" i="6"/>
  <c r="AJ871" i="6"/>
  <c r="AD871" i="6"/>
  <c r="L871" i="6"/>
  <c r="X871" i="6"/>
  <c r="AP839" i="6"/>
  <c r="AD839" i="6"/>
  <c r="AJ839" i="6"/>
  <c r="L839" i="6"/>
  <c r="R839" i="6"/>
  <c r="AJ807" i="6"/>
  <c r="AD807" i="6"/>
  <c r="X807" i="6"/>
  <c r="L807" i="6"/>
  <c r="AP807" i="6"/>
  <c r="AP775" i="6"/>
  <c r="AD775" i="6"/>
  <c r="AJ775" i="6"/>
  <c r="X775" i="6"/>
  <c r="L775" i="6"/>
  <c r="R775" i="6"/>
  <c r="AJ743" i="6"/>
  <c r="AD743" i="6"/>
  <c r="AP743" i="6"/>
  <c r="X743" i="6"/>
  <c r="L743" i="6"/>
  <c r="AD711" i="6"/>
  <c r="AP711" i="6"/>
  <c r="AJ711" i="6"/>
  <c r="L711" i="6"/>
  <c r="R711" i="6"/>
  <c r="AD679" i="6"/>
  <c r="AJ679" i="6"/>
  <c r="R679" i="6"/>
  <c r="L679" i="6"/>
  <c r="AP679" i="6"/>
  <c r="AP647" i="6"/>
  <c r="AD647" i="6"/>
  <c r="R647" i="6"/>
  <c r="L647" i="6"/>
  <c r="X647" i="6"/>
  <c r="AJ615" i="6"/>
  <c r="L615" i="6"/>
  <c r="X615" i="6"/>
  <c r="R615" i="6"/>
  <c r="AD615" i="6"/>
  <c r="AP615" i="6"/>
  <c r="AP583" i="6"/>
  <c r="AD583" i="6"/>
  <c r="X583" i="6"/>
  <c r="L583" i="6"/>
  <c r="AJ583" i="6"/>
  <c r="R583" i="6"/>
  <c r="AP551" i="6"/>
  <c r="AJ551" i="6"/>
  <c r="AD551" i="6"/>
  <c r="X551" i="6"/>
  <c r="L551" i="6"/>
  <c r="AP519" i="6"/>
  <c r="X519" i="6"/>
  <c r="AJ519" i="6"/>
  <c r="L519" i="6"/>
  <c r="AD519" i="6"/>
  <c r="R519" i="6"/>
  <c r="AP503" i="6"/>
  <c r="AJ503" i="6"/>
  <c r="AD503" i="6"/>
  <c r="X503" i="6"/>
  <c r="L503" i="6"/>
  <c r="R503" i="6"/>
  <c r="AP471" i="6"/>
  <c r="AJ471" i="6"/>
  <c r="AD471" i="6"/>
  <c r="X471" i="6"/>
  <c r="L471" i="6"/>
  <c r="R471" i="6"/>
  <c r="AP423" i="6"/>
  <c r="X423" i="6"/>
  <c r="AJ423" i="6"/>
  <c r="L423" i="6"/>
  <c r="R423" i="6"/>
  <c r="AP391" i="6"/>
  <c r="AJ391" i="6"/>
  <c r="X391" i="6"/>
  <c r="L391" i="6"/>
  <c r="R391" i="6"/>
  <c r="AD391" i="6"/>
  <c r="AP359" i="6"/>
  <c r="X359" i="6"/>
  <c r="L359" i="6"/>
  <c r="AD359" i="6"/>
  <c r="AJ359" i="6"/>
  <c r="AP327" i="6"/>
  <c r="AD327" i="6"/>
  <c r="AJ327" i="6"/>
  <c r="X327" i="6"/>
  <c r="L327" i="6"/>
  <c r="R327" i="6"/>
  <c r="AJ295" i="6"/>
  <c r="AP295" i="6"/>
  <c r="X295" i="6"/>
  <c r="L295" i="6"/>
  <c r="AD295" i="6"/>
  <c r="AJ263" i="6"/>
  <c r="AP263" i="6"/>
  <c r="X263" i="6"/>
  <c r="L263" i="6"/>
  <c r="AD263" i="6"/>
  <c r="R263" i="6"/>
  <c r="AJ231" i="6"/>
  <c r="AP231" i="6"/>
  <c r="AD231" i="6"/>
  <c r="X231" i="6"/>
  <c r="L231" i="6"/>
  <c r="AJ199" i="6"/>
  <c r="AP199" i="6"/>
  <c r="AD199" i="6"/>
  <c r="X199" i="6"/>
  <c r="L199" i="6"/>
  <c r="R199" i="6"/>
  <c r="AJ167" i="6"/>
  <c r="X167" i="6"/>
  <c r="L167" i="6"/>
  <c r="AP167" i="6"/>
  <c r="R167" i="6"/>
  <c r="AJ151" i="6"/>
  <c r="AP151" i="6"/>
  <c r="X151" i="6"/>
  <c r="L151" i="6"/>
  <c r="AD151" i="6"/>
  <c r="AJ119" i="6"/>
  <c r="AP119" i="6"/>
  <c r="X119" i="6"/>
  <c r="AD119" i="6"/>
  <c r="L119" i="6"/>
  <c r="AJ71" i="6"/>
  <c r="AP71" i="6"/>
  <c r="AD71" i="6"/>
  <c r="X71" i="6"/>
  <c r="L71" i="6"/>
  <c r="R71" i="6"/>
  <c r="AP39" i="6"/>
  <c r="AJ39" i="6"/>
  <c r="X39" i="6"/>
  <c r="L39" i="6"/>
  <c r="R39" i="6"/>
  <c r="AP7" i="6"/>
  <c r="AJ7" i="6"/>
  <c r="AD7" i="6"/>
  <c r="X7" i="6"/>
  <c r="L7" i="6"/>
  <c r="R7" i="6"/>
  <c r="X839" i="6"/>
  <c r="X1161" i="6"/>
  <c r="AD1001" i="6"/>
  <c r="AJ633" i="6"/>
  <c r="AP1478" i="6"/>
  <c r="AJ1478" i="6"/>
  <c r="AD1478" i="6"/>
  <c r="R1478" i="6"/>
  <c r="X1478" i="6"/>
  <c r="AP1462" i="6"/>
  <c r="AD1462" i="6"/>
  <c r="R1462" i="6"/>
  <c r="X1462" i="6"/>
  <c r="AJ1462" i="6"/>
  <c r="AP1430" i="6"/>
  <c r="AJ1430" i="6"/>
  <c r="AD1430" i="6"/>
  <c r="X1430" i="6"/>
  <c r="R1430" i="6"/>
  <c r="L1430" i="6"/>
  <c r="AP1382" i="6"/>
  <c r="AJ1382" i="6"/>
  <c r="AD1382" i="6"/>
  <c r="R1382" i="6"/>
  <c r="L1382" i="6"/>
  <c r="X1382" i="6"/>
  <c r="AP1350" i="6"/>
  <c r="AJ1350" i="6"/>
  <c r="AD1350" i="6"/>
  <c r="R1350" i="6"/>
  <c r="X1350" i="6"/>
  <c r="L1350" i="6"/>
  <c r="AP1302" i="6"/>
  <c r="AD1302" i="6"/>
  <c r="X1302" i="6"/>
  <c r="R1302" i="6"/>
  <c r="AJ1302" i="6"/>
  <c r="L1302" i="6"/>
  <c r="AP1270" i="6"/>
  <c r="AD1270" i="6"/>
  <c r="R1270" i="6"/>
  <c r="AJ1270" i="6"/>
  <c r="X1270" i="6"/>
  <c r="AP1238" i="6"/>
  <c r="AJ1238" i="6"/>
  <c r="AD1238" i="6"/>
  <c r="X1238" i="6"/>
  <c r="L1238" i="6"/>
  <c r="R1238" i="6"/>
  <c r="AP1206" i="6"/>
  <c r="AD1206" i="6"/>
  <c r="AJ1206" i="6"/>
  <c r="X1206" i="6"/>
  <c r="R1206" i="6"/>
  <c r="L1206" i="6"/>
  <c r="AP1174" i="6"/>
  <c r="AD1174" i="6"/>
  <c r="AJ1174" i="6"/>
  <c r="X1174" i="6"/>
  <c r="R1174" i="6"/>
  <c r="L1174" i="6"/>
  <c r="AP1142" i="6"/>
  <c r="AJ1142" i="6"/>
  <c r="AD1142" i="6"/>
  <c r="R1142" i="6"/>
  <c r="X1142" i="6"/>
  <c r="AP1110" i="6"/>
  <c r="AD1110" i="6"/>
  <c r="X1110" i="6"/>
  <c r="AJ1110" i="6"/>
  <c r="L1110" i="6"/>
  <c r="R1110" i="6"/>
  <c r="AP1078" i="6"/>
  <c r="AJ1078" i="6"/>
  <c r="AD1078" i="6"/>
  <c r="R1078" i="6"/>
  <c r="X1078" i="6"/>
  <c r="L1078" i="6"/>
  <c r="AP1062" i="6"/>
  <c r="AD1062" i="6"/>
  <c r="X1062" i="6"/>
  <c r="R1062" i="6"/>
  <c r="AP1030" i="6"/>
  <c r="AD1030" i="6"/>
  <c r="AJ1030" i="6"/>
  <c r="X1030" i="6"/>
  <c r="L1030" i="6"/>
  <c r="AP998" i="6"/>
  <c r="AD998" i="6"/>
  <c r="AJ998" i="6"/>
  <c r="R998" i="6"/>
  <c r="L998" i="6"/>
  <c r="AP966" i="6"/>
  <c r="AD966" i="6"/>
  <c r="AJ966" i="6"/>
  <c r="X966" i="6"/>
  <c r="R966" i="6"/>
  <c r="AP934" i="6"/>
  <c r="AJ934" i="6"/>
  <c r="AD934" i="6"/>
  <c r="R934" i="6"/>
  <c r="AP902" i="6"/>
  <c r="AJ902" i="6"/>
  <c r="AD902" i="6"/>
  <c r="R902" i="6"/>
  <c r="L902" i="6"/>
  <c r="AP870" i="6"/>
  <c r="AJ870" i="6"/>
  <c r="AD870" i="6"/>
  <c r="X870" i="6"/>
  <c r="L870" i="6"/>
  <c r="AP838" i="6"/>
  <c r="AJ838" i="6"/>
  <c r="AD838" i="6"/>
  <c r="X838" i="6"/>
  <c r="AP806" i="6"/>
  <c r="AJ806" i="6"/>
  <c r="AD806" i="6"/>
  <c r="X806" i="6"/>
  <c r="R806" i="6"/>
  <c r="AP774" i="6"/>
  <c r="AJ774" i="6"/>
  <c r="AD774" i="6"/>
  <c r="R774" i="6"/>
  <c r="AP726" i="6"/>
  <c r="AJ726" i="6"/>
  <c r="AD726" i="6"/>
  <c r="X726" i="6"/>
  <c r="L726" i="6"/>
  <c r="R726" i="6"/>
  <c r="AP694" i="6"/>
  <c r="AJ694" i="6"/>
  <c r="AD694" i="6"/>
  <c r="X694" i="6"/>
  <c r="R694" i="6"/>
  <c r="AP662" i="6"/>
  <c r="AD662" i="6"/>
  <c r="AJ662" i="6"/>
  <c r="R662" i="6"/>
  <c r="L662" i="6"/>
  <c r="X662" i="6"/>
  <c r="AP630" i="6"/>
  <c r="AD630" i="6"/>
  <c r="AJ630" i="6"/>
  <c r="X630" i="6"/>
  <c r="R630" i="6"/>
  <c r="L630" i="6"/>
  <c r="AP598" i="6"/>
  <c r="AJ598" i="6"/>
  <c r="AD598" i="6"/>
  <c r="X598" i="6"/>
  <c r="L598" i="6"/>
  <c r="R598" i="6"/>
  <c r="AP566" i="6"/>
  <c r="AD566" i="6"/>
  <c r="AJ566" i="6"/>
  <c r="R566" i="6"/>
  <c r="AP534" i="6"/>
  <c r="AJ534" i="6"/>
  <c r="AD534" i="6"/>
  <c r="X534" i="6"/>
  <c r="L534" i="6"/>
  <c r="R534" i="6"/>
  <c r="AP502" i="6"/>
  <c r="AD502" i="6"/>
  <c r="AJ502" i="6"/>
  <c r="R502" i="6"/>
  <c r="X502" i="6"/>
  <c r="AP470" i="6"/>
  <c r="AJ470" i="6"/>
  <c r="AD470" i="6"/>
  <c r="X470" i="6"/>
  <c r="L470" i="6"/>
  <c r="AP422" i="6"/>
  <c r="AD422" i="6"/>
  <c r="AJ422" i="6"/>
  <c r="R422" i="6"/>
  <c r="L422" i="6"/>
  <c r="AP390" i="6"/>
  <c r="AD390" i="6"/>
  <c r="AJ390" i="6"/>
  <c r="X390" i="6"/>
  <c r="R390" i="6"/>
  <c r="AP374" i="6"/>
  <c r="AJ374" i="6"/>
  <c r="AD374" i="6"/>
  <c r="R374" i="6"/>
  <c r="X374" i="6"/>
  <c r="AP342" i="6"/>
  <c r="AD342" i="6"/>
  <c r="R342" i="6"/>
  <c r="X342" i="6"/>
  <c r="L342" i="6"/>
  <c r="AJ342" i="6"/>
  <c r="AP310" i="6"/>
  <c r="AD310" i="6"/>
  <c r="R310" i="6"/>
  <c r="X310" i="6"/>
  <c r="AJ310" i="6"/>
  <c r="AP278" i="6"/>
  <c r="AJ278" i="6"/>
  <c r="AD278" i="6"/>
  <c r="R278" i="6"/>
  <c r="L278" i="6"/>
  <c r="X278" i="6"/>
  <c r="AP246" i="6"/>
  <c r="AD246" i="6"/>
  <c r="AJ246" i="6"/>
  <c r="X246" i="6"/>
  <c r="R246" i="6"/>
  <c r="AP214" i="6"/>
  <c r="AD214" i="6"/>
  <c r="AJ214" i="6"/>
  <c r="R214" i="6"/>
  <c r="L214" i="6"/>
  <c r="X214" i="6"/>
  <c r="AP182" i="6"/>
  <c r="AD182" i="6"/>
  <c r="AJ182" i="6"/>
  <c r="R182" i="6"/>
  <c r="X182" i="6"/>
  <c r="L182" i="6"/>
  <c r="AP150" i="6"/>
  <c r="AJ150" i="6"/>
  <c r="AD150" i="6"/>
  <c r="X150" i="6"/>
  <c r="R150" i="6"/>
  <c r="L150" i="6"/>
  <c r="AP118" i="6"/>
  <c r="R118" i="6"/>
  <c r="X118" i="6"/>
  <c r="AD118" i="6"/>
  <c r="AJ118" i="6"/>
  <c r="AP86" i="6"/>
  <c r="AJ86" i="6"/>
  <c r="R86" i="6"/>
  <c r="L86" i="6"/>
  <c r="X86" i="6"/>
  <c r="AD86" i="6"/>
  <c r="AP54" i="6"/>
  <c r="AJ54" i="6"/>
  <c r="AD54" i="6"/>
  <c r="R54" i="6"/>
  <c r="AP22" i="6"/>
  <c r="AD22" i="6"/>
  <c r="R22" i="6"/>
  <c r="L22" i="6"/>
  <c r="X22" i="6"/>
  <c r="AJ22" i="6"/>
  <c r="AP6" i="6"/>
  <c r="R6" i="6"/>
  <c r="AJ6" i="6"/>
  <c r="L54" i="6"/>
  <c r="L553" i="6"/>
  <c r="R1417" i="6"/>
  <c r="X54" i="6"/>
  <c r="X774" i="6"/>
  <c r="X998" i="6"/>
  <c r="AP1445" i="6"/>
  <c r="AD1445" i="6"/>
  <c r="L1445" i="6"/>
  <c r="R1445" i="6"/>
  <c r="AD1365" i="6"/>
  <c r="R1365" i="6"/>
  <c r="L1365" i="6"/>
  <c r="AJ1365" i="6"/>
  <c r="X1365" i="6"/>
  <c r="AP1365" i="6"/>
  <c r="AD1301" i="6"/>
  <c r="AP1301" i="6"/>
  <c r="AJ1301" i="6"/>
  <c r="L1301" i="6"/>
  <c r="AJ1253" i="6"/>
  <c r="AP1253" i="6"/>
  <c r="AD1253" i="6"/>
  <c r="X1253" i="6"/>
  <c r="L1253" i="6"/>
  <c r="R1253" i="6"/>
  <c r="AP1205" i="6"/>
  <c r="AJ1205" i="6"/>
  <c r="AD1205" i="6"/>
  <c r="R1205" i="6"/>
  <c r="L1205" i="6"/>
  <c r="AP1141" i="6"/>
  <c r="X1141" i="6"/>
  <c r="L1141" i="6"/>
  <c r="AJ1141" i="6"/>
  <c r="AD1141" i="6"/>
  <c r="R1141" i="6"/>
  <c r="AP1093" i="6"/>
  <c r="AJ1093" i="6"/>
  <c r="X1093" i="6"/>
  <c r="AD1093" i="6"/>
  <c r="L1093" i="6"/>
  <c r="R1093" i="6"/>
  <c r="AJ1029" i="6"/>
  <c r="AD1029" i="6"/>
  <c r="AP1029" i="6"/>
  <c r="L1029" i="6"/>
  <c r="X1029" i="6"/>
  <c r="AP981" i="6"/>
  <c r="AJ981" i="6"/>
  <c r="AD981" i="6"/>
  <c r="L981" i="6"/>
  <c r="X981" i="6"/>
  <c r="R981" i="6"/>
  <c r="AP917" i="6"/>
  <c r="AJ917" i="6"/>
  <c r="R917" i="6"/>
  <c r="L917" i="6"/>
  <c r="AD917" i="6"/>
  <c r="X917" i="6"/>
  <c r="AJ869" i="6"/>
  <c r="AP869" i="6"/>
  <c r="R869" i="6"/>
  <c r="AD869" i="6"/>
  <c r="L869" i="6"/>
  <c r="X869" i="6"/>
  <c r="AJ805" i="6"/>
  <c r="AD805" i="6"/>
  <c r="X805" i="6"/>
  <c r="L805" i="6"/>
  <c r="AP805" i="6"/>
  <c r="AP757" i="6"/>
  <c r="AJ757" i="6"/>
  <c r="L757" i="6"/>
  <c r="X757" i="6"/>
  <c r="R757" i="6"/>
  <c r="AP725" i="6"/>
  <c r="AJ725" i="6"/>
  <c r="AD725" i="6"/>
  <c r="X725" i="6"/>
  <c r="L725" i="6"/>
  <c r="R725" i="6"/>
  <c r="AP661" i="6"/>
  <c r="AD661" i="6"/>
  <c r="R661" i="6"/>
  <c r="L661" i="6"/>
  <c r="X661" i="6"/>
  <c r="AJ661" i="6"/>
  <c r="AJ613" i="6"/>
  <c r="R613" i="6"/>
  <c r="L613" i="6"/>
  <c r="AD613" i="6"/>
  <c r="X613" i="6"/>
  <c r="AP549" i="6"/>
  <c r="L549" i="6"/>
  <c r="R549" i="6"/>
  <c r="AD549" i="6"/>
  <c r="X549" i="6"/>
  <c r="AJ549" i="6"/>
  <c r="AP517" i="6"/>
  <c r="AJ517" i="6"/>
  <c r="L517" i="6"/>
  <c r="AD517" i="6"/>
  <c r="X517" i="6"/>
  <c r="R517" i="6"/>
  <c r="AP469" i="6"/>
  <c r="AJ469" i="6"/>
  <c r="AD469" i="6"/>
  <c r="X469" i="6"/>
  <c r="L469" i="6"/>
  <c r="AP421" i="6"/>
  <c r="AJ421" i="6"/>
  <c r="L421" i="6"/>
  <c r="AD421" i="6"/>
  <c r="AP389" i="6"/>
  <c r="AJ389" i="6"/>
  <c r="L389" i="6"/>
  <c r="R389" i="6"/>
  <c r="X389" i="6"/>
  <c r="L357" i="6"/>
  <c r="AD357" i="6"/>
  <c r="X357" i="6"/>
  <c r="AJ357" i="6"/>
  <c r="AP357" i="6"/>
  <c r="AP309" i="6"/>
  <c r="AD309" i="6"/>
  <c r="X309" i="6"/>
  <c r="L309" i="6"/>
  <c r="AJ309" i="6"/>
  <c r="AJ261" i="6"/>
  <c r="AP261" i="6"/>
  <c r="L261" i="6"/>
  <c r="AD261" i="6"/>
  <c r="R261" i="6"/>
  <c r="X261" i="6"/>
  <c r="X229" i="6"/>
  <c r="AP229" i="6"/>
  <c r="L229" i="6"/>
  <c r="AD229" i="6"/>
  <c r="AJ229" i="6"/>
  <c r="AP181" i="6"/>
  <c r="L181" i="6"/>
  <c r="X181" i="6"/>
  <c r="AD181" i="6"/>
  <c r="AP133" i="6"/>
  <c r="AJ133" i="6"/>
  <c r="L133" i="6"/>
  <c r="R133" i="6"/>
  <c r="X133" i="6"/>
  <c r="AJ101" i="6"/>
  <c r="AP101" i="6"/>
  <c r="L101" i="6"/>
  <c r="AD101" i="6"/>
  <c r="R101" i="6"/>
  <c r="AJ37" i="6"/>
  <c r="AP37" i="6"/>
  <c r="L37" i="6"/>
  <c r="L374" i="6"/>
  <c r="R807" i="6"/>
  <c r="R1030" i="6"/>
  <c r="X566" i="6"/>
  <c r="X711" i="6"/>
  <c r="X1077" i="6"/>
  <c r="AD425" i="6"/>
  <c r="AJ5" i="6"/>
  <c r="L246" i="6"/>
  <c r="L806" i="6"/>
  <c r="L1142" i="6"/>
  <c r="R421" i="6"/>
  <c r="X935" i="6"/>
  <c r="AD757" i="6"/>
  <c r="AD857" i="6"/>
  <c r="R229" i="6"/>
  <c r="R469" i="6"/>
  <c r="R1447" i="6"/>
  <c r="X1205" i="6"/>
  <c r="X1301" i="6"/>
  <c r="AD965" i="6"/>
  <c r="AJ1111" i="6"/>
  <c r="L169" i="6"/>
  <c r="L390" i="6"/>
  <c r="L566" i="6"/>
  <c r="L1446" i="6"/>
  <c r="R231" i="6"/>
  <c r="R470" i="6"/>
  <c r="R697" i="6"/>
  <c r="R1301" i="6"/>
  <c r="X393" i="6"/>
  <c r="X665" i="6"/>
  <c r="X1305" i="6"/>
  <c r="X1433" i="6"/>
  <c r="AJ70" i="6"/>
  <c r="L1222" i="6"/>
  <c r="R1158" i="6"/>
  <c r="R1303" i="6"/>
  <c r="X1317" i="6"/>
  <c r="AD37" i="6"/>
  <c r="AD665" i="6"/>
  <c r="AJ921" i="6"/>
  <c r="AP613" i="6"/>
  <c r="AP1413" i="6"/>
  <c r="AJ1413" i="6"/>
  <c r="L1413" i="6"/>
  <c r="AD1413" i="6"/>
  <c r="X1413" i="6"/>
  <c r="AJ1285" i="6"/>
  <c r="AP1285" i="6"/>
  <c r="AD1285" i="6"/>
  <c r="X1285" i="6"/>
  <c r="L1285" i="6"/>
  <c r="R1285" i="6"/>
  <c r="AJ1157" i="6"/>
  <c r="AP1157" i="6"/>
  <c r="AD1157" i="6"/>
  <c r="R1157" i="6"/>
  <c r="L1157" i="6"/>
  <c r="X1157" i="6"/>
  <c r="AP1045" i="6"/>
  <c r="AD1045" i="6"/>
  <c r="AJ1045" i="6"/>
  <c r="L1045" i="6"/>
  <c r="R1045" i="6"/>
  <c r="AJ933" i="6"/>
  <c r="AP933" i="6"/>
  <c r="AD933" i="6"/>
  <c r="L933" i="6"/>
  <c r="R933" i="6"/>
  <c r="AP821" i="6"/>
  <c r="AJ821" i="6"/>
  <c r="L821" i="6"/>
  <c r="R821" i="6"/>
  <c r="AJ709" i="6"/>
  <c r="AP709" i="6"/>
  <c r="X709" i="6"/>
  <c r="L709" i="6"/>
  <c r="AD709" i="6"/>
  <c r="AP597" i="6"/>
  <c r="AJ597" i="6"/>
  <c r="AD597" i="6"/>
  <c r="L597" i="6"/>
  <c r="X597" i="6"/>
  <c r="R597" i="6"/>
  <c r="AP453" i="6"/>
  <c r="AJ453" i="6"/>
  <c r="AD453" i="6"/>
  <c r="L453" i="6"/>
  <c r="R453" i="6"/>
  <c r="X453" i="6"/>
  <c r="AP341" i="6"/>
  <c r="AD341" i="6"/>
  <c r="AJ341" i="6"/>
  <c r="L341" i="6"/>
  <c r="X341" i="6"/>
  <c r="R341" i="6"/>
  <c r="AP197" i="6"/>
  <c r="AD197" i="6"/>
  <c r="L197" i="6"/>
  <c r="AJ197" i="6"/>
  <c r="R197" i="6"/>
  <c r="AP85" i="6"/>
  <c r="AJ85" i="6"/>
  <c r="AD85" i="6"/>
  <c r="L85" i="6"/>
  <c r="X85" i="6"/>
  <c r="L310" i="6"/>
  <c r="L966" i="6"/>
  <c r="L1337" i="6"/>
  <c r="R37" i="6"/>
  <c r="R151" i="6"/>
  <c r="R309" i="6"/>
  <c r="X293" i="6"/>
  <c r="X1045" i="6"/>
  <c r="AD38" i="6"/>
  <c r="AJ1445" i="6"/>
  <c r="AP1461" i="6"/>
  <c r="AD1461" i="6"/>
  <c r="AJ1461" i="6"/>
  <c r="R1461" i="6"/>
  <c r="L1461" i="6"/>
  <c r="X1461" i="6"/>
  <c r="AP1349" i="6"/>
  <c r="R1349" i="6"/>
  <c r="L1349" i="6"/>
  <c r="AD1349" i="6"/>
  <c r="X1349" i="6"/>
  <c r="AP1237" i="6"/>
  <c r="AJ1237" i="6"/>
  <c r="L1237" i="6"/>
  <c r="X1237" i="6"/>
  <c r="AD1237" i="6"/>
  <c r="R1237" i="6"/>
  <c r="AJ1109" i="6"/>
  <c r="AP1109" i="6"/>
  <c r="L1109" i="6"/>
  <c r="AD1109" i="6"/>
  <c r="X1109" i="6"/>
  <c r="R1109" i="6"/>
  <c r="AJ997" i="6"/>
  <c r="X997" i="6"/>
  <c r="AP997" i="6"/>
  <c r="L997" i="6"/>
  <c r="R997" i="6"/>
  <c r="AP885" i="6"/>
  <c r="AJ885" i="6"/>
  <c r="L885" i="6"/>
  <c r="R885" i="6"/>
  <c r="AJ773" i="6"/>
  <c r="AP773" i="6"/>
  <c r="AD773" i="6"/>
  <c r="L773" i="6"/>
  <c r="R773" i="6"/>
  <c r="AP629" i="6"/>
  <c r="AJ629" i="6"/>
  <c r="AD629" i="6"/>
  <c r="L629" i="6"/>
  <c r="R629" i="6"/>
  <c r="AP501" i="6"/>
  <c r="AJ501" i="6"/>
  <c r="AD501" i="6"/>
  <c r="L501" i="6"/>
  <c r="R501" i="6"/>
  <c r="X501" i="6"/>
  <c r="AP373" i="6"/>
  <c r="AJ373" i="6"/>
  <c r="AD373" i="6"/>
  <c r="L373" i="6"/>
  <c r="X373" i="6"/>
  <c r="R373" i="6"/>
  <c r="AP245" i="6"/>
  <c r="L245" i="6"/>
  <c r="AJ245" i="6"/>
  <c r="X245" i="6"/>
  <c r="AP53" i="6"/>
  <c r="AD53" i="6"/>
  <c r="AJ53" i="6"/>
  <c r="X53" i="6"/>
  <c r="L53" i="6"/>
  <c r="R871" i="6"/>
  <c r="AP1484" i="6"/>
  <c r="AJ1484" i="6"/>
  <c r="X1484" i="6"/>
  <c r="AD1484" i="6"/>
  <c r="R1484" i="6"/>
  <c r="AP1468" i="6"/>
  <c r="AJ1468" i="6"/>
  <c r="X1468" i="6"/>
  <c r="AD1468" i="6"/>
  <c r="L1468" i="6"/>
  <c r="R1468" i="6"/>
  <c r="AP1452" i="6"/>
  <c r="AJ1452" i="6"/>
  <c r="X1452" i="6"/>
  <c r="L1452" i="6"/>
  <c r="R1452" i="6"/>
  <c r="AD1452" i="6"/>
  <c r="AP1436" i="6"/>
  <c r="AJ1436" i="6"/>
  <c r="AD1436" i="6"/>
  <c r="R1436" i="6"/>
  <c r="AP1420" i="6"/>
  <c r="AJ1420" i="6"/>
  <c r="AD1420" i="6"/>
  <c r="R1420" i="6"/>
  <c r="AP1404" i="6"/>
  <c r="AJ1404" i="6"/>
  <c r="AD1404" i="6"/>
  <c r="X1404" i="6"/>
  <c r="R1404" i="6"/>
  <c r="AP1388" i="6"/>
  <c r="AJ1388" i="6"/>
  <c r="X1388" i="6"/>
  <c r="R1388" i="6"/>
  <c r="L1388" i="6"/>
  <c r="AP1372" i="6"/>
  <c r="AJ1372" i="6"/>
  <c r="R1372" i="6"/>
  <c r="X1372" i="6"/>
  <c r="AD1372" i="6"/>
  <c r="AP1356" i="6"/>
  <c r="AJ1356" i="6"/>
  <c r="AD1356" i="6"/>
  <c r="L1356" i="6"/>
  <c r="R1356" i="6"/>
  <c r="AP1340" i="6"/>
  <c r="AJ1340" i="6"/>
  <c r="X1340" i="6"/>
  <c r="AD1340" i="6"/>
  <c r="AP1324" i="6"/>
  <c r="AJ1324" i="6"/>
  <c r="AD1324" i="6"/>
  <c r="X1324" i="6"/>
  <c r="R1324" i="6"/>
  <c r="L1324" i="6"/>
  <c r="AP1308" i="6"/>
  <c r="AJ1308" i="6"/>
  <c r="AD1308" i="6"/>
  <c r="X1308" i="6"/>
  <c r="AP1292" i="6"/>
  <c r="AJ1292" i="6"/>
  <c r="AD1292" i="6"/>
  <c r="R1292" i="6"/>
  <c r="X1292" i="6"/>
  <c r="L1292" i="6"/>
  <c r="AP1276" i="6"/>
  <c r="AJ1276" i="6"/>
  <c r="AD1276" i="6"/>
  <c r="X1276" i="6"/>
  <c r="R1276" i="6"/>
  <c r="AP1260" i="6"/>
  <c r="AJ1260" i="6"/>
  <c r="X1260" i="6"/>
  <c r="R1260" i="6"/>
  <c r="L1260" i="6"/>
  <c r="AP1244" i="6"/>
  <c r="AJ1244" i="6"/>
  <c r="AD1244" i="6"/>
  <c r="R1244" i="6"/>
  <c r="AP1228" i="6"/>
  <c r="AJ1228" i="6"/>
  <c r="AD1228" i="6"/>
  <c r="R1228" i="6"/>
  <c r="X1228" i="6"/>
  <c r="AP1212" i="6"/>
  <c r="AJ1212" i="6"/>
  <c r="X1212" i="6"/>
  <c r="AP1196" i="6"/>
  <c r="AJ1196" i="6"/>
  <c r="X1196" i="6"/>
  <c r="R1196" i="6"/>
  <c r="L1196" i="6"/>
  <c r="AD1196" i="6"/>
  <c r="AP1180" i="6"/>
  <c r="AJ1180" i="6"/>
  <c r="AD1180" i="6"/>
  <c r="L1180" i="6"/>
  <c r="R1180" i="6"/>
  <c r="X1180" i="6"/>
  <c r="AP1164" i="6"/>
  <c r="AJ1164" i="6"/>
  <c r="AD1164" i="6"/>
  <c r="AP1148" i="6"/>
  <c r="AJ1148" i="6"/>
  <c r="AD1148" i="6"/>
  <c r="X1148" i="6"/>
  <c r="L1148" i="6"/>
  <c r="R1148" i="6"/>
  <c r="AP1132" i="6"/>
  <c r="AJ1132" i="6"/>
  <c r="X1132" i="6"/>
  <c r="AD1132" i="6"/>
  <c r="L1132" i="6"/>
  <c r="R1132" i="6"/>
  <c r="AP1116" i="6"/>
  <c r="AJ1116" i="6"/>
  <c r="AD1116" i="6"/>
  <c r="X1116" i="6"/>
  <c r="R1116" i="6"/>
  <c r="AP1100" i="6"/>
  <c r="AJ1100" i="6"/>
  <c r="X1100" i="6"/>
  <c r="AD1100" i="6"/>
  <c r="R1100" i="6"/>
  <c r="AP1084" i="6"/>
  <c r="AJ1084" i="6"/>
  <c r="AD1084" i="6"/>
  <c r="AP1068" i="6"/>
  <c r="AJ1068" i="6"/>
  <c r="AD1068" i="6"/>
  <c r="R1068" i="6"/>
  <c r="L1068" i="6"/>
  <c r="X1068" i="6"/>
  <c r="AP1052" i="6"/>
  <c r="AJ1052" i="6"/>
  <c r="AD1052" i="6"/>
  <c r="X1052" i="6"/>
  <c r="R1052" i="6"/>
  <c r="L1052" i="6"/>
  <c r="AP1036" i="6"/>
  <c r="AJ1036" i="6"/>
  <c r="AD1036" i="6"/>
  <c r="X1036" i="6"/>
  <c r="AP1020" i="6"/>
  <c r="AJ1020" i="6"/>
  <c r="X1020" i="6"/>
  <c r="AD1020" i="6"/>
  <c r="R1020" i="6"/>
  <c r="L1020" i="6"/>
  <c r="AP1004" i="6"/>
  <c r="AJ1004" i="6"/>
  <c r="R1004" i="6"/>
  <c r="AD1004" i="6"/>
  <c r="L1004" i="6"/>
  <c r="AP988" i="6"/>
  <c r="AD988" i="6"/>
  <c r="AJ988" i="6"/>
  <c r="AP972" i="6"/>
  <c r="AJ972" i="6"/>
  <c r="R972" i="6"/>
  <c r="AD972" i="6"/>
  <c r="X972" i="6"/>
  <c r="L972" i="6"/>
  <c r="AP956" i="6"/>
  <c r="AJ956" i="6"/>
  <c r="AD956" i="6"/>
  <c r="R956" i="6"/>
  <c r="AP940" i="6"/>
  <c r="AD940" i="6"/>
  <c r="AJ940" i="6"/>
  <c r="X940" i="6"/>
  <c r="L940" i="6"/>
  <c r="R940" i="6"/>
  <c r="AP924" i="6"/>
  <c r="AJ924" i="6"/>
  <c r="X924" i="6"/>
  <c r="AP908" i="6"/>
  <c r="AJ908" i="6"/>
  <c r="AD908" i="6"/>
  <c r="R908" i="6"/>
  <c r="X908" i="6"/>
  <c r="AP892" i="6"/>
  <c r="AD892" i="6"/>
  <c r="X892" i="6"/>
  <c r="AJ892" i="6"/>
  <c r="AP876" i="6"/>
  <c r="AJ876" i="6"/>
  <c r="X876" i="6"/>
  <c r="L876" i="6"/>
  <c r="AD876" i="6"/>
  <c r="AP860" i="6"/>
  <c r="AD860" i="6"/>
  <c r="AJ860" i="6"/>
  <c r="L860" i="6"/>
  <c r="X860" i="6"/>
  <c r="AP844" i="6"/>
  <c r="AJ844" i="6"/>
  <c r="X844" i="6"/>
  <c r="R844" i="6"/>
  <c r="AD844" i="6"/>
  <c r="L844" i="6"/>
  <c r="AP828" i="6"/>
  <c r="X828" i="6"/>
  <c r="AD828" i="6"/>
  <c r="AJ828" i="6"/>
  <c r="L828" i="6"/>
  <c r="AP812" i="6"/>
  <c r="AJ812" i="6"/>
  <c r="AD812" i="6"/>
  <c r="X812" i="6"/>
  <c r="L812" i="6"/>
  <c r="R812" i="6"/>
  <c r="AP796" i="6"/>
  <c r="AJ796" i="6"/>
  <c r="AD796" i="6"/>
  <c r="R796" i="6"/>
  <c r="X796" i="6"/>
  <c r="AP780" i="6"/>
  <c r="AJ780" i="6"/>
  <c r="AD780" i="6"/>
  <c r="AP764" i="6"/>
  <c r="X764" i="6"/>
  <c r="R764" i="6"/>
  <c r="AD764" i="6"/>
  <c r="AJ764" i="6"/>
  <c r="AP748" i="6"/>
  <c r="R748" i="6"/>
  <c r="L748" i="6"/>
  <c r="AJ748" i="6"/>
  <c r="AP732" i="6"/>
  <c r="AJ732" i="6"/>
  <c r="AD732" i="6"/>
  <c r="R732" i="6"/>
  <c r="L732" i="6"/>
  <c r="AP716" i="6"/>
  <c r="AJ716" i="6"/>
  <c r="R716" i="6"/>
  <c r="X716" i="6"/>
  <c r="AD716" i="6"/>
  <c r="L716" i="6"/>
  <c r="AP700" i="6"/>
  <c r="AD700" i="6"/>
  <c r="AJ700" i="6"/>
  <c r="AP684" i="6"/>
  <c r="AJ684" i="6"/>
  <c r="AD684" i="6"/>
  <c r="R684" i="6"/>
  <c r="L684" i="6"/>
  <c r="X684" i="6"/>
  <c r="AP668" i="6"/>
  <c r="AJ668" i="6"/>
  <c r="X668" i="6"/>
  <c r="AP652" i="6"/>
  <c r="AJ652" i="6"/>
  <c r="AD652" i="6"/>
  <c r="X652" i="6"/>
  <c r="AP636" i="6"/>
  <c r="AJ636" i="6"/>
  <c r="AD636" i="6"/>
  <c r="X636" i="6"/>
  <c r="R636" i="6"/>
  <c r="AP620" i="6"/>
  <c r="AJ620" i="6"/>
  <c r="AD620" i="6"/>
  <c r="L620" i="6"/>
  <c r="AP604" i="6"/>
  <c r="X604" i="6"/>
  <c r="AJ604" i="6"/>
  <c r="L604" i="6"/>
  <c r="AP588" i="6"/>
  <c r="AJ588" i="6"/>
  <c r="X588" i="6"/>
  <c r="R588" i="6"/>
  <c r="AP572" i="6"/>
  <c r="AJ572" i="6"/>
  <c r="X572" i="6"/>
  <c r="AD572" i="6"/>
  <c r="L572" i="6"/>
  <c r="AP556" i="6"/>
  <c r="AJ556" i="6"/>
  <c r="X556" i="6"/>
  <c r="L556" i="6"/>
  <c r="AD556" i="6"/>
  <c r="AP540" i="6"/>
  <c r="X540" i="6"/>
  <c r="AJ540" i="6"/>
  <c r="R540" i="6"/>
  <c r="AP524" i="6"/>
  <c r="AD524" i="6"/>
  <c r="X524" i="6"/>
  <c r="AJ524" i="6"/>
  <c r="R524" i="6"/>
  <c r="AP508" i="6"/>
  <c r="AJ508" i="6"/>
  <c r="AD508" i="6"/>
  <c r="X508" i="6"/>
  <c r="R508" i="6"/>
  <c r="L508" i="6"/>
  <c r="AP492" i="6"/>
  <c r="X492" i="6"/>
  <c r="R492" i="6"/>
  <c r="AD492" i="6"/>
  <c r="L492" i="6"/>
  <c r="AP476" i="6"/>
  <c r="X476" i="6"/>
  <c r="AJ476" i="6"/>
  <c r="AD476" i="6"/>
  <c r="R476" i="6"/>
  <c r="AP460" i="6"/>
  <c r="AJ460" i="6"/>
  <c r="X460" i="6"/>
  <c r="R460" i="6"/>
  <c r="AD460" i="6"/>
  <c r="L460" i="6"/>
  <c r="AP444" i="6"/>
  <c r="X444" i="6"/>
  <c r="AP428" i="6"/>
  <c r="AJ428" i="6"/>
  <c r="X428" i="6"/>
  <c r="AD428" i="6"/>
  <c r="L428" i="6"/>
  <c r="AP412" i="6"/>
  <c r="X412" i="6"/>
  <c r="AJ412" i="6"/>
  <c r="AD412" i="6"/>
  <c r="R412" i="6"/>
  <c r="L412" i="6"/>
  <c r="AP396" i="6"/>
  <c r="AD396" i="6"/>
  <c r="X396" i="6"/>
  <c r="AP380" i="6"/>
  <c r="AJ380" i="6"/>
  <c r="AD380" i="6"/>
  <c r="X380" i="6"/>
  <c r="R380" i="6"/>
  <c r="L380" i="6"/>
  <c r="AP364" i="6"/>
  <c r="X364" i="6"/>
  <c r="AD364" i="6"/>
  <c r="L364" i="6"/>
  <c r="AJ364" i="6"/>
  <c r="R364" i="6"/>
  <c r="AP348" i="6"/>
  <c r="AJ348" i="6"/>
  <c r="X348" i="6"/>
  <c r="R348" i="6"/>
  <c r="AP332" i="6"/>
  <c r="AJ332" i="6"/>
  <c r="X332" i="6"/>
  <c r="AD332" i="6"/>
  <c r="AP316" i="6"/>
  <c r="AJ316" i="6"/>
  <c r="X316" i="6"/>
  <c r="AD316" i="6"/>
  <c r="R316" i="6"/>
  <c r="AP300" i="6"/>
  <c r="AJ300" i="6"/>
  <c r="X300" i="6"/>
  <c r="AD300" i="6"/>
  <c r="L300" i="6"/>
  <c r="AP284" i="6"/>
  <c r="AJ284" i="6"/>
  <c r="X284" i="6"/>
  <c r="R284" i="6"/>
  <c r="AP268" i="6"/>
  <c r="AJ268" i="6"/>
  <c r="AD268" i="6"/>
  <c r="X268" i="6"/>
  <c r="L268" i="6"/>
  <c r="AP252" i="6"/>
  <c r="AJ252" i="6"/>
  <c r="AD252" i="6"/>
  <c r="X252" i="6"/>
  <c r="R252" i="6"/>
  <c r="AP236" i="6"/>
  <c r="AJ236" i="6"/>
  <c r="AD236" i="6"/>
  <c r="X236" i="6"/>
  <c r="L236" i="6"/>
  <c r="AP220" i="6"/>
  <c r="AJ220" i="6"/>
  <c r="X220" i="6"/>
  <c r="AD220" i="6"/>
  <c r="R220" i="6"/>
  <c r="L220" i="6"/>
  <c r="AP204" i="6"/>
  <c r="AJ204" i="6"/>
  <c r="X204" i="6"/>
  <c r="AD204" i="6"/>
  <c r="L204" i="6"/>
  <c r="AP188" i="6"/>
  <c r="AJ188" i="6"/>
  <c r="X188" i="6"/>
  <c r="L188" i="6"/>
  <c r="AD188" i="6"/>
  <c r="AP172" i="6"/>
  <c r="AJ172" i="6"/>
  <c r="X172" i="6"/>
  <c r="AD172" i="6"/>
  <c r="L172" i="6"/>
  <c r="AJ156" i="6"/>
  <c r="AP156" i="6"/>
  <c r="X156" i="6"/>
  <c r="AD156" i="6"/>
  <c r="R156" i="6"/>
  <c r="AP140" i="6"/>
  <c r="AJ140" i="6"/>
  <c r="AD140" i="6"/>
  <c r="X140" i="6"/>
  <c r="R140" i="6"/>
  <c r="AP124" i="6"/>
  <c r="AJ124" i="6"/>
  <c r="AD124" i="6"/>
  <c r="X124" i="6"/>
  <c r="R124" i="6"/>
  <c r="AJ108" i="6"/>
  <c r="AP108" i="6"/>
  <c r="AD108" i="6"/>
  <c r="X108" i="6"/>
  <c r="L108" i="6"/>
  <c r="R108" i="6"/>
  <c r="AJ92" i="6"/>
  <c r="AD92" i="6"/>
  <c r="X92" i="6"/>
  <c r="R92" i="6"/>
  <c r="AP92" i="6"/>
  <c r="AJ76" i="6"/>
  <c r="AD76" i="6"/>
  <c r="X76" i="6"/>
  <c r="L76" i="6"/>
  <c r="R76" i="6"/>
  <c r="AJ60" i="6"/>
  <c r="AP60" i="6"/>
  <c r="AD60" i="6"/>
  <c r="X60" i="6"/>
  <c r="AP44" i="6"/>
  <c r="AD44" i="6"/>
  <c r="X44" i="6"/>
  <c r="AJ44" i="6"/>
  <c r="L44" i="6"/>
  <c r="R44" i="6"/>
  <c r="AD28" i="6"/>
  <c r="X28" i="6"/>
  <c r="AJ28" i="6"/>
  <c r="AP28" i="6"/>
  <c r="R28" i="6"/>
  <c r="AP12" i="6"/>
  <c r="AJ12" i="6"/>
  <c r="AD12" i="6"/>
  <c r="X12" i="6"/>
  <c r="L396" i="6"/>
  <c r="L1228" i="6"/>
  <c r="L1420" i="6"/>
  <c r="R204" i="6"/>
  <c r="R620" i="6"/>
  <c r="R924" i="6"/>
  <c r="R1126" i="6"/>
  <c r="R1161" i="6"/>
  <c r="R1305" i="6"/>
  <c r="X101" i="6"/>
  <c r="X679" i="6"/>
  <c r="X1047" i="6"/>
  <c r="AD39" i="6"/>
  <c r="AD133" i="6"/>
  <c r="AD245" i="6"/>
  <c r="AP1334" i="6"/>
  <c r="AJ1334" i="6"/>
  <c r="AD1334" i="6"/>
  <c r="R1334" i="6"/>
  <c r="X1334" i="6"/>
  <c r="AP1483" i="6"/>
  <c r="AD1483" i="6"/>
  <c r="X1483" i="6"/>
  <c r="R1483" i="6"/>
  <c r="AJ1483" i="6"/>
  <c r="AP1467" i="6"/>
  <c r="AJ1467" i="6"/>
  <c r="X1467" i="6"/>
  <c r="R1467" i="6"/>
  <c r="AD1467" i="6"/>
  <c r="L1467" i="6"/>
  <c r="AP1451" i="6"/>
  <c r="AJ1451" i="6"/>
  <c r="X1451" i="6"/>
  <c r="R1451" i="6"/>
  <c r="L1451" i="6"/>
  <c r="AD1451" i="6"/>
  <c r="AP1435" i="6"/>
  <c r="X1435" i="6"/>
  <c r="R1435" i="6"/>
  <c r="AD1435" i="6"/>
  <c r="AJ1435" i="6"/>
  <c r="AP1419" i="6"/>
  <c r="X1419" i="6"/>
  <c r="R1419" i="6"/>
  <c r="AJ1419" i="6"/>
  <c r="AD1419" i="6"/>
  <c r="AP1403" i="6"/>
  <c r="AJ1403" i="6"/>
  <c r="AD1403" i="6"/>
  <c r="X1403" i="6"/>
  <c r="R1403" i="6"/>
  <c r="AP1387" i="6"/>
  <c r="AJ1387" i="6"/>
  <c r="AD1387" i="6"/>
  <c r="X1387" i="6"/>
  <c r="R1387" i="6"/>
  <c r="L1387" i="6"/>
  <c r="AP1371" i="6"/>
  <c r="AJ1371" i="6"/>
  <c r="X1371" i="6"/>
  <c r="R1371" i="6"/>
  <c r="AD1371" i="6"/>
  <c r="AP1355" i="6"/>
  <c r="AJ1355" i="6"/>
  <c r="X1355" i="6"/>
  <c r="R1355" i="6"/>
  <c r="AD1355" i="6"/>
  <c r="L1355" i="6"/>
  <c r="AP1339" i="6"/>
  <c r="AJ1339" i="6"/>
  <c r="X1339" i="6"/>
  <c r="R1339" i="6"/>
  <c r="AP1323" i="6"/>
  <c r="X1323" i="6"/>
  <c r="R1323" i="6"/>
  <c r="AD1323" i="6"/>
  <c r="AJ1323" i="6"/>
  <c r="L1323" i="6"/>
  <c r="AP1307" i="6"/>
  <c r="AJ1307" i="6"/>
  <c r="X1307" i="6"/>
  <c r="AD1307" i="6"/>
  <c r="R1307" i="6"/>
  <c r="AP1291" i="6"/>
  <c r="AJ1291" i="6"/>
  <c r="X1291" i="6"/>
  <c r="R1291" i="6"/>
  <c r="AD1291" i="6"/>
  <c r="L1291" i="6"/>
  <c r="AP1275" i="6"/>
  <c r="AJ1275" i="6"/>
  <c r="X1275" i="6"/>
  <c r="R1275" i="6"/>
  <c r="AD1275" i="6"/>
  <c r="AP1259" i="6"/>
  <c r="AJ1259" i="6"/>
  <c r="X1259" i="6"/>
  <c r="R1259" i="6"/>
  <c r="AD1259" i="6"/>
  <c r="L1259" i="6"/>
  <c r="AP1243" i="6"/>
  <c r="AJ1243" i="6"/>
  <c r="AD1243" i="6"/>
  <c r="X1243" i="6"/>
  <c r="R1243" i="6"/>
  <c r="L1243" i="6"/>
  <c r="AP1227" i="6"/>
  <c r="AD1227" i="6"/>
  <c r="X1227" i="6"/>
  <c r="R1227" i="6"/>
  <c r="AJ1227" i="6"/>
  <c r="AP1211" i="6"/>
  <c r="AJ1211" i="6"/>
  <c r="X1211" i="6"/>
  <c r="R1211" i="6"/>
  <c r="L1211" i="6"/>
  <c r="AP1195" i="6"/>
  <c r="X1195" i="6"/>
  <c r="R1195" i="6"/>
  <c r="AD1195" i="6"/>
  <c r="L1195" i="6"/>
  <c r="AJ1195" i="6"/>
  <c r="AP1179" i="6"/>
  <c r="X1179" i="6"/>
  <c r="R1179" i="6"/>
  <c r="AD1179" i="6"/>
  <c r="L1179" i="6"/>
  <c r="AP1163" i="6"/>
  <c r="AJ1163" i="6"/>
  <c r="X1163" i="6"/>
  <c r="R1163" i="6"/>
  <c r="AP1147" i="6"/>
  <c r="AJ1147" i="6"/>
  <c r="AD1147" i="6"/>
  <c r="X1147" i="6"/>
  <c r="R1147" i="6"/>
  <c r="L1147" i="6"/>
  <c r="AP1131" i="6"/>
  <c r="AD1131" i="6"/>
  <c r="AJ1131" i="6"/>
  <c r="X1131" i="6"/>
  <c r="R1131" i="6"/>
  <c r="L1131" i="6"/>
  <c r="AP1115" i="6"/>
  <c r="X1115" i="6"/>
  <c r="R1115" i="6"/>
  <c r="AD1115" i="6"/>
  <c r="AJ1115" i="6"/>
  <c r="AP1099" i="6"/>
  <c r="AJ1099" i="6"/>
  <c r="X1099" i="6"/>
  <c r="R1099" i="6"/>
  <c r="AP1083" i="6"/>
  <c r="X1083" i="6"/>
  <c r="R1083" i="6"/>
  <c r="AJ1083" i="6"/>
  <c r="AD1083" i="6"/>
  <c r="AP1067" i="6"/>
  <c r="X1067" i="6"/>
  <c r="R1067" i="6"/>
  <c r="AD1067" i="6"/>
  <c r="L1067" i="6"/>
  <c r="AP1051" i="6"/>
  <c r="AJ1051" i="6"/>
  <c r="X1051" i="6"/>
  <c r="R1051" i="6"/>
  <c r="AD1051" i="6"/>
  <c r="AP1035" i="6"/>
  <c r="AJ1035" i="6"/>
  <c r="X1035" i="6"/>
  <c r="R1035" i="6"/>
  <c r="AD1035" i="6"/>
  <c r="L1035" i="6"/>
  <c r="AP1019" i="6"/>
  <c r="AJ1019" i="6"/>
  <c r="X1019" i="6"/>
  <c r="R1019" i="6"/>
  <c r="AD1019" i="6"/>
  <c r="AP1003" i="6"/>
  <c r="AJ1003" i="6"/>
  <c r="X1003" i="6"/>
  <c r="R1003" i="6"/>
  <c r="AD1003" i="6"/>
  <c r="L1003" i="6"/>
  <c r="AP987" i="6"/>
  <c r="AJ987" i="6"/>
  <c r="AD987" i="6"/>
  <c r="X987" i="6"/>
  <c r="R987" i="6"/>
  <c r="AP971" i="6"/>
  <c r="AJ971" i="6"/>
  <c r="AD971" i="6"/>
  <c r="X971" i="6"/>
  <c r="R971" i="6"/>
  <c r="L971" i="6"/>
  <c r="AP955" i="6"/>
  <c r="AJ955" i="6"/>
  <c r="X955" i="6"/>
  <c r="R955" i="6"/>
  <c r="AD955" i="6"/>
  <c r="AP939" i="6"/>
  <c r="AJ939" i="6"/>
  <c r="X939" i="6"/>
  <c r="AD939" i="6"/>
  <c r="R939" i="6"/>
  <c r="L939" i="6"/>
  <c r="AP923" i="6"/>
  <c r="AJ923" i="6"/>
  <c r="X923" i="6"/>
  <c r="R923" i="6"/>
  <c r="AP907" i="6"/>
  <c r="AJ907" i="6"/>
  <c r="X907" i="6"/>
  <c r="R907" i="6"/>
  <c r="AD907" i="6"/>
  <c r="AP891" i="6"/>
  <c r="AJ891" i="6"/>
  <c r="AD891" i="6"/>
  <c r="X891" i="6"/>
  <c r="R891" i="6"/>
  <c r="AP875" i="6"/>
  <c r="AJ875" i="6"/>
  <c r="AD875" i="6"/>
  <c r="X875" i="6"/>
  <c r="R875" i="6"/>
  <c r="L875" i="6"/>
  <c r="AP859" i="6"/>
  <c r="X859" i="6"/>
  <c r="R859" i="6"/>
  <c r="AD859" i="6"/>
  <c r="AJ859" i="6"/>
  <c r="L859" i="6"/>
  <c r="AP843" i="6"/>
  <c r="X843" i="6"/>
  <c r="R843" i="6"/>
  <c r="AD843" i="6"/>
  <c r="AJ843" i="6"/>
  <c r="AP827" i="6"/>
  <c r="X827" i="6"/>
  <c r="R827" i="6"/>
  <c r="AD827" i="6"/>
  <c r="L827" i="6"/>
  <c r="AP811" i="6"/>
  <c r="AJ811" i="6"/>
  <c r="X811" i="6"/>
  <c r="R811" i="6"/>
  <c r="L811" i="6"/>
  <c r="AD811" i="6"/>
  <c r="AP795" i="6"/>
  <c r="AJ795" i="6"/>
  <c r="X795" i="6"/>
  <c r="R795" i="6"/>
  <c r="AD795" i="6"/>
  <c r="AP779" i="6"/>
  <c r="AJ779" i="6"/>
  <c r="X779" i="6"/>
  <c r="R779" i="6"/>
  <c r="AD779" i="6"/>
  <c r="AP763" i="6"/>
  <c r="X763" i="6"/>
  <c r="R763" i="6"/>
  <c r="AJ763" i="6"/>
  <c r="AD763" i="6"/>
  <c r="AP747" i="6"/>
  <c r="AJ747" i="6"/>
  <c r="X747" i="6"/>
  <c r="R747" i="6"/>
  <c r="L747" i="6"/>
  <c r="AP731" i="6"/>
  <c r="AJ731" i="6"/>
  <c r="AD731" i="6"/>
  <c r="X731" i="6"/>
  <c r="R731" i="6"/>
  <c r="AP715" i="6"/>
  <c r="AJ715" i="6"/>
  <c r="AD715" i="6"/>
  <c r="X715" i="6"/>
  <c r="R715" i="6"/>
  <c r="L715" i="6"/>
  <c r="AP699" i="6"/>
  <c r="X699" i="6"/>
  <c r="R699" i="6"/>
  <c r="AD699" i="6"/>
  <c r="AJ699" i="6"/>
  <c r="AP683" i="6"/>
  <c r="AJ683" i="6"/>
  <c r="X683" i="6"/>
  <c r="R683" i="6"/>
  <c r="AD683" i="6"/>
  <c r="L683" i="6"/>
  <c r="AP667" i="6"/>
  <c r="X667" i="6"/>
  <c r="R667" i="6"/>
  <c r="AD667" i="6"/>
  <c r="AJ667" i="6"/>
  <c r="AP651" i="6"/>
  <c r="AJ651" i="6"/>
  <c r="X651" i="6"/>
  <c r="R651" i="6"/>
  <c r="AP635" i="6"/>
  <c r="X635" i="6"/>
  <c r="R635" i="6"/>
  <c r="AD635" i="6"/>
  <c r="AP619" i="6"/>
  <c r="AJ619" i="6"/>
  <c r="AD619" i="6"/>
  <c r="X619" i="6"/>
  <c r="R619" i="6"/>
  <c r="L619" i="6"/>
  <c r="AP603" i="6"/>
  <c r="AD603" i="6"/>
  <c r="X603" i="6"/>
  <c r="R603" i="6"/>
  <c r="AJ603" i="6"/>
  <c r="L603" i="6"/>
  <c r="AP587" i="6"/>
  <c r="X587" i="6"/>
  <c r="R587" i="6"/>
  <c r="AJ587" i="6"/>
  <c r="AP571" i="6"/>
  <c r="AJ571" i="6"/>
  <c r="X571" i="6"/>
  <c r="R571" i="6"/>
  <c r="AD571" i="6"/>
  <c r="L571" i="6"/>
  <c r="AP555" i="6"/>
  <c r="AJ555" i="6"/>
  <c r="R555" i="6"/>
  <c r="X555" i="6"/>
  <c r="L555" i="6"/>
  <c r="AD555" i="6"/>
  <c r="AP539" i="6"/>
  <c r="AJ539" i="6"/>
  <c r="R539" i="6"/>
  <c r="X539" i="6"/>
  <c r="L539" i="6"/>
  <c r="AP523" i="6"/>
  <c r="R523" i="6"/>
  <c r="X523" i="6"/>
  <c r="AD523" i="6"/>
  <c r="AJ523" i="6"/>
  <c r="L523" i="6"/>
  <c r="AP507" i="6"/>
  <c r="AJ507" i="6"/>
  <c r="R507" i="6"/>
  <c r="X507" i="6"/>
  <c r="AP491" i="6"/>
  <c r="AJ491" i="6"/>
  <c r="AD491" i="6"/>
  <c r="R491" i="6"/>
  <c r="X491" i="6"/>
  <c r="L491" i="6"/>
  <c r="AP475" i="6"/>
  <c r="AD475" i="6"/>
  <c r="R475" i="6"/>
  <c r="X475" i="6"/>
  <c r="AJ475" i="6"/>
  <c r="AP459" i="6"/>
  <c r="R459" i="6"/>
  <c r="X459" i="6"/>
  <c r="AJ459" i="6"/>
  <c r="AP443" i="6"/>
  <c r="X443" i="6"/>
  <c r="R443" i="6"/>
  <c r="AJ443" i="6"/>
  <c r="AP427" i="6"/>
  <c r="AJ427" i="6"/>
  <c r="X427" i="6"/>
  <c r="AD427" i="6"/>
  <c r="R427" i="6"/>
  <c r="L427" i="6"/>
  <c r="AP411" i="6"/>
  <c r="X411" i="6"/>
  <c r="R411" i="6"/>
  <c r="AJ411" i="6"/>
  <c r="AD411" i="6"/>
  <c r="L411" i="6"/>
  <c r="AP395" i="6"/>
  <c r="X395" i="6"/>
  <c r="R395" i="6"/>
  <c r="AD395" i="6"/>
  <c r="AP379" i="6"/>
  <c r="AD379" i="6"/>
  <c r="R379" i="6"/>
  <c r="AJ379" i="6"/>
  <c r="L379" i="6"/>
  <c r="AP363" i="6"/>
  <c r="AJ363" i="6"/>
  <c r="AD363" i="6"/>
  <c r="R363" i="6"/>
  <c r="L363" i="6"/>
  <c r="AP347" i="6"/>
  <c r="AD347" i="6"/>
  <c r="R347" i="6"/>
  <c r="X347" i="6"/>
  <c r="AJ347" i="6"/>
  <c r="AP331" i="6"/>
  <c r="AJ331" i="6"/>
  <c r="AD331" i="6"/>
  <c r="R331" i="6"/>
  <c r="AP315" i="6"/>
  <c r="AJ315" i="6"/>
  <c r="R315" i="6"/>
  <c r="X315" i="6"/>
  <c r="AD315" i="6"/>
  <c r="L315" i="6"/>
  <c r="AP299" i="6"/>
  <c r="AJ299" i="6"/>
  <c r="R299" i="6"/>
  <c r="AD299" i="6"/>
  <c r="L299" i="6"/>
  <c r="AP283" i="6"/>
  <c r="AJ283" i="6"/>
  <c r="AD283" i="6"/>
  <c r="R283" i="6"/>
  <c r="AP267" i="6"/>
  <c r="AJ267" i="6"/>
  <c r="R267" i="6"/>
  <c r="AD267" i="6"/>
  <c r="X267" i="6"/>
  <c r="L267" i="6"/>
  <c r="AP251" i="6"/>
  <c r="AD251" i="6"/>
  <c r="R251" i="6"/>
  <c r="AJ251" i="6"/>
  <c r="X251" i="6"/>
  <c r="AP235" i="6"/>
  <c r="AD235" i="6"/>
  <c r="AJ235" i="6"/>
  <c r="R235" i="6"/>
  <c r="L235" i="6"/>
  <c r="AP219" i="6"/>
  <c r="AJ219" i="6"/>
  <c r="AD219" i="6"/>
  <c r="R219" i="6"/>
  <c r="X219" i="6"/>
  <c r="L219" i="6"/>
  <c r="AP203" i="6"/>
  <c r="AJ203" i="6"/>
  <c r="R203" i="6"/>
  <c r="AD203" i="6"/>
  <c r="X203" i="6"/>
  <c r="AP187" i="6"/>
  <c r="AJ187" i="6"/>
  <c r="AD187" i="6"/>
  <c r="R187" i="6"/>
  <c r="X187" i="6"/>
  <c r="L187" i="6"/>
  <c r="AP171" i="6"/>
  <c r="AJ171" i="6"/>
  <c r="R171" i="6"/>
  <c r="X171" i="6"/>
  <c r="AD171" i="6"/>
  <c r="L171" i="6"/>
  <c r="X155" i="6"/>
  <c r="R155" i="6"/>
  <c r="AP155" i="6"/>
  <c r="AD155" i="6"/>
  <c r="AJ155" i="6"/>
  <c r="R139" i="6"/>
  <c r="AD139" i="6"/>
  <c r="AJ139" i="6"/>
  <c r="X139" i="6"/>
  <c r="AP123" i="6"/>
  <c r="AJ123" i="6"/>
  <c r="R123" i="6"/>
  <c r="X123" i="6"/>
  <c r="AD123" i="6"/>
  <c r="AP107" i="6"/>
  <c r="R107" i="6"/>
  <c r="AD107" i="6"/>
  <c r="L107" i="6"/>
  <c r="AJ107" i="6"/>
  <c r="X107" i="6"/>
  <c r="AJ91" i="6"/>
  <c r="AD91" i="6"/>
  <c r="R91" i="6"/>
  <c r="X91" i="6"/>
  <c r="AP75" i="6"/>
  <c r="AJ75" i="6"/>
  <c r="R75" i="6"/>
  <c r="L75" i="6"/>
  <c r="AJ59" i="6"/>
  <c r="AP59" i="6"/>
  <c r="AD59" i="6"/>
  <c r="R59" i="6"/>
  <c r="X59" i="6"/>
  <c r="R43" i="6"/>
  <c r="AP43" i="6"/>
  <c r="AJ43" i="6"/>
  <c r="L43" i="6"/>
  <c r="AD43" i="6"/>
  <c r="X43" i="6"/>
  <c r="AP27" i="6"/>
  <c r="AJ27" i="6"/>
  <c r="AD27" i="6"/>
  <c r="R27" i="6"/>
  <c r="X27" i="6"/>
  <c r="L27" i="6"/>
  <c r="AP11" i="6"/>
  <c r="R11" i="6"/>
  <c r="AJ11" i="6"/>
  <c r="X11" i="6"/>
  <c r="L11" i="6"/>
  <c r="L6" i="6"/>
  <c r="L331" i="6"/>
  <c r="L502" i="6"/>
  <c r="L1051" i="6"/>
  <c r="L1270" i="6"/>
  <c r="L1308" i="6"/>
  <c r="L1340" i="6"/>
  <c r="R12" i="6"/>
  <c r="R119" i="6"/>
  <c r="R743" i="6"/>
  <c r="R1015" i="6"/>
  <c r="X37" i="6"/>
  <c r="X165" i="6"/>
  <c r="AD588" i="6"/>
  <c r="AD885" i="6"/>
  <c r="AD1212" i="6"/>
  <c r="AD1337" i="6"/>
  <c r="AP1481" i="6"/>
  <c r="R1481" i="6"/>
  <c r="AD1481" i="6"/>
  <c r="AJ1481" i="6"/>
  <c r="X1481" i="6"/>
  <c r="AP1449" i="6"/>
  <c r="R1449" i="6"/>
  <c r="AJ1449" i="6"/>
  <c r="X1449" i="6"/>
  <c r="L1449" i="6"/>
  <c r="AD1449" i="6"/>
  <c r="AP1417" i="6"/>
  <c r="X1417" i="6"/>
  <c r="AD1417" i="6"/>
  <c r="AJ1417" i="6"/>
  <c r="AP1385" i="6"/>
  <c r="AJ1385" i="6"/>
  <c r="AD1385" i="6"/>
  <c r="R1385" i="6"/>
  <c r="L1385" i="6"/>
  <c r="AP1353" i="6"/>
  <c r="R1353" i="6"/>
  <c r="AD1353" i="6"/>
  <c r="L1353" i="6"/>
  <c r="AJ1353" i="6"/>
  <c r="AP1321" i="6"/>
  <c r="AJ1321" i="6"/>
  <c r="AD1321" i="6"/>
  <c r="R1321" i="6"/>
  <c r="L1321" i="6"/>
  <c r="X1321" i="6"/>
  <c r="AP1273" i="6"/>
  <c r="AJ1273" i="6"/>
  <c r="AD1273" i="6"/>
  <c r="X1273" i="6"/>
  <c r="R1273" i="6"/>
  <c r="AP1241" i="6"/>
  <c r="R1241" i="6"/>
  <c r="AD1241" i="6"/>
  <c r="X1241" i="6"/>
  <c r="L1241" i="6"/>
  <c r="AJ1241" i="6"/>
  <c r="AP1209" i="6"/>
  <c r="AJ1209" i="6"/>
  <c r="L1209" i="6"/>
  <c r="X1209" i="6"/>
  <c r="AP1177" i="6"/>
  <c r="AJ1177" i="6"/>
  <c r="L1177" i="6"/>
  <c r="AD1177" i="6"/>
  <c r="AP1145" i="6"/>
  <c r="AJ1145" i="6"/>
  <c r="AD1145" i="6"/>
  <c r="X1145" i="6"/>
  <c r="R1145" i="6"/>
  <c r="L1145" i="6"/>
  <c r="AP1113" i="6"/>
  <c r="AD1113" i="6"/>
  <c r="X1113" i="6"/>
  <c r="L1113" i="6"/>
  <c r="AJ1113" i="6"/>
  <c r="R1113" i="6"/>
  <c r="AP1081" i="6"/>
  <c r="AJ1081" i="6"/>
  <c r="AD1081" i="6"/>
  <c r="X1081" i="6"/>
  <c r="AP1049" i="6"/>
  <c r="AD1049" i="6"/>
  <c r="AJ1049" i="6"/>
  <c r="L1049" i="6"/>
  <c r="R1049" i="6"/>
  <c r="AP1017" i="6"/>
  <c r="AD1017" i="6"/>
  <c r="X1017" i="6"/>
  <c r="AJ1017" i="6"/>
  <c r="R1017" i="6"/>
  <c r="AP985" i="6"/>
  <c r="AJ985" i="6"/>
  <c r="R985" i="6"/>
  <c r="X985" i="6"/>
  <c r="L985" i="6"/>
  <c r="AP969" i="6"/>
  <c r="R969" i="6"/>
  <c r="X969" i="6"/>
  <c r="L969" i="6"/>
  <c r="AP937" i="6"/>
  <c r="AD937" i="6"/>
  <c r="AJ937" i="6"/>
  <c r="R937" i="6"/>
  <c r="L937" i="6"/>
  <c r="X937" i="6"/>
  <c r="AP905" i="6"/>
  <c r="AJ905" i="6"/>
  <c r="AD905" i="6"/>
  <c r="X905" i="6"/>
  <c r="AP873" i="6"/>
  <c r="AD873" i="6"/>
  <c r="X873" i="6"/>
  <c r="L873" i="6"/>
  <c r="AJ873" i="6"/>
  <c r="AP841" i="6"/>
  <c r="AJ841" i="6"/>
  <c r="AD841" i="6"/>
  <c r="R841" i="6"/>
  <c r="AP809" i="6"/>
  <c r="AJ809" i="6"/>
  <c r="X809" i="6"/>
  <c r="AD809" i="6"/>
  <c r="AP777" i="6"/>
  <c r="AD777" i="6"/>
  <c r="X777" i="6"/>
  <c r="AJ777" i="6"/>
  <c r="AP745" i="6"/>
  <c r="AJ745" i="6"/>
  <c r="X745" i="6"/>
  <c r="L745" i="6"/>
  <c r="AP713" i="6"/>
  <c r="AJ713" i="6"/>
  <c r="R713" i="6"/>
  <c r="X713" i="6"/>
  <c r="AD713" i="6"/>
  <c r="L713" i="6"/>
  <c r="AP681" i="6"/>
  <c r="AJ681" i="6"/>
  <c r="R681" i="6"/>
  <c r="AD681" i="6"/>
  <c r="L681" i="6"/>
  <c r="X681" i="6"/>
  <c r="AP649" i="6"/>
  <c r="AJ649" i="6"/>
  <c r="AD649" i="6"/>
  <c r="X649" i="6"/>
  <c r="R649" i="6"/>
  <c r="AP617" i="6"/>
  <c r="AD617" i="6"/>
  <c r="AJ617" i="6"/>
  <c r="R617" i="6"/>
  <c r="L617" i="6"/>
  <c r="AP585" i="6"/>
  <c r="AJ585" i="6"/>
  <c r="AD585" i="6"/>
  <c r="X585" i="6"/>
  <c r="AP569" i="6"/>
  <c r="AJ569" i="6"/>
  <c r="AD569" i="6"/>
  <c r="R569" i="6"/>
  <c r="AP537" i="6"/>
  <c r="AJ537" i="6"/>
  <c r="AD537" i="6"/>
  <c r="X537" i="6"/>
  <c r="L537" i="6"/>
  <c r="AP505" i="6"/>
  <c r="AJ505" i="6"/>
  <c r="AD505" i="6"/>
  <c r="R505" i="6"/>
  <c r="X505" i="6"/>
  <c r="AP473" i="6"/>
  <c r="AD473" i="6"/>
  <c r="X473" i="6"/>
  <c r="AJ473" i="6"/>
  <c r="R473" i="6"/>
  <c r="L473" i="6"/>
  <c r="AP441" i="6"/>
  <c r="AD441" i="6"/>
  <c r="R441" i="6"/>
  <c r="AJ441" i="6"/>
  <c r="X441" i="6"/>
  <c r="AP425" i="6"/>
  <c r="AJ425" i="6"/>
  <c r="R425" i="6"/>
  <c r="X425" i="6"/>
  <c r="AP393" i="6"/>
  <c r="AJ393" i="6"/>
  <c r="R393" i="6"/>
  <c r="AD393" i="6"/>
  <c r="AP361" i="6"/>
  <c r="AJ361" i="6"/>
  <c r="R361" i="6"/>
  <c r="AD361" i="6"/>
  <c r="AP329" i="6"/>
  <c r="AJ329" i="6"/>
  <c r="AD329" i="6"/>
  <c r="X329" i="6"/>
  <c r="R329" i="6"/>
  <c r="L329" i="6"/>
  <c r="AP313" i="6"/>
  <c r="AD313" i="6"/>
  <c r="R313" i="6"/>
  <c r="X313" i="6"/>
  <c r="AP281" i="6"/>
  <c r="AD281" i="6"/>
  <c r="R281" i="6"/>
  <c r="AJ281" i="6"/>
  <c r="X281" i="6"/>
  <c r="L281" i="6"/>
  <c r="AP249" i="6"/>
  <c r="R249" i="6"/>
  <c r="AJ249" i="6"/>
  <c r="X249" i="6"/>
  <c r="AD249" i="6"/>
  <c r="AP217" i="6"/>
  <c r="AJ217" i="6"/>
  <c r="AD217" i="6"/>
  <c r="R217" i="6"/>
  <c r="L217" i="6"/>
  <c r="X217" i="6"/>
  <c r="AP185" i="6"/>
  <c r="AD185" i="6"/>
  <c r="R185" i="6"/>
  <c r="X185" i="6"/>
  <c r="L185" i="6"/>
  <c r="AP153" i="6"/>
  <c r="R153" i="6"/>
  <c r="L153" i="6"/>
  <c r="AD153" i="6"/>
  <c r="X153" i="6"/>
  <c r="AJ153" i="6"/>
  <c r="AP121" i="6"/>
  <c r="AJ121" i="6"/>
  <c r="R121" i="6"/>
  <c r="X121" i="6"/>
  <c r="AD121" i="6"/>
  <c r="L121" i="6"/>
  <c r="AP89" i="6"/>
  <c r="R89" i="6"/>
  <c r="AJ89" i="6"/>
  <c r="X89" i="6"/>
  <c r="L89" i="6"/>
  <c r="AD89" i="6"/>
  <c r="AP57" i="6"/>
  <c r="AJ57" i="6"/>
  <c r="AD57" i="6"/>
  <c r="R57" i="6"/>
  <c r="X57" i="6"/>
  <c r="AP25" i="6"/>
  <c r="AJ25" i="6"/>
  <c r="R25" i="6"/>
  <c r="AD25" i="6"/>
  <c r="L25" i="6"/>
  <c r="X25" i="6"/>
  <c r="L761" i="6"/>
  <c r="R1209" i="6"/>
  <c r="X105" i="6"/>
  <c r="AJ969" i="6"/>
  <c r="L1097" i="6"/>
  <c r="AP1463" i="6"/>
  <c r="AD1463" i="6"/>
  <c r="AJ1463" i="6"/>
  <c r="L1463" i="6"/>
  <c r="X1463" i="6"/>
  <c r="AJ1431" i="6"/>
  <c r="AD1431" i="6"/>
  <c r="X1431" i="6"/>
  <c r="AP1431" i="6"/>
  <c r="L1431" i="6"/>
  <c r="R1431" i="6"/>
  <c r="AP1399" i="6"/>
  <c r="AD1399" i="6"/>
  <c r="X1399" i="6"/>
  <c r="L1399" i="6"/>
  <c r="AJ1399" i="6"/>
  <c r="R1399" i="6"/>
  <c r="AD1367" i="6"/>
  <c r="X1367" i="6"/>
  <c r="AJ1367" i="6"/>
  <c r="L1367" i="6"/>
  <c r="R1367" i="6"/>
  <c r="AP1367" i="6"/>
  <c r="AP1351" i="6"/>
  <c r="AD1351" i="6"/>
  <c r="R1351" i="6"/>
  <c r="L1351" i="6"/>
  <c r="X1351" i="6"/>
  <c r="AD1319" i="6"/>
  <c r="X1319" i="6"/>
  <c r="AJ1319" i="6"/>
  <c r="L1319" i="6"/>
  <c r="AP1319" i="6"/>
  <c r="R1319" i="6"/>
  <c r="AP1287" i="6"/>
  <c r="AD1287" i="6"/>
  <c r="X1287" i="6"/>
  <c r="L1287" i="6"/>
  <c r="R1287" i="6"/>
  <c r="AD1255" i="6"/>
  <c r="X1255" i="6"/>
  <c r="L1255" i="6"/>
  <c r="AJ1255" i="6"/>
  <c r="AP1255" i="6"/>
  <c r="AP1223" i="6"/>
  <c r="AD1223" i="6"/>
  <c r="L1223" i="6"/>
  <c r="R1223" i="6"/>
  <c r="X1223" i="6"/>
  <c r="AP1191" i="6"/>
  <c r="AJ1191" i="6"/>
  <c r="AD1191" i="6"/>
  <c r="X1191" i="6"/>
  <c r="R1191" i="6"/>
  <c r="L1191" i="6"/>
  <c r="AD1159" i="6"/>
  <c r="AP1159" i="6"/>
  <c r="R1159" i="6"/>
  <c r="AJ1159" i="6"/>
  <c r="L1159" i="6"/>
  <c r="AP1127" i="6"/>
  <c r="AJ1127" i="6"/>
  <c r="AD1127" i="6"/>
  <c r="X1127" i="6"/>
  <c r="L1127" i="6"/>
  <c r="AP1095" i="6"/>
  <c r="AJ1095" i="6"/>
  <c r="AD1095" i="6"/>
  <c r="L1095" i="6"/>
  <c r="R1095" i="6"/>
  <c r="AD1063" i="6"/>
  <c r="AP1063" i="6"/>
  <c r="L1063" i="6"/>
  <c r="X1063" i="6"/>
  <c r="AJ1031" i="6"/>
  <c r="AD1031" i="6"/>
  <c r="AP1031" i="6"/>
  <c r="L1031" i="6"/>
  <c r="X1031" i="6"/>
  <c r="R1031" i="6"/>
  <c r="AP983" i="6"/>
  <c r="AD983" i="6"/>
  <c r="X983" i="6"/>
  <c r="L983" i="6"/>
  <c r="R983" i="6"/>
  <c r="AP951" i="6"/>
  <c r="AJ951" i="6"/>
  <c r="AD951" i="6"/>
  <c r="R951" i="6"/>
  <c r="L951" i="6"/>
  <c r="X951" i="6"/>
  <c r="AP919" i="6"/>
  <c r="AD919" i="6"/>
  <c r="L919" i="6"/>
  <c r="X919" i="6"/>
  <c r="R919" i="6"/>
  <c r="AP887" i="6"/>
  <c r="AD887" i="6"/>
  <c r="L887" i="6"/>
  <c r="AJ887" i="6"/>
  <c r="R887" i="6"/>
  <c r="AP855" i="6"/>
  <c r="AD855" i="6"/>
  <c r="L855" i="6"/>
  <c r="R855" i="6"/>
  <c r="AP823" i="6"/>
  <c r="AD823" i="6"/>
  <c r="AJ823" i="6"/>
  <c r="X823" i="6"/>
  <c r="L823" i="6"/>
  <c r="R823" i="6"/>
  <c r="AP791" i="6"/>
  <c r="AJ791" i="6"/>
  <c r="AD791" i="6"/>
  <c r="L791" i="6"/>
  <c r="AP759" i="6"/>
  <c r="AD759" i="6"/>
  <c r="X759" i="6"/>
  <c r="L759" i="6"/>
  <c r="AP727" i="6"/>
  <c r="AD727" i="6"/>
  <c r="AJ727" i="6"/>
  <c r="L727" i="6"/>
  <c r="R727" i="6"/>
  <c r="X727" i="6"/>
  <c r="AP695" i="6"/>
  <c r="AJ695" i="6"/>
  <c r="AD695" i="6"/>
  <c r="X695" i="6"/>
  <c r="R695" i="6"/>
  <c r="L695" i="6"/>
  <c r="AP663" i="6"/>
  <c r="AD663" i="6"/>
  <c r="L663" i="6"/>
  <c r="AJ663" i="6"/>
  <c r="R663" i="6"/>
  <c r="AP631" i="6"/>
  <c r="AJ631" i="6"/>
  <c r="AD631" i="6"/>
  <c r="L631" i="6"/>
  <c r="R631" i="6"/>
  <c r="AP599" i="6"/>
  <c r="AJ599" i="6"/>
  <c r="AD599" i="6"/>
  <c r="L599" i="6"/>
  <c r="X599" i="6"/>
  <c r="R599" i="6"/>
  <c r="AP567" i="6"/>
  <c r="AD567" i="6"/>
  <c r="AJ567" i="6"/>
  <c r="X567" i="6"/>
  <c r="L567" i="6"/>
  <c r="R567" i="6"/>
  <c r="AP535" i="6"/>
  <c r="AJ535" i="6"/>
  <c r="X535" i="6"/>
  <c r="AD535" i="6"/>
  <c r="L535" i="6"/>
  <c r="R535" i="6"/>
  <c r="AJ487" i="6"/>
  <c r="AP487" i="6"/>
  <c r="X487" i="6"/>
  <c r="L487" i="6"/>
  <c r="AD487" i="6"/>
  <c r="AD455" i="6"/>
  <c r="AJ455" i="6"/>
  <c r="X455" i="6"/>
  <c r="L455" i="6"/>
  <c r="R455" i="6"/>
  <c r="AP455" i="6"/>
  <c r="AP439" i="6"/>
  <c r="AJ439" i="6"/>
  <c r="AD439" i="6"/>
  <c r="X439" i="6"/>
  <c r="L439" i="6"/>
  <c r="R439" i="6"/>
  <c r="AP407" i="6"/>
  <c r="AD407" i="6"/>
  <c r="X407" i="6"/>
  <c r="L407" i="6"/>
  <c r="AJ407" i="6"/>
  <c r="AP375" i="6"/>
  <c r="AJ375" i="6"/>
  <c r="X375" i="6"/>
  <c r="L375" i="6"/>
  <c r="AD375" i="6"/>
  <c r="R375" i="6"/>
  <c r="AP343" i="6"/>
  <c r="X343" i="6"/>
  <c r="L343" i="6"/>
  <c r="AJ343" i="6"/>
  <c r="AD343" i="6"/>
  <c r="R343" i="6"/>
  <c r="AP311" i="6"/>
  <c r="AJ311" i="6"/>
  <c r="AD311" i="6"/>
  <c r="X311" i="6"/>
  <c r="L311" i="6"/>
  <c r="R311" i="6"/>
  <c r="AP279" i="6"/>
  <c r="AJ279" i="6"/>
  <c r="X279" i="6"/>
  <c r="L279" i="6"/>
  <c r="R279" i="6"/>
  <c r="AP247" i="6"/>
  <c r="AJ247" i="6"/>
  <c r="X247" i="6"/>
  <c r="L247" i="6"/>
  <c r="AD247" i="6"/>
  <c r="AP215" i="6"/>
  <c r="AJ215" i="6"/>
  <c r="X215" i="6"/>
  <c r="L215" i="6"/>
  <c r="AD215" i="6"/>
  <c r="AP183" i="6"/>
  <c r="AJ183" i="6"/>
  <c r="AD183" i="6"/>
  <c r="X183" i="6"/>
  <c r="L183" i="6"/>
  <c r="R183" i="6"/>
  <c r="AP135" i="6"/>
  <c r="AJ135" i="6"/>
  <c r="AD135" i="6"/>
  <c r="X135" i="6"/>
  <c r="L135" i="6"/>
  <c r="R135" i="6"/>
  <c r="AJ103" i="6"/>
  <c r="AP103" i="6"/>
  <c r="X103" i="6"/>
  <c r="L103" i="6"/>
  <c r="AD103" i="6"/>
  <c r="R103" i="6"/>
  <c r="AJ87" i="6"/>
  <c r="AP87" i="6"/>
  <c r="X87" i="6"/>
  <c r="AD87" i="6"/>
  <c r="L87" i="6"/>
  <c r="AJ55" i="6"/>
  <c r="X55" i="6"/>
  <c r="AP55" i="6"/>
  <c r="L55" i="6"/>
  <c r="AD55" i="6"/>
  <c r="AP23" i="6"/>
  <c r="AJ23" i="6"/>
  <c r="X23" i="6"/>
  <c r="L23" i="6"/>
  <c r="AD23" i="6"/>
  <c r="L265" i="6"/>
  <c r="L585" i="6"/>
  <c r="R55" i="6"/>
  <c r="R407" i="6"/>
  <c r="R1177" i="6"/>
  <c r="X361" i="6"/>
  <c r="AP1446" i="6"/>
  <c r="AD1446" i="6"/>
  <c r="R1446" i="6"/>
  <c r="AP1414" i="6"/>
  <c r="AJ1414" i="6"/>
  <c r="AD1414" i="6"/>
  <c r="R1414" i="6"/>
  <c r="X1414" i="6"/>
  <c r="L1414" i="6"/>
  <c r="AP1398" i="6"/>
  <c r="AD1398" i="6"/>
  <c r="R1398" i="6"/>
  <c r="AJ1398" i="6"/>
  <c r="X1398" i="6"/>
  <c r="AP1366" i="6"/>
  <c r="AD1366" i="6"/>
  <c r="X1366" i="6"/>
  <c r="R1366" i="6"/>
  <c r="AJ1366" i="6"/>
  <c r="L1366" i="6"/>
  <c r="AP1318" i="6"/>
  <c r="AJ1318" i="6"/>
  <c r="AD1318" i="6"/>
  <c r="R1318" i="6"/>
  <c r="X1318" i="6"/>
  <c r="L1318" i="6"/>
  <c r="AP1286" i="6"/>
  <c r="AJ1286" i="6"/>
  <c r="AD1286" i="6"/>
  <c r="R1286" i="6"/>
  <c r="X1286" i="6"/>
  <c r="AP1254" i="6"/>
  <c r="AJ1254" i="6"/>
  <c r="AD1254" i="6"/>
  <c r="X1254" i="6"/>
  <c r="R1254" i="6"/>
  <c r="AP1222" i="6"/>
  <c r="AD1222" i="6"/>
  <c r="R1222" i="6"/>
  <c r="AJ1222" i="6"/>
  <c r="AP1190" i="6"/>
  <c r="AJ1190" i="6"/>
  <c r="AD1190" i="6"/>
  <c r="R1190" i="6"/>
  <c r="AP1158" i="6"/>
  <c r="AD1158" i="6"/>
  <c r="AJ1158" i="6"/>
  <c r="X1158" i="6"/>
  <c r="AP1126" i="6"/>
  <c r="AJ1126" i="6"/>
  <c r="AD1126" i="6"/>
  <c r="AP1094" i="6"/>
  <c r="AJ1094" i="6"/>
  <c r="AD1094" i="6"/>
  <c r="X1094" i="6"/>
  <c r="R1094" i="6"/>
  <c r="AP1046" i="6"/>
  <c r="AD1046" i="6"/>
  <c r="AJ1046" i="6"/>
  <c r="X1046" i="6"/>
  <c r="L1046" i="6"/>
  <c r="R1046" i="6"/>
  <c r="AP1014" i="6"/>
  <c r="AD1014" i="6"/>
  <c r="AJ1014" i="6"/>
  <c r="X1014" i="6"/>
  <c r="R1014" i="6"/>
  <c r="AP982" i="6"/>
  <c r="AJ982" i="6"/>
  <c r="AD982" i="6"/>
  <c r="X982" i="6"/>
  <c r="L982" i="6"/>
  <c r="R982" i="6"/>
  <c r="AP950" i="6"/>
  <c r="AJ950" i="6"/>
  <c r="AD950" i="6"/>
  <c r="X950" i="6"/>
  <c r="AP918" i="6"/>
  <c r="AJ918" i="6"/>
  <c r="AD918" i="6"/>
  <c r="R918" i="6"/>
  <c r="X918" i="6"/>
  <c r="L918" i="6"/>
  <c r="AP886" i="6"/>
  <c r="AJ886" i="6"/>
  <c r="AD886" i="6"/>
  <c r="R886" i="6"/>
  <c r="L886" i="6"/>
  <c r="AP854" i="6"/>
  <c r="AJ854" i="6"/>
  <c r="AD854" i="6"/>
  <c r="X854" i="6"/>
  <c r="L854" i="6"/>
  <c r="R854" i="6"/>
  <c r="AP822" i="6"/>
  <c r="AJ822" i="6"/>
  <c r="AD822" i="6"/>
  <c r="R822" i="6"/>
  <c r="L822" i="6"/>
  <c r="AP790" i="6"/>
  <c r="AJ790" i="6"/>
  <c r="AD790" i="6"/>
  <c r="L790" i="6"/>
  <c r="X790" i="6"/>
  <c r="AP758" i="6"/>
  <c r="AJ758" i="6"/>
  <c r="AD758" i="6"/>
  <c r="X758" i="6"/>
  <c r="L758" i="6"/>
  <c r="AP742" i="6"/>
  <c r="AJ742" i="6"/>
  <c r="AD742" i="6"/>
  <c r="X742" i="6"/>
  <c r="AP710" i="6"/>
  <c r="AJ710" i="6"/>
  <c r="AD710" i="6"/>
  <c r="R710" i="6"/>
  <c r="X710" i="6"/>
  <c r="L710" i="6"/>
  <c r="AP678" i="6"/>
  <c r="AD678" i="6"/>
  <c r="AJ678" i="6"/>
  <c r="R678" i="6"/>
  <c r="L678" i="6"/>
  <c r="AP646" i="6"/>
  <c r="AD646" i="6"/>
  <c r="X646" i="6"/>
  <c r="L646" i="6"/>
  <c r="AP614" i="6"/>
  <c r="AD614" i="6"/>
  <c r="AJ614" i="6"/>
  <c r="X614" i="6"/>
  <c r="R614" i="6"/>
  <c r="AP582" i="6"/>
  <c r="AD582" i="6"/>
  <c r="AJ582" i="6"/>
  <c r="X582" i="6"/>
  <c r="AP550" i="6"/>
  <c r="AJ550" i="6"/>
  <c r="AD550" i="6"/>
  <c r="X550" i="6"/>
  <c r="AP518" i="6"/>
  <c r="AD518" i="6"/>
  <c r="X518" i="6"/>
  <c r="AJ518" i="6"/>
  <c r="L518" i="6"/>
  <c r="AP486" i="6"/>
  <c r="AJ486" i="6"/>
  <c r="AD486" i="6"/>
  <c r="L486" i="6"/>
  <c r="R486" i="6"/>
  <c r="AP454" i="6"/>
  <c r="AJ454" i="6"/>
  <c r="AD454" i="6"/>
  <c r="X454" i="6"/>
  <c r="R454" i="6"/>
  <c r="AP438" i="6"/>
  <c r="AD438" i="6"/>
  <c r="R438" i="6"/>
  <c r="AJ438" i="6"/>
  <c r="X438" i="6"/>
  <c r="L438" i="6"/>
  <c r="AP406" i="6"/>
  <c r="AD406" i="6"/>
  <c r="AJ406" i="6"/>
  <c r="X406" i="6"/>
  <c r="R406" i="6"/>
  <c r="L406" i="6"/>
  <c r="AP358" i="6"/>
  <c r="AD358" i="6"/>
  <c r="AJ358" i="6"/>
  <c r="R358" i="6"/>
  <c r="X358" i="6"/>
  <c r="AP326" i="6"/>
  <c r="AD326" i="6"/>
  <c r="AJ326" i="6"/>
  <c r="X326" i="6"/>
  <c r="R326" i="6"/>
  <c r="L326" i="6"/>
  <c r="AP294" i="6"/>
  <c r="AD294" i="6"/>
  <c r="AJ294" i="6"/>
  <c r="R294" i="6"/>
  <c r="L294" i="6"/>
  <c r="AP262" i="6"/>
  <c r="AD262" i="6"/>
  <c r="R262" i="6"/>
  <c r="X262" i="6"/>
  <c r="AP230" i="6"/>
  <c r="AD230" i="6"/>
  <c r="X230" i="6"/>
  <c r="R230" i="6"/>
  <c r="AJ230" i="6"/>
  <c r="AP198" i="6"/>
  <c r="AD198" i="6"/>
  <c r="AJ198" i="6"/>
  <c r="R198" i="6"/>
  <c r="AP166" i="6"/>
  <c r="AD166" i="6"/>
  <c r="AJ166" i="6"/>
  <c r="R166" i="6"/>
  <c r="X166" i="6"/>
  <c r="AP134" i="6"/>
  <c r="X134" i="6"/>
  <c r="AJ134" i="6"/>
  <c r="R134" i="6"/>
  <c r="AD134" i="6"/>
  <c r="L134" i="6"/>
  <c r="AP102" i="6"/>
  <c r="AJ102" i="6"/>
  <c r="R102" i="6"/>
  <c r="AD102" i="6"/>
  <c r="L102" i="6"/>
  <c r="AP70" i="6"/>
  <c r="X70" i="6"/>
  <c r="R70" i="6"/>
  <c r="AP38" i="6"/>
  <c r="AJ38" i="6"/>
  <c r="R38" i="6"/>
  <c r="X38" i="6"/>
  <c r="L614" i="6"/>
  <c r="L950" i="6"/>
  <c r="L1062" i="6"/>
  <c r="R585" i="6"/>
  <c r="R633" i="6"/>
  <c r="R759" i="6"/>
  <c r="R1081" i="6"/>
  <c r="X841" i="6"/>
  <c r="AD423" i="6"/>
  <c r="AP1477" i="6"/>
  <c r="AJ1477" i="6"/>
  <c r="R1477" i="6"/>
  <c r="L1477" i="6"/>
  <c r="AD1477" i="6"/>
  <c r="X1477" i="6"/>
  <c r="AJ1429" i="6"/>
  <c r="AD1429" i="6"/>
  <c r="AP1429" i="6"/>
  <c r="X1429" i="6"/>
  <c r="L1429" i="6"/>
  <c r="R1429" i="6"/>
  <c r="AJ1381" i="6"/>
  <c r="AP1381" i="6"/>
  <c r="AD1381" i="6"/>
  <c r="L1381" i="6"/>
  <c r="AP1333" i="6"/>
  <c r="AJ1333" i="6"/>
  <c r="AD1333" i="6"/>
  <c r="L1333" i="6"/>
  <c r="R1333" i="6"/>
  <c r="AP1269" i="6"/>
  <c r="L1269" i="6"/>
  <c r="R1269" i="6"/>
  <c r="AJ1269" i="6"/>
  <c r="AD1269" i="6"/>
  <c r="X1269" i="6"/>
  <c r="AP1221" i="6"/>
  <c r="AJ1221" i="6"/>
  <c r="AD1221" i="6"/>
  <c r="L1221" i="6"/>
  <c r="R1221" i="6"/>
  <c r="AJ1189" i="6"/>
  <c r="AD1189" i="6"/>
  <c r="AP1189" i="6"/>
  <c r="R1189" i="6"/>
  <c r="L1189" i="6"/>
  <c r="X1189" i="6"/>
  <c r="AP1125" i="6"/>
  <c r="R1125" i="6"/>
  <c r="L1125" i="6"/>
  <c r="AJ1125" i="6"/>
  <c r="AD1125" i="6"/>
  <c r="AJ1077" i="6"/>
  <c r="AD1077" i="6"/>
  <c r="L1077" i="6"/>
  <c r="R1077" i="6"/>
  <c r="AJ1013" i="6"/>
  <c r="AP1013" i="6"/>
  <c r="AD1013" i="6"/>
  <c r="X1013" i="6"/>
  <c r="L1013" i="6"/>
  <c r="R1013" i="6"/>
  <c r="AJ965" i="6"/>
  <c r="AP965" i="6"/>
  <c r="X965" i="6"/>
  <c r="L965" i="6"/>
  <c r="AJ901" i="6"/>
  <c r="X901" i="6"/>
  <c r="R901" i="6"/>
  <c r="AD901" i="6"/>
  <c r="L901" i="6"/>
  <c r="AP853" i="6"/>
  <c r="AJ853" i="6"/>
  <c r="X853" i="6"/>
  <c r="L853" i="6"/>
  <c r="AD853" i="6"/>
  <c r="R853" i="6"/>
  <c r="AP789" i="6"/>
  <c r="AJ789" i="6"/>
  <c r="AD789" i="6"/>
  <c r="X789" i="6"/>
  <c r="L789" i="6"/>
  <c r="AJ741" i="6"/>
  <c r="AP741" i="6"/>
  <c r="X741" i="6"/>
  <c r="L741" i="6"/>
  <c r="AD741" i="6"/>
  <c r="R741" i="6"/>
  <c r="AP677" i="6"/>
  <c r="AD677" i="6"/>
  <c r="X677" i="6"/>
  <c r="L677" i="6"/>
  <c r="AP645" i="6"/>
  <c r="AJ645" i="6"/>
  <c r="R645" i="6"/>
  <c r="L645" i="6"/>
  <c r="X645" i="6"/>
  <c r="AP581" i="6"/>
  <c r="AD581" i="6"/>
  <c r="AJ581" i="6"/>
  <c r="X581" i="6"/>
  <c r="L581" i="6"/>
  <c r="AP533" i="6"/>
  <c r="AD533" i="6"/>
  <c r="X533" i="6"/>
  <c r="L533" i="6"/>
  <c r="R533" i="6"/>
  <c r="AP485" i="6"/>
  <c r="AJ485" i="6"/>
  <c r="L485" i="6"/>
  <c r="AD485" i="6"/>
  <c r="X485" i="6"/>
  <c r="AP405" i="6"/>
  <c r="AD405" i="6"/>
  <c r="X405" i="6"/>
  <c r="L405" i="6"/>
  <c r="R405" i="6"/>
  <c r="AJ405" i="6"/>
  <c r="AP325" i="6"/>
  <c r="AD325" i="6"/>
  <c r="AJ325" i="6"/>
  <c r="X325" i="6"/>
  <c r="L325" i="6"/>
  <c r="R325" i="6"/>
  <c r="AP277" i="6"/>
  <c r="AJ277" i="6"/>
  <c r="AD277" i="6"/>
  <c r="L277" i="6"/>
  <c r="X277" i="6"/>
  <c r="R277" i="6"/>
  <c r="AP213" i="6"/>
  <c r="AJ213" i="6"/>
  <c r="AD213" i="6"/>
  <c r="X213" i="6"/>
  <c r="L213" i="6"/>
  <c r="AP149" i="6"/>
  <c r="AJ149" i="6"/>
  <c r="X149" i="6"/>
  <c r="L149" i="6"/>
  <c r="R149" i="6"/>
  <c r="AD149" i="6"/>
  <c r="AP117" i="6"/>
  <c r="AJ117" i="6"/>
  <c r="AD117" i="6"/>
  <c r="L117" i="6"/>
  <c r="AP69" i="6"/>
  <c r="X69" i="6"/>
  <c r="L69" i="6"/>
  <c r="AD69" i="6"/>
  <c r="R69" i="6"/>
  <c r="AJ69" i="6"/>
  <c r="AP21" i="6"/>
  <c r="AJ21" i="6"/>
  <c r="L21" i="6"/>
  <c r="AD21" i="6"/>
  <c r="L57" i="6"/>
  <c r="L230" i="6"/>
  <c r="L953" i="6"/>
  <c r="R87" i="6"/>
  <c r="R293" i="6"/>
  <c r="R857" i="6"/>
  <c r="R1271" i="6"/>
  <c r="X197" i="6"/>
  <c r="X422" i="6"/>
  <c r="X999" i="6"/>
  <c r="X1385" i="6"/>
  <c r="R825" i="6"/>
  <c r="R870" i="6"/>
  <c r="R1097" i="6"/>
  <c r="R1337" i="6"/>
  <c r="X521" i="6"/>
  <c r="X663" i="6"/>
  <c r="L313" i="6"/>
  <c r="L742" i="6"/>
  <c r="AP1482" i="6"/>
  <c r="AD1482" i="6"/>
  <c r="L1482" i="6"/>
  <c r="R1482" i="6"/>
  <c r="X1482" i="6"/>
  <c r="AP1466" i="6"/>
  <c r="AD1466" i="6"/>
  <c r="L1466" i="6"/>
  <c r="AJ1466" i="6"/>
  <c r="AP1450" i="6"/>
  <c r="AJ1450" i="6"/>
  <c r="X1450" i="6"/>
  <c r="L1450" i="6"/>
  <c r="AD1450" i="6"/>
  <c r="AP1434" i="6"/>
  <c r="AJ1434" i="6"/>
  <c r="AD1434" i="6"/>
  <c r="X1434" i="6"/>
  <c r="L1434" i="6"/>
  <c r="AP1418" i="6"/>
  <c r="AJ1418" i="6"/>
  <c r="L1418" i="6"/>
  <c r="AD1418" i="6"/>
  <c r="X1418" i="6"/>
  <c r="R1418" i="6"/>
  <c r="AP1402" i="6"/>
  <c r="AD1402" i="6"/>
  <c r="X1402" i="6"/>
  <c r="L1402" i="6"/>
  <c r="R1402" i="6"/>
  <c r="AJ1402" i="6"/>
  <c r="AP1386" i="6"/>
  <c r="AJ1386" i="6"/>
  <c r="AD1386" i="6"/>
  <c r="X1386" i="6"/>
  <c r="L1386" i="6"/>
  <c r="R1386" i="6"/>
  <c r="AP1370" i="6"/>
  <c r="AJ1370" i="6"/>
  <c r="AD1370" i="6"/>
  <c r="L1370" i="6"/>
  <c r="X1370" i="6"/>
  <c r="AP1354" i="6"/>
  <c r="AJ1354" i="6"/>
  <c r="L1354" i="6"/>
  <c r="AD1354" i="6"/>
  <c r="R1354" i="6"/>
  <c r="AP1338" i="6"/>
  <c r="AJ1338" i="6"/>
  <c r="L1338" i="6"/>
  <c r="X1338" i="6"/>
  <c r="AP1322" i="6"/>
  <c r="AD1322" i="6"/>
  <c r="AJ1322" i="6"/>
  <c r="X1322" i="6"/>
  <c r="L1322" i="6"/>
  <c r="R1322" i="6"/>
  <c r="AP1306" i="6"/>
  <c r="AJ1306" i="6"/>
  <c r="AD1306" i="6"/>
  <c r="L1306" i="6"/>
  <c r="X1306" i="6"/>
  <c r="AP1290" i="6"/>
  <c r="X1290" i="6"/>
  <c r="L1290" i="6"/>
  <c r="AD1290" i="6"/>
  <c r="AJ1290" i="6"/>
  <c r="R1290" i="6"/>
  <c r="AP1274" i="6"/>
  <c r="L1274" i="6"/>
  <c r="R1274" i="6"/>
  <c r="X1274" i="6"/>
  <c r="AD1274" i="6"/>
  <c r="AP1258" i="6"/>
  <c r="AJ1258" i="6"/>
  <c r="X1258" i="6"/>
  <c r="L1258" i="6"/>
  <c r="AD1258" i="6"/>
  <c r="R1258" i="6"/>
  <c r="AP1242" i="6"/>
  <c r="AJ1242" i="6"/>
  <c r="L1242" i="6"/>
  <c r="R1242" i="6"/>
  <c r="AD1242" i="6"/>
  <c r="AP1226" i="6"/>
  <c r="AD1226" i="6"/>
  <c r="L1226" i="6"/>
  <c r="AJ1226" i="6"/>
  <c r="X1226" i="6"/>
  <c r="AP1210" i="6"/>
  <c r="AJ1210" i="6"/>
  <c r="AD1210" i="6"/>
  <c r="R1210" i="6"/>
  <c r="L1210" i="6"/>
  <c r="X1210" i="6"/>
  <c r="AP1194" i="6"/>
  <c r="X1194" i="6"/>
  <c r="AJ1194" i="6"/>
  <c r="AD1194" i="6"/>
  <c r="L1194" i="6"/>
  <c r="R1194" i="6"/>
  <c r="AP1178" i="6"/>
  <c r="AJ1178" i="6"/>
  <c r="X1178" i="6"/>
  <c r="L1178" i="6"/>
  <c r="AD1178" i="6"/>
  <c r="AP1162" i="6"/>
  <c r="AJ1162" i="6"/>
  <c r="L1162" i="6"/>
  <c r="AP1146" i="6"/>
  <c r="AJ1146" i="6"/>
  <c r="AD1146" i="6"/>
  <c r="X1146" i="6"/>
  <c r="L1146" i="6"/>
  <c r="R1146" i="6"/>
  <c r="AP1130" i="6"/>
  <c r="AJ1130" i="6"/>
  <c r="X1130" i="6"/>
  <c r="L1130" i="6"/>
  <c r="AD1130" i="6"/>
  <c r="AP1114" i="6"/>
  <c r="L1114" i="6"/>
  <c r="AD1114" i="6"/>
  <c r="X1114" i="6"/>
  <c r="R1114" i="6"/>
  <c r="AJ1114" i="6"/>
  <c r="AP1098" i="6"/>
  <c r="AJ1098" i="6"/>
  <c r="L1098" i="6"/>
  <c r="X1098" i="6"/>
  <c r="R1098" i="6"/>
  <c r="AP1082" i="6"/>
  <c r="AJ1082" i="6"/>
  <c r="L1082" i="6"/>
  <c r="AD1082" i="6"/>
  <c r="X1082" i="6"/>
  <c r="AP1066" i="6"/>
  <c r="AJ1066" i="6"/>
  <c r="AD1066" i="6"/>
  <c r="L1066" i="6"/>
  <c r="X1066" i="6"/>
  <c r="R1066" i="6"/>
  <c r="AP1050" i="6"/>
  <c r="AJ1050" i="6"/>
  <c r="AD1050" i="6"/>
  <c r="L1050" i="6"/>
  <c r="AP1034" i="6"/>
  <c r="AJ1034" i="6"/>
  <c r="L1034" i="6"/>
  <c r="R1034" i="6"/>
  <c r="AD1034" i="6"/>
  <c r="AP1018" i="6"/>
  <c r="AJ1018" i="6"/>
  <c r="AD1018" i="6"/>
  <c r="X1018" i="6"/>
  <c r="L1018" i="6"/>
  <c r="AP1002" i="6"/>
  <c r="AJ1002" i="6"/>
  <c r="X1002" i="6"/>
  <c r="L1002" i="6"/>
  <c r="R1002" i="6"/>
  <c r="AD1002" i="6"/>
  <c r="AP986" i="6"/>
  <c r="AD986" i="6"/>
  <c r="L986" i="6"/>
  <c r="R986" i="6"/>
  <c r="AJ986" i="6"/>
  <c r="AP970" i="6"/>
  <c r="AJ970" i="6"/>
  <c r="AD970" i="6"/>
  <c r="L970" i="6"/>
  <c r="X970" i="6"/>
  <c r="AP954" i="6"/>
  <c r="AJ954" i="6"/>
  <c r="AD954" i="6"/>
  <c r="R954" i="6"/>
  <c r="L954" i="6"/>
  <c r="X954" i="6"/>
  <c r="AP938" i="6"/>
  <c r="AJ938" i="6"/>
  <c r="AD938" i="6"/>
  <c r="L938" i="6"/>
  <c r="X938" i="6"/>
  <c r="AP922" i="6"/>
  <c r="L922" i="6"/>
  <c r="X922" i="6"/>
  <c r="AD922" i="6"/>
  <c r="AP906" i="6"/>
  <c r="AJ906" i="6"/>
  <c r="L906" i="6"/>
  <c r="AD906" i="6"/>
  <c r="X906" i="6"/>
  <c r="AP890" i="6"/>
  <c r="AJ890" i="6"/>
  <c r="L890" i="6"/>
  <c r="R890" i="6"/>
  <c r="X890" i="6"/>
  <c r="AP874" i="6"/>
  <c r="AJ874" i="6"/>
  <c r="X874" i="6"/>
  <c r="L874" i="6"/>
  <c r="AD874" i="6"/>
  <c r="AP858" i="6"/>
  <c r="AD858" i="6"/>
  <c r="L858" i="6"/>
  <c r="AJ858" i="6"/>
  <c r="X858" i="6"/>
  <c r="AP842" i="6"/>
  <c r="AJ842" i="6"/>
  <c r="L842" i="6"/>
  <c r="R842" i="6"/>
  <c r="X842" i="6"/>
  <c r="AP826" i="6"/>
  <c r="AJ826" i="6"/>
  <c r="X826" i="6"/>
  <c r="L826" i="6"/>
  <c r="AD826" i="6"/>
  <c r="AP810" i="6"/>
  <c r="AJ810" i="6"/>
  <c r="AD810" i="6"/>
  <c r="X810" i="6"/>
  <c r="L810" i="6"/>
  <c r="R810" i="6"/>
  <c r="AP794" i="6"/>
  <c r="AD794" i="6"/>
  <c r="X794" i="6"/>
  <c r="AJ794" i="6"/>
  <c r="L794" i="6"/>
  <c r="R794" i="6"/>
  <c r="AP778" i="6"/>
  <c r="AJ778" i="6"/>
  <c r="L778" i="6"/>
  <c r="R778" i="6"/>
  <c r="AP762" i="6"/>
  <c r="AJ762" i="6"/>
  <c r="L762" i="6"/>
  <c r="X762" i="6"/>
  <c r="AD762" i="6"/>
  <c r="AP746" i="6"/>
  <c r="AJ746" i="6"/>
  <c r="AD746" i="6"/>
  <c r="L746" i="6"/>
  <c r="R746" i="6"/>
  <c r="AP730" i="6"/>
  <c r="AJ730" i="6"/>
  <c r="L730" i="6"/>
  <c r="R730" i="6"/>
  <c r="AD730" i="6"/>
  <c r="AP714" i="6"/>
  <c r="AJ714" i="6"/>
  <c r="AD714" i="6"/>
  <c r="L714" i="6"/>
  <c r="X714" i="6"/>
  <c r="AP698" i="6"/>
  <c r="AD698" i="6"/>
  <c r="X698" i="6"/>
  <c r="R698" i="6"/>
  <c r="L698" i="6"/>
  <c r="AJ698" i="6"/>
  <c r="AP682" i="6"/>
  <c r="L682" i="6"/>
  <c r="AD682" i="6"/>
  <c r="AJ682" i="6"/>
  <c r="X682" i="6"/>
  <c r="R682" i="6"/>
  <c r="AP666" i="6"/>
  <c r="AJ666" i="6"/>
  <c r="AD666" i="6"/>
  <c r="L666" i="6"/>
  <c r="X666" i="6"/>
  <c r="R666" i="6"/>
  <c r="AP650" i="6"/>
  <c r="AJ650" i="6"/>
  <c r="L650" i="6"/>
  <c r="X650" i="6"/>
  <c r="AP634" i="6"/>
  <c r="AD634" i="6"/>
  <c r="L634" i="6"/>
  <c r="R634" i="6"/>
  <c r="AP618" i="6"/>
  <c r="AJ618" i="6"/>
  <c r="AD618" i="6"/>
  <c r="X618" i="6"/>
  <c r="L618" i="6"/>
  <c r="R618" i="6"/>
  <c r="AP602" i="6"/>
  <c r="AJ602" i="6"/>
  <c r="AD602" i="6"/>
  <c r="L602" i="6"/>
  <c r="X602" i="6"/>
  <c r="AP586" i="6"/>
  <c r="L586" i="6"/>
  <c r="AJ586" i="6"/>
  <c r="X586" i="6"/>
  <c r="AP570" i="6"/>
  <c r="X570" i="6"/>
  <c r="AD570" i="6"/>
  <c r="L570" i="6"/>
  <c r="AJ570" i="6"/>
  <c r="R570" i="6"/>
  <c r="AP554" i="6"/>
  <c r="AJ554" i="6"/>
  <c r="X554" i="6"/>
  <c r="L554" i="6"/>
  <c r="AD554" i="6"/>
  <c r="AP538" i="6"/>
  <c r="AJ538" i="6"/>
  <c r="X538" i="6"/>
  <c r="L538" i="6"/>
  <c r="AD538" i="6"/>
  <c r="AP522" i="6"/>
  <c r="AJ522" i="6"/>
  <c r="X522" i="6"/>
  <c r="L522" i="6"/>
  <c r="R522" i="6"/>
  <c r="AD522" i="6"/>
  <c r="AP506" i="6"/>
  <c r="AD506" i="6"/>
  <c r="X506" i="6"/>
  <c r="L506" i="6"/>
  <c r="AJ506" i="6"/>
  <c r="AP490" i="6"/>
  <c r="AD490" i="6"/>
  <c r="X490" i="6"/>
  <c r="L490" i="6"/>
  <c r="R490" i="6"/>
  <c r="AJ490" i="6"/>
  <c r="AP474" i="6"/>
  <c r="X474" i="6"/>
  <c r="L474" i="6"/>
  <c r="AJ474" i="6"/>
  <c r="R474" i="6"/>
  <c r="AD474" i="6"/>
  <c r="AP458" i="6"/>
  <c r="AJ458" i="6"/>
  <c r="X458" i="6"/>
  <c r="L458" i="6"/>
  <c r="R458" i="6"/>
  <c r="AP442" i="6"/>
  <c r="X442" i="6"/>
  <c r="L442" i="6"/>
  <c r="AJ442" i="6"/>
  <c r="AP426" i="6"/>
  <c r="AJ426" i="6"/>
  <c r="X426" i="6"/>
  <c r="L426" i="6"/>
  <c r="AD426" i="6"/>
  <c r="AP410" i="6"/>
  <c r="AJ410" i="6"/>
  <c r="X410" i="6"/>
  <c r="L410" i="6"/>
  <c r="R410" i="6"/>
  <c r="AD410" i="6"/>
  <c r="AP394" i="6"/>
  <c r="AJ394" i="6"/>
  <c r="X394" i="6"/>
  <c r="L394" i="6"/>
  <c r="AD394" i="6"/>
  <c r="R394" i="6"/>
  <c r="AP378" i="6"/>
  <c r="AJ378" i="6"/>
  <c r="AD378" i="6"/>
  <c r="X378" i="6"/>
  <c r="L378" i="6"/>
  <c r="R378" i="6"/>
  <c r="AP362" i="6"/>
  <c r="AD362" i="6"/>
  <c r="AJ362" i="6"/>
  <c r="X362" i="6"/>
  <c r="L362" i="6"/>
  <c r="AP346" i="6"/>
  <c r="AJ346" i="6"/>
  <c r="X346" i="6"/>
  <c r="L346" i="6"/>
  <c r="R346" i="6"/>
  <c r="AP330" i="6"/>
  <c r="AJ330" i="6"/>
  <c r="X330" i="6"/>
  <c r="L330" i="6"/>
  <c r="AD330" i="6"/>
  <c r="R330" i="6"/>
  <c r="AP314" i="6"/>
  <c r="X314" i="6"/>
  <c r="L314" i="6"/>
  <c r="AD314" i="6"/>
  <c r="R314" i="6"/>
  <c r="AP298" i="6"/>
  <c r="AJ298" i="6"/>
  <c r="X298" i="6"/>
  <c r="L298" i="6"/>
  <c r="AD298" i="6"/>
  <c r="AP282" i="6"/>
  <c r="AJ282" i="6"/>
  <c r="AD282" i="6"/>
  <c r="X282" i="6"/>
  <c r="L282" i="6"/>
  <c r="R282" i="6"/>
  <c r="AP266" i="6"/>
  <c r="AJ266" i="6"/>
  <c r="X266" i="6"/>
  <c r="L266" i="6"/>
  <c r="AD266" i="6"/>
  <c r="R266" i="6"/>
  <c r="AP250" i="6"/>
  <c r="AD250" i="6"/>
  <c r="X250" i="6"/>
  <c r="L250" i="6"/>
  <c r="AJ250" i="6"/>
  <c r="AP234" i="6"/>
  <c r="AD234" i="6"/>
  <c r="AJ234" i="6"/>
  <c r="X234" i="6"/>
  <c r="L234" i="6"/>
  <c r="AP218" i="6"/>
  <c r="X218" i="6"/>
  <c r="AJ218" i="6"/>
  <c r="L218" i="6"/>
  <c r="AD218" i="6"/>
  <c r="R218" i="6"/>
  <c r="AP202" i="6"/>
  <c r="X202" i="6"/>
  <c r="L202" i="6"/>
  <c r="AJ202" i="6"/>
  <c r="AD202" i="6"/>
  <c r="R202" i="6"/>
  <c r="AP186" i="6"/>
  <c r="AJ186" i="6"/>
  <c r="AD186" i="6"/>
  <c r="X186" i="6"/>
  <c r="L186" i="6"/>
  <c r="AP170" i="6"/>
  <c r="AJ170" i="6"/>
  <c r="X170" i="6"/>
  <c r="L170" i="6"/>
  <c r="AD170" i="6"/>
  <c r="AP154" i="6"/>
  <c r="X154" i="6"/>
  <c r="AD154" i="6"/>
  <c r="L154" i="6"/>
  <c r="R154" i="6"/>
  <c r="AJ154" i="6"/>
  <c r="X138" i="6"/>
  <c r="AJ138" i="6"/>
  <c r="L138" i="6"/>
  <c r="AD138" i="6"/>
  <c r="R138" i="6"/>
  <c r="AP138" i="6"/>
  <c r="AP122" i="6"/>
  <c r="X122" i="6"/>
  <c r="L122" i="6"/>
  <c r="AJ122" i="6"/>
  <c r="AD122" i="6"/>
  <c r="AP106" i="6"/>
  <c r="X106" i="6"/>
  <c r="L106" i="6"/>
  <c r="AD106" i="6"/>
  <c r="R106" i="6"/>
  <c r="AJ106" i="6"/>
  <c r="AP90" i="6"/>
  <c r="X90" i="6"/>
  <c r="L90" i="6"/>
  <c r="AJ90" i="6"/>
  <c r="R90" i="6"/>
  <c r="X74" i="6"/>
  <c r="L74" i="6"/>
  <c r="R74" i="6"/>
  <c r="AP74" i="6"/>
  <c r="AJ58" i="6"/>
  <c r="AP58" i="6"/>
  <c r="X58" i="6"/>
  <c r="L58" i="6"/>
  <c r="AP42" i="6"/>
  <c r="AJ42" i="6"/>
  <c r="X42" i="6"/>
  <c r="L42" i="6"/>
  <c r="AD42" i="6"/>
  <c r="R42" i="6"/>
  <c r="AP26" i="6"/>
  <c r="X26" i="6"/>
  <c r="L26" i="6"/>
  <c r="AD26" i="6"/>
  <c r="R26" i="6"/>
  <c r="AP10" i="6"/>
  <c r="X10" i="6"/>
  <c r="L10" i="6"/>
  <c r="AJ10" i="6"/>
  <c r="R10" i="6"/>
  <c r="L9" i="6"/>
  <c r="L41" i="6"/>
  <c r="L332" i="6"/>
  <c r="L441" i="6"/>
  <c r="L475" i="6"/>
  <c r="L505" i="6"/>
  <c r="L649" i="6"/>
  <c r="L795" i="6"/>
  <c r="L905" i="6"/>
  <c r="L934" i="6"/>
  <c r="L1161" i="6"/>
  <c r="L1190" i="6"/>
  <c r="L1273" i="6"/>
  <c r="R122" i="6"/>
  <c r="R444" i="6"/>
  <c r="R485" i="6"/>
  <c r="R668" i="6"/>
  <c r="R745" i="6"/>
  <c r="R791" i="6"/>
  <c r="R838" i="6"/>
  <c r="R1061" i="6"/>
  <c r="R1164" i="6"/>
  <c r="R1308" i="6"/>
  <c r="X299" i="6"/>
  <c r="X617" i="6"/>
  <c r="X697" i="6"/>
  <c r="X1049" i="6"/>
  <c r="X1244" i="6"/>
  <c r="X1354" i="6"/>
  <c r="AD167" i="6"/>
  <c r="AD279" i="6"/>
  <c r="AD489" i="6"/>
  <c r="AD604" i="6"/>
  <c r="AD1338" i="6"/>
  <c r="AJ395" i="6"/>
  <c r="AJ553" i="6"/>
  <c r="AJ759" i="6"/>
  <c r="AP1480" i="6"/>
  <c r="AJ1480" i="6"/>
  <c r="AD1480" i="6"/>
  <c r="L1480" i="6"/>
  <c r="R1480" i="6"/>
  <c r="X1480" i="6"/>
  <c r="AP1464" i="6"/>
  <c r="AJ1464" i="6"/>
  <c r="AD1464" i="6"/>
  <c r="R1464" i="6"/>
  <c r="L1464" i="6"/>
  <c r="X1464" i="6"/>
  <c r="AP1448" i="6"/>
  <c r="L1448" i="6"/>
  <c r="AJ1448" i="6"/>
  <c r="X1448" i="6"/>
  <c r="AP1432" i="6"/>
  <c r="X1432" i="6"/>
  <c r="L1432" i="6"/>
  <c r="AD1432" i="6"/>
  <c r="AP1416" i="6"/>
  <c r="L1416" i="6"/>
  <c r="X1416" i="6"/>
  <c r="AD1416" i="6"/>
  <c r="AP1400" i="6"/>
  <c r="AJ1400" i="6"/>
  <c r="AD1400" i="6"/>
  <c r="X1400" i="6"/>
  <c r="L1400" i="6"/>
  <c r="R1400" i="6"/>
  <c r="AP1384" i="6"/>
  <c r="AJ1384" i="6"/>
  <c r="AD1384" i="6"/>
  <c r="L1384" i="6"/>
  <c r="R1384" i="6"/>
  <c r="AP1368" i="6"/>
  <c r="AJ1368" i="6"/>
  <c r="AD1368" i="6"/>
  <c r="X1368" i="6"/>
  <c r="L1368" i="6"/>
  <c r="R1368" i="6"/>
  <c r="AP1352" i="6"/>
  <c r="AJ1352" i="6"/>
  <c r="AD1352" i="6"/>
  <c r="L1352" i="6"/>
  <c r="R1352" i="6"/>
  <c r="AP1336" i="6"/>
  <c r="AJ1336" i="6"/>
  <c r="AD1336" i="6"/>
  <c r="L1336" i="6"/>
  <c r="X1336" i="6"/>
  <c r="AP1320" i="6"/>
  <c r="AJ1320" i="6"/>
  <c r="L1320" i="6"/>
  <c r="AD1320" i="6"/>
  <c r="X1320" i="6"/>
  <c r="R1320" i="6"/>
  <c r="AP1304" i="6"/>
  <c r="AJ1304" i="6"/>
  <c r="X1304" i="6"/>
  <c r="AD1304" i="6"/>
  <c r="L1304" i="6"/>
  <c r="AP1288" i="6"/>
  <c r="X1288" i="6"/>
  <c r="L1288" i="6"/>
  <c r="AD1288" i="6"/>
  <c r="AP1272" i="6"/>
  <c r="L1272" i="6"/>
  <c r="X1272" i="6"/>
  <c r="AP1256" i="6"/>
  <c r="AJ1256" i="6"/>
  <c r="L1256" i="6"/>
  <c r="X1256" i="6"/>
  <c r="AD1256" i="6"/>
  <c r="R1256" i="6"/>
  <c r="AP1240" i="6"/>
  <c r="X1240" i="6"/>
  <c r="AJ1240" i="6"/>
  <c r="L1240" i="6"/>
  <c r="R1240" i="6"/>
  <c r="AD1240" i="6"/>
  <c r="AP1224" i="6"/>
  <c r="AD1224" i="6"/>
  <c r="L1224" i="6"/>
  <c r="R1224" i="6"/>
  <c r="AJ1224" i="6"/>
  <c r="X1224" i="6"/>
  <c r="AP1208" i="6"/>
  <c r="AJ1208" i="6"/>
  <c r="AD1208" i="6"/>
  <c r="R1208" i="6"/>
  <c r="L1208" i="6"/>
  <c r="AP1192" i="6"/>
  <c r="L1192" i="6"/>
  <c r="AD1192" i="6"/>
  <c r="R1192" i="6"/>
  <c r="AP1176" i="6"/>
  <c r="AD1176" i="6"/>
  <c r="X1176" i="6"/>
  <c r="R1176" i="6"/>
  <c r="L1176" i="6"/>
  <c r="AP1160" i="6"/>
  <c r="AJ1160" i="6"/>
  <c r="L1160" i="6"/>
  <c r="AP1144" i="6"/>
  <c r="AJ1144" i="6"/>
  <c r="AD1144" i="6"/>
  <c r="X1144" i="6"/>
  <c r="L1144" i="6"/>
  <c r="R1144" i="6"/>
  <c r="AP1128" i="6"/>
  <c r="AJ1128" i="6"/>
  <c r="AD1128" i="6"/>
  <c r="L1128" i="6"/>
  <c r="AP1112" i="6"/>
  <c r="AD1112" i="6"/>
  <c r="X1112" i="6"/>
  <c r="L1112" i="6"/>
  <c r="AP1096" i="6"/>
  <c r="AJ1096" i="6"/>
  <c r="AD1096" i="6"/>
  <c r="X1096" i="6"/>
  <c r="L1096" i="6"/>
  <c r="R1096" i="6"/>
  <c r="AP1080" i="6"/>
  <c r="L1080" i="6"/>
  <c r="AJ1080" i="6"/>
  <c r="AD1080" i="6"/>
  <c r="AP1064" i="6"/>
  <c r="AJ1064" i="6"/>
  <c r="L1064" i="6"/>
  <c r="X1064" i="6"/>
  <c r="AD1064" i="6"/>
  <c r="AP1048" i="6"/>
  <c r="AJ1048" i="6"/>
  <c r="L1048" i="6"/>
  <c r="AD1048" i="6"/>
  <c r="R1048" i="6"/>
  <c r="AP1032" i="6"/>
  <c r="AJ1032" i="6"/>
  <c r="L1032" i="6"/>
  <c r="AP1016" i="6"/>
  <c r="AJ1016" i="6"/>
  <c r="AD1016" i="6"/>
  <c r="L1016" i="6"/>
  <c r="X1016" i="6"/>
  <c r="AP1000" i="6"/>
  <c r="X1000" i="6"/>
  <c r="L1000" i="6"/>
  <c r="R1000" i="6"/>
  <c r="AJ1000" i="6"/>
  <c r="AP984" i="6"/>
  <c r="AJ984" i="6"/>
  <c r="X984" i="6"/>
  <c r="L984" i="6"/>
  <c r="AP968" i="6"/>
  <c r="AJ968" i="6"/>
  <c r="AD968" i="6"/>
  <c r="L968" i="6"/>
  <c r="R968" i="6"/>
  <c r="X968" i="6"/>
  <c r="AP952" i="6"/>
  <c r="AJ952" i="6"/>
  <c r="AD952" i="6"/>
  <c r="R952" i="6"/>
  <c r="L952" i="6"/>
  <c r="AP936" i="6"/>
  <c r="AJ936" i="6"/>
  <c r="L936" i="6"/>
  <c r="AD936" i="6"/>
  <c r="R936" i="6"/>
  <c r="X936" i="6"/>
  <c r="AP920" i="6"/>
  <c r="AJ920" i="6"/>
  <c r="R920" i="6"/>
  <c r="L920" i="6"/>
  <c r="X920" i="6"/>
  <c r="AP904" i="6"/>
  <c r="AJ904" i="6"/>
  <c r="AD904" i="6"/>
  <c r="L904" i="6"/>
  <c r="X904" i="6"/>
  <c r="AP888" i="6"/>
  <c r="L888" i="6"/>
  <c r="AJ888" i="6"/>
  <c r="R888" i="6"/>
  <c r="AP872" i="6"/>
  <c r="AJ872" i="6"/>
  <c r="AD872" i="6"/>
  <c r="L872" i="6"/>
  <c r="X872" i="6"/>
  <c r="AP856" i="6"/>
  <c r="AD856" i="6"/>
  <c r="AJ856" i="6"/>
  <c r="X856" i="6"/>
  <c r="L856" i="6"/>
  <c r="AP840" i="6"/>
  <c r="AJ840" i="6"/>
  <c r="X840" i="6"/>
  <c r="L840" i="6"/>
  <c r="AD840" i="6"/>
  <c r="R840" i="6"/>
  <c r="AP824" i="6"/>
  <c r="AJ824" i="6"/>
  <c r="L824" i="6"/>
  <c r="X824" i="6"/>
  <c r="AP808" i="6"/>
  <c r="AJ808" i="6"/>
  <c r="X808" i="6"/>
  <c r="L808" i="6"/>
  <c r="AP792" i="6"/>
  <c r="AJ792" i="6"/>
  <c r="X792" i="6"/>
  <c r="L792" i="6"/>
  <c r="AD792" i="6"/>
  <c r="R792" i="6"/>
  <c r="AP776" i="6"/>
  <c r="AJ776" i="6"/>
  <c r="X776" i="6"/>
  <c r="L776" i="6"/>
  <c r="AP760" i="6"/>
  <c r="X760" i="6"/>
  <c r="L760" i="6"/>
  <c r="AP744" i="6"/>
  <c r="L744" i="6"/>
  <c r="R744" i="6"/>
  <c r="AD744" i="6"/>
  <c r="AP728" i="6"/>
  <c r="AJ728" i="6"/>
  <c r="AD728" i="6"/>
  <c r="L728" i="6"/>
  <c r="X728" i="6"/>
  <c r="R728" i="6"/>
  <c r="AP712" i="6"/>
  <c r="AJ712" i="6"/>
  <c r="AD712" i="6"/>
  <c r="L712" i="6"/>
  <c r="R712" i="6"/>
  <c r="AP696" i="6"/>
  <c r="AD696" i="6"/>
  <c r="AJ696" i="6"/>
  <c r="X696" i="6"/>
  <c r="R696" i="6"/>
  <c r="L696" i="6"/>
  <c r="AP680" i="6"/>
  <c r="AJ680" i="6"/>
  <c r="L680" i="6"/>
  <c r="AD680" i="6"/>
  <c r="R680" i="6"/>
  <c r="AP664" i="6"/>
  <c r="R664" i="6"/>
  <c r="AD664" i="6"/>
  <c r="L664" i="6"/>
  <c r="AJ664" i="6"/>
  <c r="AP648" i="6"/>
  <c r="AD648" i="6"/>
  <c r="AJ648" i="6"/>
  <c r="L648" i="6"/>
  <c r="X648" i="6"/>
  <c r="AP632" i="6"/>
  <c r="L632" i="6"/>
  <c r="AD632" i="6"/>
  <c r="AP616" i="6"/>
  <c r="AD616" i="6"/>
  <c r="L616" i="6"/>
  <c r="AJ616" i="6"/>
  <c r="X616" i="6"/>
  <c r="R616" i="6"/>
  <c r="AP600" i="6"/>
  <c r="AD600" i="6"/>
  <c r="L600" i="6"/>
  <c r="X600" i="6"/>
  <c r="AJ600" i="6"/>
  <c r="AP584" i="6"/>
  <c r="X584" i="6"/>
  <c r="L584" i="6"/>
  <c r="AP568" i="6"/>
  <c r="AJ568" i="6"/>
  <c r="L568" i="6"/>
  <c r="R568" i="6"/>
  <c r="AP552" i="6"/>
  <c r="AJ552" i="6"/>
  <c r="AD552" i="6"/>
  <c r="L552" i="6"/>
  <c r="AP536" i="6"/>
  <c r="AJ536" i="6"/>
  <c r="L536" i="6"/>
  <c r="X536" i="6"/>
  <c r="AP520" i="6"/>
  <c r="AJ520" i="6"/>
  <c r="AD520" i="6"/>
  <c r="L520" i="6"/>
  <c r="R520" i="6"/>
  <c r="AP504" i="6"/>
  <c r="AJ504" i="6"/>
  <c r="L504" i="6"/>
  <c r="X504" i="6"/>
  <c r="AP488" i="6"/>
  <c r="AJ488" i="6"/>
  <c r="AD488" i="6"/>
  <c r="L488" i="6"/>
  <c r="R488" i="6"/>
  <c r="AP472" i="6"/>
  <c r="AD472" i="6"/>
  <c r="L472" i="6"/>
  <c r="X472" i="6"/>
  <c r="AJ472" i="6"/>
  <c r="AP456" i="6"/>
  <c r="AJ456" i="6"/>
  <c r="AD456" i="6"/>
  <c r="L456" i="6"/>
  <c r="R456" i="6"/>
  <c r="AP440" i="6"/>
  <c r="AJ440" i="6"/>
  <c r="L440" i="6"/>
  <c r="R440" i="6"/>
  <c r="X440" i="6"/>
  <c r="AP424" i="6"/>
  <c r="AJ424" i="6"/>
  <c r="AD424" i="6"/>
  <c r="L424" i="6"/>
  <c r="R424" i="6"/>
  <c r="AP408" i="6"/>
  <c r="L408" i="6"/>
  <c r="X408" i="6"/>
  <c r="R408" i="6"/>
  <c r="AJ408" i="6"/>
  <c r="AP392" i="6"/>
  <c r="AJ392" i="6"/>
  <c r="L392" i="6"/>
  <c r="R392" i="6"/>
  <c r="AP376" i="6"/>
  <c r="AJ376" i="6"/>
  <c r="L376" i="6"/>
  <c r="R376" i="6"/>
  <c r="X376" i="6"/>
  <c r="AP360" i="6"/>
  <c r="AD360" i="6"/>
  <c r="AJ360" i="6"/>
  <c r="L360" i="6"/>
  <c r="R360" i="6"/>
  <c r="AP344" i="6"/>
  <c r="AD344" i="6"/>
  <c r="L344" i="6"/>
  <c r="R344" i="6"/>
  <c r="X344" i="6"/>
  <c r="AJ344" i="6"/>
  <c r="AP328" i="6"/>
  <c r="AJ328" i="6"/>
  <c r="L328" i="6"/>
  <c r="X328" i="6"/>
  <c r="R328" i="6"/>
  <c r="AP312" i="6"/>
  <c r="AJ312" i="6"/>
  <c r="X312" i="6"/>
  <c r="L312" i="6"/>
  <c r="R312" i="6"/>
  <c r="AP296" i="6"/>
  <c r="AJ296" i="6"/>
  <c r="L296" i="6"/>
  <c r="R296" i="6"/>
  <c r="AP280" i="6"/>
  <c r="AJ280" i="6"/>
  <c r="L280" i="6"/>
  <c r="R280" i="6"/>
  <c r="X280" i="6"/>
  <c r="AP264" i="6"/>
  <c r="AJ264" i="6"/>
  <c r="L264" i="6"/>
  <c r="R264" i="6"/>
  <c r="AD264" i="6"/>
  <c r="AP248" i="6"/>
  <c r="L248" i="6"/>
  <c r="R248" i="6"/>
  <c r="AJ248" i="6"/>
  <c r="X248" i="6"/>
  <c r="AP232" i="6"/>
  <c r="AD232" i="6"/>
  <c r="AJ232" i="6"/>
  <c r="L232" i="6"/>
  <c r="R232" i="6"/>
  <c r="AP216" i="6"/>
  <c r="AD216" i="6"/>
  <c r="AJ216" i="6"/>
  <c r="L216" i="6"/>
  <c r="R216" i="6"/>
  <c r="X216" i="6"/>
  <c r="AP200" i="6"/>
  <c r="L200" i="6"/>
  <c r="R200" i="6"/>
  <c r="AJ200" i="6"/>
  <c r="AD200" i="6"/>
  <c r="AP184" i="6"/>
  <c r="L184" i="6"/>
  <c r="R184" i="6"/>
  <c r="X184" i="6"/>
  <c r="AP168" i="6"/>
  <c r="AJ168" i="6"/>
  <c r="L168" i="6"/>
  <c r="R168" i="6"/>
  <c r="X168" i="6"/>
  <c r="AJ152" i="6"/>
  <c r="AP152" i="6"/>
  <c r="X152" i="6"/>
  <c r="L152" i="6"/>
  <c r="R152" i="6"/>
  <c r="AD152" i="6"/>
  <c r="AP136" i="6"/>
  <c r="AD136" i="6"/>
  <c r="AJ136" i="6"/>
  <c r="L136" i="6"/>
  <c r="R136" i="6"/>
  <c r="L120" i="6"/>
  <c r="R120" i="6"/>
  <c r="AP120" i="6"/>
  <c r="AD120" i="6"/>
  <c r="AJ120" i="6"/>
  <c r="X120" i="6"/>
  <c r="AP104" i="6"/>
  <c r="L104" i="6"/>
  <c r="R104" i="6"/>
  <c r="AD104" i="6"/>
  <c r="AP88" i="6"/>
  <c r="AJ88" i="6"/>
  <c r="AD88" i="6"/>
  <c r="L88" i="6"/>
  <c r="R88" i="6"/>
  <c r="X88" i="6"/>
  <c r="AP72" i="6"/>
  <c r="AD72" i="6"/>
  <c r="L72" i="6"/>
  <c r="X72" i="6"/>
  <c r="R72" i="6"/>
  <c r="AJ56" i="6"/>
  <c r="AP56" i="6"/>
  <c r="X56" i="6"/>
  <c r="L56" i="6"/>
  <c r="AD56" i="6"/>
  <c r="R56" i="6"/>
  <c r="AP40" i="6"/>
  <c r="L40" i="6"/>
  <c r="R40" i="6"/>
  <c r="AJ24" i="6"/>
  <c r="AP24" i="6"/>
  <c r="AD24" i="6"/>
  <c r="L24" i="6"/>
  <c r="R24" i="6"/>
  <c r="X24" i="6"/>
  <c r="AJ8" i="6"/>
  <c r="AD8" i="6"/>
  <c r="L8" i="6"/>
  <c r="R8" i="6"/>
  <c r="L1138" i="6"/>
  <c r="R552" i="6"/>
  <c r="R872" i="6"/>
  <c r="R996" i="6"/>
  <c r="X744" i="6"/>
  <c r="X1384" i="6"/>
  <c r="AD225" i="6"/>
  <c r="AD1316" i="6"/>
  <c r="AD1412" i="6"/>
  <c r="AP1460" i="6"/>
  <c r="AD1460" i="6"/>
  <c r="X1460" i="6"/>
  <c r="AJ1460" i="6"/>
  <c r="R1460" i="6"/>
  <c r="AP1428" i="6"/>
  <c r="AJ1428" i="6"/>
  <c r="X1428" i="6"/>
  <c r="AD1428" i="6"/>
  <c r="R1428" i="6"/>
  <c r="L1428" i="6"/>
  <c r="AP1396" i="6"/>
  <c r="AJ1396" i="6"/>
  <c r="AD1396" i="6"/>
  <c r="X1396" i="6"/>
  <c r="R1396" i="6"/>
  <c r="AP1364" i="6"/>
  <c r="AD1364" i="6"/>
  <c r="AJ1364" i="6"/>
  <c r="X1364" i="6"/>
  <c r="L1364" i="6"/>
  <c r="AP1332" i="6"/>
  <c r="AJ1332" i="6"/>
  <c r="AD1332" i="6"/>
  <c r="R1332" i="6"/>
  <c r="AP1300" i="6"/>
  <c r="AJ1300" i="6"/>
  <c r="AD1300" i="6"/>
  <c r="L1300" i="6"/>
  <c r="AP1268" i="6"/>
  <c r="AD1268" i="6"/>
  <c r="AJ1268" i="6"/>
  <c r="R1268" i="6"/>
  <c r="AP1236" i="6"/>
  <c r="AJ1236" i="6"/>
  <c r="X1236" i="6"/>
  <c r="L1236" i="6"/>
  <c r="AD1236" i="6"/>
  <c r="AP1188" i="6"/>
  <c r="AJ1188" i="6"/>
  <c r="AD1188" i="6"/>
  <c r="R1188" i="6"/>
  <c r="X1188" i="6"/>
  <c r="AP1172" i="6"/>
  <c r="AJ1172" i="6"/>
  <c r="AD1172" i="6"/>
  <c r="X1172" i="6"/>
  <c r="R1172" i="6"/>
  <c r="L1172" i="6"/>
  <c r="AP1140" i="6"/>
  <c r="AJ1140" i="6"/>
  <c r="R1140" i="6"/>
  <c r="X1140" i="6"/>
  <c r="AP1108" i="6"/>
  <c r="AJ1108" i="6"/>
  <c r="AD1108" i="6"/>
  <c r="R1108" i="6"/>
  <c r="L1108" i="6"/>
  <c r="AP1060" i="6"/>
  <c r="AD1060" i="6"/>
  <c r="X1060" i="6"/>
  <c r="AP1028" i="6"/>
  <c r="AJ1028" i="6"/>
  <c r="AD1028" i="6"/>
  <c r="AP996" i="6"/>
  <c r="AJ996" i="6"/>
  <c r="X996" i="6"/>
  <c r="AP964" i="6"/>
  <c r="AJ964" i="6"/>
  <c r="X964" i="6"/>
  <c r="AD964" i="6"/>
  <c r="AP948" i="6"/>
  <c r="AJ948" i="6"/>
  <c r="X948" i="6"/>
  <c r="AP916" i="6"/>
  <c r="AD916" i="6"/>
  <c r="AJ916" i="6"/>
  <c r="L916" i="6"/>
  <c r="AP884" i="6"/>
  <c r="AJ884" i="6"/>
  <c r="AD884" i="6"/>
  <c r="R884" i="6"/>
  <c r="AP852" i="6"/>
  <c r="AD852" i="6"/>
  <c r="AJ852" i="6"/>
  <c r="R852" i="6"/>
  <c r="X852" i="6"/>
  <c r="L852" i="6"/>
  <c r="AP820" i="6"/>
  <c r="AJ820" i="6"/>
  <c r="R820" i="6"/>
  <c r="AP788" i="6"/>
  <c r="X788" i="6"/>
  <c r="AJ788" i="6"/>
  <c r="AD788" i="6"/>
  <c r="L788" i="6"/>
  <c r="AP772" i="6"/>
  <c r="AJ772" i="6"/>
  <c r="AD772" i="6"/>
  <c r="X772" i="6"/>
  <c r="R772" i="6"/>
  <c r="AP756" i="6"/>
  <c r="AD756" i="6"/>
  <c r="X756" i="6"/>
  <c r="AP740" i="6"/>
  <c r="AJ740" i="6"/>
  <c r="X740" i="6"/>
  <c r="AD740" i="6"/>
  <c r="AP724" i="6"/>
  <c r="AD724" i="6"/>
  <c r="X724" i="6"/>
  <c r="AJ724" i="6"/>
  <c r="L724" i="6"/>
  <c r="R724" i="6"/>
  <c r="AP692" i="6"/>
  <c r="AJ692" i="6"/>
  <c r="X692" i="6"/>
  <c r="AD692" i="6"/>
  <c r="AP676" i="6"/>
  <c r="AJ676" i="6"/>
  <c r="AD676" i="6"/>
  <c r="R676" i="6"/>
  <c r="AP660" i="6"/>
  <c r="AD660" i="6"/>
  <c r="R660" i="6"/>
  <c r="L660" i="6"/>
  <c r="AP644" i="6"/>
  <c r="AJ644" i="6"/>
  <c r="R644" i="6"/>
  <c r="X644" i="6"/>
  <c r="AP628" i="6"/>
  <c r="AJ628" i="6"/>
  <c r="X628" i="6"/>
  <c r="R628" i="6"/>
  <c r="AD628" i="6"/>
  <c r="AP612" i="6"/>
  <c r="AJ612" i="6"/>
  <c r="X612" i="6"/>
  <c r="R612" i="6"/>
  <c r="AP596" i="6"/>
  <c r="AJ596" i="6"/>
  <c r="AD596" i="6"/>
  <c r="R596" i="6"/>
  <c r="L596" i="6"/>
  <c r="AP580" i="6"/>
  <c r="AJ580" i="6"/>
  <c r="X580" i="6"/>
  <c r="AD580" i="6"/>
  <c r="AP564" i="6"/>
  <c r="AD564" i="6"/>
  <c r="AJ564" i="6"/>
  <c r="AP548" i="6"/>
  <c r="AD548" i="6"/>
  <c r="R548" i="6"/>
  <c r="AP532" i="6"/>
  <c r="AD532" i="6"/>
  <c r="X532" i="6"/>
  <c r="L532" i="6"/>
  <c r="AP516" i="6"/>
  <c r="AJ516" i="6"/>
  <c r="X516" i="6"/>
  <c r="AD516" i="6"/>
  <c r="AP500" i="6"/>
  <c r="AJ500" i="6"/>
  <c r="AD500" i="6"/>
  <c r="R500" i="6"/>
  <c r="AP484" i="6"/>
  <c r="AJ484" i="6"/>
  <c r="AP468" i="6"/>
  <c r="AJ468" i="6"/>
  <c r="AD468" i="6"/>
  <c r="X468" i="6"/>
  <c r="L468" i="6"/>
  <c r="AP452" i="6"/>
  <c r="AJ452" i="6"/>
  <c r="AD452" i="6"/>
  <c r="X452" i="6"/>
  <c r="R452" i="6"/>
  <c r="AP436" i="6"/>
  <c r="AJ436" i="6"/>
  <c r="AD436" i="6"/>
  <c r="AP420" i="6"/>
  <c r="AJ420" i="6"/>
  <c r="AD420" i="6"/>
  <c r="AP404" i="6"/>
  <c r="AJ404" i="6"/>
  <c r="AD404" i="6"/>
  <c r="X404" i="6"/>
  <c r="L404" i="6"/>
  <c r="AP388" i="6"/>
  <c r="X388" i="6"/>
  <c r="R388" i="6"/>
  <c r="AP372" i="6"/>
  <c r="AD372" i="6"/>
  <c r="AJ372" i="6"/>
  <c r="X372" i="6"/>
  <c r="AP356" i="6"/>
  <c r="AJ356" i="6"/>
  <c r="AD356" i="6"/>
  <c r="AP340" i="6"/>
  <c r="AD340" i="6"/>
  <c r="AJ340" i="6"/>
  <c r="X340" i="6"/>
  <c r="L340" i="6"/>
  <c r="AP324" i="6"/>
  <c r="AJ324" i="6"/>
  <c r="AD324" i="6"/>
  <c r="X324" i="6"/>
  <c r="R324" i="6"/>
  <c r="AP308" i="6"/>
  <c r="AJ308" i="6"/>
  <c r="AD308" i="6"/>
  <c r="X308" i="6"/>
  <c r="AP276" i="6"/>
  <c r="AD276" i="6"/>
  <c r="X276" i="6"/>
  <c r="L276" i="6"/>
  <c r="AP260" i="6"/>
  <c r="AJ260" i="6"/>
  <c r="AD260" i="6"/>
  <c r="R260" i="6"/>
  <c r="AP244" i="6"/>
  <c r="AD244" i="6"/>
  <c r="X244" i="6"/>
  <c r="AP228" i="6"/>
  <c r="AJ228" i="6"/>
  <c r="X228" i="6"/>
  <c r="AP212" i="6"/>
  <c r="AD212" i="6"/>
  <c r="AJ212" i="6"/>
  <c r="L212" i="6"/>
  <c r="AP196" i="6"/>
  <c r="AD196" i="6"/>
  <c r="AJ196" i="6"/>
  <c r="R196" i="6"/>
  <c r="AP180" i="6"/>
  <c r="AD180" i="6"/>
  <c r="X180" i="6"/>
  <c r="AP164" i="6"/>
  <c r="AJ164" i="6"/>
  <c r="AD164" i="6"/>
  <c r="AJ148" i="6"/>
  <c r="AD148" i="6"/>
  <c r="X148" i="6"/>
  <c r="L148" i="6"/>
  <c r="AP132" i="6"/>
  <c r="AJ132" i="6"/>
  <c r="AD132" i="6"/>
  <c r="X132" i="6"/>
  <c r="R132" i="6"/>
  <c r="AP116" i="6"/>
  <c r="AJ116" i="6"/>
  <c r="AD116" i="6"/>
  <c r="AP84" i="6"/>
  <c r="AD84" i="6"/>
  <c r="AJ84" i="6"/>
  <c r="L84" i="6"/>
  <c r="X84" i="6"/>
  <c r="AP68" i="6"/>
  <c r="AD68" i="6"/>
  <c r="X68" i="6"/>
  <c r="R68" i="6"/>
  <c r="AP52" i="6"/>
  <c r="AJ52" i="6"/>
  <c r="AD52" i="6"/>
  <c r="X52" i="6"/>
  <c r="X36" i="6"/>
  <c r="AP36" i="6"/>
  <c r="AP20" i="6"/>
  <c r="AJ20" i="6"/>
  <c r="AD20" i="6"/>
  <c r="L20" i="6"/>
  <c r="AP4" i="6"/>
  <c r="AJ4" i="6"/>
  <c r="AD4" i="6"/>
  <c r="R4" i="6"/>
  <c r="L484" i="6"/>
  <c r="L708" i="6"/>
  <c r="R100" i="6"/>
  <c r="R372" i="6"/>
  <c r="X548" i="6"/>
  <c r="X1028" i="6"/>
  <c r="X1268" i="6"/>
  <c r="AD612" i="6"/>
  <c r="AP1475" i="6"/>
  <c r="AJ1475" i="6"/>
  <c r="AD1475" i="6"/>
  <c r="X1475" i="6"/>
  <c r="AP1459" i="6"/>
  <c r="AD1459" i="6"/>
  <c r="X1459" i="6"/>
  <c r="AJ1459" i="6"/>
  <c r="R1459" i="6"/>
  <c r="AP1443" i="6"/>
  <c r="AJ1443" i="6"/>
  <c r="AD1443" i="6"/>
  <c r="AP1427" i="6"/>
  <c r="AD1427" i="6"/>
  <c r="AJ1427" i="6"/>
  <c r="X1427" i="6"/>
  <c r="R1427" i="6"/>
  <c r="L1427" i="6"/>
  <c r="AP1411" i="6"/>
  <c r="AJ1411" i="6"/>
  <c r="AD1411" i="6"/>
  <c r="X1411" i="6"/>
  <c r="AP1395" i="6"/>
  <c r="AJ1395" i="6"/>
  <c r="AD1395" i="6"/>
  <c r="AP1379" i="6"/>
  <c r="AJ1379" i="6"/>
  <c r="AD1379" i="6"/>
  <c r="X1379" i="6"/>
  <c r="AP1363" i="6"/>
  <c r="AD1363" i="6"/>
  <c r="X1363" i="6"/>
  <c r="AJ1363" i="6"/>
  <c r="L1363" i="6"/>
  <c r="AP1347" i="6"/>
  <c r="AJ1347" i="6"/>
  <c r="AD1347" i="6"/>
  <c r="X1347" i="6"/>
  <c r="R1347" i="6"/>
  <c r="AP1331" i="6"/>
  <c r="AJ1331" i="6"/>
  <c r="AD1331" i="6"/>
  <c r="R1331" i="6"/>
  <c r="X1331" i="6"/>
  <c r="AP1315" i="6"/>
  <c r="AJ1315" i="6"/>
  <c r="AD1315" i="6"/>
  <c r="X1315" i="6"/>
  <c r="AP1299" i="6"/>
  <c r="AD1299" i="6"/>
  <c r="X1299" i="6"/>
  <c r="AJ1299" i="6"/>
  <c r="R1299" i="6"/>
  <c r="L1299" i="6"/>
  <c r="AP1283" i="6"/>
  <c r="AJ1283" i="6"/>
  <c r="AD1283" i="6"/>
  <c r="X1283" i="6"/>
  <c r="AP1267" i="6"/>
  <c r="AD1267" i="6"/>
  <c r="AJ1267" i="6"/>
  <c r="R1267" i="6"/>
  <c r="AP1251" i="6"/>
  <c r="AD1251" i="6"/>
  <c r="AJ1251" i="6"/>
  <c r="AP1235" i="6"/>
  <c r="AJ1235" i="6"/>
  <c r="AD1235" i="6"/>
  <c r="X1235" i="6"/>
  <c r="L1235" i="6"/>
  <c r="AP1219" i="6"/>
  <c r="AJ1219" i="6"/>
  <c r="AD1219" i="6"/>
  <c r="X1219" i="6"/>
  <c r="R1219" i="6"/>
  <c r="AP1203" i="6"/>
  <c r="AD1203" i="6"/>
  <c r="AJ1203" i="6"/>
  <c r="X1203" i="6"/>
  <c r="AP1187" i="6"/>
  <c r="AJ1187" i="6"/>
  <c r="AD1187" i="6"/>
  <c r="R1187" i="6"/>
  <c r="X1187" i="6"/>
  <c r="AP1171" i="6"/>
  <c r="AD1171" i="6"/>
  <c r="AJ1171" i="6"/>
  <c r="X1171" i="6"/>
  <c r="R1171" i="6"/>
  <c r="L1171" i="6"/>
  <c r="AP1155" i="6"/>
  <c r="AJ1155" i="6"/>
  <c r="AD1155" i="6"/>
  <c r="X1155" i="6"/>
  <c r="R1155" i="6"/>
  <c r="AP1139" i="6"/>
  <c r="AJ1139" i="6"/>
  <c r="AD1139" i="6"/>
  <c r="R1139" i="6"/>
  <c r="X1139" i="6"/>
  <c r="AP1123" i="6"/>
  <c r="AJ1123" i="6"/>
  <c r="AD1123" i="6"/>
  <c r="R1123" i="6"/>
  <c r="AP1107" i="6"/>
  <c r="AD1107" i="6"/>
  <c r="AJ1107" i="6"/>
  <c r="X1107" i="6"/>
  <c r="L1107" i="6"/>
  <c r="AP1091" i="6"/>
  <c r="AJ1091" i="6"/>
  <c r="AD1091" i="6"/>
  <c r="R1091" i="6"/>
  <c r="X1091" i="6"/>
  <c r="AP1075" i="6"/>
  <c r="AD1075" i="6"/>
  <c r="X1075" i="6"/>
  <c r="AJ1075" i="6"/>
  <c r="AP1059" i="6"/>
  <c r="AD1059" i="6"/>
  <c r="X1059" i="6"/>
  <c r="AP1043" i="6"/>
  <c r="AD1043" i="6"/>
  <c r="AJ1043" i="6"/>
  <c r="X1043" i="6"/>
  <c r="L1043" i="6"/>
  <c r="AP1027" i="6"/>
  <c r="AD1027" i="6"/>
  <c r="X1027" i="6"/>
  <c r="R1027" i="6"/>
  <c r="AP1011" i="6"/>
  <c r="AJ1011" i="6"/>
  <c r="AD1011" i="6"/>
  <c r="X1011" i="6"/>
  <c r="AP995" i="6"/>
  <c r="AD995" i="6"/>
  <c r="AJ995" i="6"/>
  <c r="AP979" i="6"/>
  <c r="AJ979" i="6"/>
  <c r="AD979" i="6"/>
  <c r="X979" i="6"/>
  <c r="R979" i="6"/>
  <c r="L979" i="6"/>
  <c r="AP963" i="6"/>
  <c r="AD963" i="6"/>
  <c r="X963" i="6"/>
  <c r="AP947" i="6"/>
  <c r="AJ947" i="6"/>
  <c r="AD947" i="6"/>
  <c r="X947" i="6"/>
  <c r="AP931" i="6"/>
  <c r="AJ931" i="6"/>
  <c r="AD931" i="6"/>
  <c r="X931" i="6"/>
  <c r="R931" i="6"/>
  <c r="AP915" i="6"/>
  <c r="AJ915" i="6"/>
  <c r="AD915" i="6"/>
  <c r="R915" i="6"/>
  <c r="L915" i="6"/>
  <c r="AP899" i="6"/>
  <c r="AJ899" i="6"/>
  <c r="AD899" i="6"/>
  <c r="X899" i="6"/>
  <c r="AP883" i="6"/>
  <c r="AJ883" i="6"/>
  <c r="AD883" i="6"/>
  <c r="R883" i="6"/>
  <c r="AP867" i="6"/>
  <c r="AJ867" i="6"/>
  <c r="AD867" i="6"/>
  <c r="R867" i="6"/>
  <c r="X867" i="6"/>
  <c r="AP851" i="6"/>
  <c r="AJ851" i="6"/>
  <c r="AD851" i="6"/>
  <c r="X851" i="6"/>
  <c r="L851" i="6"/>
  <c r="AP835" i="6"/>
  <c r="AJ835" i="6"/>
  <c r="AD835" i="6"/>
  <c r="X835" i="6"/>
  <c r="R835" i="6"/>
  <c r="AP819" i="6"/>
  <c r="AJ819" i="6"/>
  <c r="AD819" i="6"/>
  <c r="R819" i="6"/>
  <c r="AP803" i="6"/>
  <c r="AJ803" i="6"/>
  <c r="AD803" i="6"/>
  <c r="X803" i="6"/>
  <c r="AP787" i="6"/>
  <c r="AJ787" i="6"/>
  <c r="AD787" i="6"/>
  <c r="L787" i="6"/>
  <c r="AP771" i="6"/>
  <c r="AJ771" i="6"/>
  <c r="AD771" i="6"/>
  <c r="R771" i="6"/>
  <c r="AP755" i="6"/>
  <c r="AJ755" i="6"/>
  <c r="AD755" i="6"/>
  <c r="X755" i="6"/>
  <c r="AP739" i="6"/>
  <c r="AJ739" i="6"/>
  <c r="AD739" i="6"/>
  <c r="X739" i="6"/>
  <c r="AP723" i="6"/>
  <c r="AJ723" i="6"/>
  <c r="AD723" i="6"/>
  <c r="X723" i="6"/>
  <c r="L723" i="6"/>
  <c r="AP707" i="6"/>
  <c r="AJ707" i="6"/>
  <c r="AD707" i="6"/>
  <c r="X707" i="6"/>
  <c r="R707" i="6"/>
  <c r="AP691" i="6"/>
  <c r="AJ691" i="6"/>
  <c r="AD691" i="6"/>
  <c r="X691" i="6"/>
  <c r="AP675" i="6"/>
  <c r="AJ675" i="6"/>
  <c r="AD675" i="6"/>
  <c r="X675" i="6"/>
  <c r="AP659" i="6"/>
  <c r="AJ659" i="6"/>
  <c r="AD659" i="6"/>
  <c r="R659" i="6"/>
  <c r="X659" i="6"/>
  <c r="L659" i="6"/>
  <c r="AP643" i="6"/>
  <c r="AJ643" i="6"/>
  <c r="AD643" i="6"/>
  <c r="AP627" i="6"/>
  <c r="AJ627" i="6"/>
  <c r="AD627" i="6"/>
  <c r="X627" i="6"/>
  <c r="R627" i="6"/>
  <c r="AP611" i="6"/>
  <c r="AJ611" i="6"/>
  <c r="AD611" i="6"/>
  <c r="R611" i="6"/>
  <c r="AP595" i="6"/>
  <c r="AJ595" i="6"/>
  <c r="AD595" i="6"/>
  <c r="R595" i="6"/>
  <c r="L595" i="6"/>
  <c r="AP579" i="6"/>
  <c r="AJ579" i="6"/>
  <c r="AD579" i="6"/>
  <c r="R579" i="6"/>
  <c r="X579" i="6"/>
  <c r="AP563" i="6"/>
  <c r="AJ563" i="6"/>
  <c r="AD563" i="6"/>
  <c r="AP547" i="6"/>
  <c r="AJ547" i="6"/>
  <c r="AD547" i="6"/>
  <c r="X547" i="6"/>
  <c r="R547" i="6"/>
  <c r="AP531" i="6"/>
  <c r="AJ531" i="6"/>
  <c r="AD531" i="6"/>
  <c r="L531" i="6"/>
  <c r="AP515" i="6"/>
  <c r="AJ515" i="6"/>
  <c r="AD515" i="6"/>
  <c r="X515" i="6"/>
  <c r="AP499" i="6"/>
  <c r="AJ499" i="6"/>
  <c r="AD499" i="6"/>
  <c r="R499" i="6"/>
  <c r="AP483" i="6"/>
  <c r="AJ483" i="6"/>
  <c r="AD483" i="6"/>
  <c r="AP467" i="6"/>
  <c r="AJ467" i="6"/>
  <c r="AD467" i="6"/>
  <c r="X467" i="6"/>
  <c r="L467" i="6"/>
  <c r="AP451" i="6"/>
  <c r="AJ451" i="6"/>
  <c r="AD451" i="6"/>
  <c r="X451" i="6"/>
  <c r="R451" i="6"/>
  <c r="AP435" i="6"/>
  <c r="AJ435" i="6"/>
  <c r="AD435" i="6"/>
  <c r="R435" i="6"/>
  <c r="AP419" i="6"/>
  <c r="AJ419" i="6"/>
  <c r="AD419" i="6"/>
  <c r="AP403" i="6"/>
  <c r="AJ403" i="6"/>
  <c r="AD403" i="6"/>
  <c r="X403" i="6"/>
  <c r="L403" i="6"/>
  <c r="AP387" i="6"/>
  <c r="AJ387" i="6"/>
  <c r="AD387" i="6"/>
  <c r="X387" i="6"/>
  <c r="R387" i="6"/>
  <c r="AP371" i="6"/>
  <c r="AJ371" i="6"/>
  <c r="AD371" i="6"/>
  <c r="X371" i="6"/>
  <c r="R371" i="6"/>
  <c r="AP355" i="6"/>
  <c r="AJ355" i="6"/>
  <c r="AD355" i="6"/>
  <c r="AP339" i="6"/>
  <c r="AJ339" i="6"/>
  <c r="AD339" i="6"/>
  <c r="X339" i="6"/>
  <c r="L339" i="6"/>
  <c r="AP323" i="6"/>
  <c r="AJ323" i="6"/>
  <c r="AD323" i="6"/>
  <c r="R323" i="6"/>
  <c r="AP307" i="6"/>
  <c r="AJ307" i="6"/>
  <c r="AD307" i="6"/>
  <c r="X307" i="6"/>
  <c r="R307" i="6"/>
  <c r="AP291" i="6"/>
  <c r="AD291" i="6"/>
  <c r="AJ291" i="6"/>
  <c r="AP275" i="6"/>
  <c r="AD275" i="6"/>
  <c r="L275" i="6"/>
  <c r="AP259" i="6"/>
  <c r="AJ259" i="6"/>
  <c r="AD259" i="6"/>
  <c r="R259" i="6"/>
  <c r="AP243" i="6"/>
  <c r="AD243" i="6"/>
  <c r="R243" i="6"/>
  <c r="X243" i="6"/>
  <c r="AP227" i="6"/>
  <c r="AD227" i="6"/>
  <c r="X227" i="6"/>
  <c r="AP211" i="6"/>
  <c r="AD211" i="6"/>
  <c r="AJ211" i="6"/>
  <c r="X211" i="6"/>
  <c r="L211" i="6"/>
  <c r="AP195" i="6"/>
  <c r="AD195" i="6"/>
  <c r="AJ195" i="6"/>
  <c r="R195" i="6"/>
  <c r="AP179" i="6"/>
  <c r="AD179" i="6"/>
  <c r="AJ179" i="6"/>
  <c r="R179" i="6"/>
  <c r="AP163" i="6"/>
  <c r="AD163" i="6"/>
  <c r="AJ163" i="6"/>
  <c r="AD147" i="6"/>
  <c r="AJ147" i="6"/>
  <c r="AP147" i="6"/>
  <c r="X147" i="6"/>
  <c r="L147" i="6"/>
  <c r="AJ131" i="6"/>
  <c r="AP131" i="6"/>
  <c r="X131" i="6"/>
  <c r="R131" i="6"/>
  <c r="AP115" i="6"/>
  <c r="AJ115" i="6"/>
  <c r="AD115" i="6"/>
  <c r="X115" i="6"/>
  <c r="R115" i="6"/>
  <c r="AJ99" i="6"/>
  <c r="AP99" i="6"/>
  <c r="AP83" i="6"/>
  <c r="AJ83" i="6"/>
  <c r="AD83" i="6"/>
  <c r="L83" i="6"/>
  <c r="AP67" i="6"/>
  <c r="AJ67" i="6"/>
  <c r="AD67" i="6"/>
  <c r="R67" i="6"/>
  <c r="AJ51" i="6"/>
  <c r="AD51" i="6"/>
  <c r="AP51" i="6"/>
  <c r="X51" i="6"/>
  <c r="R51" i="6"/>
  <c r="AP35" i="6"/>
  <c r="AJ35" i="6"/>
  <c r="AD35" i="6"/>
  <c r="AD19" i="6"/>
  <c r="AP19" i="6"/>
  <c r="L19" i="6"/>
  <c r="L99" i="6"/>
  <c r="L323" i="6"/>
  <c r="L402" i="6"/>
  <c r="L516" i="6"/>
  <c r="L627" i="6"/>
  <c r="L737" i="6"/>
  <c r="L883" i="6"/>
  <c r="L996" i="6"/>
  <c r="L1028" i="6"/>
  <c r="R163" i="6"/>
  <c r="R225" i="6"/>
  <c r="R340" i="6"/>
  <c r="R532" i="6"/>
  <c r="R851" i="6"/>
  <c r="R945" i="6"/>
  <c r="R1011" i="6"/>
  <c r="R1251" i="6"/>
  <c r="R1395" i="6"/>
  <c r="X40" i="6"/>
  <c r="X356" i="6"/>
  <c r="X456" i="6"/>
  <c r="X500" i="6"/>
  <c r="X595" i="6"/>
  <c r="X643" i="6"/>
  <c r="X916" i="6"/>
  <c r="X1208" i="6"/>
  <c r="AD184" i="6"/>
  <c r="AD248" i="6"/>
  <c r="AD392" i="6"/>
  <c r="AJ36" i="6"/>
  <c r="AJ584" i="6"/>
  <c r="AJ1416" i="6"/>
  <c r="AP3" i="6"/>
  <c r="AD3" i="6"/>
  <c r="R3" i="6"/>
  <c r="AJ1474" i="6"/>
  <c r="AP1474" i="6"/>
  <c r="X1474" i="6"/>
  <c r="L1474" i="6"/>
  <c r="AD1474" i="6"/>
  <c r="AP1458" i="6"/>
  <c r="AJ1458" i="6"/>
  <c r="AD1458" i="6"/>
  <c r="X1458" i="6"/>
  <c r="R1458" i="6"/>
  <c r="AJ1442" i="6"/>
  <c r="AD1442" i="6"/>
  <c r="AP1442" i="6"/>
  <c r="R1442" i="6"/>
  <c r="AP1426" i="6"/>
  <c r="R1426" i="6"/>
  <c r="X1426" i="6"/>
  <c r="AD1426" i="6"/>
  <c r="L1426" i="6"/>
  <c r="AJ1410" i="6"/>
  <c r="AD1410" i="6"/>
  <c r="X1410" i="6"/>
  <c r="AP1410" i="6"/>
  <c r="L1410" i="6"/>
  <c r="AP1394" i="6"/>
  <c r="AJ1394" i="6"/>
  <c r="AD1394" i="6"/>
  <c r="AP1378" i="6"/>
  <c r="AJ1378" i="6"/>
  <c r="AD1378" i="6"/>
  <c r="X1378" i="6"/>
  <c r="AP1362" i="6"/>
  <c r="AD1362" i="6"/>
  <c r="AJ1362" i="6"/>
  <c r="L1362" i="6"/>
  <c r="X1362" i="6"/>
  <c r="AP1346" i="6"/>
  <c r="AJ1346" i="6"/>
  <c r="AD1346" i="6"/>
  <c r="X1346" i="6"/>
  <c r="L1346" i="6"/>
  <c r="R1346" i="6"/>
  <c r="AP1330" i="6"/>
  <c r="AD1330" i="6"/>
  <c r="R1330" i="6"/>
  <c r="X1330" i="6"/>
  <c r="AP1314" i="6"/>
  <c r="AJ1314" i="6"/>
  <c r="R1314" i="6"/>
  <c r="X1314" i="6"/>
  <c r="AP1298" i="6"/>
  <c r="AJ1298" i="6"/>
  <c r="R1298" i="6"/>
  <c r="AD1298" i="6"/>
  <c r="L1298" i="6"/>
  <c r="AJ1282" i="6"/>
  <c r="AP1282" i="6"/>
  <c r="X1282" i="6"/>
  <c r="L1282" i="6"/>
  <c r="AD1282" i="6"/>
  <c r="AP1266" i="6"/>
  <c r="AJ1266" i="6"/>
  <c r="X1266" i="6"/>
  <c r="R1266" i="6"/>
  <c r="AJ1250" i="6"/>
  <c r="AD1250" i="6"/>
  <c r="AP1250" i="6"/>
  <c r="AJ1234" i="6"/>
  <c r="AP1234" i="6"/>
  <c r="X1234" i="6"/>
  <c r="AD1234" i="6"/>
  <c r="L1234" i="6"/>
  <c r="AJ1218" i="6"/>
  <c r="AP1218" i="6"/>
  <c r="X1218" i="6"/>
  <c r="AD1218" i="6"/>
  <c r="L1218" i="6"/>
  <c r="R1218" i="6"/>
  <c r="AP1202" i="6"/>
  <c r="AD1202" i="6"/>
  <c r="AJ1202" i="6"/>
  <c r="X1202" i="6"/>
  <c r="AP1186" i="6"/>
  <c r="AJ1186" i="6"/>
  <c r="AD1186" i="6"/>
  <c r="X1186" i="6"/>
  <c r="AP1170" i="6"/>
  <c r="AJ1170" i="6"/>
  <c r="X1170" i="6"/>
  <c r="L1170" i="6"/>
  <c r="AP1154" i="6"/>
  <c r="AJ1154" i="6"/>
  <c r="X1154" i="6"/>
  <c r="AD1154" i="6"/>
  <c r="R1154" i="6"/>
  <c r="L1154" i="6"/>
  <c r="AP1138" i="6"/>
  <c r="AD1138" i="6"/>
  <c r="R1138" i="6"/>
  <c r="X1138" i="6"/>
  <c r="AJ1122" i="6"/>
  <c r="AD1122" i="6"/>
  <c r="X1122" i="6"/>
  <c r="R1122" i="6"/>
  <c r="AJ1106" i="6"/>
  <c r="AD1106" i="6"/>
  <c r="AP1106" i="6"/>
  <c r="R1106" i="6"/>
  <c r="L1106" i="6"/>
  <c r="AP1090" i="6"/>
  <c r="AJ1090" i="6"/>
  <c r="AD1090" i="6"/>
  <c r="X1090" i="6"/>
  <c r="L1090" i="6"/>
  <c r="AJ1074" i="6"/>
  <c r="X1074" i="6"/>
  <c r="R1074" i="6"/>
  <c r="AP1074" i="6"/>
  <c r="AD1074" i="6"/>
  <c r="AP1058" i="6"/>
  <c r="AJ1058" i="6"/>
  <c r="X1058" i="6"/>
  <c r="AP1042" i="6"/>
  <c r="X1042" i="6"/>
  <c r="AD1042" i="6"/>
  <c r="L1042" i="6"/>
  <c r="AP1026" i="6"/>
  <c r="AJ1026" i="6"/>
  <c r="L1026" i="6"/>
  <c r="X1026" i="6"/>
  <c r="R1026" i="6"/>
  <c r="AJ1010" i="6"/>
  <c r="AP1010" i="6"/>
  <c r="AD1010" i="6"/>
  <c r="AP994" i="6"/>
  <c r="X994" i="6"/>
  <c r="AJ994" i="6"/>
  <c r="AP978" i="6"/>
  <c r="AJ978" i="6"/>
  <c r="L978" i="6"/>
  <c r="R978" i="6"/>
  <c r="X978" i="6"/>
  <c r="AD962" i="6"/>
  <c r="AJ962" i="6"/>
  <c r="AP962" i="6"/>
  <c r="L962" i="6"/>
  <c r="AD946" i="6"/>
  <c r="AJ946" i="6"/>
  <c r="X946" i="6"/>
  <c r="AP946" i="6"/>
  <c r="AP930" i="6"/>
  <c r="AD930" i="6"/>
  <c r="X930" i="6"/>
  <c r="R930" i="6"/>
  <c r="AP914" i="6"/>
  <c r="X914" i="6"/>
  <c r="L914" i="6"/>
  <c r="AJ914" i="6"/>
  <c r="AD914" i="6"/>
  <c r="AJ898" i="6"/>
  <c r="AP898" i="6"/>
  <c r="X898" i="6"/>
  <c r="R898" i="6"/>
  <c r="AD898" i="6"/>
  <c r="L898" i="6"/>
  <c r="AP882" i="6"/>
  <c r="AD882" i="6"/>
  <c r="X882" i="6"/>
  <c r="AJ882" i="6"/>
  <c r="AP866" i="6"/>
  <c r="AJ866" i="6"/>
  <c r="R866" i="6"/>
  <c r="AD866" i="6"/>
  <c r="X866" i="6"/>
  <c r="AJ850" i="6"/>
  <c r="AD850" i="6"/>
  <c r="R850" i="6"/>
  <c r="AP850" i="6"/>
  <c r="X850" i="6"/>
  <c r="L850" i="6"/>
  <c r="AP834" i="6"/>
  <c r="AD834" i="6"/>
  <c r="AJ834" i="6"/>
  <c r="L834" i="6"/>
  <c r="X834" i="6"/>
  <c r="AP818" i="6"/>
  <c r="AJ818" i="6"/>
  <c r="R818" i="6"/>
  <c r="AJ802" i="6"/>
  <c r="AD802" i="6"/>
  <c r="AP786" i="6"/>
  <c r="AJ786" i="6"/>
  <c r="X786" i="6"/>
  <c r="AD786" i="6"/>
  <c r="L786" i="6"/>
  <c r="AJ770" i="6"/>
  <c r="AP770" i="6"/>
  <c r="AD770" i="6"/>
  <c r="L770" i="6"/>
  <c r="AP754" i="6"/>
  <c r="AD754" i="6"/>
  <c r="R754" i="6"/>
  <c r="X754" i="6"/>
  <c r="AP738" i="6"/>
  <c r="AJ738" i="6"/>
  <c r="X738" i="6"/>
  <c r="AD738" i="6"/>
  <c r="AJ722" i="6"/>
  <c r="AD722" i="6"/>
  <c r="X722" i="6"/>
  <c r="AP722" i="6"/>
  <c r="AJ706" i="6"/>
  <c r="AP706" i="6"/>
  <c r="L706" i="6"/>
  <c r="R706" i="6"/>
  <c r="AP690" i="6"/>
  <c r="AJ690" i="6"/>
  <c r="AD690" i="6"/>
  <c r="X690" i="6"/>
  <c r="AP674" i="6"/>
  <c r="AJ674" i="6"/>
  <c r="AD674" i="6"/>
  <c r="X674" i="6"/>
  <c r="AJ658" i="6"/>
  <c r="AP658" i="6"/>
  <c r="X658" i="6"/>
  <c r="AD658" i="6"/>
  <c r="R658" i="6"/>
  <c r="AP642" i="6"/>
  <c r="AJ642" i="6"/>
  <c r="AD642" i="6"/>
  <c r="R642" i="6"/>
  <c r="L642" i="6"/>
  <c r="AP626" i="6"/>
  <c r="AJ626" i="6"/>
  <c r="X626" i="6"/>
  <c r="AD626" i="6"/>
  <c r="R610" i="6"/>
  <c r="AJ610" i="6"/>
  <c r="AP594" i="6"/>
  <c r="AD594" i="6"/>
  <c r="R594" i="6"/>
  <c r="AJ594" i="6"/>
  <c r="AP578" i="6"/>
  <c r="AD578" i="6"/>
  <c r="AJ578" i="6"/>
  <c r="X578" i="6"/>
  <c r="L578" i="6"/>
  <c r="AP562" i="6"/>
  <c r="AD562" i="6"/>
  <c r="X562" i="6"/>
  <c r="R562" i="6"/>
  <c r="AJ562" i="6"/>
  <c r="AP546" i="6"/>
  <c r="AJ546" i="6"/>
  <c r="X546" i="6"/>
  <c r="R546" i="6"/>
  <c r="AP530" i="6"/>
  <c r="AJ530" i="6"/>
  <c r="AD530" i="6"/>
  <c r="X514" i="6"/>
  <c r="AP514" i="6"/>
  <c r="AJ514" i="6"/>
  <c r="L514" i="6"/>
  <c r="AD514" i="6"/>
  <c r="AJ498" i="6"/>
  <c r="X498" i="6"/>
  <c r="AD498" i="6"/>
  <c r="R498" i="6"/>
  <c r="AJ482" i="6"/>
  <c r="AP482" i="6"/>
  <c r="AP466" i="6"/>
  <c r="AJ466" i="6"/>
  <c r="AD466" i="6"/>
  <c r="AP450" i="6"/>
  <c r="AJ450" i="6"/>
  <c r="AD450" i="6"/>
  <c r="X450" i="6"/>
  <c r="L450" i="6"/>
  <c r="AP434" i="6"/>
  <c r="AJ434" i="6"/>
  <c r="AD434" i="6"/>
  <c r="X434" i="6"/>
  <c r="R434" i="6"/>
  <c r="AJ418" i="6"/>
  <c r="AP418" i="6"/>
  <c r="AD418" i="6"/>
  <c r="AP402" i="6"/>
  <c r="AJ402" i="6"/>
  <c r="AD402" i="6"/>
  <c r="X402" i="6"/>
  <c r="AP386" i="6"/>
  <c r="X386" i="6"/>
  <c r="L386" i="6"/>
  <c r="AJ370" i="6"/>
  <c r="AP370" i="6"/>
  <c r="AD370" i="6"/>
  <c r="R370" i="6"/>
  <c r="AP354" i="6"/>
  <c r="AJ354" i="6"/>
  <c r="AD354" i="6"/>
  <c r="AJ338" i="6"/>
  <c r="X338" i="6"/>
  <c r="AP322" i="6"/>
  <c r="AD322" i="6"/>
  <c r="AJ322" i="6"/>
  <c r="L322" i="6"/>
  <c r="AP306" i="6"/>
  <c r="AD306" i="6"/>
  <c r="X306" i="6"/>
  <c r="R306" i="6"/>
  <c r="AP290" i="6"/>
  <c r="AJ290" i="6"/>
  <c r="X290" i="6"/>
  <c r="AJ274" i="6"/>
  <c r="AP274" i="6"/>
  <c r="AP258" i="6"/>
  <c r="AJ258" i="6"/>
  <c r="AD258" i="6"/>
  <c r="L258" i="6"/>
  <c r="AP242" i="6"/>
  <c r="AJ242" i="6"/>
  <c r="X242" i="6"/>
  <c r="R242" i="6"/>
  <c r="AP226" i="6"/>
  <c r="AD226" i="6"/>
  <c r="X226" i="6"/>
  <c r="AJ210" i="6"/>
  <c r="X210" i="6"/>
  <c r="AD210" i="6"/>
  <c r="AP194" i="6"/>
  <c r="AD194" i="6"/>
  <c r="X194" i="6"/>
  <c r="L194" i="6"/>
  <c r="AJ194" i="6"/>
  <c r="AP178" i="6"/>
  <c r="AD178" i="6"/>
  <c r="AJ178" i="6"/>
  <c r="R178" i="6"/>
  <c r="AP162" i="6"/>
  <c r="AD162" i="6"/>
  <c r="AJ162" i="6"/>
  <c r="AP146" i="6"/>
  <c r="AJ146" i="6"/>
  <c r="X146" i="6"/>
  <c r="AP130" i="6"/>
  <c r="AJ130" i="6"/>
  <c r="X130" i="6"/>
  <c r="L130" i="6"/>
  <c r="AP114" i="6"/>
  <c r="AJ114" i="6"/>
  <c r="AD114" i="6"/>
  <c r="R114" i="6"/>
  <c r="AP82" i="6"/>
  <c r="AD82" i="6"/>
  <c r="AJ82" i="6"/>
  <c r="AP66" i="6"/>
  <c r="L66" i="6"/>
  <c r="AJ66" i="6"/>
  <c r="AD66" i="6"/>
  <c r="AP50" i="6"/>
  <c r="AJ50" i="6"/>
  <c r="X50" i="6"/>
  <c r="AD50" i="6"/>
  <c r="R50" i="6"/>
  <c r="AJ34" i="6"/>
  <c r="X34" i="6"/>
  <c r="AP34" i="6"/>
  <c r="AP18" i="6"/>
  <c r="AJ18" i="6"/>
  <c r="AD18" i="6"/>
  <c r="L100" i="6"/>
  <c r="L131" i="6"/>
  <c r="L210" i="6"/>
  <c r="L242" i="6"/>
  <c r="L324" i="6"/>
  <c r="L435" i="6"/>
  <c r="L628" i="6"/>
  <c r="L738" i="6"/>
  <c r="L884" i="6"/>
  <c r="L1058" i="6"/>
  <c r="L1266" i="6"/>
  <c r="L1379" i="6"/>
  <c r="L1411" i="6"/>
  <c r="R130" i="6"/>
  <c r="R164" i="6"/>
  <c r="R226" i="6"/>
  <c r="R403" i="6"/>
  <c r="R436" i="6"/>
  <c r="R466" i="6"/>
  <c r="R563" i="6"/>
  <c r="R626" i="6"/>
  <c r="R691" i="6"/>
  <c r="R755" i="6"/>
  <c r="R786" i="6"/>
  <c r="R916" i="6"/>
  <c r="R946" i="6"/>
  <c r="R1042" i="6"/>
  <c r="R1362" i="6"/>
  <c r="R1475" i="6"/>
  <c r="X82" i="6"/>
  <c r="X136" i="6"/>
  <c r="X264" i="6"/>
  <c r="X596" i="6"/>
  <c r="X660" i="6"/>
  <c r="X1080" i="6"/>
  <c r="AD328" i="6"/>
  <c r="AD408" i="6"/>
  <c r="AD484" i="6"/>
  <c r="AD1032" i="6"/>
  <c r="AD1272" i="6"/>
  <c r="AJ40" i="6"/>
  <c r="AJ243" i="6"/>
  <c r="AJ744" i="6"/>
  <c r="AJ1042" i="6"/>
  <c r="AJ1473" i="6"/>
  <c r="AP1473" i="6"/>
  <c r="L1473" i="6"/>
  <c r="AP1457" i="6"/>
  <c r="AJ1457" i="6"/>
  <c r="AD1457" i="6"/>
  <c r="X1457" i="6"/>
  <c r="AP1441" i="6"/>
  <c r="AD1441" i="6"/>
  <c r="AJ1441" i="6"/>
  <c r="R1441" i="6"/>
  <c r="AP1425" i="6"/>
  <c r="AJ1425" i="6"/>
  <c r="AD1425" i="6"/>
  <c r="X1425" i="6"/>
  <c r="R1425" i="6"/>
  <c r="AD1409" i="6"/>
  <c r="AP1409" i="6"/>
  <c r="AJ1409" i="6"/>
  <c r="L1409" i="6"/>
  <c r="AP1393" i="6"/>
  <c r="AJ1393" i="6"/>
  <c r="AD1393" i="6"/>
  <c r="AJ1377" i="6"/>
  <c r="AP1377" i="6"/>
  <c r="R1377" i="6"/>
  <c r="X1377" i="6"/>
  <c r="AJ1361" i="6"/>
  <c r="AP1361" i="6"/>
  <c r="AD1361" i="6"/>
  <c r="X1361" i="6"/>
  <c r="AP1345" i="6"/>
  <c r="AJ1345" i="6"/>
  <c r="X1345" i="6"/>
  <c r="L1345" i="6"/>
  <c r="R1345" i="6"/>
  <c r="AD1345" i="6"/>
  <c r="AP1329" i="6"/>
  <c r="AJ1329" i="6"/>
  <c r="AD1329" i="6"/>
  <c r="R1329" i="6"/>
  <c r="X1329" i="6"/>
  <c r="AP1313" i="6"/>
  <c r="AJ1313" i="6"/>
  <c r="R1313" i="6"/>
  <c r="X1313" i="6"/>
  <c r="AJ1297" i="6"/>
  <c r="AP1297" i="6"/>
  <c r="R1297" i="6"/>
  <c r="AD1297" i="6"/>
  <c r="AP1281" i="6"/>
  <c r="AJ1281" i="6"/>
  <c r="AD1281" i="6"/>
  <c r="X1281" i="6"/>
  <c r="L1281" i="6"/>
  <c r="AD1265" i="6"/>
  <c r="R1265" i="6"/>
  <c r="AJ1265" i="6"/>
  <c r="AP1249" i="6"/>
  <c r="AJ1249" i="6"/>
  <c r="AD1249" i="6"/>
  <c r="AP1233" i="6"/>
  <c r="AJ1233" i="6"/>
  <c r="X1233" i="6"/>
  <c r="AP1217" i="6"/>
  <c r="AJ1217" i="6"/>
  <c r="AD1217" i="6"/>
  <c r="L1217" i="6"/>
  <c r="R1217" i="6"/>
  <c r="AP1201" i="6"/>
  <c r="AJ1201" i="6"/>
  <c r="X1201" i="6"/>
  <c r="AJ1185" i="6"/>
  <c r="AD1185" i="6"/>
  <c r="AP1185" i="6"/>
  <c r="X1185" i="6"/>
  <c r="AP1169" i="6"/>
  <c r="AJ1169" i="6"/>
  <c r="AD1169" i="6"/>
  <c r="X1169" i="6"/>
  <c r="R1169" i="6"/>
  <c r="AJ1153" i="6"/>
  <c r="AP1153" i="6"/>
  <c r="AD1153" i="6"/>
  <c r="L1153" i="6"/>
  <c r="AP1137" i="6"/>
  <c r="R1137" i="6"/>
  <c r="X1137" i="6"/>
  <c r="AJ1121" i="6"/>
  <c r="AP1121" i="6"/>
  <c r="R1121" i="6"/>
  <c r="AP1105" i="6"/>
  <c r="AJ1105" i="6"/>
  <c r="R1105" i="6"/>
  <c r="AP1089" i="6"/>
  <c r="AJ1089" i="6"/>
  <c r="X1089" i="6"/>
  <c r="R1089" i="6"/>
  <c r="L1089" i="6"/>
  <c r="AJ1073" i="6"/>
  <c r="R1073" i="6"/>
  <c r="AP1073" i="6"/>
  <c r="AD1073" i="6"/>
  <c r="AP1057" i="6"/>
  <c r="AJ1057" i="6"/>
  <c r="X1057" i="6"/>
  <c r="R1057" i="6"/>
  <c r="AP1041" i="6"/>
  <c r="AJ1041" i="6"/>
  <c r="AD1041" i="6"/>
  <c r="X1041" i="6"/>
  <c r="AP1025" i="6"/>
  <c r="AD1025" i="6"/>
  <c r="AJ1025" i="6"/>
  <c r="L1025" i="6"/>
  <c r="X1025" i="6"/>
  <c r="R1025" i="6"/>
  <c r="AJ1009" i="6"/>
  <c r="AD1009" i="6"/>
  <c r="AP1009" i="6"/>
  <c r="AP993" i="6"/>
  <c r="AJ993" i="6"/>
  <c r="X993" i="6"/>
  <c r="AP977" i="6"/>
  <c r="AD977" i="6"/>
  <c r="X977" i="6"/>
  <c r="R977" i="6"/>
  <c r="AD961" i="6"/>
  <c r="X961" i="6"/>
  <c r="AJ961" i="6"/>
  <c r="L961" i="6"/>
  <c r="AP961" i="6"/>
  <c r="AP945" i="6"/>
  <c r="AJ945" i="6"/>
  <c r="AD945" i="6"/>
  <c r="X945" i="6"/>
  <c r="AJ929" i="6"/>
  <c r="AD929" i="6"/>
  <c r="X929" i="6"/>
  <c r="R929" i="6"/>
  <c r="AP913" i="6"/>
  <c r="AD913" i="6"/>
  <c r="X913" i="6"/>
  <c r="AJ913" i="6"/>
  <c r="AJ897" i="6"/>
  <c r="AP897" i="6"/>
  <c r="X897" i="6"/>
  <c r="L897" i="6"/>
  <c r="AD897" i="6"/>
  <c r="AP881" i="6"/>
  <c r="AD881" i="6"/>
  <c r="R881" i="6"/>
  <c r="AJ881" i="6"/>
  <c r="AJ865" i="6"/>
  <c r="AP865" i="6"/>
  <c r="AD865" i="6"/>
  <c r="R865" i="6"/>
  <c r="AJ849" i="6"/>
  <c r="AP849" i="6"/>
  <c r="AD849" i="6"/>
  <c r="R849" i="6"/>
  <c r="AP833" i="6"/>
  <c r="AD833" i="6"/>
  <c r="X833" i="6"/>
  <c r="R833" i="6"/>
  <c r="AJ833" i="6"/>
  <c r="L833" i="6"/>
  <c r="AP817" i="6"/>
  <c r="AJ817" i="6"/>
  <c r="R817" i="6"/>
  <c r="R801" i="6"/>
  <c r="AD801" i="6"/>
  <c r="AP785" i="6"/>
  <c r="AJ785" i="6"/>
  <c r="X785" i="6"/>
  <c r="AD785" i="6"/>
  <c r="AJ769" i="6"/>
  <c r="AD769" i="6"/>
  <c r="AP769" i="6"/>
  <c r="L769" i="6"/>
  <c r="AP753" i="6"/>
  <c r="AD753" i="6"/>
  <c r="R753" i="6"/>
  <c r="X753" i="6"/>
  <c r="AP737" i="6"/>
  <c r="X737" i="6"/>
  <c r="AD737" i="6"/>
  <c r="X721" i="6"/>
  <c r="AJ721" i="6"/>
  <c r="AD721" i="6"/>
  <c r="AP721" i="6"/>
  <c r="AP705" i="6"/>
  <c r="AJ705" i="6"/>
  <c r="L705" i="6"/>
  <c r="R705" i="6"/>
  <c r="AP689" i="6"/>
  <c r="AJ689" i="6"/>
  <c r="AD689" i="6"/>
  <c r="X689" i="6"/>
  <c r="AJ673" i="6"/>
  <c r="AD673" i="6"/>
  <c r="X673" i="6"/>
  <c r="AP673" i="6"/>
  <c r="AJ657" i="6"/>
  <c r="AD657" i="6"/>
  <c r="AP657" i="6"/>
  <c r="X657" i="6"/>
  <c r="R657" i="6"/>
  <c r="AJ641" i="6"/>
  <c r="AP641" i="6"/>
  <c r="X641" i="6"/>
  <c r="L641" i="6"/>
  <c r="AP625" i="6"/>
  <c r="AD625" i="6"/>
  <c r="AJ625" i="6"/>
  <c r="X625" i="6"/>
  <c r="R625" i="6"/>
  <c r="X609" i="6"/>
  <c r="AJ609" i="6"/>
  <c r="AP593" i="6"/>
  <c r="AJ593" i="6"/>
  <c r="AD593" i="6"/>
  <c r="R593" i="6"/>
  <c r="AP577" i="6"/>
  <c r="AJ577" i="6"/>
  <c r="R577" i="6"/>
  <c r="X577" i="6"/>
  <c r="AD577" i="6"/>
  <c r="L577" i="6"/>
  <c r="AP561" i="6"/>
  <c r="AD561" i="6"/>
  <c r="AJ561" i="6"/>
  <c r="AP545" i="6"/>
  <c r="AD545" i="6"/>
  <c r="R545" i="6"/>
  <c r="X545" i="6"/>
  <c r="AJ529" i="6"/>
  <c r="AD529" i="6"/>
  <c r="AP529" i="6"/>
  <c r="AP513" i="6"/>
  <c r="AJ513" i="6"/>
  <c r="X513" i="6"/>
  <c r="L513" i="6"/>
  <c r="AP497" i="6"/>
  <c r="AJ497" i="6"/>
  <c r="AD497" i="6"/>
  <c r="AP481" i="6"/>
  <c r="AJ481" i="6"/>
  <c r="X481" i="6"/>
  <c r="R481" i="6"/>
  <c r="AJ465" i="6"/>
  <c r="AD465" i="6"/>
  <c r="AP465" i="6"/>
  <c r="AP449" i="6"/>
  <c r="AD449" i="6"/>
  <c r="X449" i="6"/>
  <c r="L449" i="6"/>
  <c r="AP433" i="6"/>
  <c r="AJ433" i="6"/>
  <c r="AD433" i="6"/>
  <c r="R433" i="6"/>
  <c r="AJ417" i="6"/>
  <c r="AP417" i="6"/>
  <c r="AD417" i="6"/>
  <c r="AP401" i="6"/>
  <c r="AD401" i="6"/>
  <c r="AJ401" i="6"/>
  <c r="X401" i="6"/>
  <c r="AJ385" i="6"/>
  <c r="AP385" i="6"/>
  <c r="X385" i="6"/>
  <c r="L385" i="6"/>
  <c r="AD369" i="6"/>
  <c r="X369" i="6"/>
  <c r="AP369" i="6"/>
  <c r="AJ369" i="6"/>
  <c r="R369" i="6"/>
  <c r="AP353" i="6"/>
  <c r="AJ353" i="6"/>
  <c r="AD353" i="6"/>
  <c r="AP337" i="6"/>
  <c r="AD337" i="6"/>
  <c r="AJ337" i="6"/>
  <c r="AP321" i="6"/>
  <c r="AJ321" i="6"/>
  <c r="L321" i="6"/>
  <c r="AJ305" i="6"/>
  <c r="AP305" i="6"/>
  <c r="AD305" i="6"/>
  <c r="X305" i="6"/>
  <c r="R305" i="6"/>
  <c r="AD289" i="6"/>
  <c r="AJ289" i="6"/>
  <c r="X289" i="6"/>
  <c r="AP273" i="6"/>
  <c r="AD273" i="6"/>
  <c r="X273" i="6"/>
  <c r="AJ273" i="6"/>
  <c r="AP257" i="6"/>
  <c r="AD257" i="6"/>
  <c r="AJ257" i="6"/>
  <c r="L257" i="6"/>
  <c r="AP241" i="6"/>
  <c r="AJ241" i="6"/>
  <c r="AD241" i="6"/>
  <c r="R241" i="6"/>
  <c r="AP209" i="6"/>
  <c r="AD209" i="6"/>
  <c r="AJ209" i="6"/>
  <c r="X209" i="6"/>
  <c r="AP193" i="6"/>
  <c r="AJ193" i="6"/>
  <c r="L193" i="6"/>
  <c r="AJ177" i="6"/>
  <c r="AP177" i="6"/>
  <c r="AD177" i="6"/>
  <c r="R177" i="6"/>
  <c r="AP161" i="6"/>
  <c r="AD161" i="6"/>
  <c r="AJ161" i="6"/>
  <c r="AP145" i="6"/>
  <c r="AD145" i="6"/>
  <c r="AJ145" i="6"/>
  <c r="AD129" i="6"/>
  <c r="AP129" i="6"/>
  <c r="AJ129" i="6"/>
  <c r="X129" i="6"/>
  <c r="L129" i="6"/>
  <c r="AP113" i="6"/>
  <c r="AJ113" i="6"/>
  <c r="AD113" i="6"/>
  <c r="X113" i="6"/>
  <c r="R113" i="6"/>
  <c r="AD97" i="6"/>
  <c r="AJ97" i="6"/>
  <c r="X97" i="6"/>
  <c r="AP81" i="6"/>
  <c r="AD81" i="6"/>
  <c r="AJ81" i="6"/>
  <c r="AP65" i="6"/>
  <c r="AD65" i="6"/>
  <c r="L65" i="6"/>
  <c r="AJ65" i="6"/>
  <c r="AP49" i="6"/>
  <c r="AD49" i="6"/>
  <c r="AJ49" i="6"/>
  <c r="X49" i="6"/>
  <c r="R49" i="6"/>
  <c r="AD33" i="6"/>
  <c r="X33" i="6"/>
  <c r="AP33" i="6"/>
  <c r="AP17" i="6"/>
  <c r="AJ17" i="6"/>
  <c r="AD17" i="6"/>
  <c r="X17" i="6"/>
  <c r="L18" i="6"/>
  <c r="L50" i="6"/>
  <c r="L132" i="6"/>
  <c r="L243" i="6"/>
  <c r="L353" i="6"/>
  <c r="L436" i="6"/>
  <c r="L546" i="6"/>
  <c r="L739" i="6"/>
  <c r="L771" i="6"/>
  <c r="L946" i="6"/>
  <c r="L1059" i="6"/>
  <c r="L1091" i="6"/>
  <c r="L1233" i="6"/>
  <c r="L1267" i="6"/>
  <c r="L1441" i="6"/>
  <c r="R193" i="6"/>
  <c r="R227" i="6"/>
  <c r="R289" i="6"/>
  <c r="R404" i="6"/>
  <c r="R467" i="6"/>
  <c r="R564" i="6"/>
  <c r="R692" i="6"/>
  <c r="R722" i="6"/>
  <c r="R756" i="6"/>
  <c r="R787" i="6"/>
  <c r="R947" i="6"/>
  <c r="R1043" i="6"/>
  <c r="R1112" i="6"/>
  <c r="R1288" i="6"/>
  <c r="R1363" i="6"/>
  <c r="R1409" i="6"/>
  <c r="R1443" i="6"/>
  <c r="X83" i="6"/>
  <c r="X178" i="6"/>
  <c r="X225" i="6"/>
  <c r="X552" i="6"/>
  <c r="X706" i="6"/>
  <c r="X769" i="6"/>
  <c r="X817" i="6"/>
  <c r="X865" i="6"/>
  <c r="X1409" i="6"/>
  <c r="AD338" i="6"/>
  <c r="AD641" i="6"/>
  <c r="AD808" i="6"/>
  <c r="AD948" i="6"/>
  <c r="AD1201" i="6"/>
  <c r="AJ68" i="6"/>
  <c r="AJ244" i="6"/>
  <c r="AJ1059" i="6"/>
  <c r="AJ1426" i="6"/>
  <c r="AP98" i="6"/>
  <c r="AP1476" i="6"/>
  <c r="AJ1476" i="6"/>
  <c r="X1476" i="6"/>
  <c r="R1476" i="6"/>
  <c r="AD1476" i="6"/>
  <c r="AP1444" i="6"/>
  <c r="AJ1444" i="6"/>
  <c r="R1444" i="6"/>
  <c r="AP1412" i="6"/>
  <c r="AJ1412" i="6"/>
  <c r="X1412" i="6"/>
  <c r="AP1380" i="6"/>
  <c r="AJ1380" i="6"/>
  <c r="AD1380" i="6"/>
  <c r="AP1348" i="6"/>
  <c r="X1348" i="6"/>
  <c r="R1348" i="6"/>
  <c r="AD1348" i="6"/>
  <c r="AP1316" i="6"/>
  <c r="AJ1316" i="6"/>
  <c r="R1316" i="6"/>
  <c r="X1316" i="6"/>
  <c r="AP1284" i="6"/>
  <c r="AJ1284" i="6"/>
  <c r="AD1284" i="6"/>
  <c r="X1284" i="6"/>
  <c r="AP1252" i="6"/>
  <c r="AJ1252" i="6"/>
  <c r="AD1252" i="6"/>
  <c r="X1252" i="6"/>
  <c r="AP1220" i="6"/>
  <c r="AJ1220" i="6"/>
  <c r="X1220" i="6"/>
  <c r="AD1220" i="6"/>
  <c r="AP1204" i="6"/>
  <c r="AJ1204" i="6"/>
  <c r="X1204" i="6"/>
  <c r="AP1156" i="6"/>
  <c r="AJ1156" i="6"/>
  <c r="X1156" i="6"/>
  <c r="R1156" i="6"/>
  <c r="AP1124" i="6"/>
  <c r="AJ1124" i="6"/>
  <c r="AD1124" i="6"/>
  <c r="AP1092" i="6"/>
  <c r="X1092" i="6"/>
  <c r="AJ1092" i="6"/>
  <c r="R1092" i="6"/>
  <c r="AP1076" i="6"/>
  <c r="X1076" i="6"/>
  <c r="AJ1076" i="6"/>
  <c r="AD1076" i="6"/>
  <c r="AP1044" i="6"/>
  <c r="AJ1044" i="6"/>
  <c r="X1044" i="6"/>
  <c r="AD1044" i="6"/>
  <c r="L1044" i="6"/>
  <c r="R1044" i="6"/>
  <c r="AP1012" i="6"/>
  <c r="AJ1012" i="6"/>
  <c r="AD1012" i="6"/>
  <c r="X1012" i="6"/>
  <c r="AP980" i="6"/>
  <c r="AJ980" i="6"/>
  <c r="AD980" i="6"/>
  <c r="R980" i="6"/>
  <c r="X980" i="6"/>
  <c r="L980" i="6"/>
  <c r="AP932" i="6"/>
  <c r="R932" i="6"/>
  <c r="AP900" i="6"/>
  <c r="AJ900" i="6"/>
  <c r="X900" i="6"/>
  <c r="R900" i="6"/>
  <c r="AD900" i="6"/>
  <c r="AP868" i="6"/>
  <c r="AJ868" i="6"/>
  <c r="AD868" i="6"/>
  <c r="R868" i="6"/>
  <c r="X868" i="6"/>
  <c r="AP836" i="6"/>
  <c r="AJ836" i="6"/>
  <c r="AD836" i="6"/>
  <c r="X836" i="6"/>
  <c r="AP804" i="6"/>
  <c r="AD804" i="6"/>
  <c r="AJ804" i="6"/>
  <c r="X804" i="6"/>
  <c r="AP708" i="6"/>
  <c r="AJ708" i="6"/>
  <c r="X708" i="6"/>
  <c r="AP292" i="6"/>
  <c r="AJ292" i="6"/>
  <c r="AD292" i="6"/>
  <c r="X292" i="6"/>
  <c r="AD100" i="6"/>
  <c r="L51" i="6"/>
  <c r="L161" i="6"/>
  <c r="L244" i="6"/>
  <c r="L354" i="6"/>
  <c r="L547" i="6"/>
  <c r="L657" i="6"/>
  <c r="L689" i="6"/>
  <c r="L740" i="6"/>
  <c r="L772" i="6"/>
  <c r="L801" i="6"/>
  <c r="L913" i="6"/>
  <c r="L947" i="6"/>
  <c r="L1060" i="6"/>
  <c r="L1092" i="6"/>
  <c r="L1121" i="6"/>
  <c r="L1268" i="6"/>
  <c r="L1329" i="6"/>
  <c r="L1442" i="6"/>
  <c r="L1475" i="6"/>
  <c r="R17" i="6"/>
  <c r="R194" i="6"/>
  <c r="R228" i="6"/>
  <c r="R290" i="6"/>
  <c r="R468" i="6"/>
  <c r="R504" i="6"/>
  <c r="R600" i="6"/>
  <c r="R723" i="6"/>
  <c r="R788" i="6"/>
  <c r="R824" i="6"/>
  <c r="R882" i="6"/>
  <c r="R948" i="6"/>
  <c r="R984" i="6"/>
  <c r="R1080" i="6"/>
  <c r="R1300" i="6"/>
  <c r="R1336" i="6"/>
  <c r="R1364" i="6"/>
  <c r="R1410" i="6"/>
  <c r="X3" i="6"/>
  <c r="X179" i="6"/>
  <c r="X232" i="6"/>
  <c r="X274" i="6"/>
  <c r="X360" i="6"/>
  <c r="X417" i="6"/>
  <c r="X561" i="6"/>
  <c r="X770" i="6"/>
  <c r="X818" i="6"/>
  <c r="X881" i="6"/>
  <c r="X1032" i="6"/>
  <c r="X1352" i="6"/>
  <c r="AD274" i="6"/>
  <c r="AD644" i="6"/>
  <c r="AD1105" i="6"/>
  <c r="AD1204" i="6"/>
  <c r="AJ632" i="6"/>
  <c r="AJ753" i="6"/>
  <c r="AJ1060" i="6"/>
  <c r="AJ1432" i="6"/>
  <c r="AP1265" i="6"/>
  <c r="AP1488" i="6"/>
  <c r="X1488" i="6"/>
  <c r="AD1488" i="6"/>
  <c r="AJ1472" i="6"/>
  <c r="AP1472" i="6"/>
  <c r="X1472" i="6"/>
  <c r="AD1472" i="6"/>
  <c r="AJ1456" i="6"/>
  <c r="X1456" i="6"/>
  <c r="AP1456" i="6"/>
  <c r="AD1456" i="6"/>
  <c r="AP1440" i="6"/>
  <c r="X1440" i="6"/>
  <c r="AJ1440" i="6"/>
  <c r="R1440" i="6"/>
  <c r="AP1424" i="6"/>
  <c r="X1424" i="6"/>
  <c r="AJ1424" i="6"/>
  <c r="R1424" i="6"/>
  <c r="AD1424" i="6"/>
  <c r="AJ1408" i="6"/>
  <c r="AP1408" i="6"/>
  <c r="X1408" i="6"/>
  <c r="AD1408" i="6"/>
  <c r="R1408" i="6"/>
  <c r="AP1392" i="6"/>
  <c r="X1392" i="6"/>
  <c r="AJ1392" i="6"/>
  <c r="AD1392" i="6"/>
  <c r="AJ1376" i="6"/>
  <c r="X1376" i="6"/>
  <c r="AP1376" i="6"/>
  <c r="AJ1360" i="6"/>
  <c r="AP1360" i="6"/>
  <c r="X1360" i="6"/>
  <c r="AD1360" i="6"/>
  <c r="AJ1344" i="6"/>
  <c r="X1344" i="6"/>
  <c r="AD1344" i="6"/>
  <c r="AJ1328" i="6"/>
  <c r="X1328" i="6"/>
  <c r="AD1328" i="6"/>
  <c r="AP1312" i="6"/>
  <c r="X1312" i="6"/>
  <c r="AJ1312" i="6"/>
  <c r="R1312" i="6"/>
  <c r="AP1296" i="6"/>
  <c r="X1296" i="6"/>
  <c r="AJ1296" i="6"/>
  <c r="AD1296" i="6"/>
  <c r="R1296" i="6"/>
  <c r="AP1280" i="6"/>
  <c r="AJ1280" i="6"/>
  <c r="X1280" i="6"/>
  <c r="R1280" i="6"/>
  <c r="AJ1264" i="6"/>
  <c r="X1264" i="6"/>
  <c r="AD1264" i="6"/>
  <c r="AP1248" i="6"/>
  <c r="AJ1248" i="6"/>
  <c r="AD1248" i="6"/>
  <c r="X1248" i="6"/>
  <c r="X1232" i="6"/>
  <c r="AP1232" i="6"/>
  <c r="AJ1232" i="6"/>
  <c r="AJ1216" i="6"/>
  <c r="AP1216" i="6"/>
  <c r="X1216" i="6"/>
  <c r="AD1216" i="6"/>
  <c r="AJ1200" i="6"/>
  <c r="AP1200" i="6"/>
  <c r="X1200" i="6"/>
  <c r="X1184" i="6"/>
  <c r="AD1184" i="6"/>
  <c r="AP1184" i="6"/>
  <c r="AP1168" i="6"/>
  <c r="AJ1168" i="6"/>
  <c r="X1168" i="6"/>
  <c r="AJ1152" i="6"/>
  <c r="X1152" i="6"/>
  <c r="AD1152" i="6"/>
  <c r="AP1136" i="6"/>
  <c r="AJ1136" i="6"/>
  <c r="X1136" i="6"/>
  <c r="X1120" i="6"/>
  <c r="AP1120" i="6"/>
  <c r="AJ1120" i="6"/>
  <c r="AD1120" i="6"/>
  <c r="R1120" i="6"/>
  <c r="AP1104" i="6"/>
  <c r="AD1104" i="6"/>
  <c r="AJ1104" i="6"/>
  <c r="R1104" i="6"/>
  <c r="AP1088" i="6"/>
  <c r="AJ1088" i="6"/>
  <c r="AD1088" i="6"/>
  <c r="R1088" i="6"/>
  <c r="X1088" i="6"/>
  <c r="AJ1072" i="6"/>
  <c r="AP1072" i="6"/>
  <c r="R1072" i="6"/>
  <c r="AP1056" i="6"/>
  <c r="AJ1056" i="6"/>
  <c r="X1056" i="6"/>
  <c r="AJ1040" i="6"/>
  <c r="X1040" i="6"/>
  <c r="AD1040" i="6"/>
  <c r="R1040" i="6"/>
  <c r="AP1040" i="6"/>
  <c r="AP1024" i="6"/>
  <c r="X1024" i="6"/>
  <c r="AJ1024" i="6"/>
  <c r="AJ1008" i="6"/>
  <c r="AD1008" i="6"/>
  <c r="AP1008" i="6"/>
  <c r="AP992" i="6"/>
  <c r="AJ992" i="6"/>
  <c r="AD992" i="6"/>
  <c r="X992" i="6"/>
  <c r="AP976" i="6"/>
  <c r="AJ976" i="6"/>
  <c r="AD976" i="6"/>
  <c r="AP960" i="6"/>
  <c r="AD960" i="6"/>
  <c r="AJ960" i="6"/>
  <c r="AJ944" i="6"/>
  <c r="X944" i="6"/>
  <c r="AJ928" i="6"/>
  <c r="AP928" i="6"/>
  <c r="AD928" i="6"/>
  <c r="AP912" i="6"/>
  <c r="AJ912" i="6"/>
  <c r="AD912" i="6"/>
  <c r="X912" i="6"/>
  <c r="X896" i="6"/>
  <c r="AJ896" i="6"/>
  <c r="AP880" i="6"/>
  <c r="X880" i="6"/>
  <c r="AJ864" i="6"/>
  <c r="AP864" i="6"/>
  <c r="R864" i="6"/>
  <c r="AD864" i="6"/>
  <c r="AJ848" i="6"/>
  <c r="AP848" i="6"/>
  <c r="AD848" i="6"/>
  <c r="AD832" i="6"/>
  <c r="X832" i="6"/>
  <c r="R832" i="6"/>
  <c r="AP832" i="6"/>
  <c r="AJ832" i="6"/>
  <c r="AP816" i="6"/>
  <c r="R816" i="6"/>
  <c r="AP784" i="6"/>
  <c r="R784" i="6"/>
  <c r="AJ784" i="6"/>
  <c r="X784" i="6"/>
  <c r="AP768" i="6"/>
  <c r="AD768" i="6"/>
  <c r="AJ768" i="6"/>
  <c r="AP752" i="6"/>
  <c r="AJ752" i="6"/>
  <c r="AD752" i="6"/>
  <c r="AJ736" i="6"/>
  <c r="AD736" i="6"/>
  <c r="AP736" i="6"/>
  <c r="X736" i="6"/>
  <c r="AP720" i="6"/>
  <c r="AD720" i="6"/>
  <c r="X720" i="6"/>
  <c r="AJ720" i="6"/>
  <c r="AP704" i="6"/>
  <c r="AJ704" i="6"/>
  <c r="X704" i="6"/>
  <c r="AD704" i="6"/>
  <c r="AP688" i="6"/>
  <c r="AJ688" i="6"/>
  <c r="AD688" i="6"/>
  <c r="AP672" i="6"/>
  <c r="AD672" i="6"/>
  <c r="AJ672" i="6"/>
  <c r="X672" i="6"/>
  <c r="AJ656" i="6"/>
  <c r="AP656" i="6"/>
  <c r="X656" i="6"/>
  <c r="AD656" i="6"/>
  <c r="AP640" i="6"/>
  <c r="AJ640" i="6"/>
  <c r="X640" i="6"/>
  <c r="AJ624" i="6"/>
  <c r="X624" i="6"/>
  <c r="AD624" i="6"/>
  <c r="AP624" i="6"/>
  <c r="AJ608" i="6"/>
  <c r="R608" i="6"/>
  <c r="AP592" i="6"/>
  <c r="AJ592" i="6"/>
  <c r="AD592" i="6"/>
  <c r="AJ576" i="6"/>
  <c r="AP576" i="6"/>
  <c r="R576" i="6"/>
  <c r="AP560" i="6"/>
  <c r="AD560" i="6"/>
  <c r="X560" i="6"/>
  <c r="R560" i="6"/>
  <c r="AJ560" i="6"/>
  <c r="AP544" i="6"/>
  <c r="AJ544" i="6"/>
  <c r="AD544" i="6"/>
  <c r="AJ528" i="6"/>
  <c r="AD528" i="6"/>
  <c r="R528" i="6"/>
  <c r="AP528" i="6"/>
  <c r="AJ512" i="6"/>
  <c r="AP512" i="6"/>
  <c r="X512" i="6"/>
  <c r="AP496" i="6"/>
  <c r="AD496" i="6"/>
  <c r="X496" i="6"/>
  <c r="AJ464" i="6"/>
  <c r="AD464" i="6"/>
  <c r="AJ448" i="6"/>
  <c r="X448" i="6"/>
  <c r="AP432" i="6"/>
  <c r="AJ432" i="6"/>
  <c r="AD432" i="6"/>
  <c r="X432" i="6"/>
  <c r="AD416" i="6"/>
  <c r="AP416" i="6"/>
  <c r="AJ416" i="6"/>
  <c r="AP400" i="6"/>
  <c r="AJ400" i="6"/>
  <c r="AD400" i="6"/>
  <c r="AP384" i="6"/>
  <c r="AJ384" i="6"/>
  <c r="X384" i="6"/>
  <c r="AJ368" i="6"/>
  <c r="AD368" i="6"/>
  <c r="X368" i="6"/>
  <c r="AP368" i="6"/>
  <c r="AP352" i="6"/>
  <c r="AJ352" i="6"/>
  <c r="X352" i="6"/>
  <c r="AJ336" i="6"/>
  <c r="AD336" i="6"/>
  <c r="AP320" i="6"/>
  <c r="AJ320" i="6"/>
  <c r="AP304" i="6"/>
  <c r="AJ304" i="6"/>
  <c r="AD304" i="6"/>
  <c r="AD288" i="6"/>
  <c r="AJ288" i="6"/>
  <c r="X288" i="6"/>
  <c r="AP256" i="6"/>
  <c r="AJ256" i="6"/>
  <c r="AP240" i="6"/>
  <c r="AJ240" i="6"/>
  <c r="AD240" i="6"/>
  <c r="AJ224" i="6"/>
  <c r="AP224" i="6"/>
  <c r="AP208" i="6"/>
  <c r="AJ208" i="6"/>
  <c r="AD208" i="6"/>
  <c r="X208" i="6"/>
  <c r="AP192" i="6"/>
  <c r="AJ192" i="6"/>
  <c r="X192" i="6"/>
  <c r="AD176" i="6"/>
  <c r="AJ176" i="6"/>
  <c r="AP160" i="6"/>
  <c r="AD160" i="6"/>
  <c r="AJ160" i="6"/>
  <c r="AP144" i="6"/>
  <c r="AJ144" i="6"/>
  <c r="AD144" i="6"/>
  <c r="AP128" i="6"/>
  <c r="AJ128" i="6"/>
  <c r="X128" i="6"/>
  <c r="AP112" i="6"/>
  <c r="AD112" i="6"/>
  <c r="X112" i="6"/>
  <c r="AP96" i="6"/>
  <c r="AJ96" i="6"/>
  <c r="AD96" i="6"/>
  <c r="X96" i="6"/>
  <c r="AP80" i="6"/>
  <c r="AJ80" i="6"/>
  <c r="AD80" i="6"/>
  <c r="AP48" i="6"/>
  <c r="AJ48" i="6"/>
  <c r="AP32" i="6"/>
  <c r="AJ32" i="6"/>
  <c r="AD32" i="6"/>
  <c r="X32" i="6"/>
  <c r="AP16" i="6"/>
  <c r="AJ16" i="6"/>
  <c r="R48" i="6"/>
  <c r="R112" i="6"/>
  <c r="R176" i="6"/>
  <c r="R240" i="6"/>
  <c r="R304" i="6"/>
  <c r="R368" i="6"/>
  <c r="R432" i="6"/>
  <c r="R704" i="6"/>
  <c r="R1024" i="6"/>
  <c r="R1216" i="6"/>
  <c r="R1344" i="6"/>
  <c r="R1453" i="6"/>
  <c r="X544" i="6"/>
  <c r="X797" i="6"/>
  <c r="AD16" i="6"/>
  <c r="AD64" i="6"/>
  <c r="AD256" i="6"/>
  <c r="AD413" i="6"/>
  <c r="AD896" i="6"/>
  <c r="AJ64" i="6"/>
  <c r="AJ496" i="6"/>
  <c r="AJ685" i="6"/>
  <c r="AJ797" i="6"/>
  <c r="AJ880" i="6"/>
  <c r="AP448" i="6"/>
  <c r="AP1325" i="6"/>
  <c r="AJ1487" i="6"/>
  <c r="AP1487" i="6"/>
  <c r="AD1487" i="6"/>
  <c r="X1487" i="6"/>
  <c r="AJ1471" i="6"/>
  <c r="AP1471" i="6"/>
  <c r="AD1471" i="6"/>
  <c r="AJ1455" i="6"/>
  <c r="AP1455" i="6"/>
  <c r="X1455" i="6"/>
  <c r="AJ1439" i="6"/>
  <c r="AP1439" i="6"/>
  <c r="AD1439" i="6"/>
  <c r="R1439" i="6"/>
  <c r="AJ1423" i="6"/>
  <c r="AP1423" i="6"/>
  <c r="AD1423" i="6"/>
  <c r="R1423" i="6"/>
  <c r="X1423" i="6"/>
  <c r="AJ1407" i="6"/>
  <c r="AP1407" i="6"/>
  <c r="AJ1391" i="6"/>
  <c r="AP1391" i="6"/>
  <c r="X1391" i="6"/>
  <c r="AD1391" i="6"/>
  <c r="AJ1375" i="6"/>
  <c r="AD1375" i="6"/>
  <c r="X1375" i="6"/>
  <c r="AP1375" i="6"/>
  <c r="AJ1359" i="6"/>
  <c r="AP1359" i="6"/>
  <c r="AD1359" i="6"/>
  <c r="AJ1343" i="6"/>
  <c r="AP1343" i="6"/>
  <c r="AD1343" i="6"/>
  <c r="X1343" i="6"/>
  <c r="AJ1327" i="6"/>
  <c r="AD1327" i="6"/>
  <c r="AP1327" i="6"/>
  <c r="X1327" i="6"/>
  <c r="AJ1311" i="6"/>
  <c r="AP1311" i="6"/>
  <c r="R1311" i="6"/>
  <c r="X1311" i="6"/>
  <c r="AJ1295" i="6"/>
  <c r="AP1295" i="6"/>
  <c r="AD1295" i="6"/>
  <c r="R1295" i="6"/>
  <c r="AJ1279" i="6"/>
  <c r="AP1279" i="6"/>
  <c r="AJ1263" i="6"/>
  <c r="X1263" i="6"/>
  <c r="AP1263" i="6"/>
  <c r="AP1247" i="6"/>
  <c r="AJ1247" i="6"/>
  <c r="AJ1231" i="6"/>
  <c r="AP1231" i="6"/>
  <c r="AD1231" i="6"/>
  <c r="X1231" i="6"/>
  <c r="AJ1215" i="6"/>
  <c r="AP1215" i="6"/>
  <c r="AD1215" i="6"/>
  <c r="AJ1199" i="6"/>
  <c r="AD1199" i="6"/>
  <c r="X1199" i="6"/>
  <c r="AP1199" i="6"/>
  <c r="AJ1183" i="6"/>
  <c r="AD1183" i="6"/>
  <c r="AP1183" i="6"/>
  <c r="AJ1167" i="6"/>
  <c r="AP1167" i="6"/>
  <c r="AD1167" i="6"/>
  <c r="X1167" i="6"/>
  <c r="AJ1151" i="6"/>
  <c r="AP1151" i="6"/>
  <c r="AD1151" i="6"/>
  <c r="AJ1135" i="6"/>
  <c r="AP1135" i="6"/>
  <c r="X1135" i="6"/>
  <c r="AJ1119" i="6"/>
  <c r="AP1119" i="6"/>
  <c r="AD1119" i="6"/>
  <c r="X1119" i="6"/>
  <c r="AJ1103" i="6"/>
  <c r="AP1103" i="6"/>
  <c r="R1103" i="6"/>
  <c r="AJ1087" i="6"/>
  <c r="AD1087" i="6"/>
  <c r="R1087" i="6"/>
  <c r="X1087" i="6"/>
  <c r="AJ1071" i="6"/>
  <c r="AP1071" i="6"/>
  <c r="AD1071" i="6"/>
  <c r="X1071" i="6"/>
  <c r="R1071" i="6"/>
  <c r="AJ1055" i="6"/>
  <c r="AP1055" i="6"/>
  <c r="R1055" i="6"/>
  <c r="AJ1039" i="6"/>
  <c r="AP1039" i="6"/>
  <c r="X1039" i="6"/>
  <c r="AD1039" i="6"/>
  <c r="AJ1023" i="6"/>
  <c r="AP1023" i="6"/>
  <c r="R1023" i="6"/>
  <c r="AJ1007" i="6"/>
  <c r="AP1007" i="6"/>
  <c r="AD1007" i="6"/>
  <c r="AP991" i="6"/>
  <c r="AJ991" i="6"/>
  <c r="AD991" i="6"/>
  <c r="X991" i="6"/>
  <c r="AJ975" i="6"/>
  <c r="AP975" i="6"/>
  <c r="AD975" i="6"/>
  <c r="AJ959" i="6"/>
  <c r="AP959" i="6"/>
  <c r="AJ943" i="6"/>
  <c r="X943" i="6"/>
  <c r="AD943" i="6"/>
  <c r="AJ927" i="6"/>
  <c r="AP927" i="6"/>
  <c r="AD927" i="6"/>
  <c r="AP911" i="6"/>
  <c r="AD911" i="6"/>
  <c r="AJ911" i="6"/>
  <c r="X895" i="6"/>
  <c r="AJ895" i="6"/>
  <c r="AJ879" i="6"/>
  <c r="AP879" i="6"/>
  <c r="X879" i="6"/>
  <c r="X863" i="6"/>
  <c r="AP863" i="6"/>
  <c r="AP847" i="6"/>
  <c r="AJ847" i="6"/>
  <c r="R847" i="6"/>
  <c r="AP831" i="6"/>
  <c r="AJ831" i="6"/>
  <c r="AD831" i="6"/>
  <c r="X831" i="6"/>
  <c r="AJ815" i="6"/>
  <c r="AD815" i="6"/>
  <c r="R815" i="6"/>
  <c r="AP815" i="6"/>
  <c r="AP799" i="6"/>
  <c r="AD799" i="6"/>
  <c r="R799" i="6"/>
  <c r="AP783" i="6"/>
  <c r="AJ783" i="6"/>
  <c r="X783" i="6"/>
  <c r="AJ767" i="6"/>
  <c r="AP767" i="6"/>
  <c r="X767" i="6"/>
  <c r="R767" i="6"/>
  <c r="AJ751" i="6"/>
  <c r="AD751" i="6"/>
  <c r="AP735" i="6"/>
  <c r="AJ735" i="6"/>
  <c r="AD735" i="6"/>
  <c r="X735" i="6"/>
  <c r="AP719" i="6"/>
  <c r="AJ719" i="6"/>
  <c r="AJ687" i="6"/>
  <c r="X687" i="6"/>
  <c r="AP687" i="6"/>
  <c r="AD687" i="6"/>
  <c r="AP671" i="6"/>
  <c r="AD671" i="6"/>
  <c r="AJ671" i="6"/>
  <c r="X671" i="6"/>
  <c r="AP655" i="6"/>
  <c r="AJ655" i="6"/>
  <c r="AD655" i="6"/>
  <c r="AP639" i="6"/>
  <c r="AJ639" i="6"/>
  <c r="AD639" i="6"/>
  <c r="X639" i="6"/>
  <c r="AJ623" i="6"/>
  <c r="X623" i="6"/>
  <c r="AD623" i="6"/>
  <c r="AJ607" i="6"/>
  <c r="X607" i="6"/>
  <c r="AP591" i="6"/>
  <c r="AD591" i="6"/>
  <c r="R591" i="6"/>
  <c r="AJ575" i="6"/>
  <c r="AP575" i="6"/>
  <c r="AD575" i="6"/>
  <c r="AP559" i="6"/>
  <c r="X559" i="6"/>
  <c r="R559" i="6"/>
  <c r="AD559" i="6"/>
  <c r="AJ559" i="6"/>
  <c r="AP543" i="6"/>
  <c r="AJ543" i="6"/>
  <c r="AD543" i="6"/>
  <c r="R543" i="6"/>
  <c r="AP527" i="6"/>
  <c r="AD527" i="6"/>
  <c r="AP511" i="6"/>
  <c r="AD511" i="6"/>
  <c r="R511" i="6"/>
  <c r="AJ511" i="6"/>
  <c r="AP495" i="6"/>
  <c r="X495" i="6"/>
  <c r="AD495" i="6"/>
  <c r="AJ479" i="6"/>
  <c r="AD479" i="6"/>
  <c r="AP463" i="6"/>
  <c r="AD463" i="6"/>
  <c r="AJ463" i="6"/>
  <c r="AJ431" i="6"/>
  <c r="X431" i="6"/>
  <c r="AD431" i="6"/>
  <c r="AJ415" i="6"/>
  <c r="AP415" i="6"/>
  <c r="AP399" i="6"/>
  <c r="AD399" i="6"/>
  <c r="AD383" i="6"/>
  <c r="AP383" i="6"/>
  <c r="AD367" i="6"/>
  <c r="X367" i="6"/>
  <c r="AP367" i="6"/>
  <c r="AJ367" i="6"/>
  <c r="AJ351" i="6"/>
  <c r="AP351" i="6"/>
  <c r="AJ335" i="6"/>
  <c r="AD335" i="6"/>
  <c r="AP303" i="6"/>
  <c r="AD303" i="6"/>
  <c r="AP287" i="6"/>
  <c r="AJ287" i="6"/>
  <c r="X287" i="6"/>
  <c r="AD271" i="6"/>
  <c r="X271" i="6"/>
  <c r="AD255" i="6"/>
  <c r="AJ255" i="6"/>
  <c r="AP255" i="6"/>
  <c r="AJ239" i="6"/>
  <c r="AP239" i="6"/>
  <c r="AD239" i="6"/>
  <c r="AJ223" i="6"/>
  <c r="AP223" i="6"/>
  <c r="AP207" i="6"/>
  <c r="AJ207" i="6"/>
  <c r="AD207" i="6"/>
  <c r="X207" i="6"/>
  <c r="AP191" i="6"/>
  <c r="X191" i="6"/>
  <c r="AD175" i="6"/>
  <c r="X175" i="6"/>
  <c r="AJ175" i="6"/>
  <c r="AP159" i="6"/>
  <c r="AD159" i="6"/>
  <c r="AP143" i="6"/>
  <c r="AD143" i="6"/>
  <c r="AJ143" i="6"/>
  <c r="AJ127" i="6"/>
  <c r="AD127" i="6"/>
  <c r="AP127" i="6"/>
  <c r="AD111" i="6"/>
  <c r="X111" i="6"/>
  <c r="AP111" i="6"/>
  <c r="AJ95" i="6"/>
  <c r="AD95" i="6"/>
  <c r="AD79" i="6"/>
  <c r="AJ79" i="6"/>
  <c r="AP63" i="6"/>
  <c r="AD63" i="6"/>
  <c r="AJ63" i="6"/>
  <c r="AP47" i="6"/>
  <c r="AD47" i="6"/>
  <c r="AJ47" i="6"/>
  <c r="AP31" i="6"/>
  <c r="AD31" i="6"/>
  <c r="X31" i="6"/>
  <c r="AP15" i="6"/>
  <c r="AJ15" i="6"/>
  <c r="AD15" i="6"/>
  <c r="X15" i="6"/>
  <c r="L64" i="6"/>
  <c r="L128" i="6"/>
  <c r="L192" i="6"/>
  <c r="L256" i="6"/>
  <c r="L320" i="6"/>
  <c r="L384" i="6"/>
  <c r="L448" i="6"/>
  <c r="L512" i="6"/>
  <c r="L576" i="6"/>
  <c r="L640" i="6"/>
  <c r="L704" i="6"/>
  <c r="L768" i="6"/>
  <c r="L832" i="6"/>
  <c r="L896" i="6"/>
  <c r="L960" i="6"/>
  <c r="L1024" i="6"/>
  <c r="L1088" i="6"/>
  <c r="L1152" i="6"/>
  <c r="L1216" i="6"/>
  <c r="L1280" i="6"/>
  <c r="L1344" i="6"/>
  <c r="L1408" i="6"/>
  <c r="L1472" i="6"/>
  <c r="R157" i="6"/>
  <c r="R221" i="6"/>
  <c r="R413" i="6"/>
  <c r="R479" i="6"/>
  <c r="R752" i="6"/>
  <c r="R863" i="6"/>
  <c r="R1167" i="6"/>
  <c r="R1375" i="6"/>
  <c r="X479" i="6"/>
  <c r="X509" i="6"/>
  <c r="X576" i="6"/>
  <c r="X685" i="6"/>
  <c r="X798" i="6"/>
  <c r="AD415" i="6"/>
  <c r="AD576" i="6"/>
  <c r="AD1072" i="6"/>
  <c r="AJ271" i="6"/>
  <c r="AP173" i="6"/>
  <c r="AP1328" i="6"/>
  <c r="AP1486" i="6"/>
  <c r="X1486" i="6"/>
  <c r="AP1470" i="6"/>
  <c r="AJ1470" i="6"/>
  <c r="X1470" i="6"/>
  <c r="AD1470" i="6"/>
  <c r="AP1454" i="6"/>
  <c r="AJ1454" i="6"/>
  <c r="X1454" i="6"/>
  <c r="AD1454" i="6"/>
  <c r="AP1438" i="6"/>
  <c r="AJ1438" i="6"/>
  <c r="X1438" i="6"/>
  <c r="AD1438" i="6"/>
  <c r="AP1422" i="6"/>
  <c r="X1422" i="6"/>
  <c r="AJ1422" i="6"/>
  <c r="AD1422" i="6"/>
  <c r="R1422" i="6"/>
  <c r="AP1406" i="6"/>
  <c r="AJ1406" i="6"/>
  <c r="AD1406" i="6"/>
  <c r="X1406" i="6"/>
  <c r="R1406" i="6"/>
  <c r="AP1390" i="6"/>
  <c r="X1390" i="6"/>
  <c r="R1390" i="6"/>
  <c r="AJ1390" i="6"/>
  <c r="AP1374" i="6"/>
  <c r="AJ1374" i="6"/>
  <c r="X1374" i="6"/>
  <c r="AP1358" i="6"/>
  <c r="AJ1358" i="6"/>
  <c r="X1358" i="6"/>
  <c r="AD1358" i="6"/>
  <c r="AP1342" i="6"/>
  <c r="X1342" i="6"/>
  <c r="AP1326" i="6"/>
  <c r="X1326" i="6"/>
  <c r="AD1326" i="6"/>
  <c r="AP1310" i="6"/>
  <c r="AJ1310" i="6"/>
  <c r="X1310" i="6"/>
  <c r="AP1294" i="6"/>
  <c r="AJ1294" i="6"/>
  <c r="X1294" i="6"/>
  <c r="R1294" i="6"/>
  <c r="AP1278" i="6"/>
  <c r="AJ1278" i="6"/>
  <c r="X1278" i="6"/>
  <c r="AD1278" i="6"/>
  <c r="R1278" i="6"/>
  <c r="AP1262" i="6"/>
  <c r="AJ1262" i="6"/>
  <c r="X1262" i="6"/>
  <c r="AD1262" i="6"/>
  <c r="R1262" i="6"/>
  <c r="AP1246" i="6"/>
  <c r="AD1246" i="6"/>
  <c r="X1246" i="6"/>
  <c r="AJ1246" i="6"/>
  <c r="AP1230" i="6"/>
  <c r="AJ1230" i="6"/>
  <c r="X1230" i="6"/>
  <c r="AP1214" i="6"/>
  <c r="AJ1214" i="6"/>
  <c r="X1214" i="6"/>
  <c r="AD1214" i="6"/>
  <c r="AP1198" i="6"/>
  <c r="X1198" i="6"/>
  <c r="AD1198" i="6"/>
  <c r="AP1182" i="6"/>
  <c r="AJ1182" i="6"/>
  <c r="X1182" i="6"/>
  <c r="AD1182" i="6"/>
  <c r="AP1166" i="6"/>
  <c r="X1166" i="6"/>
  <c r="AD1166" i="6"/>
  <c r="AJ1166" i="6"/>
  <c r="AP1150" i="6"/>
  <c r="AD1150" i="6"/>
  <c r="X1150" i="6"/>
  <c r="AJ1150" i="6"/>
  <c r="AP1134" i="6"/>
  <c r="X1134" i="6"/>
  <c r="AP1118" i="6"/>
  <c r="AJ1118" i="6"/>
  <c r="X1118" i="6"/>
  <c r="AD1118" i="6"/>
  <c r="AP1102" i="6"/>
  <c r="X1102" i="6"/>
  <c r="AJ1102" i="6"/>
  <c r="AP1086" i="6"/>
  <c r="AJ1086" i="6"/>
  <c r="X1086" i="6"/>
  <c r="AD1086" i="6"/>
  <c r="R1086" i="6"/>
  <c r="AP1070" i="6"/>
  <c r="X1070" i="6"/>
  <c r="AD1070" i="6"/>
  <c r="AP1054" i="6"/>
  <c r="AJ1054" i="6"/>
  <c r="X1054" i="6"/>
  <c r="AD1054" i="6"/>
  <c r="R1054" i="6"/>
  <c r="AP1038" i="6"/>
  <c r="AJ1038" i="6"/>
  <c r="X1038" i="6"/>
  <c r="R1038" i="6"/>
  <c r="AD1038" i="6"/>
  <c r="AP1022" i="6"/>
  <c r="X1022" i="6"/>
  <c r="AJ1022" i="6"/>
  <c r="AP1006" i="6"/>
  <c r="AJ1006" i="6"/>
  <c r="X1006" i="6"/>
  <c r="AD1006" i="6"/>
  <c r="R1006" i="6"/>
  <c r="AP990" i="6"/>
  <c r="AJ990" i="6"/>
  <c r="AD990" i="6"/>
  <c r="X990" i="6"/>
  <c r="AP974" i="6"/>
  <c r="AJ974" i="6"/>
  <c r="X974" i="6"/>
  <c r="AD974" i="6"/>
  <c r="AP958" i="6"/>
  <c r="X958" i="6"/>
  <c r="AJ958" i="6"/>
  <c r="AD942" i="6"/>
  <c r="X942" i="6"/>
  <c r="AJ942" i="6"/>
  <c r="AP926" i="6"/>
  <c r="X926" i="6"/>
  <c r="AJ910" i="6"/>
  <c r="AP910" i="6"/>
  <c r="AD910" i="6"/>
  <c r="AP894" i="6"/>
  <c r="AJ894" i="6"/>
  <c r="AD894" i="6"/>
  <c r="X894" i="6"/>
  <c r="AP878" i="6"/>
  <c r="X878" i="6"/>
  <c r="AD878" i="6"/>
  <c r="AP862" i="6"/>
  <c r="X862" i="6"/>
  <c r="AJ846" i="6"/>
  <c r="AP846" i="6"/>
  <c r="X846" i="6"/>
  <c r="AP830" i="6"/>
  <c r="AJ830" i="6"/>
  <c r="AD830" i="6"/>
  <c r="X830" i="6"/>
  <c r="R830" i="6"/>
  <c r="AJ814" i="6"/>
  <c r="AP814" i="6"/>
  <c r="X814" i="6"/>
  <c r="AP798" i="6"/>
  <c r="R798" i="6"/>
  <c r="AD798" i="6"/>
  <c r="AP782" i="6"/>
  <c r="R782" i="6"/>
  <c r="AJ782" i="6"/>
  <c r="X782" i="6"/>
  <c r="AP766" i="6"/>
  <c r="AJ766" i="6"/>
  <c r="AD766" i="6"/>
  <c r="AP750" i="6"/>
  <c r="AJ750" i="6"/>
  <c r="AD750" i="6"/>
  <c r="R750" i="6"/>
  <c r="AP734" i="6"/>
  <c r="AD734" i="6"/>
  <c r="AJ734" i="6"/>
  <c r="AP718" i="6"/>
  <c r="X718" i="6"/>
  <c r="AJ718" i="6"/>
  <c r="AP702" i="6"/>
  <c r="AD702" i="6"/>
  <c r="AJ686" i="6"/>
  <c r="AP686" i="6"/>
  <c r="AP670" i="6"/>
  <c r="AJ670" i="6"/>
  <c r="AD670" i="6"/>
  <c r="X670" i="6"/>
  <c r="AP654" i="6"/>
  <c r="AD654" i="6"/>
  <c r="AJ654" i="6"/>
  <c r="AJ622" i="6"/>
  <c r="X622" i="6"/>
  <c r="AD622" i="6"/>
  <c r="AP606" i="6"/>
  <c r="AJ606" i="6"/>
  <c r="X606" i="6"/>
  <c r="AJ590" i="6"/>
  <c r="AP590" i="6"/>
  <c r="X590" i="6"/>
  <c r="AD590" i="6"/>
  <c r="AP574" i="6"/>
  <c r="AJ574" i="6"/>
  <c r="AD574" i="6"/>
  <c r="R574" i="6"/>
  <c r="AP558" i="6"/>
  <c r="X558" i="6"/>
  <c r="AD558" i="6"/>
  <c r="AP542" i="6"/>
  <c r="AJ542" i="6"/>
  <c r="AD542" i="6"/>
  <c r="X542" i="6"/>
  <c r="R542" i="6"/>
  <c r="AP526" i="6"/>
  <c r="AD526" i="6"/>
  <c r="AJ526" i="6"/>
  <c r="R526" i="6"/>
  <c r="AP510" i="6"/>
  <c r="AJ510" i="6"/>
  <c r="AP494" i="6"/>
  <c r="AJ494" i="6"/>
  <c r="R494" i="6"/>
  <c r="X494" i="6"/>
  <c r="AD494" i="6"/>
  <c r="AP478" i="6"/>
  <c r="AJ478" i="6"/>
  <c r="AD478" i="6"/>
  <c r="X478" i="6"/>
  <c r="AP462" i="6"/>
  <c r="AJ462" i="6"/>
  <c r="AD462" i="6"/>
  <c r="AP446" i="6"/>
  <c r="AD446" i="6"/>
  <c r="AJ430" i="6"/>
  <c r="X430" i="6"/>
  <c r="AD430" i="6"/>
  <c r="AP414" i="6"/>
  <c r="AJ414" i="6"/>
  <c r="AD414" i="6"/>
  <c r="X414" i="6"/>
  <c r="AP398" i="6"/>
  <c r="AD398" i="6"/>
  <c r="AJ398" i="6"/>
  <c r="AP382" i="6"/>
  <c r="AD382" i="6"/>
  <c r="AJ382" i="6"/>
  <c r="AD366" i="6"/>
  <c r="X366" i="6"/>
  <c r="AP366" i="6"/>
  <c r="AJ366" i="6"/>
  <c r="AP350" i="6"/>
  <c r="AJ350" i="6"/>
  <c r="AD350" i="6"/>
  <c r="X350" i="6"/>
  <c r="AJ334" i="6"/>
  <c r="AP334" i="6"/>
  <c r="AD334" i="6"/>
  <c r="AP302" i="6"/>
  <c r="AJ302" i="6"/>
  <c r="AD302" i="6"/>
  <c r="AP286" i="6"/>
  <c r="AJ286" i="6"/>
  <c r="AD286" i="6"/>
  <c r="X286" i="6"/>
  <c r="AP270" i="6"/>
  <c r="AD270" i="6"/>
  <c r="X270" i="6"/>
  <c r="AP254" i="6"/>
  <c r="X254" i="6"/>
  <c r="AP238" i="6"/>
  <c r="AJ238" i="6"/>
  <c r="AD238" i="6"/>
  <c r="AP206" i="6"/>
  <c r="AJ206" i="6"/>
  <c r="AD206" i="6"/>
  <c r="AP190" i="6"/>
  <c r="AJ190" i="6"/>
  <c r="X190" i="6"/>
  <c r="AJ174" i="6"/>
  <c r="AP174" i="6"/>
  <c r="AP158" i="6"/>
  <c r="AD158" i="6"/>
  <c r="AP142" i="6"/>
  <c r="AD142" i="6"/>
  <c r="AJ142" i="6"/>
  <c r="AP126" i="6"/>
  <c r="AD126" i="6"/>
  <c r="AJ126" i="6"/>
  <c r="AP110" i="6"/>
  <c r="AJ110" i="6"/>
  <c r="AD110" i="6"/>
  <c r="X110" i="6"/>
  <c r="AP94" i="6"/>
  <c r="AD94" i="6"/>
  <c r="AJ94" i="6"/>
  <c r="X94" i="6"/>
  <c r="AP78" i="6"/>
  <c r="AJ78" i="6"/>
  <c r="AD78" i="6"/>
  <c r="AP62" i="6"/>
  <c r="AJ62" i="6"/>
  <c r="AD62" i="6"/>
  <c r="AP46" i="6"/>
  <c r="AD46" i="6"/>
  <c r="AJ46" i="6"/>
  <c r="AP30" i="6"/>
  <c r="AD30" i="6"/>
  <c r="X30" i="6"/>
  <c r="AP14" i="6"/>
  <c r="AJ14" i="6"/>
  <c r="AD14" i="6"/>
  <c r="X14" i="6"/>
  <c r="L685" i="6"/>
  <c r="L1133" i="6"/>
  <c r="R30" i="6"/>
  <c r="R94" i="6"/>
  <c r="R158" i="6"/>
  <c r="R222" i="6"/>
  <c r="R286" i="6"/>
  <c r="R350" i="6"/>
  <c r="R414" i="6"/>
  <c r="R480" i="6"/>
  <c r="R592" i="6"/>
  <c r="R638" i="6"/>
  <c r="R685" i="6"/>
  <c r="R911" i="6"/>
  <c r="R958" i="6"/>
  <c r="R1070" i="6"/>
  <c r="R1118" i="6"/>
  <c r="R1168" i="6"/>
  <c r="R1246" i="6"/>
  <c r="R1376" i="6"/>
  <c r="R1455" i="6"/>
  <c r="R1487" i="6"/>
  <c r="X62" i="6"/>
  <c r="X95" i="6"/>
  <c r="X158" i="6"/>
  <c r="X480" i="6"/>
  <c r="X510" i="6"/>
  <c r="X655" i="6"/>
  <c r="X686" i="6"/>
  <c r="X766" i="6"/>
  <c r="X799" i="6"/>
  <c r="AD847" i="6"/>
  <c r="AD959" i="6"/>
  <c r="AD1022" i="6"/>
  <c r="AJ272" i="6"/>
  <c r="AJ799" i="6"/>
  <c r="AP175" i="6"/>
  <c r="AP464" i="6"/>
  <c r="AP751" i="6"/>
  <c r="AP1344" i="6"/>
  <c r="AJ1485" i="6"/>
  <c r="AP1485" i="6"/>
  <c r="AD1485" i="6"/>
  <c r="X1485" i="6"/>
  <c r="R1485" i="6"/>
  <c r="AJ1469" i="6"/>
  <c r="AP1469" i="6"/>
  <c r="X1469" i="6"/>
  <c r="AD1469" i="6"/>
  <c r="AJ1453" i="6"/>
  <c r="AP1453" i="6"/>
  <c r="X1453" i="6"/>
  <c r="AJ1437" i="6"/>
  <c r="AP1437" i="6"/>
  <c r="X1437" i="6"/>
  <c r="AD1437" i="6"/>
  <c r="AJ1421" i="6"/>
  <c r="AP1421" i="6"/>
  <c r="X1421" i="6"/>
  <c r="R1421" i="6"/>
  <c r="AJ1405" i="6"/>
  <c r="X1405" i="6"/>
  <c r="AP1405" i="6"/>
  <c r="R1405" i="6"/>
  <c r="AP1389" i="6"/>
  <c r="AJ1389" i="6"/>
  <c r="X1389" i="6"/>
  <c r="AJ1373" i="6"/>
  <c r="AP1373" i="6"/>
  <c r="X1373" i="6"/>
  <c r="AP1357" i="6"/>
  <c r="AJ1357" i="6"/>
  <c r="X1357" i="6"/>
  <c r="AD1357" i="6"/>
  <c r="AJ1341" i="6"/>
  <c r="AP1341" i="6"/>
  <c r="X1341" i="6"/>
  <c r="AD1341" i="6"/>
  <c r="AJ1325" i="6"/>
  <c r="AD1325" i="6"/>
  <c r="X1325" i="6"/>
  <c r="AJ1309" i="6"/>
  <c r="AP1309" i="6"/>
  <c r="X1309" i="6"/>
  <c r="AJ1293" i="6"/>
  <c r="AP1293" i="6"/>
  <c r="X1293" i="6"/>
  <c r="AD1293" i="6"/>
  <c r="R1293" i="6"/>
  <c r="AJ1277" i="6"/>
  <c r="AP1277" i="6"/>
  <c r="X1277" i="6"/>
  <c r="AD1277" i="6"/>
  <c r="R1277" i="6"/>
  <c r="AJ1261" i="6"/>
  <c r="X1261" i="6"/>
  <c r="AD1261" i="6"/>
  <c r="AP1245" i="6"/>
  <c r="AJ1245" i="6"/>
  <c r="AD1245" i="6"/>
  <c r="X1245" i="6"/>
  <c r="R1245" i="6"/>
  <c r="AJ1229" i="6"/>
  <c r="AP1229" i="6"/>
  <c r="AD1229" i="6"/>
  <c r="X1229" i="6"/>
  <c r="AJ1213" i="6"/>
  <c r="X1213" i="6"/>
  <c r="AP1213" i="6"/>
  <c r="AP1197" i="6"/>
  <c r="AJ1197" i="6"/>
  <c r="X1197" i="6"/>
  <c r="AD1197" i="6"/>
  <c r="AJ1181" i="6"/>
  <c r="X1181" i="6"/>
  <c r="AD1181" i="6"/>
  <c r="AP1165" i="6"/>
  <c r="X1165" i="6"/>
  <c r="AJ1165" i="6"/>
  <c r="AD1165" i="6"/>
  <c r="AP1149" i="6"/>
  <c r="X1149" i="6"/>
  <c r="AD1149" i="6"/>
  <c r="AJ1149" i="6"/>
  <c r="AP1133" i="6"/>
  <c r="AJ1133" i="6"/>
  <c r="X1133" i="6"/>
  <c r="AP1117" i="6"/>
  <c r="AJ1117" i="6"/>
  <c r="X1117" i="6"/>
  <c r="AD1117" i="6"/>
  <c r="AP1101" i="6"/>
  <c r="AJ1101" i="6"/>
  <c r="AJ1085" i="6"/>
  <c r="AD1085" i="6"/>
  <c r="X1085" i="6"/>
  <c r="AJ1069" i="6"/>
  <c r="AP1069" i="6"/>
  <c r="AD1069" i="6"/>
  <c r="X1069" i="6"/>
  <c r="R1069" i="6"/>
  <c r="AJ1053" i="6"/>
  <c r="AP1053" i="6"/>
  <c r="AP1037" i="6"/>
  <c r="X1037" i="6"/>
  <c r="R1037" i="6"/>
  <c r="AP1021" i="6"/>
  <c r="X1021" i="6"/>
  <c r="R1021" i="6"/>
  <c r="AJ1021" i="6"/>
  <c r="AP1005" i="6"/>
  <c r="AD1005" i="6"/>
  <c r="AJ1005" i="6"/>
  <c r="AP989" i="6"/>
  <c r="AD989" i="6"/>
  <c r="R989" i="6"/>
  <c r="X989" i="6"/>
  <c r="AD973" i="6"/>
  <c r="AJ973" i="6"/>
  <c r="X973" i="6"/>
  <c r="AP973" i="6"/>
  <c r="AP957" i="6"/>
  <c r="AD957" i="6"/>
  <c r="AJ957" i="6"/>
  <c r="AP941" i="6"/>
  <c r="AJ941" i="6"/>
  <c r="AD941" i="6"/>
  <c r="X941" i="6"/>
  <c r="AP925" i="6"/>
  <c r="AJ925" i="6"/>
  <c r="X925" i="6"/>
  <c r="AP909" i="6"/>
  <c r="AJ909" i="6"/>
  <c r="AD909" i="6"/>
  <c r="X909" i="6"/>
  <c r="AP893" i="6"/>
  <c r="AJ893" i="6"/>
  <c r="AP877" i="6"/>
  <c r="AJ877" i="6"/>
  <c r="AD877" i="6"/>
  <c r="X877" i="6"/>
  <c r="AJ861" i="6"/>
  <c r="X861" i="6"/>
  <c r="AP861" i="6"/>
  <c r="AP845" i="6"/>
  <c r="AJ845" i="6"/>
  <c r="X845" i="6"/>
  <c r="AJ829" i="6"/>
  <c r="AP829" i="6"/>
  <c r="AD829" i="6"/>
  <c r="X829" i="6"/>
  <c r="AD813" i="6"/>
  <c r="R813" i="6"/>
  <c r="AP813" i="6"/>
  <c r="AP797" i="6"/>
  <c r="AD797" i="6"/>
  <c r="AP781" i="6"/>
  <c r="AJ781" i="6"/>
  <c r="AD781" i="6"/>
  <c r="R781" i="6"/>
  <c r="AJ765" i="6"/>
  <c r="X765" i="6"/>
  <c r="R765" i="6"/>
  <c r="AD765" i="6"/>
  <c r="AJ749" i="6"/>
  <c r="AP749" i="6"/>
  <c r="AD749" i="6"/>
  <c r="AJ733" i="6"/>
  <c r="AP733" i="6"/>
  <c r="AD733" i="6"/>
  <c r="R733" i="6"/>
  <c r="AP717" i="6"/>
  <c r="AJ717" i="6"/>
  <c r="AD717" i="6"/>
  <c r="X717" i="6"/>
  <c r="AD701" i="6"/>
  <c r="AP701" i="6"/>
  <c r="AP669" i="6"/>
  <c r="AJ669" i="6"/>
  <c r="X669" i="6"/>
  <c r="AJ653" i="6"/>
  <c r="AP653" i="6"/>
  <c r="X653" i="6"/>
  <c r="AP637" i="6"/>
  <c r="AJ637" i="6"/>
  <c r="AD637" i="6"/>
  <c r="AD621" i="6"/>
  <c r="AJ621" i="6"/>
  <c r="AP621" i="6"/>
  <c r="X621" i="6"/>
  <c r="AP605" i="6"/>
  <c r="AJ605" i="6"/>
  <c r="X605" i="6"/>
  <c r="AD605" i="6"/>
  <c r="AJ589" i="6"/>
  <c r="AP589" i="6"/>
  <c r="X589" i="6"/>
  <c r="AD589" i="6"/>
  <c r="AJ573" i="6"/>
  <c r="AP573" i="6"/>
  <c r="X573" i="6"/>
  <c r="AD573" i="6"/>
  <c r="AP557" i="6"/>
  <c r="X557" i="6"/>
  <c r="R557" i="6"/>
  <c r="AD557" i="6"/>
  <c r="AJ541" i="6"/>
  <c r="AP541" i="6"/>
  <c r="AP525" i="6"/>
  <c r="AJ525" i="6"/>
  <c r="AD525" i="6"/>
  <c r="R525" i="6"/>
  <c r="AD509" i="6"/>
  <c r="R509" i="6"/>
  <c r="AP509" i="6"/>
  <c r="AD493" i="6"/>
  <c r="X493" i="6"/>
  <c r="AP477" i="6"/>
  <c r="AD477" i="6"/>
  <c r="R477" i="6"/>
  <c r="AJ461" i="6"/>
  <c r="AP461" i="6"/>
  <c r="AD461" i="6"/>
  <c r="AP429" i="6"/>
  <c r="AJ429" i="6"/>
  <c r="AD429" i="6"/>
  <c r="X429" i="6"/>
  <c r="AJ413" i="6"/>
  <c r="AP413" i="6"/>
  <c r="AP397" i="6"/>
  <c r="AJ397" i="6"/>
  <c r="AD397" i="6"/>
  <c r="AP381" i="6"/>
  <c r="AJ381" i="6"/>
  <c r="AD381" i="6"/>
  <c r="AP365" i="6"/>
  <c r="AD365" i="6"/>
  <c r="X365" i="6"/>
  <c r="AJ349" i="6"/>
  <c r="X349" i="6"/>
  <c r="AP333" i="6"/>
  <c r="AD333" i="6"/>
  <c r="X333" i="6"/>
  <c r="AJ333" i="6"/>
  <c r="AJ317" i="6"/>
  <c r="AP317" i="6"/>
  <c r="AP301" i="6"/>
  <c r="AD301" i="6"/>
  <c r="AP285" i="6"/>
  <c r="AJ285" i="6"/>
  <c r="AP269" i="6"/>
  <c r="AJ269" i="6"/>
  <c r="AD269" i="6"/>
  <c r="X269" i="6"/>
  <c r="AP253" i="6"/>
  <c r="AD253" i="6"/>
  <c r="AJ253" i="6"/>
  <c r="AD237" i="6"/>
  <c r="AJ237" i="6"/>
  <c r="AP237" i="6"/>
  <c r="AP205" i="6"/>
  <c r="AJ205" i="6"/>
  <c r="AD205" i="6"/>
  <c r="AP189" i="6"/>
  <c r="X189" i="6"/>
  <c r="AJ173" i="6"/>
  <c r="AD173" i="6"/>
  <c r="X173" i="6"/>
  <c r="AP157" i="6"/>
  <c r="AD157" i="6"/>
  <c r="AP141" i="6"/>
  <c r="AD141" i="6"/>
  <c r="AP125" i="6"/>
  <c r="AJ125" i="6"/>
  <c r="AP109" i="6"/>
  <c r="AJ109" i="6"/>
  <c r="AD109" i="6"/>
  <c r="X109" i="6"/>
  <c r="AP93" i="6"/>
  <c r="AD93" i="6"/>
  <c r="AJ93" i="6"/>
  <c r="X93" i="6"/>
  <c r="AP77" i="6"/>
  <c r="AJ77" i="6"/>
  <c r="X77" i="6"/>
  <c r="AP61" i="6"/>
  <c r="AJ61" i="6"/>
  <c r="AP45" i="6"/>
  <c r="AD45" i="6"/>
  <c r="AJ45" i="6"/>
  <c r="AP29" i="6"/>
  <c r="AJ29" i="6"/>
  <c r="AD29" i="6"/>
  <c r="AP13" i="6"/>
  <c r="AJ13" i="6"/>
  <c r="X13" i="6"/>
  <c r="L46" i="6"/>
  <c r="L110" i="6"/>
  <c r="L174" i="6"/>
  <c r="L238" i="6"/>
  <c r="L302" i="6"/>
  <c r="L366" i="6"/>
  <c r="L430" i="6"/>
  <c r="L494" i="6"/>
  <c r="L558" i="6"/>
  <c r="L622" i="6"/>
  <c r="L686" i="6"/>
  <c r="L750" i="6"/>
  <c r="L814" i="6"/>
  <c r="L878" i="6"/>
  <c r="L942" i="6"/>
  <c r="L1006" i="6"/>
  <c r="L1070" i="6"/>
  <c r="L1134" i="6"/>
  <c r="L1198" i="6"/>
  <c r="L1262" i="6"/>
  <c r="L1326" i="6"/>
  <c r="L1390" i="6"/>
  <c r="L1454" i="6"/>
  <c r="R31" i="6"/>
  <c r="R95" i="6"/>
  <c r="R159" i="6"/>
  <c r="R223" i="6"/>
  <c r="R287" i="6"/>
  <c r="R351" i="6"/>
  <c r="R415" i="6"/>
  <c r="R527" i="6"/>
  <c r="R639" i="6"/>
  <c r="R686" i="6"/>
  <c r="R800" i="6"/>
  <c r="R912" i="6"/>
  <c r="R959" i="6"/>
  <c r="R1005" i="6"/>
  <c r="R1119" i="6"/>
  <c r="R1197" i="6"/>
  <c r="R1247" i="6"/>
  <c r="R1456" i="6"/>
  <c r="R1488" i="6"/>
  <c r="X29" i="6"/>
  <c r="X63" i="6"/>
  <c r="X125" i="6"/>
  <c r="X159" i="6"/>
  <c r="X221" i="6"/>
  <c r="X255" i="6"/>
  <c r="X317" i="6"/>
  <c r="X415" i="6"/>
  <c r="X445" i="6"/>
  <c r="X511" i="6"/>
  <c r="X688" i="6"/>
  <c r="X768" i="6"/>
  <c r="X800" i="6"/>
  <c r="X910" i="6"/>
  <c r="X1103" i="6"/>
  <c r="X1151" i="6"/>
  <c r="X1279" i="6"/>
  <c r="AD318" i="6"/>
  <c r="AD480" i="6"/>
  <c r="AD1023" i="6"/>
  <c r="AD1134" i="6"/>
  <c r="AD1309" i="6"/>
  <c r="AD1486" i="6"/>
  <c r="AJ527" i="6"/>
  <c r="AJ800" i="6"/>
  <c r="AJ1134" i="6"/>
  <c r="AP176" i="6"/>
  <c r="AP765" i="6"/>
  <c r="AX61" i="5"/>
  <c r="AO44" i="5"/>
  <c r="AE38" i="5"/>
  <c r="AC40" i="5"/>
  <c r="AB40" i="5"/>
  <c r="S36" i="5"/>
  <c r="S37" i="5"/>
  <c r="S40" i="5"/>
  <c r="R40" i="5"/>
  <c r="AC35" i="5"/>
  <c r="AC43" i="5"/>
  <c r="Q40" i="5"/>
  <c r="AC36" i="5"/>
  <c r="CV22" i="3"/>
  <c r="DK11" i="3"/>
  <c r="DM11" i="3"/>
  <c r="DL12" i="3"/>
  <c r="CX25" i="3"/>
  <c r="CZ25" i="3"/>
  <c r="DD12" i="3"/>
  <c r="DJ12" i="3" s="1"/>
  <c r="CY25" i="3"/>
  <c r="DE12" i="3"/>
  <c r="DK12" i="3" s="1"/>
  <c r="CZ26" i="3"/>
  <c r="DC13" i="3"/>
  <c r="CX26" i="3"/>
  <c r="CV27" i="3"/>
  <c r="DF11" i="3"/>
  <c r="DL11" i="3" s="1"/>
  <c r="AC4" i="2"/>
  <c r="AA4" i="2"/>
  <c r="S9" i="2"/>
  <c r="AB13" i="2"/>
  <c r="O3" i="2"/>
  <c r="AJ3" i="2" s="1"/>
  <c r="T9" i="2"/>
  <c r="AB11" i="2"/>
  <c r="Z8" i="2"/>
  <c r="Z7" i="2"/>
  <c r="L3" i="2"/>
  <c r="AG3" i="2" s="1"/>
  <c r="AB8" i="2"/>
  <c r="N3" i="2"/>
  <c r="AI3" i="2" s="1"/>
  <c r="AB6" i="2"/>
  <c r="S3" i="2"/>
  <c r="AA14" i="2"/>
  <c r="AB4" i="2"/>
  <c r="Z3" i="2"/>
  <c r="AA13" i="2"/>
  <c r="AC3" i="2"/>
  <c r="AA12" i="2"/>
  <c r="AC14" i="2"/>
  <c r="AA11" i="2"/>
  <c r="AC13" i="2"/>
  <c r="AA10" i="2"/>
  <c r="AC12" i="2"/>
  <c r="Z11" i="2"/>
  <c r="AB12" i="2"/>
  <c r="AB10" i="2"/>
  <c r="M3" i="2"/>
  <c r="AH3" i="2" s="1"/>
  <c r="AA3" i="2"/>
  <c r="Z9" i="2"/>
  <c r="AB9" i="2"/>
  <c r="Z6" i="2"/>
  <c r="Z5" i="2"/>
  <c r="Z4" i="2"/>
  <c r="AB5" i="2"/>
  <c r="AA9" i="2"/>
  <c r="U13" i="2"/>
  <c r="AA8" i="2"/>
  <c r="AA7" i="2"/>
  <c r="U12" i="2"/>
  <c r="AA6" i="2"/>
  <c r="AC8" i="2"/>
  <c r="AA5" i="2"/>
  <c r="AC7" i="2"/>
  <c r="Z14" i="2"/>
  <c r="AC6" i="2"/>
  <c r="Z13" i="2"/>
  <c r="AB3" i="2"/>
  <c r="AC5" i="2"/>
  <c r="Z10" i="2"/>
  <c r="AB7" i="2"/>
  <c r="AC11" i="2"/>
  <c r="AC10" i="2"/>
  <c r="AC9" i="2"/>
  <c r="Z12" i="2"/>
  <c r="AB14" i="2"/>
  <c r="S7" i="2"/>
  <c r="AN7" i="2" s="1"/>
  <c r="AU7" i="2" s="1"/>
  <c r="S5" i="2"/>
  <c r="T13" i="2"/>
  <c r="T12" i="2"/>
  <c r="V13" i="2"/>
  <c r="AQ13" i="2" s="1"/>
  <c r="V12" i="2"/>
  <c r="V10" i="2"/>
  <c r="AQ10" i="2" s="1"/>
  <c r="V9" i="2"/>
  <c r="AQ9" i="2" s="1"/>
  <c r="T6" i="2"/>
  <c r="AO6" i="2" s="1"/>
  <c r="AV6" i="2" s="1"/>
  <c r="T5" i="2"/>
  <c r="V7" i="2"/>
  <c r="U10" i="2"/>
  <c r="U8" i="2"/>
  <c r="V3" i="2"/>
  <c r="N12" i="2"/>
  <c r="AI12" i="2" s="1"/>
  <c r="V8" i="2"/>
  <c r="S14" i="2"/>
  <c r="AN14" i="2" s="1"/>
  <c r="S13" i="2"/>
  <c r="T4" i="2"/>
  <c r="AO4" i="2" s="1"/>
  <c r="V6" i="2"/>
  <c r="AQ6" i="2" s="1"/>
  <c r="U6" i="2"/>
  <c r="AP6" i="2" s="1"/>
  <c r="U4" i="2"/>
  <c r="N11" i="2"/>
  <c r="AI11" i="2" s="1"/>
  <c r="V5" i="2"/>
  <c r="S8" i="2"/>
  <c r="S6" i="2"/>
  <c r="AN6" i="2" s="1"/>
  <c r="AU6" i="2" s="1"/>
  <c r="U7" i="2"/>
  <c r="AP7" i="2" s="1"/>
  <c r="AW7" i="2" s="1"/>
  <c r="T3" i="2"/>
  <c r="AO3" i="2" s="1"/>
  <c r="T14" i="2"/>
  <c r="AO14" i="2" s="1"/>
  <c r="V14" i="2"/>
  <c r="AQ14" i="2" s="1"/>
  <c r="AX14" i="2" s="1"/>
  <c r="T11" i="2"/>
  <c r="AO11" i="2" s="1"/>
  <c r="AV11" i="2" s="1"/>
  <c r="T10" i="2"/>
  <c r="V11" i="2"/>
  <c r="AQ11" i="2" s="1"/>
  <c r="V4" i="2"/>
  <c r="AQ4" i="2" s="1"/>
  <c r="U11" i="2"/>
  <c r="U9" i="2"/>
  <c r="AP9" i="2" s="1"/>
  <c r="AW9" i="2" s="1"/>
  <c r="S4" i="2"/>
  <c r="U5" i="2"/>
  <c r="N4" i="2"/>
  <c r="AI4" i="2" s="1"/>
  <c r="T8" i="2"/>
  <c r="T7" i="2"/>
  <c r="S12" i="2"/>
  <c r="AN12" i="2" s="1"/>
  <c r="U3" i="2"/>
  <c r="S11" i="2"/>
  <c r="U14" i="2"/>
  <c r="AP14" i="2" s="1"/>
  <c r="S10" i="2"/>
  <c r="L12" i="2"/>
  <c r="AG12" i="2" s="1"/>
  <c r="L10" i="2"/>
  <c r="AG10" i="2" s="1"/>
  <c r="L8" i="2"/>
  <c r="AG8" i="2" s="1"/>
  <c r="O8" i="2"/>
  <c r="AJ8" i="2" s="1"/>
  <c r="L4" i="2"/>
  <c r="AG4" i="2" s="1"/>
  <c r="O4" i="2"/>
  <c r="AJ4" i="2" s="1"/>
  <c r="M12" i="2"/>
  <c r="AH12" i="2" s="1"/>
  <c r="M11" i="2"/>
  <c r="AH11" i="2" s="1"/>
  <c r="M10" i="2"/>
  <c r="AH10" i="2" s="1"/>
  <c r="M7" i="2"/>
  <c r="AH7" i="2" s="1"/>
  <c r="M6" i="2"/>
  <c r="AH6" i="2" s="1"/>
  <c r="M5" i="2"/>
  <c r="AH5" i="2" s="1"/>
  <c r="N7" i="2"/>
  <c r="AI7" i="2" s="1"/>
  <c r="L11" i="2"/>
  <c r="AG11" i="2" s="1"/>
  <c r="L9" i="2"/>
  <c r="AG9" i="2" s="1"/>
  <c r="L7" i="2"/>
  <c r="AG7" i="2" s="1"/>
  <c r="L6" i="2"/>
  <c r="AG6" i="2" s="1"/>
  <c r="L5" i="2"/>
  <c r="AG5" i="2" s="1"/>
  <c r="M9" i="2"/>
  <c r="AH9" i="2" s="1"/>
  <c r="M8" i="2"/>
  <c r="AH8" i="2" s="1"/>
  <c r="L14" i="2"/>
  <c r="AG14" i="2" s="1"/>
  <c r="M4" i="2"/>
  <c r="AH4" i="2" s="1"/>
  <c r="N6" i="2"/>
  <c r="AI6" i="2" s="1"/>
  <c r="O14" i="2"/>
  <c r="AJ14" i="2" s="1"/>
  <c r="O13" i="2"/>
  <c r="AJ13" i="2" s="1"/>
  <c r="O12" i="2"/>
  <c r="AJ12" i="2" s="1"/>
  <c r="O11" i="2"/>
  <c r="AJ11" i="2" s="1"/>
  <c r="O10" i="2"/>
  <c r="AJ10" i="2" s="1"/>
  <c r="O9" i="2"/>
  <c r="AJ9" i="2" s="1"/>
  <c r="O7" i="2"/>
  <c r="AJ7" i="2" s="1"/>
  <c r="O6" i="2"/>
  <c r="AJ6" i="2" s="1"/>
  <c r="O5" i="2"/>
  <c r="AJ5" i="2" s="1"/>
  <c r="M14" i="2"/>
  <c r="AH14" i="2" s="1"/>
  <c r="M13" i="2"/>
  <c r="AH13" i="2" s="1"/>
  <c r="N14" i="2"/>
  <c r="AI14" i="2" s="1"/>
  <c r="N13" i="2"/>
  <c r="AI13" i="2" s="1"/>
  <c r="N10" i="2"/>
  <c r="AI10" i="2" s="1"/>
  <c r="N9" i="2"/>
  <c r="AI9" i="2" s="1"/>
  <c r="N8" i="2"/>
  <c r="AI8" i="2" s="1"/>
  <c r="L13" i="2"/>
  <c r="AG13" i="2" s="1"/>
  <c r="N5" i="2"/>
  <c r="AI5" i="2" s="1"/>
  <c r="K2" i="1"/>
  <c r="AN39" i="1"/>
  <c r="AN40" i="1" s="1"/>
  <c r="AN41" i="1" s="1"/>
  <c r="AN42" i="1" s="1"/>
  <c r="AN43" i="1" s="1"/>
  <c r="AN44" i="1" s="1"/>
  <c r="AN45" i="1" s="1"/>
  <c r="AN46" i="1" s="1"/>
  <c r="AN47" i="1" s="1"/>
  <c r="AN48" i="1" s="1"/>
  <c r="AN49" i="1" s="1"/>
  <c r="AI39" i="1"/>
  <c r="AI40" i="1" s="1"/>
  <c r="AI41" i="1" s="1"/>
  <c r="AI42" i="1" s="1"/>
  <c r="AI43" i="1" s="1"/>
  <c r="AI44" i="1" s="1"/>
  <c r="AI45" i="1" s="1"/>
  <c r="AI46" i="1" s="1"/>
  <c r="AI47" i="1" s="1"/>
  <c r="AI48" i="1" s="1"/>
  <c r="AI49" i="1" s="1"/>
  <c r="AE39" i="1"/>
  <c r="AE40" i="1" s="1"/>
  <c r="AE41" i="1" s="1"/>
  <c r="AE42" i="1" s="1"/>
  <c r="AE43" i="1" s="1"/>
  <c r="AE44" i="1" s="1"/>
  <c r="AE45" i="1" s="1"/>
  <c r="AE46" i="1" s="1"/>
  <c r="AE47" i="1" s="1"/>
  <c r="AE48" i="1" s="1"/>
  <c r="AE49" i="1" s="1"/>
  <c r="AA39" i="1"/>
  <c r="W39" i="1"/>
  <c r="S39" i="1"/>
  <c r="AX4" i="6" l="1"/>
  <c r="AW5" i="6"/>
  <c r="BB7" i="6"/>
  <c r="AX8" i="6"/>
  <c r="AX6" i="6"/>
  <c r="AX5" i="6"/>
  <c r="AX7" i="6"/>
  <c r="AY8" i="6"/>
  <c r="AW4" i="6"/>
  <c r="AZ5" i="6"/>
  <c r="BA7" i="6"/>
  <c r="AY6" i="6"/>
  <c r="BY7" i="6" s="1"/>
  <c r="BZ7" i="6" s="1"/>
  <c r="AZ4" i="6"/>
  <c r="AZ6" i="6"/>
  <c r="AY7" i="6"/>
  <c r="BY8" i="6" s="1"/>
  <c r="BZ8" i="6" s="1"/>
  <c r="AW3" i="6"/>
  <c r="BA4" i="6"/>
  <c r="AY4" i="6"/>
  <c r="AW6" i="6"/>
  <c r="BA3" i="6"/>
  <c r="BB4" i="6"/>
  <c r="BB3" i="6"/>
  <c r="AZ8" i="6"/>
  <c r="BA8" i="6"/>
  <c r="BB6" i="6"/>
  <c r="AW8" i="6"/>
  <c r="AY3" i="6"/>
  <c r="BY4" i="6" s="1"/>
  <c r="BB8" i="6"/>
  <c r="AW7" i="6"/>
  <c r="BA6" i="6"/>
  <c r="BB5" i="6"/>
  <c r="AY5" i="6"/>
  <c r="BA5" i="6"/>
  <c r="AX3" i="6"/>
  <c r="AZ7" i="6"/>
  <c r="AZ3" i="6"/>
  <c r="BF61" i="5"/>
  <c r="BB61" i="5"/>
  <c r="AS77" i="5"/>
  <c r="AO77" i="5"/>
  <c r="AO61" i="5"/>
  <c r="AK77" i="5"/>
  <c r="AS61" i="5"/>
  <c r="AF77" i="5"/>
  <c r="AB77" i="5"/>
  <c r="AF61" i="5"/>
  <c r="X61" i="5"/>
  <c r="AB61" i="5"/>
  <c r="S76" i="5"/>
  <c r="S60" i="5"/>
  <c r="K76" i="5"/>
  <c r="O76" i="5"/>
  <c r="DC14" i="3"/>
  <c r="DG13" i="3"/>
  <c r="DM13" i="3" s="1"/>
  <c r="DF13" i="3"/>
  <c r="DL13" i="3" s="1"/>
  <c r="DE13" i="3"/>
  <c r="DK13" i="3" s="1"/>
  <c r="DD13" i="3"/>
  <c r="DJ13" i="3" s="1"/>
  <c r="CV28" i="3"/>
  <c r="CX27" i="3"/>
  <c r="CW27" i="3"/>
  <c r="CZ27" i="3"/>
  <c r="CY27" i="3"/>
  <c r="AN3" i="2"/>
  <c r="AU3" i="2" s="1"/>
  <c r="AP4" i="2"/>
  <c r="AQ12" i="2"/>
  <c r="AX12" i="2" s="1"/>
  <c r="AP12" i="2"/>
  <c r="AW12" i="2" s="1"/>
  <c r="AP13" i="2"/>
  <c r="AW13" i="2" s="1"/>
  <c r="AV14" i="2"/>
  <c r="AN11" i="2"/>
  <c r="AU11" i="2" s="1"/>
  <c r="AW4" i="2"/>
  <c r="AW14" i="2"/>
  <c r="AP3" i="2"/>
  <c r="AU14" i="2"/>
  <c r="AP10" i="2"/>
  <c r="AO10" i="2"/>
  <c r="AV10" i="2" s="1"/>
  <c r="AO12" i="2"/>
  <c r="AV12" i="2" s="1"/>
  <c r="AN8" i="2"/>
  <c r="AU8" i="2" s="1"/>
  <c r="AO13" i="2"/>
  <c r="AV13" i="2" s="1"/>
  <c r="AN10" i="2"/>
  <c r="AU10" i="2" s="1"/>
  <c r="AQ5" i="2"/>
  <c r="AX5" i="2" s="1"/>
  <c r="AN5" i="2"/>
  <c r="AU5" i="2" s="1"/>
  <c r="AO7" i="2"/>
  <c r="AV7" i="2" s="1"/>
  <c r="AN13" i="2"/>
  <c r="AU13" i="2" s="1"/>
  <c r="AN9" i="2"/>
  <c r="AU9" i="2" s="1"/>
  <c r="AP5" i="2"/>
  <c r="AW5" i="2" s="1"/>
  <c r="AQ3" i="2"/>
  <c r="AX3" i="2" s="1"/>
  <c r="AQ8" i="2"/>
  <c r="AX8" i="2" s="1"/>
  <c r="AP11" i="2"/>
  <c r="AW11" i="2" s="1"/>
  <c r="AP8" i="2"/>
  <c r="AW8" i="2" s="1"/>
  <c r="AO5" i="2"/>
  <c r="AV5" i="2" s="1"/>
  <c r="AX11" i="2"/>
  <c r="AQ7" i="2"/>
  <c r="AX7" i="2" s="1"/>
  <c r="AX9" i="2"/>
  <c r="AX10" i="2"/>
  <c r="AX13" i="2"/>
  <c r="AU12" i="2"/>
  <c r="AX6" i="2"/>
  <c r="AW3" i="2"/>
  <c r="AW6" i="2"/>
  <c r="AV4" i="2"/>
  <c r="AO8" i="2"/>
  <c r="AV8" i="2" s="1"/>
  <c r="AN4" i="2"/>
  <c r="AU4" i="2" s="1"/>
  <c r="AV3" i="2"/>
  <c r="AO9" i="2"/>
  <c r="AV9" i="2" s="1"/>
  <c r="AX4" i="2"/>
  <c r="AW10" i="2"/>
  <c r="W40" i="1"/>
  <c r="AA40" i="1"/>
  <c r="S40" i="1"/>
  <c r="CD7" i="6" l="1"/>
  <c r="CE7" i="6" s="1"/>
  <c r="BT7" i="6"/>
  <c r="BU7" i="6" s="1"/>
  <c r="BK7" i="6"/>
  <c r="BL7" i="6" s="1"/>
  <c r="CD9" i="6"/>
  <c r="CE9" i="6" s="1"/>
  <c r="BT9" i="6"/>
  <c r="BU9" i="6" s="1"/>
  <c r="BY9" i="6"/>
  <c r="BZ9" i="6" s="1"/>
  <c r="BO7" i="6"/>
  <c r="BP7" i="6" s="1"/>
  <c r="BF7" i="6"/>
  <c r="BG7" i="6" s="1"/>
  <c r="BO5" i="6"/>
  <c r="BP5" i="6" s="1"/>
  <c r="BK5" i="6"/>
  <c r="BL5" i="6" s="1"/>
  <c r="BY6" i="6"/>
  <c r="BZ6" i="6" s="1"/>
  <c r="BK9" i="6"/>
  <c r="BL9" i="6" s="1"/>
  <c r="BF9" i="6"/>
  <c r="BG9" i="6" s="1"/>
  <c r="BO9" i="6"/>
  <c r="BP9" i="6" s="1"/>
  <c r="BY16" i="6"/>
  <c r="BZ4" i="6"/>
  <c r="BZ16" i="6" s="1"/>
  <c r="CD4" i="6"/>
  <c r="BT4" i="6"/>
  <c r="BK4" i="6"/>
  <c r="BO8" i="6"/>
  <c r="BP8" i="6" s="1"/>
  <c r="BK8" i="6"/>
  <c r="BL8" i="6" s="1"/>
  <c r="BF8" i="6"/>
  <c r="BG8" i="6" s="1"/>
  <c r="BO4" i="6"/>
  <c r="BF4" i="6"/>
  <c r="BF5" i="6"/>
  <c r="BG5" i="6" s="1"/>
  <c r="BY5" i="6"/>
  <c r="BZ5" i="6" s="1"/>
  <c r="BO6" i="6"/>
  <c r="BP6" i="6" s="1"/>
  <c r="BK6" i="6"/>
  <c r="BL6" i="6" s="1"/>
  <c r="BF6" i="6"/>
  <c r="BG6" i="6" s="1"/>
  <c r="CD8" i="6"/>
  <c r="CE8" i="6" s="1"/>
  <c r="BT8" i="6"/>
  <c r="BU8" i="6" s="1"/>
  <c r="CD6" i="6"/>
  <c r="CE6" i="6" s="1"/>
  <c r="BT6" i="6"/>
  <c r="BU6" i="6" s="1"/>
  <c r="CD5" i="6"/>
  <c r="CE5" i="6" s="1"/>
  <c r="BT5" i="6"/>
  <c r="BU5" i="6" s="1"/>
  <c r="CV29" i="3"/>
  <c r="CZ28" i="3"/>
  <c r="CW28" i="3"/>
  <c r="CX28" i="3"/>
  <c r="CY28" i="3"/>
  <c r="DC15" i="3"/>
  <c r="DD14" i="3"/>
  <c r="DJ14" i="3" s="1"/>
  <c r="DG14" i="3"/>
  <c r="DM14" i="3" s="1"/>
  <c r="DF14" i="3"/>
  <c r="DL14" i="3" s="1"/>
  <c r="DE14" i="3"/>
  <c r="DK14" i="3" s="1"/>
  <c r="S41" i="1"/>
  <c r="AA41" i="1"/>
  <c r="W41" i="1"/>
  <c r="S42" i="1"/>
  <c r="BL4" i="6" l="1"/>
  <c r="BL16" i="6" s="1"/>
  <c r="BK16" i="6"/>
  <c r="BT16" i="6"/>
  <c r="BU4" i="6"/>
  <c r="BU16" i="6" s="1"/>
  <c r="CD16" i="6"/>
  <c r="CE4" i="6"/>
  <c r="CE16" i="6" s="1"/>
  <c r="BF16" i="6"/>
  <c r="BG4" i="6"/>
  <c r="BG16" i="6" s="1"/>
  <c r="BO16" i="6"/>
  <c r="BP4" i="6"/>
  <c r="BP16" i="6" s="1"/>
  <c r="DC16" i="3"/>
  <c r="DF15" i="3"/>
  <c r="DL15" i="3" s="1"/>
  <c r="DG15" i="3"/>
  <c r="DM15" i="3" s="1"/>
  <c r="DE15" i="3"/>
  <c r="DK15" i="3" s="1"/>
  <c r="DD15" i="3"/>
  <c r="DJ15" i="3" s="1"/>
  <c r="CV30" i="3"/>
  <c r="CZ29" i="3"/>
  <c r="CW29" i="3"/>
  <c r="CX29" i="3"/>
  <c r="CY29" i="3"/>
  <c r="W42" i="1"/>
  <c r="AA42" i="1"/>
  <c r="S43" i="1"/>
  <c r="CV31" i="3" l="1"/>
  <c r="CW30" i="3"/>
  <c r="CY30" i="3"/>
  <c r="CX30" i="3"/>
  <c r="CZ30" i="3"/>
  <c r="DC17" i="3"/>
  <c r="DF16" i="3"/>
  <c r="DL16" i="3" s="1"/>
  <c r="DE16" i="3"/>
  <c r="DK16" i="3" s="1"/>
  <c r="DD16" i="3"/>
  <c r="DJ16" i="3" s="1"/>
  <c r="DG16" i="3"/>
  <c r="DM16" i="3" s="1"/>
  <c r="W43" i="1"/>
  <c r="AA43" i="1"/>
  <c r="S44" i="1"/>
  <c r="P4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H110" i="1"/>
  <c r="G110" i="1"/>
  <c r="H109" i="1"/>
  <c r="G109" i="1"/>
  <c r="H108" i="1"/>
  <c r="G108" i="1"/>
  <c r="H107" i="1"/>
  <c r="G107" i="1"/>
  <c r="H106" i="1"/>
  <c r="G106" i="1"/>
  <c r="H105" i="1"/>
  <c r="G105" i="1"/>
  <c r="H104" i="1"/>
  <c r="G104" i="1"/>
  <c r="H103" i="1"/>
  <c r="G103" i="1"/>
  <c r="H102" i="1"/>
  <c r="G102" i="1"/>
  <c r="H101" i="1"/>
  <c r="G101" i="1"/>
  <c r="H100" i="1"/>
  <c r="G100" i="1"/>
  <c r="H99" i="1"/>
  <c r="G99" i="1"/>
  <c r="H98" i="1"/>
  <c r="G98" i="1"/>
  <c r="H97" i="1"/>
  <c r="G97" i="1"/>
  <c r="H96" i="1"/>
  <c r="G96" i="1"/>
  <c r="H95" i="1"/>
  <c r="G95" i="1"/>
  <c r="H94" i="1"/>
  <c r="G94" i="1"/>
  <c r="H93" i="1"/>
  <c r="G93" i="1"/>
  <c r="H92" i="1"/>
  <c r="G92" i="1"/>
  <c r="H91" i="1"/>
  <c r="G91" i="1"/>
  <c r="H90" i="1"/>
  <c r="G90" i="1"/>
  <c r="H89" i="1"/>
  <c r="G89" i="1"/>
  <c r="H88" i="1"/>
  <c r="G88" i="1"/>
  <c r="H87" i="1"/>
  <c r="G87" i="1"/>
  <c r="H86" i="1"/>
  <c r="G86" i="1"/>
  <c r="G2" i="1"/>
  <c r="G3" i="1"/>
  <c r="H3" i="1"/>
  <c r="G4" i="1"/>
  <c r="H4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W15" i="1"/>
  <c r="W14" i="1"/>
  <c r="W13" i="1"/>
  <c r="W12" i="1"/>
  <c r="W11" i="1"/>
  <c r="W10" i="1"/>
  <c r="W9" i="1"/>
  <c r="W8" i="1"/>
  <c r="W7" i="1"/>
  <c r="W6" i="1"/>
  <c r="W5" i="1"/>
  <c r="W4" i="1"/>
  <c r="AR194" i="1"/>
  <c r="AX194" i="1" s="1"/>
  <c r="AR193" i="1"/>
  <c r="AW193" i="1" s="1"/>
  <c r="AR192" i="1"/>
  <c r="AW192" i="1" s="1"/>
  <c r="AR191" i="1"/>
  <c r="AX191" i="1" s="1"/>
  <c r="AR190" i="1"/>
  <c r="AW190" i="1" s="1"/>
  <c r="AR189" i="1"/>
  <c r="AW189" i="1" s="1"/>
  <c r="AR188" i="1"/>
  <c r="AW188" i="1" s="1"/>
  <c r="AR187" i="1"/>
  <c r="AX187" i="1" s="1"/>
  <c r="AR186" i="1"/>
  <c r="AW186" i="1" s="1"/>
  <c r="AR185" i="1"/>
  <c r="AW185" i="1" s="1"/>
  <c r="AR184" i="1"/>
  <c r="AX184" i="1" s="1"/>
  <c r="AR183" i="1"/>
  <c r="AW183" i="1" s="1"/>
  <c r="AR182" i="1"/>
  <c r="AX182" i="1" s="1"/>
  <c r="AR181" i="1"/>
  <c r="AW181" i="1" s="1"/>
  <c r="AR180" i="1"/>
  <c r="AW180" i="1" s="1"/>
  <c r="AR179" i="1"/>
  <c r="AW179" i="1" s="1"/>
  <c r="AR178" i="1"/>
  <c r="AX178" i="1" s="1"/>
  <c r="AR177" i="1"/>
  <c r="AW177" i="1" s="1"/>
  <c r="AR176" i="1"/>
  <c r="AX176" i="1" s="1"/>
  <c r="AR175" i="1"/>
  <c r="AX175" i="1" s="1"/>
  <c r="AR174" i="1"/>
  <c r="AX174" i="1" s="1"/>
  <c r="AR173" i="1"/>
  <c r="AX173" i="1" s="1"/>
  <c r="AR172" i="1"/>
  <c r="AW172" i="1" s="1"/>
  <c r="AR171" i="1"/>
  <c r="AX171" i="1" s="1"/>
  <c r="AR170" i="1"/>
  <c r="AW170" i="1" s="1"/>
  <c r="AR169" i="1"/>
  <c r="AX169" i="1" s="1"/>
  <c r="AR168" i="1"/>
  <c r="AX168" i="1" s="1"/>
  <c r="AR167" i="1"/>
  <c r="AX167" i="1" s="1"/>
  <c r="AR166" i="1"/>
  <c r="AW166" i="1" s="1"/>
  <c r="AR165" i="1"/>
  <c r="AW165" i="1" s="1"/>
  <c r="AR164" i="1"/>
  <c r="AX164" i="1" s="1"/>
  <c r="AR163" i="1"/>
  <c r="AW163" i="1" s="1"/>
  <c r="AR162" i="1"/>
  <c r="AW162" i="1" s="1"/>
  <c r="AR161" i="1"/>
  <c r="AW161" i="1" s="1"/>
  <c r="AR160" i="1"/>
  <c r="AW160" i="1" s="1"/>
  <c r="AR159" i="1"/>
  <c r="AX159" i="1" s="1"/>
  <c r="AR158" i="1"/>
  <c r="AX158" i="1" s="1"/>
  <c r="AR157" i="1"/>
  <c r="AX157" i="1" s="1"/>
  <c r="AR156" i="1"/>
  <c r="AX156" i="1" s="1"/>
  <c r="AR155" i="1"/>
  <c r="AX155" i="1" s="1"/>
  <c r="AR154" i="1"/>
  <c r="AX154" i="1" s="1"/>
  <c r="AR153" i="1"/>
  <c r="AW153" i="1" s="1"/>
  <c r="AR152" i="1"/>
  <c r="AX152" i="1" s="1"/>
  <c r="AR151" i="1"/>
  <c r="AX151" i="1" s="1"/>
  <c r="AR150" i="1"/>
  <c r="AW150" i="1" s="1"/>
  <c r="AR149" i="1"/>
  <c r="AX149" i="1" s="1"/>
  <c r="AR148" i="1"/>
  <c r="AX148" i="1" s="1"/>
  <c r="AR147" i="1"/>
  <c r="AX147" i="1" s="1"/>
  <c r="AR146" i="1"/>
  <c r="AX146" i="1" s="1"/>
  <c r="AR145" i="1"/>
  <c r="AW145" i="1" s="1"/>
  <c r="AR144" i="1"/>
  <c r="AX144" i="1" s="1"/>
  <c r="AR143" i="1"/>
  <c r="AX143" i="1" s="1"/>
  <c r="AR142" i="1"/>
  <c r="AX142" i="1" s="1"/>
  <c r="AR141" i="1"/>
  <c r="AW141" i="1" s="1"/>
  <c r="AR140" i="1"/>
  <c r="AW140" i="1" s="1"/>
  <c r="AR139" i="1"/>
  <c r="AX139" i="1" s="1"/>
  <c r="AR138" i="1"/>
  <c r="AX138" i="1" s="1"/>
  <c r="AR137" i="1"/>
  <c r="AX137" i="1" s="1"/>
  <c r="AR136" i="1"/>
  <c r="AX136" i="1" s="1"/>
  <c r="AR135" i="1"/>
  <c r="AX135" i="1" s="1"/>
  <c r="AR134" i="1"/>
  <c r="AX134" i="1" s="1"/>
  <c r="AR133" i="1"/>
  <c r="AX133" i="1" s="1"/>
  <c r="AR132" i="1"/>
  <c r="AX132" i="1" s="1"/>
  <c r="AR131" i="1"/>
  <c r="AX131" i="1" s="1"/>
  <c r="AR130" i="1"/>
  <c r="AW130" i="1" s="1"/>
  <c r="AR129" i="1"/>
  <c r="AX129" i="1" s="1"/>
  <c r="AR128" i="1"/>
  <c r="AW128" i="1" s="1"/>
  <c r="AR127" i="1"/>
  <c r="AX127" i="1" s="1"/>
  <c r="AR126" i="1"/>
  <c r="AW126" i="1" s="1"/>
  <c r="AR125" i="1"/>
  <c r="AW125" i="1" s="1"/>
  <c r="AR124" i="1"/>
  <c r="AX124" i="1" s="1"/>
  <c r="AR123" i="1"/>
  <c r="AW123" i="1" s="1"/>
  <c r="AR122" i="1"/>
  <c r="AX122" i="1" s="1"/>
  <c r="AR121" i="1"/>
  <c r="AW121" i="1" s="1"/>
  <c r="AR120" i="1"/>
  <c r="AW120" i="1" s="1"/>
  <c r="AR119" i="1"/>
  <c r="AX119" i="1" s="1"/>
  <c r="AR118" i="1"/>
  <c r="AX118" i="1" s="1"/>
  <c r="AR117" i="1"/>
  <c r="AX117" i="1" s="1"/>
  <c r="AR116" i="1"/>
  <c r="AW116" i="1" s="1"/>
  <c r="AR115" i="1"/>
  <c r="AX115" i="1" s="1"/>
  <c r="AR114" i="1"/>
  <c r="AX114" i="1" s="1"/>
  <c r="AR113" i="1"/>
  <c r="AX113" i="1" s="1"/>
  <c r="AR112" i="1"/>
  <c r="AX112" i="1" s="1"/>
  <c r="AR111" i="1"/>
  <c r="AX111" i="1" s="1"/>
  <c r="AR110" i="1"/>
  <c r="AW110" i="1" s="1"/>
  <c r="AR109" i="1"/>
  <c r="AX109" i="1" s="1"/>
  <c r="AR108" i="1"/>
  <c r="AX108" i="1" s="1"/>
  <c r="AR107" i="1"/>
  <c r="AX107" i="1" s="1"/>
  <c r="AR106" i="1"/>
  <c r="AX106" i="1" s="1"/>
  <c r="AR105" i="1"/>
  <c r="AW105" i="1" s="1"/>
  <c r="AR104" i="1"/>
  <c r="AX104" i="1" s="1"/>
  <c r="AR103" i="1"/>
  <c r="AW103" i="1" s="1"/>
  <c r="AR102" i="1"/>
  <c r="AX102" i="1" s="1"/>
  <c r="AR101" i="1"/>
  <c r="AW101" i="1" s="1"/>
  <c r="AR100" i="1"/>
  <c r="AX100" i="1" s="1"/>
  <c r="AR99" i="1"/>
  <c r="AX99" i="1" s="1"/>
  <c r="AR98" i="1"/>
  <c r="AX98" i="1" s="1"/>
  <c r="AR97" i="1"/>
  <c r="AX97" i="1" s="1"/>
  <c r="AR96" i="1"/>
  <c r="AW96" i="1" s="1"/>
  <c r="AR95" i="1"/>
  <c r="AW95" i="1" s="1"/>
  <c r="AR94" i="1"/>
  <c r="AX94" i="1" s="1"/>
  <c r="AR93" i="1"/>
  <c r="AX93" i="1" s="1"/>
  <c r="AR92" i="1"/>
  <c r="AX92" i="1" s="1"/>
  <c r="AR91" i="1"/>
  <c r="AX91" i="1" s="1"/>
  <c r="AR90" i="1"/>
  <c r="AW90" i="1" s="1"/>
  <c r="AR89" i="1"/>
  <c r="AX89" i="1" s="1"/>
  <c r="AR88" i="1"/>
  <c r="AX88" i="1" s="1"/>
  <c r="AR87" i="1"/>
  <c r="AX87" i="1" s="1"/>
  <c r="AR86" i="1"/>
  <c r="AX86" i="1" s="1"/>
  <c r="Y7" i="1"/>
  <c r="O4" i="1" l="1"/>
  <c r="N4" i="1"/>
  <c r="L4" i="1"/>
  <c r="X38" i="1"/>
  <c r="AJ38" i="1" s="1"/>
  <c r="AO38" i="1" s="1"/>
  <c r="Y8" i="1"/>
  <c r="AA7" i="1"/>
  <c r="AC34" i="2" s="1"/>
  <c r="AB7" i="1"/>
  <c r="AD34" i="2" s="1"/>
  <c r="AC7" i="1"/>
  <c r="AE34" i="2" s="1"/>
  <c r="Z7" i="1"/>
  <c r="AB34" i="2" s="1"/>
  <c r="AC6" i="1"/>
  <c r="AE33" i="2" s="1"/>
  <c r="AB6" i="1"/>
  <c r="AD33" i="2" s="1"/>
  <c r="T38" i="1"/>
  <c r="AF38" i="1" s="1"/>
  <c r="AB38" i="1"/>
  <c r="Z6" i="1"/>
  <c r="AB33" i="2" s="1"/>
  <c r="AA6" i="1"/>
  <c r="AC33" i="2" s="1"/>
  <c r="DC18" i="3"/>
  <c r="DG17" i="3"/>
  <c r="DM17" i="3" s="1"/>
  <c r="DF17" i="3"/>
  <c r="DL17" i="3" s="1"/>
  <c r="DD17" i="3"/>
  <c r="DJ17" i="3" s="1"/>
  <c r="DE17" i="3"/>
  <c r="DK17" i="3" s="1"/>
  <c r="CV32" i="3"/>
  <c r="CY31" i="3"/>
  <c r="CW31" i="3"/>
  <c r="CZ31" i="3"/>
  <c r="CX31" i="3"/>
  <c r="X42" i="1"/>
  <c r="V43" i="1"/>
  <c r="AH43" i="1" s="1"/>
  <c r="V44" i="1"/>
  <c r="AD42" i="1"/>
  <c r="Z38" i="1"/>
  <c r="Z39" i="1"/>
  <c r="X39" i="1"/>
  <c r="Z40" i="1"/>
  <c r="X40" i="1"/>
  <c r="X41" i="1"/>
  <c r="Z41" i="1"/>
  <c r="AL41" i="1" s="1"/>
  <c r="AQ41" i="1" s="1"/>
  <c r="Q53" i="1"/>
  <c r="O53" i="1"/>
  <c r="AA44" i="1"/>
  <c r="AB44" i="1" s="1"/>
  <c r="AD43" i="1"/>
  <c r="Z42" i="1"/>
  <c r="AL42" i="1" s="1"/>
  <c r="AQ42" i="1" s="1"/>
  <c r="AD38" i="1"/>
  <c r="V38" i="1"/>
  <c r="AH38" i="1" s="1"/>
  <c r="AD39" i="1"/>
  <c r="V39" i="1"/>
  <c r="AH39" i="1" s="1"/>
  <c r="V40" i="1"/>
  <c r="AH40" i="1" s="1"/>
  <c r="AD40" i="1"/>
  <c r="AD41" i="1"/>
  <c r="V42" i="1"/>
  <c r="AH42" i="1" s="1"/>
  <c r="V41" i="1"/>
  <c r="AH41" i="1" s="1"/>
  <c r="W44" i="1"/>
  <c r="Z43" i="1"/>
  <c r="AL43" i="1" s="1"/>
  <c r="AQ43" i="1" s="1"/>
  <c r="X43" i="1"/>
  <c r="AJ43" i="1" s="1"/>
  <c r="AO43" i="1" s="1"/>
  <c r="AK14" i="1"/>
  <c r="AJ14" i="1"/>
  <c r="AE6" i="1"/>
  <c r="AL13" i="1"/>
  <c r="T39" i="1"/>
  <c r="AF39" i="1" s="1"/>
  <c r="AB42" i="1"/>
  <c r="AB39" i="1"/>
  <c r="AB40" i="1"/>
  <c r="AB41" i="1"/>
  <c r="AB43" i="1"/>
  <c r="T40" i="1"/>
  <c r="AF40" i="1" s="1"/>
  <c r="T41" i="1"/>
  <c r="AF41" i="1" s="1"/>
  <c r="T42" i="1"/>
  <c r="AF42" i="1" s="1"/>
  <c r="T43" i="1"/>
  <c r="AF43" i="1" s="1"/>
  <c r="S45" i="1"/>
  <c r="V45" i="1" s="1"/>
  <c r="T44" i="1"/>
  <c r="AX101" i="1"/>
  <c r="AX188" i="1"/>
  <c r="AL14" i="1"/>
  <c r="AL15" i="1"/>
  <c r="AL16" i="1"/>
  <c r="AK8" i="1"/>
  <c r="M4" i="1"/>
  <c r="AK9" i="1"/>
  <c r="AL9" i="1"/>
  <c r="AJ16" i="1"/>
  <c r="AK6" i="1"/>
  <c r="AL6" i="1"/>
  <c r="AK7" i="1"/>
  <c r="AL17" i="1"/>
  <c r="AL8" i="1"/>
  <c r="AJ6" i="1"/>
  <c r="AK10" i="1"/>
  <c r="AJ7" i="1"/>
  <c r="AL10" i="1"/>
  <c r="AJ8" i="1"/>
  <c r="AK11" i="1"/>
  <c r="AJ17" i="1"/>
  <c r="AL11" i="1"/>
  <c r="AJ9" i="1"/>
  <c r="AJ10" i="1"/>
  <c r="AK12" i="1"/>
  <c r="AJ15" i="1"/>
  <c r="AK15" i="1"/>
  <c r="AK16" i="1"/>
  <c r="AK17" i="1"/>
  <c r="AL7" i="1"/>
  <c r="AJ11" i="1"/>
  <c r="AL12" i="1"/>
  <c r="AJ12" i="1"/>
  <c r="AK13" i="1"/>
  <c r="AJ13" i="1"/>
  <c r="AX165" i="1"/>
  <c r="AX172" i="1"/>
  <c r="AW88" i="1"/>
  <c r="AX161" i="1"/>
  <c r="AX192" i="1"/>
  <c r="AX125" i="1"/>
  <c r="AX181" i="1"/>
  <c r="AX105" i="1"/>
  <c r="AW152" i="1"/>
  <c r="AW168" i="1"/>
  <c r="AW92" i="1"/>
  <c r="AW108" i="1"/>
  <c r="AX185" i="1"/>
  <c r="AX141" i="1"/>
  <c r="AX121" i="1"/>
  <c r="AW112" i="1"/>
  <c r="AX128" i="1"/>
  <c r="AX145" i="1"/>
  <c r="AW132" i="1"/>
  <c r="AW148" i="1"/>
  <c r="AX189" i="1"/>
  <c r="AX96" i="1"/>
  <c r="AX116" i="1"/>
  <c r="AW143" i="1"/>
  <c r="AX103" i="1"/>
  <c r="AX163" i="1"/>
  <c r="AX183" i="1"/>
  <c r="AX90" i="1"/>
  <c r="AW97" i="1"/>
  <c r="AX110" i="1"/>
  <c r="AW117" i="1"/>
  <c r="AX130" i="1"/>
  <c r="AW137" i="1"/>
  <c r="AX150" i="1"/>
  <c r="AW157" i="1"/>
  <c r="AX190" i="1"/>
  <c r="AW104" i="1"/>
  <c r="AW124" i="1"/>
  <c r="AW144" i="1"/>
  <c r="AW164" i="1"/>
  <c r="AX177" i="1"/>
  <c r="AW184" i="1"/>
  <c r="AW91" i="1"/>
  <c r="AW111" i="1"/>
  <c r="AW131" i="1"/>
  <c r="AW151" i="1"/>
  <c r="AW171" i="1"/>
  <c r="AW191" i="1"/>
  <c r="AW98" i="1"/>
  <c r="AW118" i="1"/>
  <c r="AW138" i="1"/>
  <c r="AW158" i="1"/>
  <c r="AW178" i="1"/>
  <c r="AW115" i="1"/>
  <c r="AW135" i="1"/>
  <c r="AW155" i="1"/>
  <c r="AX95" i="1"/>
  <c r="AW122" i="1"/>
  <c r="AW182" i="1"/>
  <c r="AW89" i="1"/>
  <c r="AW109" i="1"/>
  <c r="AW129" i="1"/>
  <c r="AW149" i="1"/>
  <c r="AX162" i="1"/>
  <c r="AW169" i="1"/>
  <c r="AW136" i="1"/>
  <c r="AW156" i="1"/>
  <c r="AX123" i="1"/>
  <c r="AX170" i="1"/>
  <c r="AW99" i="1"/>
  <c r="AW119" i="1"/>
  <c r="AW86" i="1"/>
  <c r="AW106" i="1"/>
  <c r="AW146" i="1"/>
  <c r="AX179" i="1"/>
  <c r="AW113" i="1"/>
  <c r="AX166" i="1"/>
  <c r="AW173" i="1"/>
  <c r="AX186" i="1"/>
  <c r="AW100" i="1"/>
  <c r="AX153" i="1"/>
  <c r="AX193" i="1"/>
  <c r="AW87" i="1"/>
  <c r="AW107" i="1"/>
  <c r="AX120" i="1"/>
  <c r="AW127" i="1"/>
  <c r="AX140" i="1"/>
  <c r="AW147" i="1"/>
  <c r="AX160" i="1"/>
  <c r="AW167" i="1"/>
  <c r="AX180" i="1"/>
  <c r="AW187" i="1"/>
  <c r="AW175" i="1"/>
  <c r="AW102" i="1"/>
  <c r="AW142" i="1"/>
  <c r="AW139" i="1"/>
  <c r="AW93" i="1"/>
  <c r="AX126" i="1"/>
  <c r="AW133" i="1"/>
  <c r="AW94" i="1"/>
  <c r="AW114" i="1"/>
  <c r="AW134" i="1"/>
  <c r="AW154" i="1"/>
  <c r="AW174" i="1"/>
  <c r="AW194" i="1"/>
  <c r="AW176" i="1"/>
  <c r="AW159" i="1"/>
  <c r="Y9" i="1"/>
  <c r="BB33" i="2" l="1"/>
  <c r="AR33" i="2"/>
  <c r="AI33" i="2"/>
  <c r="AN33" i="2"/>
  <c r="AW33" i="2"/>
  <c r="BG33" i="2"/>
  <c r="AI34" i="2"/>
  <c r="AJ34" i="2" s="1"/>
  <c r="BB34" i="2"/>
  <c r="BC34" i="2" s="1"/>
  <c r="AN34" i="2"/>
  <c r="AO34" i="2" s="1"/>
  <c r="AR34" i="2"/>
  <c r="AS34" i="2" s="1"/>
  <c r="AW34" i="2"/>
  <c r="AX34" i="2" s="1"/>
  <c r="BG34" i="2"/>
  <c r="BH34" i="2" s="1"/>
  <c r="AA8" i="1"/>
  <c r="AC35" i="2" s="1"/>
  <c r="AB8" i="1"/>
  <c r="AD35" i="2" s="1"/>
  <c r="AC8" i="1"/>
  <c r="AE35" i="2" s="1"/>
  <c r="Z8" i="1"/>
  <c r="AB35" i="2" s="1"/>
  <c r="AA9" i="1"/>
  <c r="AC36" i="2" s="1"/>
  <c r="AB9" i="1"/>
  <c r="AD36" i="2" s="1"/>
  <c r="AC9" i="1"/>
  <c r="AE36" i="2" s="1"/>
  <c r="Z9" i="1"/>
  <c r="AB36" i="2" s="1"/>
  <c r="BB36" i="2" s="1"/>
  <c r="BC36" i="2" s="1"/>
  <c r="Q4" i="1"/>
  <c r="R4" i="1" s="1"/>
  <c r="CV33" i="3"/>
  <c r="CY32" i="3"/>
  <c r="CW32" i="3"/>
  <c r="CZ32" i="3"/>
  <c r="CX32" i="3"/>
  <c r="DC19" i="3"/>
  <c r="DG18" i="3"/>
  <c r="DM18" i="3" s="1"/>
  <c r="DD18" i="3"/>
  <c r="DJ18" i="3" s="1"/>
  <c r="DF18" i="3"/>
  <c r="DL18" i="3" s="1"/>
  <c r="DE18" i="3"/>
  <c r="DK18" i="3" s="1"/>
  <c r="AJ40" i="1"/>
  <c r="AO40" i="1" s="1"/>
  <c r="AL39" i="1"/>
  <c r="AQ39" i="1" s="1"/>
  <c r="AJ41" i="1"/>
  <c r="AO41" i="1" s="1"/>
  <c r="AO6" i="1"/>
  <c r="AS6" i="1" s="1"/>
  <c r="W45" i="1"/>
  <c r="X44" i="1"/>
  <c r="AJ44" i="1" s="1"/>
  <c r="Z44" i="1"/>
  <c r="AF44" i="1"/>
  <c r="AA45" i="1"/>
  <c r="AH45" i="1" s="1"/>
  <c r="AD44" i="1"/>
  <c r="AL40" i="1"/>
  <c r="AQ40" i="1" s="1"/>
  <c r="AL38" i="1"/>
  <c r="AQ38" i="1" s="1"/>
  <c r="AH44" i="1"/>
  <c r="AJ39" i="1"/>
  <c r="AO39" i="1" s="1"/>
  <c r="AJ42" i="1"/>
  <c r="AO42" i="1" s="1"/>
  <c r="S46" i="1"/>
  <c r="V46" i="1" s="1"/>
  <c r="T45" i="1"/>
  <c r="AF13" i="1"/>
  <c r="AP13" i="1" s="1"/>
  <c r="AF11" i="1"/>
  <c r="AP11" i="1" s="1"/>
  <c r="AG7" i="1"/>
  <c r="AQ7" i="1" s="1"/>
  <c r="AF12" i="1"/>
  <c r="AP12" i="1" s="1"/>
  <c r="AG15" i="1"/>
  <c r="AQ15" i="1" s="1"/>
  <c r="AG14" i="1"/>
  <c r="AQ14" i="1" s="1"/>
  <c r="AF10" i="1"/>
  <c r="AP10" i="1" s="1"/>
  <c r="AF7" i="1"/>
  <c r="AP7" i="1" s="1"/>
  <c r="AF6" i="1"/>
  <c r="AP6" i="1" s="1"/>
  <c r="AG8" i="1"/>
  <c r="AQ8" i="1" s="1"/>
  <c r="AG17" i="1"/>
  <c r="AQ17" i="1" s="1"/>
  <c r="AF9" i="1"/>
  <c r="AP9" i="1" s="1"/>
  <c r="AG16" i="1"/>
  <c r="AQ16" i="1" s="1"/>
  <c r="AF8" i="1"/>
  <c r="AP8" i="1" s="1"/>
  <c r="AG13" i="1"/>
  <c r="AQ13" i="1" s="1"/>
  <c r="AE17" i="1"/>
  <c r="AO17" i="1" s="1"/>
  <c r="AG12" i="1"/>
  <c r="AQ12" i="1" s="1"/>
  <c r="AE16" i="1"/>
  <c r="AO16" i="1" s="1"/>
  <c r="AE12" i="1"/>
  <c r="AO12" i="1" s="1"/>
  <c r="AE11" i="1"/>
  <c r="AO11" i="1" s="1"/>
  <c r="AG11" i="1"/>
  <c r="AQ11" i="1" s="1"/>
  <c r="AE15" i="1"/>
  <c r="AO15" i="1" s="1"/>
  <c r="AG10" i="1"/>
  <c r="AQ10" i="1" s="1"/>
  <c r="AE14" i="1"/>
  <c r="AO14" i="1" s="1"/>
  <c r="AG9" i="1"/>
  <c r="AQ9" i="1" s="1"/>
  <c r="AE13" i="1"/>
  <c r="AO13" i="1" s="1"/>
  <c r="AF15" i="1"/>
  <c r="AP15" i="1" s="1"/>
  <c r="AG6" i="1"/>
  <c r="AQ6" i="1" s="1"/>
  <c r="AF17" i="1"/>
  <c r="AP17" i="1" s="1"/>
  <c r="AF16" i="1"/>
  <c r="AP16" i="1" s="1"/>
  <c r="AE9" i="1"/>
  <c r="AO9" i="1" s="1"/>
  <c r="AF14" i="1"/>
  <c r="AP14" i="1" s="1"/>
  <c r="AE8" i="1"/>
  <c r="AO8" i="1" s="1"/>
  <c r="AE7" i="1"/>
  <c r="AO7" i="1" s="1"/>
  <c r="AE10" i="1"/>
  <c r="AO10" i="1" s="1"/>
  <c r="Y10" i="1"/>
  <c r="AI35" i="2" l="1"/>
  <c r="AJ35" i="2" s="1"/>
  <c r="BB35" i="2"/>
  <c r="BC35" i="2" s="1"/>
  <c r="AN35" i="2"/>
  <c r="AO35" i="2" s="1"/>
  <c r="AR35" i="2"/>
  <c r="AS35" i="2" s="1"/>
  <c r="AW35" i="2"/>
  <c r="AX35" i="2" s="1"/>
  <c r="BG35" i="2"/>
  <c r="BH35" i="2" s="1"/>
  <c r="AB10" i="1"/>
  <c r="AD37" i="2" s="1"/>
  <c r="AC10" i="1"/>
  <c r="AE37" i="2" s="1"/>
  <c r="Z10" i="1"/>
  <c r="AB37" i="2" s="1"/>
  <c r="AA10" i="1"/>
  <c r="AC37" i="2" s="1"/>
  <c r="BH33" i="2"/>
  <c r="AX33" i="2"/>
  <c r="AO33" i="2"/>
  <c r="AI36" i="2"/>
  <c r="AJ36" i="2" s="1"/>
  <c r="AR36" i="2"/>
  <c r="AS36" i="2" s="1"/>
  <c r="AJ33" i="2"/>
  <c r="AW36" i="2"/>
  <c r="AX36" i="2" s="1"/>
  <c r="AN36" i="2"/>
  <c r="AO36" i="2" s="1"/>
  <c r="BG36" i="2"/>
  <c r="BH36" i="2" s="1"/>
  <c r="AS33" i="2"/>
  <c r="BC33" i="2"/>
  <c r="DC20" i="3"/>
  <c r="DG19" i="3"/>
  <c r="DM19" i="3" s="1"/>
  <c r="DF19" i="3"/>
  <c r="DL19" i="3" s="1"/>
  <c r="DE19" i="3"/>
  <c r="DK19" i="3" s="1"/>
  <c r="DD19" i="3"/>
  <c r="DJ19" i="3" s="1"/>
  <c r="CV34" i="3"/>
  <c r="CY33" i="3"/>
  <c r="CW33" i="3"/>
  <c r="CZ33" i="3"/>
  <c r="CX33" i="3"/>
  <c r="AO44" i="1"/>
  <c r="AU6" i="1"/>
  <c r="AA46" i="1"/>
  <c r="AH46" i="1" s="1"/>
  <c r="AD45" i="1"/>
  <c r="AB45" i="1"/>
  <c r="AF45" i="1"/>
  <c r="AL44" i="1"/>
  <c r="AQ44" i="1" s="1"/>
  <c r="W46" i="1"/>
  <c r="X45" i="1"/>
  <c r="AJ45" i="1" s="1"/>
  <c r="AO45" i="1" s="1"/>
  <c r="Z45" i="1"/>
  <c r="AL45" i="1" s="1"/>
  <c r="AQ45" i="1" s="1"/>
  <c r="AU9" i="1"/>
  <c r="AT6" i="1"/>
  <c r="AT7" i="1"/>
  <c r="AU7" i="1"/>
  <c r="S47" i="1"/>
  <c r="V47" i="1" s="1"/>
  <c r="T46" i="1"/>
  <c r="AS9" i="1"/>
  <c r="AT9" i="1"/>
  <c r="AS8" i="1"/>
  <c r="AS7" i="1"/>
  <c r="AT8" i="1"/>
  <c r="AU8" i="1"/>
  <c r="Y11" i="1"/>
  <c r="AS10" i="1"/>
  <c r="AT10" i="1"/>
  <c r="W35" i="2" l="1"/>
  <c r="X35" i="2"/>
  <c r="Y35" i="2"/>
  <c r="W36" i="2"/>
  <c r="Y36" i="2"/>
  <c r="X36" i="2"/>
  <c r="AU10" i="1"/>
  <c r="Z11" i="1"/>
  <c r="AB38" i="2" s="1"/>
  <c r="BB38" i="2" s="1"/>
  <c r="BC38" i="2" s="1"/>
  <c r="AA11" i="1"/>
  <c r="AC38" i="2" s="1"/>
  <c r="AB11" i="1"/>
  <c r="AD38" i="2" s="1"/>
  <c r="AC11" i="1"/>
  <c r="AE38" i="2" s="1"/>
  <c r="AI37" i="2"/>
  <c r="AJ37" i="2" s="1"/>
  <c r="BB37" i="2"/>
  <c r="BC37" i="2" s="1"/>
  <c r="AW37" i="2"/>
  <c r="BG37" i="2"/>
  <c r="AN37" i="2"/>
  <c r="AR37" i="2"/>
  <c r="AS37" i="2" s="1"/>
  <c r="CY34" i="3"/>
  <c r="CW34" i="3"/>
  <c r="CZ34" i="3"/>
  <c r="CX34" i="3"/>
  <c r="DC21" i="3"/>
  <c r="DF20" i="3"/>
  <c r="DL20" i="3" s="1"/>
  <c r="DE20" i="3"/>
  <c r="DK20" i="3" s="1"/>
  <c r="DD20" i="3"/>
  <c r="DJ20" i="3" s="1"/>
  <c r="DG20" i="3"/>
  <c r="DM20" i="3" s="1"/>
  <c r="AF46" i="1"/>
  <c r="W47" i="1"/>
  <c r="X46" i="1"/>
  <c r="AJ46" i="1" s="1"/>
  <c r="AO46" i="1" s="1"/>
  <c r="Z46" i="1"/>
  <c r="AL46" i="1" s="1"/>
  <c r="AQ46" i="1" s="1"/>
  <c r="AA47" i="1"/>
  <c r="AD46" i="1"/>
  <c r="AB46" i="1"/>
  <c r="S48" i="1"/>
  <c r="V48" i="1" s="1"/>
  <c r="T47" i="1"/>
  <c r="AF47" i="1" s="1"/>
  <c r="Y12" i="1"/>
  <c r="AS11" i="1" l="1"/>
  <c r="W37" i="2"/>
  <c r="X37" i="2"/>
  <c r="Y37" i="2"/>
  <c r="AT11" i="1"/>
  <c r="AU11" i="1"/>
  <c r="Z12" i="1"/>
  <c r="AB39" i="2" s="1"/>
  <c r="AA12" i="1"/>
  <c r="AC39" i="2" s="1"/>
  <c r="AB12" i="1"/>
  <c r="AD39" i="2" s="1"/>
  <c r="AC12" i="1"/>
  <c r="AE39" i="2" s="1"/>
  <c r="AN38" i="2"/>
  <c r="AO38" i="2" s="1"/>
  <c r="AI38" i="2"/>
  <c r="AJ38" i="2" s="1"/>
  <c r="AR38" i="2"/>
  <c r="AS38" i="2" s="1"/>
  <c r="AO37" i="2"/>
  <c r="BH37" i="2"/>
  <c r="AX37" i="2"/>
  <c r="BG38" i="2"/>
  <c r="BH38" i="2" s="1"/>
  <c r="AW38" i="2"/>
  <c r="AX38" i="2" s="1"/>
  <c r="DC22" i="3"/>
  <c r="DG21" i="3"/>
  <c r="DM21" i="3" s="1"/>
  <c r="DF21" i="3"/>
  <c r="DL21" i="3" s="1"/>
  <c r="DE21" i="3"/>
  <c r="DK21" i="3" s="1"/>
  <c r="DD21" i="3"/>
  <c r="DJ21" i="3" s="1"/>
  <c r="AA48" i="1"/>
  <c r="AH48" i="1" s="1"/>
  <c r="AD47" i="1"/>
  <c r="AB47" i="1"/>
  <c r="AH47" i="1"/>
  <c r="W48" i="1"/>
  <c r="X47" i="1"/>
  <c r="AJ47" i="1" s="1"/>
  <c r="AO47" i="1" s="1"/>
  <c r="Z47" i="1"/>
  <c r="AL47" i="1" s="1"/>
  <c r="AQ47" i="1" s="1"/>
  <c r="S49" i="1"/>
  <c r="T48" i="1"/>
  <c r="Y13" i="1"/>
  <c r="AS12" i="1"/>
  <c r="AN39" i="2" l="1"/>
  <c r="AO39" i="2" s="1"/>
  <c r="AR39" i="2"/>
  <c r="W38" i="2"/>
  <c r="X38" i="2"/>
  <c r="Y38" i="2"/>
  <c r="AT12" i="1"/>
  <c r="BG39" i="2"/>
  <c r="BH39" i="2" s="1"/>
  <c r="AW39" i="2"/>
  <c r="AX39" i="2" s="1"/>
  <c r="Z13" i="1"/>
  <c r="AB40" i="2" s="1"/>
  <c r="AA13" i="1"/>
  <c r="AC40" i="2" s="1"/>
  <c r="AB13" i="1"/>
  <c r="AD40" i="2" s="1"/>
  <c r="AC13" i="1"/>
  <c r="AE40" i="2" s="1"/>
  <c r="AI39" i="2"/>
  <c r="AJ39" i="2" s="1"/>
  <c r="BB39" i="2"/>
  <c r="AU12" i="1"/>
  <c r="DD22" i="3"/>
  <c r="DJ22" i="3" s="1"/>
  <c r="DG22" i="3"/>
  <c r="DM22" i="3" s="1"/>
  <c r="DF22" i="3"/>
  <c r="DL22" i="3" s="1"/>
  <c r="DE22" i="3"/>
  <c r="DK22" i="3" s="1"/>
  <c r="AF48" i="1"/>
  <c r="T49" i="1"/>
  <c r="V49" i="1"/>
  <c r="W49" i="1"/>
  <c r="Z48" i="1"/>
  <c r="AL48" i="1" s="1"/>
  <c r="AQ48" i="1" s="1"/>
  <c r="X48" i="1"/>
  <c r="AJ48" i="1" s="1"/>
  <c r="AO48" i="1" s="1"/>
  <c r="AA49" i="1"/>
  <c r="AD48" i="1"/>
  <c r="AB48" i="1"/>
  <c r="Y14" i="1"/>
  <c r="AW40" i="2" l="1"/>
  <c r="BG40" i="2"/>
  <c r="BH40" i="2" s="1"/>
  <c r="AR40" i="2"/>
  <c r="AS40" i="2" s="1"/>
  <c r="AN40" i="2"/>
  <c r="BC39" i="2"/>
  <c r="W39" i="2"/>
  <c r="X39" i="2"/>
  <c r="Y39" i="2"/>
  <c r="AI40" i="2"/>
  <c r="AJ40" i="2" s="1"/>
  <c r="BB40" i="2"/>
  <c r="BC40" i="2" s="1"/>
  <c r="AS13" i="1"/>
  <c r="AU13" i="1"/>
  <c r="AS39" i="2"/>
  <c r="AT13" i="1"/>
  <c r="AA14" i="1"/>
  <c r="AC41" i="2" s="1"/>
  <c r="AB14" i="1"/>
  <c r="AD41" i="2" s="1"/>
  <c r="AC14" i="1"/>
  <c r="AE41" i="2" s="1"/>
  <c r="AR41" i="2" s="1"/>
  <c r="AS41" i="2" s="1"/>
  <c r="Z14" i="1"/>
  <c r="AB41" i="2" s="1"/>
  <c r="AF49" i="1"/>
  <c r="AH49" i="1"/>
  <c r="AD49" i="1"/>
  <c r="AB49" i="1"/>
  <c r="Z49" i="1"/>
  <c r="AL49" i="1" s="1"/>
  <c r="AQ49" i="1" s="1"/>
  <c r="X49" i="1"/>
  <c r="AJ49" i="1" s="1"/>
  <c r="AO49" i="1" s="1"/>
  <c r="Y15" i="1"/>
  <c r="W40" i="2" l="1"/>
  <c r="X40" i="2"/>
  <c r="Y40" i="2"/>
  <c r="AI41" i="2"/>
  <c r="AJ41" i="2" s="1"/>
  <c r="BB41" i="2"/>
  <c r="AX40" i="2"/>
  <c r="AS14" i="1"/>
  <c r="AC15" i="1"/>
  <c r="AE42" i="2" s="1"/>
  <c r="AA15" i="1"/>
  <c r="AC42" i="2" s="1"/>
  <c r="AB15" i="1"/>
  <c r="AD42" i="2" s="1"/>
  <c r="Z15" i="1"/>
  <c r="AB42" i="2" s="1"/>
  <c r="AW41" i="2"/>
  <c r="AX41" i="2" s="1"/>
  <c r="AN41" i="2"/>
  <c r="AO41" i="2" s="1"/>
  <c r="BG41" i="2"/>
  <c r="BH41" i="2" s="1"/>
  <c r="AO40" i="2"/>
  <c r="AU14" i="1"/>
  <c r="AT14" i="1"/>
  <c r="Y16" i="1"/>
  <c r="AN42" i="2" l="1"/>
  <c r="AO42" i="2" s="1"/>
  <c r="AW42" i="2"/>
  <c r="AX42" i="2" s="1"/>
  <c r="BG42" i="2"/>
  <c r="BH42" i="2" s="1"/>
  <c r="AR42" i="2"/>
  <c r="AS42" i="2" s="1"/>
  <c r="AI42" i="2"/>
  <c r="AJ42" i="2" s="1"/>
  <c r="AS15" i="1"/>
  <c r="AT15" i="1"/>
  <c r="AU15" i="1"/>
  <c r="BC41" i="2"/>
  <c r="BB42" i="2"/>
  <c r="BC42" i="2" s="1"/>
  <c r="AC16" i="1"/>
  <c r="AE43" i="2" s="1"/>
  <c r="Z16" i="1"/>
  <c r="AB43" i="2" s="1"/>
  <c r="AA16" i="1"/>
  <c r="AC43" i="2" s="1"/>
  <c r="AB16" i="1"/>
  <c r="AD43" i="2" s="1"/>
  <c r="W41" i="2"/>
  <c r="X41" i="2"/>
  <c r="Y41" i="2"/>
  <c r="Y17" i="1"/>
  <c r="AU16" i="1"/>
  <c r="AI43" i="2" l="1"/>
  <c r="AJ43" i="2" s="1"/>
  <c r="BB43" i="2"/>
  <c r="BC43" i="2" s="1"/>
  <c r="AC17" i="1"/>
  <c r="AE44" i="2" s="1"/>
  <c r="Z17" i="1"/>
  <c r="AB44" i="2" s="1"/>
  <c r="AA17" i="1"/>
  <c r="AC44" i="2" s="1"/>
  <c r="AB17" i="1"/>
  <c r="AD44" i="2" s="1"/>
  <c r="W42" i="2"/>
  <c r="X42" i="2"/>
  <c r="Y42" i="2"/>
  <c r="AR43" i="2"/>
  <c r="AS43" i="2" s="1"/>
  <c r="AS45" i="2" s="1"/>
  <c r="AS16" i="1"/>
  <c r="AT16" i="1"/>
  <c r="AN43" i="2"/>
  <c r="AO43" i="2" s="1"/>
  <c r="AW43" i="2"/>
  <c r="AX43" i="2" s="1"/>
  <c r="BG43" i="2"/>
  <c r="BH43" i="2" s="1"/>
  <c r="AS17" i="1"/>
  <c r="AW44" i="2" l="1"/>
  <c r="BG44" i="2"/>
  <c r="BB44" i="2"/>
  <c r="AI44" i="2"/>
  <c r="AU17" i="1"/>
  <c r="AR44" i="2"/>
  <c r="AN44" i="2"/>
  <c r="AT17" i="1"/>
  <c r="W43" i="2"/>
  <c r="X43" i="2"/>
  <c r="Y43" i="2"/>
  <c r="AS44" i="2" l="1"/>
  <c r="AR45" i="2"/>
  <c r="AO44" i="2"/>
  <c r="AO45" i="2" s="1"/>
  <c r="AN45" i="2"/>
  <c r="AJ44" i="2"/>
  <c r="AI45" i="2"/>
  <c r="BC44" i="2"/>
  <c r="BC45" i="2" s="1"/>
  <c r="BB45" i="2"/>
  <c r="BH44" i="2"/>
  <c r="BH45" i="2" s="1"/>
  <c r="BG45" i="2"/>
  <c r="AX44" i="2"/>
  <c r="AX45" i="2" s="1"/>
  <c r="AW45" i="2"/>
  <c r="W44" i="2" l="1"/>
  <c r="X44" i="2"/>
  <c r="Y44" i="2"/>
  <c r="AJ45" i="2"/>
  <c r="W45" i="2" l="1"/>
  <c r="X45" i="2"/>
  <c r="Y4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<sst xmlns="http://schemas.openxmlformats.org/spreadsheetml/2006/main" count="3272" uniqueCount="120">
  <si>
    <t>Date</t>
  </si>
  <si>
    <t>N50</t>
  </si>
  <si>
    <t>Sx</t>
  </si>
  <si>
    <t>BN</t>
  </si>
  <si>
    <t>Month</t>
  </si>
  <si>
    <t>Year</t>
  </si>
  <si>
    <t>N</t>
  </si>
  <si>
    <t>Worst</t>
  </si>
  <si>
    <t>Return</t>
  </si>
  <si>
    <t>ve month</t>
  </si>
  <si>
    <t>total months</t>
  </si>
  <si>
    <t xml:space="preserve">Best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</si>
  <si>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</si>
  <si>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</si>
  <si>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</si>
  <si>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</si>
  <si>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</si>
  <si>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</si>
  <si>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</si>
  <si>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</si>
  <si>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</si>
  <si>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</si>
  <si>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</si>
  <si>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</si>
  <si>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</t>
  </si>
  <si>
    <t>Avg</t>
  </si>
  <si>
    <t>Curve fitted</t>
  </si>
  <si>
    <t>2009-2024</t>
  </si>
  <si>
    <t xml:space="preserve">BN </t>
  </si>
  <si>
    <t>2009-2015</t>
  </si>
  <si>
    <t>Non curve fit data from 2016 to 2024</t>
  </si>
  <si>
    <t>Average</t>
  </si>
  <si>
    <t>NiftyFin</t>
  </si>
  <si>
    <t>NiftyMidCapS</t>
  </si>
  <si>
    <t>Only Returns</t>
  </si>
  <si>
    <t>CountofPositive(Monthly)</t>
  </si>
  <si>
    <t>TotalMonths</t>
  </si>
  <si>
    <t>Returns/TotalMonths</t>
  </si>
  <si>
    <t>HitRatio(Total+/TotalMonths)</t>
  </si>
  <si>
    <t>HitRatioxReturns/Month</t>
  </si>
  <si>
    <t>NF</t>
  </si>
  <si>
    <t>NiftyMidS</t>
  </si>
  <si>
    <t>Nifty500</t>
  </si>
  <si>
    <t>Months</t>
  </si>
  <si>
    <t xml:space="preserve">returns </t>
  </si>
  <si>
    <t>SX</t>
  </si>
  <si>
    <t>positive count(monthly)</t>
  </si>
  <si>
    <t>nf</t>
  </si>
  <si>
    <t>TOTAL MONTHS</t>
  </si>
  <si>
    <t>HIT RATIO(TOTAL POSITIVE/TOTAL MONTHS)</t>
  </si>
  <si>
    <t xml:space="preserve">HITRATIO  </t>
  </si>
  <si>
    <t>Best</t>
  </si>
  <si>
    <t>NF/N</t>
  </si>
  <si>
    <t>NF/BN</t>
  </si>
  <si>
    <t>BEST</t>
  </si>
  <si>
    <t>WORST</t>
  </si>
  <si>
    <t>SUM</t>
  </si>
  <si>
    <t>AVG</t>
  </si>
  <si>
    <t>NF/SX</t>
  </si>
  <si>
    <t xml:space="preserve">N/BN </t>
  </si>
  <si>
    <t>N/BN</t>
  </si>
  <si>
    <t>TOTAL</t>
  </si>
  <si>
    <t>N/SX</t>
  </si>
  <si>
    <t>BN/SX</t>
  </si>
  <si>
    <t>Close(NF)</t>
  </si>
  <si>
    <t>Close(N)</t>
  </si>
  <si>
    <t>Close(BN)</t>
  </si>
  <si>
    <t>Close(Sx)</t>
  </si>
  <si>
    <t>MONTH</t>
  </si>
  <si>
    <t>YEAR</t>
  </si>
  <si>
    <t>JAN</t>
  </si>
  <si>
    <t>FEB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</si>
  <si>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</si>
  <si>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</si>
  <si>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</si>
  <si>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</si>
  <si>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</si>
  <si>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</si>
  <si>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</si>
  <si>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</si>
  <si>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</si>
  <si>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</si>
  <si>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+'s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</si>
  <si>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</si>
  <si>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</si>
  <si>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</si>
  <si>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</si>
  <si>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</si>
  <si>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</si>
  <si>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</si>
  <si>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</si>
  <si>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</si>
  <si>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Total Months</t>
  </si>
  <si>
    <t>HitRatio</t>
  </si>
  <si>
    <t>Years</t>
  </si>
  <si>
    <t>year</t>
  </si>
  <si>
    <t>Total+</t>
  </si>
  <si>
    <t>Hit Ratio</t>
  </si>
  <si>
    <t>AvgReturns</t>
  </si>
  <si>
    <t xml:space="preserve">best </t>
  </si>
  <si>
    <t>worst</t>
  </si>
  <si>
    <t>best</t>
  </si>
  <si>
    <t>NF/Sx</t>
  </si>
  <si>
    <t>S</t>
  </si>
  <si>
    <t>N/S</t>
  </si>
  <si>
    <t>BN/S</t>
  </si>
  <si>
    <t>NF/S</t>
  </si>
  <si>
    <t>total +ve</t>
  </si>
  <si>
    <t>HIT RATIO</t>
  </si>
  <si>
    <t>AVG RETURNS(RETURNS/TOTAL MONTHS)</t>
  </si>
  <si>
    <t>N/Sx</t>
  </si>
  <si>
    <t>BN/Sx</t>
  </si>
  <si>
    <t xml:space="preserve">NF </t>
  </si>
  <si>
    <t>Investing</t>
  </si>
  <si>
    <t>MAX</t>
  </si>
  <si>
    <t>2015-2024</t>
  </si>
  <si>
    <t xml:space="preserve">2015-2024 </t>
  </si>
  <si>
    <t>2009-2014</t>
  </si>
  <si>
    <t>2009-2015(Monthly)</t>
  </si>
  <si>
    <t>2009-2024(Yearly Returns)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</si>
</sst>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0" fontId="0" fillId="0" borderId="0" xfId="0" applyNumberFormat="1"/>
    <xf numFmtId="164" fontId="0" fillId="0" borderId="0" xfId="1" applyNumberFormat="1" applyFont="1"/>
    <xf numFmtId="10" fontId="0" fillId="0" borderId="0" xfId="1" applyNumberFormat="1" applyFont="1"/>
    <xf numFmtId="0" fontId="16" fillId="0" borderId="0" xfId="0" applyFont="1"/>
    <xf numFmtId="0" fontId="0" fillId="0" borderId="0" xfId="1" applyNumberFormat="1" applyFont="1"/>
    <xf numFmtId="9" fontId="0" fillId="0" borderId="0" xfId="1" applyFont="1"/>
    <xf numFmtId="164" fontId="16" fillId="0" borderId="0" xfId="1" applyNumberFormat="1" applyFont="1"/>
    <xf numFmtId="0" fontId="16" fillId="0" borderId="10" xfId="0" applyFont="1" applyBorder="1"/>
    <xf numFmtId="164" fontId="16" fillId="0" borderId="10" xfId="1" applyNumberFormat="1" applyFont="1" applyBorder="1"/>
    <xf numFmtId="0" fontId="16" fillId="33" borderId="0" xfId="0" applyFont="1" applyFill="1"/>
    <xf numFmtId="164" fontId="16" fillId="0" borderId="0" xfId="1" applyNumberFormat="1" applyFont="1" applyBorder="1"/>
    <xf numFmtId="10" fontId="16" fillId="0" borderId="0" xfId="0" applyNumberFormat="1" applyFont="1"/>
    <xf numFmtId="10" fontId="16" fillId="0" borderId="0" xfId="1" applyNumberFormat="1" applyFont="1"/>
    <xf numFmtId="15" fontId="0" fillId="0" borderId="0" xfId="0" applyNumberFormat="1"/>
    <xf numFmtId="1" fontId="0" fillId="0" borderId="0" xfId="0" applyNumberFormat="1"/>
    <xf numFmtId="1" fontId="0" fillId="0" borderId="0" xfId="1" applyNumberFormat="1" applyFont="1"/>
    <xf numFmtId="2" fontId="0" fillId="0" borderId="0" xfId="0" applyNumberFormat="1"/>
    <xf numFmtId="165" fontId="0" fillId="0" borderId="0" xfId="0" applyNumberFormat="1"/>
    <xf numFmtId="9" fontId="16" fillId="0" borderId="0" xfId="1" applyFont="1"/>
    <xf numFmtId="0" fontId="16" fillId="0" borderId="0" xfId="1" applyNumberFormat="1" applyFont="1"/>
    <xf numFmtId="10" fontId="0" fillId="0" borderId="0" xfId="1" applyNumberFormat="1" applyFont="1" applyBorder="1"/>
    <xf numFmtId="0" fontId="19" fillId="34" borderId="0" xfId="0" applyFon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8523F-B759-4E8A-B33A-A98D49D6029A}">
  <dimension ref="A1:BC194"/>
  <sheetViews>
    <sheetView zoomScale="87" workbookViewId="0">
      <selection activeCell="N14" sqref="N14"/>
    </sheetView>
  </sheetViews>
  <sheetFormatPr defaultRowHeight="14.4" x14ac:dyDescent="0.3"/>
  <cols>
    <col min="1" max="1" width="17.44140625" customWidth="1"/>
    <col min="4" max="4" width="7.88671875" style="2" bestFit="1" customWidth="1"/>
    <col min="6" max="6" width="10.6640625" customWidth="1"/>
    <col min="9" max="9" width="10.44140625" bestFit="1" customWidth="1"/>
    <col min="21" max="21" width="11.88671875" bestFit="1" customWidth="1"/>
    <col min="22" max="23" width="11.88671875" customWidth="1"/>
    <col min="25" max="25" width="10.44140625" bestFit="1" customWidth="1"/>
    <col min="31" max="31" width="10.109375" bestFit="1" customWidth="1"/>
    <col min="43" max="43" width="13.21875" customWidth="1"/>
    <col min="44" max="44" width="10.44140625" bestFit="1" customWidth="1"/>
    <col min="45" max="47" width="7.88671875" bestFit="1" customWidth="1"/>
  </cols>
  <sheetData>
    <row r="1" spans="1:55" x14ac:dyDescent="0.3">
      <c r="A1" t="s">
        <v>0</v>
      </c>
      <c r="B1" t="s">
        <v>1</v>
      </c>
      <c r="C1" t="s">
        <v>2</v>
      </c>
      <c r="D1" s="2" t="s">
        <v>3</v>
      </c>
      <c r="E1" t="s">
        <v>32</v>
      </c>
      <c r="F1" t="s">
        <v>42</v>
      </c>
      <c r="G1" t="s">
        <v>4</v>
      </c>
      <c r="H1" t="s">
        <v>5</v>
      </c>
    </row>
    <row r="2" spans="1:55" x14ac:dyDescent="0.3">
      <c r="A2" s="1">
        <v>42370</v>
      </c>
      <c r="B2" s="2">
        <v>-4.82E-2</v>
      </c>
      <c r="C2" s="2">
        <v>-4.7699999999999999E-2</v>
      </c>
      <c r="D2" s="4">
        <v>-8.2699999999999996E-2</v>
      </c>
      <c r="E2" s="2">
        <v>-7.8100000000000003E-2</v>
      </c>
      <c r="F2" s="2">
        <v>-5.7299999999999997E-2</v>
      </c>
      <c r="G2">
        <f t="shared" ref="G2:G33" si="0">+MONTH(A2)</f>
        <v>1</v>
      </c>
      <c r="H2">
        <f t="shared" ref="H2:H33" si="1">+YEAR(A2)</f>
        <v>2016</v>
      </c>
      <c r="I2">
        <f t="shared" ref="I2:I33" si="2">+MONTH(A2)</f>
        <v>1</v>
      </c>
      <c r="J2">
        <f t="shared" ref="J2:J33" si="3">+DAY(A2)</f>
        <v>1</v>
      </c>
      <c r="K2">
        <f t="shared" ref="K2:K33" si="4">+YEAR(A2)</f>
        <v>2016</v>
      </c>
      <c r="L2">
        <v>1</v>
      </c>
      <c r="S2" s="9"/>
      <c r="T2" s="9" t="s">
        <v>26</v>
      </c>
      <c r="U2" s="9" t="s">
        <v>27</v>
      </c>
      <c r="V2" s="5"/>
      <c r="W2" s="5"/>
    </row>
    <row r="3" spans="1:55" x14ac:dyDescent="0.3">
      <c r="A3" s="1">
        <v>42401</v>
      </c>
      <c r="B3" s="2">
        <v>-7.6200000000000004E-2</v>
      </c>
      <c r="C3" s="2">
        <v>-7.51E-2</v>
      </c>
      <c r="D3" s="4">
        <v>-0.10150000000000001</v>
      </c>
      <c r="E3" s="2">
        <v>-0.1027</v>
      </c>
      <c r="F3" s="2">
        <v>-8.0399999999999999E-2</v>
      </c>
      <c r="G3">
        <f t="shared" si="0"/>
        <v>2</v>
      </c>
      <c r="H3">
        <f t="shared" si="1"/>
        <v>2016</v>
      </c>
      <c r="I3">
        <f t="shared" si="2"/>
        <v>2</v>
      </c>
      <c r="J3">
        <f t="shared" si="3"/>
        <v>1</v>
      </c>
      <c r="K3">
        <f t="shared" si="4"/>
        <v>2016</v>
      </c>
      <c r="L3" s="5" t="s">
        <v>6</v>
      </c>
      <c r="M3" s="5" t="s">
        <v>2</v>
      </c>
      <c r="N3" s="5" t="s">
        <v>3</v>
      </c>
      <c r="O3" s="5" t="s">
        <v>47</v>
      </c>
      <c r="S3" s="9"/>
      <c r="T3" s="9" t="s">
        <v>24</v>
      </c>
      <c r="U3" s="9" t="s">
        <v>25</v>
      </c>
      <c r="V3" s="5"/>
      <c r="W3" s="5"/>
      <c r="AA3" t="s">
        <v>8</v>
      </c>
      <c r="AE3" t="s">
        <v>9</v>
      </c>
      <c r="AJ3" t="s">
        <v>10</v>
      </c>
    </row>
    <row r="4" spans="1:55" x14ac:dyDescent="0.3">
      <c r="A4" s="1">
        <v>42430</v>
      </c>
      <c r="B4" s="2">
        <v>0.1075</v>
      </c>
      <c r="C4" s="2">
        <v>0.1017</v>
      </c>
      <c r="D4" s="4">
        <v>0.15740000000000001</v>
      </c>
      <c r="E4" s="2">
        <v>0.1268</v>
      </c>
      <c r="F4" s="2">
        <v>0.1067</v>
      </c>
      <c r="G4">
        <f t="shared" si="0"/>
        <v>3</v>
      </c>
      <c r="H4">
        <f t="shared" si="1"/>
        <v>2016</v>
      </c>
      <c r="I4">
        <f t="shared" si="2"/>
        <v>3</v>
      </c>
      <c r="J4">
        <f t="shared" si="3"/>
        <v>1</v>
      </c>
      <c r="K4">
        <f t="shared" si="4"/>
        <v>2016</v>
      </c>
      <c r="L4" s="4">
        <f>+SUMIF($I:$I,$L$2,B:B)</f>
        <v>-3.0499999999999999E-2</v>
      </c>
      <c r="M4" s="4">
        <f>+SUMIF($I:$I,$L$2,C:C)</f>
        <v>-2.9400000000000006E-2</v>
      </c>
      <c r="N4" s="4">
        <f>+SUMIF($I:$I,$L$2,D:D)</f>
        <v>-6.3899999999999998E-2</v>
      </c>
      <c r="O4" s="4">
        <f>SUMIF($I:$I,$L$2,E:E)</f>
        <v>-8.5699999999999998E-2</v>
      </c>
      <c r="P4">
        <f>+L2</f>
        <v>1</v>
      </c>
      <c r="Q4" s="2">
        <f>O4-L4</f>
        <v>-5.5199999999999999E-2</v>
      </c>
      <c r="R4" s="4">
        <f>+Q4/VLOOKUP($L$2,$AI$5:$AJ$17,2,FALSE)</f>
        <v>-5.5199999999999997E-3</v>
      </c>
      <c r="S4" s="9">
        <v>1</v>
      </c>
      <c r="T4" s="10">
        <v>4.3400000000000029E-2</v>
      </c>
      <c r="U4" s="10">
        <v>2.5529411764705899E-3</v>
      </c>
      <c r="V4">
        <v>1</v>
      </c>
      <c r="W4" s="12">
        <f>+V4*U4</f>
        <v>2.5529411764705899E-3</v>
      </c>
    </row>
    <row r="5" spans="1:55" x14ac:dyDescent="0.3">
      <c r="A5" s="1">
        <v>42461</v>
      </c>
      <c r="B5" s="2">
        <v>1.44E-2</v>
      </c>
      <c r="C5" s="2">
        <v>1.04E-2</v>
      </c>
      <c r="D5" s="4">
        <v>4.0500000000000001E-2</v>
      </c>
      <c r="E5" s="2">
        <v>2.2100000000000002E-2</v>
      </c>
      <c r="F5" s="2">
        <v>2.1100000000000001E-2</v>
      </c>
      <c r="G5">
        <f t="shared" si="0"/>
        <v>4</v>
      </c>
      <c r="H5">
        <f t="shared" si="1"/>
        <v>2016</v>
      </c>
      <c r="I5">
        <f t="shared" si="2"/>
        <v>4</v>
      </c>
      <c r="J5">
        <f t="shared" si="3"/>
        <v>1</v>
      </c>
      <c r="K5">
        <f t="shared" si="4"/>
        <v>2016</v>
      </c>
      <c r="Q5" s="4"/>
      <c r="S5" s="9">
        <v>2</v>
      </c>
      <c r="T5" s="10">
        <v>8.6200000000000082E-2</v>
      </c>
      <c r="U5" s="10">
        <v>5.3875000000000051E-3</v>
      </c>
      <c r="V5">
        <v>1</v>
      </c>
      <c r="W5" s="12">
        <f t="shared" ref="W5:W15" si="5">+V5*U5</f>
        <v>5.3875000000000051E-3</v>
      </c>
      <c r="Z5" s="5" t="s">
        <v>6</v>
      </c>
      <c r="AA5" s="5" t="s">
        <v>2</v>
      </c>
      <c r="AB5" s="5" t="s">
        <v>3</v>
      </c>
      <c r="AC5" s="5" t="s">
        <v>40</v>
      </c>
      <c r="AE5" s="5" t="s">
        <v>6</v>
      </c>
      <c r="AF5" s="5" t="s">
        <v>2</v>
      </c>
      <c r="AG5" s="5" t="s">
        <v>3</v>
      </c>
      <c r="AJ5" s="5" t="s">
        <v>6</v>
      </c>
      <c r="AK5" s="5" t="s">
        <v>2</v>
      </c>
      <c r="AL5" t="s">
        <v>3</v>
      </c>
      <c r="AO5" s="5" t="s">
        <v>6</v>
      </c>
      <c r="AP5" s="5" t="s">
        <v>2</v>
      </c>
      <c r="AQ5" s="5" t="s">
        <v>3</v>
      </c>
      <c r="AW5" s="5" t="s">
        <v>11</v>
      </c>
      <c r="AX5" s="5" t="s">
        <v>7</v>
      </c>
      <c r="AY5" s="5"/>
    </row>
    <row r="6" spans="1:55" x14ac:dyDescent="0.3">
      <c r="A6" s="1">
        <v>42491</v>
      </c>
      <c r="B6" s="2">
        <v>3.95E-2</v>
      </c>
      <c r="C6" s="2">
        <v>4.1399999999999999E-2</v>
      </c>
      <c r="D6" s="4">
        <v>4.9200000000000001E-2</v>
      </c>
      <c r="E6" s="2">
        <v>6.9699999999999998E-2</v>
      </c>
      <c r="F6" s="2">
        <v>3.27E-2</v>
      </c>
      <c r="G6">
        <f t="shared" si="0"/>
        <v>5</v>
      </c>
      <c r="H6">
        <f t="shared" si="1"/>
        <v>2016</v>
      </c>
      <c r="I6">
        <f t="shared" si="2"/>
        <v>5</v>
      </c>
      <c r="J6">
        <f t="shared" si="3"/>
        <v>1</v>
      </c>
      <c r="K6">
        <f t="shared" si="4"/>
        <v>2016</v>
      </c>
      <c r="S6" s="9">
        <v>3</v>
      </c>
      <c r="T6" s="10">
        <v>-2.45999999999999E-2</v>
      </c>
      <c r="U6" s="10">
        <v>-1.5374999999999937E-3</v>
      </c>
      <c r="V6">
        <v>0</v>
      </c>
      <c r="W6" s="12">
        <f t="shared" si="5"/>
        <v>0</v>
      </c>
      <c r="Y6" s="5">
        <v>1</v>
      </c>
      <c r="Z6" s="4">
        <f t="shared" ref="Z6:Z17" si="6">+SUMIF($G:$G,$Y6,B:B)</f>
        <v>-3.0499999999999999E-2</v>
      </c>
      <c r="AA6" s="4">
        <f t="shared" ref="AA6:AA17" si="7">+SUMIF($G:$G,$Y6,C:C)</f>
        <v>-2.9400000000000006E-2</v>
      </c>
      <c r="AB6" s="4">
        <f t="shared" ref="AB6:AB17" si="8">+SUMIF($G:$G,$Y6,D:D)</f>
        <v>-6.3899999999999998E-2</v>
      </c>
      <c r="AC6" s="4">
        <f t="shared" ref="AC6:AC17" si="9">SUMIF($G:$G,$Y6,E:E)</f>
        <v>-8.5699999999999998E-2</v>
      </c>
      <c r="AD6" s="5">
        <v>1</v>
      </c>
      <c r="AE6" s="6">
        <f t="shared" ref="AE6:AE17" si="10">+COUNTIFS(B:B,"&gt;0",$G:$G,$AD6)</f>
        <v>2</v>
      </c>
      <c r="AF6" s="6">
        <f t="shared" ref="AF6:AF17" si="11">+COUNTIFS(C:C,"&gt;0",$G:$G,$AD6)</f>
        <v>3</v>
      </c>
      <c r="AG6" s="6">
        <f t="shared" ref="AG6:AG17" si="12">+COUNTIFS(D:D,"&gt;0",$G:$G,$AD6)</f>
        <v>4</v>
      </c>
      <c r="AI6" s="5">
        <v>1</v>
      </c>
      <c r="AJ6">
        <f t="shared" ref="AJ6:AL17" si="13">+COUNTIF($I:$I,$AI6)</f>
        <v>10</v>
      </c>
      <c r="AK6">
        <f t="shared" si="13"/>
        <v>10</v>
      </c>
      <c r="AL6">
        <f t="shared" si="13"/>
        <v>10</v>
      </c>
      <c r="AN6" s="5">
        <v>1</v>
      </c>
      <c r="AO6" s="7">
        <f>+AE6/AJ6</f>
        <v>0.2</v>
      </c>
      <c r="AP6" s="7">
        <f t="shared" ref="AP6:AQ6" si="14">+AF6/AK6</f>
        <v>0.3</v>
      </c>
      <c r="AQ6" s="7">
        <f t="shared" si="14"/>
        <v>0.4</v>
      </c>
      <c r="AS6" s="3">
        <f>+AO6*Z6</f>
        <v>-6.1000000000000004E-3</v>
      </c>
      <c r="AT6" s="3">
        <f t="shared" ref="AT6:AU6" si="15">+AP6*AA6</f>
        <v>-8.8200000000000014E-3</v>
      </c>
      <c r="AU6" s="3">
        <f t="shared" si="15"/>
        <v>-2.5559999999999999E-2</v>
      </c>
      <c r="AW6" s="5" t="s">
        <v>6</v>
      </c>
      <c r="AX6" s="5" t="s">
        <v>28</v>
      </c>
      <c r="AY6" s="5" t="s">
        <v>12</v>
      </c>
      <c r="BA6" t="s">
        <v>6</v>
      </c>
      <c r="BB6" t="s">
        <v>3</v>
      </c>
      <c r="BC6">
        <v>1</v>
      </c>
    </row>
    <row r="7" spans="1:55" x14ac:dyDescent="0.3">
      <c r="A7" s="1">
        <v>42522</v>
      </c>
      <c r="B7" s="2">
        <v>1.5599999999999999E-2</v>
      </c>
      <c r="C7" s="2">
        <v>1.24E-2</v>
      </c>
      <c r="D7" s="4">
        <v>1.78E-2</v>
      </c>
      <c r="E7" s="2">
        <v>1.77E-2</v>
      </c>
      <c r="F7" s="2">
        <v>2.5999999999999999E-2</v>
      </c>
      <c r="G7">
        <f t="shared" si="0"/>
        <v>6</v>
      </c>
      <c r="H7">
        <f t="shared" si="1"/>
        <v>2016</v>
      </c>
      <c r="I7">
        <f t="shared" si="2"/>
        <v>6</v>
      </c>
      <c r="J7">
        <f t="shared" si="3"/>
        <v>1</v>
      </c>
      <c r="K7">
        <f t="shared" si="4"/>
        <v>2016</v>
      </c>
      <c r="S7" s="9">
        <v>4</v>
      </c>
      <c r="T7" s="10">
        <v>0.30749999999999983</v>
      </c>
      <c r="U7" s="10">
        <v>1.9218749999999989E-2</v>
      </c>
      <c r="V7">
        <v>1</v>
      </c>
      <c r="W7" s="12">
        <f t="shared" si="5"/>
        <v>1.9218749999999989E-2</v>
      </c>
      <c r="Y7" s="5">
        <f>1+Y6</f>
        <v>2</v>
      </c>
      <c r="Z7" s="4">
        <f t="shared" si="6"/>
        <v>-0.12909999999999999</v>
      </c>
      <c r="AA7" s="4">
        <f t="shared" si="7"/>
        <v>-0.12480000000000002</v>
      </c>
      <c r="AB7" s="4">
        <f t="shared" si="8"/>
        <v>-0.1164</v>
      </c>
      <c r="AC7" s="4">
        <f t="shared" si="9"/>
        <v>-0.15999999999999998</v>
      </c>
      <c r="AD7" s="5">
        <v>2</v>
      </c>
      <c r="AE7" s="6">
        <f t="shared" si="10"/>
        <v>3</v>
      </c>
      <c r="AF7" s="6">
        <f t="shared" si="11"/>
        <v>3</v>
      </c>
      <c r="AG7" s="6">
        <f t="shared" si="12"/>
        <v>3</v>
      </c>
      <c r="AI7" s="5">
        <v>2</v>
      </c>
      <c r="AJ7">
        <f t="shared" si="13"/>
        <v>9</v>
      </c>
      <c r="AK7">
        <f t="shared" si="13"/>
        <v>9</v>
      </c>
      <c r="AL7">
        <f t="shared" si="13"/>
        <v>9</v>
      </c>
      <c r="AN7" s="5">
        <v>2</v>
      </c>
      <c r="AO7" s="7">
        <f t="shared" ref="AO7:AO17" si="16">+AE7/AJ7</f>
        <v>0.33333333333333331</v>
      </c>
      <c r="AP7" s="7">
        <f t="shared" ref="AP7:AP17" si="17">+AF7/AK7</f>
        <v>0.33333333333333331</v>
      </c>
      <c r="AQ7" s="7">
        <f t="shared" ref="AQ7:AQ17" si="18">+AG7/AL7</f>
        <v>0.33333333333333331</v>
      </c>
      <c r="AS7" s="3">
        <f t="shared" ref="AS7:AS17" si="19">+AO7*Z7</f>
        <v>-4.3033333333333326E-2</v>
      </c>
      <c r="AT7" s="3">
        <f t="shared" ref="AT7:AT17" si="20">+AP7*AA7</f>
        <v>-4.1600000000000005E-2</v>
      </c>
      <c r="AU7" s="3">
        <f t="shared" ref="AU7:AU17" si="21">+AQ7*AB7</f>
        <v>-3.8800000000000001E-2</v>
      </c>
      <c r="AW7" s="5" t="s">
        <v>6</v>
      </c>
      <c r="AX7" s="5" t="s">
        <v>28</v>
      </c>
      <c r="AY7" s="5" t="s">
        <v>13</v>
      </c>
      <c r="BA7" t="s">
        <v>6</v>
      </c>
      <c r="BB7" t="s">
        <v>3</v>
      </c>
      <c r="BC7">
        <v>1</v>
      </c>
    </row>
    <row r="8" spans="1:55" x14ac:dyDescent="0.3">
      <c r="A8" s="1">
        <v>42552</v>
      </c>
      <c r="B8" s="2">
        <v>4.2299999999999997E-2</v>
      </c>
      <c r="C8" s="2">
        <v>3.9E-2</v>
      </c>
      <c r="D8" s="4">
        <v>5.67E-2</v>
      </c>
      <c r="E8" s="2">
        <v>7.0599999999999996E-2</v>
      </c>
      <c r="F8" s="2">
        <v>0.05</v>
      </c>
      <c r="G8">
        <f t="shared" si="0"/>
        <v>7</v>
      </c>
      <c r="H8">
        <f t="shared" si="1"/>
        <v>2016</v>
      </c>
      <c r="I8">
        <f t="shared" si="2"/>
        <v>7</v>
      </c>
      <c r="J8">
        <f t="shared" si="3"/>
        <v>1</v>
      </c>
      <c r="K8">
        <f t="shared" si="4"/>
        <v>2016</v>
      </c>
      <c r="S8" s="9">
        <v>5</v>
      </c>
      <c r="T8" s="10">
        <v>0.23260000000000014</v>
      </c>
      <c r="U8" s="10">
        <v>1.4537500000000009E-2</v>
      </c>
      <c r="V8">
        <v>0</v>
      </c>
      <c r="W8" s="12">
        <f t="shared" si="5"/>
        <v>0</v>
      </c>
      <c r="Y8" s="5">
        <f t="shared" ref="Y8:Y17" si="22">1+Y7</f>
        <v>3</v>
      </c>
      <c r="Z8" s="4">
        <f t="shared" si="6"/>
        <v>1.8899999999999979E-2</v>
      </c>
      <c r="AA8" s="4">
        <f t="shared" si="7"/>
        <v>1.0300000000000007E-2</v>
      </c>
      <c r="AB8" s="4">
        <f t="shared" si="8"/>
        <v>-5.1299999999999985E-2</v>
      </c>
      <c r="AC8" s="4">
        <f t="shared" si="9"/>
        <v>-1.5599999999999999E-2</v>
      </c>
      <c r="AD8" s="5">
        <v>3</v>
      </c>
      <c r="AE8" s="6">
        <f t="shared" si="10"/>
        <v>7</v>
      </c>
      <c r="AF8" s="6">
        <f t="shared" si="11"/>
        <v>7</v>
      </c>
      <c r="AG8" s="6">
        <f t="shared" si="12"/>
        <v>6</v>
      </c>
      <c r="AI8" s="5">
        <v>3</v>
      </c>
      <c r="AJ8">
        <f t="shared" si="13"/>
        <v>9</v>
      </c>
      <c r="AK8">
        <f t="shared" si="13"/>
        <v>9</v>
      </c>
      <c r="AL8">
        <f t="shared" si="13"/>
        <v>9</v>
      </c>
      <c r="AN8" s="5">
        <v>3</v>
      </c>
      <c r="AO8" s="7">
        <f t="shared" si="16"/>
        <v>0.77777777777777779</v>
      </c>
      <c r="AP8" s="7">
        <f t="shared" si="17"/>
        <v>0.77777777777777779</v>
      </c>
      <c r="AQ8" s="7">
        <f t="shared" si="18"/>
        <v>0.66666666666666663</v>
      </c>
      <c r="AS8" s="3">
        <f t="shared" si="19"/>
        <v>1.4699999999999984E-2</v>
      </c>
      <c r="AT8" s="3">
        <f t="shared" si="20"/>
        <v>8.0111111111111164E-3</v>
      </c>
      <c r="AU8" s="3">
        <f t="shared" si="21"/>
        <v>-3.4199999999999987E-2</v>
      </c>
      <c r="AW8" s="5" t="s">
        <v>3</v>
      </c>
      <c r="AX8" s="5" t="s">
        <v>2</v>
      </c>
      <c r="AY8" s="5" t="s">
        <v>14</v>
      </c>
      <c r="BA8" t="s">
        <v>2</v>
      </c>
      <c r="BB8" t="s">
        <v>6</v>
      </c>
      <c r="BC8">
        <v>0</v>
      </c>
    </row>
    <row r="9" spans="1:55" x14ac:dyDescent="0.3">
      <c r="A9" s="1">
        <v>42583</v>
      </c>
      <c r="B9" s="2">
        <v>1.7100000000000001E-2</v>
      </c>
      <c r="C9" s="2">
        <v>1.43E-2</v>
      </c>
      <c r="D9" s="4">
        <v>4.3999999999999997E-2</v>
      </c>
      <c r="E9" s="2">
        <v>3.85E-2</v>
      </c>
      <c r="F9" s="2">
        <v>2.1899999999999999E-2</v>
      </c>
      <c r="G9">
        <f t="shared" si="0"/>
        <v>8</v>
      </c>
      <c r="H9">
        <f t="shared" si="1"/>
        <v>2016</v>
      </c>
      <c r="I9">
        <f t="shared" si="2"/>
        <v>8</v>
      </c>
      <c r="J9">
        <f t="shared" si="3"/>
        <v>1</v>
      </c>
      <c r="K9">
        <f t="shared" si="4"/>
        <v>2016</v>
      </c>
      <c r="S9" s="9">
        <v>6</v>
      </c>
      <c r="T9" s="10">
        <v>0.15819999999999998</v>
      </c>
      <c r="U9" s="10">
        <v>9.8874999999999987E-3</v>
      </c>
      <c r="V9">
        <v>1</v>
      </c>
      <c r="W9" s="12">
        <f t="shared" si="5"/>
        <v>9.8874999999999987E-3</v>
      </c>
      <c r="Y9" s="5">
        <f t="shared" si="22"/>
        <v>4</v>
      </c>
      <c r="Z9" s="4">
        <f t="shared" si="6"/>
        <v>0.27620000000000006</v>
      </c>
      <c r="AA9" s="4">
        <f t="shared" si="7"/>
        <v>0.24740000000000001</v>
      </c>
      <c r="AB9" s="4">
        <f t="shared" si="8"/>
        <v>0.32780000000000004</v>
      </c>
      <c r="AC9" s="4">
        <f t="shared" si="9"/>
        <v>0.3034</v>
      </c>
      <c r="AD9" s="5">
        <v>4</v>
      </c>
      <c r="AE9" s="6">
        <f t="shared" si="10"/>
        <v>7</v>
      </c>
      <c r="AF9" s="6">
        <f t="shared" si="11"/>
        <v>7</v>
      </c>
      <c r="AG9" s="6">
        <f t="shared" si="12"/>
        <v>6</v>
      </c>
      <c r="AI9" s="5">
        <v>4</v>
      </c>
      <c r="AJ9">
        <f t="shared" si="13"/>
        <v>9</v>
      </c>
      <c r="AK9">
        <f t="shared" si="13"/>
        <v>9</v>
      </c>
      <c r="AL9">
        <f t="shared" si="13"/>
        <v>9</v>
      </c>
      <c r="AN9" s="5">
        <v>4</v>
      </c>
      <c r="AO9" s="7">
        <f t="shared" si="16"/>
        <v>0.77777777777777779</v>
      </c>
      <c r="AP9" s="7">
        <f t="shared" si="17"/>
        <v>0.77777777777777779</v>
      </c>
      <c r="AQ9" s="7">
        <f t="shared" si="18"/>
        <v>0.66666666666666663</v>
      </c>
      <c r="AS9" s="3">
        <f t="shared" si="19"/>
        <v>0.21482222222222228</v>
      </c>
      <c r="AT9" s="3">
        <f t="shared" si="20"/>
        <v>0.19242222222222224</v>
      </c>
      <c r="AU9" s="3">
        <f t="shared" si="21"/>
        <v>0.21853333333333336</v>
      </c>
      <c r="AW9" s="5" t="s">
        <v>3</v>
      </c>
      <c r="AX9" s="5" t="s">
        <v>6</v>
      </c>
      <c r="AY9" s="5" t="s">
        <v>15</v>
      </c>
      <c r="BA9" t="s">
        <v>3</v>
      </c>
      <c r="BB9" t="s">
        <v>6</v>
      </c>
      <c r="BC9">
        <v>1</v>
      </c>
    </row>
    <row r="10" spans="1:55" x14ac:dyDescent="0.3">
      <c r="A10" s="1">
        <v>42614</v>
      </c>
      <c r="B10" s="2">
        <v>-1.9900000000000001E-2</v>
      </c>
      <c r="C10" s="2">
        <v>-2.06E-2</v>
      </c>
      <c r="D10" s="4">
        <v>-2.5399999999999999E-2</v>
      </c>
      <c r="E10" s="2">
        <v>-2.29E-2</v>
      </c>
      <c r="F10" s="2">
        <v>-1.2800000000000001E-2</v>
      </c>
      <c r="G10">
        <f t="shared" si="0"/>
        <v>9</v>
      </c>
      <c r="H10">
        <f t="shared" si="1"/>
        <v>2016</v>
      </c>
      <c r="I10">
        <f t="shared" si="2"/>
        <v>9</v>
      </c>
      <c r="J10">
        <f t="shared" si="3"/>
        <v>1</v>
      </c>
      <c r="K10">
        <f t="shared" si="4"/>
        <v>2016</v>
      </c>
      <c r="S10" s="9">
        <v>7</v>
      </c>
      <c r="T10" s="10">
        <v>0.19030000000000002</v>
      </c>
      <c r="U10" s="10">
        <v>1.1893750000000002E-2</v>
      </c>
      <c r="V10">
        <v>1</v>
      </c>
      <c r="W10" s="12">
        <f t="shared" si="5"/>
        <v>1.1893750000000002E-2</v>
      </c>
      <c r="Y10" s="5">
        <f t="shared" si="22"/>
        <v>5</v>
      </c>
      <c r="Z10" s="4">
        <f t="shared" si="6"/>
        <v>0.1172</v>
      </c>
      <c r="AA10" s="4">
        <f t="shared" si="7"/>
        <v>0.12229999999999996</v>
      </c>
      <c r="AB10" s="4">
        <f t="shared" si="8"/>
        <v>0.18229999999999999</v>
      </c>
      <c r="AC10" s="4">
        <f t="shared" si="9"/>
        <v>0.20670000000000002</v>
      </c>
      <c r="AD10" s="5">
        <v>5</v>
      </c>
      <c r="AE10" s="6">
        <f t="shared" si="10"/>
        <v>5</v>
      </c>
      <c r="AF10" s="6">
        <f t="shared" si="11"/>
        <v>6</v>
      </c>
      <c r="AG10" s="6">
        <f t="shared" si="12"/>
        <v>6</v>
      </c>
      <c r="AI10" s="5">
        <v>5</v>
      </c>
      <c r="AJ10">
        <f t="shared" si="13"/>
        <v>9</v>
      </c>
      <c r="AK10">
        <f t="shared" si="13"/>
        <v>9</v>
      </c>
      <c r="AL10">
        <f t="shared" si="13"/>
        <v>9</v>
      </c>
      <c r="AN10" s="5">
        <v>5</v>
      </c>
      <c r="AO10" s="7">
        <f t="shared" si="16"/>
        <v>0.55555555555555558</v>
      </c>
      <c r="AP10" s="7">
        <f t="shared" si="17"/>
        <v>0.66666666666666663</v>
      </c>
      <c r="AQ10" s="7">
        <f t="shared" si="18"/>
        <v>0.66666666666666663</v>
      </c>
      <c r="AS10" s="3">
        <f t="shared" si="19"/>
        <v>6.511111111111112E-2</v>
      </c>
      <c r="AT10" s="3">
        <f t="shared" si="20"/>
        <v>8.1533333333333305E-2</v>
      </c>
      <c r="AU10" s="3">
        <f t="shared" si="21"/>
        <v>0.12153333333333333</v>
      </c>
      <c r="AW10" s="5" t="s">
        <v>3</v>
      </c>
      <c r="AX10" s="5" t="s">
        <v>2</v>
      </c>
      <c r="AY10" s="5" t="s">
        <v>16</v>
      </c>
      <c r="BA10" t="s">
        <v>3</v>
      </c>
      <c r="BB10" t="s">
        <v>6</v>
      </c>
      <c r="BC10">
        <v>0</v>
      </c>
    </row>
    <row r="11" spans="1:55" x14ac:dyDescent="0.3">
      <c r="A11" s="1">
        <v>42644</v>
      </c>
      <c r="B11" s="2">
        <v>1.6999999999999999E-3</v>
      </c>
      <c r="C11" s="2">
        <v>2.3E-3</v>
      </c>
      <c r="D11" s="4">
        <v>1.23E-2</v>
      </c>
      <c r="E11" s="2">
        <v>1.14E-2</v>
      </c>
      <c r="F11" s="2">
        <v>1.44E-2</v>
      </c>
      <c r="G11">
        <f t="shared" si="0"/>
        <v>10</v>
      </c>
      <c r="H11">
        <f t="shared" si="1"/>
        <v>2016</v>
      </c>
      <c r="I11">
        <f t="shared" si="2"/>
        <v>10</v>
      </c>
      <c r="J11">
        <f t="shared" si="3"/>
        <v>1</v>
      </c>
      <c r="K11">
        <f t="shared" si="4"/>
        <v>2016</v>
      </c>
      <c r="S11" s="9">
        <v>8</v>
      </c>
      <c r="T11" s="10">
        <v>0.13670000000000002</v>
      </c>
      <c r="U11" s="10">
        <v>8.543750000000001E-3</v>
      </c>
      <c r="V11">
        <v>0</v>
      </c>
      <c r="W11" s="12">
        <f t="shared" si="5"/>
        <v>0</v>
      </c>
      <c r="Y11" s="5">
        <f t="shared" si="22"/>
        <v>6</v>
      </c>
      <c r="Z11" s="4">
        <f t="shared" si="6"/>
        <v>0.12869999999999998</v>
      </c>
      <c r="AA11" s="4">
        <f t="shared" si="7"/>
        <v>0.14369999999999999</v>
      </c>
      <c r="AB11" s="4">
        <f t="shared" si="8"/>
        <v>8.879999999999999E-2</v>
      </c>
      <c r="AC11" s="4">
        <f t="shared" si="9"/>
        <v>0.155</v>
      </c>
      <c r="AD11" s="5">
        <v>6</v>
      </c>
      <c r="AE11" s="6">
        <f t="shared" si="10"/>
        <v>5</v>
      </c>
      <c r="AF11" s="6">
        <f t="shared" si="11"/>
        <v>6</v>
      </c>
      <c r="AG11" s="6">
        <f t="shared" si="12"/>
        <v>4</v>
      </c>
      <c r="AI11" s="5">
        <v>6</v>
      </c>
      <c r="AJ11">
        <f t="shared" si="13"/>
        <v>9</v>
      </c>
      <c r="AK11">
        <f t="shared" si="13"/>
        <v>9</v>
      </c>
      <c r="AL11">
        <f t="shared" si="13"/>
        <v>9</v>
      </c>
      <c r="AN11" s="5">
        <v>6</v>
      </c>
      <c r="AO11" s="7">
        <f t="shared" si="16"/>
        <v>0.55555555555555558</v>
      </c>
      <c r="AP11" s="7">
        <f t="shared" si="17"/>
        <v>0.66666666666666663</v>
      </c>
      <c r="AQ11" s="7">
        <f t="shared" si="18"/>
        <v>0.44444444444444442</v>
      </c>
      <c r="AS11" s="3">
        <f t="shared" si="19"/>
        <v>7.1499999999999994E-2</v>
      </c>
      <c r="AT11" s="3">
        <f t="shared" si="20"/>
        <v>9.5799999999999996E-2</v>
      </c>
      <c r="AU11" s="3">
        <f t="shared" si="21"/>
        <v>3.9466666666666657E-2</v>
      </c>
      <c r="AW11" s="5" t="s">
        <v>2</v>
      </c>
      <c r="AX11" s="5" t="s">
        <v>28</v>
      </c>
      <c r="AY11" s="5" t="s">
        <v>17</v>
      </c>
      <c r="BA11" t="s">
        <v>2</v>
      </c>
      <c r="BB11" t="s">
        <v>3</v>
      </c>
      <c r="BC11">
        <v>1</v>
      </c>
    </row>
    <row r="12" spans="1:55" x14ac:dyDescent="0.3">
      <c r="A12" s="1">
        <v>42675</v>
      </c>
      <c r="B12" s="2">
        <v>-4.65E-2</v>
      </c>
      <c r="C12" s="2">
        <v>-4.5699999999999998E-2</v>
      </c>
      <c r="D12" s="4">
        <v>-4.5900000000000003E-2</v>
      </c>
      <c r="E12" s="2">
        <v>-5.62E-2</v>
      </c>
      <c r="F12" s="2">
        <v>-5.6300000000000003E-2</v>
      </c>
      <c r="G12">
        <f t="shared" si="0"/>
        <v>11</v>
      </c>
      <c r="H12">
        <f t="shared" si="1"/>
        <v>2016</v>
      </c>
      <c r="I12">
        <f t="shared" si="2"/>
        <v>11</v>
      </c>
      <c r="J12">
        <f t="shared" si="3"/>
        <v>1</v>
      </c>
      <c r="K12">
        <f t="shared" si="4"/>
        <v>2016</v>
      </c>
      <c r="S12" s="9">
        <v>9</v>
      </c>
      <c r="T12" s="10">
        <v>0.13090000000000007</v>
      </c>
      <c r="U12" s="10">
        <v>8.1812500000000045E-3</v>
      </c>
      <c r="V12">
        <v>1</v>
      </c>
      <c r="W12" s="12">
        <f t="shared" si="5"/>
        <v>8.1812500000000045E-3</v>
      </c>
      <c r="Y12" s="5">
        <f t="shared" si="22"/>
        <v>7</v>
      </c>
      <c r="Z12" s="4">
        <f t="shared" si="6"/>
        <v>0.33709999999999996</v>
      </c>
      <c r="AA12" s="4">
        <f t="shared" si="7"/>
        <v>0.33070000000000005</v>
      </c>
      <c r="AB12" s="4">
        <f t="shared" si="8"/>
        <v>0.25359999999999999</v>
      </c>
      <c r="AC12" s="4">
        <f t="shared" si="9"/>
        <v>0.30729999999999996</v>
      </c>
      <c r="AD12" s="5">
        <v>7</v>
      </c>
      <c r="AE12" s="6">
        <f t="shared" si="10"/>
        <v>8</v>
      </c>
      <c r="AF12" s="6">
        <f t="shared" si="11"/>
        <v>8</v>
      </c>
      <c r="AG12" s="6">
        <f t="shared" si="12"/>
        <v>6</v>
      </c>
      <c r="AI12" s="5">
        <v>7</v>
      </c>
      <c r="AJ12">
        <f t="shared" si="13"/>
        <v>9</v>
      </c>
      <c r="AK12">
        <f t="shared" si="13"/>
        <v>9</v>
      </c>
      <c r="AL12">
        <f t="shared" si="13"/>
        <v>9</v>
      </c>
      <c r="AN12" s="5">
        <v>7</v>
      </c>
      <c r="AO12" s="7">
        <f t="shared" si="16"/>
        <v>0.88888888888888884</v>
      </c>
      <c r="AP12" s="7">
        <f t="shared" si="17"/>
        <v>0.88888888888888884</v>
      </c>
      <c r="AQ12" s="7">
        <f t="shared" si="18"/>
        <v>0.66666666666666663</v>
      </c>
      <c r="AS12" s="3">
        <f t="shared" si="19"/>
        <v>0.29964444444444438</v>
      </c>
      <c r="AT12" s="3">
        <f t="shared" si="20"/>
        <v>0.29395555555555558</v>
      </c>
      <c r="AU12" s="3">
        <f t="shared" si="21"/>
        <v>0.16906666666666664</v>
      </c>
      <c r="AW12" s="11" t="s">
        <v>6</v>
      </c>
      <c r="AX12" s="11" t="s">
        <v>28</v>
      </c>
      <c r="AY12" s="5" t="s">
        <v>18</v>
      </c>
      <c r="BA12" t="s">
        <v>6</v>
      </c>
      <c r="BB12" t="s">
        <v>3</v>
      </c>
      <c r="BC12">
        <v>1</v>
      </c>
    </row>
    <row r="13" spans="1:55" x14ac:dyDescent="0.3">
      <c r="A13" s="1">
        <v>42705</v>
      </c>
      <c r="B13" s="2">
        <v>-4.7000000000000002E-3</v>
      </c>
      <c r="C13" s="2">
        <v>-1E-3</v>
      </c>
      <c r="D13" s="4">
        <v>-2.4199999999999999E-2</v>
      </c>
      <c r="E13" s="2">
        <v>-2.4299999999999999E-2</v>
      </c>
      <c r="F13" s="2">
        <v>-1.3599999999999999E-2</v>
      </c>
      <c r="G13">
        <f t="shared" si="0"/>
        <v>12</v>
      </c>
      <c r="H13">
        <f t="shared" si="1"/>
        <v>2016</v>
      </c>
      <c r="I13">
        <f t="shared" si="2"/>
        <v>12</v>
      </c>
      <c r="J13">
        <f t="shared" si="3"/>
        <v>1</v>
      </c>
      <c r="K13">
        <f t="shared" si="4"/>
        <v>2016</v>
      </c>
      <c r="S13" s="9">
        <v>10</v>
      </c>
      <c r="T13" s="10">
        <v>0.36020000000000008</v>
      </c>
      <c r="U13" s="10">
        <v>2.2512500000000005E-2</v>
      </c>
      <c r="V13">
        <v>1</v>
      </c>
      <c r="W13" s="12">
        <f t="shared" si="5"/>
        <v>2.2512500000000005E-2</v>
      </c>
      <c r="Y13" s="5">
        <f t="shared" si="22"/>
        <v>8</v>
      </c>
      <c r="Z13" s="4">
        <f t="shared" si="6"/>
        <v>0.15770000000000001</v>
      </c>
      <c r="AA13" s="4">
        <f t="shared" si="7"/>
        <v>0.1517</v>
      </c>
      <c r="AB13" s="4">
        <f t="shared" si="8"/>
        <v>0.1384</v>
      </c>
      <c r="AC13" s="4">
        <f t="shared" si="9"/>
        <v>0.18140000000000001</v>
      </c>
      <c r="AD13" s="5">
        <v>8</v>
      </c>
      <c r="AE13" s="6">
        <f t="shared" si="10"/>
        <v>6</v>
      </c>
      <c r="AF13" s="6">
        <f t="shared" si="11"/>
        <v>6</v>
      </c>
      <c r="AG13" s="6">
        <f t="shared" si="12"/>
        <v>5</v>
      </c>
      <c r="AI13" s="5">
        <v>8</v>
      </c>
      <c r="AJ13">
        <f t="shared" si="13"/>
        <v>9</v>
      </c>
      <c r="AK13">
        <f t="shared" si="13"/>
        <v>9</v>
      </c>
      <c r="AL13">
        <f t="shared" si="13"/>
        <v>9</v>
      </c>
      <c r="AN13" s="5">
        <v>8</v>
      </c>
      <c r="AO13" s="7">
        <f t="shared" si="16"/>
        <v>0.66666666666666663</v>
      </c>
      <c r="AP13" s="7">
        <f t="shared" si="17"/>
        <v>0.66666666666666663</v>
      </c>
      <c r="AQ13" s="7">
        <f t="shared" si="18"/>
        <v>0.55555555555555558</v>
      </c>
      <c r="AS13" s="3">
        <f t="shared" si="19"/>
        <v>0.10513333333333333</v>
      </c>
      <c r="AT13" s="3">
        <f t="shared" si="20"/>
        <v>0.10113333333333333</v>
      </c>
      <c r="AU13" s="3">
        <f t="shared" si="21"/>
        <v>7.6888888888888896E-2</v>
      </c>
      <c r="AW13" s="5" t="s">
        <v>2</v>
      </c>
      <c r="AX13" s="5" t="s">
        <v>28</v>
      </c>
      <c r="AY13" s="5" t="s">
        <v>19</v>
      </c>
      <c r="BA13" t="s">
        <v>6</v>
      </c>
      <c r="BB13" t="s">
        <v>3</v>
      </c>
      <c r="BC13">
        <v>0</v>
      </c>
    </row>
    <row r="14" spans="1:55" x14ac:dyDescent="0.3">
      <c r="A14" s="1">
        <v>42736</v>
      </c>
      <c r="B14" s="2">
        <v>4.5900000000000003E-2</v>
      </c>
      <c r="C14" s="2">
        <v>3.8699999999999998E-2</v>
      </c>
      <c r="D14" s="4">
        <v>7.3599999999999999E-2</v>
      </c>
      <c r="E14" s="2">
        <v>6.8900000000000003E-2</v>
      </c>
      <c r="F14" s="2">
        <v>5.6800000000000003E-2</v>
      </c>
      <c r="G14">
        <f t="shared" si="0"/>
        <v>1</v>
      </c>
      <c r="H14">
        <f t="shared" si="1"/>
        <v>2017</v>
      </c>
      <c r="I14">
        <f t="shared" si="2"/>
        <v>1</v>
      </c>
      <c r="J14">
        <f t="shared" si="3"/>
        <v>1</v>
      </c>
      <c r="K14">
        <f t="shared" si="4"/>
        <v>2017</v>
      </c>
      <c r="S14" s="9">
        <v>11</v>
      </c>
      <c r="T14" s="10">
        <v>0.21930000000000002</v>
      </c>
      <c r="U14" s="10">
        <v>1.3706250000000001E-2</v>
      </c>
      <c r="V14">
        <v>0</v>
      </c>
      <c r="W14" s="12">
        <f t="shared" si="5"/>
        <v>0</v>
      </c>
      <c r="Y14" s="5">
        <f t="shared" si="22"/>
        <v>9</v>
      </c>
      <c r="Z14" s="4">
        <f t="shared" si="6"/>
        <v>-3.4699999999999981E-2</v>
      </c>
      <c r="AA14" s="4">
        <f t="shared" si="7"/>
        <v>-4.53E-2</v>
      </c>
      <c r="AB14" s="4">
        <f t="shared" si="8"/>
        <v>-0.12709999999999999</v>
      </c>
      <c r="AC14" s="4">
        <f t="shared" si="9"/>
        <v>-0.13570000000000002</v>
      </c>
      <c r="AD14" s="5">
        <v>9</v>
      </c>
      <c r="AE14" s="6">
        <f t="shared" si="10"/>
        <v>4</v>
      </c>
      <c r="AF14" s="6">
        <f t="shared" si="11"/>
        <v>4</v>
      </c>
      <c r="AG14" s="6">
        <f t="shared" si="12"/>
        <v>4</v>
      </c>
      <c r="AI14" s="5">
        <v>9</v>
      </c>
      <c r="AJ14">
        <f t="shared" si="13"/>
        <v>9</v>
      </c>
      <c r="AK14">
        <f t="shared" si="13"/>
        <v>9</v>
      </c>
      <c r="AL14">
        <f t="shared" si="13"/>
        <v>9</v>
      </c>
      <c r="AN14" s="5">
        <v>9</v>
      </c>
      <c r="AO14" s="7">
        <f t="shared" si="16"/>
        <v>0.44444444444444442</v>
      </c>
      <c r="AP14" s="7">
        <f t="shared" si="17"/>
        <v>0.44444444444444442</v>
      </c>
      <c r="AQ14" s="7">
        <f t="shared" si="18"/>
        <v>0.44444444444444442</v>
      </c>
      <c r="AS14" s="3">
        <f t="shared" si="19"/>
        <v>-1.5422222222222212E-2</v>
      </c>
      <c r="AT14" s="3">
        <f t="shared" si="20"/>
        <v>-2.0133333333333333E-2</v>
      </c>
      <c r="AU14" s="3">
        <f t="shared" si="21"/>
        <v>-5.648888888888888E-2</v>
      </c>
      <c r="AW14" s="5" t="s">
        <v>3</v>
      </c>
      <c r="AX14" s="5" t="s">
        <v>2</v>
      </c>
      <c r="AY14" s="5" t="s">
        <v>20</v>
      </c>
      <c r="BA14" t="s">
        <v>3</v>
      </c>
      <c r="BB14" t="s">
        <v>2</v>
      </c>
      <c r="BC14">
        <v>1</v>
      </c>
    </row>
    <row r="15" spans="1:55" x14ac:dyDescent="0.3">
      <c r="A15" s="1">
        <v>42767</v>
      </c>
      <c r="B15" s="2">
        <v>3.7199999999999997E-2</v>
      </c>
      <c r="C15" s="2">
        <v>3.9300000000000002E-2</v>
      </c>
      <c r="D15" s="4">
        <v>5.6000000000000001E-2</v>
      </c>
      <c r="E15" s="2">
        <v>4.6699999999999998E-2</v>
      </c>
      <c r="F15" s="2">
        <v>4.4699999999999997E-2</v>
      </c>
      <c r="G15">
        <f t="shared" si="0"/>
        <v>2</v>
      </c>
      <c r="H15">
        <f t="shared" si="1"/>
        <v>2017</v>
      </c>
      <c r="I15">
        <f t="shared" si="2"/>
        <v>2</v>
      </c>
      <c r="J15">
        <f t="shared" si="3"/>
        <v>1</v>
      </c>
      <c r="K15">
        <f t="shared" si="4"/>
        <v>2017</v>
      </c>
      <c r="S15" s="9">
        <v>12</v>
      </c>
      <c r="T15" s="10">
        <v>0.13169999999999998</v>
      </c>
      <c r="U15" s="10">
        <v>8.231249999999999E-3</v>
      </c>
      <c r="V15">
        <v>1</v>
      </c>
      <c r="W15" s="12">
        <f t="shared" si="5"/>
        <v>8.231249999999999E-3</v>
      </c>
      <c r="Y15" s="5">
        <f t="shared" si="22"/>
        <v>10</v>
      </c>
      <c r="Z15" s="4">
        <f t="shared" si="6"/>
        <v>4.4099999999999979E-2</v>
      </c>
      <c r="AA15" s="4">
        <f t="shared" si="7"/>
        <v>6.6000000000000003E-2</v>
      </c>
      <c r="AB15" s="4">
        <f t="shared" si="8"/>
        <v>0.2482</v>
      </c>
      <c r="AC15" s="4">
        <f t="shared" si="9"/>
        <v>0.21150000000000005</v>
      </c>
      <c r="AD15" s="5">
        <v>10</v>
      </c>
      <c r="AE15" s="6">
        <f t="shared" si="10"/>
        <v>6</v>
      </c>
      <c r="AF15" s="6">
        <f t="shared" si="11"/>
        <v>6</v>
      </c>
      <c r="AG15" s="6">
        <f t="shared" si="12"/>
        <v>7</v>
      </c>
      <c r="AI15" s="5">
        <v>10</v>
      </c>
      <c r="AJ15">
        <f t="shared" si="13"/>
        <v>9</v>
      </c>
      <c r="AK15">
        <f t="shared" si="13"/>
        <v>9</v>
      </c>
      <c r="AL15">
        <f t="shared" si="13"/>
        <v>9</v>
      </c>
      <c r="AN15" s="5">
        <v>10</v>
      </c>
      <c r="AO15" s="7">
        <f t="shared" si="16"/>
        <v>0.66666666666666663</v>
      </c>
      <c r="AP15" s="7">
        <f t="shared" si="17"/>
        <v>0.66666666666666663</v>
      </c>
      <c r="AQ15" s="7">
        <f t="shared" si="18"/>
        <v>0.77777777777777779</v>
      </c>
      <c r="AS15" s="3">
        <f t="shared" si="19"/>
        <v>2.9399999999999985E-2</v>
      </c>
      <c r="AT15" s="3">
        <f t="shared" si="20"/>
        <v>4.3999999999999997E-2</v>
      </c>
      <c r="AU15" s="3">
        <f t="shared" si="21"/>
        <v>0.19304444444444446</v>
      </c>
      <c r="AW15" s="5" t="s">
        <v>3</v>
      </c>
      <c r="AX15" s="5" t="s">
        <v>6</v>
      </c>
      <c r="AY15" s="5" t="s">
        <v>21</v>
      </c>
      <c r="BA15" t="s">
        <v>3</v>
      </c>
      <c r="BB15" t="s">
        <v>6</v>
      </c>
      <c r="BC15">
        <v>1</v>
      </c>
    </row>
    <row r="16" spans="1:55" x14ac:dyDescent="0.3">
      <c r="A16" s="1">
        <v>42795</v>
      </c>
      <c r="B16" s="2">
        <v>3.3099999999999997E-2</v>
      </c>
      <c r="C16" s="2">
        <v>3.0499999999999999E-2</v>
      </c>
      <c r="D16" s="4">
        <v>4.0599999999999997E-2</v>
      </c>
      <c r="E16" s="2">
        <v>5.3999999999999999E-2</v>
      </c>
      <c r="F16" s="2">
        <v>3.7100000000000001E-2</v>
      </c>
      <c r="G16">
        <f t="shared" si="0"/>
        <v>3</v>
      </c>
      <c r="H16">
        <f t="shared" si="1"/>
        <v>2017</v>
      </c>
      <c r="I16">
        <f t="shared" si="2"/>
        <v>3</v>
      </c>
      <c r="J16">
        <f t="shared" si="3"/>
        <v>1</v>
      </c>
      <c r="K16">
        <f t="shared" si="4"/>
        <v>2017</v>
      </c>
      <c r="Y16" s="5">
        <f t="shared" si="22"/>
        <v>11</v>
      </c>
      <c r="Z16" s="4">
        <f t="shared" si="6"/>
        <v>0.1736</v>
      </c>
      <c r="AA16" s="4">
        <f t="shared" si="7"/>
        <v>0.18920000000000003</v>
      </c>
      <c r="AB16" s="4">
        <f t="shared" si="8"/>
        <v>0.34460000000000002</v>
      </c>
      <c r="AC16" s="4">
        <f t="shared" si="9"/>
        <v>0.33410000000000001</v>
      </c>
      <c r="AD16" s="5">
        <v>11</v>
      </c>
      <c r="AE16" s="6">
        <f t="shared" si="10"/>
        <v>5</v>
      </c>
      <c r="AF16" s="6">
        <f t="shared" si="11"/>
        <v>6</v>
      </c>
      <c r="AG16" s="6">
        <f t="shared" si="12"/>
        <v>7</v>
      </c>
      <c r="AI16" s="5">
        <v>11</v>
      </c>
      <c r="AJ16">
        <f t="shared" si="13"/>
        <v>9</v>
      </c>
      <c r="AK16">
        <f t="shared" si="13"/>
        <v>9</v>
      </c>
      <c r="AL16">
        <f t="shared" si="13"/>
        <v>9</v>
      </c>
      <c r="AN16" s="5">
        <v>11</v>
      </c>
      <c r="AO16" s="7">
        <f t="shared" si="16"/>
        <v>0.55555555555555558</v>
      </c>
      <c r="AP16" s="7">
        <f t="shared" si="17"/>
        <v>0.66666666666666663</v>
      </c>
      <c r="AQ16" s="7">
        <f t="shared" si="18"/>
        <v>0.77777777777777779</v>
      </c>
      <c r="AS16" s="3">
        <f t="shared" si="19"/>
        <v>9.6444444444444458E-2</v>
      </c>
      <c r="AT16" s="3">
        <f t="shared" si="20"/>
        <v>0.12613333333333335</v>
      </c>
      <c r="AU16" s="3">
        <f t="shared" si="21"/>
        <v>0.26802222222222222</v>
      </c>
      <c r="AW16" s="5" t="s">
        <v>3</v>
      </c>
      <c r="AX16" s="5" t="s">
        <v>2</v>
      </c>
      <c r="AY16" s="5" t="s">
        <v>22</v>
      </c>
      <c r="BA16" t="s">
        <v>3</v>
      </c>
      <c r="BB16" t="s">
        <v>6</v>
      </c>
      <c r="BC16">
        <v>0</v>
      </c>
    </row>
    <row r="17" spans="1:55" x14ac:dyDescent="0.3">
      <c r="A17" s="1">
        <v>42826</v>
      </c>
      <c r="B17" s="2">
        <v>1.4200000000000001E-2</v>
      </c>
      <c r="C17" s="2">
        <v>1.01E-2</v>
      </c>
      <c r="D17" s="4">
        <v>4.2599999999999999E-2</v>
      </c>
      <c r="E17" s="2">
        <v>3.7999999999999999E-2</v>
      </c>
      <c r="F17" s="2">
        <v>2.7400000000000001E-2</v>
      </c>
      <c r="G17">
        <f t="shared" si="0"/>
        <v>4</v>
      </c>
      <c r="H17">
        <f t="shared" si="1"/>
        <v>2017</v>
      </c>
      <c r="I17">
        <f t="shared" si="2"/>
        <v>4</v>
      </c>
      <c r="J17">
        <f t="shared" si="3"/>
        <v>1</v>
      </c>
      <c r="K17">
        <f t="shared" si="4"/>
        <v>2017</v>
      </c>
      <c r="Y17" s="5">
        <f t="shared" si="22"/>
        <v>12</v>
      </c>
      <c r="Z17" s="4">
        <f t="shared" si="6"/>
        <v>0.15730000000000002</v>
      </c>
      <c r="AA17" s="4">
        <f t="shared" si="7"/>
        <v>0.15839999999999999</v>
      </c>
      <c r="AB17" s="4">
        <f t="shared" si="8"/>
        <v>0.10869999999999999</v>
      </c>
      <c r="AC17" s="4">
        <f t="shared" si="9"/>
        <v>0.11130000000000001</v>
      </c>
      <c r="AD17" s="5">
        <v>12</v>
      </c>
      <c r="AE17" s="6">
        <f t="shared" si="10"/>
        <v>5</v>
      </c>
      <c r="AF17" s="6">
        <f t="shared" si="11"/>
        <v>5</v>
      </c>
      <c r="AG17" s="6">
        <f t="shared" si="12"/>
        <v>5</v>
      </c>
      <c r="AI17" s="5">
        <v>12</v>
      </c>
      <c r="AJ17">
        <f t="shared" si="13"/>
        <v>9</v>
      </c>
      <c r="AK17">
        <f t="shared" si="13"/>
        <v>9</v>
      </c>
      <c r="AL17">
        <f t="shared" si="13"/>
        <v>9</v>
      </c>
      <c r="AN17" s="5">
        <v>12</v>
      </c>
      <c r="AO17" s="7">
        <f t="shared" si="16"/>
        <v>0.55555555555555558</v>
      </c>
      <c r="AP17" s="7">
        <f t="shared" si="17"/>
        <v>0.55555555555555558</v>
      </c>
      <c r="AQ17" s="7">
        <f t="shared" si="18"/>
        <v>0.55555555555555558</v>
      </c>
      <c r="AS17" s="3">
        <f t="shared" si="19"/>
        <v>8.7388888888888905E-2</v>
      </c>
      <c r="AT17" s="3">
        <f t="shared" si="20"/>
        <v>8.7999999999999995E-2</v>
      </c>
      <c r="AU17" s="3">
        <f t="shared" si="21"/>
        <v>6.0388888888888888E-2</v>
      </c>
      <c r="AW17" s="5" t="s">
        <v>6</v>
      </c>
      <c r="AX17" s="5" t="s">
        <v>28</v>
      </c>
      <c r="AY17" s="5" t="s">
        <v>23</v>
      </c>
      <c r="BA17" t="s">
        <v>6</v>
      </c>
      <c r="BB17" t="s">
        <v>3</v>
      </c>
      <c r="BC17">
        <v>1</v>
      </c>
    </row>
    <row r="18" spans="1:55" x14ac:dyDescent="0.3">
      <c r="A18" s="1">
        <v>42856</v>
      </c>
      <c r="B18" s="2">
        <v>3.4099999999999998E-2</v>
      </c>
      <c r="C18" s="2">
        <v>4.1000000000000002E-2</v>
      </c>
      <c r="D18" s="4">
        <v>4.7699999999999999E-2</v>
      </c>
      <c r="E18" s="2">
        <v>4.9000000000000002E-2</v>
      </c>
      <c r="F18" s="2">
        <v>1.66E-2</v>
      </c>
      <c r="G18">
        <f t="shared" si="0"/>
        <v>5</v>
      </c>
      <c r="H18">
        <f t="shared" si="1"/>
        <v>2017</v>
      </c>
      <c r="I18">
        <f t="shared" si="2"/>
        <v>5</v>
      </c>
      <c r="J18">
        <f t="shared" si="3"/>
        <v>1</v>
      </c>
      <c r="K18">
        <f t="shared" si="4"/>
        <v>2017</v>
      </c>
      <c r="S18" s="5" t="s">
        <v>29</v>
      </c>
    </row>
    <row r="19" spans="1:55" x14ac:dyDescent="0.3">
      <c r="A19" s="1">
        <v>42887</v>
      </c>
      <c r="B19" s="2">
        <v>-1.04E-2</v>
      </c>
      <c r="C19" s="2">
        <v>-7.1999999999999998E-3</v>
      </c>
      <c r="D19" s="4">
        <v>-9.1000000000000004E-3</v>
      </c>
      <c r="E19" s="2">
        <v>-1.6999999999999999E-3</v>
      </c>
      <c r="F19" s="2">
        <v>-2.3E-3</v>
      </c>
      <c r="G19">
        <f t="shared" si="0"/>
        <v>6</v>
      </c>
      <c r="H19">
        <f t="shared" si="1"/>
        <v>2017</v>
      </c>
      <c r="I19">
        <f t="shared" si="2"/>
        <v>6</v>
      </c>
      <c r="J19">
        <f t="shared" si="3"/>
        <v>1</v>
      </c>
      <c r="K19">
        <f t="shared" si="4"/>
        <v>2017</v>
      </c>
      <c r="O19" t="s">
        <v>30</v>
      </c>
      <c r="Y19" t="s">
        <v>27</v>
      </c>
    </row>
    <row r="20" spans="1:55" x14ac:dyDescent="0.3">
      <c r="A20" s="1">
        <v>42917</v>
      </c>
      <c r="B20" s="2">
        <v>5.8400000000000001E-2</v>
      </c>
      <c r="C20" s="2">
        <v>5.1499999999999997E-2</v>
      </c>
      <c r="D20" s="4">
        <v>8.1500000000000003E-2</v>
      </c>
      <c r="E20" s="2">
        <v>8.1600000000000006E-2</v>
      </c>
      <c r="F20" s="2">
        <v>5.5399999999999998E-2</v>
      </c>
      <c r="G20">
        <f t="shared" si="0"/>
        <v>7</v>
      </c>
      <c r="H20">
        <f t="shared" si="1"/>
        <v>2017</v>
      </c>
      <c r="I20">
        <f t="shared" si="2"/>
        <v>7</v>
      </c>
      <c r="J20">
        <f t="shared" si="3"/>
        <v>1</v>
      </c>
      <c r="K20">
        <f t="shared" si="4"/>
        <v>2017</v>
      </c>
      <c r="O20" s="5"/>
      <c r="P20" s="5" t="s">
        <v>24</v>
      </c>
      <c r="Q20" s="5" t="s">
        <v>31</v>
      </c>
      <c r="S20" s="5" t="s">
        <v>11</v>
      </c>
      <c r="T20" s="5" t="s">
        <v>7</v>
      </c>
      <c r="U20" s="5"/>
      <c r="Y20" s="9" t="s">
        <v>11</v>
      </c>
      <c r="Z20" s="9" t="s">
        <v>7</v>
      </c>
      <c r="AA20" s="9"/>
    </row>
    <row r="21" spans="1:55" x14ac:dyDescent="0.3">
      <c r="A21" s="1">
        <v>42948</v>
      </c>
      <c r="B21" s="2">
        <v>-1.5800000000000002E-2</v>
      </c>
      <c r="C21" s="2">
        <v>-2.41E-2</v>
      </c>
      <c r="D21" s="4">
        <v>-3.1300000000000001E-2</v>
      </c>
      <c r="E21" s="2">
        <v>-1.66E-2</v>
      </c>
      <c r="F21" s="2">
        <v>-1.12E-2</v>
      </c>
      <c r="G21">
        <f t="shared" si="0"/>
        <v>8</v>
      </c>
      <c r="H21">
        <f t="shared" si="1"/>
        <v>2017</v>
      </c>
      <c r="I21">
        <f t="shared" si="2"/>
        <v>8</v>
      </c>
      <c r="J21">
        <f t="shared" si="3"/>
        <v>1</v>
      </c>
      <c r="K21">
        <f t="shared" si="4"/>
        <v>2017</v>
      </c>
      <c r="O21" s="5">
        <v>1</v>
      </c>
      <c r="P21" s="8">
        <v>3.3399999999999999E-2</v>
      </c>
      <c r="Q21" s="8">
        <v>3.3400000000000001E-3</v>
      </c>
      <c r="S21" s="5" t="s">
        <v>6</v>
      </c>
      <c r="T21" s="5" t="s">
        <v>28</v>
      </c>
      <c r="U21" s="5" t="s">
        <v>12</v>
      </c>
      <c r="Y21" s="9" t="s">
        <v>6</v>
      </c>
      <c r="Z21" s="9" t="s">
        <v>3</v>
      </c>
      <c r="AA21" s="9" t="s">
        <v>12</v>
      </c>
    </row>
    <row r="22" spans="1:55" x14ac:dyDescent="0.3">
      <c r="A22" s="1">
        <v>42979</v>
      </c>
      <c r="B22" s="2">
        <v>-1.2999999999999999E-2</v>
      </c>
      <c r="C22" s="2">
        <v>-1.41E-2</v>
      </c>
      <c r="D22" s="4">
        <v>-1.09E-2</v>
      </c>
      <c r="E22" s="2">
        <v>-1.5800000000000002E-2</v>
      </c>
      <c r="F22" s="2">
        <v>-1.09E-2</v>
      </c>
      <c r="G22">
        <f t="shared" si="0"/>
        <v>9</v>
      </c>
      <c r="H22">
        <f t="shared" si="1"/>
        <v>2017</v>
      </c>
      <c r="I22">
        <f t="shared" si="2"/>
        <v>9</v>
      </c>
      <c r="J22">
        <f t="shared" si="3"/>
        <v>1</v>
      </c>
      <c r="K22">
        <f t="shared" si="4"/>
        <v>2017</v>
      </c>
      <c r="O22" s="5">
        <v>2</v>
      </c>
      <c r="P22" s="8">
        <v>-1.2699999999999989E-2</v>
      </c>
      <c r="Q22" s="8">
        <v>-1.4111111111111099E-3</v>
      </c>
      <c r="R22" s="5"/>
      <c r="S22" s="5" t="s">
        <v>6</v>
      </c>
      <c r="T22" s="5" t="s">
        <v>28</v>
      </c>
      <c r="U22" s="5" t="s">
        <v>13</v>
      </c>
      <c r="Y22" s="9" t="s">
        <v>6</v>
      </c>
      <c r="Z22" s="9" t="s">
        <v>3</v>
      </c>
      <c r="AA22" s="9" t="s">
        <v>13</v>
      </c>
    </row>
    <row r="23" spans="1:55" x14ac:dyDescent="0.3">
      <c r="A23" s="1">
        <v>43009</v>
      </c>
      <c r="B23" s="2">
        <v>5.5899999999999998E-2</v>
      </c>
      <c r="C23" s="2">
        <v>6.1699999999999998E-2</v>
      </c>
      <c r="D23" s="4">
        <v>4.02E-2</v>
      </c>
      <c r="E23" s="2">
        <v>2.98E-2</v>
      </c>
      <c r="F23" s="2">
        <v>6.4399999999999999E-2</v>
      </c>
      <c r="G23">
        <f t="shared" si="0"/>
        <v>10</v>
      </c>
      <c r="H23">
        <f t="shared" si="1"/>
        <v>2017</v>
      </c>
      <c r="I23">
        <f t="shared" si="2"/>
        <v>10</v>
      </c>
      <c r="J23">
        <f t="shared" si="3"/>
        <v>1</v>
      </c>
      <c r="K23">
        <f t="shared" si="4"/>
        <v>2017</v>
      </c>
      <c r="O23" s="5">
        <v>3</v>
      </c>
      <c r="P23" s="8">
        <v>-6.1599999999999988E-2</v>
      </c>
      <c r="Q23" s="8">
        <v>-6.8444444444444429E-3</v>
      </c>
      <c r="S23" s="5" t="s">
        <v>3</v>
      </c>
      <c r="T23" s="5" t="s">
        <v>2</v>
      </c>
      <c r="U23" s="5" t="s">
        <v>14</v>
      </c>
      <c r="Y23" s="9" t="s">
        <v>2</v>
      </c>
      <c r="Z23" s="9" t="s">
        <v>6</v>
      </c>
      <c r="AA23" s="9" t="s">
        <v>14</v>
      </c>
    </row>
    <row r="24" spans="1:55" x14ac:dyDescent="0.3">
      <c r="A24" s="1">
        <v>43040</v>
      </c>
      <c r="B24" s="2">
        <v>-1.0500000000000001E-2</v>
      </c>
      <c r="C24" s="2">
        <v>-1.9E-3</v>
      </c>
      <c r="D24" s="4">
        <v>1.2500000000000001E-2</v>
      </c>
      <c r="E24" s="2">
        <v>8.6999999999999994E-3</v>
      </c>
      <c r="F24" s="2">
        <v>1E-4</v>
      </c>
      <c r="G24">
        <f t="shared" si="0"/>
        <v>11</v>
      </c>
      <c r="H24">
        <f t="shared" si="1"/>
        <v>2017</v>
      </c>
      <c r="I24">
        <f t="shared" si="2"/>
        <v>11</v>
      </c>
      <c r="J24">
        <f t="shared" si="3"/>
        <v>1</v>
      </c>
      <c r="K24">
        <f t="shared" si="4"/>
        <v>2017</v>
      </c>
      <c r="O24" s="5">
        <v>4</v>
      </c>
      <c r="P24" s="8">
        <v>5.1599999999999979E-2</v>
      </c>
      <c r="Q24" s="8">
        <v>5.7333333333333307E-3</v>
      </c>
      <c r="S24" s="5" t="s">
        <v>3</v>
      </c>
      <c r="T24" s="5" t="s">
        <v>6</v>
      </c>
      <c r="U24" s="5" t="s">
        <v>15</v>
      </c>
      <c r="Y24" s="9" t="s">
        <v>3</v>
      </c>
      <c r="Z24" s="9" t="s">
        <v>6</v>
      </c>
      <c r="AA24" s="9" t="s">
        <v>15</v>
      </c>
    </row>
    <row r="25" spans="1:55" x14ac:dyDescent="0.3">
      <c r="A25" s="1">
        <v>43070</v>
      </c>
      <c r="B25" s="2">
        <v>2.9700000000000001E-2</v>
      </c>
      <c r="C25" s="2">
        <v>2.7400000000000001E-2</v>
      </c>
      <c r="D25" s="4">
        <v>8.2000000000000007E-3</v>
      </c>
      <c r="E25" s="2">
        <v>1.46E-2</v>
      </c>
      <c r="F25" s="2">
        <v>3.6700000000000003E-2</v>
      </c>
      <c r="G25">
        <f t="shared" si="0"/>
        <v>12</v>
      </c>
      <c r="H25">
        <f t="shared" si="1"/>
        <v>2017</v>
      </c>
      <c r="I25">
        <f t="shared" si="2"/>
        <v>12</v>
      </c>
      <c r="J25">
        <f t="shared" si="3"/>
        <v>1</v>
      </c>
      <c r="K25">
        <f t="shared" si="4"/>
        <v>2017</v>
      </c>
      <c r="O25" s="5">
        <v>5</v>
      </c>
      <c r="P25" s="8">
        <v>6.0000000000000026E-2</v>
      </c>
      <c r="Q25" s="8">
        <v>6.6666666666666697E-3</v>
      </c>
      <c r="S25" s="5" t="s">
        <v>3</v>
      </c>
      <c r="T25" s="5" t="s">
        <v>2</v>
      </c>
      <c r="U25" s="5" t="s">
        <v>16</v>
      </c>
      <c r="Y25" s="9" t="s">
        <v>3</v>
      </c>
      <c r="Z25" s="9" t="s">
        <v>6</v>
      </c>
      <c r="AA25" s="9" t="s">
        <v>16</v>
      </c>
    </row>
    <row r="26" spans="1:55" x14ac:dyDescent="0.3">
      <c r="A26" s="1">
        <v>43101</v>
      </c>
      <c r="B26" s="2">
        <v>4.7199999999999999E-2</v>
      </c>
      <c r="C26" s="2">
        <v>5.6000000000000001E-2</v>
      </c>
      <c r="D26" s="4">
        <v>7.1999999999999995E-2</v>
      </c>
      <c r="E26" s="2">
        <v>7.51E-2</v>
      </c>
      <c r="F26" s="2">
        <v>2.18E-2</v>
      </c>
      <c r="G26">
        <f t="shared" si="0"/>
        <v>1</v>
      </c>
      <c r="H26">
        <f t="shared" si="1"/>
        <v>2018</v>
      </c>
      <c r="I26">
        <f t="shared" si="2"/>
        <v>1</v>
      </c>
      <c r="J26">
        <f t="shared" si="3"/>
        <v>1</v>
      </c>
      <c r="K26">
        <f t="shared" si="4"/>
        <v>2018</v>
      </c>
      <c r="O26" s="5">
        <v>6</v>
      </c>
      <c r="P26" s="8">
        <v>5.4900000000000004E-2</v>
      </c>
      <c r="Q26" s="8">
        <v>6.1000000000000004E-3</v>
      </c>
      <c r="S26" s="5" t="s">
        <v>2</v>
      </c>
      <c r="T26" s="5" t="s">
        <v>28</v>
      </c>
      <c r="U26" s="5" t="s">
        <v>17</v>
      </c>
      <c r="Y26" s="9" t="s">
        <v>2</v>
      </c>
      <c r="Z26" s="9" t="s">
        <v>3</v>
      </c>
      <c r="AA26" s="9" t="s">
        <v>17</v>
      </c>
    </row>
    <row r="27" spans="1:55" x14ac:dyDescent="0.3">
      <c r="A27" s="1">
        <v>43132</v>
      </c>
      <c r="B27" s="2">
        <v>-4.8500000000000001E-2</v>
      </c>
      <c r="C27" s="2">
        <v>-4.9500000000000002E-2</v>
      </c>
      <c r="D27" s="4">
        <v>-8.3000000000000004E-2</v>
      </c>
      <c r="E27" s="2">
        <v>-7.3099999999999998E-2</v>
      </c>
      <c r="F27" s="2">
        <v>-4.4999999999999998E-2</v>
      </c>
      <c r="G27">
        <f t="shared" si="0"/>
        <v>2</v>
      </c>
      <c r="H27">
        <f t="shared" si="1"/>
        <v>2018</v>
      </c>
      <c r="I27">
        <f t="shared" si="2"/>
        <v>2</v>
      </c>
      <c r="J27">
        <f t="shared" si="3"/>
        <v>1</v>
      </c>
      <c r="K27">
        <f t="shared" si="4"/>
        <v>2018</v>
      </c>
      <c r="O27" s="5">
        <v>7</v>
      </c>
      <c r="P27" s="8">
        <v>8.3499999999999963E-2</v>
      </c>
      <c r="Q27" s="8">
        <v>9.2777777777777737E-3</v>
      </c>
      <c r="S27" s="11" t="s">
        <v>6</v>
      </c>
      <c r="T27" s="11" t="s">
        <v>28</v>
      </c>
      <c r="U27" s="5" t="s">
        <v>18</v>
      </c>
      <c r="Y27" s="9" t="s">
        <v>6</v>
      </c>
      <c r="Z27" s="9" t="s">
        <v>3</v>
      </c>
      <c r="AA27" s="9" t="s">
        <v>18</v>
      </c>
    </row>
    <row r="28" spans="1:55" x14ac:dyDescent="0.3">
      <c r="A28" s="1">
        <v>43160</v>
      </c>
      <c r="B28" s="2">
        <v>-3.61E-2</v>
      </c>
      <c r="C28" s="2">
        <v>-3.56E-2</v>
      </c>
      <c r="D28" s="4">
        <v>-3.3599999999999998E-2</v>
      </c>
      <c r="E28" s="2">
        <v>-2.2200000000000001E-2</v>
      </c>
      <c r="F28" s="2">
        <v>-3.78E-2</v>
      </c>
      <c r="G28">
        <f t="shared" si="0"/>
        <v>3</v>
      </c>
      <c r="H28">
        <f t="shared" si="1"/>
        <v>2018</v>
      </c>
      <c r="I28">
        <f t="shared" si="2"/>
        <v>3</v>
      </c>
      <c r="J28">
        <f t="shared" si="3"/>
        <v>1</v>
      </c>
      <c r="K28">
        <f t="shared" si="4"/>
        <v>2018</v>
      </c>
      <c r="O28" s="5">
        <v>8</v>
      </c>
      <c r="P28" s="8">
        <v>1.3300000000000006E-2</v>
      </c>
      <c r="Q28" s="8">
        <v>1.4777777777777784E-3</v>
      </c>
      <c r="S28" s="5" t="s">
        <v>2</v>
      </c>
      <c r="T28" s="5" t="s">
        <v>28</v>
      </c>
      <c r="U28" s="5" t="s">
        <v>19</v>
      </c>
      <c r="Y28" s="9" t="s">
        <v>6</v>
      </c>
      <c r="Z28" s="9" t="s">
        <v>3</v>
      </c>
      <c r="AA28" s="9" t="s">
        <v>19</v>
      </c>
    </row>
    <row r="29" spans="1:55" x14ac:dyDescent="0.3">
      <c r="A29" s="1">
        <v>43191</v>
      </c>
      <c r="B29" s="2">
        <v>6.1899999999999997E-2</v>
      </c>
      <c r="C29" s="2">
        <v>6.6500000000000004E-2</v>
      </c>
      <c r="D29" s="4">
        <v>5.2299999999999999E-2</v>
      </c>
      <c r="E29" s="2">
        <v>4.5900000000000003E-2</v>
      </c>
      <c r="F29" s="2">
        <v>6.5600000000000006E-2</v>
      </c>
      <c r="G29">
        <f t="shared" si="0"/>
        <v>4</v>
      </c>
      <c r="H29">
        <f t="shared" si="1"/>
        <v>2018</v>
      </c>
      <c r="I29">
        <f t="shared" si="2"/>
        <v>4</v>
      </c>
      <c r="J29">
        <f t="shared" si="3"/>
        <v>1</v>
      </c>
      <c r="K29">
        <f t="shared" si="4"/>
        <v>2018</v>
      </c>
      <c r="O29" s="5">
        <v>9</v>
      </c>
      <c r="P29" s="8">
        <v>-8.1799999999999984E-2</v>
      </c>
      <c r="Q29" s="8">
        <v>-9.0888888888888877E-3</v>
      </c>
      <c r="S29" s="5" t="s">
        <v>3</v>
      </c>
      <c r="T29" s="5" t="s">
        <v>2</v>
      </c>
      <c r="U29" s="5" t="s">
        <v>20</v>
      </c>
      <c r="Y29" s="9" t="s">
        <v>3</v>
      </c>
      <c r="Z29" s="9" t="s">
        <v>2</v>
      </c>
      <c r="AA29" s="9" t="s">
        <v>20</v>
      </c>
    </row>
    <row r="30" spans="1:55" x14ac:dyDescent="0.3">
      <c r="A30" s="1">
        <v>43221</v>
      </c>
      <c r="B30" s="2">
        <v>-2.9999999999999997E-4</v>
      </c>
      <c r="C30" s="2">
        <v>4.5999999999999999E-3</v>
      </c>
      <c r="D30" s="4">
        <v>5.5800000000000002E-2</v>
      </c>
      <c r="E30" s="2">
        <v>4.2700000000000002E-2</v>
      </c>
      <c r="F30" s="2">
        <v>-1.9099999999999999E-2</v>
      </c>
      <c r="G30">
        <f t="shared" si="0"/>
        <v>5</v>
      </c>
      <c r="H30">
        <f t="shared" si="1"/>
        <v>2018</v>
      </c>
      <c r="I30">
        <f t="shared" si="2"/>
        <v>5</v>
      </c>
      <c r="J30">
        <f t="shared" si="3"/>
        <v>1</v>
      </c>
      <c r="K30">
        <f t="shared" si="4"/>
        <v>2018</v>
      </c>
      <c r="O30" s="5">
        <v>10</v>
      </c>
      <c r="P30" s="8">
        <v>0.20410000000000003</v>
      </c>
      <c r="Q30" s="8">
        <v>2.2677777777777783E-2</v>
      </c>
      <c r="S30" s="5" t="s">
        <v>3</v>
      </c>
      <c r="T30" s="5" t="s">
        <v>6</v>
      </c>
      <c r="U30" s="5" t="s">
        <v>21</v>
      </c>
      <c r="Y30" s="9" t="s">
        <v>3</v>
      </c>
      <c r="Z30" s="9" t="s">
        <v>6</v>
      </c>
      <c r="AA30" s="9" t="s">
        <v>21</v>
      </c>
    </row>
    <row r="31" spans="1:55" x14ac:dyDescent="0.3">
      <c r="A31" s="1">
        <v>43252</v>
      </c>
      <c r="B31" s="2">
        <v>-2E-3</v>
      </c>
      <c r="C31" s="2">
        <v>2.8999999999999998E-3</v>
      </c>
      <c r="D31" s="4">
        <v>-2.1999999999999999E-2</v>
      </c>
      <c r="E31" s="2">
        <v>-1.12E-2</v>
      </c>
      <c r="F31" s="2">
        <v>-1.6400000000000001E-2</v>
      </c>
      <c r="G31">
        <f t="shared" si="0"/>
        <v>6</v>
      </c>
      <c r="H31">
        <f t="shared" si="1"/>
        <v>2018</v>
      </c>
      <c r="I31">
        <f t="shared" si="2"/>
        <v>6</v>
      </c>
      <c r="J31">
        <f t="shared" si="3"/>
        <v>1</v>
      </c>
      <c r="K31">
        <f t="shared" si="4"/>
        <v>2018</v>
      </c>
      <c r="O31" s="5">
        <v>11</v>
      </c>
      <c r="P31" s="8">
        <v>0.15539999999999998</v>
      </c>
      <c r="Q31" s="8">
        <v>1.7266666666666666E-2</v>
      </c>
      <c r="S31" s="5" t="s">
        <v>3</v>
      </c>
      <c r="T31" s="5" t="s">
        <v>2</v>
      </c>
      <c r="U31" s="5" t="s">
        <v>22</v>
      </c>
      <c r="Y31" s="9" t="s">
        <v>3</v>
      </c>
      <c r="Z31" s="9" t="s">
        <v>6</v>
      </c>
      <c r="AA31" s="9" t="s">
        <v>22</v>
      </c>
    </row>
    <row r="32" spans="1:55" x14ac:dyDescent="0.3">
      <c r="A32" s="1">
        <v>43282</v>
      </c>
      <c r="B32" s="2">
        <v>5.9900000000000002E-2</v>
      </c>
      <c r="C32" s="2">
        <v>6.1600000000000002E-2</v>
      </c>
      <c r="D32" s="4">
        <v>5.3100000000000001E-2</v>
      </c>
      <c r="E32" s="2">
        <v>5.96E-2</v>
      </c>
      <c r="F32" s="2">
        <v>5.33E-2</v>
      </c>
      <c r="G32">
        <f t="shared" si="0"/>
        <v>7</v>
      </c>
      <c r="H32">
        <f t="shared" si="1"/>
        <v>2018</v>
      </c>
      <c r="I32">
        <f t="shared" si="2"/>
        <v>7</v>
      </c>
      <c r="J32">
        <f t="shared" si="3"/>
        <v>1</v>
      </c>
      <c r="K32">
        <f t="shared" si="4"/>
        <v>2018</v>
      </c>
      <c r="O32" s="5">
        <v>12</v>
      </c>
      <c r="P32" s="8">
        <v>4.8600000000000032E-2</v>
      </c>
      <c r="Q32" s="8">
        <v>5.4000000000000038E-3</v>
      </c>
      <c r="S32" s="5" t="s">
        <v>6</v>
      </c>
      <c r="T32" s="5" t="s">
        <v>28</v>
      </c>
      <c r="U32" s="5" t="s">
        <v>23</v>
      </c>
      <c r="Y32" s="9" t="s">
        <v>6</v>
      </c>
      <c r="Z32" s="9" t="s">
        <v>3</v>
      </c>
      <c r="AA32" s="9" t="s">
        <v>23</v>
      </c>
    </row>
    <row r="33" spans="1:48" x14ac:dyDescent="0.3">
      <c r="A33" s="1">
        <v>43313</v>
      </c>
      <c r="B33" s="2">
        <v>2.8500000000000001E-2</v>
      </c>
      <c r="C33" s="2">
        <v>2.76E-2</v>
      </c>
      <c r="D33" s="4">
        <v>1.0699999999999999E-2</v>
      </c>
      <c r="E33" s="2">
        <v>4.7999999999999996E-3</v>
      </c>
      <c r="F33" s="2">
        <v>3.5400000000000001E-2</v>
      </c>
      <c r="G33">
        <f t="shared" si="0"/>
        <v>8</v>
      </c>
      <c r="H33">
        <f t="shared" si="1"/>
        <v>2018</v>
      </c>
      <c r="I33">
        <f t="shared" si="2"/>
        <v>8</v>
      </c>
      <c r="J33">
        <f t="shared" si="3"/>
        <v>1</v>
      </c>
      <c r="K33">
        <f t="shared" si="4"/>
        <v>2018</v>
      </c>
    </row>
    <row r="34" spans="1:48" x14ac:dyDescent="0.3">
      <c r="A34" s="1">
        <v>43344</v>
      </c>
      <c r="B34" s="2">
        <v>-6.4199999999999993E-2</v>
      </c>
      <c r="C34" s="2">
        <v>-6.2600000000000003E-2</v>
      </c>
      <c r="D34" s="4">
        <v>-0.1048</v>
      </c>
      <c r="E34" s="2">
        <v>-9.74E-2</v>
      </c>
      <c r="F34" s="2">
        <v>-8.77E-2</v>
      </c>
      <c r="G34">
        <f t="shared" ref="G34:G65" si="23">+MONTH(A34)</f>
        <v>9</v>
      </c>
      <c r="H34">
        <f t="shared" ref="H34:H65" si="24">+YEAR(A34)</f>
        <v>2018</v>
      </c>
      <c r="I34">
        <f t="shared" ref="I34:I65" si="25">+MONTH(A34)</f>
        <v>9</v>
      </c>
      <c r="J34">
        <f t="shared" ref="J34:J65" si="26">+DAY(A34)</f>
        <v>1</v>
      </c>
      <c r="K34">
        <f t="shared" ref="K34:K65" si="27">+YEAR(A34)</f>
        <v>2018</v>
      </c>
    </row>
    <row r="35" spans="1:48" x14ac:dyDescent="0.3">
      <c r="A35" s="1">
        <v>43374</v>
      </c>
      <c r="B35" s="2">
        <v>-4.9799999999999997E-2</v>
      </c>
      <c r="C35" s="2">
        <v>-4.9299999999999997E-2</v>
      </c>
      <c r="D35" s="4">
        <v>1.2999999999999999E-3</v>
      </c>
      <c r="E35" s="2">
        <v>5.8999999999999999E-3</v>
      </c>
      <c r="F35" s="2">
        <v>-3.9800000000000002E-2</v>
      </c>
      <c r="G35">
        <f t="shared" si="23"/>
        <v>10</v>
      </c>
      <c r="H35">
        <f t="shared" si="24"/>
        <v>2018</v>
      </c>
      <c r="I35">
        <f t="shared" si="25"/>
        <v>10</v>
      </c>
      <c r="J35">
        <f t="shared" si="26"/>
        <v>1</v>
      </c>
      <c r="K35">
        <f t="shared" si="27"/>
        <v>2018</v>
      </c>
    </row>
    <row r="36" spans="1:48" x14ac:dyDescent="0.3">
      <c r="A36" s="1">
        <v>43405</v>
      </c>
      <c r="B36" s="2">
        <v>4.7199999999999999E-2</v>
      </c>
      <c r="C36" s="2">
        <v>5.0900000000000001E-2</v>
      </c>
      <c r="D36" s="4">
        <v>6.8000000000000005E-2</v>
      </c>
      <c r="E36" s="2">
        <v>7.51E-2</v>
      </c>
      <c r="F36" s="2">
        <v>4.0599999999999997E-2</v>
      </c>
      <c r="G36">
        <f t="shared" si="23"/>
        <v>11</v>
      </c>
      <c r="H36">
        <f t="shared" si="24"/>
        <v>2018</v>
      </c>
      <c r="I36">
        <f t="shared" si="25"/>
        <v>11</v>
      </c>
      <c r="J36">
        <f t="shared" si="26"/>
        <v>1</v>
      </c>
      <c r="K36">
        <f t="shared" si="27"/>
        <v>2018</v>
      </c>
      <c r="O36" s="9"/>
      <c r="P36" s="9" t="s">
        <v>24</v>
      </c>
      <c r="Q36" s="9" t="s">
        <v>25</v>
      </c>
      <c r="T36" t="s">
        <v>34</v>
      </c>
      <c r="X36" t="s">
        <v>35</v>
      </c>
      <c r="AB36" t="s">
        <v>36</v>
      </c>
      <c r="AF36" t="s">
        <v>37</v>
      </c>
      <c r="AJ36" t="s">
        <v>38</v>
      </c>
      <c r="AO36" t="s">
        <v>39</v>
      </c>
    </row>
    <row r="37" spans="1:48" x14ac:dyDescent="0.3">
      <c r="A37" s="1">
        <v>43435</v>
      </c>
      <c r="B37" s="2">
        <v>-1.2999999999999999E-3</v>
      </c>
      <c r="C37" s="2">
        <v>-3.5000000000000001E-3</v>
      </c>
      <c r="D37" s="4">
        <v>1.11E-2</v>
      </c>
      <c r="E37" s="2">
        <v>1.29E-2</v>
      </c>
      <c r="F37" s="2">
        <v>6.7000000000000002E-3</v>
      </c>
      <c r="G37">
        <f t="shared" si="23"/>
        <v>12</v>
      </c>
      <c r="H37">
        <f t="shared" si="24"/>
        <v>2018</v>
      </c>
      <c r="I37">
        <f t="shared" si="25"/>
        <v>12</v>
      </c>
      <c r="J37">
        <f t="shared" si="26"/>
        <v>1</v>
      </c>
      <c r="K37">
        <f t="shared" si="27"/>
        <v>2018</v>
      </c>
      <c r="O37" s="9">
        <v>1</v>
      </c>
      <c r="T37" t="s">
        <v>32</v>
      </c>
      <c r="U37" t="s">
        <v>33</v>
      </c>
      <c r="V37" t="s">
        <v>42</v>
      </c>
      <c r="X37" t="s">
        <v>32</v>
      </c>
      <c r="Y37" t="s">
        <v>33</v>
      </c>
      <c r="Z37" t="s">
        <v>42</v>
      </c>
      <c r="AB37" t="s">
        <v>32</v>
      </c>
      <c r="AC37" t="s">
        <v>33</v>
      </c>
      <c r="AD37" t="s">
        <v>42</v>
      </c>
      <c r="AF37" t="s">
        <v>32</v>
      </c>
      <c r="AG37" t="s">
        <v>33</v>
      </c>
      <c r="AH37" t="s">
        <v>42</v>
      </c>
      <c r="AJ37" t="s">
        <v>32</v>
      </c>
      <c r="AK37" t="s">
        <v>33</v>
      </c>
      <c r="AL37" t="s">
        <v>42</v>
      </c>
      <c r="AO37" t="s">
        <v>32</v>
      </c>
      <c r="AP37" t="s">
        <v>33</v>
      </c>
      <c r="AQ37" t="s">
        <v>42</v>
      </c>
      <c r="AU37" s="5" t="s">
        <v>11</v>
      </c>
      <c r="AV37" s="5" t="s">
        <v>7</v>
      </c>
    </row>
    <row r="38" spans="1:48" x14ac:dyDescent="0.3">
      <c r="A38" s="1">
        <v>43466</v>
      </c>
      <c r="B38" s="2">
        <v>-2.8999999999999998E-3</v>
      </c>
      <c r="C38" s="2">
        <v>5.1999999999999998E-3</v>
      </c>
      <c r="D38" s="4">
        <v>5.0000000000000001E-3</v>
      </c>
      <c r="E38" s="2">
        <v>-1.12E-2</v>
      </c>
      <c r="F38" s="2">
        <v>-1.8100000000000002E-2</v>
      </c>
      <c r="G38">
        <f t="shared" si="23"/>
        <v>1</v>
      </c>
      <c r="H38">
        <f t="shared" si="24"/>
        <v>2019</v>
      </c>
      <c r="I38">
        <f t="shared" si="25"/>
        <v>1</v>
      </c>
      <c r="J38">
        <f t="shared" si="26"/>
        <v>1</v>
      </c>
      <c r="K38">
        <f t="shared" si="27"/>
        <v>2019</v>
      </c>
      <c r="O38" s="9">
        <v>2</v>
      </c>
      <c r="S38">
        <v>1</v>
      </c>
      <c r="T38">
        <f t="shared" ref="T38:T49" si="28">SUMIF($G:$G,$S38,E:E)</f>
        <v>-8.5699999999999998E-2</v>
      </c>
      <c r="V38">
        <f t="shared" ref="V38:V49" si="29">SUMIF($G:$G,$S38,F:F)</f>
        <v>-5.0300000000000004E-2</v>
      </c>
      <c r="W38">
        <v>1</v>
      </c>
      <c r="X38">
        <f t="shared" ref="X38:X49" si="30">COUNTIFS(E:E,"&gt;0",$G:$G,W38)</f>
        <v>3</v>
      </c>
      <c r="Z38">
        <f t="shared" ref="Z38:Z49" si="31">COUNTIFS(F:F,"&gt;0",$G:$G,W38)</f>
        <v>3</v>
      </c>
      <c r="AA38">
        <v>1</v>
      </c>
      <c r="AB38">
        <f t="shared" ref="AB38:AB49" si="32">COUNTIF($G:$G,$AA38)</f>
        <v>10</v>
      </c>
      <c r="AD38">
        <f t="shared" ref="AD38:AD49" si="33">COUNTIF($G:$G,$AA38)</f>
        <v>10</v>
      </c>
      <c r="AE38">
        <v>1</v>
      </c>
      <c r="AF38" s="4">
        <f t="shared" ref="AF38:AF49" si="34">T38/AA38</f>
        <v>-8.5699999999999998E-2</v>
      </c>
      <c r="AH38" s="4">
        <f t="shared" ref="AH38:AH49" si="35">V38/AA38</f>
        <v>-5.0300000000000004E-2</v>
      </c>
      <c r="AI38">
        <v>1</v>
      </c>
      <c r="AJ38" s="7">
        <f t="shared" ref="AJ38:AJ49" si="36">(X38/AB38)</f>
        <v>0.3</v>
      </c>
      <c r="AL38" s="7">
        <f>(Z38/AD38)</f>
        <v>0.3</v>
      </c>
      <c r="AN38">
        <v>1</v>
      </c>
      <c r="AO38" s="2">
        <f>AJ38*AF38</f>
        <v>-2.571E-2</v>
      </c>
      <c r="AQ38" s="4">
        <f>AL38*AH38</f>
        <v>-1.5090000000000001E-2</v>
      </c>
      <c r="AT38" s="5" t="s">
        <v>12</v>
      </c>
    </row>
    <row r="39" spans="1:48" x14ac:dyDescent="0.3">
      <c r="A39" s="1">
        <v>43497</v>
      </c>
      <c r="B39" s="2">
        <v>-3.5999999999999999E-3</v>
      </c>
      <c r="C39" s="2">
        <v>-1.0699999999999999E-2</v>
      </c>
      <c r="D39" s="4">
        <v>-1.8499999999999999E-2</v>
      </c>
      <c r="E39" s="2">
        <v>-0.02</v>
      </c>
      <c r="F39" s="2">
        <v>-5.3E-3</v>
      </c>
      <c r="G39">
        <f t="shared" si="23"/>
        <v>2</v>
      </c>
      <c r="H39">
        <f t="shared" si="24"/>
        <v>2019</v>
      </c>
      <c r="I39">
        <f t="shared" si="25"/>
        <v>2</v>
      </c>
      <c r="J39">
        <f t="shared" si="26"/>
        <v>1</v>
      </c>
      <c r="K39">
        <f t="shared" si="27"/>
        <v>2019</v>
      </c>
      <c r="O39" s="9">
        <v>3</v>
      </c>
      <c r="S39">
        <f>S38+1</f>
        <v>2</v>
      </c>
      <c r="T39">
        <f t="shared" si="28"/>
        <v>-0.15999999999999998</v>
      </c>
      <c r="V39">
        <f t="shared" si="29"/>
        <v>-0.12609999999999996</v>
      </c>
      <c r="W39">
        <f>W38+1</f>
        <v>2</v>
      </c>
      <c r="X39">
        <f t="shared" si="30"/>
        <v>2</v>
      </c>
      <c r="Z39">
        <f t="shared" si="31"/>
        <v>3</v>
      </c>
      <c r="AA39">
        <f>AA38+1</f>
        <v>2</v>
      </c>
      <c r="AB39">
        <f t="shared" si="32"/>
        <v>9</v>
      </c>
      <c r="AD39">
        <f t="shared" si="33"/>
        <v>9</v>
      </c>
      <c r="AE39">
        <f>AE38+1</f>
        <v>2</v>
      </c>
      <c r="AF39" s="4">
        <f t="shared" si="34"/>
        <v>-7.9999999999999988E-2</v>
      </c>
      <c r="AH39" s="4">
        <f t="shared" si="35"/>
        <v>-6.3049999999999981E-2</v>
      </c>
      <c r="AI39">
        <f>AI38+1</f>
        <v>2</v>
      </c>
      <c r="AJ39" s="7">
        <f t="shared" si="36"/>
        <v>0.22222222222222221</v>
      </c>
      <c r="AL39" s="7">
        <f t="shared" ref="AL39:AL49" si="37">(Z39/AD39)</f>
        <v>0.33333333333333331</v>
      </c>
      <c r="AN39">
        <f>AN38+1</f>
        <v>2</v>
      </c>
      <c r="AO39" s="2">
        <f t="shared" ref="AO39:AO48" si="38">AJ39*AF39</f>
        <v>-1.7777777777777774E-2</v>
      </c>
      <c r="AQ39" s="4">
        <f t="shared" ref="AQ39:AQ49" si="39">AL39*AH39</f>
        <v>-2.1016666666666659E-2</v>
      </c>
      <c r="AT39" s="5" t="s">
        <v>13</v>
      </c>
    </row>
    <row r="40" spans="1:48" x14ac:dyDescent="0.3">
      <c r="A40" s="1">
        <v>43525</v>
      </c>
      <c r="B40" s="2">
        <v>7.6999999999999999E-2</v>
      </c>
      <c r="C40" s="2">
        <v>7.8200000000000006E-2</v>
      </c>
      <c r="D40" s="4">
        <v>0.1358</v>
      </c>
      <c r="E40" s="2">
        <v>0.1173</v>
      </c>
      <c r="F40" s="2">
        <v>7.9000000000000001E-2</v>
      </c>
      <c r="G40">
        <f t="shared" si="23"/>
        <v>3</v>
      </c>
      <c r="H40">
        <f t="shared" si="24"/>
        <v>2019</v>
      </c>
      <c r="I40">
        <f t="shared" si="25"/>
        <v>3</v>
      </c>
      <c r="J40">
        <f t="shared" si="26"/>
        <v>1</v>
      </c>
      <c r="K40">
        <f t="shared" si="27"/>
        <v>2019</v>
      </c>
      <c r="O40" s="9">
        <v>4</v>
      </c>
      <c r="S40">
        <f t="shared" ref="S40:S47" si="40">S39+1</f>
        <v>3</v>
      </c>
      <c r="T40">
        <f t="shared" si="28"/>
        <v>-1.5599999999999999E-2</v>
      </c>
      <c r="V40">
        <f t="shared" si="29"/>
        <v>5.300000000000007E-3</v>
      </c>
      <c r="W40">
        <f t="shared" ref="W40:W47" si="41">W39+1</f>
        <v>3</v>
      </c>
      <c r="X40">
        <f t="shared" si="30"/>
        <v>6</v>
      </c>
      <c r="Z40">
        <f t="shared" si="31"/>
        <v>7</v>
      </c>
      <c r="AA40">
        <f t="shared" ref="AA40:AA47" si="42">AA39+1</f>
        <v>3</v>
      </c>
      <c r="AB40">
        <f t="shared" si="32"/>
        <v>9</v>
      </c>
      <c r="AD40">
        <f t="shared" si="33"/>
        <v>9</v>
      </c>
      <c r="AE40">
        <f t="shared" ref="AE40:AE47" si="43">AE39+1</f>
        <v>3</v>
      </c>
      <c r="AF40" s="4">
        <f t="shared" si="34"/>
        <v>-5.1999999999999998E-3</v>
      </c>
      <c r="AH40" s="4">
        <f t="shared" si="35"/>
        <v>1.766666666666669E-3</v>
      </c>
      <c r="AI40">
        <f t="shared" ref="AI40:AI47" si="44">AI39+1</f>
        <v>3</v>
      </c>
      <c r="AJ40" s="7">
        <f t="shared" si="36"/>
        <v>0.66666666666666663</v>
      </c>
      <c r="AL40" s="7">
        <f t="shared" si="37"/>
        <v>0.77777777777777779</v>
      </c>
      <c r="AN40">
        <f t="shared" ref="AN40:AN47" si="45">AN39+1</f>
        <v>3</v>
      </c>
      <c r="AO40" s="2">
        <f t="shared" si="38"/>
        <v>-3.4666666666666665E-3</v>
      </c>
      <c r="AQ40" s="4">
        <f t="shared" si="39"/>
        <v>1.374074074074076E-3</v>
      </c>
      <c r="AT40" s="5" t="s">
        <v>14</v>
      </c>
    </row>
    <row r="41" spans="1:48" x14ac:dyDescent="0.3">
      <c r="A41" s="1">
        <v>43556</v>
      </c>
      <c r="B41" s="2">
        <v>1.0699999999999999E-2</v>
      </c>
      <c r="C41" s="2">
        <v>9.2999999999999992E-3</v>
      </c>
      <c r="D41" s="4">
        <v>-2.18E-2</v>
      </c>
      <c r="E41" s="2">
        <v>8.9999999999999998E-4</v>
      </c>
      <c r="F41" s="2">
        <v>1E-4</v>
      </c>
      <c r="G41">
        <f t="shared" si="23"/>
        <v>4</v>
      </c>
      <c r="H41">
        <f t="shared" si="24"/>
        <v>2019</v>
      </c>
      <c r="I41">
        <f t="shared" si="25"/>
        <v>4</v>
      </c>
      <c r="J41">
        <f t="shared" si="26"/>
        <v>1</v>
      </c>
      <c r="K41">
        <f t="shared" si="27"/>
        <v>2019</v>
      </c>
      <c r="O41" s="9">
        <v>5</v>
      </c>
      <c r="S41">
        <f t="shared" si="40"/>
        <v>4</v>
      </c>
      <c r="T41">
        <f t="shared" si="28"/>
        <v>0.3034</v>
      </c>
      <c r="V41">
        <f t="shared" si="29"/>
        <v>0.33810000000000001</v>
      </c>
      <c r="W41">
        <f t="shared" si="41"/>
        <v>4</v>
      </c>
      <c r="X41">
        <f t="shared" si="30"/>
        <v>7</v>
      </c>
      <c r="Z41">
        <f t="shared" si="31"/>
        <v>8</v>
      </c>
      <c r="AA41">
        <f t="shared" si="42"/>
        <v>4</v>
      </c>
      <c r="AB41">
        <f t="shared" si="32"/>
        <v>9</v>
      </c>
      <c r="AD41">
        <f t="shared" si="33"/>
        <v>9</v>
      </c>
      <c r="AE41">
        <f t="shared" si="43"/>
        <v>4</v>
      </c>
      <c r="AF41" s="4">
        <f t="shared" si="34"/>
        <v>7.5850000000000001E-2</v>
      </c>
      <c r="AH41" s="4">
        <f t="shared" si="35"/>
        <v>8.4525000000000003E-2</v>
      </c>
      <c r="AI41">
        <f t="shared" si="44"/>
        <v>4</v>
      </c>
      <c r="AJ41" s="7">
        <f t="shared" si="36"/>
        <v>0.77777777777777779</v>
      </c>
      <c r="AL41" s="7">
        <f t="shared" si="37"/>
        <v>0.88888888888888884</v>
      </c>
      <c r="AN41">
        <f t="shared" si="45"/>
        <v>4</v>
      </c>
      <c r="AO41" s="2">
        <f t="shared" si="38"/>
        <v>5.8994444444444447E-2</v>
      </c>
      <c r="AQ41" s="4">
        <f t="shared" si="39"/>
        <v>7.513333333333333E-2</v>
      </c>
      <c r="AT41" s="5" t="s">
        <v>15</v>
      </c>
    </row>
    <row r="42" spans="1:48" x14ac:dyDescent="0.3">
      <c r="A42" s="1">
        <v>43586</v>
      </c>
      <c r="B42" s="2">
        <v>1.49E-2</v>
      </c>
      <c r="C42" s="2">
        <v>1.7500000000000002E-2</v>
      </c>
      <c r="D42" s="4">
        <v>5.4100000000000002E-2</v>
      </c>
      <c r="E42" s="2">
        <v>7.3599999999999999E-2</v>
      </c>
      <c r="F42" s="2">
        <v>1.46E-2</v>
      </c>
      <c r="G42">
        <f t="shared" si="23"/>
        <v>5</v>
      </c>
      <c r="H42">
        <f t="shared" si="24"/>
        <v>2019</v>
      </c>
      <c r="I42">
        <f t="shared" si="25"/>
        <v>5</v>
      </c>
      <c r="J42">
        <f t="shared" si="26"/>
        <v>1</v>
      </c>
      <c r="K42">
        <f t="shared" si="27"/>
        <v>2019</v>
      </c>
      <c r="O42" s="9">
        <v>6</v>
      </c>
      <c r="S42">
        <f t="shared" si="40"/>
        <v>5</v>
      </c>
      <c r="T42">
        <f t="shared" si="28"/>
        <v>0.20670000000000002</v>
      </c>
      <c r="V42">
        <f t="shared" si="29"/>
        <v>8.6799999999999988E-2</v>
      </c>
      <c r="W42">
        <f t="shared" si="41"/>
        <v>5</v>
      </c>
      <c r="X42">
        <f t="shared" si="30"/>
        <v>6</v>
      </c>
      <c r="Z42">
        <f t="shared" si="31"/>
        <v>6</v>
      </c>
      <c r="AA42">
        <f t="shared" si="42"/>
        <v>5</v>
      </c>
      <c r="AB42">
        <f t="shared" si="32"/>
        <v>9</v>
      </c>
      <c r="AD42">
        <f t="shared" si="33"/>
        <v>9</v>
      </c>
      <c r="AE42">
        <f t="shared" si="43"/>
        <v>5</v>
      </c>
      <c r="AF42" s="4">
        <f t="shared" si="34"/>
        <v>4.1340000000000002E-2</v>
      </c>
      <c r="AH42" s="4">
        <f t="shared" si="35"/>
        <v>1.7359999999999997E-2</v>
      </c>
      <c r="AI42">
        <f t="shared" si="44"/>
        <v>5</v>
      </c>
      <c r="AJ42" s="7">
        <f t="shared" si="36"/>
        <v>0.66666666666666663</v>
      </c>
      <c r="AL42" s="7">
        <f t="shared" si="37"/>
        <v>0.66666666666666663</v>
      </c>
      <c r="AN42">
        <f t="shared" si="45"/>
        <v>5</v>
      </c>
      <c r="AO42" s="2">
        <f t="shared" si="38"/>
        <v>2.7560000000000001E-2</v>
      </c>
      <c r="AQ42" s="4">
        <f t="shared" si="39"/>
        <v>1.1573333333333331E-2</v>
      </c>
      <c r="AT42" s="5" t="s">
        <v>16</v>
      </c>
    </row>
    <row r="43" spans="1:48" x14ac:dyDescent="0.3">
      <c r="A43" s="1">
        <v>43617</v>
      </c>
      <c r="B43" s="2">
        <v>-1.12E-2</v>
      </c>
      <c r="C43" s="2">
        <v>-8.0000000000000002E-3</v>
      </c>
      <c r="D43" s="4">
        <v>-8.6E-3</v>
      </c>
      <c r="E43" s="2">
        <v>5.7000000000000002E-3</v>
      </c>
      <c r="F43" s="2">
        <v>-1.4999999999999999E-2</v>
      </c>
      <c r="G43">
        <f t="shared" si="23"/>
        <v>6</v>
      </c>
      <c r="H43">
        <f t="shared" si="24"/>
        <v>2019</v>
      </c>
      <c r="I43">
        <f t="shared" si="25"/>
        <v>6</v>
      </c>
      <c r="J43">
        <f t="shared" si="26"/>
        <v>1</v>
      </c>
      <c r="K43">
        <f t="shared" si="27"/>
        <v>2019</v>
      </c>
      <c r="O43" s="9">
        <v>7</v>
      </c>
      <c r="S43">
        <f t="shared" si="40"/>
        <v>6</v>
      </c>
      <c r="T43">
        <f t="shared" si="28"/>
        <v>0.155</v>
      </c>
      <c r="V43">
        <f t="shared" si="29"/>
        <v>0.1537</v>
      </c>
      <c r="W43">
        <f t="shared" si="41"/>
        <v>6</v>
      </c>
      <c r="X43">
        <f t="shared" si="30"/>
        <v>5</v>
      </c>
      <c r="Z43">
        <f t="shared" si="31"/>
        <v>5</v>
      </c>
      <c r="AA43">
        <f t="shared" si="42"/>
        <v>6</v>
      </c>
      <c r="AB43">
        <f t="shared" si="32"/>
        <v>9</v>
      </c>
      <c r="AD43">
        <f t="shared" si="33"/>
        <v>9</v>
      </c>
      <c r="AE43">
        <f t="shared" si="43"/>
        <v>6</v>
      </c>
      <c r="AF43" s="4">
        <f t="shared" si="34"/>
        <v>2.5833333333333333E-2</v>
      </c>
      <c r="AH43" s="4">
        <f t="shared" si="35"/>
        <v>2.5616666666666666E-2</v>
      </c>
      <c r="AI43">
        <f t="shared" si="44"/>
        <v>6</v>
      </c>
      <c r="AJ43" s="7">
        <f t="shared" si="36"/>
        <v>0.55555555555555558</v>
      </c>
      <c r="AL43" s="7">
        <f t="shared" si="37"/>
        <v>0.55555555555555558</v>
      </c>
      <c r="AN43">
        <f t="shared" si="45"/>
        <v>6</v>
      </c>
      <c r="AO43" s="2">
        <f t="shared" si="38"/>
        <v>1.4351851851851852E-2</v>
      </c>
      <c r="AQ43" s="4">
        <f t="shared" si="39"/>
        <v>1.4231481481481482E-2</v>
      </c>
      <c r="AT43" s="5" t="s">
        <v>17</v>
      </c>
    </row>
    <row r="44" spans="1:48" x14ac:dyDescent="0.3">
      <c r="A44" s="1">
        <v>43647</v>
      </c>
      <c r="B44" s="2">
        <v>-5.6899999999999999E-2</v>
      </c>
      <c r="C44" s="2">
        <v>-4.8599999999999997E-2</v>
      </c>
      <c r="D44" s="4">
        <v>-7.17E-2</v>
      </c>
      <c r="E44" s="2">
        <v>-6.2600000000000003E-2</v>
      </c>
      <c r="F44" s="2">
        <v>-6.3500000000000001E-2</v>
      </c>
      <c r="G44">
        <f t="shared" si="23"/>
        <v>7</v>
      </c>
      <c r="H44">
        <f t="shared" si="24"/>
        <v>2019</v>
      </c>
      <c r="I44">
        <f t="shared" si="25"/>
        <v>7</v>
      </c>
      <c r="J44">
        <f t="shared" si="26"/>
        <v>1</v>
      </c>
      <c r="K44">
        <f t="shared" si="27"/>
        <v>2019</v>
      </c>
      <c r="O44" s="9">
        <v>8</v>
      </c>
      <c r="S44">
        <f t="shared" si="40"/>
        <v>7</v>
      </c>
      <c r="T44">
        <f t="shared" si="28"/>
        <v>0.30729999999999996</v>
      </c>
      <c r="V44">
        <f t="shared" si="29"/>
        <v>0.35239999999999999</v>
      </c>
      <c r="W44">
        <f t="shared" si="41"/>
        <v>7</v>
      </c>
      <c r="X44">
        <f t="shared" si="30"/>
        <v>7</v>
      </c>
      <c r="Z44">
        <f t="shared" si="31"/>
        <v>8</v>
      </c>
      <c r="AA44">
        <f t="shared" si="42"/>
        <v>7</v>
      </c>
      <c r="AB44">
        <f t="shared" si="32"/>
        <v>9</v>
      </c>
      <c r="AD44">
        <f t="shared" si="33"/>
        <v>9</v>
      </c>
      <c r="AE44">
        <f t="shared" si="43"/>
        <v>7</v>
      </c>
      <c r="AF44" s="4">
        <f t="shared" si="34"/>
        <v>4.3899999999999995E-2</v>
      </c>
      <c r="AH44" s="4">
        <f t="shared" si="35"/>
        <v>5.0342857142857141E-2</v>
      </c>
      <c r="AI44">
        <f t="shared" si="44"/>
        <v>7</v>
      </c>
      <c r="AJ44" s="7">
        <f t="shared" si="36"/>
        <v>0.77777777777777779</v>
      </c>
      <c r="AL44" s="7">
        <f t="shared" si="37"/>
        <v>0.88888888888888884</v>
      </c>
      <c r="AN44">
        <f t="shared" si="45"/>
        <v>7</v>
      </c>
      <c r="AO44" s="2">
        <f t="shared" si="38"/>
        <v>3.4144444444444443E-2</v>
      </c>
      <c r="AQ44" s="4">
        <f t="shared" si="39"/>
        <v>4.4749206349206344E-2</v>
      </c>
      <c r="AT44" s="5" t="s">
        <v>18</v>
      </c>
    </row>
    <row r="45" spans="1:48" x14ac:dyDescent="0.3">
      <c r="A45" s="1">
        <v>43678</v>
      </c>
      <c r="B45" s="2">
        <v>-8.5000000000000006E-3</v>
      </c>
      <c r="C45" s="2">
        <v>-4.0000000000000001E-3</v>
      </c>
      <c r="D45" s="4">
        <v>-5.0200000000000002E-2</v>
      </c>
      <c r="E45" s="2">
        <v>-2.2800000000000001E-2</v>
      </c>
      <c r="F45" s="2">
        <v>-7.4999999999999997E-3</v>
      </c>
      <c r="G45">
        <f t="shared" si="23"/>
        <v>8</v>
      </c>
      <c r="H45">
        <f t="shared" si="24"/>
        <v>2019</v>
      </c>
      <c r="I45">
        <f t="shared" si="25"/>
        <v>8</v>
      </c>
      <c r="J45">
        <f t="shared" si="26"/>
        <v>1</v>
      </c>
      <c r="K45">
        <f t="shared" si="27"/>
        <v>2019</v>
      </c>
      <c r="O45" s="9">
        <v>9</v>
      </c>
      <c r="S45">
        <f t="shared" si="40"/>
        <v>8</v>
      </c>
      <c r="T45">
        <f t="shared" si="28"/>
        <v>0.18140000000000001</v>
      </c>
      <c r="V45">
        <f t="shared" si="29"/>
        <v>0.18690000000000001</v>
      </c>
      <c r="W45">
        <f t="shared" si="41"/>
        <v>8</v>
      </c>
      <c r="X45">
        <f t="shared" si="30"/>
        <v>6</v>
      </c>
      <c r="Z45">
        <f t="shared" si="31"/>
        <v>6</v>
      </c>
      <c r="AA45">
        <f t="shared" si="42"/>
        <v>8</v>
      </c>
      <c r="AB45">
        <f t="shared" si="32"/>
        <v>9</v>
      </c>
      <c r="AD45">
        <f t="shared" si="33"/>
        <v>9</v>
      </c>
      <c r="AE45">
        <f t="shared" si="43"/>
        <v>8</v>
      </c>
      <c r="AF45" s="4">
        <f t="shared" si="34"/>
        <v>2.2675000000000001E-2</v>
      </c>
      <c r="AH45" s="4">
        <f t="shared" si="35"/>
        <v>2.3362500000000001E-2</v>
      </c>
      <c r="AI45">
        <f t="shared" si="44"/>
        <v>8</v>
      </c>
      <c r="AJ45" s="7">
        <f t="shared" si="36"/>
        <v>0.66666666666666663</v>
      </c>
      <c r="AL45" s="7">
        <f t="shared" si="37"/>
        <v>0.66666666666666663</v>
      </c>
      <c r="AN45">
        <f t="shared" si="45"/>
        <v>8</v>
      </c>
      <c r="AO45" s="2">
        <f t="shared" si="38"/>
        <v>1.5116666666666667E-2</v>
      </c>
      <c r="AQ45" s="4">
        <f t="shared" si="39"/>
        <v>1.5575E-2</v>
      </c>
      <c r="AT45" s="5" t="s">
        <v>19</v>
      </c>
    </row>
    <row r="46" spans="1:48" x14ac:dyDescent="0.3">
      <c r="A46" s="1">
        <v>43709</v>
      </c>
      <c r="B46" s="2">
        <v>4.0899999999999999E-2</v>
      </c>
      <c r="C46" s="2">
        <v>3.5700000000000003E-2</v>
      </c>
      <c r="D46" s="4">
        <v>6.1100000000000002E-2</v>
      </c>
      <c r="E46" s="2">
        <v>4.82E-2</v>
      </c>
      <c r="F46" s="2">
        <v>4.0500000000000001E-2</v>
      </c>
      <c r="G46">
        <f t="shared" si="23"/>
        <v>9</v>
      </c>
      <c r="H46">
        <f t="shared" si="24"/>
        <v>2019</v>
      </c>
      <c r="I46">
        <f t="shared" si="25"/>
        <v>9</v>
      </c>
      <c r="J46">
        <f t="shared" si="26"/>
        <v>1</v>
      </c>
      <c r="K46">
        <f t="shared" si="27"/>
        <v>2019</v>
      </c>
      <c r="O46" s="9">
        <v>10</v>
      </c>
      <c r="S46">
        <f t="shared" si="40"/>
        <v>9</v>
      </c>
      <c r="T46">
        <f t="shared" si="28"/>
        <v>-0.13570000000000002</v>
      </c>
      <c r="V46">
        <f t="shared" si="29"/>
        <v>-2.8999999999999991E-2</v>
      </c>
      <c r="W46">
        <f t="shared" si="41"/>
        <v>9</v>
      </c>
      <c r="X46">
        <f t="shared" si="30"/>
        <v>4</v>
      </c>
      <c r="Z46">
        <f t="shared" si="31"/>
        <v>4</v>
      </c>
      <c r="AA46">
        <f t="shared" si="42"/>
        <v>9</v>
      </c>
      <c r="AB46">
        <f t="shared" si="32"/>
        <v>9</v>
      </c>
      <c r="AD46">
        <f t="shared" si="33"/>
        <v>9</v>
      </c>
      <c r="AE46">
        <f t="shared" si="43"/>
        <v>9</v>
      </c>
      <c r="AF46" s="4">
        <f t="shared" si="34"/>
        <v>-1.507777777777778E-2</v>
      </c>
      <c r="AH46" s="4">
        <f t="shared" si="35"/>
        <v>-3.2222222222222214E-3</v>
      </c>
      <c r="AI46">
        <f t="shared" si="44"/>
        <v>9</v>
      </c>
      <c r="AJ46" s="7">
        <f t="shared" si="36"/>
        <v>0.44444444444444442</v>
      </c>
      <c r="AL46" s="7">
        <f t="shared" si="37"/>
        <v>0.44444444444444442</v>
      </c>
      <c r="AN46">
        <f t="shared" si="45"/>
        <v>9</v>
      </c>
      <c r="AO46" s="2">
        <f t="shared" si="38"/>
        <v>-6.7012345679012351E-3</v>
      </c>
      <c r="AQ46" s="4">
        <f t="shared" si="39"/>
        <v>-1.4320987654320983E-3</v>
      </c>
      <c r="AT46" s="5" t="s">
        <v>20</v>
      </c>
    </row>
    <row r="47" spans="1:48" x14ac:dyDescent="0.3">
      <c r="A47" s="1">
        <v>43739</v>
      </c>
      <c r="B47" s="2">
        <v>3.5099999999999999E-2</v>
      </c>
      <c r="C47" s="2">
        <v>3.78E-2</v>
      </c>
      <c r="D47" s="4">
        <v>3.3099999999999997E-2</v>
      </c>
      <c r="E47" s="2">
        <v>3.8300000000000001E-2</v>
      </c>
      <c r="F47" s="2">
        <v>3.73E-2</v>
      </c>
      <c r="G47">
        <f t="shared" si="23"/>
        <v>10</v>
      </c>
      <c r="H47">
        <f t="shared" si="24"/>
        <v>2019</v>
      </c>
      <c r="I47">
        <f t="shared" si="25"/>
        <v>10</v>
      </c>
      <c r="J47">
        <f t="shared" si="26"/>
        <v>1</v>
      </c>
      <c r="K47">
        <f t="shared" si="27"/>
        <v>2019</v>
      </c>
      <c r="O47" s="9">
        <v>11</v>
      </c>
      <c r="S47">
        <f t="shared" si="40"/>
        <v>10</v>
      </c>
      <c r="T47">
        <f t="shared" si="28"/>
        <v>0.21150000000000005</v>
      </c>
      <c r="V47">
        <f t="shared" si="29"/>
        <v>5.1799999999999971E-2</v>
      </c>
      <c r="W47">
        <f t="shared" si="41"/>
        <v>10</v>
      </c>
      <c r="X47">
        <f t="shared" si="30"/>
        <v>7</v>
      </c>
      <c r="Z47">
        <f t="shared" si="31"/>
        <v>6</v>
      </c>
      <c r="AA47">
        <f t="shared" si="42"/>
        <v>10</v>
      </c>
      <c r="AB47">
        <f t="shared" si="32"/>
        <v>9</v>
      </c>
      <c r="AD47">
        <f t="shared" si="33"/>
        <v>9</v>
      </c>
      <c r="AE47">
        <f t="shared" si="43"/>
        <v>10</v>
      </c>
      <c r="AF47" s="4">
        <f t="shared" si="34"/>
        <v>2.1150000000000006E-2</v>
      </c>
      <c r="AH47" s="4">
        <f t="shared" si="35"/>
        <v>5.1799999999999971E-3</v>
      </c>
      <c r="AI47">
        <f t="shared" si="44"/>
        <v>10</v>
      </c>
      <c r="AJ47" s="7">
        <f t="shared" si="36"/>
        <v>0.77777777777777779</v>
      </c>
      <c r="AL47" s="7">
        <f t="shared" si="37"/>
        <v>0.66666666666666663</v>
      </c>
      <c r="AN47">
        <f t="shared" si="45"/>
        <v>10</v>
      </c>
      <c r="AO47" s="2">
        <f t="shared" si="38"/>
        <v>1.6450000000000006E-2</v>
      </c>
      <c r="AQ47" s="4">
        <f t="shared" si="39"/>
        <v>3.4533333333333313E-3</v>
      </c>
      <c r="AT47" s="5" t="s">
        <v>21</v>
      </c>
    </row>
    <row r="48" spans="1:48" x14ac:dyDescent="0.3">
      <c r="A48" s="1">
        <v>43770</v>
      </c>
      <c r="B48" s="2">
        <v>1.4999999999999999E-2</v>
      </c>
      <c r="C48" s="2">
        <v>1.66E-2</v>
      </c>
      <c r="D48" s="4">
        <v>6.25E-2</v>
      </c>
      <c r="E48" s="2">
        <v>5.1200000000000002E-2</v>
      </c>
      <c r="F48" s="2">
        <v>1.2800000000000001E-2</v>
      </c>
      <c r="G48">
        <f t="shared" si="23"/>
        <v>11</v>
      </c>
      <c r="H48">
        <f t="shared" si="24"/>
        <v>2019</v>
      </c>
      <c r="I48">
        <f t="shared" si="25"/>
        <v>11</v>
      </c>
      <c r="J48">
        <f t="shared" si="26"/>
        <v>1</v>
      </c>
      <c r="K48">
        <f t="shared" si="27"/>
        <v>2019</v>
      </c>
      <c r="O48" s="9">
        <v>12</v>
      </c>
      <c r="S48">
        <f>S47+1</f>
        <v>11</v>
      </c>
      <c r="T48">
        <f t="shared" si="28"/>
        <v>0.33410000000000001</v>
      </c>
      <c r="V48">
        <f t="shared" si="29"/>
        <v>0.19120000000000001</v>
      </c>
      <c r="W48">
        <f>W47+1</f>
        <v>11</v>
      </c>
      <c r="X48">
        <f t="shared" si="30"/>
        <v>7</v>
      </c>
      <c r="Z48">
        <f t="shared" si="31"/>
        <v>6</v>
      </c>
      <c r="AA48">
        <f>AA47+1</f>
        <v>11</v>
      </c>
      <c r="AB48">
        <f t="shared" si="32"/>
        <v>9</v>
      </c>
      <c r="AD48">
        <f t="shared" si="33"/>
        <v>9</v>
      </c>
      <c r="AE48">
        <f>AE47+1</f>
        <v>11</v>
      </c>
      <c r="AF48" s="4">
        <f t="shared" si="34"/>
        <v>3.0372727272727273E-2</v>
      </c>
      <c r="AH48" s="4">
        <f t="shared" si="35"/>
        <v>1.7381818181818182E-2</v>
      </c>
      <c r="AI48">
        <f>AI47+1</f>
        <v>11</v>
      </c>
      <c r="AJ48" s="7">
        <f t="shared" si="36"/>
        <v>0.77777777777777779</v>
      </c>
      <c r="AL48" s="7">
        <f t="shared" si="37"/>
        <v>0.66666666666666663</v>
      </c>
      <c r="AN48">
        <f>AN47+1</f>
        <v>11</v>
      </c>
      <c r="AO48" s="2">
        <f t="shared" si="38"/>
        <v>2.3623232323232324E-2</v>
      </c>
      <c r="AQ48" s="4">
        <f t="shared" si="39"/>
        <v>1.1587878787878788E-2</v>
      </c>
      <c r="AT48" s="5" t="s">
        <v>22</v>
      </c>
    </row>
    <row r="49" spans="1:46" x14ac:dyDescent="0.3">
      <c r="A49" s="1">
        <v>43800</v>
      </c>
      <c r="B49" s="2">
        <v>9.2999999999999992E-3</v>
      </c>
      <c r="C49" s="2">
        <v>1.1299999999999999E-2</v>
      </c>
      <c r="D49" s="4">
        <v>6.7000000000000002E-3</v>
      </c>
      <c r="E49" s="2">
        <v>2.4500000000000001E-2</v>
      </c>
      <c r="F49" s="2">
        <v>6.0000000000000001E-3</v>
      </c>
      <c r="G49">
        <f t="shared" si="23"/>
        <v>12</v>
      </c>
      <c r="H49">
        <f t="shared" si="24"/>
        <v>2019</v>
      </c>
      <c r="I49">
        <f t="shared" si="25"/>
        <v>12</v>
      </c>
      <c r="J49">
        <f t="shared" si="26"/>
        <v>1</v>
      </c>
      <c r="K49">
        <f t="shared" si="27"/>
        <v>2019</v>
      </c>
      <c r="S49">
        <f>S48+1</f>
        <v>12</v>
      </c>
      <c r="T49">
        <f t="shared" si="28"/>
        <v>0.11130000000000001</v>
      </c>
      <c r="V49">
        <f t="shared" si="29"/>
        <v>0.16930000000000001</v>
      </c>
      <c r="W49">
        <f>W48+1</f>
        <v>12</v>
      </c>
      <c r="X49">
        <f t="shared" si="30"/>
        <v>5</v>
      </c>
      <c r="Z49">
        <f t="shared" si="31"/>
        <v>6</v>
      </c>
      <c r="AA49">
        <f>AA48+1</f>
        <v>12</v>
      </c>
      <c r="AB49">
        <f t="shared" si="32"/>
        <v>9</v>
      </c>
      <c r="AD49">
        <f t="shared" si="33"/>
        <v>9</v>
      </c>
      <c r="AE49">
        <f>AE48+1</f>
        <v>12</v>
      </c>
      <c r="AF49" s="4">
        <f t="shared" si="34"/>
        <v>9.2750000000000003E-3</v>
      </c>
      <c r="AH49" s="4">
        <f t="shared" si="35"/>
        <v>1.4108333333333334E-2</v>
      </c>
      <c r="AI49">
        <f>AI48+1</f>
        <v>12</v>
      </c>
      <c r="AJ49" s="7">
        <f t="shared" si="36"/>
        <v>0.55555555555555558</v>
      </c>
      <c r="AL49" s="7">
        <f t="shared" si="37"/>
        <v>0.66666666666666663</v>
      </c>
      <c r="AN49">
        <f>AN48+1</f>
        <v>12</v>
      </c>
      <c r="AO49" s="2">
        <f>AJ49*AF49</f>
        <v>5.1527777777777778E-3</v>
      </c>
      <c r="AQ49" s="4">
        <f t="shared" si="39"/>
        <v>9.4055555555555559E-3</v>
      </c>
      <c r="AT49" s="5" t="s">
        <v>23</v>
      </c>
    </row>
    <row r="50" spans="1:46" x14ac:dyDescent="0.3">
      <c r="A50" s="1">
        <v>43831</v>
      </c>
      <c r="B50" s="2">
        <v>-1.7000000000000001E-2</v>
      </c>
      <c r="C50" s="2">
        <v>-1.29E-2</v>
      </c>
      <c r="D50" s="4">
        <v>-4.1300000000000003E-2</v>
      </c>
      <c r="E50" s="2">
        <v>-1.6500000000000001E-2</v>
      </c>
      <c r="F50" s="2">
        <v>-1.1000000000000001E-3</v>
      </c>
      <c r="G50">
        <f t="shared" si="23"/>
        <v>1</v>
      </c>
      <c r="H50">
        <f t="shared" si="24"/>
        <v>2020</v>
      </c>
      <c r="I50">
        <f t="shared" si="25"/>
        <v>1</v>
      </c>
      <c r="J50">
        <f t="shared" si="26"/>
        <v>1</v>
      </c>
      <c r="K50">
        <f t="shared" si="27"/>
        <v>2020</v>
      </c>
    </row>
    <row r="51" spans="1:46" x14ac:dyDescent="0.3">
      <c r="A51" s="1">
        <v>43862</v>
      </c>
      <c r="B51" s="2">
        <v>-6.3600000000000004E-2</v>
      </c>
      <c r="C51" s="2">
        <v>-5.96E-2</v>
      </c>
      <c r="D51" s="4">
        <v>-5.4699999999999999E-2</v>
      </c>
      <c r="E51" s="2">
        <v>-5.2400000000000002E-2</v>
      </c>
      <c r="F51" s="2">
        <v>-6.3399999999999998E-2</v>
      </c>
      <c r="G51">
        <f t="shared" si="23"/>
        <v>2</v>
      </c>
      <c r="H51">
        <f t="shared" si="24"/>
        <v>2020</v>
      </c>
      <c r="I51">
        <f t="shared" si="25"/>
        <v>2</v>
      </c>
      <c r="J51">
        <f t="shared" si="26"/>
        <v>1</v>
      </c>
      <c r="K51">
        <f t="shared" si="27"/>
        <v>2020</v>
      </c>
      <c r="O51" s="5">
        <v>3</v>
      </c>
    </row>
    <row r="52" spans="1:46" x14ac:dyDescent="0.3">
      <c r="A52" s="1">
        <v>43891</v>
      </c>
      <c r="B52" s="2">
        <v>-0.23250000000000001</v>
      </c>
      <c r="C52" s="2">
        <v>-0.23050000000000001</v>
      </c>
      <c r="D52" s="4">
        <v>-0.34320000000000001</v>
      </c>
      <c r="E52" s="2">
        <v>-0.31319999999999998</v>
      </c>
      <c r="F52" s="2">
        <v>-0.24249999999999999</v>
      </c>
      <c r="G52">
        <f t="shared" si="23"/>
        <v>3</v>
      </c>
      <c r="H52">
        <f t="shared" si="24"/>
        <v>2020</v>
      </c>
      <c r="I52">
        <f t="shared" si="25"/>
        <v>3</v>
      </c>
      <c r="J52">
        <f t="shared" si="26"/>
        <v>1</v>
      </c>
      <c r="K52">
        <f t="shared" si="27"/>
        <v>2020</v>
      </c>
      <c r="O52" t="s">
        <v>40</v>
      </c>
      <c r="P52" t="s">
        <v>41</v>
      </c>
      <c r="Q52" t="s">
        <v>42</v>
      </c>
    </row>
    <row r="53" spans="1:46" x14ac:dyDescent="0.3">
      <c r="A53" s="1">
        <v>43922</v>
      </c>
      <c r="B53" s="2">
        <v>0.14680000000000001</v>
      </c>
      <c r="C53" s="2">
        <v>0.14419999999999999</v>
      </c>
      <c r="D53" s="4">
        <v>0.1249</v>
      </c>
      <c r="E53" s="2">
        <v>0.13450000000000001</v>
      </c>
      <c r="F53" s="2">
        <v>0.1452</v>
      </c>
      <c r="G53">
        <f t="shared" si="23"/>
        <v>4</v>
      </c>
      <c r="H53">
        <f t="shared" si="24"/>
        <v>2020</v>
      </c>
      <c r="I53">
        <f t="shared" si="25"/>
        <v>4</v>
      </c>
      <c r="J53">
        <f t="shared" si="26"/>
        <v>1</v>
      </c>
      <c r="K53">
        <f t="shared" si="27"/>
        <v>2020</v>
      </c>
      <c r="O53">
        <f>SUMIF($I:$I,$O$51,E:E)</f>
        <v>-1.5599999999999999E-2</v>
      </c>
      <c r="Q53">
        <f>SUMIF($I:$I,$O$51,F:F)</f>
        <v>5.300000000000007E-3</v>
      </c>
    </row>
    <row r="54" spans="1:46" x14ac:dyDescent="0.3">
      <c r="A54" s="1">
        <v>43952</v>
      </c>
      <c r="B54" s="2">
        <v>-2.8400000000000002E-2</v>
      </c>
      <c r="C54" s="2">
        <v>-3.8399999999999997E-2</v>
      </c>
      <c r="D54" s="4">
        <v>-0.10390000000000001</v>
      </c>
      <c r="E54" s="2">
        <v>-9.8699999999999996E-2</v>
      </c>
      <c r="F54" s="2">
        <v>-2.3800000000000002E-2</v>
      </c>
      <c r="G54">
        <f t="shared" si="23"/>
        <v>5</v>
      </c>
      <c r="H54">
        <f t="shared" si="24"/>
        <v>2020</v>
      </c>
      <c r="I54">
        <f t="shared" si="25"/>
        <v>5</v>
      </c>
      <c r="J54">
        <f t="shared" si="26"/>
        <v>1</v>
      </c>
      <c r="K54">
        <f t="shared" si="27"/>
        <v>2020</v>
      </c>
    </row>
    <row r="55" spans="1:46" x14ac:dyDescent="0.3">
      <c r="A55" s="1">
        <v>43983</v>
      </c>
      <c r="B55" s="2">
        <v>7.5300000000000006E-2</v>
      </c>
      <c r="C55" s="2">
        <v>7.6799999999999993E-2</v>
      </c>
      <c r="D55" s="4">
        <v>0.1074</v>
      </c>
      <c r="E55" s="2">
        <v>0.1086</v>
      </c>
      <c r="F55" s="2">
        <v>8.3400000000000002E-2</v>
      </c>
      <c r="G55">
        <f t="shared" si="23"/>
        <v>6</v>
      </c>
      <c r="H55">
        <f t="shared" si="24"/>
        <v>2020</v>
      </c>
      <c r="I55">
        <f t="shared" si="25"/>
        <v>6</v>
      </c>
      <c r="J55">
        <f t="shared" si="26"/>
        <v>1</v>
      </c>
      <c r="K55">
        <f t="shared" si="27"/>
        <v>2020</v>
      </c>
    </row>
    <row r="56" spans="1:46" x14ac:dyDescent="0.3">
      <c r="A56" s="1">
        <v>44013</v>
      </c>
      <c r="B56" s="2">
        <v>7.4899999999999994E-2</v>
      </c>
      <c r="C56" s="2">
        <v>7.7100000000000002E-2</v>
      </c>
      <c r="D56" s="4">
        <v>1.26E-2</v>
      </c>
      <c r="E56" s="2">
        <v>1.5800000000000002E-2</v>
      </c>
      <c r="F56" s="2">
        <v>6.6199999999999995E-2</v>
      </c>
      <c r="G56">
        <f t="shared" si="23"/>
        <v>7</v>
      </c>
      <c r="H56">
        <f t="shared" si="24"/>
        <v>2020</v>
      </c>
      <c r="I56">
        <f t="shared" si="25"/>
        <v>7</v>
      </c>
      <c r="J56">
        <f t="shared" si="26"/>
        <v>1</v>
      </c>
      <c r="K56">
        <f t="shared" si="27"/>
        <v>2020</v>
      </c>
    </row>
    <row r="57" spans="1:46" x14ac:dyDescent="0.3">
      <c r="A57" s="1">
        <v>44044</v>
      </c>
      <c r="B57" s="2">
        <v>2.8400000000000002E-2</v>
      </c>
      <c r="C57" s="2">
        <v>2.7199999999999998E-2</v>
      </c>
      <c r="D57" s="4">
        <v>9.7699999999999995E-2</v>
      </c>
      <c r="E57" s="2">
        <v>6.1499999999999999E-2</v>
      </c>
      <c r="F57" s="2">
        <v>3.7199999999999997E-2</v>
      </c>
      <c r="G57">
        <f t="shared" si="23"/>
        <v>8</v>
      </c>
      <c r="H57">
        <f t="shared" si="24"/>
        <v>2020</v>
      </c>
      <c r="I57">
        <f t="shared" si="25"/>
        <v>8</v>
      </c>
      <c r="J57">
        <f t="shared" si="26"/>
        <v>1</v>
      </c>
      <c r="K57">
        <f t="shared" si="27"/>
        <v>2020</v>
      </c>
    </row>
    <row r="58" spans="1:46" x14ac:dyDescent="0.3">
      <c r="A58" s="1">
        <v>44075</v>
      </c>
      <c r="B58" s="2">
        <v>-1.23E-2</v>
      </c>
      <c r="C58" s="2">
        <v>-1.4500000000000001E-2</v>
      </c>
      <c r="D58" s="4">
        <v>-9.69E-2</v>
      </c>
      <c r="E58" s="2">
        <v>-6.7299999999999999E-2</v>
      </c>
      <c r="F58" s="2">
        <v>-3.2000000000000002E-3</v>
      </c>
      <c r="G58">
        <f t="shared" si="23"/>
        <v>9</v>
      </c>
      <c r="H58">
        <f t="shared" si="24"/>
        <v>2020</v>
      </c>
      <c r="I58">
        <f t="shared" si="25"/>
        <v>9</v>
      </c>
      <c r="J58">
        <f t="shared" si="26"/>
        <v>1</v>
      </c>
      <c r="K58">
        <f t="shared" si="27"/>
        <v>2020</v>
      </c>
      <c r="W58" t="s">
        <v>63</v>
      </c>
    </row>
    <row r="59" spans="1:46" x14ac:dyDescent="0.3">
      <c r="A59" s="1">
        <v>44105</v>
      </c>
      <c r="B59" s="2">
        <v>3.5099999999999999E-2</v>
      </c>
      <c r="C59" s="2">
        <v>4.0599999999999997E-2</v>
      </c>
      <c r="D59" s="4">
        <v>0.1142</v>
      </c>
      <c r="E59" s="2">
        <v>9.5399999999999999E-2</v>
      </c>
      <c r="F59" s="2">
        <v>2.5700000000000001E-2</v>
      </c>
      <c r="G59">
        <f t="shared" si="23"/>
        <v>10</v>
      </c>
      <c r="H59">
        <f t="shared" si="24"/>
        <v>2020</v>
      </c>
      <c r="I59">
        <f t="shared" si="25"/>
        <v>10</v>
      </c>
      <c r="J59">
        <f t="shared" si="26"/>
        <v>1</v>
      </c>
      <c r="K59">
        <f t="shared" si="27"/>
        <v>2020</v>
      </c>
      <c r="R59" t="s">
        <v>6</v>
      </c>
      <c r="S59" t="s">
        <v>3</v>
      </c>
      <c r="T59" t="s">
        <v>40</v>
      </c>
      <c r="U59" t="s">
        <v>2</v>
      </c>
    </row>
    <row r="60" spans="1:46" x14ac:dyDescent="0.3">
      <c r="A60" s="1">
        <v>44136</v>
      </c>
      <c r="B60" s="2">
        <v>0.1139</v>
      </c>
      <c r="C60" s="2">
        <v>0.1145</v>
      </c>
      <c r="D60" s="4">
        <v>0.23880000000000001</v>
      </c>
      <c r="E60" s="2">
        <v>0.22839999999999999</v>
      </c>
      <c r="F60" s="2">
        <v>0.1187</v>
      </c>
      <c r="G60">
        <f t="shared" si="23"/>
        <v>11</v>
      </c>
      <c r="H60">
        <f t="shared" si="24"/>
        <v>2020</v>
      </c>
      <c r="I60">
        <f t="shared" si="25"/>
        <v>11</v>
      </c>
      <c r="J60">
        <f t="shared" si="26"/>
        <v>1</v>
      </c>
      <c r="K60">
        <f t="shared" si="27"/>
        <v>2020</v>
      </c>
      <c r="P60" t="s">
        <v>12</v>
      </c>
      <c r="Q60">
        <v>2015</v>
      </c>
    </row>
    <row r="61" spans="1:46" x14ac:dyDescent="0.3">
      <c r="A61" s="1">
        <v>44166</v>
      </c>
      <c r="B61" s="2">
        <v>7.8100000000000003E-2</v>
      </c>
      <c r="C61" s="2">
        <v>8.1600000000000006E-2</v>
      </c>
      <c r="D61" s="4">
        <v>5.5899999999999998E-2</v>
      </c>
      <c r="E61" s="2">
        <v>6.4000000000000001E-2</v>
      </c>
      <c r="F61" s="2">
        <v>7.46E-2</v>
      </c>
      <c r="G61">
        <f t="shared" si="23"/>
        <v>12</v>
      </c>
      <c r="H61">
        <f t="shared" si="24"/>
        <v>2020</v>
      </c>
      <c r="I61">
        <f t="shared" si="25"/>
        <v>12</v>
      </c>
      <c r="J61">
        <f t="shared" si="26"/>
        <v>1</v>
      </c>
      <c r="K61">
        <f t="shared" si="27"/>
        <v>2020</v>
      </c>
      <c r="Q61">
        <v>2016</v>
      </c>
    </row>
    <row r="62" spans="1:46" x14ac:dyDescent="0.3">
      <c r="A62" s="1">
        <v>44197</v>
      </c>
      <c r="B62" s="2">
        <v>-2.4799999999999999E-2</v>
      </c>
      <c r="C62" s="2">
        <v>-3.0700000000000002E-2</v>
      </c>
      <c r="D62" s="4">
        <v>-2.23E-2</v>
      </c>
      <c r="E62" s="2">
        <v>-4.0399999999999998E-2</v>
      </c>
      <c r="F62" s="2">
        <v>-1.8700000000000001E-2</v>
      </c>
      <c r="G62">
        <f t="shared" si="23"/>
        <v>1</v>
      </c>
      <c r="H62">
        <f t="shared" si="24"/>
        <v>2021</v>
      </c>
      <c r="I62">
        <f t="shared" si="25"/>
        <v>1</v>
      </c>
      <c r="J62">
        <f t="shared" si="26"/>
        <v>1</v>
      </c>
      <c r="K62">
        <f t="shared" si="27"/>
        <v>2021</v>
      </c>
      <c r="Q62">
        <v>2017</v>
      </c>
    </row>
    <row r="63" spans="1:46" x14ac:dyDescent="0.3">
      <c r="A63" s="1">
        <v>44228</v>
      </c>
      <c r="B63" s="2">
        <v>6.5600000000000006E-2</v>
      </c>
      <c r="C63" s="2">
        <v>6.08E-2</v>
      </c>
      <c r="D63" s="4">
        <v>0.13869999999999999</v>
      </c>
      <c r="E63" s="2">
        <v>0.1022</v>
      </c>
      <c r="F63" s="2">
        <v>7.7799999999999994E-2</v>
      </c>
      <c r="G63">
        <f t="shared" si="23"/>
        <v>2</v>
      </c>
      <c r="H63">
        <f t="shared" si="24"/>
        <v>2021</v>
      </c>
      <c r="I63">
        <f t="shared" si="25"/>
        <v>2</v>
      </c>
      <c r="J63">
        <f t="shared" si="26"/>
        <v>1</v>
      </c>
      <c r="K63">
        <f t="shared" si="27"/>
        <v>2021</v>
      </c>
      <c r="Q63">
        <v>2018</v>
      </c>
    </row>
    <row r="64" spans="1:46" x14ac:dyDescent="0.3">
      <c r="A64" s="1">
        <v>44256</v>
      </c>
      <c r="B64" s="2">
        <v>1.11E-2</v>
      </c>
      <c r="C64" s="2">
        <v>8.3000000000000001E-3</v>
      </c>
      <c r="D64" s="4">
        <v>-4.3099999999999999E-2</v>
      </c>
      <c r="E64" s="2">
        <v>-2.3E-2</v>
      </c>
      <c r="F64" s="2">
        <v>1.09E-2</v>
      </c>
      <c r="G64">
        <f t="shared" si="23"/>
        <v>3</v>
      </c>
      <c r="H64">
        <f t="shared" si="24"/>
        <v>2021</v>
      </c>
      <c r="I64">
        <f t="shared" si="25"/>
        <v>3</v>
      </c>
      <c r="J64">
        <f t="shared" si="26"/>
        <v>1</v>
      </c>
      <c r="K64">
        <f t="shared" si="27"/>
        <v>2021</v>
      </c>
      <c r="Q64">
        <v>2019</v>
      </c>
    </row>
    <row r="65" spans="1:11" x14ac:dyDescent="0.3">
      <c r="A65" s="1">
        <v>44287</v>
      </c>
      <c r="B65" s="2">
        <v>-4.1000000000000003E-3</v>
      </c>
      <c r="C65" s="2">
        <v>-1.47E-2</v>
      </c>
      <c r="D65" s="4">
        <v>-1.5699999999999999E-2</v>
      </c>
      <c r="E65" s="2">
        <v>-9.9000000000000008E-3</v>
      </c>
      <c r="F65" s="2">
        <v>4.1000000000000003E-3</v>
      </c>
      <c r="G65">
        <f t="shared" si="23"/>
        <v>4</v>
      </c>
      <c r="H65">
        <f t="shared" si="24"/>
        <v>2021</v>
      </c>
      <c r="I65">
        <f t="shared" si="25"/>
        <v>4</v>
      </c>
      <c r="J65">
        <f t="shared" si="26"/>
        <v>1</v>
      </c>
      <c r="K65">
        <f t="shared" si="27"/>
        <v>2021</v>
      </c>
    </row>
    <row r="66" spans="1:11" x14ac:dyDescent="0.3">
      <c r="A66" s="1">
        <v>44317</v>
      </c>
      <c r="B66" s="2">
        <v>6.5000000000000002E-2</v>
      </c>
      <c r="C66" s="2">
        <v>6.4699999999999994E-2</v>
      </c>
      <c r="D66" s="4">
        <v>8.3699999999999997E-2</v>
      </c>
      <c r="E66" s="2">
        <v>7.0900000000000005E-2</v>
      </c>
      <c r="F66" s="2">
        <v>6.9699999999999998E-2</v>
      </c>
      <c r="G66">
        <f t="shared" ref="G66:G97" si="46">+MONTH(A66)</f>
        <v>5</v>
      </c>
      <c r="H66">
        <f t="shared" ref="H66:H97" si="47">+YEAR(A66)</f>
        <v>2021</v>
      </c>
      <c r="I66">
        <f t="shared" ref="I66:I97" si="48">+MONTH(A66)</f>
        <v>5</v>
      </c>
      <c r="J66">
        <f t="shared" ref="J66:J97" si="49">+DAY(A66)</f>
        <v>1</v>
      </c>
      <c r="K66">
        <f t="shared" ref="K66:K97" si="50">+YEAR(A66)</f>
        <v>2021</v>
      </c>
    </row>
    <row r="67" spans="1:11" x14ac:dyDescent="0.3">
      <c r="A67" s="1">
        <v>44348</v>
      </c>
      <c r="B67" s="2">
        <v>8.8999999999999999E-3</v>
      </c>
      <c r="C67" s="2">
        <v>1.0500000000000001E-2</v>
      </c>
      <c r="D67" s="4">
        <v>-2.12E-2</v>
      </c>
      <c r="E67" s="2">
        <v>-1.32E-2</v>
      </c>
      <c r="F67" s="2">
        <v>1.8700000000000001E-2</v>
      </c>
      <c r="G67">
        <f t="shared" si="46"/>
        <v>6</v>
      </c>
      <c r="H67">
        <f t="shared" si="47"/>
        <v>2021</v>
      </c>
      <c r="I67">
        <f t="shared" si="48"/>
        <v>6</v>
      </c>
      <c r="J67">
        <f t="shared" si="49"/>
        <v>1</v>
      </c>
      <c r="K67">
        <f t="shared" si="50"/>
        <v>2021</v>
      </c>
    </row>
    <row r="68" spans="1:11" x14ac:dyDescent="0.3">
      <c r="A68" s="1">
        <v>44378</v>
      </c>
      <c r="B68" s="2">
        <v>2.5999999999999999E-3</v>
      </c>
      <c r="C68" s="2">
        <v>2E-3</v>
      </c>
      <c r="D68" s="4">
        <v>-5.4000000000000003E-3</v>
      </c>
      <c r="E68" s="2">
        <v>1.5E-3</v>
      </c>
      <c r="F68" s="2">
        <v>1.4200000000000001E-2</v>
      </c>
      <c r="G68">
        <f t="shared" si="46"/>
        <v>7</v>
      </c>
      <c r="H68">
        <f t="shared" si="47"/>
        <v>2021</v>
      </c>
      <c r="I68">
        <f t="shared" si="48"/>
        <v>7</v>
      </c>
      <c r="J68">
        <f t="shared" si="49"/>
        <v>1</v>
      </c>
      <c r="K68">
        <f t="shared" si="50"/>
        <v>2021</v>
      </c>
    </row>
    <row r="69" spans="1:11" x14ac:dyDescent="0.3">
      <c r="A69" s="1">
        <v>44409</v>
      </c>
      <c r="B69" s="2">
        <v>8.6900000000000005E-2</v>
      </c>
      <c r="C69" s="2">
        <v>9.4399999999999998E-2</v>
      </c>
      <c r="D69" s="4">
        <v>5.3199999999999997E-2</v>
      </c>
      <c r="E69" s="2">
        <v>9.7299999999999998E-2</v>
      </c>
      <c r="F69" s="2">
        <v>6.5299999999999997E-2</v>
      </c>
      <c r="G69">
        <f t="shared" si="46"/>
        <v>8</v>
      </c>
      <c r="H69">
        <f t="shared" si="47"/>
        <v>2021</v>
      </c>
      <c r="I69">
        <f t="shared" si="48"/>
        <v>8</v>
      </c>
      <c r="J69">
        <f t="shared" si="49"/>
        <v>1</v>
      </c>
      <c r="K69">
        <f t="shared" si="50"/>
        <v>2021</v>
      </c>
    </row>
    <row r="70" spans="1:11" x14ac:dyDescent="0.3">
      <c r="A70" s="1">
        <v>44440</v>
      </c>
      <c r="B70" s="2">
        <v>2.8400000000000002E-2</v>
      </c>
      <c r="C70" s="2">
        <v>2.7300000000000001E-2</v>
      </c>
      <c r="D70" s="4">
        <v>2.75E-2</v>
      </c>
      <c r="E70" s="2">
        <v>1.29E-2</v>
      </c>
      <c r="F70" s="2">
        <v>3.4099999999999998E-2</v>
      </c>
      <c r="G70">
        <f t="shared" si="46"/>
        <v>9</v>
      </c>
      <c r="H70">
        <f t="shared" si="47"/>
        <v>2021</v>
      </c>
      <c r="I70">
        <f t="shared" si="48"/>
        <v>9</v>
      </c>
      <c r="J70">
        <f t="shared" si="49"/>
        <v>1</v>
      </c>
      <c r="K70">
        <f t="shared" si="50"/>
        <v>2021</v>
      </c>
    </row>
    <row r="71" spans="1:11" x14ac:dyDescent="0.3">
      <c r="A71" s="1">
        <v>44470</v>
      </c>
      <c r="B71" s="2">
        <v>3.0000000000000001E-3</v>
      </c>
      <c r="C71" s="2">
        <v>3.0999999999999999E-3</v>
      </c>
      <c r="D71" s="4">
        <v>4.5199999999999997E-2</v>
      </c>
      <c r="E71" s="2">
        <v>2.6700000000000002E-2</v>
      </c>
      <c r="F71" s="2">
        <v>2.3E-3</v>
      </c>
      <c r="G71">
        <f t="shared" si="46"/>
        <v>10</v>
      </c>
      <c r="H71">
        <f t="shared" si="47"/>
        <v>2021</v>
      </c>
      <c r="I71">
        <f t="shared" si="48"/>
        <v>10</v>
      </c>
      <c r="J71">
        <f t="shared" si="49"/>
        <v>1</v>
      </c>
      <c r="K71">
        <f t="shared" si="50"/>
        <v>2021</v>
      </c>
    </row>
    <row r="72" spans="1:11" x14ac:dyDescent="0.3">
      <c r="A72" s="1">
        <v>44501</v>
      </c>
      <c r="B72" s="2">
        <v>-3.9E-2</v>
      </c>
      <c r="C72" s="2">
        <v>-3.78E-2</v>
      </c>
      <c r="D72" s="4">
        <v>-8.7400000000000005E-2</v>
      </c>
      <c r="E72" s="2">
        <v>-6.6900000000000001E-2</v>
      </c>
      <c r="F72" s="2">
        <v>-2.9100000000000001E-2</v>
      </c>
      <c r="G72">
        <f t="shared" si="46"/>
        <v>11</v>
      </c>
      <c r="H72">
        <f t="shared" si="47"/>
        <v>2021</v>
      </c>
      <c r="I72">
        <f t="shared" si="48"/>
        <v>11</v>
      </c>
      <c r="J72">
        <f t="shared" si="49"/>
        <v>1</v>
      </c>
      <c r="K72">
        <f t="shared" si="50"/>
        <v>2021</v>
      </c>
    </row>
    <row r="73" spans="1:11" x14ac:dyDescent="0.3">
      <c r="A73" s="1">
        <v>44531</v>
      </c>
      <c r="B73" s="2">
        <v>2.18E-2</v>
      </c>
      <c r="C73" s="2">
        <v>2.0799999999999999E-2</v>
      </c>
      <c r="D73" s="4">
        <v>-6.0000000000000001E-3</v>
      </c>
      <c r="E73" s="2">
        <v>-1.1599999999999999E-2</v>
      </c>
      <c r="F73" s="2">
        <v>2.3699999999999999E-2</v>
      </c>
      <c r="G73">
        <f t="shared" si="46"/>
        <v>12</v>
      </c>
      <c r="H73">
        <f t="shared" si="47"/>
        <v>2021</v>
      </c>
      <c r="I73">
        <f t="shared" si="48"/>
        <v>12</v>
      </c>
      <c r="J73">
        <f t="shared" si="49"/>
        <v>1</v>
      </c>
      <c r="K73">
        <f t="shared" si="50"/>
        <v>2021</v>
      </c>
    </row>
    <row r="74" spans="1:11" x14ac:dyDescent="0.3">
      <c r="A74" s="1">
        <v>44562</v>
      </c>
      <c r="B74" s="2">
        <v>-8.0000000000000004E-4</v>
      </c>
      <c r="C74" s="2">
        <v>-4.1000000000000003E-3</v>
      </c>
      <c r="D74" s="4">
        <v>7.0300000000000001E-2</v>
      </c>
      <c r="E74" s="2">
        <v>2.92E-2</v>
      </c>
      <c r="F74" s="2">
        <v>-5.0000000000000001E-3</v>
      </c>
      <c r="G74">
        <f t="shared" si="46"/>
        <v>1</v>
      </c>
      <c r="H74">
        <f t="shared" si="47"/>
        <v>2022</v>
      </c>
      <c r="I74">
        <f t="shared" si="48"/>
        <v>1</v>
      </c>
      <c r="J74">
        <f t="shared" si="49"/>
        <v>1</v>
      </c>
      <c r="K74">
        <f t="shared" si="50"/>
        <v>2022</v>
      </c>
    </row>
    <row r="75" spans="1:11" x14ac:dyDescent="0.3">
      <c r="A75" s="1">
        <v>44593</v>
      </c>
      <c r="B75" s="2">
        <v>-3.15E-2</v>
      </c>
      <c r="C75" s="2">
        <v>-3.0499999999999999E-2</v>
      </c>
      <c r="D75" s="4">
        <v>-4.6600000000000003E-2</v>
      </c>
      <c r="E75" s="2">
        <v>-5.0500000000000003E-2</v>
      </c>
      <c r="F75" s="2">
        <v>-4.1099999999999998E-2</v>
      </c>
      <c r="G75">
        <f t="shared" si="46"/>
        <v>2</v>
      </c>
      <c r="H75">
        <f t="shared" si="47"/>
        <v>2022</v>
      </c>
      <c r="I75">
        <f t="shared" si="48"/>
        <v>2</v>
      </c>
      <c r="J75">
        <f t="shared" si="49"/>
        <v>1</v>
      </c>
      <c r="K75">
        <f t="shared" si="50"/>
        <v>2022</v>
      </c>
    </row>
    <row r="76" spans="1:11" x14ac:dyDescent="0.3">
      <c r="A76" s="1">
        <v>44621</v>
      </c>
      <c r="B76" s="2">
        <v>3.9899999999999998E-2</v>
      </c>
      <c r="C76" s="2">
        <v>4.1300000000000003E-2</v>
      </c>
      <c r="D76" s="4">
        <v>4.5999999999999999E-3</v>
      </c>
      <c r="E76" s="2">
        <v>1.24E-2</v>
      </c>
      <c r="F76" s="2">
        <v>4.1000000000000002E-2</v>
      </c>
      <c r="G76">
        <f t="shared" si="46"/>
        <v>3</v>
      </c>
      <c r="H76">
        <f t="shared" si="47"/>
        <v>2022</v>
      </c>
      <c r="I76">
        <f t="shared" si="48"/>
        <v>3</v>
      </c>
      <c r="J76">
        <f t="shared" si="49"/>
        <v>1</v>
      </c>
      <c r="K76">
        <f t="shared" si="50"/>
        <v>2022</v>
      </c>
    </row>
    <row r="77" spans="1:11" x14ac:dyDescent="0.3">
      <c r="A77" s="1">
        <v>44652</v>
      </c>
      <c r="B77" s="2">
        <v>-2.07E-2</v>
      </c>
      <c r="C77" s="2">
        <v>-2.5700000000000001E-2</v>
      </c>
      <c r="D77" s="4">
        <v>-7.7999999999999996E-3</v>
      </c>
      <c r="E77" s="2">
        <v>-2.98E-2</v>
      </c>
      <c r="F77" s="2">
        <v>-7.4999999999999997E-3</v>
      </c>
      <c r="G77">
        <f t="shared" si="46"/>
        <v>4</v>
      </c>
      <c r="H77">
        <f t="shared" si="47"/>
        <v>2022</v>
      </c>
      <c r="I77">
        <f t="shared" si="48"/>
        <v>4</v>
      </c>
      <c r="J77">
        <f t="shared" si="49"/>
        <v>1</v>
      </c>
      <c r="K77">
        <f t="shared" si="50"/>
        <v>2022</v>
      </c>
    </row>
    <row r="78" spans="1:11" x14ac:dyDescent="0.3">
      <c r="A78" s="1">
        <v>44682</v>
      </c>
      <c r="B78" s="2">
        <v>-3.0300000000000001E-2</v>
      </c>
      <c r="C78" s="2">
        <v>-2.6200000000000001E-2</v>
      </c>
      <c r="D78" s="4">
        <v>-1.66E-2</v>
      </c>
      <c r="E78" s="2">
        <v>-9.7000000000000003E-3</v>
      </c>
      <c r="F78" s="2">
        <v>-4.4900000000000002E-2</v>
      </c>
      <c r="G78">
        <f t="shared" si="46"/>
        <v>5</v>
      </c>
      <c r="H78">
        <f t="shared" si="47"/>
        <v>2022</v>
      </c>
      <c r="I78">
        <f t="shared" si="48"/>
        <v>5</v>
      </c>
      <c r="J78">
        <f t="shared" si="49"/>
        <v>1</v>
      </c>
      <c r="K78">
        <f t="shared" si="50"/>
        <v>2022</v>
      </c>
    </row>
    <row r="79" spans="1:11" x14ac:dyDescent="0.3">
      <c r="A79" s="1">
        <v>44713</v>
      </c>
      <c r="B79" s="2">
        <v>-4.8500000000000001E-2</v>
      </c>
      <c r="C79" s="2">
        <v>-4.58E-2</v>
      </c>
      <c r="D79" s="4">
        <v>-5.8099999999999999E-2</v>
      </c>
      <c r="E79" s="2">
        <v>-6.08E-2</v>
      </c>
      <c r="F79" s="2">
        <v>-5.1799999999999999E-2</v>
      </c>
      <c r="G79">
        <f t="shared" si="46"/>
        <v>6</v>
      </c>
      <c r="H79">
        <f t="shared" si="47"/>
        <v>2022</v>
      </c>
      <c r="I79">
        <f t="shared" si="48"/>
        <v>6</v>
      </c>
      <c r="J79">
        <f t="shared" si="49"/>
        <v>1</v>
      </c>
      <c r="K79">
        <f t="shared" si="50"/>
        <v>2022</v>
      </c>
    </row>
    <row r="80" spans="1:11" x14ac:dyDescent="0.3">
      <c r="A80" s="1">
        <v>44743</v>
      </c>
      <c r="B80" s="2">
        <v>8.7300000000000003E-2</v>
      </c>
      <c r="C80" s="2">
        <v>8.5800000000000001E-2</v>
      </c>
      <c r="D80" s="4">
        <v>0.1217</v>
      </c>
      <c r="E80" s="2">
        <v>0.12690000000000001</v>
      </c>
      <c r="F80" s="2">
        <v>9.5500000000000002E-2</v>
      </c>
      <c r="G80">
        <f t="shared" si="46"/>
        <v>7</v>
      </c>
      <c r="H80">
        <f t="shared" si="47"/>
        <v>2022</v>
      </c>
      <c r="I80">
        <f t="shared" si="48"/>
        <v>7</v>
      </c>
      <c r="J80">
        <f t="shared" si="49"/>
        <v>1</v>
      </c>
      <c r="K80">
        <f t="shared" si="50"/>
        <v>2022</v>
      </c>
    </row>
    <row r="81" spans="1:54" x14ac:dyDescent="0.3">
      <c r="A81" s="1">
        <v>44774</v>
      </c>
      <c r="B81" s="2">
        <v>3.5000000000000003E-2</v>
      </c>
      <c r="C81" s="2">
        <v>3.4200000000000001E-2</v>
      </c>
      <c r="D81" s="4">
        <v>5.4600000000000003E-2</v>
      </c>
      <c r="E81" s="2">
        <v>4.5699999999999998E-2</v>
      </c>
      <c r="F81" s="2">
        <v>4.4999999999999998E-2</v>
      </c>
      <c r="G81">
        <f t="shared" si="46"/>
        <v>8</v>
      </c>
      <c r="H81">
        <f t="shared" si="47"/>
        <v>2022</v>
      </c>
      <c r="I81">
        <f t="shared" si="48"/>
        <v>8</v>
      </c>
      <c r="J81">
        <f t="shared" si="49"/>
        <v>1</v>
      </c>
      <c r="K81">
        <f t="shared" si="50"/>
        <v>2022</v>
      </c>
    </row>
    <row r="82" spans="1:54" x14ac:dyDescent="0.3">
      <c r="A82" s="1">
        <v>44805</v>
      </c>
      <c r="B82" s="2">
        <v>-3.7400000000000003E-2</v>
      </c>
      <c r="C82" s="2">
        <v>-3.5400000000000001E-2</v>
      </c>
      <c r="D82" s="4">
        <v>-2.29E-2</v>
      </c>
      <c r="E82" s="2">
        <v>-3.9899999999999998E-2</v>
      </c>
      <c r="F82" s="2">
        <v>-3.2300000000000002E-2</v>
      </c>
      <c r="G82">
        <f t="shared" si="46"/>
        <v>9</v>
      </c>
      <c r="H82">
        <f t="shared" si="47"/>
        <v>2022</v>
      </c>
      <c r="I82">
        <f t="shared" si="48"/>
        <v>9</v>
      </c>
      <c r="J82">
        <f t="shared" si="49"/>
        <v>1</v>
      </c>
      <c r="K82">
        <f t="shared" si="50"/>
        <v>2022</v>
      </c>
    </row>
    <row r="83" spans="1:54" x14ac:dyDescent="0.3">
      <c r="A83" s="1">
        <v>44835</v>
      </c>
      <c r="B83" s="2">
        <v>5.3699999999999998E-2</v>
      </c>
      <c r="C83" s="2">
        <v>5.7799999999999997E-2</v>
      </c>
      <c r="D83" s="4">
        <v>6.93E-2</v>
      </c>
      <c r="E83" s="2">
        <v>5.8900000000000001E-2</v>
      </c>
      <c r="F83" s="2">
        <v>4.0099999999999997E-2</v>
      </c>
      <c r="G83">
        <f t="shared" si="46"/>
        <v>10</v>
      </c>
      <c r="H83">
        <f t="shared" si="47"/>
        <v>2022</v>
      </c>
      <c r="I83">
        <f t="shared" si="48"/>
        <v>10</v>
      </c>
      <c r="J83">
        <f t="shared" si="49"/>
        <v>1</v>
      </c>
      <c r="K83">
        <f t="shared" si="50"/>
        <v>2022</v>
      </c>
    </row>
    <row r="84" spans="1:54" x14ac:dyDescent="0.3">
      <c r="A84" s="1">
        <v>44866</v>
      </c>
      <c r="B84" s="2">
        <v>4.1399999999999999E-2</v>
      </c>
      <c r="C84" s="2">
        <v>3.8699999999999998E-2</v>
      </c>
      <c r="D84" s="4">
        <v>4.6600000000000003E-2</v>
      </c>
      <c r="E84" s="2">
        <v>4.4299999999999999E-2</v>
      </c>
      <c r="F84" s="2">
        <v>3.39E-2</v>
      </c>
      <c r="G84">
        <f t="shared" si="46"/>
        <v>11</v>
      </c>
      <c r="H84">
        <f t="shared" si="47"/>
        <v>2022</v>
      </c>
      <c r="I84">
        <f t="shared" si="48"/>
        <v>11</v>
      </c>
      <c r="J84">
        <f t="shared" si="49"/>
        <v>1</v>
      </c>
      <c r="K84">
        <f t="shared" si="50"/>
        <v>2022</v>
      </c>
    </row>
    <row r="85" spans="1:54" x14ac:dyDescent="0.3">
      <c r="A85" s="1">
        <v>44896</v>
      </c>
      <c r="B85" s="2">
        <v>-3.4799999999999998E-2</v>
      </c>
      <c r="C85" s="2">
        <v>-3.5799999999999998E-2</v>
      </c>
      <c r="D85" s="4">
        <v>-5.7000000000000002E-3</v>
      </c>
      <c r="E85" s="2">
        <v>-1.95E-2</v>
      </c>
      <c r="F85" s="2">
        <v>-3.1199999999999999E-2</v>
      </c>
      <c r="G85">
        <f t="shared" si="46"/>
        <v>12</v>
      </c>
      <c r="H85">
        <f t="shared" si="47"/>
        <v>2022</v>
      </c>
      <c r="I85">
        <f t="shared" si="48"/>
        <v>12</v>
      </c>
      <c r="J85">
        <f t="shared" si="49"/>
        <v>1</v>
      </c>
      <c r="K85">
        <f t="shared" si="50"/>
        <v>2022</v>
      </c>
    </row>
    <row r="86" spans="1:54" x14ac:dyDescent="0.3">
      <c r="A86" s="1">
        <v>44927</v>
      </c>
      <c r="B86" s="2">
        <v>-2.4500000000000001E-2</v>
      </c>
      <c r="C86" s="2">
        <v>-2.12E-2</v>
      </c>
      <c r="D86" s="4">
        <v>-5.4199999999999998E-2</v>
      </c>
      <c r="E86" s="2">
        <v>-4.6699999999999998E-2</v>
      </c>
      <c r="F86" s="2">
        <v>-3.32E-2</v>
      </c>
      <c r="G86">
        <f t="shared" si="46"/>
        <v>1</v>
      </c>
      <c r="H86">
        <f t="shared" si="47"/>
        <v>2023</v>
      </c>
      <c r="I86">
        <f t="shared" si="48"/>
        <v>1</v>
      </c>
      <c r="J86">
        <f t="shared" si="49"/>
        <v>1</v>
      </c>
      <c r="K86">
        <f t="shared" si="50"/>
        <v>2023</v>
      </c>
      <c r="AR86" s="1">
        <f t="shared" ref="AR86:AR117" si="51">+DATE(BB86,AZ86,BA86)</f>
        <v>42370</v>
      </c>
      <c r="AS86" s="2">
        <v>-4.82E-2</v>
      </c>
      <c r="AT86" s="2">
        <v>-4.7699999999999999E-2</v>
      </c>
      <c r="AU86" s="4">
        <v>-8.2699999999999996E-2</v>
      </c>
      <c r="AW86">
        <f t="shared" ref="AW86:AW149" si="52">+MONTH(AR86)</f>
        <v>1</v>
      </c>
      <c r="AX86">
        <f t="shared" ref="AX86:AX149" si="53">+YEAR(AR86)</f>
        <v>2016</v>
      </c>
      <c r="AZ86">
        <v>1</v>
      </c>
      <c r="BA86">
        <v>1</v>
      </c>
      <c r="BB86">
        <v>2016</v>
      </c>
    </row>
    <row r="87" spans="1:54" x14ac:dyDescent="0.3">
      <c r="A87" s="1">
        <v>44958</v>
      </c>
      <c r="B87" s="2">
        <v>-2.0299999999999999E-2</v>
      </c>
      <c r="C87" s="2">
        <v>-9.9000000000000008E-3</v>
      </c>
      <c r="D87" s="4">
        <v>-9.4999999999999998E-3</v>
      </c>
      <c r="E87" s="2">
        <v>-5.7999999999999996E-3</v>
      </c>
      <c r="F87" s="2">
        <v>-2.7900000000000001E-2</v>
      </c>
      <c r="G87">
        <f t="shared" si="46"/>
        <v>2</v>
      </c>
      <c r="H87">
        <f t="shared" si="47"/>
        <v>2023</v>
      </c>
      <c r="I87">
        <f t="shared" si="48"/>
        <v>2</v>
      </c>
      <c r="J87">
        <f t="shared" si="49"/>
        <v>1</v>
      </c>
      <c r="K87">
        <f t="shared" si="50"/>
        <v>2023</v>
      </c>
      <c r="AR87" s="1">
        <f t="shared" si="51"/>
        <v>42401</v>
      </c>
      <c r="AS87" s="2">
        <v>-7.6200000000000004E-2</v>
      </c>
      <c r="AT87" s="2">
        <v>-7.51E-2</v>
      </c>
      <c r="AU87" s="4">
        <v>-0.10150000000000001</v>
      </c>
      <c r="AW87">
        <f t="shared" si="52"/>
        <v>2</v>
      </c>
      <c r="AX87">
        <f t="shared" si="53"/>
        <v>2016</v>
      </c>
      <c r="AZ87">
        <v>2</v>
      </c>
      <c r="BA87">
        <v>1</v>
      </c>
      <c r="BB87">
        <v>2016</v>
      </c>
    </row>
    <row r="88" spans="1:54" x14ac:dyDescent="0.3">
      <c r="A88" s="1">
        <v>44986</v>
      </c>
      <c r="B88" s="2">
        <v>3.2000000000000002E-3</v>
      </c>
      <c r="C88" s="2">
        <v>5.0000000000000001E-4</v>
      </c>
      <c r="D88" s="4">
        <v>8.3999999999999995E-3</v>
      </c>
      <c r="E88" s="2">
        <v>3.8E-3</v>
      </c>
      <c r="F88" s="2">
        <v>2.7000000000000001E-3</v>
      </c>
      <c r="G88">
        <f t="shared" si="46"/>
        <v>3</v>
      </c>
      <c r="H88">
        <f t="shared" si="47"/>
        <v>2023</v>
      </c>
      <c r="I88">
        <f t="shared" si="48"/>
        <v>3</v>
      </c>
      <c r="J88">
        <f t="shared" si="49"/>
        <v>1</v>
      </c>
      <c r="K88">
        <f t="shared" si="50"/>
        <v>2023</v>
      </c>
      <c r="AR88" s="1">
        <f t="shared" si="51"/>
        <v>42430</v>
      </c>
      <c r="AS88" s="2">
        <v>0.1075</v>
      </c>
      <c r="AT88" s="2">
        <v>0.1017</v>
      </c>
      <c r="AU88" s="4">
        <v>0.15740000000000001</v>
      </c>
      <c r="AW88">
        <f t="shared" si="52"/>
        <v>3</v>
      </c>
      <c r="AX88">
        <f t="shared" si="53"/>
        <v>2016</v>
      </c>
      <c r="AZ88">
        <v>3</v>
      </c>
      <c r="BA88">
        <v>1</v>
      </c>
      <c r="BB88">
        <v>2016</v>
      </c>
    </row>
    <row r="89" spans="1:54" x14ac:dyDescent="0.3">
      <c r="A89" s="1">
        <v>45017</v>
      </c>
      <c r="B89" s="2">
        <v>4.0599999999999997E-2</v>
      </c>
      <c r="C89" s="2">
        <v>3.5999999999999997E-2</v>
      </c>
      <c r="D89" s="4">
        <v>6.4600000000000005E-2</v>
      </c>
      <c r="E89" s="2">
        <v>6.1100000000000002E-2</v>
      </c>
      <c r="F89" s="2">
        <v>4.5499999999999999E-2</v>
      </c>
      <c r="G89">
        <f t="shared" si="46"/>
        <v>4</v>
      </c>
      <c r="H89">
        <f t="shared" si="47"/>
        <v>2023</v>
      </c>
      <c r="I89">
        <f t="shared" si="48"/>
        <v>4</v>
      </c>
      <c r="J89">
        <f t="shared" si="49"/>
        <v>1</v>
      </c>
      <c r="K89">
        <f t="shared" si="50"/>
        <v>2023</v>
      </c>
      <c r="AR89" s="1">
        <f t="shared" si="51"/>
        <v>42461</v>
      </c>
      <c r="AS89" s="2">
        <v>1.44E-2</v>
      </c>
      <c r="AT89" s="2">
        <v>1.04E-2</v>
      </c>
      <c r="AU89" s="4">
        <v>4.0500000000000001E-2</v>
      </c>
      <c r="AW89">
        <f t="shared" si="52"/>
        <v>4</v>
      </c>
      <c r="AX89">
        <f t="shared" si="53"/>
        <v>2016</v>
      </c>
      <c r="AZ89">
        <v>4</v>
      </c>
      <c r="BA89">
        <v>1</v>
      </c>
      <c r="BB89">
        <v>2016</v>
      </c>
    </row>
    <row r="90" spans="1:54" x14ac:dyDescent="0.3">
      <c r="A90" s="1">
        <v>45047</v>
      </c>
      <c r="B90" s="2">
        <v>2.5999999999999999E-2</v>
      </c>
      <c r="C90" s="2">
        <v>2.47E-2</v>
      </c>
      <c r="D90" s="4">
        <v>2.07E-2</v>
      </c>
      <c r="E90" s="2">
        <v>1.4800000000000001E-2</v>
      </c>
      <c r="F90" s="2">
        <v>3.5900000000000001E-2</v>
      </c>
      <c r="G90">
        <f t="shared" si="46"/>
        <v>5</v>
      </c>
      <c r="H90">
        <f t="shared" si="47"/>
        <v>2023</v>
      </c>
      <c r="I90">
        <f t="shared" si="48"/>
        <v>5</v>
      </c>
      <c r="J90">
        <f t="shared" si="49"/>
        <v>1</v>
      </c>
      <c r="K90">
        <f t="shared" si="50"/>
        <v>2023</v>
      </c>
      <c r="AR90" s="1">
        <f t="shared" si="51"/>
        <v>42491</v>
      </c>
      <c r="AS90" s="2">
        <v>3.95E-2</v>
      </c>
      <c r="AT90" s="2">
        <v>4.1399999999999999E-2</v>
      </c>
      <c r="AU90" s="4">
        <v>4.9200000000000001E-2</v>
      </c>
      <c r="AW90">
        <f t="shared" si="52"/>
        <v>5</v>
      </c>
      <c r="AX90">
        <f t="shared" si="53"/>
        <v>2016</v>
      </c>
      <c r="AZ90">
        <v>5</v>
      </c>
      <c r="BA90">
        <v>1</v>
      </c>
      <c r="BB90">
        <v>2016</v>
      </c>
    </row>
    <row r="91" spans="1:54" x14ac:dyDescent="0.3">
      <c r="A91" s="1">
        <v>45078</v>
      </c>
      <c r="B91" s="2">
        <v>3.5299999999999998E-2</v>
      </c>
      <c r="C91" s="2">
        <v>3.3500000000000002E-2</v>
      </c>
      <c r="D91" s="4">
        <v>1.4E-2</v>
      </c>
      <c r="E91" s="2">
        <v>3.15E-2</v>
      </c>
      <c r="F91" s="2">
        <v>4.2099999999999999E-2</v>
      </c>
      <c r="G91">
        <f t="shared" si="46"/>
        <v>6</v>
      </c>
      <c r="H91">
        <f t="shared" si="47"/>
        <v>2023</v>
      </c>
      <c r="I91">
        <f t="shared" si="48"/>
        <v>6</v>
      </c>
      <c r="J91">
        <f t="shared" si="49"/>
        <v>1</v>
      </c>
      <c r="K91">
        <f t="shared" si="50"/>
        <v>2023</v>
      </c>
      <c r="AR91" s="1">
        <f t="shared" si="51"/>
        <v>42522</v>
      </c>
      <c r="AS91" s="2">
        <v>1.5599999999999999E-2</v>
      </c>
      <c r="AT91" s="2">
        <v>1.24E-2</v>
      </c>
      <c r="AU91" s="4">
        <v>1.78E-2</v>
      </c>
      <c r="AW91">
        <f t="shared" si="52"/>
        <v>6</v>
      </c>
      <c r="AX91">
        <f t="shared" si="53"/>
        <v>2016</v>
      </c>
      <c r="AZ91">
        <v>6</v>
      </c>
      <c r="BA91">
        <v>1</v>
      </c>
      <c r="BB91">
        <v>2016</v>
      </c>
    </row>
    <row r="92" spans="1:54" x14ac:dyDescent="0.3">
      <c r="A92" s="1">
        <v>45108</v>
      </c>
      <c r="B92" s="2">
        <v>2.9399999999999999E-2</v>
      </c>
      <c r="C92" s="2">
        <v>2.8000000000000001E-2</v>
      </c>
      <c r="D92" s="4">
        <v>2.0199999999999999E-2</v>
      </c>
      <c r="E92" s="2">
        <v>1.4200000000000001E-2</v>
      </c>
      <c r="F92" s="2">
        <v>3.8300000000000001E-2</v>
      </c>
      <c r="G92">
        <f t="shared" si="46"/>
        <v>7</v>
      </c>
      <c r="H92">
        <f t="shared" si="47"/>
        <v>2023</v>
      </c>
      <c r="I92">
        <f t="shared" si="48"/>
        <v>7</v>
      </c>
      <c r="J92">
        <f t="shared" si="49"/>
        <v>1</v>
      </c>
      <c r="K92">
        <f t="shared" si="50"/>
        <v>2023</v>
      </c>
      <c r="AR92" s="1">
        <f t="shared" si="51"/>
        <v>42552</v>
      </c>
      <c r="AS92" s="2">
        <v>4.2299999999999997E-2</v>
      </c>
      <c r="AT92" s="2">
        <v>3.9E-2</v>
      </c>
      <c r="AU92" s="4">
        <v>5.67E-2</v>
      </c>
      <c r="AW92">
        <f t="shared" si="52"/>
        <v>7</v>
      </c>
      <c r="AX92">
        <f t="shared" si="53"/>
        <v>2016</v>
      </c>
      <c r="AZ92">
        <v>7</v>
      </c>
      <c r="BA92">
        <v>1</v>
      </c>
      <c r="BB92">
        <v>2016</v>
      </c>
    </row>
    <row r="93" spans="1:54" x14ac:dyDescent="0.3">
      <c r="A93" s="1">
        <v>45139</v>
      </c>
      <c r="B93" s="2">
        <v>-2.53E-2</v>
      </c>
      <c r="C93" s="2">
        <v>-2.5499999999999998E-2</v>
      </c>
      <c r="D93" s="4">
        <v>-3.6400000000000002E-2</v>
      </c>
      <c r="E93" s="2">
        <v>-3.6600000000000001E-2</v>
      </c>
      <c r="F93" s="2">
        <v>-7.9000000000000008E-3</v>
      </c>
      <c r="G93">
        <f t="shared" si="46"/>
        <v>8</v>
      </c>
      <c r="H93">
        <f t="shared" si="47"/>
        <v>2023</v>
      </c>
      <c r="I93">
        <f t="shared" si="48"/>
        <v>8</v>
      </c>
      <c r="J93">
        <f t="shared" si="49"/>
        <v>1</v>
      </c>
      <c r="K93">
        <f t="shared" si="50"/>
        <v>2023</v>
      </c>
      <c r="AR93" s="1">
        <f t="shared" si="51"/>
        <v>42583</v>
      </c>
      <c r="AS93" s="2">
        <v>1.7100000000000001E-2</v>
      </c>
      <c r="AT93" s="2">
        <v>1.43E-2</v>
      </c>
      <c r="AU93" s="4">
        <v>4.3999999999999997E-2</v>
      </c>
      <c r="AW93">
        <f t="shared" si="52"/>
        <v>8</v>
      </c>
      <c r="AX93">
        <f t="shared" si="53"/>
        <v>2016</v>
      </c>
      <c r="AZ93">
        <v>8</v>
      </c>
      <c r="BA93">
        <v>1</v>
      </c>
      <c r="BB93">
        <v>2016</v>
      </c>
    </row>
    <row r="94" spans="1:54" x14ac:dyDescent="0.3">
      <c r="A94" s="1">
        <v>45170</v>
      </c>
      <c r="B94" s="2">
        <v>0.02</v>
      </c>
      <c r="C94" s="2">
        <v>1.54E-2</v>
      </c>
      <c r="D94" s="4">
        <v>1.35E-2</v>
      </c>
      <c r="E94" s="2">
        <v>1.09E-2</v>
      </c>
      <c r="F94" s="2">
        <v>2.18E-2</v>
      </c>
      <c r="G94">
        <f t="shared" si="46"/>
        <v>9</v>
      </c>
      <c r="H94">
        <f t="shared" si="47"/>
        <v>2023</v>
      </c>
      <c r="I94">
        <f t="shared" si="48"/>
        <v>9</v>
      </c>
      <c r="J94">
        <f t="shared" si="49"/>
        <v>1</v>
      </c>
      <c r="K94">
        <f t="shared" si="50"/>
        <v>2023</v>
      </c>
      <c r="AR94" s="1">
        <f t="shared" si="51"/>
        <v>42614</v>
      </c>
      <c r="AS94" s="2">
        <v>-1.9900000000000001E-2</v>
      </c>
      <c r="AT94" s="2">
        <v>-2.06E-2</v>
      </c>
      <c r="AU94" s="4">
        <v>-2.5399999999999999E-2</v>
      </c>
      <c r="AW94">
        <f t="shared" si="52"/>
        <v>9</v>
      </c>
      <c r="AX94">
        <f t="shared" si="53"/>
        <v>2016</v>
      </c>
      <c r="AZ94">
        <v>9</v>
      </c>
      <c r="BA94">
        <v>1</v>
      </c>
      <c r="BB94">
        <v>2016</v>
      </c>
    </row>
    <row r="95" spans="1:54" x14ac:dyDescent="0.3">
      <c r="A95" s="1">
        <v>45200</v>
      </c>
      <c r="B95" s="2">
        <v>-2.8400000000000002E-2</v>
      </c>
      <c r="C95" s="2">
        <v>-2.9700000000000001E-2</v>
      </c>
      <c r="D95" s="4">
        <v>-3.9E-2</v>
      </c>
      <c r="E95" s="2">
        <v>-3.0599999999999999E-2</v>
      </c>
      <c r="F95" s="2">
        <v>-2.8400000000000002E-2</v>
      </c>
      <c r="G95">
        <f t="shared" si="46"/>
        <v>10</v>
      </c>
      <c r="H95">
        <f t="shared" si="47"/>
        <v>2023</v>
      </c>
      <c r="I95">
        <f t="shared" si="48"/>
        <v>10</v>
      </c>
      <c r="J95">
        <f t="shared" si="49"/>
        <v>1</v>
      </c>
      <c r="K95">
        <f t="shared" si="50"/>
        <v>2023</v>
      </c>
      <c r="AR95" s="1">
        <f t="shared" si="51"/>
        <v>42644</v>
      </c>
      <c r="AS95" s="2">
        <v>1.6999999999999999E-3</v>
      </c>
      <c r="AT95" s="2">
        <v>2.3E-3</v>
      </c>
      <c r="AU95" s="4">
        <v>1.23E-2</v>
      </c>
      <c r="AW95">
        <f t="shared" si="52"/>
        <v>10</v>
      </c>
      <c r="AX95">
        <f t="shared" si="53"/>
        <v>2016</v>
      </c>
      <c r="AZ95">
        <v>10</v>
      </c>
      <c r="BA95">
        <v>1</v>
      </c>
      <c r="BB95">
        <v>2016</v>
      </c>
    </row>
    <row r="96" spans="1:54" x14ac:dyDescent="0.3">
      <c r="A96" s="1">
        <v>45231</v>
      </c>
      <c r="B96" s="2">
        <v>5.5199999999999999E-2</v>
      </c>
      <c r="C96" s="2">
        <v>4.87E-2</v>
      </c>
      <c r="D96" s="4">
        <v>3.8199999999999998E-2</v>
      </c>
      <c r="E96" s="2">
        <v>4.4299999999999999E-2</v>
      </c>
      <c r="F96" s="2">
        <v>7.0599999999999996E-2</v>
      </c>
      <c r="G96">
        <f t="shared" si="46"/>
        <v>11</v>
      </c>
      <c r="H96">
        <f t="shared" si="47"/>
        <v>2023</v>
      </c>
      <c r="I96">
        <f t="shared" si="48"/>
        <v>11</v>
      </c>
      <c r="J96">
        <f t="shared" si="49"/>
        <v>1</v>
      </c>
      <c r="K96">
        <f t="shared" si="50"/>
        <v>2023</v>
      </c>
      <c r="AR96" s="1">
        <f t="shared" si="51"/>
        <v>42675</v>
      </c>
      <c r="AS96" s="2">
        <v>-4.65E-2</v>
      </c>
      <c r="AT96" s="2">
        <v>-4.5699999999999998E-2</v>
      </c>
      <c r="AU96" s="4">
        <v>-4.5900000000000003E-2</v>
      </c>
      <c r="AW96">
        <f t="shared" si="52"/>
        <v>11</v>
      </c>
      <c r="AX96">
        <f t="shared" si="53"/>
        <v>2016</v>
      </c>
      <c r="AZ96">
        <v>11</v>
      </c>
      <c r="BA96">
        <v>1</v>
      </c>
      <c r="BB96">
        <v>2016</v>
      </c>
    </row>
    <row r="97" spans="1:54" x14ac:dyDescent="0.3">
      <c r="A97" s="1">
        <v>45261</v>
      </c>
      <c r="B97" s="2">
        <v>7.9399999999999998E-2</v>
      </c>
      <c r="C97" s="2">
        <v>7.8399999999999997E-2</v>
      </c>
      <c r="D97" s="4">
        <v>8.5699999999999998E-2</v>
      </c>
      <c r="E97" s="2">
        <v>7.1400000000000005E-2</v>
      </c>
      <c r="F97" s="2">
        <v>8.0100000000000005E-2</v>
      </c>
      <c r="G97">
        <f t="shared" si="46"/>
        <v>12</v>
      </c>
      <c r="H97">
        <f t="shared" si="47"/>
        <v>2023</v>
      </c>
      <c r="I97">
        <f t="shared" si="48"/>
        <v>12</v>
      </c>
      <c r="J97">
        <f t="shared" si="49"/>
        <v>1</v>
      </c>
      <c r="K97">
        <f t="shared" si="50"/>
        <v>2023</v>
      </c>
      <c r="AR97" s="1">
        <f t="shared" si="51"/>
        <v>42705</v>
      </c>
      <c r="AS97" s="2">
        <v>-4.7000000000000002E-3</v>
      </c>
      <c r="AT97" s="2">
        <v>-1E-3</v>
      </c>
      <c r="AU97" s="4">
        <v>-2.4199999999999999E-2</v>
      </c>
      <c r="AW97">
        <f t="shared" si="52"/>
        <v>12</v>
      </c>
      <c r="AX97">
        <f t="shared" si="53"/>
        <v>2016</v>
      </c>
      <c r="AZ97">
        <v>12</v>
      </c>
      <c r="BA97">
        <v>1</v>
      </c>
      <c r="BB97">
        <v>2016</v>
      </c>
    </row>
    <row r="98" spans="1:54" x14ac:dyDescent="0.3">
      <c r="A98" s="1">
        <v>45292</v>
      </c>
      <c r="B98" s="2">
        <v>-2.9999999999999997E-4</v>
      </c>
      <c r="C98" s="2">
        <v>-6.7999999999999996E-3</v>
      </c>
      <c r="D98" s="4">
        <v>-4.7500000000000001E-2</v>
      </c>
      <c r="E98" s="2">
        <v>-4.6100000000000002E-2</v>
      </c>
      <c r="F98" s="2">
        <v>1.9199999999999998E-2</v>
      </c>
      <c r="G98">
        <f t="shared" ref="G98:G110" si="54">+MONTH(A98)</f>
        <v>1</v>
      </c>
      <c r="H98">
        <f t="shared" ref="H98:H110" si="55">+YEAR(A98)</f>
        <v>2024</v>
      </c>
      <c r="I98">
        <f t="shared" ref="I98:I110" si="56">+MONTH(A98)</f>
        <v>1</v>
      </c>
      <c r="J98">
        <f t="shared" ref="J98:J110" si="57">+DAY(A98)</f>
        <v>1</v>
      </c>
      <c r="K98">
        <f t="shared" ref="K98:K110" si="58">+YEAR(A98)</f>
        <v>2024</v>
      </c>
      <c r="AR98" s="1">
        <f t="shared" si="51"/>
        <v>42736</v>
      </c>
      <c r="AS98" s="2">
        <v>4.5900000000000003E-2</v>
      </c>
      <c r="AT98" s="2">
        <v>3.8699999999999998E-2</v>
      </c>
      <c r="AU98" s="4">
        <v>7.3599999999999999E-2</v>
      </c>
      <c r="AW98">
        <f t="shared" si="52"/>
        <v>1</v>
      </c>
      <c r="AX98">
        <f t="shared" si="53"/>
        <v>2017</v>
      </c>
      <c r="AZ98">
        <v>1</v>
      </c>
      <c r="BA98">
        <v>1</v>
      </c>
      <c r="BB98">
        <v>2017</v>
      </c>
    </row>
    <row r="99" spans="1:54" x14ac:dyDescent="0.3">
      <c r="A99" s="1">
        <v>45323</v>
      </c>
      <c r="B99" s="2">
        <v>1.18E-2</v>
      </c>
      <c r="C99" s="2">
        <v>1.04E-2</v>
      </c>
      <c r="D99" s="4">
        <v>2.7000000000000001E-3</v>
      </c>
      <c r="E99" s="2">
        <v>-4.4000000000000003E-3</v>
      </c>
      <c r="F99" s="2">
        <v>1.4500000000000001E-2</v>
      </c>
      <c r="G99">
        <f t="shared" si="54"/>
        <v>2</v>
      </c>
      <c r="H99">
        <f t="shared" si="55"/>
        <v>2024</v>
      </c>
      <c r="I99">
        <f t="shared" si="56"/>
        <v>2</v>
      </c>
      <c r="J99">
        <f t="shared" si="57"/>
        <v>1</v>
      </c>
      <c r="K99">
        <f t="shared" si="58"/>
        <v>2024</v>
      </c>
      <c r="AR99" s="1">
        <f t="shared" si="51"/>
        <v>42767</v>
      </c>
      <c r="AS99" s="2">
        <v>3.7199999999999997E-2</v>
      </c>
      <c r="AT99" s="2">
        <v>3.9300000000000002E-2</v>
      </c>
      <c r="AU99" s="4">
        <v>5.6000000000000001E-2</v>
      </c>
      <c r="AW99">
        <f t="shared" si="52"/>
        <v>2</v>
      </c>
      <c r="AX99">
        <f t="shared" si="53"/>
        <v>2017</v>
      </c>
      <c r="AZ99">
        <v>2</v>
      </c>
      <c r="BA99">
        <v>1</v>
      </c>
      <c r="BB99">
        <v>2017</v>
      </c>
    </row>
    <row r="100" spans="1:54" x14ac:dyDescent="0.3">
      <c r="A100" s="1">
        <v>45352</v>
      </c>
      <c r="B100" s="2">
        <v>1.5699999999999999E-2</v>
      </c>
      <c r="C100" s="2">
        <v>1.5900000000000001E-2</v>
      </c>
      <c r="D100" s="4">
        <v>2.18E-2</v>
      </c>
      <c r="E100" s="2">
        <v>2.8500000000000001E-2</v>
      </c>
      <c r="F100" s="2">
        <v>8.2000000000000007E-3</v>
      </c>
      <c r="G100">
        <f t="shared" si="54"/>
        <v>3</v>
      </c>
      <c r="H100">
        <f t="shared" si="55"/>
        <v>2024</v>
      </c>
      <c r="I100">
        <f t="shared" si="56"/>
        <v>3</v>
      </c>
      <c r="J100">
        <f t="shared" si="57"/>
        <v>1</v>
      </c>
      <c r="K100">
        <f t="shared" si="58"/>
        <v>2024</v>
      </c>
      <c r="AR100" s="1">
        <f t="shared" si="51"/>
        <v>42795</v>
      </c>
      <c r="AS100" s="2">
        <v>3.3099999999999997E-2</v>
      </c>
      <c r="AT100" s="2">
        <v>3.0499999999999999E-2</v>
      </c>
      <c r="AU100" s="4">
        <v>4.0599999999999997E-2</v>
      </c>
      <c r="AW100">
        <f t="shared" si="52"/>
        <v>3</v>
      </c>
      <c r="AX100">
        <f t="shared" si="53"/>
        <v>2017</v>
      </c>
      <c r="AZ100">
        <v>3</v>
      </c>
      <c r="BA100">
        <v>1</v>
      </c>
      <c r="BB100">
        <v>2017</v>
      </c>
    </row>
    <row r="101" spans="1:54" x14ac:dyDescent="0.3">
      <c r="A101" s="1">
        <v>45383</v>
      </c>
      <c r="B101" s="2">
        <v>1.24E-2</v>
      </c>
      <c r="C101" s="2">
        <v>1.1299999999999999E-2</v>
      </c>
      <c r="D101" s="4">
        <v>4.82E-2</v>
      </c>
      <c r="E101" s="2">
        <v>4.0599999999999997E-2</v>
      </c>
      <c r="F101" s="2">
        <v>3.6600000000000001E-2</v>
      </c>
      <c r="G101">
        <f t="shared" si="54"/>
        <v>4</v>
      </c>
      <c r="H101">
        <f t="shared" si="55"/>
        <v>2024</v>
      </c>
      <c r="I101">
        <f t="shared" si="56"/>
        <v>4</v>
      </c>
      <c r="J101">
        <f t="shared" si="57"/>
        <v>1</v>
      </c>
      <c r="K101">
        <f t="shared" si="58"/>
        <v>2024</v>
      </c>
      <c r="AR101" s="1">
        <f t="shared" si="51"/>
        <v>42826</v>
      </c>
      <c r="AS101" s="2">
        <v>1.4200000000000001E-2</v>
      </c>
      <c r="AT101" s="2">
        <v>1.01E-2</v>
      </c>
      <c r="AU101" s="4">
        <v>4.2599999999999999E-2</v>
      </c>
      <c r="AW101">
        <f t="shared" si="52"/>
        <v>4</v>
      </c>
      <c r="AX101">
        <f t="shared" si="53"/>
        <v>2017</v>
      </c>
      <c r="AZ101">
        <v>4</v>
      </c>
      <c r="BA101">
        <v>1</v>
      </c>
      <c r="BB101">
        <v>2017</v>
      </c>
    </row>
    <row r="102" spans="1:54" x14ac:dyDescent="0.3">
      <c r="A102" s="1">
        <v>45413</v>
      </c>
      <c r="B102" s="2">
        <v>-3.3E-3</v>
      </c>
      <c r="C102" s="2">
        <v>-7.0000000000000001E-3</v>
      </c>
      <c r="D102" s="4">
        <v>-8.3999999999999995E-3</v>
      </c>
      <c r="E102" s="2">
        <v>-5.5999999999999999E-3</v>
      </c>
      <c r="F102" s="2">
        <v>5.1000000000000004E-3</v>
      </c>
      <c r="G102">
        <f t="shared" si="54"/>
        <v>5</v>
      </c>
      <c r="H102">
        <f t="shared" si="55"/>
        <v>2024</v>
      </c>
      <c r="I102">
        <f t="shared" si="56"/>
        <v>5</v>
      </c>
      <c r="J102">
        <f t="shared" si="57"/>
        <v>1</v>
      </c>
      <c r="K102">
        <f t="shared" si="58"/>
        <v>2024</v>
      </c>
      <c r="AR102" s="1">
        <f t="shared" si="51"/>
        <v>42856</v>
      </c>
      <c r="AS102" s="2">
        <v>3.4099999999999998E-2</v>
      </c>
      <c r="AT102" s="2">
        <v>4.1000000000000002E-2</v>
      </c>
      <c r="AU102" s="4">
        <v>4.7699999999999999E-2</v>
      </c>
      <c r="AW102">
        <f t="shared" si="52"/>
        <v>5</v>
      </c>
      <c r="AX102">
        <f t="shared" si="53"/>
        <v>2017</v>
      </c>
      <c r="AZ102">
        <v>5</v>
      </c>
      <c r="BA102">
        <v>1</v>
      </c>
      <c r="BB102">
        <v>2017</v>
      </c>
    </row>
    <row r="103" spans="1:54" x14ac:dyDescent="0.3">
      <c r="A103" s="1">
        <v>45444</v>
      </c>
      <c r="B103" s="2">
        <v>6.5699999999999995E-2</v>
      </c>
      <c r="C103" s="2">
        <v>6.8599999999999994E-2</v>
      </c>
      <c r="D103" s="4">
        <v>6.8599999999999994E-2</v>
      </c>
      <c r="E103" s="2">
        <v>7.8399999999999997E-2</v>
      </c>
      <c r="F103" s="2">
        <v>6.9000000000000006E-2</v>
      </c>
      <c r="G103">
        <f t="shared" si="54"/>
        <v>6</v>
      </c>
      <c r="H103">
        <f t="shared" si="55"/>
        <v>2024</v>
      </c>
      <c r="I103">
        <f t="shared" si="56"/>
        <v>6</v>
      </c>
      <c r="J103">
        <f t="shared" si="57"/>
        <v>1</v>
      </c>
      <c r="K103">
        <f t="shared" si="58"/>
        <v>2024</v>
      </c>
      <c r="AR103" s="1">
        <f t="shared" si="51"/>
        <v>42887</v>
      </c>
      <c r="AS103" s="2">
        <v>-1.04E-2</v>
      </c>
      <c r="AT103" s="2">
        <v>-7.1999999999999998E-3</v>
      </c>
      <c r="AU103" s="4">
        <v>-9.1000000000000004E-3</v>
      </c>
      <c r="AW103">
        <f t="shared" si="52"/>
        <v>6</v>
      </c>
      <c r="AX103">
        <f t="shared" si="53"/>
        <v>2017</v>
      </c>
      <c r="AZ103">
        <v>6</v>
      </c>
      <c r="BA103">
        <v>1</v>
      </c>
      <c r="BB103">
        <v>2017</v>
      </c>
    </row>
    <row r="104" spans="1:54" x14ac:dyDescent="0.3">
      <c r="A104" s="1">
        <v>45474</v>
      </c>
      <c r="B104" s="2">
        <v>3.9199999999999999E-2</v>
      </c>
      <c r="C104" s="2">
        <v>3.4299999999999997E-2</v>
      </c>
      <c r="D104" s="4">
        <v>-1.5100000000000001E-2</v>
      </c>
      <c r="E104" s="2">
        <v>-2.9999999999999997E-4</v>
      </c>
      <c r="F104" s="2">
        <v>4.2999999999999997E-2</v>
      </c>
      <c r="G104">
        <f t="shared" si="54"/>
        <v>7</v>
      </c>
      <c r="H104">
        <f t="shared" si="55"/>
        <v>2024</v>
      </c>
      <c r="I104">
        <f t="shared" si="56"/>
        <v>7</v>
      </c>
      <c r="J104">
        <f t="shared" si="57"/>
        <v>1</v>
      </c>
      <c r="K104">
        <f t="shared" si="58"/>
        <v>2024</v>
      </c>
      <c r="AR104" s="1">
        <f t="shared" si="51"/>
        <v>42917</v>
      </c>
      <c r="AS104" s="2">
        <v>5.8400000000000001E-2</v>
      </c>
      <c r="AT104" s="2">
        <v>5.1499999999999997E-2</v>
      </c>
      <c r="AU104" s="4">
        <v>8.1500000000000003E-2</v>
      </c>
      <c r="AW104">
        <f t="shared" si="52"/>
        <v>7</v>
      </c>
      <c r="AX104">
        <f t="shared" si="53"/>
        <v>2017</v>
      </c>
      <c r="AZ104">
        <v>7</v>
      </c>
      <c r="BA104">
        <v>1</v>
      </c>
      <c r="BB104">
        <v>2017</v>
      </c>
    </row>
    <row r="105" spans="1:54" x14ac:dyDescent="0.3">
      <c r="A105" s="1">
        <v>45505</v>
      </c>
      <c r="B105" s="2">
        <v>1.14E-2</v>
      </c>
      <c r="C105" s="2">
        <v>7.6E-3</v>
      </c>
      <c r="D105" s="4">
        <v>-3.8999999999999998E-3</v>
      </c>
      <c r="E105" s="2">
        <v>9.5999999999999992E-3</v>
      </c>
      <c r="F105" s="2">
        <v>8.6999999999999994E-3</v>
      </c>
      <c r="G105">
        <f t="shared" si="54"/>
        <v>8</v>
      </c>
      <c r="H105">
        <f t="shared" si="55"/>
        <v>2024</v>
      </c>
      <c r="I105">
        <f t="shared" si="56"/>
        <v>8</v>
      </c>
      <c r="J105">
        <f t="shared" si="57"/>
        <v>1</v>
      </c>
      <c r="K105">
        <f t="shared" si="58"/>
        <v>2024</v>
      </c>
      <c r="AR105" s="1">
        <f t="shared" si="51"/>
        <v>42948</v>
      </c>
      <c r="AS105" s="2">
        <v>-1.5800000000000002E-2</v>
      </c>
      <c r="AT105" s="2">
        <v>-2.41E-2</v>
      </c>
      <c r="AU105" s="4">
        <v>-3.1300000000000001E-2</v>
      </c>
      <c r="AW105">
        <f t="shared" si="52"/>
        <v>8</v>
      </c>
      <c r="AX105">
        <f t="shared" si="53"/>
        <v>2017</v>
      </c>
      <c r="AZ105">
        <v>8</v>
      </c>
      <c r="BA105">
        <v>1</v>
      </c>
      <c r="BB105">
        <v>2017</v>
      </c>
    </row>
    <row r="106" spans="1:54" x14ac:dyDescent="0.3">
      <c r="A106" s="1">
        <v>45536</v>
      </c>
      <c r="B106" s="2">
        <v>2.2800000000000001E-2</v>
      </c>
      <c r="C106" s="2">
        <v>2.35E-2</v>
      </c>
      <c r="D106" s="4">
        <v>3.1699999999999999E-2</v>
      </c>
      <c r="E106" s="2">
        <v>3.56E-2</v>
      </c>
      <c r="F106" s="2">
        <v>2.1499999999999998E-2</v>
      </c>
      <c r="G106">
        <f t="shared" si="54"/>
        <v>9</v>
      </c>
      <c r="H106">
        <f t="shared" si="55"/>
        <v>2024</v>
      </c>
      <c r="I106">
        <f t="shared" si="56"/>
        <v>9</v>
      </c>
      <c r="J106">
        <f t="shared" si="57"/>
        <v>1</v>
      </c>
      <c r="K106">
        <f t="shared" si="58"/>
        <v>2024</v>
      </c>
      <c r="AR106" s="1">
        <f t="shared" si="51"/>
        <v>42979</v>
      </c>
      <c r="AS106" s="2">
        <v>-1.2999999999999999E-2</v>
      </c>
      <c r="AT106" s="2">
        <v>-1.41E-2</v>
      </c>
      <c r="AU106" s="4">
        <v>-1.09E-2</v>
      </c>
      <c r="AW106">
        <f t="shared" si="52"/>
        <v>9</v>
      </c>
      <c r="AX106">
        <f t="shared" si="53"/>
        <v>2017</v>
      </c>
      <c r="AZ106">
        <v>9</v>
      </c>
      <c r="BA106">
        <v>1</v>
      </c>
      <c r="BB106">
        <v>2017</v>
      </c>
    </row>
    <row r="107" spans="1:54" x14ac:dyDescent="0.3">
      <c r="A107" s="1">
        <v>45566</v>
      </c>
      <c r="B107" s="2">
        <v>-6.2199999999999998E-2</v>
      </c>
      <c r="C107" s="2">
        <v>-5.8299999999999998E-2</v>
      </c>
      <c r="D107" s="4">
        <v>-2.8400000000000002E-2</v>
      </c>
      <c r="E107" s="2">
        <v>-2.4299999999999999E-2</v>
      </c>
      <c r="F107" s="2">
        <v>-6.4199999999999993E-2</v>
      </c>
      <c r="G107">
        <f t="shared" si="54"/>
        <v>10</v>
      </c>
      <c r="H107">
        <f t="shared" si="55"/>
        <v>2024</v>
      </c>
      <c r="I107">
        <f t="shared" si="56"/>
        <v>10</v>
      </c>
      <c r="J107">
        <f t="shared" si="57"/>
        <v>1</v>
      </c>
      <c r="K107">
        <f t="shared" si="58"/>
        <v>2024</v>
      </c>
      <c r="AR107" s="1">
        <f t="shared" si="51"/>
        <v>43009</v>
      </c>
      <c r="AS107" s="2">
        <v>5.5899999999999998E-2</v>
      </c>
      <c r="AT107" s="2">
        <v>6.1699999999999998E-2</v>
      </c>
      <c r="AU107" s="4">
        <v>4.02E-2</v>
      </c>
      <c r="AW107">
        <f t="shared" si="52"/>
        <v>10</v>
      </c>
      <c r="AX107">
        <f t="shared" si="53"/>
        <v>2017</v>
      </c>
      <c r="AZ107">
        <v>10</v>
      </c>
      <c r="BA107">
        <v>1</v>
      </c>
      <c r="BB107">
        <v>2017</v>
      </c>
    </row>
    <row r="108" spans="1:54" x14ac:dyDescent="0.3">
      <c r="A108" s="1">
        <v>45597</v>
      </c>
      <c r="B108" s="2">
        <v>-3.0999999999999999E-3</v>
      </c>
      <c r="C108" s="2">
        <v>5.1999999999999998E-3</v>
      </c>
      <c r="D108" s="4">
        <v>1.1299999999999999E-2</v>
      </c>
      <c r="E108" s="2">
        <v>5.1999999999999998E-3</v>
      </c>
      <c r="F108" s="2">
        <v>-1E-4</v>
      </c>
      <c r="G108">
        <f t="shared" si="54"/>
        <v>11</v>
      </c>
      <c r="H108">
        <f t="shared" si="55"/>
        <v>2024</v>
      </c>
      <c r="I108">
        <f t="shared" si="56"/>
        <v>11</v>
      </c>
      <c r="J108">
        <f t="shared" si="57"/>
        <v>1</v>
      </c>
      <c r="K108">
        <f t="shared" si="58"/>
        <v>2024</v>
      </c>
      <c r="AR108" s="1">
        <f t="shared" si="51"/>
        <v>43040</v>
      </c>
      <c r="AS108" s="2">
        <v>-1.0500000000000001E-2</v>
      </c>
      <c r="AT108" s="2">
        <v>-1.9E-3</v>
      </c>
      <c r="AU108" s="4">
        <v>1.2500000000000001E-2</v>
      </c>
      <c r="AW108">
        <f t="shared" si="52"/>
        <v>11</v>
      </c>
      <c r="AX108">
        <f t="shared" si="53"/>
        <v>2017</v>
      </c>
      <c r="AZ108">
        <v>11</v>
      </c>
      <c r="BA108">
        <v>1</v>
      </c>
      <c r="BB108">
        <v>2017</v>
      </c>
    </row>
    <row r="109" spans="1:54" x14ac:dyDescent="0.3">
      <c r="A109" s="1">
        <v>45627</v>
      </c>
      <c r="B109" s="2">
        <v>-2.0199999999999999E-2</v>
      </c>
      <c r="C109" s="2">
        <v>-2.0799999999999999E-2</v>
      </c>
      <c r="D109" s="4">
        <v>-2.3E-2</v>
      </c>
      <c r="E109" s="2">
        <v>-2.07E-2</v>
      </c>
      <c r="F109" s="2">
        <v>-1.37E-2</v>
      </c>
      <c r="G109">
        <f t="shared" si="54"/>
        <v>12</v>
      </c>
      <c r="H109">
        <f t="shared" si="55"/>
        <v>2024</v>
      </c>
      <c r="I109">
        <f t="shared" si="56"/>
        <v>12</v>
      </c>
      <c r="J109">
        <f t="shared" si="57"/>
        <v>1</v>
      </c>
      <c r="K109">
        <f t="shared" si="58"/>
        <v>2024</v>
      </c>
      <c r="AR109" s="1">
        <f t="shared" si="51"/>
        <v>43070</v>
      </c>
      <c r="AS109" s="2">
        <v>2.9700000000000001E-2</v>
      </c>
      <c r="AT109" s="2">
        <v>2.7400000000000001E-2</v>
      </c>
      <c r="AU109" s="4">
        <v>8.2000000000000007E-3</v>
      </c>
      <c r="AW109">
        <f t="shared" si="52"/>
        <v>12</v>
      </c>
      <c r="AX109">
        <f t="shared" si="53"/>
        <v>2017</v>
      </c>
      <c r="AZ109">
        <v>12</v>
      </c>
      <c r="BA109">
        <v>1</v>
      </c>
      <c r="BB109">
        <v>2017</v>
      </c>
    </row>
    <row r="110" spans="1:54" x14ac:dyDescent="0.3">
      <c r="A110" s="1">
        <v>45658</v>
      </c>
      <c r="B110" s="2">
        <v>-5.1000000000000004E-3</v>
      </c>
      <c r="C110" s="2">
        <v>-5.8999999999999999E-3</v>
      </c>
      <c r="D110" s="4">
        <v>-3.6799999999999999E-2</v>
      </c>
      <c r="E110" s="2">
        <v>-1.9900000000000001E-2</v>
      </c>
      <c r="F110" s="2">
        <v>-1.47E-2</v>
      </c>
      <c r="G110">
        <f t="shared" si="54"/>
        <v>1</v>
      </c>
      <c r="H110">
        <f t="shared" si="55"/>
        <v>2025</v>
      </c>
      <c r="I110">
        <f t="shared" si="56"/>
        <v>1</v>
      </c>
      <c r="J110">
        <f t="shared" si="57"/>
        <v>1</v>
      </c>
      <c r="K110">
        <f t="shared" si="58"/>
        <v>2025</v>
      </c>
      <c r="AR110" s="1">
        <f t="shared" si="51"/>
        <v>43101</v>
      </c>
      <c r="AS110" s="2">
        <v>4.7199999999999999E-2</v>
      </c>
      <c r="AT110" s="2">
        <v>5.6000000000000001E-2</v>
      </c>
      <c r="AU110" s="4">
        <v>7.1999999999999995E-2</v>
      </c>
      <c r="AW110">
        <f t="shared" si="52"/>
        <v>1</v>
      </c>
      <c r="AX110">
        <f t="shared" si="53"/>
        <v>2018</v>
      </c>
      <c r="AZ110">
        <v>1</v>
      </c>
      <c r="BA110">
        <v>1</v>
      </c>
      <c r="BB110">
        <v>2018</v>
      </c>
    </row>
    <row r="111" spans="1:54" x14ac:dyDescent="0.3">
      <c r="A111" s="1"/>
      <c r="B111" s="2"/>
      <c r="C111" s="2"/>
      <c r="D111" s="4"/>
      <c r="AR111" s="1">
        <f t="shared" si="51"/>
        <v>43132</v>
      </c>
      <c r="AS111" s="2">
        <v>-4.8500000000000001E-2</v>
      </c>
      <c r="AT111" s="2">
        <v>-4.9500000000000002E-2</v>
      </c>
      <c r="AU111" s="4">
        <v>-8.3000000000000004E-2</v>
      </c>
      <c r="AW111">
        <f t="shared" si="52"/>
        <v>2</v>
      </c>
      <c r="AX111">
        <f t="shared" si="53"/>
        <v>2018</v>
      </c>
      <c r="AZ111">
        <v>2</v>
      </c>
      <c r="BA111">
        <v>1</v>
      </c>
      <c r="BB111">
        <v>2018</v>
      </c>
    </row>
    <row r="112" spans="1:54" x14ac:dyDescent="0.3">
      <c r="A112" s="1"/>
      <c r="B112" s="2"/>
      <c r="C112" s="2"/>
      <c r="D112" s="4"/>
      <c r="AR112" s="1">
        <f t="shared" si="51"/>
        <v>43160</v>
      </c>
      <c r="AS112" s="2">
        <v>-3.61E-2</v>
      </c>
      <c r="AT112" s="2">
        <v>-3.56E-2</v>
      </c>
      <c r="AU112" s="4">
        <v>-3.3599999999999998E-2</v>
      </c>
      <c r="AW112">
        <f t="shared" si="52"/>
        <v>3</v>
      </c>
      <c r="AX112">
        <f t="shared" si="53"/>
        <v>2018</v>
      </c>
      <c r="AZ112">
        <v>3</v>
      </c>
      <c r="BA112">
        <v>1</v>
      </c>
      <c r="BB112">
        <v>2018</v>
      </c>
    </row>
    <row r="113" spans="1:54" x14ac:dyDescent="0.3">
      <c r="A113" s="1"/>
      <c r="B113" s="2"/>
      <c r="C113" s="2"/>
      <c r="D113" s="4"/>
      <c r="AR113" s="1">
        <f t="shared" si="51"/>
        <v>43191</v>
      </c>
      <c r="AS113" s="2">
        <v>6.1899999999999997E-2</v>
      </c>
      <c r="AT113" s="2">
        <v>6.6500000000000004E-2</v>
      </c>
      <c r="AU113" s="4">
        <v>5.2299999999999999E-2</v>
      </c>
      <c r="AW113">
        <f t="shared" si="52"/>
        <v>4</v>
      </c>
      <c r="AX113">
        <f t="shared" si="53"/>
        <v>2018</v>
      </c>
      <c r="AZ113">
        <v>4</v>
      </c>
      <c r="BA113">
        <v>1</v>
      </c>
      <c r="BB113">
        <v>2018</v>
      </c>
    </row>
    <row r="114" spans="1:54" x14ac:dyDescent="0.3">
      <c r="A114" s="1"/>
      <c r="B114" s="2"/>
      <c r="C114" s="2"/>
      <c r="D114" s="4"/>
      <c r="AR114" s="1">
        <f t="shared" si="51"/>
        <v>43221</v>
      </c>
      <c r="AS114" s="2">
        <v>-2.9999999999999997E-4</v>
      </c>
      <c r="AT114" s="2">
        <v>4.5999999999999999E-3</v>
      </c>
      <c r="AU114" s="4">
        <v>5.5800000000000002E-2</v>
      </c>
      <c r="AW114">
        <f t="shared" si="52"/>
        <v>5</v>
      </c>
      <c r="AX114">
        <f t="shared" si="53"/>
        <v>2018</v>
      </c>
      <c r="AZ114">
        <v>5</v>
      </c>
      <c r="BA114">
        <v>1</v>
      </c>
      <c r="BB114">
        <v>2018</v>
      </c>
    </row>
    <row r="115" spans="1:54" x14ac:dyDescent="0.3">
      <c r="A115" s="1"/>
      <c r="B115" s="2"/>
      <c r="C115" s="2"/>
      <c r="D115" s="4"/>
      <c r="AR115" s="1">
        <f t="shared" si="51"/>
        <v>43252</v>
      </c>
      <c r="AS115" s="2">
        <v>-2E-3</v>
      </c>
      <c r="AT115" s="2">
        <v>2.8999999999999998E-3</v>
      </c>
      <c r="AU115" s="4">
        <v>-2.1999999999999999E-2</v>
      </c>
      <c r="AW115">
        <f t="shared" si="52"/>
        <v>6</v>
      </c>
      <c r="AX115">
        <f t="shared" si="53"/>
        <v>2018</v>
      </c>
      <c r="AZ115">
        <v>6</v>
      </c>
      <c r="BA115">
        <v>1</v>
      </c>
      <c r="BB115">
        <v>2018</v>
      </c>
    </row>
    <row r="116" spans="1:54" x14ac:dyDescent="0.3">
      <c r="A116" s="1"/>
      <c r="B116" s="2"/>
      <c r="C116" s="2"/>
      <c r="D116" s="4"/>
      <c r="AR116" s="1">
        <f t="shared" si="51"/>
        <v>43282</v>
      </c>
      <c r="AS116" s="2">
        <v>5.9900000000000002E-2</v>
      </c>
      <c r="AT116" s="2">
        <v>6.1600000000000002E-2</v>
      </c>
      <c r="AU116" s="4">
        <v>5.3100000000000001E-2</v>
      </c>
      <c r="AW116">
        <f t="shared" si="52"/>
        <v>7</v>
      </c>
      <c r="AX116">
        <f t="shared" si="53"/>
        <v>2018</v>
      </c>
      <c r="AZ116">
        <v>7</v>
      </c>
      <c r="BA116">
        <v>1</v>
      </c>
      <c r="BB116">
        <v>2018</v>
      </c>
    </row>
    <row r="117" spans="1:54" x14ac:dyDescent="0.3">
      <c r="A117" s="1"/>
      <c r="B117" s="2"/>
      <c r="C117" s="2"/>
      <c r="D117" s="4"/>
      <c r="AR117" s="1">
        <f t="shared" si="51"/>
        <v>43313</v>
      </c>
      <c r="AS117" s="2">
        <v>2.8500000000000001E-2</v>
      </c>
      <c r="AT117" s="2">
        <v>2.76E-2</v>
      </c>
      <c r="AU117" s="4">
        <v>1.0699999999999999E-2</v>
      </c>
      <c r="AW117">
        <f t="shared" si="52"/>
        <v>8</v>
      </c>
      <c r="AX117">
        <f t="shared" si="53"/>
        <v>2018</v>
      </c>
      <c r="AZ117">
        <v>8</v>
      </c>
      <c r="BA117">
        <v>1</v>
      </c>
      <c r="BB117">
        <v>2018</v>
      </c>
    </row>
    <row r="118" spans="1:54" x14ac:dyDescent="0.3">
      <c r="A118" s="1"/>
      <c r="B118" s="2"/>
      <c r="C118" s="2"/>
      <c r="D118" s="4"/>
      <c r="AR118" s="1">
        <f t="shared" ref="AR118:AR149" si="59">+DATE(BB118,AZ118,BA118)</f>
        <v>43344</v>
      </c>
      <c r="AS118" s="2">
        <v>-6.4199999999999993E-2</v>
      </c>
      <c r="AT118" s="2">
        <v>-6.2600000000000003E-2</v>
      </c>
      <c r="AU118" s="4">
        <v>-0.1048</v>
      </c>
      <c r="AW118">
        <f t="shared" si="52"/>
        <v>9</v>
      </c>
      <c r="AX118">
        <f t="shared" si="53"/>
        <v>2018</v>
      </c>
      <c r="AZ118">
        <v>9</v>
      </c>
      <c r="BA118">
        <v>1</v>
      </c>
      <c r="BB118">
        <v>2018</v>
      </c>
    </row>
    <row r="119" spans="1:54" x14ac:dyDescent="0.3">
      <c r="A119" s="1"/>
      <c r="B119" s="2"/>
      <c r="C119" s="2"/>
      <c r="D119" s="4"/>
      <c r="AR119" s="1">
        <f t="shared" si="59"/>
        <v>43374</v>
      </c>
      <c r="AS119" s="2">
        <v>-4.9799999999999997E-2</v>
      </c>
      <c r="AT119" s="2">
        <v>-4.9299999999999997E-2</v>
      </c>
      <c r="AU119" s="4">
        <v>1.2999999999999999E-3</v>
      </c>
      <c r="AW119">
        <f t="shared" si="52"/>
        <v>10</v>
      </c>
      <c r="AX119">
        <f t="shared" si="53"/>
        <v>2018</v>
      </c>
      <c r="AZ119">
        <v>10</v>
      </c>
      <c r="BA119">
        <v>1</v>
      </c>
      <c r="BB119">
        <v>2018</v>
      </c>
    </row>
    <row r="120" spans="1:54" x14ac:dyDescent="0.3">
      <c r="A120" s="1"/>
      <c r="B120" s="2"/>
      <c r="C120" s="2"/>
      <c r="D120" s="4"/>
      <c r="AR120" s="1">
        <f t="shared" si="59"/>
        <v>43405</v>
      </c>
      <c r="AS120" s="2">
        <v>4.7199999999999999E-2</v>
      </c>
      <c r="AT120" s="2">
        <v>5.0900000000000001E-2</v>
      </c>
      <c r="AU120" s="4">
        <v>6.8000000000000005E-2</v>
      </c>
      <c r="AW120">
        <f t="shared" si="52"/>
        <v>11</v>
      </c>
      <c r="AX120">
        <f t="shared" si="53"/>
        <v>2018</v>
      </c>
      <c r="AZ120">
        <v>11</v>
      </c>
      <c r="BA120">
        <v>1</v>
      </c>
      <c r="BB120">
        <v>2018</v>
      </c>
    </row>
    <row r="121" spans="1:54" x14ac:dyDescent="0.3">
      <c r="A121" s="1"/>
      <c r="B121" s="2"/>
      <c r="C121" s="2"/>
      <c r="D121" s="4"/>
      <c r="AR121" s="1">
        <f t="shared" si="59"/>
        <v>43435</v>
      </c>
      <c r="AS121" s="2">
        <v>-1.2999999999999999E-3</v>
      </c>
      <c r="AT121" s="2">
        <v>-3.5000000000000001E-3</v>
      </c>
      <c r="AU121" s="4">
        <v>1.11E-2</v>
      </c>
      <c r="AW121">
        <f t="shared" si="52"/>
        <v>12</v>
      </c>
      <c r="AX121">
        <f t="shared" si="53"/>
        <v>2018</v>
      </c>
      <c r="AZ121">
        <v>12</v>
      </c>
      <c r="BA121">
        <v>1</v>
      </c>
      <c r="BB121">
        <v>2018</v>
      </c>
    </row>
    <row r="122" spans="1:54" x14ac:dyDescent="0.3">
      <c r="A122" s="1"/>
      <c r="B122" s="2"/>
      <c r="C122" s="2"/>
      <c r="D122" s="4"/>
      <c r="AR122" s="1">
        <f t="shared" si="59"/>
        <v>43466</v>
      </c>
      <c r="AS122" s="2">
        <v>-2.8999999999999998E-3</v>
      </c>
      <c r="AT122" s="2">
        <v>5.1999999999999998E-3</v>
      </c>
      <c r="AU122" s="4">
        <v>5.0000000000000001E-3</v>
      </c>
      <c r="AW122">
        <f t="shared" si="52"/>
        <v>1</v>
      </c>
      <c r="AX122">
        <f t="shared" si="53"/>
        <v>2019</v>
      </c>
      <c r="AZ122">
        <v>1</v>
      </c>
      <c r="BA122">
        <v>1</v>
      </c>
      <c r="BB122">
        <v>2019</v>
      </c>
    </row>
    <row r="123" spans="1:54" x14ac:dyDescent="0.3">
      <c r="A123" s="1"/>
      <c r="B123" s="2"/>
      <c r="C123" s="2"/>
      <c r="D123" s="4"/>
      <c r="AR123" s="1">
        <f t="shared" si="59"/>
        <v>43497</v>
      </c>
      <c r="AS123" s="2">
        <v>-3.5999999999999999E-3</v>
      </c>
      <c r="AT123" s="2">
        <v>-1.0699999999999999E-2</v>
      </c>
      <c r="AU123" s="4">
        <v>-1.8499999999999999E-2</v>
      </c>
      <c r="AW123">
        <f t="shared" si="52"/>
        <v>2</v>
      </c>
      <c r="AX123">
        <f t="shared" si="53"/>
        <v>2019</v>
      </c>
      <c r="AZ123">
        <v>2</v>
      </c>
      <c r="BA123">
        <v>1</v>
      </c>
      <c r="BB123">
        <v>2019</v>
      </c>
    </row>
    <row r="124" spans="1:54" x14ac:dyDescent="0.3">
      <c r="A124" s="1"/>
      <c r="B124" s="2"/>
      <c r="C124" s="2"/>
      <c r="D124" s="4"/>
      <c r="AR124" s="1">
        <f t="shared" si="59"/>
        <v>43525</v>
      </c>
      <c r="AS124" s="2">
        <v>7.6999999999999999E-2</v>
      </c>
      <c r="AT124" s="2">
        <v>7.8200000000000006E-2</v>
      </c>
      <c r="AU124" s="4">
        <v>0.1358</v>
      </c>
      <c r="AW124">
        <f t="shared" si="52"/>
        <v>3</v>
      </c>
      <c r="AX124">
        <f t="shared" si="53"/>
        <v>2019</v>
      </c>
      <c r="AZ124">
        <v>3</v>
      </c>
      <c r="BA124">
        <v>1</v>
      </c>
      <c r="BB124">
        <v>2019</v>
      </c>
    </row>
    <row r="125" spans="1:54" x14ac:dyDescent="0.3">
      <c r="A125" s="1"/>
      <c r="B125" s="2"/>
      <c r="C125" s="2"/>
      <c r="D125" s="4"/>
      <c r="AR125" s="1">
        <f t="shared" si="59"/>
        <v>43556</v>
      </c>
      <c r="AS125" s="2">
        <v>1.0699999999999999E-2</v>
      </c>
      <c r="AT125" s="2">
        <v>9.2999999999999992E-3</v>
      </c>
      <c r="AU125" s="4">
        <v>-2.18E-2</v>
      </c>
      <c r="AW125">
        <f t="shared" si="52"/>
        <v>4</v>
      </c>
      <c r="AX125">
        <f t="shared" si="53"/>
        <v>2019</v>
      </c>
      <c r="AZ125">
        <v>4</v>
      </c>
      <c r="BA125">
        <v>1</v>
      </c>
      <c r="BB125">
        <v>2019</v>
      </c>
    </row>
    <row r="126" spans="1:54" x14ac:dyDescent="0.3">
      <c r="A126" s="1"/>
      <c r="B126" s="2"/>
      <c r="C126" s="2"/>
      <c r="D126" s="4"/>
      <c r="AR126" s="1">
        <f t="shared" si="59"/>
        <v>43586</v>
      </c>
      <c r="AS126" s="2">
        <v>1.49E-2</v>
      </c>
      <c r="AT126" s="2">
        <v>1.7500000000000002E-2</v>
      </c>
      <c r="AU126" s="4">
        <v>5.4100000000000002E-2</v>
      </c>
      <c r="AW126">
        <f t="shared" si="52"/>
        <v>5</v>
      </c>
      <c r="AX126">
        <f t="shared" si="53"/>
        <v>2019</v>
      </c>
      <c r="AZ126">
        <v>5</v>
      </c>
      <c r="BA126">
        <v>1</v>
      </c>
      <c r="BB126">
        <v>2019</v>
      </c>
    </row>
    <row r="127" spans="1:54" x14ac:dyDescent="0.3">
      <c r="A127" s="1"/>
      <c r="B127" s="2"/>
      <c r="C127" s="2"/>
      <c r="D127" s="4"/>
      <c r="AR127" s="1">
        <f t="shared" si="59"/>
        <v>43617</v>
      </c>
      <c r="AS127" s="2">
        <v>-1.12E-2</v>
      </c>
      <c r="AT127" s="2">
        <v>-8.0000000000000002E-3</v>
      </c>
      <c r="AU127" s="4">
        <v>-8.6E-3</v>
      </c>
      <c r="AW127">
        <f t="shared" si="52"/>
        <v>6</v>
      </c>
      <c r="AX127">
        <f t="shared" si="53"/>
        <v>2019</v>
      </c>
      <c r="AZ127">
        <v>6</v>
      </c>
      <c r="BA127">
        <v>1</v>
      </c>
      <c r="BB127">
        <v>2019</v>
      </c>
    </row>
    <row r="128" spans="1:54" x14ac:dyDescent="0.3">
      <c r="A128" s="1"/>
      <c r="B128" s="2"/>
      <c r="C128" s="2"/>
      <c r="D128" s="4"/>
      <c r="AR128" s="1">
        <f t="shared" si="59"/>
        <v>43647</v>
      </c>
      <c r="AS128" s="2">
        <v>-5.6899999999999999E-2</v>
      </c>
      <c r="AT128" s="2">
        <v>-4.8599999999999997E-2</v>
      </c>
      <c r="AU128" s="4">
        <v>-7.17E-2</v>
      </c>
      <c r="AW128">
        <f t="shared" si="52"/>
        <v>7</v>
      </c>
      <c r="AX128">
        <f t="shared" si="53"/>
        <v>2019</v>
      </c>
      <c r="AZ128">
        <v>7</v>
      </c>
      <c r="BA128">
        <v>1</v>
      </c>
      <c r="BB128">
        <v>2019</v>
      </c>
    </row>
    <row r="129" spans="1:54" x14ac:dyDescent="0.3">
      <c r="A129" s="1"/>
      <c r="B129" s="2"/>
      <c r="C129" s="2"/>
      <c r="D129" s="4"/>
      <c r="AR129" s="1">
        <f t="shared" si="59"/>
        <v>43678</v>
      </c>
      <c r="AS129" s="2">
        <v>-8.5000000000000006E-3</v>
      </c>
      <c r="AT129" s="2">
        <v>-4.0000000000000001E-3</v>
      </c>
      <c r="AU129" s="4">
        <v>-5.0200000000000002E-2</v>
      </c>
      <c r="AW129">
        <f t="shared" si="52"/>
        <v>8</v>
      </c>
      <c r="AX129">
        <f t="shared" si="53"/>
        <v>2019</v>
      </c>
      <c r="AZ129">
        <v>8</v>
      </c>
      <c r="BA129">
        <v>1</v>
      </c>
      <c r="BB129">
        <v>2019</v>
      </c>
    </row>
    <row r="130" spans="1:54" x14ac:dyDescent="0.3">
      <c r="A130" s="1"/>
      <c r="B130" s="2"/>
      <c r="C130" s="2"/>
      <c r="D130" s="4"/>
      <c r="AR130" s="1">
        <f t="shared" si="59"/>
        <v>43709</v>
      </c>
      <c r="AS130" s="2">
        <v>4.0899999999999999E-2</v>
      </c>
      <c r="AT130" s="2">
        <v>3.5700000000000003E-2</v>
      </c>
      <c r="AU130" s="4">
        <v>6.1100000000000002E-2</v>
      </c>
      <c r="AW130">
        <f t="shared" si="52"/>
        <v>9</v>
      </c>
      <c r="AX130">
        <f t="shared" si="53"/>
        <v>2019</v>
      </c>
      <c r="AZ130">
        <v>9</v>
      </c>
      <c r="BA130">
        <v>1</v>
      </c>
      <c r="BB130">
        <v>2019</v>
      </c>
    </row>
    <row r="131" spans="1:54" x14ac:dyDescent="0.3">
      <c r="A131" s="1"/>
      <c r="B131" s="2"/>
      <c r="C131" s="2"/>
      <c r="D131" s="4"/>
      <c r="AR131" s="1">
        <f t="shared" si="59"/>
        <v>43739</v>
      </c>
      <c r="AS131" s="2">
        <v>3.5099999999999999E-2</v>
      </c>
      <c r="AT131" s="2">
        <v>3.78E-2</v>
      </c>
      <c r="AU131" s="4">
        <v>3.3099999999999997E-2</v>
      </c>
      <c r="AW131">
        <f t="shared" si="52"/>
        <v>10</v>
      </c>
      <c r="AX131">
        <f t="shared" si="53"/>
        <v>2019</v>
      </c>
      <c r="AZ131">
        <v>10</v>
      </c>
      <c r="BA131">
        <v>1</v>
      </c>
      <c r="BB131">
        <v>2019</v>
      </c>
    </row>
    <row r="132" spans="1:54" x14ac:dyDescent="0.3">
      <c r="A132" s="1"/>
      <c r="B132" s="2"/>
      <c r="C132" s="2"/>
      <c r="D132" s="4"/>
      <c r="AR132" s="1">
        <f t="shared" si="59"/>
        <v>43770</v>
      </c>
      <c r="AS132" s="2">
        <v>1.4999999999999999E-2</v>
      </c>
      <c r="AT132" s="2">
        <v>1.66E-2</v>
      </c>
      <c r="AU132" s="4">
        <v>6.25E-2</v>
      </c>
      <c r="AW132">
        <f t="shared" si="52"/>
        <v>11</v>
      </c>
      <c r="AX132">
        <f t="shared" si="53"/>
        <v>2019</v>
      </c>
      <c r="AZ132">
        <v>11</v>
      </c>
      <c r="BA132">
        <v>1</v>
      </c>
      <c r="BB132">
        <v>2019</v>
      </c>
    </row>
    <row r="133" spans="1:54" x14ac:dyDescent="0.3">
      <c r="A133" s="1"/>
      <c r="B133" s="2"/>
      <c r="C133" s="2"/>
      <c r="D133" s="4"/>
      <c r="AR133" s="1">
        <f t="shared" si="59"/>
        <v>43800</v>
      </c>
      <c r="AS133" s="2">
        <v>9.2999999999999992E-3</v>
      </c>
      <c r="AT133" s="2">
        <v>1.1299999999999999E-2</v>
      </c>
      <c r="AU133" s="4">
        <v>6.7000000000000002E-3</v>
      </c>
      <c r="AW133">
        <f t="shared" si="52"/>
        <v>12</v>
      </c>
      <c r="AX133">
        <f t="shared" si="53"/>
        <v>2019</v>
      </c>
      <c r="AZ133">
        <v>12</v>
      </c>
      <c r="BA133">
        <v>1</v>
      </c>
      <c r="BB133">
        <v>2019</v>
      </c>
    </row>
    <row r="134" spans="1:54" x14ac:dyDescent="0.3">
      <c r="A134" s="1"/>
      <c r="B134" s="2"/>
      <c r="C134" s="2"/>
      <c r="D134" s="4"/>
      <c r="AR134" s="1">
        <f t="shared" si="59"/>
        <v>43831</v>
      </c>
      <c r="AS134" s="2">
        <v>-1.7000000000000001E-2</v>
      </c>
      <c r="AT134" s="2">
        <v>-1.29E-2</v>
      </c>
      <c r="AU134" s="4">
        <v>-4.1300000000000003E-2</v>
      </c>
      <c r="AW134">
        <f t="shared" si="52"/>
        <v>1</v>
      </c>
      <c r="AX134">
        <f t="shared" si="53"/>
        <v>2020</v>
      </c>
      <c r="AZ134">
        <v>1</v>
      </c>
      <c r="BA134">
        <v>1</v>
      </c>
      <c r="BB134">
        <v>2020</v>
      </c>
    </row>
    <row r="135" spans="1:54" x14ac:dyDescent="0.3">
      <c r="A135" s="1"/>
      <c r="B135" s="2"/>
      <c r="C135" s="2"/>
      <c r="D135" s="4"/>
      <c r="AR135" s="1">
        <f t="shared" si="59"/>
        <v>43862</v>
      </c>
      <c r="AS135" s="2">
        <v>-6.3600000000000004E-2</v>
      </c>
      <c r="AT135" s="2">
        <v>-5.96E-2</v>
      </c>
      <c r="AU135" s="4">
        <v>-5.4699999999999999E-2</v>
      </c>
      <c r="AW135">
        <f t="shared" si="52"/>
        <v>2</v>
      </c>
      <c r="AX135">
        <f t="shared" si="53"/>
        <v>2020</v>
      </c>
      <c r="AZ135">
        <v>2</v>
      </c>
      <c r="BA135">
        <v>1</v>
      </c>
      <c r="BB135">
        <v>2020</v>
      </c>
    </row>
    <row r="136" spans="1:54" x14ac:dyDescent="0.3">
      <c r="A136" s="1"/>
      <c r="B136" s="2"/>
      <c r="C136" s="2"/>
      <c r="D136" s="4"/>
      <c r="AR136" s="1">
        <f t="shared" si="59"/>
        <v>43891</v>
      </c>
      <c r="AS136" s="2">
        <v>-0.23250000000000001</v>
      </c>
      <c r="AT136" s="2">
        <v>-0.23050000000000001</v>
      </c>
      <c r="AU136" s="4">
        <v>-0.34320000000000001</v>
      </c>
      <c r="AW136">
        <f t="shared" si="52"/>
        <v>3</v>
      </c>
      <c r="AX136">
        <f t="shared" si="53"/>
        <v>2020</v>
      </c>
      <c r="AZ136">
        <v>3</v>
      </c>
      <c r="BA136">
        <v>1</v>
      </c>
      <c r="BB136">
        <v>2020</v>
      </c>
    </row>
    <row r="137" spans="1:54" x14ac:dyDescent="0.3">
      <c r="A137" s="1"/>
      <c r="B137" s="2"/>
      <c r="C137" s="2"/>
      <c r="D137" s="4"/>
      <c r="AR137" s="1">
        <f t="shared" si="59"/>
        <v>43922</v>
      </c>
      <c r="AS137" s="2">
        <v>0.14680000000000001</v>
      </c>
      <c r="AT137" s="2">
        <v>0.14419999999999999</v>
      </c>
      <c r="AU137" s="4">
        <v>0.1249</v>
      </c>
      <c r="AW137">
        <f t="shared" si="52"/>
        <v>4</v>
      </c>
      <c r="AX137">
        <f t="shared" si="53"/>
        <v>2020</v>
      </c>
      <c r="AZ137">
        <v>4</v>
      </c>
      <c r="BA137">
        <v>1</v>
      </c>
      <c r="BB137">
        <v>2020</v>
      </c>
    </row>
    <row r="138" spans="1:54" x14ac:dyDescent="0.3">
      <c r="A138" s="1"/>
      <c r="B138" s="2"/>
      <c r="C138" s="2"/>
      <c r="D138" s="4"/>
      <c r="AR138" s="1">
        <f t="shared" si="59"/>
        <v>43952</v>
      </c>
      <c r="AS138" s="2">
        <v>-2.8400000000000002E-2</v>
      </c>
      <c r="AT138" s="2">
        <v>-3.8399999999999997E-2</v>
      </c>
      <c r="AU138" s="4">
        <v>-0.10390000000000001</v>
      </c>
      <c r="AW138">
        <f t="shared" si="52"/>
        <v>5</v>
      </c>
      <c r="AX138">
        <f t="shared" si="53"/>
        <v>2020</v>
      </c>
      <c r="AZ138">
        <v>5</v>
      </c>
      <c r="BA138">
        <v>1</v>
      </c>
      <c r="BB138">
        <v>2020</v>
      </c>
    </row>
    <row r="139" spans="1:54" x14ac:dyDescent="0.3">
      <c r="A139" s="1"/>
      <c r="B139" s="2"/>
      <c r="C139" s="2"/>
      <c r="D139" s="4"/>
      <c r="AR139" s="1">
        <f t="shared" si="59"/>
        <v>43983</v>
      </c>
      <c r="AS139" s="2">
        <v>7.5300000000000006E-2</v>
      </c>
      <c r="AT139" s="2">
        <v>7.6799999999999993E-2</v>
      </c>
      <c r="AU139" s="4">
        <v>0.1074</v>
      </c>
      <c r="AW139">
        <f t="shared" si="52"/>
        <v>6</v>
      </c>
      <c r="AX139">
        <f t="shared" si="53"/>
        <v>2020</v>
      </c>
      <c r="AZ139">
        <v>6</v>
      </c>
      <c r="BA139">
        <v>1</v>
      </c>
      <c r="BB139">
        <v>2020</v>
      </c>
    </row>
    <row r="140" spans="1:54" x14ac:dyDescent="0.3">
      <c r="A140" s="1"/>
      <c r="B140" s="2"/>
      <c r="C140" s="2"/>
      <c r="D140" s="4"/>
      <c r="AR140" s="1">
        <f t="shared" si="59"/>
        <v>44013</v>
      </c>
      <c r="AS140" s="2">
        <v>7.4899999999999994E-2</v>
      </c>
      <c r="AT140" s="2">
        <v>7.7100000000000002E-2</v>
      </c>
      <c r="AU140" s="4">
        <v>1.26E-2</v>
      </c>
      <c r="AW140">
        <f t="shared" si="52"/>
        <v>7</v>
      </c>
      <c r="AX140">
        <f t="shared" si="53"/>
        <v>2020</v>
      </c>
      <c r="AZ140">
        <v>7</v>
      </c>
      <c r="BA140">
        <v>1</v>
      </c>
      <c r="BB140">
        <v>2020</v>
      </c>
    </row>
    <row r="141" spans="1:54" x14ac:dyDescent="0.3">
      <c r="A141" s="1"/>
      <c r="B141" s="2"/>
      <c r="C141" s="2"/>
      <c r="D141" s="4"/>
      <c r="AR141" s="1">
        <f t="shared" si="59"/>
        <v>44044</v>
      </c>
      <c r="AS141" s="2">
        <v>2.8400000000000002E-2</v>
      </c>
      <c r="AT141" s="2">
        <v>2.7199999999999998E-2</v>
      </c>
      <c r="AU141" s="4">
        <v>9.7699999999999995E-2</v>
      </c>
      <c r="AW141">
        <f t="shared" si="52"/>
        <v>8</v>
      </c>
      <c r="AX141">
        <f t="shared" si="53"/>
        <v>2020</v>
      </c>
      <c r="AZ141">
        <v>8</v>
      </c>
      <c r="BA141">
        <v>1</v>
      </c>
      <c r="BB141">
        <v>2020</v>
      </c>
    </row>
    <row r="142" spans="1:54" x14ac:dyDescent="0.3">
      <c r="A142" s="1"/>
      <c r="B142" s="2"/>
      <c r="C142" s="2"/>
      <c r="D142" s="4"/>
      <c r="AR142" s="1">
        <f t="shared" si="59"/>
        <v>44075</v>
      </c>
      <c r="AS142" s="2">
        <v>-1.23E-2</v>
      </c>
      <c r="AT142" s="2">
        <v>-1.4500000000000001E-2</v>
      </c>
      <c r="AU142" s="4">
        <v>-9.69E-2</v>
      </c>
      <c r="AW142">
        <f t="shared" si="52"/>
        <v>9</v>
      </c>
      <c r="AX142">
        <f t="shared" si="53"/>
        <v>2020</v>
      </c>
      <c r="AZ142">
        <v>9</v>
      </c>
      <c r="BA142">
        <v>1</v>
      </c>
      <c r="BB142">
        <v>2020</v>
      </c>
    </row>
    <row r="143" spans="1:54" x14ac:dyDescent="0.3">
      <c r="A143" s="1"/>
      <c r="B143" s="2"/>
      <c r="C143" s="2"/>
      <c r="D143" s="4"/>
      <c r="AR143" s="1">
        <f t="shared" si="59"/>
        <v>44105</v>
      </c>
      <c r="AS143" s="2">
        <v>3.5099999999999999E-2</v>
      </c>
      <c r="AT143" s="2">
        <v>4.0599999999999997E-2</v>
      </c>
      <c r="AU143" s="4">
        <v>0.1142</v>
      </c>
      <c r="AW143">
        <f t="shared" si="52"/>
        <v>10</v>
      </c>
      <c r="AX143">
        <f t="shared" si="53"/>
        <v>2020</v>
      </c>
      <c r="AZ143">
        <v>10</v>
      </c>
      <c r="BA143">
        <v>1</v>
      </c>
      <c r="BB143">
        <v>2020</v>
      </c>
    </row>
    <row r="144" spans="1:54" x14ac:dyDescent="0.3">
      <c r="A144" s="1"/>
      <c r="B144" s="2"/>
      <c r="C144" s="2"/>
      <c r="D144" s="4"/>
      <c r="AR144" s="1">
        <f t="shared" si="59"/>
        <v>44136</v>
      </c>
      <c r="AS144" s="2">
        <v>0.1139</v>
      </c>
      <c r="AT144" s="2">
        <v>0.1145</v>
      </c>
      <c r="AU144" s="4">
        <v>0.23880000000000001</v>
      </c>
      <c r="AW144">
        <f t="shared" si="52"/>
        <v>11</v>
      </c>
      <c r="AX144">
        <f t="shared" si="53"/>
        <v>2020</v>
      </c>
      <c r="AZ144">
        <v>11</v>
      </c>
      <c r="BA144">
        <v>1</v>
      </c>
      <c r="BB144">
        <v>2020</v>
      </c>
    </row>
    <row r="145" spans="1:54" x14ac:dyDescent="0.3">
      <c r="A145" s="1"/>
      <c r="B145" s="2"/>
      <c r="C145" s="2"/>
      <c r="D145" s="4"/>
      <c r="AR145" s="1">
        <f t="shared" si="59"/>
        <v>44166</v>
      </c>
      <c r="AS145" s="2">
        <v>7.8100000000000003E-2</v>
      </c>
      <c r="AT145" s="2">
        <v>8.1600000000000006E-2</v>
      </c>
      <c r="AU145" s="4">
        <v>5.5899999999999998E-2</v>
      </c>
      <c r="AW145">
        <f t="shared" si="52"/>
        <v>12</v>
      </c>
      <c r="AX145">
        <f t="shared" si="53"/>
        <v>2020</v>
      </c>
      <c r="AZ145">
        <v>12</v>
      </c>
      <c r="BA145">
        <v>1</v>
      </c>
      <c r="BB145">
        <v>2020</v>
      </c>
    </row>
    <row r="146" spans="1:54" x14ac:dyDescent="0.3">
      <c r="A146" s="1"/>
      <c r="B146" s="2"/>
      <c r="C146" s="2"/>
      <c r="D146" s="4"/>
      <c r="AR146" s="1">
        <f t="shared" si="59"/>
        <v>44197</v>
      </c>
      <c r="AS146" s="2">
        <v>-2.4799999999999999E-2</v>
      </c>
      <c r="AT146" s="2">
        <v>-3.0700000000000002E-2</v>
      </c>
      <c r="AU146" s="4">
        <v>-2.23E-2</v>
      </c>
      <c r="AW146">
        <f t="shared" si="52"/>
        <v>1</v>
      </c>
      <c r="AX146">
        <f t="shared" si="53"/>
        <v>2021</v>
      </c>
      <c r="AZ146">
        <v>1</v>
      </c>
      <c r="BA146">
        <v>1</v>
      </c>
      <c r="BB146">
        <v>2021</v>
      </c>
    </row>
    <row r="147" spans="1:54" x14ac:dyDescent="0.3">
      <c r="A147" s="1"/>
      <c r="B147" s="2"/>
      <c r="C147" s="2"/>
      <c r="D147" s="4"/>
      <c r="AR147" s="1">
        <f t="shared" si="59"/>
        <v>44228</v>
      </c>
      <c r="AS147" s="2">
        <v>6.5600000000000006E-2</v>
      </c>
      <c r="AT147" s="2">
        <v>6.08E-2</v>
      </c>
      <c r="AU147" s="4">
        <v>0.13869999999999999</v>
      </c>
      <c r="AW147">
        <f t="shared" si="52"/>
        <v>2</v>
      </c>
      <c r="AX147">
        <f t="shared" si="53"/>
        <v>2021</v>
      </c>
      <c r="AZ147">
        <v>2</v>
      </c>
      <c r="BA147">
        <v>1</v>
      </c>
      <c r="BB147">
        <v>2021</v>
      </c>
    </row>
    <row r="148" spans="1:54" x14ac:dyDescent="0.3">
      <c r="A148" s="1"/>
      <c r="B148" s="2"/>
      <c r="C148" s="2"/>
      <c r="D148" s="4"/>
      <c r="AR148" s="1">
        <f t="shared" si="59"/>
        <v>44256</v>
      </c>
      <c r="AS148" s="2">
        <v>1.11E-2</v>
      </c>
      <c r="AT148" s="2">
        <v>8.3000000000000001E-3</v>
      </c>
      <c r="AU148" s="4">
        <v>-4.3099999999999999E-2</v>
      </c>
      <c r="AW148">
        <f t="shared" si="52"/>
        <v>3</v>
      </c>
      <c r="AX148">
        <f t="shared" si="53"/>
        <v>2021</v>
      </c>
      <c r="AZ148">
        <v>3</v>
      </c>
      <c r="BA148">
        <v>1</v>
      </c>
      <c r="BB148">
        <v>2021</v>
      </c>
    </row>
    <row r="149" spans="1:54" x14ac:dyDescent="0.3">
      <c r="A149" s="1"/>
      <c r="B149" s="2"/>
      <c r="C149" s="2"/>
      <c r="D149" s="4"/>
      <c r="AR149" s="1">
        <f t="shared" si="59"/>
        <v>44287</v>
      </c>
      <c r="AS149" s="2">
        <v>-4.1000000000000003E-3</v>
      </c>
      <c r="AT149" s="2">
        <v>-1.47E-2</v>
      </c>
      <c r="AU149" s="4">
        <v>-1.5699999999999999E-2</v>
      </c>
      <c r="AW149">
        <f t="shared" si="52"/>
        <v>4</v>
      </c>
      <c r="AX149">
        <f t="shared" si="53"/>
        <v>2021</v>
      </c>
      <c r="AZ149">
        <v>4</v>
      </c>
      <c r="BA149">
        <v>1</v>
      </c>
      <c r="BB149">
        <v>2021</v>
      </c>
    </row>
    <row r="150" spans="1:54" x14ac:dyDescent="0.3">
      <c r="A150" s="1"/>
      <c r="B150" s="2"/>
      <c r="C150" s="2"/>
      <c r="D150" s="4"/>
      <c r="AR150" s="1">
        <f t="shared" ref="AR150:AR181" si="60">+DATE(BB150,AZ150,BA150)</f>
        <v>44317</v>
      </c>
      <c r="AS150" s="2">
        <v>6.5000000000000002E-2</v>
      </c>
      <c r="AT150" s="2">
        <v>6.4699999999999994E-2</v>
      </c>
      <c r="AU150" s="4">
        <v>8.3699999999999997E-2</v>
      </c>
      <c r="AW150">
        <f t="shared" ref="AW150:AW194" si="61">+MONTH(AR150)</f>
        <v>5</v>
      </c>
      <c r="AX150">
        <f t="shared" ref="AX150:AX193" si="62">+YEAR(AR150)</f>
        <v>2021</v>
      </c>
      <c r="AZ150">
        <v>5</v>
      </c>
      <c r="BA150">
        <v>1</v>
      </c>
      <c r="BB150">
        <v>2021</v>
      </c>
    </row>
    <row r="151" spans="1:54" x14ac:dyDescent="0.3">
      <c r="A151" s="1"/>
      <c r="B151" s="2"/>
      <c r="C151" s="2"/>
      <c r="D151" s="4"/>
      <c r="AR151" s="1">
        <f t="shared" si="60"/>
        <v>44348</v>
      </c>
      <c r="AS151" s="2">
        <v>8.8999999999999999E-3</v>
      </c>
      <c r="AT151" s="2">
        <v>1.0500000000000001E-2</v>
      </c>
      <c r="AU151" s="4">
        <v>-2.12E-2</v>
      </c>
      <c r="AW151">
        <f t="shared" si="61"/>
        <v>6</v>
      </c>
      <c r="AX151">
        <f t="shared" si="62"/>
        <v>2021</v>
      </c>
      <c r="AZ151">
        <v>6</v>
      </c>
      <c r="BA151">
        <v>1</v>
      </c>
      <c r="BB151">
        <v>2021</v>
      </c>
    </row>
    <row r="152" spans="1:54" x14ac:dyDescent="0.3">
      <c r="A152" s="1"/>
      <c r="B152" s="2"/>
      <c r="C152" s="2"/>
      <c r="D152" s="4"/>
      <c r="AR152" s="1">
        <f t="shared" si="60"/>
        <v>44378</v>
      </c>
      <c r="AS152" s="2">
        <v>2.5999999999999999E-3</v>
      </c>
      <c r="AT152" s="2">
        <v>2E-3</v>
      </c>
      <c r="AU152" s="4">
        <v>-5.4000000000000003E-3</v>
      </c>
      <c r="AW152">
        <f t="shared" si="61"/>
        <v>7</v>
      </c>
      <c r="AX152">
        <f t="shared" si="62"/>
        <v>2021</v>
      </c>
      <c r="AZ152">
        <v>7</v>
      </c>
      <c r="BA152">
        <v>1</v>
      </c>
      <c r="BB152">
        <v>2021</v>
      </c>
    </row>
    <row r="153" spans="1:54" x14ac:dyDescent="0.3">
      <c r="A153" s="1"/>
      <c r="B153" s="2"/>
      <c r="C153" s="2"/>
      <c r="D153" s="4"/>
      <c r="AR153" s="1">
        <f t="shared" si="60"/>
        <v>44409</v>
      </c>
      <c r="AS153" s="2">
        <v>8.6900000000000005E-2</v>
      </c>
      <c r="AT153" s="2">
        <v>9.4399999999999998E-2</v>
      </c>
      <c r="AU153" s="4">
        <v>5.3199999999999997E-2</v>
      </c>
      <c r="AW153">
        <f t="shared" si="61"/>
        <v>8</v>
      </c>
      <c r="AX153">
        <f t="shared" si="62"/>
        <v>2021</v>
      </c>
      <c r="AZ153">
        <v>8</v>
      </c>
      <c r="BA153">
        <v>1</v>
      </c>
      <c r="BB153">
        <v>2021</v>
      </c>
    </row>
    <row r="154" spans="1:54" x14ac:dyDescent="0.3">
      <c r="A154" s="1"/>
      <c r="B154" s="2"/>
      <c r="C154" s="2"/>
      <c r="D154" s="4"/>
      <c r="AR154" s="1">
        <f t="shared" si="60"/>
        <v>44440</v>
      </c>
      <c r="AS154" s="2">
        <v>2.8400000000000002E-2</v>
      </c>
      <c r="AT154" s="2">
        <v>2.7300000000000001E-2</v>
      </c>
      <c r="AU154" s="4">
        <v>2.75E-2</v>
      </c>
      <c r="AW154">
        <f t="shared" si="61"/>
        <v>9</v>
      </c>
      <c r="AX154">
        <f t="shared" si="62"/>
        <v>2021</v>
      </c>
      <c r="AZ154">
        <v>9</v>
      </c>
      <c r="BA154">
        <v>1</v>
      </c>
      <c r="BB154">
        <v>2021</v>
      </c>
    </row>
    <row r="155" spans="1:54" x14ac:dyDescent="0.3">
      <c r="A155" s="1"/>
      <c r="B155" s="2"/>
      <c r="C155" s="2"/>
      <c r="D155" s="4"/>
      <c r="AR155" s="1">
        <f t="shared" si="60"/>
        <v>44470</v>
      </c>
      <c r="AS155" s="2">
        <v>3.0000000000000001E-3</v>
      </c>
      <c r="AT155" s="2">
        <v>3.0999999999999999E-3</v>
      </c>
      <c r="AU155" s="4">
        <v>4.5199999999999997E-2</v>
      </c>
      <c r="AW155">
        <f t="shared" si="61"/>
        <v>10</v>
      </c>
      <c r="AX155">
        <f t="shared" si="62"/>
        <v>2021</v>
      </c>
      <c r="AZ155">
        <v>10</v>
      </c>
      <c r="BA155">
        <v>1</v>
      </c>
      <c r="BB155">
        <v>2021</v>
      </c>
    </row>
    <row r="156" spans="1:54" x14ac:dyDescent="0.3">
      <c r="A156" s="1"/>
      <c r="B156" s="2"/>
      <c r="C156" s="2"/>
      <c r="D156" s="4"/>
      <c r="AR156" s="1">
        <f t="shared" si="60"/>
        <v>44501</v>
      </c>
      <c r="AS156" s="2">
        <v>-3.9E-2</v>
      </c>
      <c r="AT156" s="2">
        <v>-3.78E-2</v>
      </c>
      <c r="AU156" s="4">
        <v>-8.7400000000000005E-2</v>
      </c>
      <c r="AW156">
        <f t="shared" si="61"/>
        <v>11</v>
      </c>
      <c r="AX156">
        <f t="shared" si="62"/>
        <v>2021</v>
      </c>
      <c r="AZ156">
        <v>11</v>
      </c>
      <c r="BA156">
        <v>1</v>
      </c>
      <c r="BB156">
        <v>2021</v>
      </c>
    </row>
    <row r="157" spans="1:54" x14ac:dyDescent="0.3">
      <c r="A157" s="1"/>
      <c r="B157" s="2"/>
      <c r="C157" s="2"/>
      <c r="D157" s="4"/>
      <c r="AR157" s="1">
        <f t="shared" si="60"/>
        <v>44531</v>
      </c>
      <c r="AS157" s="2">
        <v>2.18E-2</v>
      </c>
      <c r="AT157" s="2">
        <v>2.0799999999999999E-2</v>
      </c>
      <c r="AU157" s="4">
        <v>-6.0000000000000001E-3</v>
      </c>
      <c r="AW157">
        <f t="shared" si="61"/>
        <v>12</v>
      </c>
      <c r="AX157">
        <f t="shared" si="62"/>
        <v>2021</v>
      </c>
      <c r="AZ157">
        <v>12</v>
      </c>
      <c r="BA157">
        <v>1</v>
      </c>
      <c r="BB157">
        <v>2021</v>
      </c>
    </row>
    <row r="158" spans="1:54" x14ac:dyDescent="0.3">
      <c r="A158" s="1"/>
      <c r="B158" s="2"/>
      <c r="C158" s="2"/>
      <c r="D158" s="4"/>
      <c r="AR158" s="1">
        <f t="shared" si="60"/>
        <v>44562</v>
      </c>
      <c r="AS158" s="2">
        <v>-8.0000000000000004E-4</v>
      </c>
      <c r="AT158" s="2">
        <v>-4.1000000000000003E-3</v>
      </c>
      <c r="AU158" s="4">
        <v>7.0300000000000001E-2</v>
      </c>
      <c r="AW158">
        <f t="shared" si="61"/>
        <v>1</v>
      </c>
      <c r="AX158">
        <f t="shared" si="62"/>
        <v>2022</v>
      </c>
      <c r="AZ158">
        <v>1</v>
      </c>
      <c r="BA158">
        <v>1</v>
      </c>
      <c r="BB158">
        <v>2022</v>
      </c>
    </row>
    <row r="159" spans="1:54" x14ac:dyDescent="0.3">
      <c r="A159" s="1"/>
      <c r="B159" s="2"/>
      <c r="C159" s="2"/>
      <c r="D159" s="4"/>
      <c r="AR159" s="1">
        <f t="shared" si="60"/>
        <v>44593</v>
      </c>
      <c r="AS159" s="2">
        <v>-3.15E-2</v>
      </c>
      <c r="AT159" s="2">
        <v>-3.0499999999999999E-2</v>
      </c>
      <c r="AU159" s="4">
        <v>-4.6600000000000003E-2</v>
      </c>
      <c r="AW159">
        <f t="shared" si="61"/>
        <v>2</v>
      </c>
      <c r="AX159">
        <f t="shared" si="62"/>
        <v>2022</v>
      </c>
      <c r="AZ159">
        <v>2</v>
      </c>
      <c r="BA159">
        <v>1</v>
      </c>
      <c r="BB159">
        <v>2022</v>
      </c>
    </row>
    <row r="160" spans="1:54" x14ac:dyDescent="0.3">
      <c r="A160" s="1"/>
      <c r="B160" s="2"/>
      <c r="C160" s="2"/>
      <c r="D160" s="4"/>
      <c r="AR160" s="1">
        <f t="shared" si="60"/>
        <v>44621</v>
      </c>
      <c r="AS160" s="2">
        <v>3.9899999999999998E-2</v>
      </c>
      <c r="AT160" s="2">
        <v>4.1300000000000003E-2</v>
      </c>
      <c r="AU160" s="4">
        <v>4.5999999999999999E-3</v>
      </c>
      <c r="AW160">
        <f t="shared" si="61"/>
        <v>3</v>
      </c>
      <c r="AX160">
        <f t="shared" si="62"/>
        <v>2022</v>
      </c>
      <c r="AZ160">
        <v>3</v>
      </c>
      <c r="BA160">
        <v>1</v>
      </c>
      <c r="BB160">
        <v>2022</v>
      </c>
    </row>
    <row r="161" spans="1:54" x14ac:dyDescent="0.3">
      <c r="A161" s="1"/>
      <c r="B161" s="2"/>
      <c r="C161" s="2"/>
      <c r="D161" s="4"/>
      <c r="AR161" s="1">
        <f t="shared" si="60"/>
        <v>44652</v>
      </c>
      <c r="AS161" s="2">
        <v>-2.07E-2</v>
      </c>
      <c r="AT161" s="2">
        <v>-2.5700000000000001E-2</v>
      </c>
      <c r="AU161" s="4">
        <v>-7.7999999999999996E-3</v>
      </c>
      <c r="AW161">
        <f t="shared" si="61"/>
        <v>4</v>
      </c>
      <c r="AX161">
        <f t="shared" si="62"/>
        <v>2022</v>
      </c>
      <c r="AZ161">
        <v>4</v>
      </c>
      <c r="BA161">
        <v>1</v>
      </c>
      <c r="BB161">
        <v>2022</v>
      </c>
    </row>
    <row r="162" spans="1:54" x14ac:dyDescent="0.3">
      <c r="A162" s="1"/>
      <c r="B162" s="2"/>
      <c r="C162" s="2"/>
      <c r="D162" s="4"/>
      <c r="AR162" s="1">
        <f t="shared" si="60"/>
        <v>44682</v>
      </c>
      <c r="AS162" s="2">
        <v>-3.0300000000000001E-2</v>
      </c>
      <c r="AT162" s="2">
        <v>-2.6200000000000001E-2</v>
      </c>
      <c r="AU162" s="4">
        <v>-1.66E-2</v>
      </c>
      <c r="AW162">
        <f t="shared" si="61"/>
        <v>5</v>
      </c>
      <c r="AX162">
        <f t="shared" si="62"/>
        <v>2022</v>
      </c>
      <c r="AZ162">
        <v>5</v>
      </c>
      <c r="BA162">
        <v>1</v>
      </c>
      <c r="BB162">
        <v>2022</v>
      </c>
    </row>
    <row r="163" spans="1:54" x14ac:dyDescent="0.3">
      <c r="A163" s="1"/>
      <c r="B163" s="2"/>
      <c r="C163" s="2"/>
      <c r="D163" s="4"/>
      <c r="AR163" s="1">
        <f t="shared" si="60"/>
        <v>44713</v>
      </c>
      <c r="AS163" s="2">
        <v>-4.8500000000000001E-2</v>
      </c>
      <c r="AT163" s="2">
        <v>-4.58E-2</v>
      </c>
      <c r="AU163" s="4">
        <v>-5.8099999999999999E-2</v>
      </c>
      <c r="AW163">
        <f t="shared" si="61"/>
        <v>6</v>
      </c>
      <c r="AX163">
        <f t="shared" si="62"/>
        <v>2022</v>
      </c>
      <c r="AZ163">
        <v>6</v>
      </c>
      <c r="BA163">
        <v>1</v>
      </c>
      <c r="BB163">
        <v>2022</v>
      </c>
    </row>
    <row r="164" spans="1:54" x14ac:dyDescent="0.3">
      <c r="A164" s="1"/>
      <c r="B164" s="2"/>
      <c r="C164" s="2"/>
      <c r="D164" s="4"/>
      <c r="AR164" s="1">
        <f t="shared" si="60"/>
        <v>44743</v>
      </c>
      <c r="AS164" s="2">
        <v>8.7300000000000003E-2</v>
      </c>
      <c r="AT164" s="2">
        <v>8.5800000000000001E-2</v>
      </c>
      <c r="AU164" s="4">
        <v>0.1217</v>
      </c>
      <c r="AW164">
        <f t="shared" si="61"/>
        <v>7</v>
      </c>
      <c r="AX164">
        <f t="shared" si="62"/>
        <v>2022</v>
      </c>
      <c r="AZ164">
        <v>7</v>
      </c>
      <c r="BA164">
        <v>1</v>
      </c>
      <c r="BB164">
        <v>2022</v>
      </c>
    </row>
    <row r="165" spans="1:54" x14ac:dyDescent="0.3">
      <c r="A165" s="1"/>
      <c r="B165" s="2"/>
      <c r="C165" s="2"/>
      <c r="D165" s="4"/>
      <c r="AR165" s="1">
        <f t="shared" si="60"/>
        <v>44774</v>
      </c>
      <c r="AS165" s="2">
        <v>3.5000000000000003E-2</v>
      </c>
      <c r="AT165" s="2">
        <v>3.4200000000000001E-2</v>
      </c>
      <c r="AU165" s="4">
        <v>5.4600000000000003E-2</v>
      </c>
      <c r="AW165">
        <f t="shared" si="61"/>
        <v>8</v>
      </c>
      <c r="AX165">
        <f t="shared" si="62"/>
        <v>2022</v>
      </c>
      <c r="AZ165">
        <v>8</v>
      </c>
      <c r="BA165">
        <v>1</v>
      </c>
      <c r="BB165">
        <v>2022</v>
      </c>
    </row>
    <row r="166" spans="1:54" x14ac:dyDescent="0.3">
      <c r="A166" s="1"/>
      <c r="B166" s="2"/>
      <c r="C166" s="2"/>
      <c r="D166" s="4"/>
      <c r="AR166" s="1">
        <f t="shared" si="60"/>
        <v>44805</v>
      </c>
      <c r="AS166" s="2">
        <v>-3.7400000000000003E-2</v>
      </c>
      <c r="AT166" s="2">
        <v>-3.5400000000000001E-2</v>
      </c>
      <c r="AU166" s="4">
        <v>-2.29E-2</v>
      </c>
      <c r="AW166">
        <f t="shared" si="61"/>
        <v>9</v>
      </c>
      <c r="AX166">
        <f t="shared" si="62"/>
        <v>2022</v>
      </c>
      <c r="AZ166">
        <v>9</v>
      </c>
      <c r="BA166">
        <v>1</v>
      </c>
      <c r="BB166">
        <v>2022</v>
      </c>
    </row>
    <row r="167" spans="1:54" x14ac:dyDescent="0.3">
      <c r="A167" s="1"/>
      <c r="B167" s="2"/>
      <c r="C167" s="2"/>
      <c r="D167" s="4"/>
      <c r="AR167" s="1">
        <f t="shared" si="60"/>
        <v>44835</v>
      </c>
      <c r="AS167" s="2">
        <v>5.3699999999999998E-2</v>
      </c>
      <c r="AT167" s="2">
        <v>5.7799999999999997E-2</v>
      </c>
      <c r="AU167" s="4">
        <v>6.93E-2</v>
      </c>
      <c r="AW167">
        <f t="shared" si="61"/>
        <v>10</v>
      </c>
      <c r="AX167">
        <f t="shared" si="62"/>
        <v>2022</v>
      </c>
      <c r="AZ167">
        <v>10</v>
      </c>
      <c r="BA167">
        <v>1</v>
      </c>
      <c r="BB167">
        <v>2022</v>
      </c>
    </row>
    <row r="168" spans="1:54" x14ac:dyDescent="0.3">
      <c r="A168" s="1"/>
      <c r="B168" s="2"/>
      <c r="C168" s="2"/>
      <c r="D168" s="4"/>
      <c r="AR168" s="1">
        <f t="shared" si="60"/>
        <v>44866</v>
      </c>
      <c r="AS168" s="2">
        <v>4.1399999999999999E-2</v>
      </c>
      <c r="AT168" s="2">
        <v>3.8699999999999998E-2</v>
      </c>
      <c r="AU168" s="4">
        <v>4.6600000000000003E-2</v>
      </c>
      <c r="AW168">
        <f t="shared" si="61"/>
        <v>11</v>
      </c>
      <c r="AX168">
        <f t="shared" si="62"/>
        <v>2022</v>
      </c>
      <c r="AZ168">
        <v>11</v>
      </c>
      <c r="BA168">
        <v>1</v>
      </c>
      <c r="BB168">
        <v>2022</v>
      </c>
    </row>
    <row r="169" spans="1:54" x14ac:dyDescent="0.3">
      <c r="A169" s="1"/>
      <c r="B169" s="2"/>
      <c r="C169" s="2"/>
      <c r="D169" s="4"/>
      <c r="AR169" s="1">
        <f t="shared" si="60"/>
        <v>44896</v>
      </c>
      <c r="AS169" s="2">
        <v>-3.4799999999999998E-2</v>
      </c>
      <c r="AT169" s="2">
        <v>-3.5799999999999998E-2</v>
      </c>
      <c r="AU169" s="4">
        <v>-5.7000000000000002E-3</v>
      </c>
      <c r="AW169">
        <f t="shared" si="61"/>
        <v>12</v>
      </c>
      <c r="AX169">
        <f t="shared" si="62"/>
        <v>2022</v>
      </c>
      <c r="AZ169">
        <v>12</v>
      </c>
      <c r="BA169">
        <v>1</v>
      </c>
      <c r="BB169">
        <v>2022</v>
      </c>
    </row>
    <row r="170" spans="1:54" x14ac:dyDescent="0.3">
      <c r="A170" s="1"/>
      <c r="B170" s="2"/>
      <c r="C170" s="2"/>
      <c r="D170" s="4"/>
      <c r="AR170" s="1">
        <f t="shared" si="60"/>
        <v>44927</v>
      </c>
      <c r="AS170" s="2">
        <v>-2.4500000000000001E-2</v>
      </c>
      <c r="AT170" s="2">
        <v>-2.12E-2</v>
      </c>
      <c r="AU170" s="4">
        <v>-5.4199999999999998E-2</v>
      </c>
      <c r="AW170">
        <f t="shared" si="61"/>
        <v>1</v>
      </c>
      <c r="AX170">
        <f t="shared" si="62"/>
        <v>2023</v>
      </c>
      <c r="AZ170">
        <v>1</v>
      </c>
      <c r="BA170">
        <v>1</v>
      </c>
      <c r="BB170">
        <v>2023</v>
      </c>
    </row>
    <row r="171" spans="1:54" x14ac:dyDescent="0.3">
      <c r="A171" s="1"/>
      <c r="B171" s="2"/>
      <c r="C171" s="2"/>
      <c r="D171" s="4"/>
      <c r="AR171" s="1">
        <f t="shared" si="60"/>
        <v>44958</v>
      </c>
      <c r="AS171" s="2">
        <v>-2.0299999999999999E-2</v>
      </c>
      <c r="AT171" s="2">
        <v>-9.9000000000000008E-3</v>
      </c>
      <c r="AU171" s="4">
        <v>-9.4999999999999998E-3</v>
      </c>
      <c r="AW171">
        <f t="shared" si="61"/>
        <v>2</v>
      </c>
      <c r="AX171">
        <f t="shared" si="62"/>
        <v>2023</v>
      </c>
      <c r="AZ171">
        <v>2</v>
      </c>
      <c r="BA171">
        <v>1</v>
      </c>
      <c r="BB171">
        <v>2023</v>
      </c>
    </row>
    <row r="172" spans="1:54" x14ac:dyDescent="0.3">
      <c r="A172" s="1"/>
      <c r="B172" s="2"/>
      <c r="C172" s="2"/>
      <c r="D172" s="4"/>
      <c r="AR172" s="1">
        <f t="shared" si="60"/>
        <v>44986</v>
      </c>
      <c r="AS172" s="2">
        <v>3.2000000000000002E-3</v>
      </c>
      <c r="AT172" s="2">
        <v>5.0000000000000001E-4</v>
      </c>
      <c r="AU172" s="4">
        <v>8.3999999999999995E-3</v>
      </c>
      <c r="AW172">
        <f t="shared" si="61"/>
        <v>3</v>
      </c>
      <c r="AX172">
        <f t="shared" si="62"/>
        <v>2023</v>
      </c>
      <c r="AZ172">
        <v>3</v>
      </c>
      <c r="BA172">
        <v>1</v>
      </c>
      <c r="BB172">
        <v>2023</v>
      </c>
    </row>
    <row r="173" spans="1:54" x14ac:dyDescent="0.3">
      <c r="A173" s="1"/>
      <c r="B173" s="2"/>
      <c r="C173" s="2"/>
      <c r="D173" s="4"/>
      <c r="AR173" s="1">
        <f t="shared" si="60"/>
        <v>45017</v>
      </c>
      <c r="AS173" s="2">
        <v>4.0599999999999997E-2</v>
      </c>
      <c r="AT173" s="2">
        <v>3.5999999999999997E-2</v>
      </c>
      <c r="AU173" s="4">
        <v>6.4600000000000005E-2</v>
      </c>
      <c r="AW173">
        <f t="shared" si="61"/>
        <v>4</v>
      </c>
      <c r="AX173">
        <f t="shared" si="62"/>
        <v>2023</v>
      </c>
      <c r="AZ173">
        <v>4</v>
      </c>
      <c r="BA173">
        <v>1</v>
      </c>
      <c r="BB173">
        <v>2023</v>
      </c>
    </row>
    <row r="174" spans="1:54" x14ac:dyDescent="0.3">
      <c r="A174" s="1"/>
      <c r="B174" s="2"/>
      <c r="C174" s="2"/>
      <c r="D174" s="4"/>
      <c r="AR174" s="1">
        <f t="shared" si="60"/>
        <v>45047</v>
      </c>
      <c r="AS174" s="2">
        <v>2.5999999999999999E-2</v>
      </c>
      <c r="AT174" s="2">
        <v>2.47E-2</v>
      </c>
      <c r="AU174" s="4">
        <v>2.07E-2</v>
      </c>
      <c r="AW174">
        <f t="shared" si="61"/>
        <v>5</v>
      </c>
      <c r="AX174">
        <f t="shared" si="62"/>
        <v>2023</v>
      </c>
      <c r="AZ174">
        <v>5</v>
      </c>
      <c r="BA174">
        <v>1</v>
      </c>
      <c r="BB174">
        <v>2023</v>
      </c>
    </row>
    <row r="175" spans="1:54" x14ac:dyDescent="0.3">
      <c r="A175" s="1"/>
      <c r="B175" s="2"/>
      <c r="C175" s="2"/>
      <c r="D175" s="4"/>
      <c r="AR175" s="1">
        <f t="shared" si="60"/>
        <v>45078</v>
      </c>
      <c r="AS175" s="2">
        <v>3.5299999999999998E-2</v>
      </c>
      <c r="AT175" s="2">
        <v>3.3500000000000002E-2</v>
      </c>
      <c r="AU175" s="4">
        <v>1.4E-2</v>
      </c>
      <c r="AW175">
        <f t="shared" si="61"/>
        <v>6</v>
      </c>
      <c r="AX175">
        <f t="shared" si="62"/>
        <v>2023</v>
      </c>
      <c r="AZ175">
        <v>6</v>
      </c>
      <c r="BA175">
        <v>1</v>
      </c>
      <c r="BB175">
        <v>2023</v>
      </c>
    </row>
    <row r="176" spans="1:54" x14ac:dyDescent="0.3">
      <c r="A176" s="1"/>
      <c r="B176" s="2"/>
      <c r="C176" s="2"/>
      <c r="D176" s="4"/>
      <c r="AR176" s="1">
        <f t="shared" si="60"/>
        <v>45108</v>
      </c>
      <c r="AS176" s="2">
        <v>2.9399999999999999E-2</v>
      </c>
      <c r="AT176" s="2">
        <v>2.8000000000000001E-2</v>
      </c>
      <c r="AU176" s="4">
        <v>2.0199999999999999E-2</v>
      </c>
      <c r="AW176">
        <f t="shared" si="61"/>
        <v>7</v>
      </c>
      <c r="AX176">
        <f t="shared" si="62"/>
        <v>2023</v>
      </c>
      <c r="AZ176">
        <v>7</v>
      </c>
      <c r="BA176">
        <v>1</v>
      </c>
      <c r="BB176">
        <v>2023</v>
      </c>
    </row>
    <row r="177" spans="1:54" x14ac:dyDescent="0.3">
      <c r="A177" s="1"/>
      <c r="B177" s="2"/>
      <c r="C177" s="2"/>
      <c r="D177" s="4"/>
      <c r="AR177" s="1">
        <f t="shared" si="60"/>
        <v>45139</v>
      </c>
      <c r="AS177" s="2">
        <v>-2.53E-2</v>
      </c>
      <c r="AT177" s="2">
        <v>-2.5499999999999998E-2</v>
      </c>
      <c r="AU177" s="4">
        <v>-3.6400000000000002E-2</v>
      </c>
      <c r="AW177">
        <f t="shared" si="61"/>
        <v>8</v>
      </c>
      <c r="AX177">
        <f t="shared" si="62"/>
        <v>2023</v>
      </c>
      <c r="AZ177">
        <v>8</v>
      </c>
      <c r="BA177">
        <v>1</v>
      </c>
      <c r="BB177">
        <v>2023</v>
      </c>
    </row>
    <row r="178" spans="1:54" x14ac:dyDescent="0.3">
      <c r="A178" s="1"/>
      <c r="B178" s="2"/>
      <c r="C178" s="2"/>
      <c r="D178" s="4"/>
      <c r="AR178" s="1">
        <f t="shared" si="60"/>
        <v>45170</v>
      </c>
      <c r="AS178" s="2">
        <v>0.02</v>
      </c>
      <c r="AT178" s="2">
        <v>1.54E-2</v>
      </c>
      <c r="AU178" s="4">
        <v>1.35E-2</v>
      </c>
      <c r="AW178">
        <f t="shared" si="61"/>
        <v>9</v>
      </c>
      <c r="AX178">
        <f t="shared" si="62"/>
        <v>2023</v>
      </c>
      <c r="AZ178">
        <v>9</v>
      </c>
      <c r="BA178">
        <v>1</v>
      </c>
      <c r="BB178">
        <v>2023</v>
      </c>
    </row>
    <row r="179" spans="1:54" x14ac:dyDescent="0.3">
      <c r="A179" s="1"/>
      <c r="B179" s="2"/>
      <c r="C179" s="2"/>
      <c r="D179" s="4"/>
      <c r="AR179" s="1">
        <f t="shared" si="60"/>
        <v>45200</v>
      </c>
      <c r="AS179" s="2">
        <v>-2.8400000000000002E-2</v>
      </c>
      <c r="AT179" s="2">
        <v>-2.9700000000000001E-2</v>
      </c>
      <c r="AU179" s="4">
        <v>-3.9E-2</v>
      </c>
      <c r="AW179">
        <f t="shared" si="61"/>
        <v>10</v>
      </c>
      <c r="AX179">
        <f t="shared" si="62"/>
        <v>2023</v>
      </c>
      <c r="AZ179">
        <v>10</v>
      </c>
      <c r="BA179">
        <v>1</v>
      </c>
      <c r="BB179">
        <v>2023</v>
      </c>
    </row>
    <row r="180" spans="1:54" x14ac:dyDescent="0.3">
      <c r="A180" s="1"/>
      <c r="B180" s="2"/>
      <c r="C180" s="2"/>
      <c r="D180" s="4"/>
      <c r="AR180" s="1">
        <f t="shared" si="60"/>
        <v>45231</v>
      </c>
      <c r="AS180" s="2">
        <v>5.5199999999999999E-2</v>
      </c>
      <c r="AT180" s="2">
        <v>4.87E-2</v>
      </c>
      <c r="AU180" s="4">
        <v>3.8199999999999998E-2</v>
      </c>
      <c r="AW180">
        <f t="shared" si="61"/>
        <v>11</v>
      </c>
      <c r="AX180">
        <f t="shared" si="62"/>
        <v>2023</v>
      </c>
      <c r="AZ180">
        <v>11</v>
      </c>
      <c r="BA180">
        <v>1</v>
      </c>
      <c r="BB180">
        <v>2023</v>
      </c>
    </row>
    <row r="181" spans="1:54" x14ac:dyDescent="0.3">
      <c r="A181" s="1"/>
      <c r="B181" s="2"/>
      <c r="C181" s="2"/>
      <c r="D181" s="4"/>
      <c r="AR181" s="1">
        <f t="shared" si="60"/>
        <v>45261</v>
      </c>
      <c r="AS181" s="2">
        <v>7.9399999999999998E-2</v>
      </c>
      <c r="AT181" s="2">
        <v>7.8399999999999997E-2</v>
      </c>
      <c r="AU181" s="4">
        <v>8.5699999999999998E-2</v>
      </c>
      <c r="AW181">
        <f t="shared" si="61"/>
        <v>12</v>
      </c>
      <c r="AX181">
        <f t="shared" si="62"/>
        <v>2023</v>
      </c>
      <c r="AZ181">
        <v>12</v>
      </c>
      <c r="BA181">
        <v>1</v>
      </c>
      <c r="BB181">
        <v>2023</v>
      </c>
    </row>
    <row r="182" spans="1:54" x14ac:dyDescent="0.3">
      <c r="A182" s="1"/>
      <c r="B182" s="2"/>
      <c r="C182" s="2"/>
      <c r="D182" s="4"/>
      <c r="AR182" s="1">
        <f t="shared" ref="AR182:AR194" si="63">+DATE(BB182,AZ182,BA182)</f>
        <v>45292</v>
      </c>
      <c r="AS182" s="2">
        <v>-2.9999999999999997E-4</v>
      </c>
      <c r="AT182" s="2">
        <v>-6.7999999999999996E-3</v>
      </c>
      <c r="AU182" s="4">
        <v>-4.7500000000000001E-2</v>
      </c>
      <c r="AW182">
        <f t="shared" si="61"/>
        <v>1</v>
      </c>
      <c r="AX182">
        <f t="shared" si="62"/>
        <v>2024</v>
      </c>
      <c r="AZ182">
        <v>1</v>
      </c>
      <c r="BA182">
        <v>1</v>
      </c>
      <c r="BB182">
        <v>2024</v>
      </c>
    </row>
    <row r="183" spans="1:54" x14ac:dyDescent="0.3">
      <c r="A183" s="1"/>
      <c r="B183" s="2"/>
      <c r="C183" s="2"/>
      <c r="D183" s="4"/>
      <c r="AR183" s="1">
        <f t="shared" si="63"/>
        <v>45323</v>
      </c>
      <c r="AS183" s="2">
        <v>1.18E-2</v>
      </c>
      <c r="AT183" s="2">
        <v>1.04E-2</v>
      </c>
      <c r="AU183" s="4">
        <v>2.7000000000000001E-3</v>
      </c>
      <c r="AW183">
        <f t="shared" si="61"/>
        <v>2</v>
      </c>
      <c r="AX183">
        <f t="shared" si="62"/>
        <v>2024</v>
      </c>
      <c r="AZ183">
        <v>2</v>
      </c>
      <c r="BA183">
        <v>1</v>
      </c>
      <c r="BB183">
        <v>2024</v>
      </c>
    </row>
    <row r="184" spans="1:54" x14ac:dyDescent="0.3">
      <c r="A184" s="1"/>
      <c r="B184" s="2"/>
      <c r="C184" s="2"/>
      <c r="D184" s="4"/>
      <c r="AR184" s="1">
        <f t="shared" si="63"/>
        <v>45352</v>
      </c>
      <c r="AS184" s="2">
        <v>1.5699999999999999E-2</v>
      </c>
      <c r="AT184" s="2">
        <v>1.5900000000000001E-2</v>
      </c>
      <c r="AU184" s="4">
        <v>2.18E-2</v>
      </c>
      <c r="AW184">
        <f t="shared" si="61"/>
        <v>3</v>
      </c>
      <c r="AX184">
        <f t="shared" si="62"/>
        <v>2024</v>
      </c>
      <c r="AZ184">
        <v>3</v>
      </c>
      <c r="BA184">
        <v>1</v>
      </c>
      <c r="BB184">
        <v>2024</v>
      </c>
    </row>
    <row r="185" spans="1:54" x14ac:dyDescent="0.3">
      <c r="A185" s="1"/>
      <c r="B185" s="2"/>
      <c r="C185" s="2"/>
      <c r="D185" s="4"/>
      <c r="AR185" s="1">
        <f t="shared" si="63"/>
        <v>45383</v>
      </c>
      <c r="AS185" s="2">
        <v>1.24E-2</v>
      </c>
      <c r="AT185" s="2">
        <v>1.1299999999999999E-2</v>
      </c>
      <c r="AU185" s="4">
        <v>4.82E-2</v>
      </c>
      <c r="AW185">
        <f t="shared" si="61"/>
        <v>4</v>
      </c>
      <c r="AX185">
        <f t="shared" si="62"/>
        <v>2024</v>
      </c>
      <c r="AZ185">
        <v>4</v>
      </c>
      <c r="BA185">
        <v>1</v>
      </c>
      <c r="BB185">
        <v>2024</v>
      </c>
    </row>
    <row r="186" spans="1:54" x14ac:dyDescent="0.3">
      <c r="A186" s="1"/>
      <c r="B186" s="2"/>
      <c r="C186" s="2"/>
      <c r="D186" s="4"/>
      <c r="AR186" s="1">
        <f t="shared" si="63"/>
        <v>45413</v>
      </c>
      <c r="AS186" s="2">
        <v>-3.3E-3</v>
      </c>
      <c r="AT186" s="2">
        <v>-7.0000000000000001E-3</v>
      </c>
      <c r="AU186" s="4">
        <v>-8.3999999999999995E-3</v>
      </c>
      <c r="AW186">
        <f t="shared" si="61"/>
        <v>5</v>
      </c>
      <c r="AX186">
        <f t="shared" si="62"/>
        <v>2024</v>
      </c>
      <c r="AZ186">
        <v>5</v>
      </c>
      <c r="BA186">
        <v>1</v>
      </c>
      <c r="BB186">
        <v>2024</v>
      </c>
    </row>
    <row r="187" spans="1:54" x14ac:dyDescent="0.3">
      <c r="A187" s="1"/>
      <c r="B187" s="2"/>
      <c r="C187" s="2"/>
      <c r="D187" s="4"/>
      <c r="AR187" s="1">
        <f t="shared" si="63"/>
        <v>45444</v>
      </c>
      <c r="AS187" s="2">
        <v>6.5699999999999995E-2</v>
      </c>
      <c r="AT187" s="2">
        <v>6.8599999999999994E-2</v>
      </c>
      <c r="AU187" s="4">
        <v>6.8599999999999994E-2</v>
      </c>
      <c r="AW187">
        <f t="shared" si="61"/>
        <v>6</v>
      </c>
      <c r="AX187">
        <f t="shared" si="62"/>
        <v>2024</v>
      </c>
      <c r="AZ187">
        <v>6</v>
      </c>
      <c r="BA187">
        <v>1</v>
      </c>
      <c r="BB187">
        <v>2024</v>
      </c>
    </row>
    <row r="188" spans="1:54" x14ac:dyDescent="0.3">
      <c r="A188" s="1"/>
      <c r="B188" s="2"/>
      <c r="C188" s="2"/>
      <c r="D188" s="4"/>
      <c r="AR188" s="1">
        <f t="shared" si="63"/>
        <v>45474</v>
      </c>
      <c r="AS188" s="2">
        <v>3.9199999999999999E-2</v>
      </c>
      <c r="AT188" s="2">
        <v>3.4299999999999997E-2</v>
      </c>
      <c r="AU188" s="4">
        <v>-1.5100000000000001E-2</v>
      </c>
      <c r="AW188">
        <f t="shared" si="61"/>
        <v>7</v>
      </c>
      <c r="AX188">
        <f t="shared" si="62"/>
        <v>2024</v>
      </c>
      <c r="AZ188">
        <v>7</v>
      </c>
      <c r="BA188">
        <v>1</v>
      </c>
      <c r="BB188">
        <v>2024</v>
      </c>
    </row>
    <row r="189" spans="1:54" x14ac:dyDescent="0.3">
      <c r="A189" s="1"/>
      <c r="B189" s="2"/>
      <c r="C189" s="2"/>
      <c r="D189" s="4"/>
      <c r="AR189" s="1">
        <f t="shared" si="63"/>
        <v>45505</v>
      </c>
      <c r="AS189" s="2">
        <v>1.14E-2</v>
      </c>
      <c r="AT189" s="2">
        <v>7.6E-3</v>
      </c>
      <c r="AU189" s="4">
        <v>-3.8999999999999998E-3</v>
      </c>
      <c r="AW189">
        <f t="shared" si="61"/>
        <v>8</v>
      </c>
      <c r="AX189">
        <f t="shared" si="62"/>
        <v>2024</v>
      </c>
      <c r="AZ189">
        <v>8</v>
      </c>
      <c r="BA189">
        <v>1</v>
      </c>
      <c r="BB189">
        <v>2024</v>
      </c>
    </row>
    <row r="190" spans="1:54" x14ac:dyDescent="0.3">
      <c r="A190" s="1"/>
      <c r="B190" s="2"/>
      <c r="C190" s="2"/>
      <c r="D190" s="4"/>
      <c r="AR190" s="1">
        <f t="shared" si="63"/>
        <v>45536</v>
      </c>
      <c r="AS190" s="2">
        <v>2.2800000000000001E-2</v>
      </c>
      <c r="AT190" s="2">
        <v>2.35E-2</v>
      </c>
      <c r="AU190" s="4">
        <v>3.1699999999999999E-2</v>
      </c>
      <c r="AW190">
        <f t="shared" si="61"/>
        <v>9</v>
      </c>
      <c r="AX190">
        <f t="shared" si="62"/>
        <v>2024</v>
      </c>
      <c r="AZ190">
        <v>9</v>
      </c>
      <c r="BA190">
        <v>1</v>
      </c>
      <c r="BB190">
        <v>2024</v>
      </c>
    </row>
    <row r="191" spans="1:54" x14ac:dyDescent="0.3">
      <c r="A191" s="1"/>
      <c r="B191" s="2"/>
      <c r="C191" s="2"/>
      <c r="D191" s="4"/>
      <c r="AR191" s="1">
        <f t="shared" si="63"/>
        <v>45566</v>
      </c>
      <c r="AS191" s="2">
        <v>-6.2199999999999998E-2</v>
      </c>
      <c r="AT191" s="2">
        <v>-5.8299999999999998E-2</v>
      </c>
      <c r="AU191" s="4">
        <v>-2.8400000000000002E-2</v>
      </c>
      <c r="AW191">
        <f t="shared" si="61"/>
        <v>10</v>
      </c>
      <c r="AX191">
        <f t="shared" si="62"/>
        <v>2024</v>
      </c>
      <c r="AZ191">
        <v>10</v>
      </c>
      <c r="BA191">
        <v>1</v>
      </c>
      <c r="BB191">
        <v>2024</v>
      </c>
    </row>
    <row r="192" spans="1:54" x14ac:dyDescent="0.3">
      <c r="A192" s="1"/>
      <c r="B192" s="2"/>
      <c r="C192" s="2"/>
      <c r="D192" s="4"/>
      <c r="AR192" s="1">
        <f t="shared" si="63"/>
        <v>45597</v>
      </c>
      <c r="AS192" s="2">
        <v>-3.0999999999999999E-3</v>
      </c>
      <c r="AT192" s="2">
        <v>5.1999999999999998E-3</v>
      </c>
      <c r="AU192" s="4">
        <v>1.1299999999999999E-2</v>
      </c>
      <c r="AW192">
        <f t="shared" si="61"/>
        <v>11</v>
      </c>
      <c r="AX192">
        <f t="shared" si="62"/>
        <v>2024</v>
      </c>
      <c r="AZ192">
        <v>11</v>
      </c>
      <c r="BA192">
        <v>1</v>
      </c>
      <c r="BB192">
        <v>2024</v>
      </c>
    </row>
    <row r="193" spans="1:54" x14ac:dyDescent="0.3">
      <c r="A193" s="1"/>
      <c r="B193" s="2"/>
      <c r="C193" s="2"/>
      <c r="D193" s="4"/>
      <c r="AR193" s="1">
        <f t="shared" si="63"/>
        <v>45627</v>
      </c>
      <c r="AS193" s="2">
        <v>-2.0199999999999999E-2</v>
      </c>
      <c r="AT193" s="2">
        <v>-2.0799999999999999E-2</v>
      </c>
      <c r="AU193" s="4">
        <v>-2.3E-2</v>
      </c>
      <c r="AW193">
        <f t="shared" si="61"/>
        <v>12</v>
      </c>
      <c r="AX193">
        <f t="shared" si="62"/>
        <v>2024</v>
      </c>
      <c r="AZ193">
        <v>12</v>
      </c>
      <c r="BA193">
        <v>1</v>
      </c>
      <c r="BB193">
        <v>2024</v>
      </c>
    </row>
    <row r="194" spans="1:54" x14ac:dyDescent="0.3">
      <c r="A194" s="1"/>
      <c r="B194" s="2"/>
      <c r="C194" s="2"/>
      <c r="D194" s="4"/>
      <c r="AR194" s="1">
        <f t="shared" si="63"/>
        <v>45658</v>
      </c>
      <c r="AS194" s="2">
        <v>-5.1000000000000004E-3</v>
      </c>
      <c r="AT194" s="2">
        <v>-5.8999999999999999E-3</v>
      </c>
      <c r="AU194" s="4">
        <v>-3.6799999999999999E-2</v>
      </c>
      <c r="AW194">
        <f t="shared" si="61"/>
        <v>1</v>
      </c>
      <c r="AX194">
        <f>+YEAR(AR194)</f>
        <v>2025</v>
      </c>
      <c r="AZ194">
        <v>1</v>
      </c>
      <c r="BA194">
        <v>1</v>
      </c>
      <c r="BB194">
        <v>2025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A030D-5EC9-4017-B3F1-9A02AA82255C}">
  <dimension ref="A1:FM194"/>
  <sheetViews>
    <sheetView topLeftCell="A45" zoomScale="80" workbookViewId="0">
      <selection activeCell="L59" sqref="L59"/>
    </sheetView>
  </sheetViews>
  <sheetFormatPr defaultRowHeight="14.4" x14ac:dyDescent="0.3"/>
  <cols>
    <col min="1" max="1" width="22" customWidth="1"/>
    <col min="2" max="2" width="15.44140625" customWidth="1"/>
    <col min="3" max="3" width="14.77734375" customWidth="1"/>
    <col min="4" max="4" width="19.109375" style="2" customWidth="1"/>
    <col min="5" max="5" width="22.33203125" customWidth="1"/>
    <col min="6" max="7" width="9" bestFit="1" customWidth="1"/>
    <col min="9" max="11" width="9" bestFit="1" customWidth="1"/>
    <col min="12" max="12" width="13" customWidth="1"/>
    <col min="13" max="15" width="9" bestFit="1" customWidth="1"/>
    <col min="16" max="18" width="9.33203125" bestFit="1" customWidth="1"/>
    <col min="19" max="19" width="17.5546875" customWidth="1"/>
    <col min="20" max="20" width="13.88671875" customWidth="1"/>
    <col min="21" max="21" width="12.77734375" customWidth="1"/>
    <col min="22" max="22" width="10.33203125" bestFit="1" customWidth="1"/>
    <col min="23" max="25" width="9" bestFit="1" customWidth="1"/>
    <col min="30" max="30" width="12.5546875" customWidth="1"/>
    <col min="34" max="34" width="10.44140625" customWidth="1"/>
    <col min="36" max="36" width="10.88671875" customWidth="1"/>
    <col min="39" max="39" width="12.88671875" customWidth="1"/>
    <col min="40" max="42" width="10.21875" bestFit="1" customWidth="1"/>
    <col min="48" max="48" width="15.6640625" customWidth="1"/>
    <col min="50" max="50" width="11.77734375" customWidth="1"/>
    <col min="58" max="58" width="11.5546875" customWidth="1"/>
    <col min="61" max="61" width="13.109375" customWidth="1"/>
    <col min="73" max="73" width="11.77734375" customWidth="1"/>
    <col min="76" max="76" width="14.44140625" customWidth="1"/>
    <col min="87" max="87" width="11" customWidth="1"/>
    <col min="100" max="100" width="11.6640625" customWidth="1"/>
    <col min="115" max="115" width="11.21875" customWidth="1"/>
    <col min="129" max="129" width="12.88671875" customWidth="1"/>
    <col min="143" max="143" width="11.21875" customWidth="1"/>
    <col min="158" max="158" width="10.88671875" customWidth="1"/>
  </cols>
  <sheetData>
    <row r="1" spans="1:164" x14ac:dyDescent="0.3">
      <c r="A1" s="5" t="s">
        <v>0</v>
      </c>
      <c r="B1" s="5" t="s">
        <v>40</v>
      </c>
      <c r="C1" s="5" t="s">
        <v>6</v>
      </c>
      <c r="D1" s="5" t="s">
        <v>3</v>
      </c>
      <c r="E1" s="5" t="s">
        <v>2</v>
      </c>
      <c r="F1" s="5" t="s">
        <v>43</v>
      </c>
      <c r="G1" s="5" t="s">
        <v>95</v>
      </c>
      <c r="K1" t="s">
        <v>70</v>
      </c>
      <c r="L1" s="5" t="s">
        <v>0</v>
      </c>
      <c r="M1" s="5" t="s">
        <v>40</v>
      </c>
      <c r="N1" s="5" t="s">
        <v>6</v>
      </c>
      <c r="O1" s="5" t="s">
        <v>3</v>
      </c>
      <c r="P1" s="5" t="s">
        <v>2</v>
      </c>
      <c r="Q1" s="5" t="s">
        <v>43</v>
      </c>
      <c r="R1" s="5" t="s">
        <v>95</v>
      </c>
      <c r="U1" s="5" t="s">
        <v>71</v>
      </c>
      <c r="V1" s="5" t="s">
        <v>0</v>
      </c>
      <c r="W1" s="5" t="s">
        <v>40</v>
      </c>
      <c r="X1" s="5" t="s">
        <v>6</v>
      </c>
      <c r="Y1" s="5" t="s">
        <v>3</v>
      </c>
      <c r="Z1" s="5" t="s">
        <v>2</v>
      </c>
      <c r="AA1" s="5" t="s">
        <v>43</v>
      </c>
      <c r="AB1" s="5" t="s">
        <v>95</v>
      </c>
      <c r="AJ1" s="5" t="s">
        <v>0</v>
      </c>
      <c r="AK1" s="5" t="s">
        <v>40</v>
      </c>
      <c r="AL1" s="5" t="s">
        <v>6</v>
      </c>
      <c r="AM1" s="5" t="s">
        <v>3</v>
      </c>
      <c r="AN1" s="5" t="s">
        <v>2</v>
      </c>
      <c r="AO1" s="5" t="s">
        <v>43</v>
      </c>
      <c r="AP1" s="5" t="s">
        <v>95</v>
      </c>
      <c r="AX1" s="5" t="s">
        <v>0</v>
      </c>
      <c r="AY1" s="5" t="s">
        <v>40</v>
      </c>
      <c r="AZ1" s="5" t="s">
        <v>6</v>
      </c>
      <c r="BA1" s="5" t="s">
        <v>3</v>
      </c>
      <c r="BB1" s="5" t="s">
        <v>2</v>
      </c>
      <c r="BC1" s="5" t="s">
        <v>43</v>
      </c>
      <c r="BD1" s="5" t="s">
        <v>95</v>
      </c>
      <c r="BI1" s="5" t="s">
        <v>0</v>
      </c>
      <c r="BJ1" s="5" t="s">
        <v>40</v>
      </c>
      <c r="BK1" s="5" t="s">
        <v>6</v>
      </c>
      <c r="BL1" s="5" t="s">
        <v>3</v>
      </c>
      <c r="BM1" s="5" t="s">
        <v>2</v>
      </c>
      <c r="BN1" s="5" t="s">
        <v>43</v>
      </c>
      <c r="BO1" s="5" t="s">
        <v>95</v>
      </c>
      <c r="BX1" s="5" t="s">
        <v>0</v>
      </c>
      <c r="BY1" s="5" t="s">
        <v>40</v>
      </c>
      <c r="BZ1" s="5" t="s">
        <v>6</v>
      </c>
      <c r="CA1" s="5" t="s">
        <v>3</v>
      </c>
      <c r="CB1" s="5" t="s">
        <v>2</v>
      </c>
      <c r="CC1" s="5" t="s">
        <v>43</v>
      </c>
      <c r="CD1" s="5" t="s">
        <v>95</v>
      </c>
      <c r="CI1" s="5" t="s">
        <v>0</v>
      </c>
      <c r="CJ1" s="5" t="s">
        <v>40</v>
      </c>
      <c r="CK1" s="5" t="s">
        <v>6</v>
      </c>
      <c r="CL1" s="5" t="s">
        <v>3</v>
      </c>
      <c r="CM1" s="5" t="s">
        <v>2</v>
      </c>
      <c r="CN1" s="5" t="s">
        <v>43</v>
      </c>
      <c r="CO1" s="5" t="s">
        <v>95</v>
      </c>
      <c r="CV1" s="5" t="s">
        <v>0</v>
      </c>
      <c r="CW1" s="5" t="s">
        <v>40</v>
      </c>
      <c r="CX1" s="5" t="s">
        <v>6</v>
      </c>
      <c r="CY1" s="5" t="s">
        <v>3</v>
      </c>
      <c r="CZ1" s="5" t="s">
        <v>2</v>
      </c>
      <c r="DA1" s="5" t="s">
        <v>43</v>
      </c>
      <c r="DB1" s="5" t="s">
        <v>95</v>
      </c>
      <c r="DK1" s="5" t="s">
        <v>0</v>
      </c>
      <c r="DL1" s="5" t="s">
        <v>40</v>
      </c>
      <c r="DM1" s="5" t="s">
        <v>6</v>
      </c>
      <c r="DN1" s="5" t="s">
        <v>3</v>
      </c>
      <c r="DO1" s="5" t="s">
        <v>2</v>
      </c>
      <c r="DP1" s="5" t="s">
        <v>43</v>
      </c>
      <c r="DQ1" s="5" t="s">
        <v>95</v>
      </c>
      <c r="DY1" s="5" t="s">
        <v>0</v>
      </c>
      <c r="DZ1" s="5" t="s">
        <v>40</v>
      </c>
      <c r="EA1" s="5" t="s">
        <v>6</v>
      </c>
      <c r="EB1" s="5" t="s">
        <v>3</v>
      </c>
      <c r="EC1" s="5" t="s">
        <v>2</v>
      </c>
      <c r="ED1" s="5" t="s">
        <v>43</v>
      </c>
      <c r="EE1" s="5" t="s">
        <v>95</v>
      </c>
      <c r="EM1" s="5" t="s">
        <v>0</v>
      </c>
      <c r="EN1" s="5" t="s">
        <v>40</v>
      </c>
      <c r="EO1" s="5" t="s">
        <v>6</v>
      </c>
      <c r="EP1" s="5" t="s">
        <v>3</v>
      </c>
      <c r="EQ1" s="5" t="s">
        <v>2</v>
      </c>
      <c r="ER1" s="5" t="s">
        <v>43</v>
      </c>
      <c r="ES1" s="5" t="s">
        <v>95</v>
      </c>
      <c r="FB1" s="5" t="s">
        <v>0</v>
      </c>
      <c r="FC1" s="5" t="s">
        <v>40</v>
      </c>
      <c r="FD1" s="5" t="s">
        <v>6</v>
      </c>
      <c r="FE1" s="5" t="s">
        <v>3</v>
      </c>
      <c r="FF1" s="5" t="s">
        <v>2</v>
      </c>
      <c r="FG1" s="5" t="s">
        <v>43</v>
      </c>
      <c r="FH1" s="5" t="s">
        <v>95</v>
      </c>
    </row>
    <row r="2" spans="1:164" x14ac:dyDescent="0.3">
      <c r="A2" s="1">
        <v>39845</v>
      </c>
      <c r="B2" s="2">
        <v>-0.1198</v>
      </c>
      <c r="C2" s="2">
        <v>-3.8699999999999998E-2</v>
      </c>
      <c r="D2" s="2">
        <v>-0.12659999999999999</v>
      </c>
      <c r="E2" s="2">
        <v>-5.6500000000000002E-2</v>
      </c>
      <c r="F2">
        <f t="shared" ref="F2:F33" si="0">MONTH(A2)</f>
        <v>2</v>
      </c>
      <c r="G2">
        <f>YEAR(A2)</f>
        <v>2009</v>
      </c>
      <c r="L2" s="1">
        <v>40179</v>
      </c>
      <c r="M2" s="2">
        <v>-5.79E-2</v>
      </c>
      <c r="N2" s="2">
        <v>-6.13E-2</v>
      </c>
      <c r="O2" s="2">
        <v>-4.19E-2</v>
      </c>
      <c r="P2" s="2">
        <v>-6.3399999999999998E-2</v>
      </c>
      <c r="Q2">
        <v>1</v>
      </c>
      <c r="R2">
        <v>2010</v>
      </c>
      <c r="V2" s="1">
        <v>39845</v>
      </c>
      <c r="W2" s="2">
        <v>-0.1198</v>
      </c>
      <c r="X2" s="2">
        <v>-3.8699999999999998E-2</v>
      </c>
      <c r="Y2" s="2">
        <v>-0.12659999999999999</v>
      </c>
      <c r="Z2" s="2">
        <v>-5.6500000000000002E-2</v>
      </c>
      <c r="AA2">
        <v>2</v>
      </c>
      <c r="AB2">
        <v>2009</v>
      </c>
      <c r="AJ2" s="1">
        <v>39873</v>
      </c>
      <c r="AK2" s="2">
        <v>7.0999999999999994E-2</v>
      </c>
      <c r="AL2" s="2">
        <v>9.3100000000000002E-2</v>
      </c>
      <c r="AM2" s="2">
        <v>6.1899999999999997E-2</v>
      </c>
      <c r="AN2" s="2">
        <v>9.1899999999999996E-2</v>
      </c>
      <c r="AO2">
        <v>3</v>
      </c>
      <c r="AP2">
        <v>2009</v>
      </c>
      <c r="AX2" s="1">
        <v>39904</v>
      </c>
      <c r="AY2" s="2">
        <v>0.24060000000000001</v>
      </c>
      <c r="AZ2" s="2">
        <v>0.15</v>
      </c>
      <c r="BA2" s="2">
        <v>0.2414</v>
      </c>
      <c r="BB2" s="2">
        <v>0.17460000000000001</v>
      </c>
      <c r="BC2">
        <v>4</v>
      </c>
      <c r="BD2">
        <v>2009</v>
      </c>
      <c r="BI2" s="1">
        <v>39934</v>
      </c>
      <c r="BJ2" s="2">
        <v>0.43859999999999999</v>
      </c>
      <c r="BK2" s="2">
        <v>0.28070000000000001</v>
      </c>
      <c r="BL2" s="2">
        <v>0.44529999999999997</v>
      </c>
      <c r="BM2" s="2">
        <v>0.28260000000000002</v>
      </c>
      <c r="BN2">
        <v>5</v>
      </c>
      <c r="BO2">
        <v>2009</v>
      </c>
      <c r="BX2" s="1">
        <v>39965</v>
      </c>
      <c r="BY2" s="2">
        <v>-5.9999999999999995E-4</v>
      </c>
      <c r="BZ2" s="2">
        <v>-3.5499999999999997E-2</v>
      </c>
      <c r="CA2" s="2">
        <v>-1.04E-2</v>
      </c>
      <c r="CB2" s="2">
        <v>-8.9999999999999993E-3</v>
      </c>
      <c r="CC2">
        <v>6</v>
      </c>
      <c r="CD2">
        <v>2009</v>
      </c>
      <c r="CI2" s="1">
        <v>39995</v>
      </c>
      <c r="CJ2" s="2">
        <v>5.28E-2</v>
      </c>
      <c r="CK2" s="2">
        <v>8.0500000000000002E-2</v>
      </c>
      <c r="CL2" s="2">
        <v>2.8000000000000001E-2</v>
      </c>
      <c r="CM2" s="2">
        <v>8.1199999999999994E-2</v>
      </c>
      <c r="CN2">
        <v>7</v>
      </c>
      <c r="CO2">
        <v>2009</v>
      </c>
      <c r="CV2" s="1">
        <v>40026</v>
      </c>
      <c r="CW2" s="2">
        <v>-5.4999999999999997E-3</v>
      </c>
      <c r="CX2" s="2">
        <v>5.4999999999999997E-3</v>
      </c>
      <c r="CY2" s="2">
        <v>-1.4999999999999999E-2</v>
      </c>
      <c r="CZ2" s="2">
        <v>-2.0000000000000001E-4</v>
      </c>
      <c r="DA2">
        <v>8</v>
      </c>
      <c r="DB2">
        <v>2009</v>
      </c>
      <c r="DK2" s="1">
        <v>40057</v>
      </c>
      <c r="DL2" s="2">
        <v>0.1424</v>
      </c>
      <c r="DM2" s="2">
        <v>9.0499999999999997E-2</v>
      </c>
      <c r="DN2" s="2">
        <v>0.18579999999999999</v>
      </c>
      <c r="DO2" s="2">
        <v>9.3200000000000005E-2</v>
      </c>
      <c r="DP2">
        <v>9</v>
      </c>
      <c r="DQ2">
        <v>2009</v>
      </c>
      <c r="DY2" s="1">
        <v>40087</v>
      </c>
      <c r="DZ2" s="2">
        <v>-4.6600000000000003E-2</v>
      </c>
      <c r="EA2" s="2">
        <v>-7.3200000000000001E-2</v>
      </c>
      <c r="EB2" s="2">
        <v>-4.24E-2</v>
      </c>
      <c r="EC2" s="2">
        <v>-7.1800000000000003E-2</v>
      </c>
      <c r="ED2">
        <v>10</v>
      </c>
      <c r="EE2">
        <v>2009</v>
      </c>
      <c r="EM2" s="1">
        <v>40118</v>
      </c>
      <c r="EN2" s="2">
        <v>7.5300000000000006E-2</v>
      </c>
      <c r="EO2" s="2">
        <v>6.8099999999999994E-2</v>
      </c>
      <c r="EP2" s="2">
        <v>7.2099999999999997E-2</v>
      </c>
      <c r="EQ2" s="2">
        <v>6.4799999999999996E-2</v>
      </c>
      <c r="ER2">
        <v>11</v>
      </c>
      <c r="ES2">
        <v>2009</v>
      </c>
      <c r="FB2" s="1">
        <v>40148</v>
      </c>
      <c r="FC2" s="2">
        <v>-8.0000000000000004E-4</v>
      </c>
      <c r="FD2" s="2">
        <v>3.3500000000000002E-2</v>
      </c>
      <c r="FE2" s="2">
        <v>-1.9E-3</v>
      </c>
      <c r="FF2" s="2">
        <v>3.1800000000000002E-2</v>
      </c>
      <c r="FG2">
        <v>12</v>
      </c>
      <c r="FH2">
        <v>2009</v>
      </c>
    </row>
    <row r="3" spans="1:164" x14ac:dyDescent="0.3">
      <c r="A3" s="1">
        <v>39873</v>
      </c>
      <c r="B3" s="2">
        <v>7.0999999999999994E-2</v>
      </c>
      <c r="C3" s="2">
        <v>9.3100000000000002E-2</v>
      </c>
      <c r="D3" s="2">
        <v>6.1899999999999997E-2</v>
      </c>
      <c r="E3" s="2">
        <v>9.1899999999999996E-2</v>
      </c>
      <c r="F3">
        <f t="shared" si="0"/>
        <v>3</v>
      </c>
      <c r="G3">
        <f t="shared" ref="G3:G66" si="1">YEAR(A3)</f>
        <v>2009</v>
      </c>
      <c r="L3" s="1">
        <v>40544</v>
      </c>
      <c r="M3" s="2">
        <v>-0.1158</v>
      </c>
      <c r="N3" s="2">
        <v>-0.10249999999999999</v>
      </c>
      <c r="O3" s="2">
        <v>-9.7500000000000003E-2</v>
      </c>
      <c r="P3" s="2">
        <v>-0.10639999999999999</v>
      </c>
      <c r="Q3">
        <v>1</v>
      </c>
      <c r="R3">
        <v>2011</v>
      </c>
      <c r="V3" s="1">
        <v>40210</v>
      </c>
      <c r="W3" s="2">
        <v>1.6500000000000001E-2</v>
      </c>
      <c r="X3" s="2">
        <v>8.2000000000000007E-3</v>
      </c>
      <c r="Y3" s="2">
        <v>8.2000000000000007E-3</v>
      </c>
      <c r="Z3" s="2">
        <v>4.4000000000000003E-3</v>
      </c>
      <c r="AA3">
        <v>2</v>
      </c>
      <c r="AB3">
        <v>2010</v>
      </c>
      <c r="AJ3" s="1">
        <v>40238</v>
      </c>
      <c r="AK3" s="2">
        <v>7.0999999999999994E-2</v>
      </c>
      <c r="AL3" s="2">
        <v>6.6400000000000001E-2</v>
      </c>
      <c r="AM3" s="2">
        <v>8.4500000000000006E-2</v>
      </c>
      <c r="AN3" s="2">
        <v>6.6799999999999998E-2</v>
      </c>
      <c r="AO3">
        <v>3</v>
      </c>
      <c r="AP3">
        <v>2010</v>
      </c>
      <c r="AX3" s="1">
        <v>40269</v>
      </c>
      <c r="AY3" s="2">
        <v>4.4999999999999998E-2</v>
      </c>
      <c r="AZ3" s="2">
        <v>5.4999999999999997E-3</v>
      </c>
      <c r="BA3" s="2">
        <v>4.3400000000000001E-2</v>
      </c>
      <c r="BB3" s="2">
        <v>1.8E-3</v>
      </c>
      <c r="BC3">
        <v>4</v>
      </c>
      <c r="BD3">
        <v>2010</v>
      </c>
      <c r="BI3" s="1">
        <v>40299</v>
      </c>
      <c r="BJ3" s="2">
        <v>-2.4299999999999999E-2</v>
      </c>
      <c r="BK3" s="2">
        <v>-3.6299999999999999E-2</v>
      </c>
      <c r="BL3" s="2">
        <v>-5.1299999999999998E-2</v>
      </c>
      <c r="BM3" s="2">
        <v>-3.5000000000000003E-2</v>
      </c>
      <c r="BN3">
        <v>5</v>
      </c>
      <c r="BO3">
        <v>2010</v>
      </c>
      <c r="BX3" s="1">
        <v>40330</v>
      </c>
      <c r="BY3" s="2">
        <v>2.7699999999999999E-2</v>
      </c>
      <c r="BZ3" s="2">
        <v>4.4499999999999998E-2</v>
      </c>
      <c r="CA3" s="2">
        <v>1.0800000000000001E-2</v>
      </c>
      <c r="CB3" s="2">
        <v>4.4600000000000001E-2</v>
      </c>
      <c r="CC3">
        <v>6</v>
      </c>
      <c r="CD3">
        <v>2010</v>
      </c>
      <c r="CI3" s="1">
        <v>40360</v>
      </c>
      <c r="CJ3" s="2">
        <v>5.7700000000000001E-2</v>
      </c>
      <c r="CK3" s="2">
        <v>1.04E-2</v>
      </c>
      <c r="CL3" s="2">
        <v>7.3599999999999999E-2</v>
      </c>
      <c r="CM3" s="2">
        <v>9.4999999999999998E-3</v>
      </c>
      <c r="CN3">
        <v>7</v>
      </c>
      <c r="CO3">
        <v>2010</v>
      </c>
      <c r="CV3" s="1">
        <v>40391</v>
      </c>
      <c r="CW3" s="2">
        <v>5.0900000000000001E-2</v>
      </c>
      <c r="CX3" s="2">
        <v>6.4999999999999997E-3</v>
      </c>
      <c r="CY3" s="2">
        <v>5.7599999999999998E-2</v>
      </c>
      <c r="CZ3" s="2">
        <v>5.7999999999999996E-3</v>
      </c>
      <c r="DA3">
        <v>8</v>
      </c>
      <c r="DB3">
        <v>2010</v>
      </c>
      <c r="DK3" s="1">
        <v>40422</v>
      </c>
      <c r="DL3" s="2">
        <v>0.1474</v>
      </c>
      <c r="DM3" s="2">
        <v>0.1162</v>
      </c>
      <c r="DN3" s="2">
        <v>0.1507</v>
      </c>
      <c r="DO3" s="2">
        <v>0.1167</v>
      </c>
      <c r="DP3">
        <v>9</v>
      </c>
      <c r="DQ3">
        <v>2010</v>
      </c>
      <c r="DY3" s="1">
        <v>40452</v>
      </c>
      <c r="DZ3" s="2">
        <v>-1.7899999999999999E-2</v>
      </c>
      <c r="EA3" s="2">
        <v>-2E-3</v>
      </c>
      <c r="EB3" s="2">
        <v>-2.8999999999999998E-3</v>
      </c>
      <c r="EC3" s="2">
        <v>-1.8E-3</v>
      </c>
      <c r="ED3">
        <v>10</v>
      </c>
      <c r="EE3">
        <v>2010</v>
      </c>
      <c r="EM3" s="1">
        <v>40483</v>
      </c>
      <c r="EN3" s="2">
        <v>-3.32E-2</v>
      </c>
      <c r="EO3" s="2">
        <v>-2.58E-2</v>
      </c>
      <c r="EP3" s="2">
        <v>-3.0700000000000002E-2</v>
      </c>
      <c r="EQ3" s="2">
        <v>-2.5499999999999998E-2</v>
      </c>
      <c r="ER3">
        <v>11</v>
      </c>
      <c r="ES3">
        <v>2010</v>
      </c>
      <c r="FB3" s="1">
        <v>40513</v>
      </c>
      <c r="FC3" s="2">
        <v>-1.6999999999999999E-3</v>
      </c>
      <c r="FD3" s="2">
        <v>4.6399999999999997E-2</v>
      </c>
      <c r="FE3" s="2">
        <v>-1.35E-2</v>
      </c>
      <c r="FF3" s="2">
        <v>5.0599999999999999E-2</v>
      </c>
      <c r="FG3">
        <v>12</v>
      </c>
      <c r="FH3">
        <v>2010</v>
      </c>
    </row>
    <row r="4" spans="1:164" x14ac:dyDescent="0.3">
      <c r="A4" s="1">
        <v>39904</v>
      </c>
      <c r="B4" s="2">
        <v>0.24060000000000001</v>
      </c>
      <c r="C4" s="2">
        <v>0.15</v>
      </c>
      <c r="D4" s="2">
        <v>0.2414</v>
      </c>
      <c r="E4" s="2">
        <v>0.17460000000000001</v>
      </c>
      <c r="F4">
        <f t="shared" si="0"/>
        <v>4</v>
      </c>
      <c r="G4">
        <f t="shared" si="1"/>
        <v>2009</v>
      </c>
      <c r="L4" s="1">
        <v>40909</v>
      </c>
      <c r="M4" s="2">
        <v>0.20979999999999999</v>
      </c>
      <c r="N4" s="2">
        <v>0.12429999999999999</v>
      </c>
      <c r="O4" s="2">
        <v>0.24479999999999999</v>
      </c>
      <c r="P4" s="2">
        <v>0.1125</v>
      </c>
      <c r="Q4">
        <v>1</v>
      </c>
      <c r="R4">
        <v>2012</v>
      </c>
      <c r="V4" s="1">
        <v>40575</v>
      </c>
      <c r="W4" s="2">
        <v>-1.44E-2</v>
      </c>
      <c r="X4" s="2">
        <v>-3.1399999999999997E-2</v>
      </c>
      <c r="Y4" s="2">
        <v>-1.9400000000000001E-2</v>
      </c>
      <c r="Z4" s="2">
        <v>-2.75E-2</v>
      </c>
      <c r="AA4">
        <v>2</v>
      </c>
      <c r="AB4">
        <v>2011</v>
      </c>
      <c r="AJ4" s="1">
        <v>40603</v>
      </c>
      <c r="AK4" s="2">
        <v>0.1203</v>
      </c>
      <c r="AL4" s="2">
        <v>9.3799999999999994E-2</v>
      </c>
      <c r="AM4" s="2">
        <v>0.1217</v>
      </c>
      <c r="AN4" s="2">
        <v>9.0999999999999998E-2</v>
      </c>
      <c r="AO4">
        <v>3</v>
      </c>
      <c r="AP4">
        <v>2011</v>
      </c>
      <c r="AX4" s="1">
        <v>40634</v>
      </c>
      <c r="AY4" s="2">
        <v>-1.4500000000000001E-2</v>
      </c>
      <c r="AZ4" s="2">
        <v>-1.44E-2</v>
      </c>
      <c r="BA4" s="2">
        <v>-1.89E-2</v>
      </c>
      <c r="BB4" s="2">
        <v>-1.5900000000000001E-2</v>
      </c>
      <c r="BC4">
        <v>4</v>
      </c>
      <c r="BD4">
        <v>2011</v>
      </c>
      <c r="BI4" s="1">
        <v>40664</v>
      </c>
      <c r="BJ4" s="2">
        <v>-3.8899999999999997E-2</v>
      </c>
      <c r="BK4" s="2">
        <v>-3.2899999999999999E-2</v>
      </c>
      <c r="BL4" s="2">
        <v>-4.0300000000000002E-2</v>
      </c>
      <c r="BM4" s="2">
        <v>-3.3099999999999997E-2</v>
      </c>
      <c r="BN4">
        <v>5</v>
      </c>
      <c r="BO4">
        <v>2011</v>
      </c>
      <c r="BX4" s="1">
        <v>40695</v>
      </c>
      <c r="BY4" s="2">
        <v>2.0299999999999999E-2</v>
      </c>
      <c r="BZ4" s="2">
        <v>1.5699999999999999E-2</v>
      </c>
      <c r="CA4" s="2">
        <v>2.0299999999999999E-2</v>
      </c>
      <c r="CB4" s="2">
        <v>1.8499999999999999E-2</v>
      </c>
      <c r="CC4">
        <v>6</v>
      </c>
      <c r="CD4">
        <v>2011</v>
      </c>
      <c r="CI4" s="1">
        <v>40725</v>
      </c>
      <c r="CJ4" s="2">
        <v>-2.76E-2</v>
      </c>
      <c r="CK4" s="2">
        <v>-2.93E-2</v>
      </c>
      <c r="CL4" s="2">
        <v>-3.1199999999999999E-2</v>
      </c>
      <c r="CM4" s="2">
        <v>-3.44E-2</v>
      </c>
      <c r="CN4">
        <v>7</v>
      </c>
      <c r="CO4">
        <v>2011</v>
      </c>
      <c r="CV4" s="1">
        <v>40756</v>
      </c>
      <c r="CW4" s="2">
        <v>-0.1051</v>
      </c>
      <c r="CX4" s="2">
        <v>-8.77E-2</v>
      </c>
      <c r="CY4" s="2">
        <v>-0.1249</v>
      </c>
      <c r="CZ4" s="2">
        <v>-8.3599999999999994E-2</v>
      </c>
      <c r="DA4">
        <v>8</v>
      </c>
      <c r="DB4">
        <v>2011</v>
      </c>
      <c r="DK4" s="1">
        <v>40787</v>
      </c>
      <c r="DL4" s="2">
        <v>-1.55E-2</v>
      </c>
      <c r="DM4" s="2">
        <v>-1.15E-2</v>
      </c>
      <c r="DN4" s="2">
        <v>-6.7999999999999996E-3</v>
      </c>
      <c r="DO4" s="2">
        <v>-1.34E-2</v>
      </c>
      <c r="DP4">
        <v>9</v>
      </c>
      <c r="DQ4">
        <v>2011</v>
      </c>
      <c r="DY4" s="1">
        <v>40817</v>
      </c>
      <c r="DZ4" s="2">
        <v>6.3399999999999998E-2</v>
      </c>
      <c r="EA4" s="2">
        <v>7.7600000000000002E-2</v>
      </c>
      <c r="EB4" s="2">
        <v>5.5100000000000003E-2</v>
      </c>
      <c r="EC4" s="2">
        <v>7.5999999999999998E-2</v>
      </c>
      <c r="ED4">
        <v>10</v>
      </c>
      <c r="EE4">
        <v>2011</v>
      </c>
      <c r="EM4" s="1">
        <v>40848</v>
      </c>
      <c r="EN4" s="2">
        <v>-0.12859999999999999</v>
      </c>
      <c r="EO4" s="2">
        <v>-9.2799999999999994E-2</v>
      </c>
      <c r="EP4" s="2">
        <v>-0.14269999999999999</v>
      </c>
      <c r="EQ4" s="2">
        <v>-8.9300000000000004E-2</v>
      </c>
      <c r="ER4">
        <v>11</v>
      </c>
      <c r="ES4">
        <v>2011</v>
      </c>
      <c r="FB4" s="1">
        <v>40878</v>
      </c>
      <c r="FC4" s="2">
        <v>-5.1999999999999998E-2</v>
      </c>
      <c r="FD4" s="2">
        <v>-4.2999999999999997E-2</v>
      </c>
      <c r="FE4" s="2">
        <v>-6.9500000000000006E-2</v>
      </c>
      <c r="FF4" s="2">
        <v>-4.1500000000000002E-2</v>
      </c>
      <c r="FG4">
        <v>12</v>
      </c>
      <c r="FH4">
        <v>2011</v>
      </c>
    </row>
    <row r="5" spans="1:164" x14ac:dyDescent="0.3">
      <c r="A5" s="1">
        <v>39934</v>
      </c>
      <c r="B5" s="2">
        <v>0.43859999999999999</v>
      </c>
      <c r="C5" s="2">
        <v>0.28070000000000001</v>
      </c>
      <c r="D5" s="2">
        <v>0.44529999999999997</v>
      </c>
      <c r="E5" s="2">
        <v>0.28260000000000002</v>
      </c>
      <c r="F5">
        <f t="shared" si="0"/>
        <v>5</v>
      </c>
      <c r="G5">
        <f t="shared" si="1"/>
        <v>2009</v>
      </c>
      <c r="L5" s="1">
        <v>41275</v>
      </c>
      <c r="M5" s="2">
        <v>-8.9999999999999998E-4</v>
      </c>
      <c r="N5" s="2">
        <v>2.1999999999999999E-2</v>
      </c>
      <c r="O5" s="2">
        <v>1.8800000000000001E-2</v>
      </c>
      <c r="P5" s="2">
        <v>2.41E-2</v>
      </c>
      <c r="Q5">
        <v>1</v>
      </c>
      <c r="R5">
        <v>2013</v>
      </c>
      <c r="V5" s="1">
        <v>40940</v>
      </c>
      <c r="W5" s="2">
        <v>3.1699999999999999E-2</v>
      </c>
      <c r="X5" s="2">
        <v>3.5799999999999998E-2</v>
      </c>
      <c r="Y5" s="2">
        <v>4.99E-2</v>
      </c>
      <c r="Z5" s="2">
        <v>3.2500000000000001E-2</v>
      </c>
      <c r="AA5">
        <v>2</v>
      </c>
      <c r="AB5">
        <v>2012</v>
      </c>
      <c r="AJ5" s="1">
        <v>40969</v>
      </c>
      <c r="AK5" s="2">
        <v>-1.4200000000000001E-2</v>
      </c>
      <c r="AL5" s="2">
        <v>-1.66E-2</v>
      </c>
      <c r="AM5" s="2">
        <v>-1.9300000000000001E-2</v>
      </c>
      <c r="AN5" s="2">
        <v>-1.9599999999999999E-2</v>
      </c>
      <c r="AO5">
        <v>3</v>
      </c>
      <c r="AP5">
        <v>2012</v>
      </c>
      <c r="AX5" s="1">
        <v>41000</v>
      </c>
      <c r="AY5" s="2">
        <v>2.5000000000000001E-3</v>
      </c>
      <c r="AZ5" s="2">
        <v>-8.9999999999999993E-3</v>
      </c>
      <c r="BA5" s="2">
        <v>6.3E-3</v>
      </c>
      <c r="BB5" s="2">
        <v>-4.8999999999999998E-3</v>
      </c>
      <c r="BC5">
        <v>4</v>
      </c>
      <c r="BD5">
        <v>2012</v>
      </c>
      <c r="BI5" s="1">
        <v>41030</v>
      </c>
      <c r="BJ5" s="2">
        <v>-6.8599999999999994E-2</v>
      </c>
      <c r="BK5" s="2">
        <v>-6.1699999999999998E-2</v>
      </c>
      <c r="BL5" s="2">
        <v>-8.1299999999999997E-2</v>
      </c>
      <c r="BM5" s="2">
        <v>-6.3500000000000001E-2</v>
      </c>
      <c r="BN5">
        <v>5</v>
      </c>
      <c r="BO5">
        <v>2012</v>
      </c>
      <c r="BX5" s="1">
        <v>41061</v>
      </c>
      <c r="BY5" s="2">
        <v>7.8200000000000006E-2</v>
      </c>
      <c r="BZ5" s="2">
        <v>7.1999999999999995E-2</v>
      </c>
      <c r="CA5" s="2">
        <v>9.5299999999999996E-2</v>
      </c>
      <c r="CB5" s="2">
        <v>7.4700000000000003E-2</v>
      </c>
      <c r="CC5">
        <v>6</v>
      </c>
      <c r="CD5">
        <v>2012</v>
      </c>
      <c r="CI5" s="1">
        <v>41091</v>
      </c>
      <c r="CJ5" s="2">
        <v>2.3099999999999999E-2</v>
      </c>
      <c r="CK5" s="2">
        <v>-9.4999999999999998E-3</v>
      </c>
      <c r="CL5" s="2">
        <v>4.1999999999999997E-3</v>
      </c>
      <c r="CM5" s="2">
        <v>-1.11E-2</v>
      </c>
      <c r="CN5">
        <v>7</v>
      </c>
      <c r="CO5">
        <v>2012</v>
      </c>
      <c r="CV5" s="1">
        <v>41122</v>
      </c>
      <c r="CW5" s="2">
        <v>-8.2000000000000007E-3</v>
      </c>
      <c r="CX5" s="2">
        <v>5.5999999999999999E-3</v>
      </c>
      <c r="CY5" s="2">
        <v>-3.7900000000000003E-2</v>
      </c>
      <c r="CZ5" s="2">
        <v>1.12E-2</v>
      </c>
      <c r="DA5">
        <v>8</v>
      </c>
      <c r="DB5">
        <v>2012</v>
      </c>
      <c r="DK5" s="1">
        <v>41153</v>
      </c>
      <c r="DL5" s="2">
        <v>0.1187</v>
      </c>
      <c r="DM5" s="2">
        <v>8.4599999999999995E-2</v>
      </c>
      <c r="DN5" s="2">
        <v>0.14680000000000001</v>
      </c>
      <c r="DO5" s="2">
        <v>7.6499999999999999E-2</v>
      </c>
      <c r="DP5">
        <v>9</v>
      </c>
      <c r="DQ5">
        <v>2012</v>
      </c>
      <c r="DY5" s="1">
        <v>41183</v>
      </c>
      <c r="DZ5" s="2">
        <v>-1.54E-2</v>
      </c>
      <c r="EA5" s="2">
        <v>-1.47E-2</v>
      </c>
      <c r="EB5" s="2">
        <v>-1.6400000000000001E-2</v>
      </c>
      <c r="EC5" s="2">
        <v>-1.37E-2</v>
      </c>
      <c r="ED5">
        <v>10</v>
      </c>
      <c r="EE5">
        <v>2012</v>
      </c>
      <c r="EM5" s="1">
        <v>41214</v>
      </c>
      <c r="EN5" s="2">
        <v>8.2100000000000006E-2</v>
      </c>
      <c r="EO5" s="2">
        <v>4.6300000000000001E-2</v>
      </c>
      <c r="EP5" s="2">
        <v>7.9000000000000001E-2</v>
      </c>
      <c r="EQ5" s="2">
        <v>4.5100000000000001E-2</v>
      </c>
      <c r="ER5">
        <v>11</v>
      </c>
      <c r="ES5">
        <v>2012</v>
      </c>
      <c r="FB5" s="1">
        <v>41244</v>
      </c>
      <c r="FC5" s="2">
        <v>1.4200000000000001E-2</v>
      </c>
      <c r="FD5" s="2">
        <v>4.3E-3</v>
      </c>
      <c r="FE5" s="2">
        <v>2.5899999999999999E-2</v>
      </c>
      <c r="FF5" s="2">
        <v>4.4999999999999997E-3</v>
      </c>
      <c r="FG5">
        <v>12</v>
      </c>
      <c r="FH5">
        <v>2012</v>
      </c>
    </row>
    <row r="6" spans="1:164" x14ac:dyDescent="0.3">
      <c r="A6" s="1">
        <v>39965</v>
      </c>
      <c r="B6" s="2">
        <v>-5.9999999999999995E-4</v>
      </c>
      <c r="C6" s="2">
        <v>-3.5499999999999997E-2</v>
      </c>
      <c r="D6" s="2">
        <v>-1.04E-2</v>
      </c>
      <c r="E6" s="2">
        <v>-8.9999999999999993E-3</v>
      </c>
      <c r="F6">
        <f t="shared" si="0"/>
        <v>6</v>
      </c>
      <c r="G6">
        <f t="shared" si="1"/>
        <v>2009</v>
      </c>
      <c r="L6" s="1">
        <v>41640</v>
      </c>
      <c r="M6" s="2">
        <v>-7.5300000000000006E-2</v>
      </c>
      <c r="N6" s="2">
        <v>-3.4000000000000002E-2</v>
      </c>
      <c r="O6" s="2">
        <v>-0.1008</v>
      </c>
      <c r="P6" s="2">
        <v>-3.1E-2</v>
      </c>
      <c r="Q6">
        <v>1</v>
      </c>
      <c r="R6">
        <v>2014</v>
      </c>
      <c r="V6" s="1">
        <v>41306</v>
      </c>
      <c r="W6" s="2">
        <v>-8.3599999999999994E-2</v>
      </c>
      <c r="X6" s="2">
        <v>-5.6599999999999998E-2</v>
      </c>
      <c r="Y6" s="2">
        <v>-9.6100000000000005E-2</v>
      </c>
      <c r="Z6" s="2">
        <v>-5.1900000000000002E-2</v>
      </c>
      <c r="AA6">
        <v>2</v>
      </c>
      <c r="AB6">
        <v>2013</v>
      </c>
      <c r="AJ6" s="1">
        <v>41334</v>
      </c>
      <c r="AK6" s="2">
        <v>0.01</v>
      </c>
      <c r="AL6" s="2">
        <v>-1.8E-3</v>
      </c>
      <c r="AM6" s="2">
        <v>-1.09E-2</v>
      </c>
      <c r="AN6" s="2">
        <v>-1.4E-3</v>
      </c>
      <c r="AO6">
        <v>3</v>
      </c>
      <c r="AP6">
        <v>2013</v>
      </c>
      <c r="AX6" s="1">
        <v>41365</v>
      </c>
      <c r="AY6" s="2">
        <v>8.2699999999999996E-2</v>
      </c>
      <c r="AZ6" s="2">
        <v>4.36E-2</v>
      </c>
      <c r="BA6" s="2">
        <v>0.1056</v>
      </c>
      <c r="BB6" s="2">
        <v>3.5499999999999997E-2</v>
      </c>
      <c r="BC6">
        <v>4</v>
      </c>
      <c r="BD6">
        <v>2013</v>
      </c>
      <c r="BI6" s="1">
        <v>41395</v>
      </c>
      <c r="BJ6" s="2">
        <v>6.6E-3</v>
      </c>
      <c r="BK6" s="2">
        <v>9.4000000000000004E-3</v>
      </c>
      <c r="BL6" s="2">
        <v>-6.7999999999999996E-3</v>
      </c>
      <c r="BM6" s="2">
        <v>1.3100000000000001E-2</v>
      </c>
      <c r="BN6">
        <v>5</v>
      </c>
      <c r="BO6">
        <v>2013</v>
      </c>
      <c r="BX6" s="1">
        <v>41426</v>
      </c>
      <c r="BY6" s="2">
        <v>-5.3400000000000003E-2</v>
      </c>
      <c r="BZ6" s="2">
        <v>-2.4E-2</v>
      </c>
      <c r="CA6" s="2">
        <v>-6.88E-2</v>
      </c>
      <c r="CB6" s="2">
        <v>-1.84E-2</v>
      </c>
      <c r="CC6">
        <v>6</v>
      </c>
      <c r="CD6">
        <v>2013</v>
      </c>
      <c r="CI6" s="1">
        <v>41456</v>
      </c>
      <c r="CJ6" s="2">
        <v>-0.1236</v>
      </c>
      <c r="CK6" s="2">
        <v>-1.72E-2</v>
      </c>
      <c r="CL6" s="2">
        <v>-0.13789999999999999</v>
      </c>
      <c r="CM6" s="2">
        <v>-2.5999999999999999E-3</v>
      </c>
      <c r="CN6">
        <v>7</v>
      </c>
      <c r="CO6">
        <v>2013</v>
      </c>
      <c r="CV6" s="1">
        <v>41487</v>
      </c>
      <c r="CW6" s="2">
        <v>-9.0800000000000006E-2</v>
      </c>
      <c r="CX6" s="2">
        <v>-4.7100000000000003E-2</v>
      </c>
      <c r="CY6" s="2">
        <v>-9.6500000000000002E-2</v>
      </c>
      <c r="CZ6" s="2">
        <v>-3.7499999999999999E-2</v>
      </c>
      <c r="DA6">
        <v>8</v>
      </c>
      <c r="DB6">
        <v>2013</v>
      </c>
      <c r="DK6" s="1">
        <v>41518</v>
      </c>
      <c r="DL6" s="2">
        <v>6.4199999999999993E-2</v>
      </c>
      <c r="DM6" s="2">
        <v>4.82E-2</v>
      </c>
      <c r="DN6" s="2">
        <v>6.2799999999999995E-2</v>
      </c>
      <c r="DO6" s="2">
        <v>4.0800000000000003E-2</v>
      </c>
      <c r="DP6">
        <v>9</v>
      </c>
      <c r="DQ6">
        <v>2013</v>
      </c>
      <c r="DY6" s="1">
        <v>41548</v>
      </c>
      <c r="DZ6" s="2">
        <v>0.16189999999999999</v>
      </c>
      <c r="EA6" s="2">
        <v>9.8299999999999998E-2</v>
      </c>
      <c r="EB6" s="2">
        <v>0.19289999999999999</v>
      </c>
      <c r="EC6" s="2">
        <v>9.2100000000000001E-2</v>
      </c>
      <c r="ED6">
        <v>10</v>
      </c>
      <c r="EE6">
        <v>2013</v>
      </c>
      <c r="EM6" s="1">
        <v>41579</v>
      </c>
      <c r="EN6" s="2">
        <v>-2.4500000000000001E-2</v>
      </c>
      <c r="EO6" s="2">
        <v>-1.95E-2</v>
      </c>
      <c r="EP6" s="2">
        <v>-2.7799999999999998E-2</v>
      </c>
      <c r="EQ6" s="2">
        <v>-1.7600000000000001E-2</v>
      </c>
      <c r="ER6">
        <v>11</v>
      </c>
      <c r="ES6">
        <v>2013</v>
      </c>
      <c r="FB6" s="1">
        <v>41609</v>
      </c>
      <c r="FC6" s="2">
        <v>1.0800000000000001E-2</v>
      </c>
      <c r="FD6" s="2">
        <v>2.07E-2</v>
      </c>
      <c r="FE6" s="2">
        <v>2.07E-2</v>
      </c>
      <c r="FF6" s="2">
        <v>1.8200000000000001E-2</v>
      </c>
      <c r="FG6">
        <v>12</v>
      </c>
      <c r="FH6">
        <v>2013</v>
      </c>
    </row>
    <row r="7" spans="1:164" x14ac:dyDescent="0.3">
      <c r="A7" s="1">
        <v>39995</v>
      </c>
      <c r="B7" s="2">
        <v>5.28E-2</v>
      </c>
      <c r="C7" s="2">
        <v>8.0500000000000002E-2</v>
      </c>
      <c r="D7" s="2">
        <v>2.8000000000000001E-2</v>
      </c>
      <c r="E7" s="2">
        <v>8.1199999999999994E-2</v>
      </c>
      <c r="F7">
        <f t="shared" si="0"/>
        <v>7</v>
      </c>
      <c r="G7">
        <f t="shared" si="1"/>
        <v>2009</v>
      </c>
      <c r="L7" s="1">
        <v>42005</v>
      </c>
      <c r="M7" s="2">
        <v>7.0300000000000001E-2</v>
      </c>
      <c r="N7" s="2">
        <v>6.3500000000000001E-2</v>
      </c>
      <c r="O7" s="2">
        <v>5.91E-2</v>
      </c>
      <c r="P7" s="2">
        <v>6.1199999999999997E-2</v>
      </c>
      <c r="Q7">
        <v>1</v>
      </c>
      <c r="R7">
        <v>2015</v>
      </c>
      <c r="V7" s="1">
        <v>41671</v>
      </c>
      <c r="W7" s="2">
        <v>4.4499999999999998E-2</v>
      </c>
      <c r="X7" s="2">
        <v>3.0800000000000001E-2</v>
      </c>
      <c r="Y7" s="2">
        <v>5.1499999999999997E-2</v>
      </c>
      <c r="Z7" s="2">
        <v>2.9600000000000001E-2</v>
      </c>
      <c r="AA7">
        <v>2</v>
      </c>
      <c r="AB7">
        <v>2014</v>
      </c>
      <c r="AJ7" s="1">
        <v>41699</v>
      </c>
      <c r="AK7" s="2">
        <v>0.15129999999999999</v>
      </c>
      <c r="AL7" s="2">
        <v>6.8099999999999994E-2</v>
      </c>
      <c r="AM7" s="2">
        <v>0.1837</v>
      </c>
      <c r="AN7" s="2">
        <v>5.9900000000000002E-2</v>
      </c>
      <c r="AO7">
        <v>3</v>
      </c>
      <c r="AP7">
        <v>2014</v>
      </c>
      <c r="AX7" s="1">
        <v>41730</v>
      </c>
      <c r="AY7" s="2">
        <v>6.4999999999999997E-3</v>
      </c>
      <c r="AZ7" s="2">
        <v>-1.1999999999999999E-3</v>
      </c>
      <c r="BA7" s="2">
        <v>8.8999999999999999E-3</v>
      </c>
      <c r="BB7" s="2">
        <v>1.4E-3</v>
      </c>
      <c r="BC7">
        <v>4</v>
      </c>
      <c r="BD7">
        <v>2014</v>
      </c>
      <c r="BI7" s="1">
        <v>41760</v>
      </c>
      <c r="BJ7" s="2">
        <v>0.1208</v>
      </c>
      <c r="BK7" s="2">
        <v>7.9699999999999993E-2</v>
      </c>
      <c r="BL7" s="2">
        <v>0.1507</v>
      </c>
      <c r="BM7" s="2">
        <v>8.0299999999999996E-2</v>
      </c>
      <c r="BN7">
        <v>5</v>
      </c>
      <c r="BO7">
        <v>2014</v>
      </c>
      <c r="BX7" s="1">
        <v>41791</v>
      </c>
      <c r="BY7" s="2">
        <v>0.05</v>
      </c>
      <c r="BZ7" s="2">
        <v>5.28E-2</v>
      </c>
      <c r="CA7" s="2">
        <v>3.0300000000000001E-2</v>
      </c>
      <c r="CB7" s="2">
        <v>4.9399999999999999E-2</v>
      </c>
      <c r="CC7">
        <v>6</v>
      </c>
      <c r="CD7">
        <v>2014</v>
      </c>
      <c r="CI7" s="1">
        <v>41821</v>
      </c>
      <c r="CJ7" s="2">
        <v>1.5699999999999999E-2</v>
      </c>
      <c r="CK7" s="2">
        <v>1.44E-2</v>
      </c>
      <c r="CL7" s="2">
        <v>1.6999999999999999E-3</v>
      </c>
      <c r="CM7" s="2">
        <v>1.89E-2</v>
      </c>
      <c r="CN7">
        <v>7</v>
      </c>
      <c r="CO7">
        <v>2014</v>
      </c>
      <c r="CV7" s="1">
        <v>41852</v>
      </c>
      <c r="CW7" s="2">
        <v>2.1299999999999999E-2</v>
      </c>
      <c r="CX7" s="2">
        <v>3.0200000000000001E-2</v>
      </c>
      <c r="CY7" s="2">
        <v>3.1E-2</v>
      </c>
      <c r="CZ7" s="2">
        <v>2.87E-2</v>
      </c>
      <c r="DA7">
        <v>8</v>
      </c>
      <c r="DB7">
        <v>2014</v>
      </c>
      <c r="DK7" s="1">
        <v>41883</v>
      </c>
      <c r="DL7" s="2">
        <v>-2.41E-2</v>
      </c>
      <c r="DM7" s="2">
        <v>1.2999999999999999E-3</v>
      </c>
      <c r="DN7" s="2">
        <v>-2.2100000000000002E-2</v>
      </c>
      <c r="DO7" s="2">
        <v>-2.9999999999999997E-4</v>
      </c>
      <c r="DP7">
        <v>9</v>
      </c>
      <c r="DQ7">
        <v>2014</v>
      </c>
      <c r="DY7" s="1">
        <v>41913</v>
      </c>
      <c r="DZ7" s="2">
        <v>8.9399999999999993E-2</v>
      </c>
      <c r="EA7" s="2">
        <v>4.4900000000000002E-2</v>
      </c>
      <c r="EB7" s="2">
        <v>0.1074</v>
      </c>
      <c r="EC7" s="2">
        <v>4.6399999999999997E-2</v>
      </c>
      <c r="ED7">
        <v>10</v>
      </c>
      <c r="EE7">
        <v>2014</v>
      </c>
      <c r="EM7" s="1">
        <v>41944</v>
      </c>
      <c r="EN7" s="2">
        <v>8.1600000000000006E-2</v>
      </c>
      <c r="EO7" s="2">
        <v>3.2000000000000001E-2</v>
      </c>
      <c r="EP7" s="2">
        <v>8.6099999999999996E-2</v>
      </c>
      <c r="EQ7" s="2">
        <v>2.9700000000000001E-2</v>
      </c>
      <c r="ER7">
        <v>11</v>
      </c>
      <c r="ES7">
        <v>2014</v>
      </c>
      <c r="FB7" s="1">
        <v>41974</v>
      </c>
      <c r="FC7" s="2">
        <v>1.4E-3</v>
      </c>
      <c r="FD7" s="2">
        <v>-3.56E-2</v>
      </c>
      <c r="FE7" s="2">
        <v>1.21E-2</v>
      </c>
      <c r="FF7" s="2">
        <v>-4.1599999999999998E-2</v>
      </c>
      <c r="FG7">
        <v>12</v>
      </c>
      <c r="FH7">
        <v>2014</v>
      </c>
    </row>
    <row r="8" spans="1:164" x14ac:dyDescent="0.3">
      <c r="A8" s="1">
        <v>40026</v>
      </c>
      <c r="B8" s="2">
        <v>-5.4999999999999997E-3</v>
      </c>
      <c r="C8" s="2">
        <v>5.4999999999999997E-3</v>
      </c>
      <c r="D8" s="2">
        <v>-1.4999999999999999E-2</v>
      </c>
      <c r="E8" s="2">
        <v>-2.0000000000000001E-4</v>
      </c>
      <c r="F8">
        <f t="shared" si="0"/>
        <v>8</v>
      </c>
      <c r="G8">
        <f t="shared" si="1"/>
        <v>2009</v>
      </c>
      <c r="L8" s="1">
        <v>42370</v>
      </c>
      <c r="M8" s="2">
        <v>-4.82E-2</v>
      </c>
      <c r="N8" s="2">
        <v>-4.7699999999999999E-2</v>
      </c>
      <c r="O8" s="4">
        <v>-8.2699999999999996E-2</v>
      </c>
      <c r="P8" s="2">
        <v>-7.8100000000000003E-2</v>
      </c>
      <c r="Q8">
        <v>1</v>
      </c>
      <c r="R8">
        <v>2016</v>
      </c>
      <c r="V8" s="1">
        <v>42036</v>
      </c>
      <c r="W8" s="2">
        <v>5.7000000000000002E-3</v>
      </c>
      <c r="X8" s="2">
        <v>1.06E-2</v>
      </c>
      <c r="Y8" s="2">
        <v>-7.7000000000000002E-3</v>
      </c>
      <c r="Z8" s="2">
        <v>6.1000000000000004E-3</v>
      </c>
      <c r="AA8">
        <v>2</v>
      </c>
      <c r="AB8">
        <v>2015</v>
      </c>
      <c r="AJ8" s="1">
        <v>42064</v>
      </c>
      <c r="AK8" s="2">
        <v>-6.0299999999999999E-2</v>
      </c>
      <c r="AL8" s="2">
        <v>-4.6199999999999998E-2</v>
      </c>
      <c r="AM8" s="2">
        <v>-7.5399999999999995E-2</v>
      </c>
      <c r="AN8" s="2">
        <v>-4.7800000000000002E-2</v>
      </c>
      <c r="AO8">
        <v>3</v>
      </c>
      <c r="AP8">
        <v>2015</v>
      </c>
      <c r="AX8" s="1">
        <v>42095</v>
      </c>
      <c r="AY8" s="2">
        <v>-2.1499999999999998E-2</v>
      </c>
      <c r="AZ8" s="2">
        <v>-3.6499999999999998E-2</v>
      </c>
      <c r="BA8" s="2">
        <v>7.1999999999999998E-3</v>
      </c>
      <c r="BB8" s="2">
        <v>-3.3799999999999997E-2</v>
      </c>
      <c r="BC8">
        <v>4</v>
      </c>
      <c r="BD8">
        <v>2015</v>
      </c>
      <c r="BI8" s="1">
        <v>42125</v>
      </c>
      <c r="BJ8" s="2">
        <v>2.0199999999999999E-2</v>
      </c>
      <c r="BK8" s="2">
        <v>3.0800000000000001E-2</v>
      </c>
      <c r="BL8" s="2">
        <v>2.0899999999999998E-2</v>
      </c>
      <c r="BM8" s="2">
        <v>3.0300000000000001E-2</v>
      </c>
      <c r="BN8">
        <v>5</v>
      </c>
      <c r="BO8">
        <v>2015</v>
      </c>
      <c r="BX8" s="1">
        <v>42156</v>
      </c>
      <c r="BY8" s="2">
        <v>-3.7000000000000002E-3</v>
      </c>
      <c r="BZ8" s="2">
        <v>-7.7000000000000002E-3</v>
      </c>
      <c r="CA8" s="2">
        <v>-2.2700000000000001E-2</v>
      </c>
      <c r="CB8" s="2">
        <v>-1.6999999999999999E-3</v>
      </c>
      <c r="CC8">
        <v>6</v>
      </c>
      <c r="CD8">
        <v>2015</v>
      </c>
      <c r="CI8" s="1">
        <v>42186</v>
      </c>
      <c r="CJ8" s="2">
        <v>2.3199999999999998E-2</v>
      </c>
      <c r="CK8" s="2">
        <v>1.9599999999999999E-2</v>
      </c>
      <c r="CL8" s="2">
        <v>2.3699999999999999E-2</v>
      </c>
      <c r="CM8" s="2">
        <v>1.2E-2</v>
      </c>
      <c r="CN8">
        <v>7</v>
      </c>
      <c r="CO8">
        <v>2015</v>
      </c>
      <c r="CV8" s="1">
        <v>42217</v>
      </c>
      <c r="CW8" s="2">
        <v>-8.9099999999999999E-2</v>
      </c>
      <c r="CX8" s="2">
        <v>-6.5799999999999997E-2</v>
      </c>
      <c r="CY8" s="2">
        <v>-8.4500000000000006E-2</v>
      </c>
      <c r="CZ8" s="2">
        <v>-6.5100000000000005E-2</v>
      </c>
      <c r="DA8">
        <v>8</v>
      </c>
      <c r="DB8">
        <v>2015</v>
      </c>
      <c r="DK8" s="1">
        <v>42248</v>
      </c>
      <c r="DL8" s="2">
        <v>7.1999999999999998E-3</v>
      </c>
      <c r="DM8" s="2">
        <v>-2.8E-3</v>
      </c>
      <c r="DN8" s="2">
        <v>4.1000000000000003E-3</v>
      </c>
      <c r="DO8" s="2">
        <v>-4.8999999999999998E-3</v>
      </c>
      <c r="DP8">
        <v>9</v>
      </c>
      <c r="DQ8">
        <v>2015</v>
      </c>
      <c r="DY8" s="1">
        <v>42278</v>
      </c>
      <c r="DZ8" s="2">
        <v>2.18E-2</v>
      </c>
      <c r="EA8" s="2">
        <v>1.47E-2</v>
      </c>
      <c r="EB8" s="2">
        <v>8.0000000000000002E-3</v>
      </c>
      <c r="EC8" s="2">
        <v>1.9199999999999998E-2</v>
      </c>
      <c r="ED8">
        <v>10</v>
      </c>
      <c r="EE8">
        <v>2015</v>
      </c>
      <c r="EM8" s="1">
        <v>42309</v>
      </c>
      <c r="EN8" s="2">
        <v>-1.2800000000000001E-2</v>
      </c>
      <c r="EO8" s="2">
        <v>-1.6199999999999999E-2</v>
      </c>
      <c r="EP8" s="2">
        <v>4.4000000000000003E-3</v>
      </c>
      <c r="EQ8" s="2">
        <v>-1.9199999999999998E-2</v>
      </c>
      <c r="ER8">
        <v>11</v>
      </c>
      <c r="ES8">
        <v>2015</v>
      </c>
      <c r="FB8" s="1">
        <v>42339</v>
      </c>
      <c r="FC8" s="2">
        <v>-7.1000000000000004E-3</v>
      </c>
      <c r="FD8" s="2">
        <v>1.4E-3</v>
      </c>
      <c r="FE8" s="2">
        <v>-2.92E-2</v>
      </c>
      <c r="FF8" s="2">
        <v>-1.1000000000000001E-3</v>
      </c>
      <c r="FG8">
        <v>12</v>
      </c>
      <c r="FH8">
        <v>2015</v>
      </c>
    </row>
    <row r="9" spans="1:164" x14ac:dyDescent="0.3">
      <c r="A9" s="1">
        <v>40057</v>
      </c>
      <c r="B9" s="2">
        <v>0.1424</v>
      </c>
      <c r="C9" s="2">
        <v>9.0499999999999997E-2</v>
      </c>
      <c r="D9" s="2">
        <v>0.18579999999999999</v>
      </c>
      <c r="E9" s="2">
        <v>9.3200000000000005E-2</v>
      </c>
      <c r="F9">
        <f t="shared" si="0"/>
        <v>9</v>
      </c>
      <c r="G9">
        <f t="shared" si="1"/>
        <v>2009</v>
      </c>
      <c r="L9" s="1">
        <v>42736</v>
      </c>
      <c r="M9" s="2">
        <v>4.5900000000000003E-2</v>
      </c>
      <c r="N9" s="2">
        <v>3.8699999999999998E-2</v>
      </c>
      <c r="O9" s="4">
        <v>7.3599999999999999E-2</v>
      </c>
      <c r="P9" s="2">
        <v>6.8900000000000003E-2</v>
      </c>
      <c r="Q9">
        <v>1</v>
      </c>
      <c r="R9">
        <v>2017</v>
      </c>
      <c r="V9" s="1">
        <v>42401</v>
      </c>
      <c r="W9" s="2">
        <v>-7.6200000000000004E-2</v>
      </c>
      <c r="X9" s="2">
        <v>-7.51E-2</v>
      </c>
      <c r="Y9" s="4">
        <v>-0.10150000000000001</v>
      </c>
      <c r="Z9" s="2">
        <v>-0.1027</v>
      </c>
      <c r="AA9">
        <v>2</v>
      </c>
      <c r="AB9">
        <v>2016</v>
      </c>
      <c r="AJ9" s="1">
        <v>42430</v>
      </c>
      <c r="AK9" s="2">
        <v>0.1075</v>
      </c>
      <c r="AL9" s="2">
        <v>0.1017</v>
      </c>
      <c r="AM9" s="4">
        <v>0.15740000000000001</v>
      </c>
      <c r="AN9" s="2">
        <v>0.1268</v>
      </c>
      <c r="AO9">
        <v>3</v>
      </c>
      <c r="AP9">
        <v>2016</v>
      </c>
      <c r="AX9" s="1">
        <v>42461</v>
      </c>
      <c r="AY9" s="2">
        <v>1.44E-2</v>
      </c>
      <c r="AZ9" s="2">
        <v>1.04E-2</v>
      </c>
      <c r="BA9" s="4">
        <v>4.0500000000000001E-2</v>
      </c>
      <c r="BB9" s="2">
        <v>2.2100000000000002E-2</v>
      </c>
      <c r="BC9">
        <v>4</v>
      </c>
      <c r="BD9">
        <v>2016</v>
      </c>
      <c r="BI9" s="1">
        <v>42491</v>
      </c>
      <c r="BJ9" s="2">
        <v>3.95E-2</v>
      </c>
      <c r="BK9" s="2">
        <v>4.1399999999999999E-2</v>
      </c>
      <c r="BL9" s="4">
        <v>4.9200000000000001E-2</v>
      </c>
      <c r="BM9" s="2">
        <v>6.9699999999999998E-2</v>
      </c>
      <c r="BN9">
        <v>5</v>
      </c>
      <c r="BO9">
        <v>2016</v>
      </c>
      <c r="BX9" s="1">
        <v>42522</v>
      </c>
      <c r="BY9" s="2">
        <v>1.5599999999999999E-2</v>
      </c>
      <c r="BZ9" s="2">
        <v>1.24E-2</v>
      </c>
      <c r="CA9" s="4">
        <v>1.78E-2</v>
      </c>
      <c r="CB9" s="2">
        <v>1.77E-2</v>
      </c>
      <c r="CC9">
        <v>6</v>
      </c>
      <c r="CD9">
        <v>2016</v>
      </c>
      <c r="CI9" s="1">
        <v>42552</v>
      </c>
      <c r="CJ9" s="2">
        <v>4.2299999999999997E-2</v>
      </c>
      <c r="CK9" s="2">
        <v>3.9E-2</v>
      </c>
      <c r="CL9" s="4">
        <v>5.67E-2</v>
      </c>
      <c r="CM9" s="2">
        <v>7.0599999999999996E-2</v>
      </c>
      <c r="CN9">
        <v>7</v>
      </c>
      <c r="CO9">
        <v>2016</v>
      </c>
      <c r="CV9" s="1">
        <v>42583</v>
      </c>
      <c r="CW9" s="2">
        <v>1.7100000000000001E-2</v>
      </c>
      <c r="CX9" s="2">
        <v>1.43E-2</v>
      </c>
      <c r="CY9" s="4">
        <v>4.3999999999999997E-2</v>
      </c>
      <c r="CZ9" s="2">
        <v>3.85E-2</v>
      </c>
      <c r="DA9">
        <v>8</v>
      </c>
      <c r="DB9">
        <v>2016</v>
      </c>
      <c r="DK9" s="1">
        <v>42614</v>
      </c>
      <c r="DL9" s="2">
        <v>-1.9900000000000001E-2</v>
      </c>
      <c r="DM9" s="2">
        <v>-2.06E-2</v>
      </c>
      <c r="DN9" s="4">
        <v>-2.5399999999999999E-2</v>
      </c>
      <c r="DO9" s="2">
        <v>-2.29E-2</v>
      </c>
      <c r="DP9">
        <v>9</v>
      </c>
      <c r="DQ9">
        <v>2016</v>
      </c>
      <c r="DY9" s="1">
        <v>42644</v>
      </c>
      <c r="DZ9" s="2">
        <v>1.6999999999999999E-3</v>
      </c>
      <c r="EA9" s="2">
        <v>2.3E-3</v>
      </c>
      <c r="EB9" s="4">
        <v>1.23E-2</v>
      </c>
      <c r="EC9" s="2">
        <v>1.14E-2</v>
      </c>
      <c r="ED9">
        <v>10</v>
      </c>
      <c r="EE9">
        <v>2016</v>
      </c>
      <c r="EM9" s="1">
        <v>42675</v>
      </c>
      <c r="EN9" s="2">
        <v>-4.65E-2</v>
      </c>
      <c r="EO9" s="2">
        <v>-4.5699999999999998E-2</v>
      </c>
      <c r="EP9" s="4">
        <v>-4.5900000000000003E-2</v>
      </c>
      <c r="EQ9" s="2">
        <v>-5.62E-2</v>
      </c>
      <c r="ER9">
        <v>11</v>
      </c>
      <c r="ES9">
        <v>2016</v>
      </c>
      <c r="FB9" s="1">
        <v>42705</v>
      </c>
      <c r="FC9" s="2">
        <v>-4.7000000000000002E-3</v>
      </c>
      <c r="FD9" s="2">
        <v>-1E-3</v>
      </c>
      <c r="FE9" s="4">
        <v>-2.4199999999999999E-2</v>
      </c>
      <c r="FF9" s="2">
        <v>-2.4299999999999999E-2</v>
      </c>
      <c r="FG9">
        <v>12</v>
      </c>
      <c r="FH9">
        <v>2016</v>
      </c>
    </row>
    <row r="10" spans="1:164" x14ac:dyDescent="0.3">
      <c r="A10" s="1">
        <v>40087</v>
      </c>
      <c r="B10" s="2">
        <v>-4.6600000000000003E-2</v>
      </c>
      <c r="C10" s="2">
        <v>-7.3200000000000001E-2</v>
      </c>
      <c r="D10" s="2">
        <v>-4.24E-2</v>
      </c>
      <c r="E10" s="2">
        <v>-7.1800000000000003E-2</v>
      </c>
      <c r="F10">
        <f t="shared" si="0"/>
        <v>10</v>
      </c>
      <c r="G10">
        <f t="shared" si="1"/>
        <v>2009</v>
      </c>
      <c r="L10" s="1">
        <v>43101</v>
      </c>
      <c r="M10" s="2">
        <v>4.7199999999999999E-2</v>
      </c>
      <c r="N10" s="2">
        <v>5.6000000000000001E-2</v>
      </c>
      <c r="O10" s="4">
        <v>7.1999999999999995E-2</v>
      </c>
      <c r="P10" s="2">
        <v>7.51E-2</v>
      </c>
      <c r="Q10">
        <v>1</v>
      </c>
      <c r="R10">
        <v>2018</v>
      </c>
      <c r="V10" s="1">
        <v>42767</v>
      </c>
      <c r="W10" s="2">
        <v>3.7199999999999997E-2</v>
      </c>
      <c r="X10" s="2">
        <v>3.9300000000000002E-2</v>
      </c>
      <c r="Y10" s="4">
        <v>5.6000000000000001E-2</v>
      </c>
      <c r="Z10" s="2">
        <v>4.6699999999999998E-2</v>
      </c>
      <c r="AA10">
        <v>2</v>
      </c>
      <c r="AB10">
        <v>2017</v>
      </c>
      <c r="AJ10" s="1">
        <v>42795</v>
      </c>
      <c r="AK10" s="2">
        <v>3.3099999999999997E-2</v>
      </c>
      <c r="AL10" s="2">
        <v>3.0499999999999999E-2</v>
      </c>
      <c r="AM10" s="4">
        <v>4.0599999999999997E-2</v>
      </c>
      <c r="AN10" s="2">
        <v>5.3999999999999999E-2</v>
      </c>
      <c r="AO10">
        <v>3</v>
      </c>
      <c r="AP10">
        <v>2017</v>
      </c>
      <c r="AX10" s="1">
        <v>42826</v>
      </c>
      <c r="AY10" s="2">
        <v>1.4200000000000001E-2</v>
      </c>
      <c r="AZ10" s="2">
        <v>1.01E-2</v>
      </c>
      <c r="BA10" s="4">
        <v>4.2599999999999999E-2</v>
      </c>
      <c r="BB10" s="2">
        <v>3.7999999999999999E-2</v>
      </c>
      <c r="BC10">
        <v>4</v>
      </c>
      <c r="BD10">
        <v>2017</v>
      </c>
      <c r="BI10" s="1">
        <v>42856</v>
      </c>
      <c r="BJ10" s="2">
        <v>3.4099999999999998E-2</v>
      </c>
      <c r="BK10" s="2">
        <v>4.1000000000000002E-2</v>
      </c>
      <c r="BL10" s="4">
        <v>4.7699999999999999E-2</v>
      </c>
      <c r="BM10" s="2">
        <v>4.9000000000000002E-2</v>
      </c>
      <c r="BN10">
        <v>5</v>
      </c>
      <c r="BO10">
        <v>2017</v>
      </c>
      <c r="BX10" s="1">
        <v>42887</v>
      </c>
      <c r="BY10" s="2">
        <v>-1.04E-2</v>
      </c>
      <c r="BZ10" s="2">
        <v>-7.1999999999999998E-3</v>
      </c>
      <c r="CA10" s="4">
        <v>-9.1000000000000004E-3</v>
      </c>
      <c r="CB10" s="2">
        <v>-1.6999999999999999E-3</v>
      </c>
      <c r="CC10">
        <v>6</v>
      </c>
      <c r="CD10">
        <v>2017</v>
      </c>
      <c r="CI10" s="1">
        <v>42917</v>
      </c>
      <c r="CJ10" s="2">
        <v>5.8400000000000001E-2</v>
      </c>
      <c r="CK10" s="2">
        <v>5.1499999999999997E-2</v>
      </c>
      <c r="CL10" s="4">
        <v>8.1500000000000003E-2</v>
      </c>
      <c r="CM10" s="2">
        <v>8.1600000000000006E-2</v>
      </c>
      <c r="CN10">
        <v>7</v>
      </c>
      <c r="CO10">
        <v>2017</v>
      </c>
      <c r="CV10" s="1">
        <v>42948</v>
      </c>
      <c r="CW10" s="2">
        <v>-1.5800000000000002E-2</v>
      </c>
      <c r="CX10" s="2">
        <v>-2.41E-2</v>
      </c>
      <c r="CY10" s="4">
        <v>-3.1300000000000001E-2</v>
      </c>
      <c r="CZ10" s="2">
        <v>-1.66E-2</v>
      </c>
      <c r="DA10">
        <v>8</v>
      </c>
      <c r="DB10">
        <v>2017</v>
      </c>
      <c r="DK10" s="1">
        <v>42979</v>
      </c>
      <c r="DL10" s="2">
        <v>-1.2999999999999999E-2</v>
      </c>
      <c r="DM10" s="2">
        <v>-1.41E-2</v>
      </c>
      <c r="DN10" s="4">
        <v>-1.09E-2</v>
      </c>
      <c r="DO10" s="2">
        <v>-1.5800000000000002E-2</v>
      </c>
      <c r="DP10">
        <v>9</v>
      </c>
      <c r="DQ10">
        <v>2017</v>
      </c>
      <c r="DY10" s="1">
        <v>43009</v>
      </c>
      <c r="DZ10" s="2">
        <v>5.5899999999999998E-2</v>
      </c>
      <c r="EA10" s="2">
        <v>6.1699999999999998E-2</v>
      </c>
      <c r="EB10" s="4">
        <v>4.02E-2</v>
      </c>
      <c r="EC10" s="2">
        <v>2.98E-2</v>
      </c>
      <c r="ED10">
        <v>10</v>
      </c>
      <c r="EE10">
        <v>2017</v>
      </c>
      <c r="EM10" s="1">
        <v>43040</v>
      </c>
      <c r="EN10" s="2">
        <v>-1.0500000000000001E-2</v>
      </c>
      <c r="EO10" s="2">
        <v>-1.9E-3</v>
      </c>
      <c r="EP10" s="4">
        <v>1.2500000000000001E-2</v>
      </c>
      <c r="EQ10" s="2">
        <v>8.6999999999999994E-3</v>
      </c>
      <c r="ER10">
        <v>11</v>
      </c>
      <c r="ES10">
        <v>2017</v>
      </c>
      <c r="FB10" s="1">
        <v>43070</v>
      </c>
      <c r="FC10" s="2">
        <v>2.9700000000000001E-2</v>
      </c>
      <c r="FD10" s="2">
        <v>2.7400000000000001E-2</v>
      </c>
      <c r="FE10" s="4">
        <v>8.2000000000000007E-3</v>
      </c>
      <c r="FF10" s="2">
        <v>1.46E-2</v>
      </c>
      <c r="FG10">
        <v>12</v>
      </c>
      <c r="FH10">
        <v>2017</v>
      </c>
    </row>
    <row r="11" spans="1:164" x14ac:dyDescent="0.3">
      <c r="A11" s="1">
        <v>40118</v>
      </c>
      <c r="B11" s="2">
        <v>7.5300000000000006E-2</v>
      </c>
      <c r="C11" s="2">
        <v>6.8099999999999994E-2</v>
      </c>
      <c r="D11" s="2">
        <v>7.2099999999999997E-2</v>
      </c>
      <c r="E11" s="2">
        <v>6.4799999999999996E-2</v>
      </c>
      <c r="F11">
        <f t="shared" si="0"/>
        <v>11</v>
      </c>
      <c r="G11">
        <f t="shared" si="1"/>
        <v>2009</v>
      </c>
      <c r="L11" s="1">
        <v>43466</v>
      </c>
      <c r="M11" s="2">
        <v>-2.8999999999999998E-3</v>
      </c>
      <c r="N11" s="2">
        <v>5.1999999999999998E-3</v>
      </c>
      <c r="O11" s="4">
        <v>5.0000000000000001E-3</v>
      </c>
      <c r="P11" s="2">
        <v>-1.12E-2</v>
      </c>
      <c r="Q11">
        <v>1</v>
      </c>
      <c r="R11">
        <v>2019</v>
      </c>
      <c r="V11" s="1">
        <v>43132</v>
      </c>
      <c r="W11" s="2">
        <v>-4.8500000000000001E-2</v>
      </c>
      <c r="X11" s="2">
        <v>-4.9500000000000002E-2</v>
      </c>
      <c r="Y11" s="4">
        <v>-8.3000000000000004E-2</v>
      </c>
      <c r="Z11" s="2">
        <v>-7.3099999999999998E-2</v>
      </c>
      <c r="AA11">
        <v>2</v>
      </c>
      <c r="AB11">
        <v>2018</v>
      </c>
      <c r="AJ11" s="1">
        <v>43160</v>
      </c>
      <c r="AK11" s="2">
        <v>-3.61E-2</v>
      </c>
      <c r="AL11" s="2">
        <v>-3.56E-2</v>
      </c>
      <c r="AM11" s="4">
        <v>-3.3599999999999998E-2</v>
      </c>
      <c r="AN11" s="2">
        <v>-2.2200000000000001E-2</v>
      </c>
      <c r="AO11">
        <v>3</v>
      </c>
      <c r="AP11">
        <v>2018</v>
      </c>
      <c r="AX11" s="1">
        <v>43191</v>
      </c>
      <c r="AY11" s="2">
        <v>6.1899999999999997E-2</v>
      </c>
      <c r="AZ11" s="2">
        <v>6.6500000000000004E-2</v>
      </c>
      <c r="BA11" s="4">
        <v>5.2299999999999999E-2</v>
      </c>
      <c r="BB11" s="2">
        <v>4.5900000000000003E-2</v>
      </c>
      <c r="BC11">
        <v>4</v>
      </c>
      <c r="BD11">
        <v>2018</v>
      </c>
      <c r="BI11" s="1">
        <v>43221</v>
      </c>
      <c r="BJ11" s="2">
        <v>-2.9999999999999997E-4</v>
      </c>
      <c r="BK11" s="2">
        <v>4.5999999999999999E-3</v>
      </c>
      <c r="BL11" s="4">
        <v>5.5800000000000002E-2</v>
      </c>
      <c r="BM11" s="2">
        <v>4.2700000000000002E-2</v>
      </c>
      <c r="BN11">
        <v>5</v>
      </c>
      <c r="BO11">
        <v>2018</v>
      </c>
      <c r="BX11" s="1">
        <v>43252</v>
      </c>
      <c r="BY11" s="2">
        <v>-2E-3</v>
      </c>
      <c r="BZ11" s="2">
        <v>2.8999999999999998E-3</v>
      </c>
      <c r="CA11" s="4">
        <v>-2.1999999999999999E-2</v>
      </c>
      <c r="CB11" s="2">
        <v>-1.12E-2</v>
      </c>
      <c r="CC11">
        <v>6</v>
      </c>
      <c r="CD11">
        <v>2018</v>
      </c>
      <c r="CI11" s="1">
        <v>43282</v>
      </c>
      <c r="CJ11" s="2">
        <v>5.9900000000000002E-2</v>
      </c>
      <c r="CK11" s="2">
        <v>6.1600000000000002E-2</v>
      </c>
      <c r="CL11" s="4">
        <v>5.3100000000000001E-2</v>
      </c>
      <c r="CM11" s="2">
        <v>5.96E-2</v>
      </c>
      <c r="CN11">
        <v>7</v>
      </c>
      <c r="CO11">
        <v>2018</v>
      </c>
      <c r="CV11" s="1">
        <v>43313</v>
      </c>
      <c r="CW11" s="2">
        <v>2.8500000000000001E-2</v>
      </c>
      <c r="CX11" s="2">
        <v>2.76E-2</v>
      </c>
      <c r="CY11" s="4">
        <v>1.0699999999999999E-2</v>
      </c>
      <c r="CZ11" s="2">
        <v>4.7999999999999996E-3</v>
      </c>
      <c r="DA11">
        <v>8</v>
      </c>
      <c r="DB11">
        <v>2018</v>
      </c>
      <c r="DK11" s="1">
        <v>43344</v>
      </c>
      <c r="DL11" s="2">
        <v>-6.4199999999999993E-2</v>
      </c>
      <c r="DM11" s="2">
        <v>-6.2600000000000003E-2</v>
      </c>
      <c r="DN11" s="4">
        <v>-0.1048</v>
      </c>
      <c r="DO11" s="2">
        <v>-9.74E-2</v>
      </c>
      <c r="DP11">
        <v>9</v>
      </c>
      <c r="DQ11">
        <v>2018</v>
      </c>
      <c r="DY11" s="1">
        <v>43374</v>
      </c>
      <c r="DZ11" s="2">
        <v>-4.9799999999999997E-2</v>
      </c>
      <c r="EA11" s="2">
        <v>-4.9299999999999997E-2</v>
      </c>
      <c r="EB11" s="4">
        <v>1.2999999999999999E-3</v>
      </c>
      <c r="EC11" s="2">
        <v>5.8999999999999999E-3</v>
      </c>
      <c r="ED11">
        <v>10</v>
      </c>
      <c r="EE11">
        <v>2018</v>
      </c>
      <c r="EM11" s="1">
        <v>43405</v>
      </c>
      <c r="EN11" s="2">
        <v>4.7199999999999999E-2</v>
      </c>
      <c r="EO11" s="2">
        <v>5.0900000000000001E-2</v>
      </c>
      <c r="EP11" s="4">
        <v>6.8000000000000005E-2</v>
      </c>
      <c r="EQ11" s="2">
        <v>7.51E-2</v>
      </c>
      <c r="ER11">
        <v>11</v>
      </c>
      <c r="ES11">
        <v>2018</v>
      </c>
      <c r="FB11" s="1">
        <v>43435</v>
      </c>
      <c r="FC11" s="2">
        <v>-1.2999999999999999E-3</v>
      </c>
      <c r="FD11" s="2">
        <v>-3.5000000000000001E-3</v>
      </c>
      <c r="FE11" s="4">
        <v>1.11E-2</v>
      </c>
      <c r="FF11" s="2">
        <v>1.29E-2</v>
      </c>
      <c r="FG11">
        <v>12</v>
      </c>
      <c r="FH11">
        <v>2018</v>
      </c>
    </row>
    <row r="12" spans="1:164" x14ac:dyDescent="0.3">
      <c r="A12" s="1">
        <v>40148</v>
      </c>
      <c r="B12" s="2">
        <v>-8.0000000000000004E-4</v>
      </c>
      <c r="C12" s="2">
        <v>3.3500000000000002E-2</v>
      </c>
      <c r="D12" s="2">
        <v>-1.9E-3</v>
      </c>
      <c r="E12" s="2">
        <v>3.1800000000000002E-2</v>
      </c>
      <c r="F12">
        <f t="shared" si="0"/>
        <v>12</v>
      </c>
      <c r="G12">
        <f t="shared" si="1"/>
        <v>2009</v>
      </c>
      <c r="L12" s="1">
        <v>43831</v>
      </c>
      <c r="M12" s="2">
        <v>-1.7000000000000001E-2</v>
      </c>
      <c r="N12" s="2">
        <v>-1.29E-2</v>
      </c>
      <c r="O12" s="4">
        <v>-4.1300000000000003E-2</v>
      </c>
      <c r="P12" s="2">
        <v>-1.6500000000000001E-2</v>
      </c>
      <c r="Q12">
        <v>1</v>
      </c>
      <c r="R12">
        <v>2020</v>
      </c>
      <c r="V12" s="1">
        <v>43497</v>
      </c>
      <c r="W12" s="2">
        <v>-3.5999999999999999E-3</v>
      </c>
      <c r="X12" s="2">
        <v>-1.0699999999999999E-2</v>
      </c>
      <c r="Y12" s="4">
        <v>-1.8499999999999999E-2</v>
      </c>
      <c r="Z12" s="2">
        <v>-0.02</v>
      </c>
      <c r="AA12">
        <v>2</v>
      </c>
      <c r="AB12">
        <v>2019</v>
      </c>
      <c r="AJ12" s="1">
        <v>43525</v>
      </c>
      <c r="AK12" s="2">
        <v>7.6999999999999999E-2</v>
      </c>
      <c r="AL12" s="2">
        <v>7.8200000000000006E-2</v>
      </c>
      <c r="AM12" s="4">
        <v>0.1358</v>
      </c>
      <c r="AN12" s="2">
        <v>0.1173</v>
      </c>
      <c r="AO12">
        <v>3</v>
      </c>
      <c r="AP12">
        <v>2019</v>
      </c>
      <c r="AX12" s="1">
        <v>43556</v>
      </c>
      <c r="AY12" s="2">
        <v>1.0699999999999999E-2</v>
      </c>
      <c r="AZ12" s="2">
        <v>9.2999999999999992E-3</v>
      </c>
      <c r="BA12" s="4">
        <v>-2.18E-2</v>
      </c>
      <c r="BB12" s="2">
        <v>8.9999999999999998E-4</v>
      </c>
      <c r="BC12">
        <v>4</v>
      </c>
      <c r="BD12">
        <v>2019</v>
      </c>
      <c r="BI12" s="1">
        <v>43586</v>
      </c>
      <c r="BJ12" s="2">
        <v>1.49E-2</v>
      </c>
      <c r="BK12" s="2">
        <v>1.7500000000000002E-2</v>
      </c>
      <c r="BL12" s="4">
        <v>5.4100000000000002E-2</v>
      </c>
      <c r="BM12" s="2">
        <v>7.3599999999999999E-2</v>
      </c>
      <c r="BN12">
        <v>5</v>
      </c>
      <c r="BO12">
        <v>2019</v>
      </c>
      <c r="BX12" s="1">
        <v>43617</v>
      </c>
      <c r="BY12" s="2">
        <v>-1.12E-2</v>
      </c>
      <c r="BZ12" s="2">
        <v>-8.0000000000000002E-3</v>
      </c>
      <c r="CA12" s="4">
        <v>-8.6E-3</v>
      </c>
      <c r="CB12" s="2">
        <v>5.7000000000000002E-3</v>
      </c>
      <c r="CC12">
        <v>6</v>
      </c>
      <c r="CD12">
        <v>2019</v>
      </c>
      <c r="CI12" s="1">
        <v>43647</v>
      </c>
      <c r="CJ12" s="2">
        <v>-5.6899999999999999E-2</v>
      </c>
      <c r="CK12" s="2">
        <v>-4.8599999999999997E-2</v>
      </c>
      <c r="CL12" s="4">
        <v>-7.17E-2</v>
      </c>
      <c r="CM12" s="2">
        <v>-6.2600000000000003E-2</v>
      </c>
      <c r="CN12">
        <v>7</v>
      </c>
      <c r="CO12">
        <v>2019</v>
      </c>
      <c r="CV12" s="1">
        <v>43678</v>
      </c>
      <c r="CW12" s="2">
        <v>-8.5000000000000006E-3</v>
      </c>
      <c r="CX12" s="2">
        <v>-4.0000000000000001E-3</v>
      </c>
      <c r="CY12" s="4">
        <v>-5.0200000000000002E-2</v>
      </c>
      <c r="CZ12" s="2">
        <v>-2.2800000000000001E-2</v>
      </c>
      <c r="DA12">
        <v>8</v>
      </c>
      <c r="DB12">
        <v>2019</v>
      </c>
      <c r="DK12" s="1">
        <v>43709</v>
      </c>
      <c r="DL12" s="2">
        <v>4.0899999999999999E-2</v>
      </c>
      <c r="DM12" s="2">
        <v>3.5700000000000003E-2</v>
      </c>
      <c r="DN12" s="4">
        <v>6.1100000000000002E-2</v>
      </c>
      <c r="DO12" s="2">
        <v>4.82E-2</v>
      </c>
      <c r="DP12">
        <v>9</v>
      </c>
      <c r="DQ12">
        <v>2019</v>
      </c>
      <c r="DY12" s="1">
        <v>43739</v>
      </c>
      <c r="DZ12" s="2">
        <v>3.5099999999999999E-2</v>
      </c>
      <c r="EA12" s="2">
        <v>3.78E-2</v>
      </c>
      <c r="EB12" s="4">
        <v>3.3099999999999997E-2</v>
      </c>
      <c r="EC12" s="2">
        <v>3.8300000000000001E-2</v>
      </c>
      <c r="ED12">
        <v>10</v>
      </c>
      <c r="EE12">
        <v>2019</v>
      </c>
      <c r="EM12" s="1">
        <v>43770</v>
      </c>
      <c r="EN12" s="2">
        <v>1.4999999999999999E-2</v>
      </c>
      <c r="EO12" s="2">
        <v>1.66E-2</v>
      </c>
      <c r="EP12" s="4">
        <v>6.25E-2</v>
      </c>
      <c r="EQ12" s="2">
        <v>5.1200000000000002E-2</v>
      </c>
      <c r="ER12">
        <v>11</v>
      </c>
      <c r="ES12">
        <v>2019</v>
      </c>
      <c r="FB12" s="1">
        <v>43800</v>
      </c>
      <c r="FC12" s="2">
        <v>9.2999999999999992E-3</v>
      </c>
      <c r="FD12" s="2">
        <v>1.1299999999999999E-2</v>
      </c>
      <c r="FE12" s="4">
        <v>6.7000000000000002E-3</v>
      </c>
      <c r="FF12" s="2">
        <v>2.4500000000000001E-2</v>
      </c>
      <c r="FG12">
        <v>12</v>
      </c>
      <c r="FH12">
        <v>2019</v>
      </c>
    </row>
    <row r="13" spans="1:164" x14ac:dyDescent="0.3">
      <c r="A13" s="1">
        <v>40179</v>
      </c>
      <c r="B13" s="2">
        <v>-5.79E-2</v>
      </c>
      <c r="C13" s="2">
        <v>-6.13E-2</v>
      </c>
      <c r="D13" s="2">
        <v>-4.19E-2</v>
      </c>
      <c r="E13" s="2">
        <v>-6.3399999999999998E-2</v>
      </c>
      <c r="F13">
        <f t="shared" si="0"/>
        <v>1</v>
      </c>
      <c r="G13">
        <f t="shared" si="1"/>
        <v>2010</v>
      </c>
      <c r="L13" s="1">
        <v>44197</v>
      </c>
      <c r="M13" s="2">
        <v>-2.4799999999999999E-2</v>
      </c>
      <c r="N13" s="2">
        <v>-3.0700000000000002E-2</v>
      </c>
      <c r="O13" s="4">
        <v>-2.23E-2</v>
      </c>
      <c r="P13" s="2">
        <v>-4.0399999999999998E-2</v>
      </c>
      <c r="Q13">
        <v>1</v>
      </c>
      <c r="R13">
        <v>2021</v>
      </c>
      <c r="V13" s="1">
        <v>43862</v>
      </c>
      <c r="W13" s="2">
        <v>-6.3600000000000004E-2</v>
      </c>
      <c r="X13" s="2">
        <v>-5.96E-2</v>
      </c>
      <c r="Y13" s="4">
        <v>-5.4699999999999999E-2</v>
      </c>
      <c r="Z13" s="2">
        <v>-5.2400000000000002E-2</v>
      </c>
      <c r="AA13">
        <v>2</v>
      </c>
      <c r="AB13">
        <v>2020</v>
      </c>
      <c r="AJ13" s="1">
        <v>43891</v>
      </c>
      <c r="AK13" s="2">
        <v>-0.23250000000000001</v>
      </c>
      <c r="AL13" s="2">
        <v>-0.23050000000000001</v>
      </c>
      <c r="AM13" s="4">
        <v>-0.34320000000000001</v>
      </c>
      <c r="AN13" s="2">
        <v>-0.31319999999999998</v>
      </c>
      <c r="AO13">
        <v>3</v>
      </c>
      <c r="AP13">
        <v>2020</v>
      </c>
      <c r="AX13" s="1">
        <v>43922</v>
      </c>
      <c r="AY13" s="2">
        <v>0.14680000000000001</v>
      </c>
      <c r="AZ13" s="2">
        <v>0.14419999999999999</v>
      </c>
      <c r="BA13" s="4">
        <v>0.1249</v>
      </c>
      <c r="BB13" s="2">
        <v>0.13450000000000001</v>
      </c>
      <c r="BC13">
        <v>4</v>
      </c>
      <c r="BD13">
        <v>2020</v>
      </c>
      <c r="BI13" s="1">
        <v>43952</v>
      </c>
      <c r="BJ13" s="2">
        <v>-2.8400000000000002E-2</v>
      </c>
      <c r="BK13" s="2">
        <v>-3.8399999999999997E-2</v>
      </c>
      <c r="BL13" s="4">
        <v>-0.10390000000000001</v>
      </c>
      <c r="BM13" s="2">
        <v>-9.8699999999999996E-2</v>
      </c>
      <c r="BN13">
        <v>5</v>
      </c>
      <c r="BO13">
        <v>2020</v>
      </c>
      <c r="BX13" s="1">
        <v>43983</v>
      </c>
      <c r="BY13" s="2">
        <v>7.5300000000000006E-2</v>
      </c>
      <c r="BZ13" s="2">
        <v>7.6799999999999993E-2</v>
      </c>
      <c r="CA13" s="4">
        <v>0.1074</v>
      </c>
      <c r="CB13" s="2">
        <v>0.1086</v>
      </c>
      <c r="CC13">
        <v>6</v>
      </c>
      <c r="CD13">
        <v>2020</v>
      </c>
      <c r="CI13" s="1">
        <v>44013</v>
      </c>
      <c r="CJ13" s="2">
        <v>7.4899999999999994E-2</v>
      </c>
      <c r="CK13" s="2">
        <v>7.7100000000000002E-2</v>
      </c>
      <c r="CL13" s="4">
        <v>1.26E-2</v>
      </c>
      <c r="CM13" s="2">
        <v>1.5800000000000002E-2</v>
      </c>
      <c r="CN13">
        <v>7</v>
      </c>
      <c r="CO13">
        <v>2020</v>
      </c>
      <c r="CV13" s="1">
        <v>44044</v>
      </c>
      <c r="CW13" s="2">
        <v>2.8400000000000002E-2</v>
      </c>
      <c r="CX13" s="2">
        <v>2.7199999999999998E-2</v>
      </c>
      <c r="CY13" s="4">
        <v>9.7699999999999995E-2</v>
      </c>
      <c r="CZ13" s="2">
        <v>6.1499999999999999E-2</v>
      </c>
      <c r="DA13">
        <v>8</v>
      </c>
      <c r="DB13">
        <v>2020</v>
      </c>
      <c r="DK13" s="1">
        <v>44075</v>
      </c>
      <c r="DL13" s="2">
        <v>-1.23E-2</v>
      </c>
      <c r="DM13" s="2">
        <v>-1.4500000000000001E-2</v>
      </c>
      <c r="DN13" s="4">
        <v>-9.69E-2</v>
      </c>
      <c r="DO13" s="2">
        <v>-6.7299999999999999E-2</v>
      </c>
      <c r="DP13">
        <v>9</v>
      </c>
      <c r="DQ13">
        <v>2020</v>
      </c>
      <c r="DY13" s="1">
        <v>44105</v>
      </c>
      <c r="DZ13" s="2">
        <v>3.5099999999999999E-2</v>
      </c>
      <c r="EA13" s="2">
        <v>4.0599999999999997E-2</v>
      </c>
      <c r="EB13" s="4">
        <v>0.1142</v>
      </c>
      <c r="EC13" s="2">
        <v>9.5399999999999999E-2</v>
      </c>
      <c r="ED13">
        <v>10</v>
      </c>
      <c r="EE13">
        <v>2020</v>
      </c>
      <c r="EM13" s="1">
        <v>44136</v>
      </c>
      <c r="EN13" s="2">
        <v>0.1139</v>
      </c>
      <c r="EO13" s="2">
        <v>0.1145</v>
      </c>
      <c r="EP13" s="4">
        <v>0.23880000000000001</v>
      </c>
      <c r="EQ13" s="2">
        <v>0.22839999999999999</v>
      </c>
      <c r="ER13">
        <v>11</v>
      </c>
      <c r="ES13">
        <v>2020</v>
      </c>
      <c r="FB13" s="1">
        <v>44166</v>
      </c>
      <c r="FC13" s="2">
        <v>7.8100000000000003E-2</v>
      </c>
      <c r="FD13" s="2">
        <v>8.1600000000000006E-2</v>
      </c>
      <c r="FE13" s="4">
        <v>5.5899999999999998E-2</v>
      </c>
      <c r="FF13" s="2">
        <v>6.4000000000000001E-2</v>
      </c>
      <c r="FG13">
        <v>12</v>
      </c>
      <c r="FH13">
        <v>2020</v>
      </c>
    </row>
    <row r="14" spans="1:164" x14ac:dyDescent="0.3">
      <c r="A14" s="1">
        <v>40210</v>
      </c>
      <c r="B14" s="2">
        <v>1.6500000000000001E-2</v>
      </c>
      <c r="C14" s="2">
        <v>8.2000000000000007E-3</v>
      </c>
      <c r="D14" s="2">
        <v>8.2000000000000007E-3</v>
      </c>
      <c r="E14" s="2">
        <v>4.4000000000000003E-3</v>
      </c>
      <c r="F14">
        <f t="shared" si="0"/>
        <v>2</v>
      </c>
      <c r="G14">
        <f t="shared" si="1"/>
        <v>2010</v>
      </c>
      <c r="L14" s="1">
        <v>44562</v>
      </c>
      <c r="M14" s="2">
        <v>-8.0000000000000004E-4</v>
      </c>
      <c r="N14" s="2">
        <v>-4.1000000000000003E-3</v>
      </c>
      <c r="O14" s="4">
        <v>7.0300000000000001E-2</v>
      </c>
      <c r="P14" s="2">
        <v>2.92E-2</v>
      </c>
      <c r="Q14">
        <v>1</v>
      </c>
      <c r="R14">
        <v>2022</v>
      </c>
      <c r="V14" s="1">
        <v>44228</v>
      </c>
      <c r="W14" s="2">
        <v>6.5600000000000006E-2</v>
      </c>
      <c r="X14" s="2">
        <v>6.08E-2</v>
      </c>
      <c r="Y14" s="4">
        <v>0.13869999999999999</v>
      </c>
      <c r="Z14" s="2">
        <v>0.1022</v>
      </c>
      <c r="AA14">
        <v>2</v>
      </c>
      <c r="AB14">
        <v>2021</v>
      </c>
      <c r="AJ14" s="1">
        <v>44256</v>
      </c>
      <c r="AK14" s="2">
        <v>1.11E-2</v>
      </c>
      <c r="AL14" s="2">
        <v>8.3000000000000001E-3</v>
      </c>
      <c r="AM14" s="4">
        <v>-4.3099999999999999E-2</v>
      </c>
      <c r="AN14" s="2">
        <v>-2.3E-2</v>
      </c>
      <c r="AO14">
        <v>3</v>
      </c>
      <c r="AP14">
        <v>2021</v>
      </c>
      <c r="AX14" s="1">
        <v>44287</v>
      </c>
      <c r="AY14" s="2">
        <v>-4.1000000000000003E-3</v>
      </c>
      <c r="AZ14" s="2">
        <v>-1.47E-2</v>
      </c>
      <c r="BA14" s="4">
        <v>-1.5699999999999999E-2</v>
      </c>
      <c r="BB14" s="2">
        <v>-9.9000000000000008E-3</v>
      </c>
      <c r="BC14">
        <v>4</v>
      </c>
      <c r="BD14">
        <v>2021</v>
      </c>
      <c r="BI14" s="1">
        <v>44317</v>
      </c>
      <c r="BJ14" s="2">
        <v>6.5000000000000002E-2</v>
      </c>
      <c r="BK14" s="2">
        <v>6.4699999999999994E-2</v>
      </c>
      <c r="BL14" s="4">
        <v>8.3699999999999997E-2</v>
      </c>
      <c r="BM14" s="2">
        <v>7.0900000000000005E-2</v>
      </c>
      <c r="BN14">
        <v>5</v>
      </c>
      <c r="BO14">
        <v>2021</v>
      </c>
      <c r="BX14" s="1">
        <v>44348</v>
      </c>
      <c r="BY14" s="2">
        <v>8.8999999999999999E-3</v>
      </c>
      <c r="BZ14" s="2">
        <v>1.0500000000000001E-2</v>
      </c>
      <c r="CA14" s="4">
        <v>-2.12E-2</v>
      </c>
      <c r="CB14" s="2">
        <v>-1.32E-2</v>
      </c>
      <c r="CC14">
        <v>6</v>
      </c>
      <c r="CD14">
        <v>2021</v>
      </c>
      <c r="CI14" s="1">
        <v>44378</v>
      </c>
      <c r="CJ14" s="2">
        <v>2.5999999999999999E-3</v>
      </c>
      <c r="CK14" s="2">
        <v>2E-3</v>
      </c>
      <c r="CL14" s="4">
        <v>-5.4000000000000003E-3</v>
      </c>
      <c r="CM14" s="2">
        <v>1.5E-3</v>
      </c>
      <c r="CN14">
        <v>7</v>
      </c>
      <c r="CO14">
        <v>2021</v>
      </c>
      <c r="CV14" s="1">
        <v>44409</v>
      </c>
      <c r="CW14" s="2">
        <v>8.6900000000000005E-2</v>
      </c>
      <c r="CX14" s="2">
        <v>9.4399999999999998E-2</v>
      </c>
      <c r="CY14" s="4">
        <v>5.3199999999999997E-2</v>
      </c>
      <c r="CZ14" s="2">
        <v>9.7299999999999998E-2</v>
      </c>
      <c r="DA14">
        <v>8</v>
      </c>
      <c r="DB14">
        <v>2021</v>
      </c>
      <c r="DK14" s="1">
        <v>44440</v>
      </c>
      <c r="DL14" s="2">
        <v>2.8400000000000002E-2</v>
      </c>
      <c r="DM14" s="2">
        <v>2.7300000000000001E-2</v>
      </c>
      <c r="DN14" s="4">
        <v>2.75E-2</v>
      </c>
      <c r="DO14" s="2">
        <v>1.29E-2</v>
      </c>
      <c r="DP14">
        <v>9</v>
      </c>
      <c r="DQ14">
        <v>2021</v>
      </c>
      <c r="DY14" s="1">
        <v>44470</v>
      </c>
      <c r="DZ14" s="2">
        <v>3.0000000000000001E-3</v>
      </c>
      <c r="EA14" s="2">
        <v>3.0999999999999999E-3</v>
      </c>
      <c r="EB14" s="4">
        <v>4.5199999999999997E-2</v>
      </c>
      <c r="EC14" s="2">
        <v>2.6700000000000002E-2</v>
      </c>
      <c r="ED14">
        <v>10</v>
      </c>
      <c r="EE14">
        <v>2021</v>
      </c>
      <c r="EM14" s="1">
        <v>44501</v>
      </c>
      <c r="EN14" s="2">
        <v>-3.9E-2</v>
      </c>
      <c r="EO14" s="2">
        <v>-3.78E-2</v>
      </c>
      <c r="EP14" s="4">
        <v>-8.7400000000000005E-2</v>
      </c>
      <c r="EQ14" s="2">
        <v>-6.6900000000000001E-2</v>
      </c>
      <c r="ER14">
        <v>11</v>
      </c>
      <c r="ES14">
        <v>2021</v>
      </c>
      <c r="FB14" s="1">
        <v>44531</v>
      </c>
      <c r="FC14" s="2">
        <v>2.18E-2</v>
      </c>
      <c r="FD14" s="2">
        <v>2.0799999999999999E-2</v>
      </c>
      <c r="FE14" s="4">
        <v>-6.0000000000000001E-3</v>
      </c>
      <c r="FF14" s="2">
        <v>-1.1599999999999999E-2</v>
      </c>
      <c r="FG14">
        <v>12</v>
      </c>
      <c r="FH14">
        <v>2021</v>
      </c>
    </row>
    <row r="15" spans="1:164" x14ac:dyDescent="0.3">
      <c r="A15" s="1">
        <v>40238</v>
      </c>
      <c r="B15" s="2">
        <v>7.0999999999999994E-2</v>
      </c>
      <c r="C15" s="2">
        <v>6.6400000000000001E-2</v>
      </c>
      <c r="D15" s="2">
        <v>8.4500000000000006E-2</v>
      </c>
      <c r="E15" s="2">
        <v>6.6799999999999998E-2</v>
      </c>
      <c r="F15">
        <f t="shared" si="0"/>
        <v>3</v>
      </c>
      <c r="G15">
        <f t="shared" si="1"/>
        <v>2010</v>
      </c>
      <c r="L15" s="1">
        <v>44927</v>
      </c>
      <c r="M15" s="2">
        <v>-2.4500000000000001E-2</v>
      </c>
      <c r="N15" s="2">
        <v>-2.12E-2</v>
      </c>
      <c r="O15" s="4">
        <v>-5.4199999999999998E-2</v>
      </c>
      <c r="P15" s="2">
        <v>-4.6699999999999998E-2</v>
      </c>
      <c r="Q15">
        <v>1</v>
      </c>
      <c r="R15">
        <v>2023</v>
      </c>
      <c r="V15" s="1">
        <v>44593</v>
      </c>
      <c r="W15" s="2">
        <v>-3.15E-2</v>
      </c>
      <c r="X15" s="2">
        <v>-3.0499999999999999E-2</v>
      </c>
      <c r="Y15" s="4">
        <v>-4.6600000000000003E-2</v>
      </c>
      <c r="Z15" s="2">
        <v>-5.0500000000000003E-2</v>
      </c>
      <c r="AA15">
        <v>2</v>
      </c>
      <c r="AB15">
        <v>2022</v>
      </c>
      <c r="AJ15" s="1">
        <v>44621</v>
      </c>
      <c r="AK15" s="2">
        <v>3.9899999999999998E-2</v>
      </c>
      <c r="AL15" s="2">
        <v>4.1300000000000003E-2</v>
      </c>
      <c r="AM15" s="4">
        <v>4.5999999999999999E-3</v>
      </c>
      <c r="AN15" s="2">
        <v>1.24E-2</v>
      </c>
      <c r="AO15">
        <v>3</v>
      </c>
      <c r="AP15">
        <v>2022</v>
      </c>
      <c r="AX15" s="1">
        <v>44652</v>
      </c>
      <c r="AY15" s="2">
        <v>-2.07E-2</v>
      </c>
      <c r="AZ15" s="2">
        <v>-2.5700000000000001E-2</v>
      </c>
      <c r="BA15" s="4">
        <v>-7.7999999999999996E-3</v>
      </c>
      <c r="BB15" s="2">
        <v>-2.98E-2</v>
      </c>
      <c r="BC15">
        <v>4</v>
      </c>
      <c r="BD15">
        <v>2022</v>
      </c>
      <c r="BI15" s="1">
        <v>44682</v>
      </c>
      <c r="BJ15" s="2">
        <v>-3.0300000000000001E-2</v>
      </c>
      <c r="BK15" s="2">
        <v>-2.6200000000000001E-2</v>
      </c>
      <c r="BL15" s="4">
        <v>-1.66E-2</v>
      </c>
      <c r="BM15" s="2">
        <v>-9.7000000000000003E-3</v>
      </c>
      <c r="BN15">
        <v>5</v>
      </c>
      <c r="BO15">
        <v>2022</v>
      </c>
      <c r="BX15" s="1">
        <v>44713</v>
      </c>
      <c r="BY15" s="2">
        <v>-4.8500000000000001E-2</v>
      </c>
      <c r="BZ15" s="2">
        <v>-4.58E-2</v>
      </c>
      <c r="CA15" s="4">
        <v>-5.8099999999999999E-2</v>
      </c>
      <c r="CB15" s="2">
        <v>-6.08E-2</v>
      </c>
      <c r="CC15">
        <v>6</v>
      </c>
      <c r="CD15">
        <v>2022</v>
      </c>
      <c r="CI15" s="1">
        <v>44743</v>
      </c>
      <c r="CJ15" s="2">
        <v>8.7300000000000003E-2</v>
      </c>
      <c r="CK15" s="2">
        <v>8.5800000000000001E-2</v>
      </c>
      <c r="CL15" s="4">
        <v>0.1217</v>
      </c>
      <c r="CM15" s="2">
        <v>0.12690000000000001</v>
      </c>
      <c r="CN15">
        <v>7</v>
      </c>
      <c r="CO15">
        <v>2022</v>
      </c>
      <c r="CV15" s="1">
        <v>44774</v>
      </c>
      <c r="CW15" s="2">
        <v>3.5000000000000003E-2</v>
      </c>
      <c r="CX15" s="2">
        <v>3.4200000000000001E-2</v>
      </c>
      <c r="CY15" s="4">
        <v>5.4600000000000003E-2</v>
      </c>
      <c r="CZ15" s="2">
        <v>4.5699999999999998E-2</v>
      </c>
      <c r="DA15">
        <v>8</v>
      </c>
      <c r="DB15">
        <v>2022</v>
      </c>
      <c r="DK15" s="1">
        <v>44805</v>
      </c>
      <c r="DL15" s="2">
        <v>-3.7400000000000003E-2</v>
      </c>
      <c r="DM15" s="2">
        <v>-3.5400000000000001E-2</v>
      </c>
      <c r="DN15" s="4">
        <v>-2.29E-2</v>
      </c>
      <c r="DO15" s="2">
        <v>-3.9899999999999998E-2</v>
      </c>
      <c r="DP15">
        <v>9</v>
      </c>
      <c r="DQ15">
        <v>2022</v>
      </c>
      <c r="DY15" s="1">
        <v>44835</v>
      </c>
      <c r="DZ15" s="2">
        <v>5.3699999999999998E-2</v>
      </c>
      <c r="EA15" s="2">
        <v>5.7799999999999997E-2</v>
      </c>
      <c r="EB15" s="4">
        <v>6.93E-2</v>
      </c>
      <c r="EC15" s="2">
        <v>5.8900000000000001E-2</v>
      </c>
      <c r="ED15">
        <v>10</v>
      </c>
      <c r="EE15">
        <v>2022</v>
      </c>
      <c r="EM15" s="1">
        <v>44866</v>
      </c>
      <c r="EN15" s="2">
        <v>4.1399999999999999E-2</v>
      </c>
      <c r="EO15" s="2">
        <v>3.8699999999999998E-2</v>
      </c>
      <c r="EP15" s="4">
        <v>4.6600000000000003E-2</v>
      </c>
      <c r="EQ15" s="2">
        <v>4.4299999999999999E-2</v>
      </c>
      <c r="ER15">
        <v>11</v>
      </c>
      <c r="ES15">
        <v>2022</v>
      </c>
      <c r="FB15" s="1">
        <v>44896</v>
      </c>
      <c r="FC15" s="2">
        <v>-3.4799999999999998E-2</v>
      </c>
      <c r="FD15" s="2">
        <v>-3.5799999999999998E-2</v>
      </c>
      <c r="FE15" s="4">
        <v>-5.7000000000000002E-3</v>
      </c>
      <c r="FF15" s="2">
        <v>-1.95E-2</v>
      </c>
      <c r="FG15">
        <v>12</v>
      </c>
      <c r="FH15">
        <v>2022</v>
      </c>
    </row>
    <row r="16" spans="1:164" x14ac:dyDescent="0.3">
      <c r="A16" s="1">
        <v>40269</v>
      </c>
      <c r="B16" s="2">
        <v>4.4999999999999998E-2</v>
      </c>
      <c r="C16" s="2">
        <v>5.4999999999999997E-3</v>
      </c>
      <c r="D16" s="2">
        <v>4.3400000000000001E-2</v>
      </c>
      <c r="E16" s="2">
        <v>1.8E-3</v>
      </c>
      <c r="F16">
        <f t="shared" si="0"/>
        <v>4</v>
      </c>
      <c r="G16">
        <f t="shared" si="1"/>
        <v>2010</v>
      </c>
      <c r="L16" s="1">
        <v>45292</v>
      </c>
      <c r="M16" s="2">
        <v>-2.9999999999999997E-4</v>
      </c>
      <c r="N16" s="2">
        <v>-6.7999999999999996E-3</v>
      </c>
      <c r="O16" s="4">
        <v>-4.7500000000000001E-2</v>
      </c>
      <c r="P16" s="2">
        <v>-4.6100000000000002E-2</v>
      </c>
      <c r="Q16">
        <v>1</v>
      </c>
      <c r="R16">
        <v>2024</v>
      </c>
      <c r="V16" s="1">
        <v>44958</v>
      </c>
      <c r="W16" s="2">
        <v>-2.0299999999999999E-2</v>
      </c>
      <c r="X16" s="2">
        <v>-9.9000000000000008E-3</v>
      </c>
      <c r="Y16" s="4">
        <v>-9.4999999999999998E-3</v>
      </c>
      <c r="Z16" s="2">
        <v>-5.7999999999999996E-3</v>
      </c>
      <c r="AA16">
        <v>2</v>
      </c>
      <c r="AB16">
        <v>2023</v>
      </c>
      <c r="AJ16" s="1">
        <v>44986</v>
      </c>
      <c r="AK16" s="2">
        <v>3.2000000000000002E-3</v>
      </c>
      <c r="AL16" s="2">
        <v>5.0000000000000001E-4</v>
      </c>
      <c r="AM16" s="4">
        <v>8.3999999999999995E-3</v>
      </c>
      <c r="AN16" s="2">
        <v>3.8E-3</v>
      </c>
      <c r="AO16">
        <v>3</v>
      </c>
      <c r="AP16">
        <v>2023</v>
      </c>
      <c r="AX16" s="1">
        <v>45017</v>
      </c>
      <c r="AY16" s="2">
        <v>4.0599999999999997E-2</v>
      </c>
      <c r="AZ16" s="2">
        <v>3.5999999999999997E-2</v>
      </c>
      <c r="BA16" s="4">
        <v>6.4600000000000005E-2</v>
      </c>
      <c r="BB16" s="2">
        <v>6.1100000000000002E-2</v>
      </c>
      <c r="BC16">
        <v>4</v>
      </c>
      <c r="BD16">
        <v>2023</v>
      </c>
      <c r="BI16" s="1">
        <v>45047</v>
      </c>
      <c r="BJ16" s="2">
        <v>2.5999999999999999E-2</v>
      </c>
      <c r="BK16" s="2">
        <v>2.47E-2</v>
      </c>
      <c r="BL16" s="4">
        <v>2.07E-2</v>
      </c>
      <c r="BM16" s="2">
        <v>1.4800000000000001E-2</v>
      </c>
      <c r="BN16">
        <v>5</v>
      </c>
      <c r="BO16">
        <v>2023</v>
      </c>
      <c r="BX16" s="1">
        <v>45078</v>
      </c>
      <c r="BY16" s="2">
        <v>3.5299999999999998E-2</v>
      </c>
      <c r="BZ16" s="2">
        <v>3.3500000000000002E-2</v>
      </c>
      <c r="CA16" s="4">
        <v>1.4E-2</v>
      </c>
      <c r="CB16" s="2">
        <v>3.15E-2</v>
      </c>
      <c r="CC16">
        <v>6</v>
      </c>
      <c r="CD16">
        <v>2023</v>
      </c>
      <c r="CI16" s="1">
        <v>45108</v>
      </c>
      <c r="CJ16" s="2">
        <v>2.9399999999999999E-2</v>
      </c>
      <c r="CK16" s="2">
        <v>2.8000000000000001E-2</v>
      </c>
      <c r="CL16" s="4">
        <v>2.0199999999999999E-2</v>
      </c>
      <c r="CM16" s="2">
        <v>1.4200000000000001E-2</v>
      </c>
      <c r="CN16">
        <v>7</v>
      </c>
      <c r="CO16">
        <v>2023</v>
      </c>
      <c r="CV16" s="1">
        <v>45139</v>
      </c>
      <c r="CW16" s="2">
        <v>-2.53E-2</v>
      </c>
      <c r="CX16" s="2">
        <v>-2.5499999999999998E-2</v>
      </c>
      <c r="CY16" s="4">
        <v>-3.6400000000000002E-2</v>
      </c>
      <c r="CZ16" s="2">
        <v>-3.6600000000000001E-2</v>
      </c>
      <c r="DA16">
        <v>8</v>
      </c>
      <c r="DB16">
        <v>2023</v>
      </c>
      <c r="DK16" s="1">
        <v>45170</v>
      </c>
      <c r="DL16" s="2">
        <v>0.02</v>
      </c>
      <c r="DM16" s="2">
        <v>1.54E-2</v>
      </c>
      <c r="DN16" s="4">
        <v>1.35E-2</v>
      </c>
      <c r="DO16" s="2">
        <v>1.09E-2</v>
      </c>
      <c r="DP16">
        <v>9</v>
      </c>
      <c r="DQ16">
        <v>2023</v>
      </c>
      <c r="DY16" s="1">
        <v>45200</v>
      </c>
      <c r="DZ16" s="2">
        <v>-2.8400000000000002E-2</v>
      </c>
      <c r="EA16" s="2">
        <v>-2.9700000000000001E-2</v>
      </c>
      <c r="EB16" s="4">
        <v>-3.9E-2</v>
      </c>
      <c r="EC16" s="2">
        <v>-3.0599999999999999E-2</v>
      </c>
      <c r="ED16">
        <v>10</v>
      </c>
      <c r="EE16">
        <v>2023</v>
      </c>
      <c r="EM16" s="1">
        <v>45231</v>
      </c>
      <c r="EN16" s="2">
        <v>5.5199999999999999E-2</v>
      </c>
      <c r="EO16" s="2">
        <v>4.87E-2</v>
      </c>
      <c r="EP16" s="4">
        <v>3.8199999999999998E-2</v>
      </c>
      <c r="EQ16" s="2">
        <v>4.4299999999999999E-2</v>
      </c>
      <c r="ER16">
        <v>11</v>
      </c>
      <c r="ES16">
        <v>2023</v>
      </c>
      <c r="FB16" s="1">
        <v>45261</v>
      </c>
      <c r="FC16" s="2">
        <v>7.9399999999999998E-2</v>
      </c>
      <c r="FD16" s="2">
        <v>7.8399999999999997E-2</v>
      </c>
      <c r="FE16" s="4">
        <v>8.5699999999999998E-2</v>
      </c>
      <c r="FF16" s="2">
        <v>7.1400000000000005E-2</v>
      </c>
      <c r="FG16">
        <v>12</v>
      </c>
      <c r="FH16">
        <v>2023</v>
      </c>
    </row>
    <row r="17" spans="1:168" x14ac:dyDescent="0.3">
      <c r="A17" s="1">
        <v>40299</v>
      </c>
      <c r="B17" s="2">
        <v>-2.4299999999999999E-2</v>
      </c>
      <c r="C17" s="2">
        <v>-3.6299999999999999E-2</v>
      </c>
      <c r="D17" s="2">
        <v>-5.1299999999999998E-2</v>
      </c>
      <c r="E17" s="2">
        <v>-3.5000000000000003E-2</v>
      </c>
      <c r="F17">
        <f t="shared" si="0"/>
        <v>5</v>
      </c>
      <c r="G17">
        <f t="shared" si="1"/>
        <v>2010</v>
      </c>
      <c r="L17" s="1">
        <v>45658</v>
      </c>
      <c r="M17" s="2">
        <v>-5.1000000000000004E-3</v>
      </c>
      <c r="N17" s="2">
        <v>-5.8999999999999999E-3</v>
      </c>
      <c r="O17" s="4">
        <v>-3.6799999999999999E-2</v>
      </c>
      <c r="P17" s="2">
        <v>-1.9900000000000001E-2</v>
      </c>
      <c r="Q17">
        <v>1</v>
      </c>
      <c r="R17">
        <v>2025</v>
      </c>
      <c r="V17" s="1">
        <v>45323</v>
      </c>
      <c r="W17" s="2">
        <v>1.18E-2</v>
      </c>
      <c r="X17" s="2">
        <v>1.04E-2</v>
      </c>
      <c r="Y17" s="4">
        <v>2.7000000000000001E-3</v>
      </c>
      <c r="Z17" s="2">
        <v>-4.4000000000000003E-3</v>
      </c>
      <c r="AA17">
        <v>2</v>
      </c>
      <c r="AB17">
        <v>2024</v>
      </c>
      <c r="AJ17" s="1">
        <v>45352</v>
      </c>
      <c r="AK17" s="2">
        <v>1.5699999999999999E-2</v>
      </c>
      <c r="AL17" s="2">
        <v>1.5900000000000001E-2</v>
      </c>
      <c r="AM17" s="4">
        <v>2.18E-2</v>
      </c>
      <c r="AN17" s="2">
        <v>2.8500000000000001E-2</v>
      </c>
      <c r="AO17">
        <v>3</v>
      </c>
      <c r="AP17">
        <v>2024</v>
      </c>
      <c r="AX17" s="1">
        <v>45383</v>
      </c>
      <c r="AY17" s="2">
        <v>1.24E-2</v>
      </c>
      <c r="AZ17" s="2">
        <v>1.1299999999999999E-2</v>
      </c>
      <c r="BA17" s="4">
        <v>4.82E-2</v>
      </c>
      <c r="BB17" s="2">
        <v>4.0599999999999997E-2</v>
      </c>
      <c r="BC17">
        <v>4</v>
      </c>
      <c r="BD17">
        <v>2024</v>
      </c>
      <c r="BI17" s="1">
        <v>45413</v>
      </c>
      <c r="BJ17" s="2">
        <v>-3.3E-3</v>
      </c>
      <c r="BK17" s="2">
        <v>-7.0000000000000001E-3</v>
      </c>
      <c r="BL17" s="4">
        <v>-8.3999999999999995E-3</v>
      </c>
      <c r="BM17" s="2">
        <v>-5.5999999999999999E-3</v>
      </c>
      <c r="BN17">
        <v>5</v>
      </c>
      <c r="BO17">
        <v>2024</v>
      </c>
      <c r="BX17" s="1">
        <v>45444</v>
      </c>
      <c r="BY17" s="2">
        <v>6.5699999999999995E-2</v>
      </c>
      <c r="BZ17" s="2">
        <v>6.8599999999999994E-2</v>
      </c>
      <c r="CA17" s="4">
        <v>6.8599999999999994E-2</v>
      </c>
      <c r="CB17" s="2">
        <v>7.8399999999999997E-2</v>
      </c>
      <c r="CC17">
        <v>6</v>
      </c>
      <c r="CD17">
        <v>2024</v>
      </c>
      <c r="CI17" s="1">
        <v>45474</v>
      </c>
      <c r="CJ17" s="2">
        <v>3.9199999999999999E-2</v>
      </c>
      <c r="CK17" s="2">
        <v>3.4299999999999997E-2</v>
      </c>
      <c r="CL17" s="4">
        <v>-1.5100000000000001E-2</v>
      </c>
      <c r="CM17" s="2">
        <v>-2.9999999999999997E-4</v>
      </c>
      <c r="CN17">
        <v>7</v>
      </c>
      <c r="CO17">
        <v>2024</v>
      </c>
      <c r="CV17" s="1">
        <v>45505</v>
      </c>
      <c r="CW17" s="2">
        <v>1.14E-2</v>
      </c>
      <c r="CX17" s="2">
        <v>7.6E-3</v>
      </c>
      <c r="CY17" s="4">
        <v>-3.8999999999999998E-3</v>
      </c>
      <c r="CZ17" s="2">
        <v>9.5999999999999992E-3</v>
      </c>
      <c r="DA17">
        <v>8</v>
      </c>
      <c r="DB17">
        <v>2024</v>
      </c>
      <c r="DK17" s="1">
        <v>45536</v>
      </c>
      <c r="DL17" s="2">
        <v>2.2800000000000001E-2</v>
      </c>
      <c r="DM17" s="2">
        <v>2.35E-2</v>
      </c>
      <c r="DN17" s="4">
        <v>3.1699999999999999E-2</v>
      </c>
      <c r="DO17" s="2">
        <v>3.56E-2</v>
      </c>
      <c r="DP17">
        <v>9</v>
      </c>
      <c r="DQ17">
        <v>2024</v>
      </c>
      <c r="DY17" s="1">
        <v>45566</v>
      </c>
      <c r="DZ17" s="2">
        <v>-6.2199999999999998E-2</v>
      </c>
      <c r="EA17" s="2">
        <v>-5.8299999999999998E-2</v>
      </c>
      <c r="EB17" s="4">
        <v>-2.8400000000000002E-2</v>
      </c>
      <c r="EC17" s="2">
        <v>-2.4299999999999999E-2</v>
      </c>
      <c r="ED17">
        <v>10</v>
      </c>
      <c r="EE17">
        <v>2024</v>
      </c>
      <c r="EM17" s="1">
        <v>45597</v>
      </c>
      <c r="EN17" s="2">
        <v>-3.0999999999999999E-3</v>
      </c>
      <c r="EO17" s="2">
        <v>5.1999999999999998E-3</v>
      </c>
      <c r="EP17" s="4">
        <v>1.1299999999999999E-2</v>
      </c>
      <c r="EQ17" s="2">
        <v>5.1999999999999998E-3</v>
      </c>
      <c r="ER17">
        <v>11</v>
      </c>
      <c r="ES17">
        <v>2024</v>
      </c>
      <c r="FB17" s="1">
        <v>45627</v>
      </c>
      <c r="FC17" s="2">
        <v>-2.0199999999999999E-2</v>
      </c>
      <c r="FD17" s="2">
        <v>-2.0799999999999999E-2</v>
      </c>
      <c r="FE17" s="4">
        <v>-2.3E-2</v>
      </c>
      <c r="FF17" s="2">
        <v>-2.07E-2</v>
      </c>
      <c r="FG17">
        <v>12</v>
      </c>
      <c r="FH17">
        <v>2024</v>
      </c>
    </row>
    <row r="18" spans="1:168" x14ac:dyDescent="0.3">
      <c r="A18" s="1">
        <v>40330</v>
      </c>
      <c r="B18" s="2">
        <v>2.7699999999999999E-2</v>
      </c>
      <c r="C18" s="2">
        <v>4.4499999999999998E-2</v>
      </c>
      <c r="D18" s="2">
        <v>1.0800000000000001E-2</v>
      </c>
      <c r="E18" s="2">
        <v>4.4600000000000001E-2</v>
      </c>
      <c r="F18">
        <f t="shared" si="0"/>
        <v>6</v>
      </c>
      <c r="G18">
        <f t="shared" si="1"/>
        <v>2010</v>
      </c>
      <c r="AA18" t="s">
        <v>96</v>
      </c>
      <c r="CI18" s="1"/>
      <c r="CJ18" s="2"/>
      <c r="CK18" s="2"/>
      <c r="CL18" s="4"/>
      <c r="CM18" s="2"/>
    </row>
    <row r="19" spans="1:168" x14ac:dyDescent="0.3">
      <c r="A19" s="1">
        <v>40360</v>
      </c>
      <c r="B19" s="2">
        <v>5.7700000000000001E-2</v>
      </c>
      <c r="C19" s="2">
        <v>1.04E-2</v>
      </c>
      <c r="D19" s="2">
        <v>7.3599999999999999E-2</v>
      </c>
      <c r="E19" s="2">
        <v>9.4999999999999998E-3</v>
      </c>
      <c r="F19">
        <f t="shared" si="0"/>
        <v>7</v>
      </c>
      <c r="G19">
        <f t="shared" si="1"/>
        <v>2010</v>
      </c>
      <c r="I19" s="5">
        <v>2014</v>
      </c>
      <c r="O19" t="s">
        <v>96</v>
      </c>
      <c r="U19" s="5">
        <v>2014</v>
      </c>
      <c r="V19" s="2">
        <f t="shared" ref="V19:Y30" si="2">SUM(W2:W6)</f>
        <v>-0.16959999999999997</v>
      </c>
      <c r="W19" s="2">
        <f t="shared" si="2"/>
        <v>-8.2699999999999996E-2</v>
      </c>
      <c r="X19" s="2">
        <f t="shared" si="2"/>
        <v>-0.184</v>
      </c>
      <c r="Y19" s="2">
        <f t="shared" si="2"/>
        <v>-9.9000000000000005E-2</v>
      </c>
      <c r="AA19">
        <f t="shared" ref="AA19:AA30" si="3">COUNTIF(W2:W7,"&gt;0")</f>
        <v>3</v>
      </c>
      <c r="AB19">
        <f t="shared" ref="AB19:AB30" si="4">COUNTIF(X2:X7,"&gt;0")</f>
        <v>3</v>
      </c>
      <c r="AC19">
        <f t="shared" ref="AC19:AC30" si="5">COUNTIF(Y2:Y7,"&gt;0")</f>
        <v>3</v>
      </c>
      <c r="AD19">
        <f t="shared" ref="AD19:AD30" si="6">COUNTIF(Z2:Z7,"&gt;0")</f>
        <v>3</v>
      </c>
      <c r="AH19" s="5">
        <v>2014</v>
      </c>
      <c r="AI19" s="2">
        <f>SUM(AK2:AK6)</f>
        <v>0.2581</v>
      </c>
      <c r="AJ19" s="2">
        <f t="shared" ref="AJ19:AL19" si="7">SUM(AL2:AL6)</f>
        <v>0.23489999999999997</v>
      </c>
      <c r="AK19" s="2">
        <f t="shared" si="7"/>
        <v>0.2379</v>
      </c>
      <c r="AL19" s="2">
        <f t="shared" si="7"/>
        <v>0.22869999999999999</v>
      </c>
      <c r="AN19" s="18">
        <f>COUNTIF(AK2:AK6,"&gt;0")</f>
        <v>4</v>
      </c>
      <c r="AO19" s="18">
        <f t="shared" ref="AO19:AQ19" si="8">COUNTIF(AL2:AL6,"&gt;0")</f>
        <v>3</v>
      </c>
      <c r="AP19" s="18">
        <f t="shared" si="8"/>
        <v>3</v>
      </c>
      <c r="AQ19" s="18">
        <f t="shared" si="8"/>
        <v>3</v>
      </c>
      <c r="AU19" s="5">
        <v>2014</v>
      </c>
      <c r="AV19" s="2">
        <f>SUM(AY2:AY6)</f>
        <v>0.35630000000000001</v>
      </c>
      <c r="AW19" s="2">
        <f t="shared" ref="AW19:AY19" si="9">SUM(AZ2:AZ6)</f>
        <v>0.1757</v>
      </c>
      <c r="AX19" s="2">
        <f t="shared" si="9"/>
        <v>0.37780000000000002</v>
      </c>
      <c r="AY19" s="2">
        <f t="shared" si="9"/>
        <v>0.19110000000000002</v>
      </c>
      <c r="BA19" s="18">
        <f>COUNTIF(AY2:AY6,"&gt;0")</f>
        <v>4</v>
      </c>
      <c r="BB19" s="18">
        <f t="shared" ref="BB19:BD19" si="10">COUNTIF(AZ2:AZ6,"&gt;0")</f>
        <v>3</v>
      </c>
      <c r="BC19" s="18">
        <f t="shared" si="10"/>
        <v>4</v>
      </c>
      <c r="BD19" s="18">
        <f t="shared" si="10"/>
        <v>3</v>
      </c>
      <c r="BH19" s="5">
        <v>2014</v>
      </c>
      <c r="BI19" s="2">
        <f>SUM(BJ2:BJ6)</f>
        <v>0.31340000000000001</v>
      </c>
      <c r="BJ19" s="2">
        <f t="shared" ref="BJ19:BL19" si="11">SUM(BK2:BK6)</f>
        <v>0.15920000000000001</v>
      </c>
      <c r="BK19" s="2">
        <f t="shared" si="11"/>
        <v>0.2656</v>
      </c>
      <c r="BL19" s="2">
        <f t="shared" si="11"/>
        <v>0.16410000000000002</v>
      </c>
      <c r="BN19" s="18">
        <f>COUNTIF(BJ2:BJ6,"&gt;0")</f>
        <v>2</v>
      </c>
      <c r="BO19" s="18">
        <f t="shared" ref="BO19:BQ19" si="12">COUNTIF(BK2:BK6,"&gt;0")</f>
        <v>2</v>
      </c>
      <c r="BP19" s="18">
        <f t="shared" si="12"/>
        <v>1</v>
      </c>
      <c r="BQ19" s="18">
        <f t="shared" si="12"/>
        <v>2</v>
      </c>
      <c r="BU19" s="5">
        <v>2014</v>
      </c>
      <c r="BV19" s="2">
        <f>SUM(BY2:BY6)</f>
        <v>7.2199999999999986E-2</v>
      </c>
      <c r="BW19" s="2">
        <f t="shared" ref="BW19:BY19" si="13">SUM(BZ2:BZ6)</f>
        <v>7.2699999999999987E-2</v>
      </c>
      <c r="BX19" s="2">
        <f t="shared" si="13"/>
        <v>4.7199999999999992E-2</v>
      </c>
      <c r="BY19" s="2">
        <f t="shared" si="13"/>
        <v>0.1104</v>
      </c>
      <c r="CA19" s="18">
        <f>COUNTIF(BY2:BY6,"&gt;0")</f>
        <v>3</v>
      </c>
      <c r="CB19" s="18">
        <f t="shared" ref="CB19:CD19" si="14">COUNTIF(BZ2:BZ6,"&gt;0")</f>
        <v>3</v>
      </c>
      <c r="CC19" s="18">
        <f t="shared" si="14"/>
        <v>3</v>
      </c>
      <c r="CD19" s="18">
        <f t="shared" si="14"/>
        <v>3</v>
      </c>
      <c r="CH19" s="5" t="s">
        <v>40</v>
      </c>
      <c r="CI19" s="5" t="s">
        <v>6</v>
      </c>
      <c r="CJ19" s="5" t="s">
        <v>3</v>
      </c>
      <c r="CK19" s="5" t="s">
        <v>2</v>
      </c>
      <c r="CM19" s="5" t="s">
        <v>107</v>
      </c>
      <c r="CN19" s="5" t="s">
        <v>40</v>
      </c>
      <c r="CO19" s="5" t="s">
        <v>6</v>
      </c>
      <c r="CP19" s="5" t="s">
        <v>3</v>
      </c>
      <c r="CQ19" s="5" t="s">
        <v>2</v>
      </c>
      <c r="CR19" s="5"/>
      <c r="CS19" s="5"/>
      <c r="CT19" s="5"/>
      <c r="CV19" s="5" t="s">
        <v>40</v>
      </c>
      <c r="CW19" s="5" t="s">
        <v>6</v>
      </c>
      <c r="CX19" s="5" t="s">
        <v>3</v>
      </c>
      <c r="CY19" s="5" t="s">
        <v>2</v>
      </c>
      <c r="DA19" s="5" t="s">
        <v>107</v>
      </c>
      <c r="DB19" s="5" t="s">
        <v>40</v>
      </c>
      <c r="DC19" s="5" t="s">
        <v>6</v>
      </c>
      <c r="DD19" s="5" t="s">
        <v>3</v>
      </c>
      <c r="DE19" s="5" t="s">
        <v>2</v>
      </c>
      <c r="DF19" s="5"/>
      <c r="DG19" s="5"/>
      <c r="DH19" s="5"/>
      <c r="DI19" s="5"/>
      <c r="DJ19" s="5" t="s">
        <v>40</v>
      </c>
      <c r="DK19" s="5" t="s">
        <v>6</v>
      </c>
      <c r="DL19" s="5" t="s">
        <v>3</v>
      </c>
      <c r="DM19" s="5" t="s">
        <v>2</v>
      </c>
      <c r="DO19" s="5" t="s">
        <v>107</v>
      </c>
      <c r="DP19" s="5" t="s">
        <v>40</v>
      </c>
      <c r="DQ19" s="5" t="s">
        <v>6</v>
      </c>
      <c r="DR19" s="5" t="s">
        <v>3</v>
      </c>
      <c r="DS19" s="5" t="s">
        <v>2</v>
      </c>
      <c r="DT19" s="5"/>
      <c r="DU19" s="5"/>
      <c r="DV19" s="5"/>
      <c r="DW19" s="5"/>
      <c r="DX19" s="5" t="s">
        <v>40</v>
      </c>
      <c r="DY19" s="5" t="s">
        <v>6</v>
      </c>
      <c r="DZ19" s="5" t="s">
        <v>3</v>
      </c>
      <c r="EA19" s="5" t="s">
        <v>2</v>
      </c>
      <c r="EC19" s="5" t="s">
        <v>107</v>
      </c>
      <c r="ED19" s="5" t="s">
        <v>40</v>
      </c>
      <c r="EE19" s="5" t="s">
        <v>6</v>
      </c>
      <c r="EF19" s="5" t="s">
        <v>3</v>
      </c>
      <c r="EG19" s="5" t="s">
        <v>2</v>
      </c>
      <c r="EH19" s="5"/>
      <c r="EI19" s="5"/>
      <c r="EJ19" s="5"/>
      <c r="EK19" s="5"/>
      <c r="EL19" s="5" t="s">
        <v>40</v>
      </c>
      <c r="EM19" s="5" t="s">
        <v>6</v>
      </c>
      <c r="EN19" s="5" t="s">
        <v>3</v>
      </c>
      <c r="EO19" s="5" t="s">
        <v>2</v>
      </c>
      <c r="EQ19" s="5" t="s">
        <v>107</v>
      </c>
      <c r="ER19" s="5" t="s">
        <v>40</v>
      </c>
      <c r="ES19" s="5" t="s">
        <v>6</v>
      </c>
      <c r="ET19" s="5" t="s">
        <v>3</v>
      </c>
      <c r="EU19" s="5" t="s">
        <v>2</v>
      </c>
      <c r="EV19" s="5"/>
      <c r="EW19" s="5"/>
      <c r="EX19" s="5"/>
      <c r="EY19" s="5"/>
      <c r="EZ19" s="5"/>
      <c r="FA19" s="5" t="s">
        <v>40</v>
      </c>
      <c r="FB19" s="5" t="s">
        <v>6</v>
      </c>
      <c r="FC19" s="5" t="s">
        <v>3</v>
      </c>
      <c r="FD19" s="5" t="s">
        <v>2</v>
      </c>
      <c r="FF19" s="5" t="s">
        <v>107</v>
      </c>
      <c r="FG19" s="5" t="s">
        <v>40</v>
      </c>
      <c r="FH19" s="5" t="s">
        <v>6</v>
      </c>
      <c r="FI19" s="5" t="s">
        <v>3</v>
      </c>
      <c r="FJ19" s="5" t="s">
        <v>2</v>
      </c>
      <c r="FK19" s="5"/>
      <c r="FL19" s="5"/>
    </row>
    <row r="20" spans="1:168" x14ac:dyDescent="0.3">
      <c r="A20" s="1">
        <v>40391</v>
      </c>
      <c r="B20" s="2">
        <v>5.0900000000000001E-2</v>
      </c>
      <c r="C20" s="2">
        <v>6.4999999999999997E-3</v>
      </c>
      <c r="D20" s="2">
        <v>5.7599999999999998E-2</v>
      </c>
      <c r="E20" s="2">
        <v>5.7999999999999996E-3</v>
      </c>
      <c r="F20">
        <f t="shared" si="0"/>
        <v>8</v>
      </c>
      <c r="G20">
        <f t="shared" si="1"/>
        <v>2010</v>
      </c>
      <c r="I20" s="5">
        <v>2015</v>
      </c>
      <c r="J20" s="2">
        <f>SUM(M2:M6)</f>
        <v>-4.0100000000000011E-2</v>
      </c>
      <c r="K20" s="2">
        <f t="shared" ref="K20:K30" si="15">SUM(N2:N6)</f>
        <v>-5.1500000000000011E-2</v>
      </c>
      <c r="L20" s="2">
        <f t="shared" ref="L20:L30" si="16">SUM(O2:O6)</f>
        <v>2.339999999999999E-2</v>
      </c>
      <c r="M20" s="2">
        <f t="shared" ref="M20:M30" si="17">SUM(P2:P6)</f>
        <v>-6.4200000000000007E-2</v>
      </c>
      <c r="O20">
        <f>COUNTIF(M2:M6,"&gt;0")</f>
        <v>1</v>
      </c>
      <c r="P20">
        <f t="shared" ref="P20:P30" si="18">COUNTIF(N2:N6,"&gt;0")</f>
        <v>2</v>
      </c>
      <c r="Q20">
        <f t="shared" ref="Q20:Q30" si="19">COUNTIF(O2:O6,"&gt;0")</f>
        <v>2</v>
      </c>
      <c r="R20">
        <f t="shared" ref="R20:R30" si="20">COUNTIF(P2:P6,"&gt;0")</f>
        <v>2</v>
      </c>
      <c r="U20" s="5">
        <v>2015</v>
      </c>
      <c r="V20" s="2">
        <f t="shared" si="2"/>
        <v>-5.2999999999999992E-3</v>
      </c>
      <c r="W20" s="2">
        <f t="shared" si="2"/>
        <v>-1.3199999999999996E-2</v>
      </c>
      <c r="X20" s="2">
        <f t="shared" si="2"/>
        <v>-5.9000000000000094E-3</v>
      </c>
      <c r="Y20" s="2">
        <f t="shared" si="2"/>
        <v>-1.2899999999999995E-2</v>
      </c>
      <c r="AA20">
        <f t="shared" si="3"/>
        <v>4</v>
      </c>
      <c r="AB20">
        <f t="shared" si="4"/>
        <v>4</v>
      </c>
      <c r="AC20">
        <f t="shared" si="5"/>
        <v>3</v>
      </c>
      <c r="AD20">
        <f t="shared" si="6"/>
        <v>4</v>
      </c>
      <c r="AH20" s="5">
        <v>2015</v>
      </c>
      <c r="AI20" s="2">
        <f t="shared" ref="AI20:AL20" si="21">SUM(AK3:AK7)</f>
        <v>0.33840000000000003</v>
      </c>
      <c r="AJ20" s="2">
        <f t="shared" si="21"/>
        <v>0.2099</v>
      </c>
      <c r="AK20" s="2">
        <f t="shared" si="21"/>
        <v>0.35970000000000002</v>
      </c>
      <c r="AL20" s="2">
        <f t="shared" si="21"/>
        <v>0.19669999999999999</v>
      </c>
      <c r="AN20" s="18">
        <f t="shared" ref="AN20:AQ20" si="22">COUNTIF(AK3:AK7,"&gt;0")</f>
        <v>4</v>
      </c>
      <c r="AO20" s="18">
        <f t="shared" si="22"/>
        <v>3</v>
      </c>
      <c r="AP20" s="18">
        <f t="shared" si="22"/>
        <v>3</v>
      </c>
      <c r="AQ20" s="18">
        <f t="shared" si="22"/>
        <v>3</v>
      </c>
      <c r="AU20" s="5">
        <v>2015</v>
      </c>
      <c r="AV20" s="2">
        <f t="shared" ref="AV20:AY20" si="23">SUM(AY3:AY7)</f>
        <v>0.1222</v>
      </c>
      <c r="AW20" s="2">
        <f t="shared" si="23"/>
        <v>2.4500000000000001E-2</v>
      </c>
      <c r="AX20" s="2">
        <f t="shared" si="23"/>
        <v>0.14529999999999998</v>
      </c>
      <c r="AY20" s="2">
        <f t="shared" si="23"/>
        <v>1.7899999999999992E-2</v>
      </c>
      <c r="BA20" s="18">
        <f t="shared" ref="BA20:BD20" si="24">COUNTIF(AY3:AY7,"&gt;0")</f>
        <v>4</v>
      </c>
      <c r="BB20" s="18">
        <f t="shared" si="24"/>
        <v>2</v>
      </c>
      <c r="BC20" s="18">
        <f t="shared" si="24"/>
        <v>4</v>
      </c>
      <c r="BD20" s="18">
        <f t="shared" si="24"/>
        <v>3</v>
      </c>
      <c r="BH20" s="5">
        <v>2015</v>
      </c>
      <c r="BI20" s="2">
        <f t="shared" ref="BI20:BL20" si="25">SUM(BJ3:BJ7)</f>
        <v>-4.3999999999999734E-3</v>
      </c>
      <c r="BJ20" s="2">
        <f t="shared" si="25"/>
        <v>-4.179999999999999E-2</v>
      </c>
      <c r="BK20" s="2">
        <f t="shared" si="25"/>
        <v>-2.8999999999999998E-2</v>
      </c>
      <c r="BL20" s="2">
        <f t="shared" si="25"/>
        <v>-3.8199999999999998E-2</v>
      </c>
      <c r="BN20" s="18">
        <f t="shared" ref="BN20:BQ20" si="26">COUNTIF(BJ3:BJ7,"&gt;0")</f>
        <v>2</v>
      </c>
      <c r="BO20" s="18">
        <f t="shared" si="26"/>
        <v>2</v>
      </c>
      <c r="BP20" s="18">
        <f t="shared" si="26"/>
        <v>1</v>
      </c>
      <c r="BQ20" s="18">
        <f t="shared" si="26"/>
        <v>2</v>
      </c>
      <c r="BU20" s="5">
        <v>2015</v>
      </c>
      <c r="BV20" s="2">
        <f t="shared" ref="BV20:BY20" si="27">SUM(BY3:BY7)</f>
        <v>0.12280000000000001</v>
      </c>
      <c r="BW20" s="2">
        <f t="shared" si="27"/>
        <v>0.16099999999999998</v>
      </c>
      <c r="BX20" s="2">
        <f t="shared" si="27"/>
        <v>8.7899999999999978E-2</v>
      </c>
      <c r="BY20" s="2">
        <f t="shared" si="27"/>
        <v>0.16880000000000001</v>
      </c>
      <c r="CA20" s="18">
        <f t="shared" ref="CA20:CD20" si="28">COUNTIF(BY3:BY7,"&gt;0")</f>
        <v>4</v>
      </c>
      <c r="CB20" s="18">
        <f t="shared" si="28"/>
        <v>4</v>
      </c>
      <c r="CC20" s="18">
        <f t="shared" si="28"/>
        <v>4</v>
      </c>
      <c r="CD20" s="18">
        <f t="shared" si="28"/>
        <v>4</v>
      </c>
      <c r="CG20" s="5">
        <v>2014</v>
      </c>
      <c r="CH20" s="2">
        <f t="shared" ref="CH20:CH31" si="29">SUM(CJ2:CJ6)</f>
        <v>-1.7600000000000005E-2</v>
      </c>
      <c r="CI20" s="2">
        <f t="shared" ref="CI20:CI31" si="30">SUM(CK2:CK6)</f>
        <v>3.4900000000000007E-2</v>
      </c>
      <c r="CJ20" s="2">
        <f t="shared" ref="CJ20:CJ31" si="31">SUM(CL2:CL6)</f>
        <v>-6.3300000000000009E-2</v>
      </c>
      <c r="CK20" s="2">
        <f t="shared" ref="CK20:CK31" si="32">SUM(CM2:CM6)</f>
        <v>4.2599999999999992E-2</v>
      </c>
      <c r="CN20">
        <f>COUNTIF(CJ2:CJ6,"&gt;0")</f>
        <v>3</v>
      </c>
      <c r="CO20">
        <f>COUNTIF(CK2:CK6,"&gt;0")</f>
        <v>2</v>
      </c>
      <c r="CP20">
        <f>COUNTIF(CL2:CL6,"&gt;0")</f>
        <v>3</v>
      </c>
      <c r="CQ20">
        <f>COUNTIF(CM2:CM6,"&gt;0")</f>
        <v>2</v>
      </c>
      <c r="CU20" s="5">
        <v>2014</v>
      </c>
      <c r="CV20" s="2">
        <f>SUM(CW2:CW6)</f>
        <v>-0.15870000000000001</v>
      </c>
      <c r="CW20" s="2">
        <f>SUM(CX2:CX6)</f>
        <v>-0.11720000000000001</v>
      </c>
      <c r="CX20" s="2">
        <f>SUM(CY2:CY6)</f>
        <v>-0.2167</v>
      </c>
      <c r="CY20" s="2">
        <f>SUM(CZ2:CZ6)</f>
        <v>-0.1043</v>
      </c>
      <c r="DB20">
        <f>COUNTIF(CW2:CW6,"&gt;0")</f>
        <v>1</v>
      </c>
      <c r="DC20">
        <f>COUNTIF(CX2:CX6,"&gt;0")</f>
        <v>3</v>
      </c>
      <c r="DD20">
        <f>COUNTIF(CY2:CY6,"&gt;0")</f>
        <v>1</v>
      </c>
      <c r="DE20">
        <f>COUNTIF(CZ2:CZ6,"&gt;0")</f>
        <v>2</v>
      </c>
      <c r="DI20" s="5">
        <v>2014</v>
      </c>
      <c r="DJ20" s="2">
        <f>SUM(DL2:DL6)</f>
        <v>0.4572</v>
      </c>
      <c r="DK20" s="2">
        <f>SUM(DM2:DM6)</f>
        <v>0.32800000000000001</v>
      </c>
      <c r="DL20" s="2">
        <f>SUM(DN2:DN6)</f>
        <v>0.5393</v>
      </c>
      <c r="DM20" s="2">
        <f>SUM(DO2:DO6)</f>
        <v>0.31380000000000002</v>
      </c>
      <c r="DP20">
        <f>COUNTIF(DL2:DL6,"&gt;0")</f>
        <v>4</v>
      </c>
      <c r="DQ20">
        <f>COUNTIF(DM2:DM6,"&gt;0")</f>
        <v>4</v>
      </c>
      <c r="DR20">
        <f>COUNTIF(DN2:DN6,"&gt;0")</f>
        <v>4</v>
      </c>
      <c r="DS20">
        <f>COUNTIF(DO2:DO6,"&gt;0")</f>
        <v>4</v>
      </c>
      <c r="DW20" s="5">
        <v>2014</v>
      </c>
      <c r="DX20" s="2">
        <f>SUM(DZ2:DZ6)</f>
        <v>0.14539999999999997</v>
      </c>
      <c r="DY20" s="2">
        <f>SUM(EA2:EA6)</f>
        <v>8.5999999999999993E-2</v>
      </c>
      <c r="DZ20" s="2">
        <f>SUM(EB2:EB6)</f>
        <v>0.18629999999999999</v>
      </c>
      <c r="EA20" s="2">
        <f>SUM(EC2:EC6)</f>
        <v>8.0799999999999997E-2</v>
      </c>
      <c r="ED20">
        <f>COUNTIF(DZ2:DZ6,"&gt;0")</f>
        <v>2</v>
      </c>
      <c r="EE20">
        <f>COUNTIF(EA2:EA6,"&gt;0")</f>
        <v>2</v>
      </c>
      <c r="EF20">
        <f>COUNTIF(EB2:EB6,"&gt;0")</f>
        <v>2</v>
      </c>
      <c r="EG20">
        <f>COUNTIF(EC2:EC6,"&gt;0")</f>
        <v>2</v>
      </c>
      <c r="EK20" s="5">
        <v>2014</v>
      </c>
      <c r="EL20" s="2">
        <f>SUM(EN2:EN6)</f>
        <v>-2.8899999999999988E-2</v>
      </c>
      <c r="EM20" s="2">
        <f>SUM(EO2:EO6)</f>
        <v>-2.3700000000000002E-2</v>
      </c>
      <c r="EN20" s="2">
        <f>SUM(EP2:EP6)</f>
        <v>-5.0099999999999999E-2</v>
      </c>
      <c r="EO20" s="2">
        <f>SUM(EQ2:EQ6)</f>
        <v>-2.2500000000000003E-2</v>
      </c>
      <c r="ER20">
        <f>COUNTIF(EN2:EN6,"&gt;0")</f>
        <v>2</v>
      </c>
      <c r="ES20">
        <f>COUNTIF(EO2:EO6,"&gt;0")</f>
        <v>2</v>
      </c>
      <c r="ET20">
        <f>COUNTIF(EP2:EP6,"&gt;0")</f>
        <v>2</v>
      </c>
      <c r="EU20">
        <f>COUNTIF(EQ2:EQ6,"&gt;0")</f>
        <v>2</v>
      </c>
      <c r="EZ20" s="5">
        <v>2014</v>
      </c>
      <c r="FA20" s="2">
        <f>SUM(FC2:FC6)</f>
        <v>-2.9500000000000002E-2</v>
      </c>
      <c r="FB20" s="2">
        <f>SUM(FD2:FD6)</f>
        <v>6.1899999999999997E-2</v>
      </c>
      <c r="FC20" s="2">
        <f>SUM(FE2:FE6)</f>
        <v>-3.8300000000000001E-2</v>
      </c>
      <c r="FD20" s="2">
        <f>SUM(FF2:FF6)</f>
        <v>6.359999999999999E-2</v>
      </c>
      <c r="FG20">
        <f>COUNTIF(FC2:FC6,"&gt;0")</f>
        <v>2</v>
      </c>
      <c r="FH20">
        <f>COUNTIF(FD2:FD6,"&gt;0")</f>
        <v>4</v>
      </c>
      <c r="FI20">
        <f>COUNTIF(FE2:FE6,"&gt;0")</f>
        <v>2</v>
      </c>
      <c r="FJ20">
        <f>COUNTIF(FF2:FF6,"&gt;0")</f>
        <v>4</v>
      </c>
    </row>
    <row r="21" spans="1:168" x14ac:dyDescent="0.3">
      <c r="A21" s="1">
        <v>40422</v>
      </c>
      <c r="B21" s="2">
        <v>0.1474</v>
      </c>
      <c r="C21" s="2">
        <v>0.1162</v>
      </c>
      <c r="D21" s="2">
        <v>0.1507</v>
      </c>
      <c r="E21" s="2">
        <v>0.1167</v>
      </c>
      <c r="F21">
        <f t="shared" si="0"/>
        <v>9</v>
      </c>
      <c r="G21">
        <f t="shared" si="1"/>
        <v>2010</v>
      </c>
      <c r="I21" s="5">
        <v>2016</v>
      </c>
      <c r="J21" s="2">
        <f t="shared" ref="J21:J30" si="33">SUM(M3:M7)</f>
        <v>8.8099999999999984E-2</v>
      </c>
      <c r="K21" s="2">
        <f t="shared" si="15"/>
        <v>7.3300000000000004E-2</v>
      </c>
      <c r="L21" s="2">
        <f t="shared" si="16"/>
        <v>0.1244</v>
      </c>
      <c r="M21" s="2">
        <f t="shared" si="17"/>
        <v>6.0400000000000009E-2</v>
      </c>
      <c r="O21">
        <f t="shared" ref="O21:O30" si="34">COUNTIF(M3:M7,"&gt;0")</f>
        <v>2</v>
      </c>
      <c r="P21">
        <f t="shared" si="18"/>
        <v>3</v>
      </c>
      <c r="Q21">
        <f t="shared" si="19"/>
        <v>3</v>
      </c>
      <c r="R21">
        <f t="shared" si="20"/>
        <v>3</v>
      </c>
      <c r="U21" s="5">
        <v>2016</v>
      </c>
      <c r="V21" s="2">
        <f t="shared" si="2"/>
        <v>-1.61E-2</v>
      </c>
      <c r="W21" s="2">
        <f t="shared" si="2"/>
        <v>-1.0799999999999995E-2</v>
      </c>
      <c r="X21" s="2">
        <f t="shared" si="2"/>
        <v>-2.1800000000000007E-2</v>
      </c>
      <c r="Y21" s="2">
        <f t="shared" si="2"/>
        <v>-1.1199999999999995E-2</v>
      </c>
      <c r="AA21">
        <f t="shared" si="3"/>
        <v>3</v>
      </c>
      <c r="AB21">
        <f t="shared" si="4"/>
        <v>3</v>
      </c>
      <c r="AC21">
        <f t="shared" si="5"/>
        <v>2</v>
      </c>
      <c r="AD21">
        <f t="shared" si="6"/>
        <v>3</v>
      </c>
      <c r="AH21" s="5">
        <v>2016</v>
      </c>
      <c r="AI21" s="2">
        <f t="shared" ref="AI21:AL21" si="35">SUM(AK4:AK8)</f>
        <v>0.20709999999999998</v>
      </c>
      <c r="AJ21" s="2">
        <f t="shared" si="35"/>
        <v>9.7299999999999998E-2</v>
      </c>
      <c r="AK21" s="2">
        <f t="shared" si="35"/>
        <v>0.19980000000000001</v>
      </c>
      <c r="AL21" s="2">
        <f t="shared" si="35"/>
        <v>8.2099999999999979E-2</v>
      </c>
      <c r="AN21" s="18">
        <f t="shared" ref="AN21:AQ21" si="36">COUNTIF(AK4:AK8,"&gt;0")</f>
        <v>3</v>
      </c>
      <c r="AO21" s="18">
        <f t="shared" si="36"/>
        <v>2</v>
      </c>
      <c r="AP21" s="18">
        <f t="shared" si="36"/>
        <v>2</v>
      </c>
      <c r="AQ21" s="18">
        <f t="shared" si="36"/>
        <v>2</v>
      </c>
      <c r="AU21" s="5">
        <v>2016</v>
      </c>
      <c r="AV21" s="2">
        <f t="shared" ref="AV21:AY21" si="37">SUM(AY4:AY8)</f>
        <v>5.5700000000000006E-2</v>
      </c>
      <c r="AW21" s="2">
        <f t="shared" si="37"/>
        <v>-1.7499999999999995E-2</v>
      </c>
      <c r="AX21" s="2">
        <f t="shared" si="37"/>
        <v>0.1091</v>
      </c>
      <c r="AY21" s="2">
        <f t="shared" si="37"/>
        <v>-1.77E-2</v>
      </c>
      <c r="BA21" s="18">
        <f t="shared" ref="BA21:BD21" si="38">COUNTIF(AY4:AY8,"&gt;0")</f>
        <v>3</v>
      </c>
      <c r="BB21" s="18">
        <f t="shared" si="38"/>
        <v>1</v>
      </c>
      <c r="BC21" s="18">
        <f t="shared" si="38"/>
        <v>4</v>
      </c>
      <c r="BD21" s="18">
        <f t="shared" si="38"/>
        <v>2</v>
      </c>
      <c r="BH21" s="5">
        <v>2016</v>
      </c>
      <c r="BI21" s="2">
        <f t="shared" ref="BI21:BL21" si="39">SUM(BJ4:BJ8)</f>
        <v>4.0100000000000011E-2</v>
      </c>
      <c r="BJ21" s="2">
        <f t="shared" si="39"/>
        <v>2.530000000000001E-2</v>
      </c>
      <c r="BK21" s="2">
        <f t="shared" si="39"/>
        <v>4.3200000000000016E-2</v>
      </c>
      <c r="BL21" s="2">
        <f t="shared" si="39"/>
        <v>2.7100000000000006E-2</v>
      </c>
      <c r="BN21" s="18">
        <f t="shared" ref="BN21:BQ21" si="40">COUNTIF(BJ4:BJ8,"&gt;0")</f>
        <v>3</v>
      </c>
      <c r="BO21" s="18">
        <f t="shared" si="40"/>
        <v>3</v>
      </c>
      <c r="BP21" s="18">
        <f t="shared" si="40"/>
        <v>2</v>
      </c>
      <c r="BQ21" s="18">
        <f t="shared" si="40"/>
        <v>3</v>
      </c>
      <c r="BU21" s="5">
        <v>2016</v>
      </c>
      <c r="BV21" s="2">
        <f t="shared" ref="BV21:BY21" si="41">SUM(BY4:BY8)</f>
        <v>9.1400000000000009E-2</v>
      </c>
      <c r="BW21" s="2">
        <f t="shared" si="41"/>
        <v>0.10880000000000001</v>
      </c>
      <c r="BX21" s="2">
        <f t="shared" si="41"/>
        <v>5.4400000000000004E-2</v>
      </c>
      <c r="BY21" s="2">
        <f t="shared" si="41"/>
        <v>0.12250000000000001</v>
      </c>
      <c r="CA21" s="18">
        <f t="shared" ref="CA21:CD21" si="42">COUNTIF(BY4:BY8,"&gt;0")</f>
        <v>3</v>
      </c>
      <c r="CB21" s="18">
        <f t="shared" si="42"/>
        <v>3</v>
      </c>
      <c r="CC21" s="18">
        <f t="shared" si="42"/>
        <v>3</v>
      </c>
      <c r="CD21" s="18">
        <f t="shared" si="42"/>
        <v>3</v>
      </c>
      <c r="CG21" s="5">
        <v>2015</v>
      </c>
      <c r="CH21" s="2">
        <f t="shared" si="29"/>
        <v>-5.4700000000000006E-2</v>
      </c>
      <c r="CI21" s="2">
        <f t="shared" si="30"/>
        <v>-3.1200000000000002E-2</v>
      </c>
      <c r="CJ21" s="2">
        <f t="shared" si="31"/>
        <v>-8.9599999999999999E-2</v>
      </c>
      <c r="CK21" s="2">
        <f t="shared" si="32"/>
        <v>-1.9699999999999995E-2</v>
      </c>
      <c r="CN21">
        <f>COUNTIF(CJ3:CJ7,"&gt;0")</f>
        <v>3</v>
      </c>
      <c r="CO21">
        <f t="shared" ref="CO21:CO31" si="43">COUNTIF(CK3:CK7,"&gt;0")</f>
        <v>2</v>
      </c>
      <c r="CP21">
        <f t="shared" ref="CP21:CP31" si="44">COUNTIF(CL3:CL7,"&gt;0")</f>
        <v>3</v>
      </c>
      <c r="CQ21">
        <f t="shared" ref="CQ21:CQ31" si="45">COUNTIF(CM3:CM7,"&gt;0")</f>
        <v>2</v>
      </c>
      <c r="CU21" s="5">
        <v>2015</v>
      </c>
      <c r="CV21" s="2">
        <f t="shared" ref="CV21:CY31" si="46">SUM(CW3:CW7)</f>
        <v>-0.13190000000000002</v>
      </c>
      <c r="CW21" s="2">
        <f t="shared" si="46"/>
        <v>-9.2499999999999999E-2</v>
      </c>
      <c r="CX21" s="2">
        <f t="shared" si="46"/>
        <v>-0.17069999999999999</v>
      </c>
      <c r="CY21" s="2">
        <f t="shared" si="46"/>
        <v>-7.5399999999999995E-2</v>
      </c>
      <c r="DB21">
        <f t="shared" ref="DB21:DB31" si="47">COUNTIF(CW3:CW7,"&gt;0")</f>
        <v>2</v>
      </c>
      <c r="DC21">
        <f t="shared" ref="DC21:DC31" si="48">COUNTIF(CX3:CX7,"&gt;0")</f>
        <v>3</v>
      </c>
      <c r="DD21">
        <f t="shared" ref="DD21:DD31" si="49">COUNTIF(CY3:CY7,"&gt;0")</f>
        <v>2</v>
      </c>
      <c r="DE21">
        <f t="shared" ref="DE21:DE31" si="50">COUNTIF(CZ3:CZ7,"&gt;0")</f>
        <v>3</v>
      </c>
      <c r="DI21" s="5">
        <v>2015</v>
      </c>
      <c r="DJ21" s="2">
        <f t="shared" ref="DJ21:DJ31" si="51">SUM(DL3:DL7)</f>
        <v>0.29070000000000001</v>
      </c>
      <c r="DK21" s="2">
        <f t="shared" ref="DK21:DK31" si="52">SUM(DM3:DM7)</f>
        <v>0.23879999999999998</v>
      </c>
      <c r="DL21" s="2">
        <f t="shared" ref="DL21:DL31" si="53">SUM(DN3:DN7)</f>
        <v>0.33140000000000003</v>
      </c>
      <c r="DM21" s="2">
        <f t="shared" ref="DM21:DM31" si="54">SUM(DO3:DO7)</f>
        <v>0.22030000000000002</v>
      </c>
      <c r="DP21">
        <f t="shared" ref="DP21:DP30" si="55">COUNTIF(DL3:DL7,"&gt;0")</f>
        <v>3</v>
      </c>
      <c r="DQ21">
        <f t="shared" ref="DQ21:DQ31" si="56">COUNTIF(DM3:DM7,"&gt;0")</f>
        <v>4</v>
      </c>
      <c r="DR21">
        <f t="shared" ref="DR21:DR31" si="57">COUNTIF(DN3:DN7,"&gt;0")</f>
        <v>3</v>
      </c>
      <c r="DS21">
        <f t="shared" ref="DS21:DS31" si="58">COUNTIF(DO3:DO7,"&gt;0")</f>
        <v>3</v>
      </c>
      <c r="DW21" s="5">
        <v>2015</v>
      </c>
      <c r="DX21" s="2">
        <f t="shared" ref="DX21:DX31" si="59">SUM(DZ3:DZ7)</f>
        <v>0.28139999999999998</v>
      </c>
      <c r="DY21" s="2">
        <f t="shared" ref="DY21:DY31" si="60">SUM(EA3:EA7)</f>
        <v>0.2041</v>
      </c>
      <c r="DZ21" s="2">
        <f t="shared" ref="DZ21:DZ31" si="61">SUM(EB3:EB7)</f>
        <v>0.33609999999999995</v>
      </c>
      <c r="EA21" s="2">
        <f t="shared" ref="EA21:EA31" si="62">SUM(EC3:EC7)</f>
        <v>0.19900000000000001</v>
      </c>
      <c r="ED21">
        <f t="shared" ref="ED21:ED31" si="63">COUNTIF(DZ3:DZ7,"&gt;0")</f>
        <v>3</v>
      </c>
      <c r="EE21">
        <f t="shared" ref="EE21:EE31" si="64">COUNTIF(EA3:EA7,"&gt;0")</f>
        <v>3</v>
      </c>
      <c r="EF21">
        <f t="shared" ref="EF21:EF31" si="65">COUNTIF(EB3:EB7,"&gt;0")</f>
        <v>3</v>
      </c>
      <c r="EG21">
        <f t="shared" ref="EG21:EG31" si="66">COUNTIF(EC3:EC7,"&gt;0")</f>
        <v>3</v>
      </c>
      <c r="EK21" s="5">
        <v>2015</v>
      </c>
      <c r="EL21" s="2">
        <f t="shared" ref="EL21:EL31" si="67">SUM(EN3:EN7)</f>
        <v>-2.2599999999999981E-2</v>
      </c>
      <c r="EM21" s="2">
        <f t="shared" ref="EM21:EM31" si="68">SUM(EO3:EO7)</f>
        <v>-5.9800000000000006E-2</v>
      </c>
      <c r="EN21" s="2">
        <f t="shared" ref="EN21:EN31" si="69">SUM(EP3:EP7)</f>
        <v>-3.6100000000000007E-2</v>
      </c>
      <c r="EO21" s="2">
        <f t="shared" ref="EO21:EO31" si="70">SUM(EQ3:EQ7)</f>
        <v>-5.7599999999999998E-2</v>
      </c>
      <c r="ER21">
        <f t="shared" ref="ER21:ER30" si="71">COUNTIF(EN3:EN7,"&gt;0")</f>
        <v>2</v>
      </c>
      <c r="ES21">
        <f t="shared" ref="ES21:ES31" si="72">COUNTIF(EO3:EO7,"&gt;0")</f>
        <v>2</v>
      </c>
      <c r="ET21">
        <f t="shared" ref="ET21:ET31" si="73">COUNTIF(EP3:EP7,"&gt;0")</f>
        <v>2</v>
      </c>
      <c r="EU21">
        <f t="shared" ref="EU21:EU31" si="74">COUNTIF(EQ3:EQ7,"&gt;0")</f>
        <v>2</v>
      </c>
      <c r="EZ21" s="5">
        <f>EZ20+1</f>
        <v>2015</v>
      </c>
      <c r="FA21" s="2">
        <f t="shared" ref="FA21:FA31" si="75">SUM(FC3:FC7)</f>
        <v>-2.7299999999999994E-2</v>
      </c>
      <c r="FB21" s="2">
        <f t="shared" ref="FB21:FB31" si="76">SUM(FD3:FD7)</f>
        <v>-7.1999999999999981E-3</v>
      </c>
      <c r="FC21" s="2">
        <f t="shared" ref="FC21:FC31" si="77">SUM(FE3:FE7)</f>
        <v>-2.4300000000000002E-2</v>
      </c>
      <c r="FD21" s="2">
        <f t="shared" ref="FD21:FD31" si="78">SUM(FF3:FF7)</f>
        <v>-9.8000000000000032E-3</v>
      </c>
      <c r="FG21">
        <f t="shared" ref="FG21:FG31" si="79">COUNTIF(FC3:FC7,"&gt;0")</f>
        <v>3</v>
      </c>
      <c r="FH21">
        <f t="shared" ref="FH21:FH31" si="80">COUNTIF(FD3:FD7,"&gt;0")</f>
        <v>3</v>
      </c>
      <c r="FI21">
        <f t="shared" ref="FI21:FI31" si="81">COUNTIF(FE3:FE7,"&gt;0")</f>
        <v>3</v>
      </c>
      <c r="FJ21">
        <f t="shared" ref="FJ21:FJ31" si="82">COUNTIF(FF3:FF7,"&gt;0")</f>
        <v>3</v>
      </c>
    </row>
    <row r="22" spans="1:168" x14ac:dyDescent="0.3">
      <c r="A22" s="1">
        <v>40452</v>
      </c>
      <c r="B22" s="2">
        <v>-1.7899999999999999E-2</v>
      </c>
      <c r="C22" s="2">
        <v>-2E-3</v>
      </c>
      <c r="D22" s="2">
        <v>-2.8999999999999998E-3</v>
      </c>
      <c r="E22" s="2">
        <v>-1.8E-3</v>
      </c>
      <c r="F22">
        <f t="shared" si="0"/>
        <v>10</v>
      </c>
      <c r="G22">
        <f t="shared" si="1"/>
        <v>2010</v>
      </c>
      <c r="I22" s="5">
        <v>2017</v>
      </c>
      <c r="J22" s="2">
        <f t="shared" si="33"/>
        <v>0.15569999999999998</v>
      </c>
      <c r="K22" s="2">
        <f t="shared" si="15"/>
        <v>0.12809999999999999</v>
      </c>
      <c r="L22" s="2">
        <f t="shared" si="16"/>
        <v>0.13919999999999999</v>
      </c>
      <c r="M22" s="2">
        <f t="shared" si="17"/>
        <v>8.8700000000000001E-2</v>
      </c>
      <c r="O22">
        <f t="shared" si="34"/>
        <v>2</v>
      </c>
      <c r="P22">
        <f t="shared" si="18"/>
        <v>3</v>
      </c>
      <c r="Q22">
        <f t="shared" si="19"/>
        <v>3</v>
      </c>
      <c r="R22">
        <f t="shared" si="20"/>
        <v>3</v>
      </c>
      <c r="U22" s="5">
        <v>2017</v>
      </c>
      <c r="V22" s="2">
        <f t="shared" si="2"/>
        <v>-7.7899999999999997E-2</v>
      </c>
      <c r="W22" s="2">
        <f t="shared" si="2"/>
        <v>-5.45E-2</v>
      </c>
      <c r="X22" s="2">
        <f t="shared" si="2"/>
        <v>-0.10390000000000002</v>
      </c>
      <c r="Y22" s="2">
        <f t="shared" si="2"/>
        <v>-8.6400000000000005E-2</v>
      </c>
      <c r="AA22">
        <f t="shared" si="3"/>
        <v>4</v>
      </c>
      <c r="AB22">
        <f t="shared" si="4"/>
        <v>4</v>
      </c>
      <c r="AC22">
        <f t="shared" si="5"/>
        <v>3</v>
      </c>
      <c r="AD22">
        <f t="shared" si="6"/>
        <v>4</v>
      </c>
      <c r="AH22" s="5">
        <v>2017</v>
      </c>
      <c r="AI22" s="2">
        <f t="shared" ref="AI22:AL22" si="83">SUM(AK5:AK9)</f>
        <v>0.19429999999999997</v>
      </c>
      <c r="AJ22" s="2">
        <f t="shared" si="83"/>
        <v>0.10519999999999999</v>
      </c>
      <c r="AK22" s="2">
        <f t="shared" si="83"/>
        <v>0.23550000000000001</v>
      </c>
      <c r="AL22" s="2">
        <f t="shared" si="83"/>
        <v>0.1179</v>
      </c>
      <c r="AN22" s="18">
        <f t="shared" ref="AN22:AQ22" si="84">COUNTIF(AK5:AK9,"&gt;0")</f>
        <v>3</v>
      </c>
      <c r="AO22" s="18">
        <f t="shared" si="84"/>
        <v>2</v>
      </c>
      <c r="AP22" s="18">
        <f t="shared" si="84"/>
        <v>2</v>
      </c>
      <c r="AQ22" s="18">
        <f t="shared" si="84"/>
        <v>2</v>
      </c>
      <c r="AU22" s="5">
        <v>2017</v>
      </c>
      <c r="AV22" s="2">
        <f t="shared" ref="AV22:AY22" si="85">SUM(AY5:AY9)</f>
        <v>8.4600000000000009E-2</v>
      </c>
      <c r="AW22" s="2">
        <f t="shared" si="85"/>
        <v>7.3000000000000009E-3</v>
      </c>
      <c r="AX22" s="2">
        <f t="shared" si="85"/>
        <v>0.16850000000000001</v>
      </c>
      <c r="AY22" s="2">
        <f t="shared" si="85"/>
        <v>2.0299999999999999E-2</v>
      </c>
      <c r="BA22" s="18">
        <f t="shared" ref="BA22:BD22" si="86">COUNTIF(AY5:AY9,"&gt;0")</f>
        <v>4</v>
      </c>
      <c r="BB22" s="18">
        <f t="shared" si="86"/>
        <v>2</v>
      </c>
      <c r="BC22" s="18">
        <f t="shared" si="86"/>
        <v>5</v>
      </c>
      <c r="BD22" s="18">
        <f t="shared" si="86"/>
        <v>3</v>
      </c>
      <c r="BH22" s="5">
        <v>2017</v>
      </c>
      <c r="BI22" s="2">
        <f t="shared" ref="BI22:BL22" si="87">SUM(BJ5:BJ9)</f>
        <v>0.11850000000000002</v>
      </c>
      <c r="BJ22" s="2">
        <f t="shared" si="87"/>
        <v>9.9599999999999994E-2</v>
      </c>
      <c r="BK22" s="2">
        <f t="shared" si="87"/>
        <v>0.13270000000000001</v>
      </c>
      <c r="BL22" s="2">
        <f t="shared" si="87"/>
        <v>0.12989999999999999</v>
      </c>
      <c r="BN22" s="18">
        <f t="shared" ref="BN22:BQ22" si="88">COUNTIF(BJ5:BJ9,"&gt;0")</f>
        <v>4</v>
      </c>
      <c r="BO22" s="18">
        <f t="shared" si="88"/>
        <v>4</v>
      </c>
      <c r="BP22" s="18">
        <f t="shared" si="88"/>
        <v>3</v>
      </c>
      <c r="BQ22" s="18">
        <f t="shared" si="88"/>
        <v>4</v>
      </c>
      <c r="BU22" s="5">
        <v>2017</v>
      </c>
      <c r="BV22" s="2">
        <f t="shared" ref="BV22:BY22" si="89">SUM(BY5:BY9)</f>
        <v>8.6700000000000013E-2</v>
      </c>
      <c r="BW22" s="2">
        <f t="shared" si="89"/>
        <v>0.1055</v>
      </c>
      <c r="BX22" s="2">
        <f t="shared" si="89"/>
        <v>5.1899999999999988E-2</v>
      </c>
      <c r="BY22" s="2">
        <f t="shared" si="89"/>
        <v>0.1217</v>
      </c>
      <c r="CA22" s="18">
        <f t="shared" ref="CA22:CD22" si="90">COUNTIF(BY5:BY9,"&gt;0")</f>
        <v>3</v>
      </c>
      <c r="CB22" s="18">
        <f t="shared" si="90"/>
        <v>3</v>
      </c>
      <c r="CC22" s="18">
        <f t="shared" si="90"/>
        <v>3</v>
      </c>
      <c r="CD22" s="18">
        <f t="shared" si="90"/>
        <v>3</v>
      </c>
      <c r="CG22" s="5">
        <v>2016</v>
      </c>
      <c r="CH22" s="2">
        <f t="shared" si="29"/>
        <v>-8.9200000000000002E-2</v>
      </c>
      <c r="CI22" s="2">
        <f t="shared" si="30"/>
        <v>-2.1999999999999999E-2</v>
      </c>
      <c r="CJ22" s="2">
        <f t="shared" si="31"/>
        <v>-0.13949999999999999</v>
      </c>
      <c r="CK22" s="2">
        <f t="shared" si="32"/>
        <v>-1.7199999999999997E-2</v>
      </c>
      <c r="CN22">
        <f>COUNTIF(CJ4:CJ8,"&gt;0")</f>
        <v>3</v>
      </c>
      <c r="CO22">
        <f t="shared" si="43"/>
        <v>2</v>
      </c>
      <c r="CP22">
        <f t="shared" si="44"/>
        <v>3</v>
      </c>
      <c r="CQ22">
        <f t="shared" si="45"/>
        <v>2</v>
      </c>
      <c r="CU22" s="5">
        <v>2016</v>
      </c>
      <c r="CV22" s="2">
        <f t="shared" si="46"/>
        <v>-0.27190000000000003</v>
      </c>
      <c r="CW22" s="2">
        <f t="shared" si="46"/>
        <v>-0.1648</v>
      </c>
      <c r="CX22" s="2">
        <f t="shared" si="46"/>
        <v>-0.31279999999999997</v>
      </c>
      <c r="CY22" s="2">
        <f t="shared" si="46"/>
        <v>-0.14629999999999999</v>
      </c>
      <c r="DB22">
        <f t="shared" si="47"/>
        <v>1</v>
      </c>
      <c r="DC22">
        <f t="shared" si="48"/>
        <v>2</v>
      </c>
      <c r="DD22">
        <f t="shared" si="49"/>
        <v>1</v>
      </c>
      <c r="DE22">
        <f t="shared" si="50"/>
        <v>2</v>
      </c>
      <c r="DI22" s="5">
        <v>2016</v>
      </c>
      <c r="DJ22" s="2">
        <f t="shared" si="51"/>
        <v>0.15049999999999999</v>
      </c>
      <c r="DK22" s="2">
        <f t="shared" si="52"/>
        <v>0.11979999999999999</v>
      </c>
      <c r="DL22" s="2">
        <f t="shared" si="53"/>
        <v>0.18479999999999999</v>
      </c>
      <c r="DM22" s="2">
        <f t="shared" si="54"/>
        <v>9.870000000000001E-2</v>
      </c>
      <c r="DP22">
        <f t="shared" si="55"/>
        <v>3</v>
      </c>
      <c r="DQ22">
        <f t="shared" si="56"/>
        <v>3</v>
      </c>
      <c r="DR22">
        <f t="shared" si="57"/>
        <v>3</v>
      </c>
      <c r="DS22">
        <f t="shared" si="58"/>
        <v>2</v>
      </c>
      <c r="DW22" s="5">
        <v>2016</v>
      </c>
      <c r="DX22" s="2">
        <f t="shared" si="59"/>
        <v>0.32109999999999994</v>
      </c>
      <c r="DY22" s="2">
        <f t="shared" si="60"/>
        <v>0.2208</v>
      </c>
      <c r="DZ22" s="2">
        <f t="shared" si="61"/>
        <v>0.34699999999999998</v>
      </c>
      <c r="EA22" s="2">
        <f t="shared" si="62"/>
        <v>0.21999999999999997</v>
      </c>
      <c r="ED22">
        <f t="shared" si="63"/>
        <v>4</v>
      </c>
      <c r="EE22">
        <f t="shared" si="64"/>
        <v>4</v>
      </c>
      <c r="EF22">
        <f t="shared" si="65"/>
        <v>4</v>
      </c>
      <c r="EG22">
        <f t="shared" si="66"/>
        <v>4</v>
      </c>
      <c r="EK22" s="5">
        <v>2016</v>
      </c>
      <c r="EL22" s="2">
        <f t="shared" si="67"/>
        <v>-2.1999999999999745E-3</v>
      </c>
      <c r="EM22" s="2">
        <f t="shared" si="68"/>
        <v>-5.0199999999999988E-2</v>
      </c>
      <c r="EN22" s="2">
        <f t="shared" si="69"/>
        <v>-1.0000000000000018E-3</v>
      </c>
      <c r="EO22" s="2">
        <f t="shared" si="70"/>
        <v>-5.1299999999999998E-2</v>
      </c>
      <c r="ER22">
        <f t="shared" si="71"/>
        <v>2</v>
      </c>
      <c r="ES22">
        <f t="shared" si="72"/>
        <v>2</v>
      </c>
      <c r="ET22">
        <f t="shared" si="73"/>
        <v>3</v>
      </c>
      <c r="EU22">
        <f t="shared" si="74"/>
        <v>2</v>
      </c>
      <c r="EZ22" s="5">
        <f t="shared" ref="EZ22:EZ31" si="91">EZ21+1</f>
        <v>2016</v>
      </c>
      <c r="FA22" s="2">
        <f t="shared" si="75"/>
        <v>-3.27E-2</v>
      </c>
      <c r="FB22" s="2">
        <f t="shared" si="76"/>
        <v>-5.2199999999999996E-2</v>
      </c>
      <c r="FC22" s="2">
        <f t="shared" si="77"/>
        <v>-4.0000000000000008E-2</v>
      </c>
      <c r="FD22" s="2">
        <f t="shared" si="78"/>
        <v>-6.1499999999999999E-2</v>
      </c>
      <c r="FG22">
        <f t="shared" si="79"/>
        <v>3</v>
      </c>
      <c r="FH22">
        <f t="shared" si="80"/>
        <v>3</v>
      </c>
      <c r="FI22">
        <f t="shared" si="81"/>
        <v>3</v>
      </c>
      <c r="FJ22">
        <f t="shared" si="82"/>
        <v>2</v>
      </c>
    </row>
    <row r="23" spans="1:168" x14ac:dyDescent="0.3">
      <c r="A23" s="1">
        <v>40483</v>
      </c>
      <c r="B23" s="2">
        <v>-3.32E-2</v>
      </c>
      <c r="C23" s="2">
        <v>-2.58E-2</v>
      </c>
      <c r="D23" s="2">
        <v>-3.0700000000000002E-2</v>
      </c>
      <c r="E23" s="2">
        <v>-2.5499999999999998E-2</v>
      </c>
      <c r="F23">
        <f t="shared" si="0"/>
        <v>11</v>
      </c>
      <c r="G23">
        <f t="shared" si="1"/>
        <v>2010</v>
      </c>
      <c r="I23" s="5">
        <v>2018</v>
      </c>
      <c r="J23" s="2">
        <f t="shared" si="33"/>
        <v>-8.199999999999999E-3</v>
      </c>
      <c r="K23" s="2">
        <f t="shared" si="15"/>
        <v>4.2499999999999996E-2</v>
      </c>
      <c r="L23" s="2">
        <f t="shared" si="16"/>
        <v>-3.2000000000000001E-2</v>
      </c>
      <c r="M23" s="2">
        <f t="shared" si="17"/>
        <v>4.5100000000000001E-2</v>
      </c>
      <c r="O23">
        <f t="shared" si="34"/>
        <v>2</v>
      </c>
      <c r="P23">
        <f t="shared" si="18"/>
        <v>3</v>
      </c>
      <c r="Q23">
        <f t="shared" si="19"/>
        <v>3</v>
      </c>
      <c r="R23">
        <f t="shared" si="20"/>
        <v>3</v>
      </c>
      <c r="U23" s="5">
        <v>2018</v>
      </c>
      <c r="V23" s="2">
        <f t="shared" si="2"/>
        <v>-7.2400000000000006E-2</v>
      </c>
      <c r="W23" s="2">
        <f t="shared" si="2"/>
        <v>-5.099999999999999E-2</v>
      </c>
      <c r="X23" s="2">
        <f t="shared" si="2"/>
        <v>-9.7800000000000026E-2</v>
      </c>
      <c r="Y23" s="2">
        <f t="shared" si="2"/>
        <v>-7.2200000000000014E-2</v>
      </c>
      <c r="AA23">
        <f t="shared" si="3"/>
        <v>3</v>
      </c>
      <c r="AB23">
        <f t="shared" si="4"/>
        <v>3</v>
      </c>
      <c r="AC23">
        <f t="shared" si="5"/>
        <v>2</v>
      </c>
      <c r="AD23">
        <f t="shared" si="6"/>
        <v>3</v>
      </c>
      <c r="AH23" s="5">
        <v>2018</v>
      </c>
      <c r="AI23" s="2">
        <f t="shared" ref="AI23:AL23" si="92">SUM(AK6:AK10)</f>
        <v>0.24160000000000001</v>
      </c>
      <c r="AJ23" s="2">
        <f t="shared" si="92"/>
        <v>0.15229999999999999</v>
      </c>
      <c r="AK23" s="2">
        <f t="shared" si="92"/>
        <v>0.2954</v>
      </c>
      <c r="AL23" s="2">
        <f t="shared" si="92"/>
        <v>0.1915</v>
      </c>
      <c r="AN23" s="18">
        <f t="shared" ref="AN23:AQ23" si="93">COUNTIF(AK6:AK10,"&gt;0")</f>
        <v>4</v>
      </c>
      <c r="AO23" s="18">
        <f t="shared" si="93"/>
        <v>3</v>
      </c>
      <c r="AP23" s="18">
        <f t="shared" si="93"/>
        <v>3</v>
      </c>
      <c r="AQ23" s="18">
        <f t="shared" si="93"/>
        <v>3</v>
      </c>
      <c r="AU23" s="5">
        <v>2018</v>
      </c>
      <c r="AV23" s="2">
        <f t="shared" ref="AV23:AY23" si="94">SUM(AY6:AY10)</f>
        <v>9.6300000000000011E-2</v>
      </c>
      <c r="AW23" s="2">
        <f t="shared" si="94"/>
        <v>2.64E-2</v>
      </c>
      <c r="AX23" s="2">
        <f t="shared" si="94"/>
        <v>0.20480000000000001</v>
      </c>
      <c r="AY23" s="2">
        <f t="shared" si="94"/>
        <v>6.3200000000000006E-2</v>
      </c>
      <c r="BA23" s="18">
        <f t="shared" ref="BA23:BD23" si="95">COUNTIF(AY6:AY10,"&gt;0")</f>
        <v>4</v>
      </c>
      <c r="BB23" s="18">
        <f t="shared" si="95"/>
        <v>3</v>
      </c>
      <c r="BC23" s="18">
        <f t="shared" si="95"/>
        <v>5</v>
      </c>
      <c r="BD23" s="18">
        <f t="shared" si="95"/>
        <v>4</v>
      </c>
      <c r="BH23" s="5">
        <v>2018</v>
      </c>
      <c r="BI23" s="2">
        <f t="shared" ref="BI23:BL23" si="96">SUM(BJ6:BJ10)</f>
        <v>0.22120000000000001</v>
      </c>
      <c r="BJ23" s="2">
        <f t="shared" si="96"/>
        <v>0.20230000000000001</v>
      </c>
      <c r="BK23" s="2">
        <f t="shared" si="96"/>
        <v>0.26169999999999999</v>
      </c>
      <c r="BL23" s="2">
        <f t="shared" si="96"/>
        <v>0.2424</v>
      </c>
      <c r="BN23" s="18">
        <f t="shared" ref="BN23:BQ23" si="97">COUNTIF(BJ6:BJ10,"&gt;0")</f>
        <v>5</v>
      </c>
      <c r="BO23" s="18">
        <f t="shared" si="97"/>
        <v>5</v>
      </c>
      <c r="BP23" s="18">
        <f t="shared" si="97"/>
        <v>4</v>
      </c>
      <c r="BQ23" s="18">
        <f t="shared" si="97"/>
        <v>5</v>
      </c>
      <c r="BU23" s="5">
        <v>2018</v>
      </c>
      <c r="BV23" s="2">
        <f t="shared" ref="BV23:BY23" si="98">SUM(BY6:BY10)</f>
        <v>-1.9000000000000006E-3</v>
      </c>
      <c r="BW23" s="2">
        <f t="shared" si="98"/>
        <v>2.6300000000000004E-2</v>
      </c>
      <c r="BX23" s="2">
        <f t="shared" si="98"/>
        <v>-5.2500000000000005E-2</v>
      </c>
      <c r="BY23" s="2">
        <f t="shared" si="98"/>
        <v>4.53E-2</v>
      </c>
      <c r="CA23" s="18">
        <f t="shared" ref="CA23:CD23" si="99">COUNTIF(BY6:BY10,"&gt;0")</f>
        <v>2</v>
      </c>
      <c r="CB23" s="18">
        <f t="shared" si="99"/>
        <v>2</v>
      </c>
      <c r="CC23" s="18">
        <f t="shared" si="99"/>
        <v>2</v>
      </c>
      <c r="CD23" s="18">
        <f t="shared" si="99"/>
        <v>2</v>
      </c>
      <c r="CG23" s="5">
        <v>2017</v>
      </c>
      <c r="CH23" s="2">
        <f t="shared" si="29"/>
        <v>-1.9300000000000019E-2</v>
      </c>
      <c r="CI23" s="2">
        <f t="shared" si="30"/>
        <v>4.6299999999999994E-2</v>
      </c>
      <c r="CJ23" s="2">
        <f t="shared" si="31"/>
        <v>-5.1599999999999979E-2</v>
      </c>
      <c r="CK23" s="2">
        <f t="shared" si="32"/>
        <v>8.7799999999999989E-2</v>
      </c>
      <c r="CN23">
        <f t="shared" ref="CN23:CN29" si="100">COUNTIF(CJ5:CJ9,"&gt;0")</f>
        <v>4</v>
      </c>
      <c r="CO23">
        <f t="shared" si="43"/>
        <v>3</v>
      </c>
      <c r="CP23">
        <f t="shared" si="44"/>
        <v>4</v>
      </c>
      <c r="CQ23">
        <f t="shared" si="45"/>
        <v>3</v>
      </c>
      <c r="CU23" s="5">
        <v>2017</v>
      </c>
      <c r="CV23" s="2">
        <f t="shared" si="46"/>
        <v>-0.1497</v>
      </c>
      <c r="CW23" s="2">
        <f t="shared" si="46"/>
        <v>-6.2799999999999995E-2</v>
      </c>
      <c r="CX23" s="2">
        <f t="shared" si="46"/>
        <v>-0.14390000000000003</v>
      </c>
      <c r="CY23" s="2">
        <f t="shared" si="46"/>
        <v>-2.4200000000000006E-2</v>
      </c>
      <c r="DB23">
        <f t="shared" si="47"/>
        <v>2</v>
      </c>
      <c r="DC23">
        <f t="shared" si="48"/>
        <v>3</v>
      </c>
      <c r="DD23">
        <f t="shared" si="49"/>
        <v>2</v>
      </c>
      <c r="DE23">
        <f t="shared" si="50"/>
        <v>3</v>
      </c>
      <c r="DI23" s="5">
        <v>2017</v>
      </c>
      <c r="DJ23" s="2">
        <f t="shared" si="51"/>
        <v>0.14610000000000001</v>
      </c>
      <c r="DK23" s="2">
        <f t="shared" si="52"/>
        <v>0.11069999999999999</v>
      </c>
      <c r="DL23" s="2">
        <f t="shared" si="53"/>
        <v>0.16619999999999999</v>
      </c>
      <c r="DM23" s="2">
        <f t="shared" si="54"/>
        <v>8.9200000000000002E-2</v>
      </c>
      <c r="DP23">
        <f t="shared" si="55"/>
        <v>3</v>
      </c>
      <c r="DQ23">
        <f t="shared" si="56"/>
        <v>3</v>
      </c>
      <c r="DR23">
        <f t="shared" si="57"/>
        <v>3</v>
      </c>
      <c r="DS23">
        <f t="shared" si="58"/>
        <v>2</v>
      </c>
      <c r="DW23" s="5">
        <v>2017</v>
      </c>
      <c r="DX23" s="2">
        <f t="shared" si="59"/>
        <v>0.25939999999999996</v>
      </c>
      <c r="DY23" s="2">
        <f t="shared" si="60"/>
        <v>0.14549999999999999</v>
      </c>
      <c r="DZ23" s="2">
        <f t="shared" si="61"/>
        <v>0.30419999999999997</v>
      </c>
      <c r="EA23" s="2">
        <f t="shared" si="62"/>
        <v>0.15539999999999998</v>
      </c>
      <c r="ED23">
        <f t="shared" si="63"/>
        <v>4</v>
      </c>
      <c r="EE23">
        <f t="shared" si="64"/>
        <v>4</v>
      </c>
      <c r="EF23">
        <f t="shared" si="65"/>
        <v>4</v>
      </c>
      <c r="EG23">
        <f t="shared" si="66"/>
        <v>4</v>
      </c>
      <c r="EK23" s="5">
        <v>2017</v>
      </c>
      <c r="EL23" s="2">
        <f t="shared" si="67"/>
        <v>7.9900000000000013E-2</v>
      </c>
      <c r="EM23" s="2">
        <f t="shared" si="68"/>
        <v>-3.0999999999999917E-3</v>
      </c>
      <c r="EN23" s="2">
        <f t="shared" si="69"/>
        <v>9.5799999999999996E-2</v>
      </c>
      <c r="EO23" s="2">
        <f t="shared" si="70"/>
        <v>-1.8199999999999994E-2</v>
      </c>
      <c r="ER23">
        <f t="shared" si="71"/>
        <v>2</v>
      </c>
      <c r="ES23">
        <f t="shared" si="72"/>
        <v>2</v>
      </c>
      <c r="ET23">
        <f t="shared" si="73"/>
        <v>3</v>
      </c>
      <c r="EU23">
        <f t="shared" si="74"/>
        <v>2</v>
      </c>
      <c r="EZ23" s="5">
        <f t="shared" si="91"/>
        <v>2017</v>
      </c>
      <c r="FA23" s="2">
        <f t="shared" si="75"/>
        <v>1.4599999999999998E-2</v>
      </c>
      <c r="FB23" s="2">
        <f t="shared" si="76"/>
        <v>-1.0199999999999997E-2</v>
      </c>
      <c r="FC23" s="2">
        <f t="shared" si="77"/>
        <v>5.3000000000000026E-3</v>
      </c>
      <c r="FD23" s="2">
        <f t="shared" si="78"/>
        <v>-4.4299999999999992E-2</v>
      </c>
      <c r="FG23">
        <f t="shared" si="79"/>
        <v>3</v>
      </c>
      <c r="FH23">
        <f t="shared" si="80"/>
        <v>3</v>
      </c>
      <c r="FI23">
        <f t="shared" si="81"/>
        <v>3</v>
      </c>
      <c r="FJ23">
        <f t="shared" si="82"/>
        <v>2</v>
      </c>
    </row>
    <row r="24" spans="1:168" x14ac:dyDescent="0.3">
      <c r="A24" s="1">
        <v>40513</v>
      </c>
      <c r="B24" s="2">
        <v>-1.6999999999999999E-3</v>
      </c>
      <c r="C24" s="2">
        <v>4.6399999999999997E-2</v>
      </c>
      <c r="D24" s="2">
        <v>-1.35E-2</v>
      </c>
      <c r="E24" s="2">
        <v>5.0599999999999999E-2</v>
      </c>
      <c r="F24">
        <f t="shared" si="0"/>
        <v>12</v>
      </c>
      <c r="G24">
        <f t="shared" si="1"/>
        <v>2010</v>
      </c>
      <c r="I24" s="5">
        <v>2019</v>
      </c>
      <c r="J24" s="2">
        <f t="shared" si="33"/>
        <v>3.9899999999999998E-2</v>
      </c>
      <c r="K24" s="2">
        <f t="shared" si="15"/>
        <v>7.6499999999999999E-2</v>
      </c>
      <c r="L24" s="2">
        <f t="shared" si="16"/>
        <v>2.1199999999999997E-2</v>
      </c>
      <c r="M24" s="2">
        <f t="shared" si="17"/>
        <v>9.6099999999999991E-2</v>
      </c>
      <c r="O24">
        <f t="shared" si="34"/>
        <v>3</v>
      </c>
      <c r="P24">
        <f t="shared" si="18"/>
        <v>3</v>
      </c>
      <c r="Q24">
        <f t="shared" si="19"/>
        <v>3</v>
      </c>
      <c r="R24">
        <f t="shared" si="20"/>
        <v>3</v>
      </c>
      <c r="U24" s="5">
        <v>2019</v>
      </c>
      <c r="V24" s="2">
        <f t="shared" si="2"/>
        <v>-3.7300000000000014E-2</v>
      </c>
      <c r="W24" s="2">
        <f t="shared" si="2"/>
        <v>-4.3900000000000002E-2</v>
      </c>
      <c r="X24" s="2">
        <f t="shared" si="2"/>
        <v>-8.4700000000000011E-2</v>
      </c>
      <c r="Y24" s="2">
        <f t="shared" si="2"/>
        <v>-9.3400000000000011E-2</v>
      </c>
      <c r="AA24">
        <f t="shared" si="3"/>
        <v>3</v>
      </c>
      <c r="AB24">
        <f t="shared" si="4"/>
        <v>3</v>
      </c>
      <c r="AC24">
        <f t="shared" si="5"/>
        <v>2</v>
      </c>
      <c r="AD24">
        <f t="shared" si="6"/>
        <v>3</v>
      </c>
      <c r="AH24" s="5">
        <v>2019</v>
      </c>
      <c r="AI24" s="2">
        <f t="shared" ref="AI24:AL24" si="101">SUM(AK7:AK11)</f>
        <v>0.19550000000000001</v>
      </c>
      <c r="AJ24" s="2">
        <f t="shared" si="101"/>
        <v>0.11849999999999999</v>
      </c>
      <c r="AK24" s="2">
        <f t="shared" si="101"/>
        <v>0.2727</v>
      </c>
      <c r="AL24" s="2">
        <f t="shared" si="101"/>
        <v>0.17069999999999999</v>
      </c>
      <c r="AN24" s="18">
        <f t="shared" ref="AN24:AQ24" si="102">COUNTIF(AK7:AK11,"&gt;0")</f>
        <v>3</v>
      </c>
      <c r="AO24" s="18">
        <f t="shared" si="102"/>
        <v>3</v>
      </c>
      <c r="AP24" s="18">
        <f t="shared" si="102"/>
        <v>3</v>
      </c>
      <c r="AQ24" s="18">
        <f t="shared" si="102"/>
        <v>3</v>
      </c>
      <c r="AU24" s="5">
        <v>2019</v>
      </c>
      <c r="AV24" s="2">
        <f t="shared" ref="AV24:AY24" si="103">SUM(AY7:AY11)</f>
        <v>7.5499999999999998E-2</v>
      </c>
      <c r="AW24" s="2">
        <f t="shared" si="103"/>
        <v>4.9300000000000004E-2</v>
      </c>
      <c r="AX24" s="2">
        <f t="shared" si="103"/>
        <v>0.1515</v>
      </c>
      <c r="AY24" s="2">
        <f t="shared" si="103"/>
        <v>7.3599999999999999E-2</v>
      </c>
      <c r="BA24" s="18">
        <f t="shared" ref="BA24:BD24" si="104">COUNTIF(AY7:AY11,"&gt;0")</f>
        <v>4</v>
      </c>
      <c r="BB24" s="18">
        <f t="shared" si="104"/>
        <v>3</v>
      </c>
      <c r="BC24" s="18">
        <f t="shared" si="104"/>
        <v>5</v>
      </c>
      <c r="BD24" s="18">
        <f t="shared" si="104"/>
        <v>4</v>
      </c>
      <c r="BH24" s="5">
        <v>2019</v>
      </c>
      <c r="BI24" s="2">
        <f t="shared" ref="BI24:BL24" si="105">SUM(BJ7:BJ11)</f>
        <v>0.21430000000000002</v>
      </c>
      <c r="BJ24" s="2">
        <f t="shared" si="105"/>
        <v>0.19749999999999998</v>
      </c>
      <c r="BK24" s="2">
        <f t="shared" si="105"/>
        <v>0.32430000000000003</v>
      </c>
      <c r="BL24" s="2">
        <f t="shared" si="105"/>
        <v>0.27200000000000002</v>
      </c>
      <c r="BN24" s="18">
        <f t="shared" ref="BN24:BQ24" si="106">COUNTIF(BJ7:BJ11,"&gt;0")</f>
        <v>4</v>
      </c>
      <c r="BO24" s="18">
        <f t="shared" si="106"/>
        <v>5</v>
      </c>
      <c r="BP24" s="18">
        <f t="shared" si="106"/>
        <v>5</v>
      </c>
      <c r="BQ24" s="18">
        <f t="shared" si="106"/>
        <v>5</v>
      </c>
      <c r="BU24" s="5">
        <v>2019</v>
      </c>
      <c r="BV24" s="2">
        <f t="shared" ref="BV24:BY24" si="107">SUM(BY7:BY11)</f>
        <v>4.9499999999999995E-2</v>
      </c>
      <c r="BW24" s="2">
        <f t="shared" si="107"/>
        <v>5.3200000000000004E-2</v>
      </c>
      <c r="BX24" s="2">
        <f t="shared" si="107"/>
        <v>-5.7000000000000002E-3</v>
      </c>
      <c r="BY24" s="2">
        <f t="shared" si="107"/>
        <v>5.2500000000000005E-2</v>
      </c>
      <c r="CA24" s="18">
        <f t="shared" ref="CA24:CD24" si="108">COUNTIF(BY7:BY11,"&gt;0")</f>
        <v>2</v>
      </c>
      <c r="CB24" s="18">
        <f t="shared" si="108"/>
        <v>3</v>
      </c>
      <c r="CC24" s="18">
        <f t="shared" si="108"/>
        <v>2</v>
      </c>
      <c r="CD24" s="18">
        <f t="shared" si="108"/>
        <v>2</v>
      </c>
      <c r="CG24" s="5">
        <v>2018</v>
      </c>
      <c r="CH24" s="2">
        <f t="shared" si="29"/>
        <v>1.6E-2</v>
      </c>
      <c r="CI24" s="2">
        <f t="shared" si="30"/>
        <v>0.10730000000000001</v>
      </c>
      <c r="CJ24" s="2">
        <f t="shared" si="31"/>
        <v>2.5700000000000014E-2</v>
      </c>
      <c r="CK24" s="2">
        <f t="shared" si="32"/>
        <v>0.18049999999999999</v>
      </c>
      <c r="CN24">
        <f t="shared" si="100"/>
        <v>4</v>
      </c>
      <c r="CO24">
        <f t="shared" si="43"/>
        <v>4</v>
      </c>
      <c r="CP24">
        <f t="shared" si="44"/>
        <v>4</v>
      </c>
      <c r="CQ24">
        <f t="shared" si="45"/>
        <v>4</v>
      </c>
      <c r="CU24" s="5">
        <v>2018</v>
      </c>
      <c r="CV24" s="2">
        <f>SUM(CW6:CW10)</f>
        <v>-0.15730000000000002</v>
      </c>
      <c r="CW24" s="2">
        <f t="shared" ref="CW24:CY31" si="109">SUM(CX6:CX10)</f>
        <v>-9.2499999999999985E-2</v>
      </c>
      <c r="CX24" s="2">
        <f t="shared" si="109"/>
        <v>-0.13730000000000003</v>
      </c>
      <c r="CY24" s="2">
        <f t="shared" si="109"/>
        <v>-5.2000000000000005E-2</v>
      </c>
      <c r="DB24">
        <f t="shared" si="47"/>
        <v>2</v>
      </c>
      <c r="DC24">
        <f t="shared" si="48"/>
        <v>2</v>
      </c>
      <c r="DD24">
        <f t="shared" si="49"/>
        <v>2</v>
      </c>
      <c r="DE24">
        <f t="shared" si="50"/>
        <v>2</v>
      </c>
      <c r="DI24" s="5">
        <v>2018</v>
      </c>
      <c r="DJ24" s="2">
        <f>SUM(DL6:DL10)</f>
        <v>1.4399999999999994E-2</v>
      </c>
      <c r="DK24" s="2">
        <f t="shared" si="52"/>
        <v>1.2000000000000005E-2</v>
      </c>
      <c r="DL24" s="2">
        <f t="shared" si="53"/>
        <v>8.4999999999999937E-3</v>
      </c>
      <c r="DM24" s="2">
        <f t="shared" si="54"/>
        <v>-3.1000000000000021E-3</v>
      </c>
      <c r="DP24">
        <f t="shared" si="55"/>
        <v>2</v>
      </c>
      <c r="DQ24">
        <f t="shared" si="56"/>
        <v>2</v>
      </c>
      <c r="DR24">
        <f t="shared" si="57"/>
        <v>2</v>
      </c>
      <c r="DS24">
        <f t="shared" si="58"/>
        <v>1</v>
      </c>
      <c r="DW24" s="5">
        <v>2018</v>
      </c>
      <c r="DX24" s="2">
        <f t="shared" si="59"/>
        <v>0.33069999999999994</v>
      </c>
      <c r="DY24" s="2">
        <f t="shared" si="60"/>
        <v>0.22189999999999999</v>
      </c>
      <c r="DZ24" s="2">
        <f t="shared" si="61"/>
        <v>0.36080000000000001</v>
      </c>
      <c r="EA24" s="2">
        <f t="shared" si="62"/>
        <v>0.19889999999999999</v>
      </c>
      <c r="ED24">
        <f t="shared" si="63"/>
        <v>5</v>
      </c>
      <c r="EE24">
        <f t="shared" si="64"/>
        <v>5</v>
      </c>
      <c r="EF24">
        <f t="shared" si="65"/>
        <v>5</v>
      </c>
      <c r="EG24">
        <f t="shared" si="66"/>
        <v>5</v>
      </c>
      <c r="EK24" s="5">
        <v>2018</v>
      </c>
      <c r="EL24" s="2">
        <f t="shared" si="67"/>
        <v>-1.2699999999999994E-2</v>
      </c>
      <c r="EM24" s="2">
        <f t="shared" si="68"/>
        <v>-5.1299999999999998E-2</v>
      </c>
      <c r="EN24" s="2">
        <f t="shared" si="69"/>
        <v>2.9299999999999989E-2</v>
      </c>
      <c r="EO24" s="2">
        <f t="shared" si="70"/>
        <v>-5.4599999999999996E-2</v>
      </c>
      <c r="ER24">
        <f t="shared" si="71"/>
        <v>1</v>
      </c>
      <c r="ES24">
        <f t="shared" si="72"/>
        <v>1</v>
      </c>
      <c r="ET24">
        <f t="shared" si="73"/>
        <v>3</v>
      </c>
      <c r="EU24">
        <f t="shared" si="74"/>
        <v>2</v>
      </c>
      <c r="EZ24" s="5">
        <f t="shared" si="91"/>
        <v>2018</v>
      </c>
      <c r="FA24" s="2">
        <f t="shared" si="75"/>
        <v>3.0100000000000002E-2</v>
      </c>
      <c r="FB24" s="2">
        <f t="shared" si="76"/>
        <v>1.2900000000000002E-2</v>
      </c>
      <c r="FC24" s="2">
        <f t="shared" si="77"/>
        <v>-1.2400000000000003E-2</v>
      </c>
      <c r="FD24" s="2">
        <f t="shared" si="78"/>
        <v>-3.4199999999999994E-2</v>
      </c>
      <c r="FG24">
        <f t="shared" si="79"/>
        <v>3</v>
      </c>
      <c r="FH24">
        <f t="shared" si="80"/>
        <v>3</v>
      </c>
      <c r="FI24">
        <f t="shared" si="81"/>
        <v>3</v>
      </c>
      <c r="FJ24">
        <f t="shared" si="82"/>
        <v>2</v>
      </c>
    </row>
    <row r="25" spans="1:168" x14ac:dyDescent="0.3">
      <c r="A25" s="1">
        <v>40544</v>
      </c>
      <c r="B25" s="2">
        <v>-0.1158</v>
      </c>
      <c r="C25" s="2">
        <v>-0.10249999999999999</v>
      </c>
      <c r="D25" s="2">
        <v>-9.7500000000000003E-2</v>
      </c>
      <c r="E25" s="2">
        <v>-0.10639999999999999</v>
      </c>
      <c r="F25">
        <f t="shared" si="0"/>
        <v>1</v>
      </c>
      <c r="G25">
        <f t="shared" si="1"/>
        <v>2011</v>
      </c>
      <c r="I25" s="5">
        <v>2020</v>
      </c>
      <c r="J25" s="2">
        <f t="shared" si="33"/>
        <v>0.1123</v>
      </c>
      <c r="K25" s="2">
        <f t="shared" si="15"/>
        <v>0.1157</v>
      </c>
      <c r="L25" s="2">
        <f t="shared" si="16"/>
        <v>0.127</v>
      </c>
      <c r="M25" s="2">
        <f t="shared" si="17"/>
        <v>0.11589999999999999</v>
      </c>
      <c r="O25">
        <f t="shared" si="34"/>
        <v>3</v>
      </c>
      <c r="P25">
        <f t="shared" si="18"/>
        <v>4</v>
      </c>
      <c r="Q25">
        <f t="shared" si="19"/>
        <v>4</v>
      </c>
      <c r="R25">
        <f t="shared" si="20"/>
        <v>3</v>
      </c>
      <c r="U25" s="5">
        <v>2020</v>
      </c>
      <c r="V25" s="2">
        <f t="shared" si="2"/>
        <v>-8.5400000000000018E-2</v>
      </c>
      <c r="W25" s="2">
        <f t="shared" si="2"/>
        <v>-8.5400000000000004E-2</v>
      </c>
      <c r="X25" s="2">
        <f t="shared" si="2"/>
        <v>-0.1547</v>
      </c>
      <c r="Y25" s="2">
        <f t="shared" si="2"/>
        <v>-0.14299999999999999</v>
      </c>
      <c r="AA25">
        <f t="shared" si="3"/>
        <v>2</v>
      </c>
      <c r="AB25">
        <f t="shared" si="4"/>
        <v>2</v>
      </c>
      <c r="AC25">
        <f t="shared" si="5"/>
        <v>1</v>
      </c>
      <c r="AD25">
        <f t="shared" si="6"/>
        <v>2</v>
      </c>
      <c r="AH25" s="5">
        <v>2020</v>
      </c>
      <c r="AI25" s="2">
        <f t="shared" ref="AI25:AL25" si="110">SUM(AK8:AK12)</f>
        <v>0.1212</v>
      </c>
      <c r="AJ25" s="2">
        <f t="shared" si="110"/>
        <v>0.12859999999999999</v>
      </c>
      <c r="AK25" s="2">
        <f t="shared" si="110"/>
        <v>0.22480000000000003</v>
      </c>
      <c r="AL25" s="2">
        <f t="shared" si="110"/>
        <v>0.22809999999999997</v>
      </c>
      <c r="AN25" s="18">
        <f t="shared" ref="AN25:AQ25" si="111">COUNTIF(AK8:AK12,"&gt;0")</f>
        <v>3</v>
      </c>
      <c r="AO25" s="18">
        <f t="shared" si="111"/>
        <v>3</v>
      </c>
      <c r="AP25" s="18">
        <f t="shared" si="111"/>
        <v>3</v>
      </c>
      <c r="AQ25" s="18">
        <f t="shared" si="111"/>
        <v>3</v>
      </c>
      <c r="AU25" s="5">
        <v>2020</v>
      </c>
      <c r="AV25" s="2">
        <f t="shared" ref="AV25:AY25" si="112">SUM(AY8:AY12)</f>
        <v>7.9700000000000007E-2</v>
      </c>
      <c r="AW25" s="2">
        <f t="shared" si="112"/>
        <v>5.9800000000000006E-2</v>
      </c>
      <c r="AX25" s="2">
        <f t="shared" si="112"/>
        <v>0.1208</v>
      </c>
      <c r="AY25" s="2">
        <f t="shared" si="112"/>
        <v>7.3100000000000012E-2</v>
      </c>
      <c r="BA25" s="18">
        <f t="shared" ref="BA25:BD25" si="113">COUNTIF(AY8:AY12,"&gt;0")</f>
        <v>4</v>
      </c>
      <c r="BB25" s="18">
        <f t="shared" si="113"/>
        <v>4</v>
      </c>
      <c r="BC25" s="18">
        <f t="shared" si="113"/>
        <v>4</v>
      </c>
      <c r="BD25" s="18">
        <f t="shared" si="113"/>
        <v>4</v>
      </c>
      <c r="BH25" s="5">
        <v>2020</v>
      </c>
      <c r="BI25" s="2">
        <f t="shared" ref="BI25:BL25" si="114">SUM(BJ8:BJ12)</f>
        <v>0.1084</v>
      </c>
      <c r="BJ25" s="2">
        <f t="shared" si="114"/>
        <v>0.13529999999999998</v>
      </c>
      <c r="BK25" s="2">
        <f t="shared" si="114"/>
        <v>0.22769999999999999</v>
      </c>
      <c r="BL25" s="2">
        <f t="shared" si="114"/>
        <v>0.26530000000000004</v>
      </c>
      <c r="BN25" s="18">
        <f t="shared" ref="BN25:BQ25" si="115">COUNTIF(BJ8:BJ12,"&gt;0")</f>
        <v>4</v>
      </c>
      <c r="BO25" s="18">
        <f t="shared" si="115"/>
        <v>5</v>
      </c>
      <c r="BP25" s="18">
        <f t="shared" si="115"/>
        <v>5</v>
      </c>
      <c r="BQ25" s="18">
        <f t="shared" si="115"/>
        <v>5</v>
      </c>
      <c r="BU25" s="5">
        <v>2020</v>
      </c>
      <c r="BV25" s="2">
        <f t="shared" ref="BV25:BY25" si="116">SUM(BY8:BY12)</f>
        <v>-1.17E-2</v>
      </c>
      <c r="BW25" s="2">
        <f t="shared" si="116"/>
        <v>-7.6000000000000009E-3</v>
      </c>
      <c r="BX25" s="2">
        <f t="shared" si="116"/>
        <v>-4.4600000000000001E-2</v>
      </c>
      <c r="BY25" s="2">
        <f t="shared" si="116"/>
        <v>8.8000000000000005E-3</v>
      </c>
      <c r="CA25" s="18">
        <f t="shared" ref="CA25:CD25" si="117">COUNTIF(BY8:BY12,"&gt;0")</f>
        <v>1</v>
      </c>
      <c r="CB25" s="18">
        <f t="shared" si="117"/>
        <v>2</v>
      </c>
      <c r="CC25" s="18">
        <f t="shared" si="117"/>
        <v>1</v>
      </c>
      <c r="CD25" s="18">
        <f t="shared" si="117"/>
        <v>2</v>
      </c>
      <c r="CG25" s="5">
        <v>2019</v>
      </c>
      <c r="CH25" s="2">
        <f t="shared" si="29"/>
        <v>0.19950000000000001</v>
      </c>
      <c r="CI25" s="2">
        <f t="shared" si="30"/>
        <v>0.18609999999999999</v>
      </c>
      <c r="CJ25" s="2">
        <f t="shared" si="31"/>
        <v>0.21670000000000003</v>
      </c>
      <c r="CK25" s="2">
        <f t="shared" si="32"/>
        <v>0.24269999999999997</v>
      </c>
      <c r="CN25">
        <f t="shared" si="100"/>
        <v>5</v>
      </c>
      <c r="CO25">
        <f t="shared" si="43"/>
        <v>5</v>
      </c>
      <c r="CP25">
        <f t="shared" si="44"/>
        <v>5</v>
      </c>
      <c r="CQ25">
        <f t="shared" si="45"/>
        <v>5</v>
      </c>
      <c r="CU25" s="5">
        <v>2019</v>
      </c>
      <c r="CV25" s="2">
        <f t="shared" si="46"/>
        <v>-3.8000000000000006E-2</v>
      </c>
      <c r="CW25" s="2">
        <f t="shared" si="109"/>
        <v>-1.7799999999999996E-2</v>
      </c>
      <c r="CX25" s="2">
        <f t="shared" si="109"/>
        <v>-3.0100000000000009E-2</v>
      </c>
      <c r="CY25" s="2">
        <f t="shared" si="109"/>
        <v>-9.7000000000000038E-3</v>
      </c>
      <c r="DB25">
        <f t="shared" si="47"/>
        <v>3</v>
      </c>
      <c r="DC25">
        <f t="shared" si="48"/>
        <v>3</v>
      </c>
      <c r="DD25">
        <f t="shared" si="49"/>
        <v>3</v>
      </c>
      <c r="DE25">
        <f t="shared" si="50"/>
        <v>3</v>
      </c>
      <c r="DI25" s="5">
        <v>2019</v>
      </c>
      <c r="DJ25" s="2">
        <f t="shared" si="51"/>
        <v>-0.11399999999999999</v>
      </c>
      <c r="DK25" s="2">
        <f t="shared" si="52"/>
        <v>-9.8799999999999999E-2</v>
      </c>
      <c r="DL25" s="2">
        <f t="shared" si="53"/>
        <v>-0.15910000000000002</v>
      </c>
      <c r="DM25" s="2">
        <f t="shared" si="54"/>
        <v>-0.14130000000000001</v>
      </c>
      <c r="DP25">
        <f t="shared" si="55"/>
        <v>1</v>
      </c>
      <c r="DQ25">
        <f t="shared" si="56"/>
        <v>1</v>
      </c>
      <c r="DR25">
        <f t="shared" si="57"/>
        <v>1</v>
      </c>
      <c r="DS25">
        <f t="shared" si="58"/>
        <v>0</v>
      </c>
      <c r="DW25" s="5">
        <v>2019</v>
      </c>
      <c r="DX25" s="2">
        <f t="shared" si="59"/>
        <v>0.11899999999999998</v>
      </c>
      <c r="DY25" s="2">
        <f t="shared" si="60"/>
        <v>7.4299999999999991E-2</v>
      </c>
      <c r="DZ25" s="2">
        <f t="shared" si="61"/>
        <v>0.16919999999999999</v>
      </c>
      <c r="EA25" s="2">
        <f t="shared" si="62"/>
        <v>0.11269999999999998</v>
      </c>
      <c r="ED25">
        <f t="shared" si="63"/>
        <v>4</v>
      </c>
      <c r="EE25">
        <f t="shared" si="64"/>
        <v>4</v>
      </c>
      <c r="EF25">
        <f t="shared" si="65"/>
        <v>5</v>
      </c>
      <c r="EG25">
        <f t="shared" si="66"/>
        <v>5</v>
      </c>
      <c r="EK25" s="5">
        <v>2019</v>
      </c>
      <c r="EL25" s="2">
        <f t="shared" si="67"/>
        <v>5.8999999999999997E-2</v>
      </c>
      <c r="EM25" s="2">
        <f t="shared" si="68"/>
        <v>1.9100000000000006E-2</v>
      </c>
      <c r="EN25" s="2">
        <f t="shared" si="69"/>
        <v>0.12509999999999999</v>
      </c>
      <c r="EO25" s="2">
        <f t="shared" si="70"/>
        <v>3.8100000000000002E-2</v>
      </c>
      <c r="ER25">
        <f t="shared" si="71"/>
        <v>2</v>
      </c>
      <c r="ES25">
        <f t="shared" si="72"/>
        <v>2</v>
      </c>
      <c r="ET25">
        <f t="shared" si="73"/>
        <v>4</v>
      </c>
      <c r="EU25">
        <f t="shared" si="74"/>
        <v>3</v>
      </c>
      <c r="EZ25" s="5">
        <f t="shared" si="91"/>
        <v>2019</v>
      </c>
      <c r="FA25" s="2">
        <f t="shared" si="75"/>
        <v>1.8000000000000002E-2</v>
      </c>
      <c r="FB25" s="2">
        <f t="shared" si="76"/>
        <v>-1.1300000000000001E-2</v>
      </c>
      <c r="FC25" s="2">
        <f t="shared" si="77"/>
        <v>-2.2000000000000006E-2</v>
      </c>
      <c r="FD25" s="2">
        <f t="shared" si="78"/>
        <v>-3.9499999999999987E-2</v>
      </c>
      <c r="FG25">
        <f t="shared" si="79"/>
        <v>2</v>
      </c>
      <c r="FH25">
        <f>COUNTIF(FD7:FD11,"&gt;0")</f>
        <v>2</v>
      </c>
      <c r="FI25">
        <f t="shared" si="81"/>
        <v>3</v>
      </c>
      <c r="FJ25">
        <f t="shared" si="82"/>
        <v>2</v>
      </c>
    </row>
    <row r="26" spans="1:168" x14ac:dyDescent="0.3">
      <c r="A26" s="1">
        <v>40575</v>
      </c>
      <c r="B26" s="2">
        <v>-1.44E-2</v>
      </c>
      <c r="C26" s="2">
        <v>-3.1399999999999997E-2</v>
      </c>
      <c r="D26" s="2">
        <v>-1.9400000000000001E-2</v>
      </c>
      <c r="E26" s="2">
        <v>-2.75E-2</v>
      </c>
      <c r="F26">
        <f t="shared" si="0"/>
        <v>2</v>
      </c>
      <c r="G26">
        <f t="shared" si="1"/>
        <v>2011</v>
      </c>
      <c r="I26" s="5">
        <v>2021</v>
      </c>
      <c r="J26" s="2">
        <f t="shared" si="33"/>
        <v>2.5000000000000001E-2</v>
      </c>
      <c r="K26" s="2">
        <f t="shared" si="15"/>
        <v>3.9299999999999995E-2</v>
      </c>
      <c r="L26" s="2">
        <f t="shared" si="16"/>
        <v>2.6599999999999999E-2</v>
      </c>
      <c r="M26" s="2">
        <f t="shared" si="17"/>
        <v>3.8199999999999998E-2</v>
      </c>
      <c r="O26">
        <f t="shared" si="34"/>
        <v>2</v>
      </c>
      <c r="P26">
        <f t="shared" si="18"/>
        <v>3</v>
      </c>
      <c r="Q26">
        <f t="shared" si="19"/>
        <v>3</v>
      </c>
      <c r="R26">
        <f t="shared" si="20"/>
        <v>2</v>
      </c>
      <c r="U26" s="5">
        <v>2021</v>
      </c>
      <c r="V26" s="2">
        <f t="shared" si="2"/>
        <v>-0.1547</v>
      </c>
      <c r="W26" s="2">
        <f t="shared" si="2"/>
        <v>-0.15560000000000002</v>
      </c>
      <c r="X26" s="2">
        <f t="shared" si="2"/>
        <v>-0.20169999999999999</v>
      </c>
      <c r="Y26" s="2">
        <f t="shared" si="2"/>
        <v>-0.20149999999999998</v>
      </c>
      <c r="AA26">
        <f t="shared" si="3"/>
        <v>2</v>
      </c>
      <c r="AB26">
        <f t="shared" si="4"/>
        <v>2</v>
      </c>
      <c r="AC26">
        <f t="shared" si="5"/>
        <v>2</v>
      </c>
      <c r="AD26">
        <f t="shared" si="6"/>
        <v>2</v>
      </c>
      <c r="AH26" s="5">
        <v>2021</v>
      </c>
      <c r="AI26" s="2">
        <f t="shared" ref="AI26:AL26" si="118">SUM(AK9:AK13)</f>
        <v>-5.1000000000000018E-2</v>
      </c>
      <c r="AJ26" s="2">
        <f t="shared" si="118"/>
        <v>-5.57E-2</v>
      </c>
      <c r="AK26" s="2">
        <f t="shared" si="118"/>
        <v>-4.2999999999999983E-2</v>
      </c>
      <c r="AL26" s="2">
        <f t="shared" si="118"/>
        <v>-3.73E-2</v>
      </c>
      <c r="AN26" s="18">
        <f t="shared" ref="AN26:AQ26" si="119">COUNTIF(AK9:AK13,"&gt;0")</f>
        <v>3</v>
      </c>
      <c r="AO26" s="18">
        <f t="shared" si="119"/>
        <v>3</v>
      </c>
      <c r="AP26" s="18">
        <f t="shared" si="119"/>
        <v>3</v>
      </c>
      <c r="AQ26" s="18">
        <f t="shared" si="119"/>
        <v>3</v>
      </c>
      <c r="AU26" s="5">
        <v>2021</v>
      </c>
      <c r="AV26" s="2">
        <f t="shared" ref="AV26:AY26" si="120">SUM(AY9:AY13)</f>
        <v>0.248</v>
      </c>
      <c r="AW26" s="2">
        <f t="shared" si="120"/>
        <v>0.24049999999999999</v>
      </c>
      <c r="AX26" s="2">
        <f t="shared" si="120"/>
        <v>0.23850000000000002</v>
      </c>
      <c r="AY26" s="2">
        <f t="shared" si="120"/>
        <v>0.2414</v>
      </c>
      <c r="BA26" s="18">
        <f t="shared" ref="BA26:BD26" si="121">COUNTIF(AY9:AY13,"&gt;0")</f>
        <v>5</v>
      </c>
      <c r="BB26" s="18">
        <f t="shared" si="121"/>
        <v>5</v>
      </c>
      <c r="BC26" s="18">
        <f t="shared" si="121"/>
        <v>4</v>
      </c>
      <c r="BD26" s="18">
        <f t="shared" si="121"/>
        <v>5</v>
      </c>
      <c r="BH26" s="5">
        <v>2021</v>
      </c>
      <c r="BI26" s="2">
        <f t="shared" ref="BI26:BL26" si="122">SUM(BJ9:BJ13)</f>
        <v>5.9799999999999999E-2</v>
      </c>
      <c r="BJ26" s="2">
        <f t="shared" si="122"/>
        <v>6.6099999999999992E-2</v>
      </c>
      <c r="BK26" s="2">
        <f t="shared" si="122"/>
        <v>0.10290000000000001</v>
      </c>
      <c r="BL26" s="2">
        <f t="shared" si="122"/>
        <v>0.13629999999999998</v>
      </c>
      <c r="BN26" s="18">
        <f t="shared" ref="BN26:BQ26" si="123">COUNTIF(BJ9:BJ13,"&gt;0")</f>
        <v>3</v>
      </c>
      <c r="BO26" s="18">
        <f t="shared" si="123"/>
        <v>4</v>
      </c>
      <c r="BP26" s="18">
        <f t="shared" si="123"/>
        <v>4</v>
      </c>
      <c r="BQ26" s="18">
        <f t="shared" si="123"/>
        <v>4</v>
      </c>
      <c r="BU26" s="5">
        <v>2021</v>
      </c>
      <c r="BV26" s="2">
        <f t="shared" ref="BV26:BY26" si="124">SUM(BY9:BY13)</f>
        <v>6.7299999999999999E-2</v>
      </c>
      <c r="BW26" s="2">
        <f t="shared" si="124"/>
        <v>7.6899999999999996E-2</v>
      </c>
      <c r="BX26" s="2">
        <f t="shared" si="124"/>
        <v>8.5499999999999993E-2</v>
      </c>
      <c r="BY26" s="2">
        <f t="shared" si="124"/>
        <v>0.1191</v>
      </c>
      <c r="CA26" s="18">
        <f t="shared" ref="CA26:CD26" si="125">COUNTIF(BY9:BY13,"&gt;0")</f>
        <v>2</v>
      </c>
      <c r="CB26" s="18">
        <f t="shared" si="125"/>
        <v>3</v>
      </c>
      <c r="CC26" s="18">
        <f t="shared" si="125"/>
        <v>2</v>
      </c>
      <c r="CD26" s="18">
        <f t="shared" si="125"/>
        <v>3</v>
      </c>
      <c r="CG26" s="5">
        <v>2020</v>
      </c>
      <c r="CH26" s="2">
        <f t="shared" si="29"/>
        <v>0.12690000000000001</v>
      </c>
      <c r="CI26" s="2">
        <f t="shared" si="30"/>
        <v>0.12310000000000001</v>
      </c>
      <c r="CJ26" s="2">
        <f t="shared" si="31"/>
        <v>0.14329999999999998</v>
      </c>
      <c r="CK26" s="2">
        <f t="shared" si="32"/>
        <v>0.16120000000000001</v>
      </c>
      <c r="CN26">
        <f t="shared" si="100"/>
        <v>4</v>
      </c>
      <c r="CO26">
        <f t="shared" si="43"/>
        <v>4</v>
      </c>
      <c r="CP26">
        <f t="shared" si="44"/>
        <v>4</v>
      </c>
      <c r="CQ26">
        <f t="shared" si="45"/>
        <v>4</v>
      </c>
      <c r="CU26" s="5">
        <v>2020</v>
      </c>
      <c r="CV26" s="2">
        <f t="shared" si="46"/>
        <v>-6.7799999999999999E-2</v>
      </c>
      <c r="CW26" s="2">
        <f t="shared" si="109"/>
        <v>-5.2000000000000005E-2</v>
      </c>
      <c r="CX26" s="2">
        <f t="shared" si="109"/>
        <v>-0.11130000000000001</v>
      </c>
      <c r="CY26" s="2">
        <f t="shared" si="109"/>
        <v>-6.1200000000000004E-2</v>
      </c>
      <c r="DB26">
        <f t="shared" si="47"/>
        <v>2</v>
      </c>
      <c r="DC26">
        <f t="shared" si="48"/>
        <v>2</v>
      </c>
      <c r="DD26">
        <f t="shared" si="49"/>
        <v>2</v>
      </c>
      <c r="DE26">
        <f t="shared" si="50"/>
        <v>2</v>
      </c>
      <c r="DI26" s="5">
        <v>2020</v>
      </c>
      <c r="DJ26" s="2">
        <f t="shared" si="51"/>
        <v>-4.8999999999999995E-2</v>
      </c>
      <c r="DK26" s="2">
        <f t="shared" si="52"/>
        <v>-6.4399999999999985E-2</v>
      </c>
      <c r="DL26" s="2">
        <f t="shared" si="53"/>
        <v>-7.5900000000000009E-2</v>
      </c>
      <c r="DM26" s="2">
        <f t="shared" si="54"/>
        <v>-9.2800000000000021E-2</v>
      </c>
      <c r="DP26">
        <f t="shared" si="55"/>
        <v>2</v>
      </c>
      <c r="DQ26">
        <f t="shared" si="56"/>
        <v>1</v>
      </c>
      <c r="DR26">
        <f t="shared" si="57"/>
        <v>2</v>
      </c>
      <c r="DS26">
        <f t="shared" si="58"/>
        <v>1</v>
      </c>
      <c r="DW26" s="5">
        <v>2020</v>
      </c>
      <c r="DX26" s="2">
        <f t="shared" si="59"/>
        <v>6.4700000000000008E-2</v>
      </c>
      <c r="DY26" s="2">
        <f t="shared" si="60"/>
        <v>6.7199999999999996E-2</v>
      </c>
      <c r="DZ26" s="2">
        <f t="shared" si="61"/>
        <v>9.4899999999999998E-2</v>
      </c>
      <c r="EA26" s="2">
        <f t="shared" si="62"/>
        <v>0.1046</v>
      </c>
      <c r="ED26">
        <f t="shared" si="63"/>
        <v>4</v>
      </c>
      <c r="EE26">
        <f t="shared" si="64"/>
        <v>4</v>
      </c>
      <c r="EF26">
        <f>COUNTIF(EB8:EB12,"&gt;0")</f>
        <v>5</v>
      </c>
      <c r="EG26">
        <f t="shared" si="66"/>
        <v>5</v>
      </c>
      <c r="EK26" s="5">
        <v>2020</v>
      </c>
      <c r="EL26" s="2">
        <f t="shared" si="67"/>
        <v>-7.6000000000000026E-3</v>
      </c>
      <c r="EM26" s="2">
        <f t="shared" si="68"/>
        <v>3.7000000000000054E-3</v>
      </c>
      <c r="EN26" s="2">
        <f t="shared" si="69"/>
        <v>0.10150000000000001</v>
      </c>
      <c r="EO26" s="2">
        <f t="shared" si="70"/>
        <v>5.9600000000000007E-2</v>
      </c>
      <c r="ER26">
        <f t="shared" si="71"/>
        <v>2</v>
      </c>
      <c r="ES26">
        <f t="shared" si="72"/>
        <v>2</v>
      </c>
      <c r="ET26">
        <f t="shared" si="73"/>
        <v>4</v>
      </c>
      <c r="EU26">
        <f t="shared" si="74"/>
        <v>3</v>
      </c>
      <c r="EZ26" s="5">
        <f t="shared" si="91"/>
        <v>2020</v>
      </c>
      <c r="FA26" s="2">
        <f t="shared" si="75"/>
        <v>2.5899999999999999E-2</v>
      </c>
      <c r="FB26" s="2">
        <f t="shared" si="76"/>
        <v>3.56E-2</v>
      </c>
      <c r="FC26" s="2">
        <f t="shared" si="77"/>
        <v>-2.7400000000000004E-2</v>
      </c>
      <c r="FD26" s="2">
        <f t="shared" si="78"/>
        <v>2.6600000000000002E-2</v>
      </c>
      <c r="FG26">
        <f t="shared" si="79"/>
        <v>2</v>
      </c>
      <c r="FH26">
        <f t="shared" si="80"/>
        <v>3</v>
      </c>
      <c r="FI26">
        <f t="shared" si="81"/>
        <v>3</v>
      </c>
      <c r="FJ26">
        <f t="shared" si="82"/>
        <v>3</v>
      </c>
    </row>
    <row r="27" spans="1:168" x14ac:dyDescent="0.3">
      <c r="A27" s="1">
        <v>40603</v>
      </c>
      <c r="B27" s="2">
        <v>0.1203</v>
      </c>
      <c r="C27" s="2">
        <v>9.3799999999999994E-2</v>
      </c>
      <c r="D27" s="2">
        <v>0.1217</v>
      </c>
      <c r="E27" s="2">
        <v>9.0999999999999998E-2</v>
      </c>
      <c r="F27">
        <f t="shared" si="0"/>
        <v>3</v>
      </c>
      <c r="G27">
        <f t="shared" si="1"/>
        <v>2011</v>
      </c>
      <c r="I27" s="5">
        <v>2022</v>
      </c>
      <c r="J27" s="2">
        <f t="shared" si="33"/>
        <v>4.8399999999999999E-2</v>
      </c>
      <c r="K27" s="2">
        <f t="shared" si="15"/>
        <v>5.6300000000000003E-2</v>
      </c>
      <c r="L27" s="2">
        <f t="shared" si="16"/>
        <v>8.7000000000000008E-2</v>
      </c>
      <c r="M27" s="2">
        <f t="shared" si="17"/>
        <v>7.5900000000000023E-2</v>
      </c>
      <c r="O27">
        <f t="shared" si="34"/>
        <v>2</v>
      </c>
      <c r="P27">
        <f t="shared" si="18"/>
        <v>3</v>
      </c>
      <c r="Q27">
        <f t="shared" si="19"/>
        <v>3</v>
      </c>
      <c r="R27">
        <f t="shared" si="20"/>
        <v>2</v>
      </c>
      <c r="U27" s="5">
        <v>2022</v>
      </c>
      <c r="V27" s="2">
        <f t="shared" si="2"/>
        <v>-1.2900000000000009E-2</v>
      </c>
      <c r="W27" s="2">
        <f t="shared" si="2"/>
        <v>-1.9700000000000002E-2</v>
      </c>
      <c r="X27" s="2">
        <f t="shared" si="2"/>
        <v>3.8499999999999993E-2</v>
      </c>
      <c r="Y27" s="2">
        <f t="shared" si="2"/>
        <v>3.4000000000000002E-3</v>
      </c>
      <c r="AA27">
        <f t="shared" si="3"/>
        <v>2</v>
      </c>
      <c r="AB27">
        <f t="shared" si="4"/>
        <v>2</v>
      </c>
      <c r="AC27">
        <f t="shared" si="5"/>
        <v>2</v>
      </c>
      <c r="AD27">
        <f t="shared" si="6"/>
        <v>2</v>
      </c>
      <c r="AH27" s="5">
        <v>2022</v>
      </c>
      <c r="AI27" s="2">
        <f t="shared" ref="AI27:AL27" si="126">SUM(AK10:AK14)</f>
        <v>-0.14740000000000003</v>
      </c>
      <c r="AJ27" s="2">
        <f t="shared" si="126"/>
        <v>-0.14910000000000001</v>
      </c>
      <c r="AK27" s="2">
        <f t="shared" si="126"/>
        <v>-0.24349999999999999</v>
      </c>
      <c r="AL27" s="2">
        <f t="shared" si="126"/>
        <v>-0.18709999999999996</v>
      </c>
      <c r="AN27" s="18">
        <f t="shared" ref="AN27:AQ27" si="127">COUNTIF(AK10:AK14,"&gt;0")</f>
        <v>3</v>
      </c>
      <c r="AO27" s="18">
        <f t="shared" si="127"/>
        <v>3</v>
      </c>
      <c r="AP27" s="18">
        <f t="shared" si="127"/>
        <v>2</v>
      </c>
      <c r="AQ27" s="18">
        <f t="shared" si="127"/>
        <v>2</v>
      </c>
      <c r="AU27" s="5">
        <v>2022</v>
      </c>
      <c r="AV27" s="2">
        <f t="shared" ref="AV27:AY27" si="128">SUM(AY10:AY14)</f>
        <v>0.22950000000000004</v>
      </c>
      <c r="AW27" s="2">
        <f t="shared" si="128"/>
        <v>0.21540000000000001</v>
      </c>
      <c r="AX27" s="2">
        <f t="shared" si="128"/>
        <v>0.18230000000000002</v>
      </c>
      <c r="AY27" s="2">
        <f t="shared" si="128"/>
        <v>0.2094</v>
      </c>
      <c r="BA27" s="18">
        <f t="shared" ref="BA27:BD27" si="129">COUNTIF(AY10:AY14,"&gt;0")</f>
        <v>4</v>
      </c>
      <c r="BB27" s="18">
        <f t="shared" si="129"/>
        <v>4</v>
      </c>
      <c r="BC27" s="18">
        <f t="shared" si="129"/>
        <v>3</v>
      </c>
      <c r="BD27" s="18">
        <f t="shared" si="129"/>
        <v>4</v>
      </c>
      <c r="BH27" s="5">
        <v>2022</v>
      </c>
      <c r="BI27" s="2">
        <f t="shared" ref="BI27:BL27" si="130">SUM(BJ10:BJ14)</f>
        <v>8.5299999999999987E-2</v>
      </c>
      <c r="BJ27" s="2">
        <f t="shared" si="130"/>
        <v>8.9400000000000007E-2</v>
      </c>
      <c r="BK27" s="2">
        <f t="shared" si="130"/>
        <v>0.13740000000000002</v>
      </c>
      <c r="BL27" s="2">
        <f t="shared" si="130"/>
        <v>0.13750000000000001</v>
      </c>
      <c r="BN27" s="18">
        <f t="shared" ref="BN27:BQ27" si="131">COUNTIF(BJ10:BJ14,"&gt;0")</f>
        <v>3</v>
      </c>
      <c r="BO27" s="18">
        <f t="shared" si="131"/>
        <v>4</v>
      </c>
      <c r="BP27" s="18">
        <f t="shared" si="131"/>
        <v>4</v>
      </c>
      <c r="BQ27" s="18">
        <f t="shared" si="131"/>
        <v>4</v>
      </c>
      <c r="BU27" s="5">
        <v>2022</v>
      </c>
      <c r="BV27" s="2">
        <f t="shared" ref="BV27:BY27" si="132">SUM(BY10:BY14)</f>
        <v>6.0600000000000008E-2</v>
      </c>
      <c r="BW27" s="2">
        <f t="shared" si="132"/>
        <v>7.4999999999999983E-2</v>
      </c>
      <c r="BX27" s="2">
        <f t="shared" si="132"/>
        <v>4.65E-2</v>
      </c>
      <c r="BY27" s="2">
        <f t="shared" si="132"/>
        <v>8.8200000000000001E-2</v>
      </c>
      <c r="CA27" s="18">
        <f t="shared" ref="CA27:CD27" si="133">COUNTIF(BY10:BY14,"&gt;0")</f>
        <v>2</v>
      </c>
      <c r="CB27" s="18">
        <f t="shared" si="133"/>
        <v>3</v>
      </c>
      <c r="CC27" s="18">
        <f t="shared" si="133"/>
        <v>1</v>
      </c>
      <c r="CD27" s="18">
        <f t="shared" si="133"/>
        <v>2</v>
      </c>
      <c r="CG27" s="5">
        <v>2021</v>
      </c>
      <c r="CH27" s="2">
        <f t="shared" si="29"/>
        <v>0.17859999999999998</v>
      </c>
      <c r="CI27" s="2">
        <f t="shared" si="30"/>
        <v>0.18060000000000001</v>
      </c>
      <c r="CJ27" s="2">
        <f t="shared" si="31"/>
        <v>0.13219999999999998</v>
      </c>
      <c r="CK27" s="2">
        <f t="shared" si="32"/>
        <v>0.16500000000000001</v>
      </c>
      <c r="CN27">
        <f t="shared" si="100"/>
        <v>4</v>
      </c>
      <c r="CO27">
        <f t="shared" si="43"/>
        <v>4</v>
      </c>
      <c r="CP27">
        <f t="shared" si="44"/>
        <v>4</v>
      </c>
      <c r="CQ27">
        <f t="shared" si="45"/>
        <v>4</v>
      </c>
      <c r="CU27" s="5">
        <v>2021</v>
      </c>
      <c r="CV27" s="2">
        <f t="shared" si="46"/>
        <v>4.9700000000000001E-2</v>
      </c>
      <c r="CW27" s="2">
        <f t="shared" si="109"/>
        <v>4.0999999999999995E-2</v>
      </c>
      <c r="CX27" s="2">
        <f t="shared" si="109"/>
        <v>7.0899999999999991E-2</v>
      </c>
      <c r="CY27" s="2">
        <f t="shared" si="109"/>
        <v>6.54E-2</v>
      </c>
      <c r="DB27">
        <f t="shared" si="47"/>
        <v>3</v>
      </c>
      <c r="DC27">
        <f t="shared" si="48"/>
        <v>3</v>
      </c>
      <c r="DD27">
        <f t="shared" si="49"/>
        <v>3</v>
      </c>
      <c r="DE27">
        <f t="shared" si="50"/>
        <v>3</v>
      </c>
      <c r="DI27" s="5">
        <v>2021</v>
      </c>
      <c r="DJ27" s="2">
        <f t="shared" si="51"/>
        <v>-6.8499999999999991E-2</v>
      </c>
      <c r="DK27" s="2">
        <f t="shared" si="52"/>
        <v>-7.6100000000000001E-2</v>
      </c>
      <c r="DL27" s="2">
        <f t="shared" si="53"/>
        <v>-0.1769</v>
      </c>
      <c r="DM27" s="2">
        <f t="shared" si="54"/>
        <v>-0.1552</v>
      </c>
      <c r="DP27">
        <f t="shared" si="55"/>
        <v>1</v>
      </c>
      <c r="DQ27">
        <f t="shared" si="56"/>
        <v>1</v>
      </c>
      <c r="DR27">
        <f t="shared" si="57"/>
        <v>1</v>
      </c>
      <c r="DS27">
        <f t="shared" si="58"/>
        <v>1</v>
      </c>
      <c r="DW27" s="5">
        <v>2021</v>
      </c>
      <c r="DX27" s="2">
        <f t="shared" si="59"/>
        <v>7.8E-2</v>
      </c>
      <c r="DY27" s="2">
        <f t="shared" si="60"/>
        <v>9.3100000000000002E-2</v>
      </c>
      <c r="DZ27" s="2">
        <f t="shared" si="61"/>
        <v>0.2011</v>
      </c>
      <c r="EA27" s="2">
        <f t="shared" si="62"/>
        <v>0.18080000000000002</v>
      </c>
      <c r="ED27">
        <f t="shared" si="63"/>
        <v>4</v>
      </c>
      <c r="EE27">
        <f t="shared" si="64"/>
        <v>4</v>
      </c>
      <c r="EF27">
        <f t="shared" si="65"/>
        <v>5</v>
      </c>
      <c r="EG27">
        <f t="shared" si="66"/>
        <v>5</v>
      </c>
      <c r="EK27" s="5">
        <v>2021</v>
      </c>
      <c r="EL27" s="2">
        <f t="shared" si="67"/>
        <v>0.1191</v>
      </c>
      <c r="EM27" s="2">
        <f t="shared" si="68"/>
        <v>0.13440000000000002</v>
      </c>
      <c r="EN27" s="2">
        <f t="shared" si="69"/>
        <v>0.33590000000000003</v>
      </c>
      <c r="EO27" s="2">
        <f t="shared" si="70"/>
        <v>0.30720000000000003</v>
      </c>
      <c r="ER27">
        <f t="shared" si="71"/>
        <v>3</v>
      </c>
      <c r="ES27">
        <f t="shared" si="72"/>
        <v>3</v>
      </c>
      <c r="ET27">
        <f t="shared" si="73"/>
        <v>4</v>
      </c>
      <c r="EU27">
        <f t="shared" si="74"/>
        <v>4</v>
      </c>
      <c r="EZ27" s="5">
        <f t="shared" si="91"/>
        <v>2021</v>
      </c>
      <c r="FA27" s="2">
        <f t="shared" si="75"/>
        <v>0.1111</v>
      </c>
      <c r="FB27" s="2">
        <f t="shared" si="76"/>
        <v>0.11580000000000001</v>
      </c>
      <c r="FC27" s="2">
        <f t="shared" si="77"/>
        <v>5.7700000000000001E-2</v>
      </c>
      <c r="FD27" s="2">
        <f t="shared" si="78"/>
        <v>9.1700000000000004E-2</v>
      </c>
      <c r="FG27">
        <f t="shared" si="79"/>
        <v>3</v>
      </c>
      <c r="FH27">
        <f t="shared" si="80"/>
        <v>3</v>
      </c>
      <c r="FI27">
        <f t="shared" si="81"/>
        <v>4</v>
      </c>
      <c r="FJ27">
        <f t="shared" si="82"/>
        <v>4</v>
      </c>
    </row>
    <row r="28" spans="1:168" x14ac:dyDescent="0.3">
      <c r="A28" s="1">
        <v>40634</v>
      </c>
      <c r="B28" s="2">
        <v>-1.4500000000000001E-2</v>
      </c>
      <c r="C28" s="2">
        <v>-1.44E-2</v>
      </c>
      <c r="D28" s="2">
        <v>-1.89E-2</v>
      </c>
      <c r="E28" s="2">
        <v>-1.5900000000000001E-2</v>
      </c>
      <c r="F28">
        <f t="shared" si="0"/>
        <v>4</v>
      </c>
      <c r="G28">
        <f t="shared" si="1"/>
        <v>2011</v>
      </c>
      <c r="I28" s="5">
        <v>2023</v>
      </c>
      <c r="J28" s="2">
        <f t="shared" si="33"/>
        <v>1.6999999999999988E-3</v>
      </c>
      <c r="K28" s="2">
        <f t="shared" si="15"/>
        <v>1.3500000000000002E-2</v>
      </c>
      <c r="L28" s="2">
        <f t="shared" si="16"/>
        <v>8.3699999999999997E-2</v>
      </c>
      <c r="M28" s="2">
        <f t="shared" si="17"/>
        <v>3.6199999999999996E-2</v>
      </c>
      <c r="O28">
        <f t="shared" si="34"/>
        <v>1</v>
      </c>
      <c r="P28">
        <f t="shared" si="18"/>
        <v>2</v>
      </c>
      <c r="Q28">
        <f t="shared" si="19"/>
        <v>3</v>
      </c>
      <c r="R28">
        <f t="shared" si="20"/>
        <v>2</v>
      </c>
      <c r="U28" s="5">
        <v>2023</v>
      </c>
      <c r="V28" s="2">
        <f t="shared" si="2"/>
        <v>-8.1599999999999992E-2</v>
      </c>
      <c r="W28" s="2">
        <f t="shared" si="2"/>
        <v>-8.9499999999999996E-2</v>
      </c>
      <c r="X28" s="2">
        <f t="shared" si="2"/>
        <v>-6.4100000000000018E-2</v>
      </c>
      <c r="Y28" s="2">
        <f t="shared" si="2"/>
        <v>-9.3800000000000022E-2</v>
      </c>
      <c r="AA28">
        <f t="shared" si="3"/>
        <v>1</v>
      </c>
      <c r="AB28">
        <f t="shared" si="4"/>
        <v>1</v>
      </c>
      <c r="AC28">
        <f t="shared" si="5"/>
        <v>1</v>
      </c>
      <c r="AD28">
        <f t="shared" si="6"/>
        <v>1</v>
      </c>
      <c r="AH28" s="5">
        <v>2023</v>
      </c>
      <c r="AI28" s="2">
        <f t="shared" ref="AI28:AL28" si="134">SUM(AK11:AK15)</f>
        <v>-0.14060000000000003</v>
      </c>
      <c r="AJ28" s="2">
        <f t="shared" si="134"/>
        <v>-0.13830000000000001</v>
      </c>
      <c r="AK28" s="2">
        <f t="shared" si="134"/>
        <v>-0.27950000000000003</v>
      </c>
      <c r="AL28" s="2">
        <f t="shared" si="134"/>
        <v>-0.22869999999999996</v>
      </c>
      <c r="AN28" s="18">
        <f t="shared" ref="AN28:AQ28" si="135">COUNTIF(AK11:AK15,"&gt;0")</f>
        <v>3</v>
      </c>
      <c r="AO28" s="18">
        <f t="shared" si="135"/>
        <v>3</v>
      </c>
      <c r="AP28" s="18">
        <f t="shared" si="135"/>
        <v>2</v>
      </c>
      <c r="AQ28" s="18">
        <f t="shared" si="135"/>
        <v>2</v>
      </c>
      <c r="AU28" s="5">
        <v>2023</v>
      </c>
      <c r="AV28" s="2">
        <f t="shared" ref="AV28:AY28" si="136">SUM(AY11:AY15)</f>
        <v>0.19460000000000002</v>
      </c>
      <c r="AW28" s="2">
        <f t="shared" si="136"/>
        <v>0.17960000000000001</v>
      </c>
      <c r="AX28" s="2">
        <f t="shared" si="136"/>
        <v>0.13189999999999999</v>
      </c>
      <c r="AY28" s="2">
        <f t="shared" si="136"/>
        <v>0.14160000000000003</v>
      </c>
      <c r="BA28" s="18">
        <f t="shared" ref="BA28:BD28" si="137">COUNTIF(AY11:AY15,"&gt;0")</f>
        <v>3</v>
      </c>
      <c r="BB28" s="18">
        <f t="shared" si="137"/>
        <v>3</v>
      </c>
      <c r="BC28" s="18">
        <f t="shared" si="137"/>
        <v>2</v>
      </c>
      <c r="BD28" s="18">
        <f t="shared" si="137"/>
        <v>3</v>
      </c>
      <c r="BH28" s="5">
        <v>2023</v>
      </c>
      <c r="BI28" s="2">
        <f t="shared" ref="BI28:BL28" si="138">SUM(BJ11:BJ15)</f>
        <v>2.0900000000000002E-2</v>
      </c>
      <c r="BJ28" s="2">
        <f t="shared" si="138"/>
        <v>2.2199999999999998E-2</v>
      </c>
      <c r="BK28" s="2">
        <f t="shared" si="138"/>
        <v>7.3099999999999984E-2</v>
      </c>
      <c r="BL28" s="2">
        <f t="shared" si="138"/>
        <v>7.8800000000000009E-2</v>
      </c>
      <c r="BN28" s="18">
        <f t="shared" ref="BN28:BQ28" si="139">COUNTIF(BJ11:BJ15,"&gt;0")</f>
        <v>2</v>
      </c>
      <c r="BO28" s="18">
        <f t="shared" si="139"/>
        <v>3</v>
      </c>
      <c r="BP28" s="18">
        <f t="shared" si="139"/>
        <v>3</v>
      </c>
      <c r="BQ28" s="18">
        <f t="shared" si="139"/>
        <v>3</v>
      </c>
      <c r="BU28" s="5">
        <v>2023</v>
      </c>
      <c r="BV28" s="2">
        <f t="shared" ref="BV28:BY28" si="140">SUM(BY11:BY15)</f>
        <v>2.2500000000000006E-2</v>
      </c>
      <c r="BW28" s="2">
        <f t="shared" si="140"/>
        <v>3.6399999999999981E-2</v>
      </c>
      <c r="BX28" s="2">
        <f t="shared" si="140"/>
        <v>-2.5000000000000022E-3</v>
      </c>
      <c r="BY28" s="2">
        <f t="shared" si="140"/>
        <v>2.9099999999999994E-2</v>
      </c>
      <c r="CA28" s="18">
        <f t="shared" ref="CA28:CD28" si="141">COUNTIF(BY11:BY15,"&gt;0")</f>
        <v>2</v>
      </c>
      <c r="CB28" s="18">
        <f t="shared" si="141"/>
        <v>3</v>
      </c>
      <c r="CC28" s="18">
        <f t="shared" si="141"/>
        <v>1</v>
      </c>
      <c r="CD28" s="18">
        <f t="shared" si="141"/>
        <v>2</v>
      </c>
      <c r="CG28" s="5">
        <v>2022</v>
      </c>
      <c r="CH28" s="2">
        <f t="shared" si="29"/>
        <v>0.1389</v>
      </c>
      <c r="CI28" s="2">
        <f t="shared" si="30"/>
        <v>0.14360000000000001</v>
      </c>
      <c r="CJ28" s="2">
        <f t="shared" si="31"/>
        <v>7.0099999999999996E-2</v>
      </c>
      <c r="CK28" s="2">
        <f t="shared" si="32"/>
        <v>9.5899999999999985E-2</v>
      </c>
      <c r="CN28">
        <f t="shared" si="100"/>
        <v>4</v>
      </c>
      <c r="CO28">
        <f t="shared" si="43"/>
        <v>4</v>
      </c>
      <c r="CP28">
        <f t="shared" si="44"/>
        <v>3</v>
      </c>
      <c r="CQ28">
        <f t="shared" si="45"/>
        <v>4</v>
      </c>
      <c r="CU28" s="5">
        <v>2022</v>
      </c>
      <c r="CV28" s="2">
        <f t="shared" si="46"/>
        <v>0.11950000000000001</v>
      </c>
      <c r="CW28" s="2">
        <f t="shared" si="109"/>
        <v>0.1211</v>
      </c>
      <c r="CX28" s="2">
        <f t="shared" si="109"/>
        <v>8.0099999999999991E-2</v>
      </c>
      <c r="CY28" s="2">
        <f t="shared" si="109"/>
        <v>0.12419999999999999</v>
      </c>
      <c r="DB28">
        <f t="shared" si="47"/>
        <v>3</v>
      </c>
      <c r="DC28">
        <f t="shared" si="48"/>
        <v>3</v>
      </c>
      <c r="DD28">
        <f t="shared" si="49"/>
        <v>3</v>
      </c>
      <c r="DE28">
        <f t="shared" si="50"/>
        <v>3</v>
      </c>
      <c r="DI28" s="5">
        <v>2022</v>
      </c>
      <c r="DJ28" s="2">
        <f t="shared" si="51"/>
        <v>-2.0199999999999989E-2</v>
      </c>
      <c r="DK28" s="2">
        <f t="shared" si="52"/>
        <v>-2.8199999999999999E-2</v>
      </c>
      <c r="DL28" s="2">
        <f t="shared" si="53"/>
        <v>-0.124</v>
      </c>
      <c r="DM28" s="2">
        <f t="shared" si="54"/>
        <v>-0.11940000000000001</v>
      </c>
      <c r="DP28">
        <f t="shared" si="55"/>
        <v>2</v>
      </c>
      <c r="DQ28">
        <f t="shared" si="56"/>
        <v>2</v>
      </c>
      <c r="DR28">
        <f t="shared" si="57"/>
        <v>2</v>
      </c>
      <c r="DS28">
        <f t="shared" si="58"/>
        <v>2</v>
      </c>
      <c r="DW28" s="5">
        <v>2022</v>
      </c>
      <c r="DX28" s="2">
        <f t="shared" si="59"/>
        <v>7.9300000000000009E-2</v>
      </c>
      <c r="DY28" s="2">
        <f t="shared" si="60"/>
        <v>9.3899999999999997E-2</v>
      </c>
      <c r="DZ28" s="2">
        <f t="shared" si="61"/>
        <v>0.23399999999999999</v>
      </c>
      <c r="EA28" s="2">
        <f t="shared" si="62"/>
        <v>0.1961</v>
      </c>
      <c r="ED28">
        <f t="shared" si="63"/>
        <v>4</v>
      </c>
      <c r="EE28">
        <f t="shared" si="64"/>
        <v>4</v>
      </c>
      <c r="EF28">
        <f t="shared" si="65"/>
        <v>5</v>
      </c>
      <c r="EG28">
        <f t="shared" si="66"/>
        <v>5</v>
      </c>
      <c r="EK28" s="5">
        <v>2022</v>
      </c>
      <c r="EL28" s="2">
        <f t="shared" si="67"/>
        <v>0.12659999999999999</v>
      </c>
      <c r="EM28" s="2">
        <f t="shared" si="68"/>
        <v>0.14230000000000001</v>
      </c>
      <c r="EN28" s="2">
        <f t="shared" si="69"/>
        <v>0.2944</v>
      </c>
      <c r="EO28" s="2">
        <f t="shared" si="70"/>
        <v>0.29649999999999999</v>
      </c>
      <c r="ER28">
        <f t="shared" si="71"/>
        <v>3</v>
      </c>
      <c r="ES28">
        <f t="shared" si="72"/>
        <v>3</v>
      </c>
      <c r="ET28">
        <f t="shared" si="73"/>
        <v>4</v>
      </c>
      <c r="EU28">
        <f t="shared" si="74"/>
        <v>4</v>
      </c>
      <c r="EZ28" s="5">
        <f t="shared" si="91"/>
        <v>2022</v>
      </c>
      <c r="FA28" s="2">
        <f t="shared" si="75"/>
        <v>0.1376</v>
      </c>
      <c r="FB28" s="2">
        <f t="shared" si="76"/>
        <v>0.1376</v>
      </c>
      <c r="FC28" s="2">
        <f t="shared" si="77"/>
        <v>7.5899999999999995E-2</v>
      </c>
      <c r="FD28" s="2">
        <f t="shared" si="78"/>
        <v>0.10440000000000001</v>
      </c>
      <c r="FG28">
        <f t="shared" si="79"/>
        <v>4</v>
      </c>
      <c r="FH28">
        <f t="shared" si="80"/>
        <v>4</v>
      </c>
      <c r="FI28">
        <f t="shared" si="81"/>
        <v>4</v>
      </c>
      <c r="FJ28">
        <f t="shared" si="82"/>
        <v>4</v>
      </c>
    </row>
    <row r="29" spans="1:168" x14ac:dyDescent="0.3">
      <c r="A29" s="1">
        <v>40664</v>
      </c>
      <c r="B29" s="2">
        <v>-3.8899999999999997E-2</v>
      </c>
      <c r="C29" s="2">
        <v>-3.2899999999999999E-2</v>
      </c>
      <c r="D29" s="2">
        <v>-4.0300000000000002E-2</v>
      </c>
      <c r="E29" s="2">
        <v>-3.3099999999999997E-2</v>
      </c>
      <c r="F29">
        <f t="shared" si="0"/>
        <v>5</v>
      </c>
      <c r="G29">
        <f t="shared" si="1"/>
        <v>2011</v>
      </c>
      <c r="I29" s="5">
        <v>2024</v>
      </c>
      <c r="J29" s="2">
        <f t="shared" si="33"/>
        <v>-7.0000000000000007E-2</v>
      </c>
      <c r="K29" s="2">
        <f t="shared" si="15"/>
        <v>-6.3700000000000007E-2</v>
      </c>
      <c r="L29" s="2">
        <f t="shared" si="16"/>
        <v>-4.2500000000000003E-2</v>
      </c>
      <c r="M29" s="2">
        <f t="shared" si="17"/>
        <v>-8.5599999999999982E-2</v>
      </c>
      <c r="O29">
        <f t="shared" si="34"/>
        <v>0</v>
      </c>
      <c r="P29">
        <f t="shared" si="18"/>
        <v>1</v>
      </c>
      <c r="Q29">
        <f t="shared" si="19"/>
        <v>2</v>
      </c>
      <c r="R29">
        <f t="shared" si="20"/>
        <v>1</v>
      </c>
      <c r="U29" s="5">
        <v>2024</v>
      </c>
      <c r="V29" s="2">
        <f t="shared" si="2"/>
        <v>-5.3400000000000003E-2</v>
      </c>
      <c r="W29" s="2">
        <f t="shared" si="2"/>
        <v>-4.99E-2</v>
      </c>
      <c r="X29" s="2">
        <f t="shared" si="2"/>
        <v>9.3999999999999865E-3</v>
      </c>
      <c r="Y29" s="2">
        <f t="shared" si="2"/>
        <v>-2.650000000000001E-2</v>
      </c>
      <c r="AA29">
        <f t="shared" si="3"/>
        <v>2</v>
      </c>
      <c r="AB29">
        <f t="shared" si="4"/>
        <v>2</v>
      </c>
      <c r="AC29">
        <f t="shared" si="5"/>
        <v>2</v>
      </c>
      <c r="AD29">
        <f t="shared" si="6"/>
        <v>1</v>
      </c>
      <c r="AH29" s="5">
        <v>2024</v>
      </c>
      <c r="AI29" s="2">
        <f t="shared" ref="AI29:AL29" si="142">SUM(AK12:AK16)</f>
        <v>-0.10130000000000004</v>
      </c>
      <c r="AJ29" s="2">
        <f t="shared" si="142"/>
        <v>-0.10219999999999999</v>
      </c>
      <c r="AK29" s="2">
        <f t="shared" si="142"/>
        <v>-0.23750000000000002</v>
      </c>
      <c r="AL29" s="2">
        <f t="shared" si="142"/>
        <v>-0.20269999999999996</v>
      </c>
      <c r="AN29" s="18">
        <f t="shared" ref="AN29:AQ29" si="143">COUNTIF(AK12:AK16,"&gt;0")</f>
        <v>4</v>
      </c>
      <c r="AO29" s="18">
        <f t="shared" si="143"/>
        <v>4</v>
      </c>
      <c r="AP29" s="18">
        <f t="shared" si="143"/>
        <v>3</v>
      </c>
      <c r="AQ29" s="18">
        <f t="shared" si="143"/>
        <v>3</v>
      </c>
      <c r="AU29" s="5">
        <v>2024</v>
      </c>
      <c r="AV29" s="2">
        <f t="shared" ref="AV29:AY29" si="144">SUM(AY12:AY16)</f>
        <v>0.17330000000000001</v>
      </c>
      <c r="AW29" s="2">
        <f t="shared" si="144"/>
        <v>0.14910000000000001</v>
      </c>
      <c r="AX29" s="2">
        <f t="shared" si="144"/>
        <v>0.14419999999999999</v>
      </c>
      <c r="AY29" s="2">
        <f t="shared" si="144"/>
        <v>0.15680000000000005</v>
      </c>
      <c r="BA29" s="18">
        <f t="shared" ref="BA29:BD29" si="145">COUNTIF(AY12:AY16,"&gt;0")</f>
        <v>3</v>
      </c>
      <c r="BB29" s="18">
        <f t="shared" si="145"/>
        <v>3</v>
      </c>
      <c r="BC29" s="18">
        <f t="shared" si="145"/>
        <v>2</v>
      </c>
      <c r="BD29" s="18">
        <f t="shared" si="145"/>
        <v>3</v>
      </c>
      <c r="BH29" s="5">
        <v>2024</v>
      </c>
      <c r="BI29" s="2">
        <f t="shared" ref="BI29:BL29" si="146">SUM(BJ12:BJ16)</f>
        <v>4.7200000000000006E-2</v>
      </c>
      <c r="BJ29" s="2">
        <f t="shared" si="146"/>
        <v>4.2299999999999997E-2</v>
      </c>
      <c r="BK29" s="2">
        <f t="shared" si="146"/>
        <v>3.7999999999999992E-2</v>
      </c>
      <c r="BL29" s="2">
        <f t="shared" si="146"/>
        <v>5.0900000000000008E-2</v>
      </c>
      <c r="BN29" s="18">
        <f t="shared" ref="BN29:BQ29" si="147">COUNTIF(BJ12:BJ16,"&gt;0")</f>
        <v>3</v>
      </c>
      <c r="BO29" s="18">
        <f t="shared" si="147"/>
        <v>3</v>
      </c>
      <c r="BP29" s="18">
        <f t="shared" si="147"/>
        <v>3</v>
      </c>
      <c r="BQ29" s="18">
        <f t="shared" si="147"/>
        <v>3</v>
      </c>
      <c r="BU29" s="5">
        <v>2024</v>
      </c>
      <c r="BV29" s="2">
        <f t="shared" ref="BV29:BY29" si="148">SUM(BY12:BY16)</f>
        <v>5.9800000000000006E-2</v>
      </c>
      <c r="BW29" s="2">
        <f t="shared" si="148"/>
        <v>6.7000000000000004E-2</v>
      </c>
      <c r="BX29" s="2">
        <f t="shared" si="148"/>
        <v>3.3500000000000002E-2</v>
      </c>
      <c r="BY29" s="2">
        <f t="shared" si="148"/>
        <v>7.1800000000000003E-2</v>
      </c>
      <c r="CA29" s="18">
        <f t="shared" ref="CA29:CD29" si="149">COUNTIF(BY12:BY16,"&gt;0")</f>
        <v>3</v>
      </c>
      <c r="CB29" s="18">
        <f t="shared" si="149"/>
        <v>3</v>
      </c>
      <c r="CC29" s="18">
        <f t="shared" si="149"/>
        <v>2</v>
      </c>
      <c r="CD29" s="18">
        <f t="shared" si="149"/>
        <v>3</v>
      </c>
      <c r="CG29" s="5">
        <v>2023</v>
      </c>
      <c r="CH29" s="2">
        <f t="shared" si="29"/>
        <v>0.1678</v>
      </c>
      <c r="CI29" s="2">
        <f t="shared" si="30"/>
        <v>0.1779</v>
      </c>
      <c r="CJ29" s="2">
        <f t="shared" si="31"/>
        <v>0.11030000000000001</v>
      </c>
      <c r="CK29" s="2">
        <f t="shared" si="32"/>
        <v>0.14120000000000002</v>
      </c>
      <c r="CN29">
        <f t="shared" si="100"/>
        <v>4</v>
      </c>
      <c r="CO29">
        <f t="shared" si="43"/>
        <v>4</v>
      </c>
      <c r="CP29">
        <f t="shared" si="44"/>
        <v>3</v>
      </c>
      <c r="CQ29">
        <f t="shared" si="45"/>
        <v>4</v>
      </c>
      <c r="CU29" s="5">
        <v>2023</v>
      </c>
      <c r="CV29" s="2">
        <f t="shared" si="46"/>
        <v>0.17030000000000001</v>
      </c>
      <c r="CW29" s="2">
        <f t="shared" si="109"/>
        <v>0.1794</v>
      </c>
      <c r="CX29" s="2">
        <f t="shared" si="109"/>
        <v>0.16600000000000001</v>
      </c>
      <c r="CY29" s="2">
        <f t="shared" si="109"/>
        <v>0.18649999999999997</v>
      </c>
      <c r="DB29">
        <f>COUNTIF(CW11:CW15,"&gt;0")</f>
        <v>4</v>
      </c>
      <c r="DC29">
        <f t="shared" si="48"/>
        <v>4</v>
      </c>
      <c r="DD29">
        <f t="shared" si="49"/>
        <v>4</v>
      </c>
      <c r="DE29">
        <f t="shared" si="50"/>
        <v>4</v>
      </c>
      <c r="DI29" s="5">
        <v>2023</v>
      </c>
      <c r="DJ29" s="2">
        <f t="shared" si="51"/>
        <v>-4.4599999999999994E-2</v>
      </c>
      <c r="DK29" s="2">
        <f t="shared" si="52"/>
        <v>-4.9500000000000002E-2</v>
      </c>
      <c r="DL29" s="2">
        <f t="shared" si="53"/>
        <v>-0.13600000000000001</v>
      </c>
      <c r="DM29" s="2">
        <f t="shared" si="54"/>
        <v>-0.14349999999999999</v>
      </c>
      <c r="DP29">
        <f t="shared" si="55"/>
        <v>2</v>
      </c>
      <c r="DQ29">
        <f t="shared" si="56"/>
        <v>2</v>
      </c>
      <c r="DR29">
        <f t="shared" si="57"/>
        <v>2</v>
      </c>
      <c r="DS29">
        <f t="shared" si="58"/>
        <v>2</v>
      </c>
      <c r="DW29" s="5">
        <v>2023</v>
      </c>
      <c r="DX29" s="2">
        <f t="shared" si="59"/>
        <v>7.7100000000000002E-2</v>
      </c>
      <c r="DY29" s="2">
        <f t="shared" si="60"/>
        <v>0.09</v>
      </c>
      <c r="DZ29" s="2">
        <f t="shared" si="61"/>
        <v>0.2631</v>
      </c>
      <c r="EA29" s="2">
        <f t="shared" si="62"/>
        <v>0.22520000000000001</v>
      </c>
      <c r="ED29">
        <f t="shared" si="63"/>
        <v>4</v>
      </c>
      <c r="EE29">
        <f t="shared" si="64"/>
        <v>4</v>
      </c>
      <c r="EF29">
        <f t="shared" si="65"/>
        <v>5</v>
      </c>
      <c r="EG29">
        <f t="shared" si="66"/>
        <v>5</v>
      </c>
      <c r="EK29" s="5">
        <v>2023</v>
      </c>
      <c r="EL29" s="2">
        <f t="shared" si="67"/>
        <v>0.17849999999999999</v>
      </c>
      <c r="EM29" s="2">
        <f t="shared" si="68"/>
        <v>0.18290000000000001</v>
      </c>
      <c r="EN29" s="2">
        <f t="shared" si="69"/>
        <v>0.32850000000000001</v>
      </c>
      <c r="EO29" s="2">
        <f t="shared" si="70"/>
        <v>0.33210000000000001</v>
      </c>
      <c r="ER29">
        <f t="shared" si="71"/>
        <v>4</v>
      </c>
      <c r="ES29">
        <f t="shared" si="72"/>
        <v>4</v>
      </c>
      <c r="ET29">
        <f t="shared" si="73"/>
        <v>4</v>
      </c>
      <c r="EU29">
        <f t="shared" si="74"/>
        <v>4</v>
      </c>
      <c r="EZ29" s="5">
        <f t="shared" si="91"/>
        <v>2023</v>
      </c>
      <c r="FA29" s="2">
        <f t="shared" si="75"/>
        <v>7.3100000000000012E-2</v>
      </c>
      <c r="FB29" s="2">
        <f t="shared" si="76"/>
        <v>7.4400000000000008E-2</v>
      </c>
      <c r="FC29" s="2">
        <f t="shared" si="77"/>
        <v>6.2E-2</v>
      </c>
      <c r="FD29" s="2">
        <f>SUM(FF11:FF15)</f>
        <v>7.0300000000000001E-2</v>
      </c>
      <c r="FG29">
        <f t="shared" si="79"/>
        <v>3</v>
      </c>
      <c r="FH29">
        <f t="shared" si="80"/>
        <v>3</v>
      </c>
      <c r="FI29">
        <f t="shared" si="81"/>
        <v>3</v>
      </c>
      <c r="FJ29">
        <f>COUNTIF(FF11:FF15,"&gt;0")</f>
        <v>3</v>
      </c>
    </row>
    <row r="30" spans="1:168" x14ac:dyDescent="0.3">
      <c r="A30" s="1">
        <v>40695</v>
      </c>
      <c r="B30" s="2">
        <v>2.0299999999999999E-2</v>
      </c>
      <c r="C30" s="2">
        <v>1.5699999999999999E-2</v>
      </c>
      <c r="D30" s="2">
        <v>2.0299999999999999E-2</v>
      </c>
      <c r="E30" s="2">
        <v>1.8499999999999999E-2</v>
      </c>
      <c r="F30">
        <f t="shared" si="0"/>
        <v>6</v>
      </c>
      <c r="G30">
        <f t="shared" si="1"/>
        <v>2011</v>
      </c>
      <c r="I30" s="5">
        <v>2025</v>
      </c>
      <c r="J30" s="2">
        <f t="shared" si="33"/>
        <v>-6.7400000000000002E-2</v>
      </c>
      <c r="K30" s="2">
        <f t="shared" si="15"/>
        <v>-7.5700000000000003E-2</v>
      </c>
      <c r="L30" s="2">
        <f t="shared" si="16"/>
        <v>-9.5000000000000001E-2</v>
      </c>
      <c r="M30" s="2">
        <f t="shared" si="17"/>
        <v>-0.1205</v>
      </c>
      <c r="O30">
        <f t="shared" si="34"/>
        <v>0</v>
      </c>
      <c r="P30">
        <f t="shared" si="18"/>
        <v>0</v>
      </c>
      <c r="Q30">
        <f t="shared" si="19"/>
        <v>1</v>
      </c>
      <c r="R30">
        <f t="shared" si="20"/>
        <v>1</v>
      </c>
      <c r="U30" s="5">
        <v>2025</v>
      </c>
      <c r="V30" s="2">
        <f t="shared" si="2"/>
        <v>-3.7999999999999999E-2</v>
      </c>
      <c r="W30" s="2">
        <f t="shared" si="2"/>
        <v>-2.8799999999999999E-2</v>
      </c>
      <c r="X30" s="2">
        <f t="shared" si="2"/>
        <v>3.0599999999999988E-2</v>
      </c>
      <c r="Y30" s="2">
        <f t="shared" si="2"/>
        <v>-1.0900000000000007E-2</v>
      </c>
      <c r="AA30">
        <f t="shared" si="3"/>
        <v>2</v>
      </c>
      <c r="AB30">
        <f t="shared" si="4"/>
        <v>2</v>
      </c>
      <c r="AC30">
        <f t="shared" si="5"/>
        <v>2</v>
      </c>
      <c r="AD30">
        <f t="shared" si="6"/>
        <v>1</v>
      </c>
      <c r="AH30" s="5">
        <v>2025</v>
      </c>
      <c r="AI30" s="2">
        <f t="shared" ref="AI30:AL30" si="150">SUM(AK13:AK17)</f>
        <v>-0.16260000000000002</v>
      </c>
      <c r="AJ30" s="2">
        <f t="shared" si="150"/>
        <v>-0.16450000000000001</v>
      </c>
      <c r="AK30" s="2">
        <f t="shared" si="150"/>
        <v>-0.35149999999999998</v>
      </c>
      <c r="AL30" s="2">
        <f t="shared" si="150"/>
        <v>-0.29149999999999993</v>
      </c>
      <c r="AN30" s="18">
        <f t="shared" ref="AN30:AQ30" si="151">COUNTIF(AK13:AK17,"&gt;0")</f>
        <v>4</v>
      </c>
      <c r="AO30" s="18">
        <f t="shared" si="151"/>
        <v>4</v>
      </c>
      <c r="AP30" s="18">
        <f t="shared" si="151"/>
        <v>3</v>
      </c>
      <c r="AQ30" s="18">
        <f t="shared" si="151"/>
        <v>3</v>
      </c>
      <c r="AU30" s="5">
        <v>2025</v>
      </c>
      <c r="AV30" s="2">
        <f t="shared" ref="AV30:AY30" si="152">SUM(AY13:AY17)</f>
        <v>0.17500000000000002</v>
      </c>
      <c r="AW30" s="2">
        <f t="shared" si="152"/>
        <v>0.15110000000000001</v>
      </c>
      <c r="AX30" s="2">
        <f t="shared" si="152"/>
        <v>0.21419999999999997</v>
      </c>
      <c r="AY30" s="2">
        <f t="shared" si="152"/>
        <v>0.19649999999999998</v>
      </c>
      <c r="BA30" s="18">
        <f t="shared" ref="BA30:BD30" si="153">COUNTIF(AY13:AY17,"&gt;0")</f>
        <v>3</v>
      </c>
      <c r="BB30" s="18">
        <f t="shared" si="153"/>
        <v>3</v>
      </c>
      <c r="BC30" s="18">
        <f t="shared" si="153"/>
        <v>3</v>
      </c>
      <c r="BD30" s="18">
        <f t="shared" si="153"/>
        <v>3</v>
      </c>
      <c r="BH30" s="5">
        <v>2025</v>
      </c>
      <c r="BI30" s="2">
        <f t="shared" ref="BI30:BL30" si="154">SUM(BJ13:BJ17)</f>
        <v>2.8999999999999995E-2</v>
      </c>
      <c r="BJ30" s="2">
        <f t="shared" si="154"/>
        <v>1.7799999999999996E-2</v>
      </c>
      <c r="BK30" s="2">
        <f t="shared" si="154"/>
        <v>-2.4500000000000015E-2</v>
      </c>
      <c r="BL30" s="2">
        <f t="shared" si="154"/>
        <v>-2.8299999999999992E-2</v>
      </c>
      <c r="BN30" s="18">
        <f t="shared" ref="BN30:BQ30" si="155">COUNTIF(BJ13:BJ17,"&gt;0")</f>
        <v>2</v>
      </c>
      <c r="BO30" s="18">
        <f t="shared" si="155"/>
        <v>2</v>
      </c>
      <c r="BP30" s="18">
        <f t="shared" si="155"/>
        <v>2</v>
      </c>
      <c r="BQ30" s="18">
        <f t="shared" si="155"/>
        <v>2</v>
      </c>
      <c r="BU30" s="5">
        <v>2025</v>
      </c>
      <c r="BV30" s="2">
        <f t="shared" ref="BV30:BY30" si="156">SUM(BY13:BY17)</f>
        <v>0.13669999999999999</v>
      </c>
      <c r="BW30" s="2">
        <f t="shared" si="156"/>
        <v>0.14359999999999998</v>
      </c>
      <c r="BX30" s="2">
        <f t="shared" si="156"/>
        <v>0.11069999999999999</v>
      </c>
      <c r="BY30" s="2">
        <f t="shared" si="156"/>
        <v>0.14449999999999999</v>
      </c>
      <c r="CA30" s="18">
        <f t="shared" ref="CA30:CD30" si="157">COUNTIF(BY13:BY17,"&gt;0")</f>
        <v>4</v>
      </c>
      <c r="CB30" s="18">
        <f t="shared" si="157"/>
        <v>4</v>
      </c>
      <c r="CC30" s="18">
        <f t="shared" si="157"/>
        <v>3</v>
      </c>
      <c r="CD30" s="18">
        <f t="shared" si="157"/>
        <v>3</v>
      </c>
      <c r="CG30" s="5">
        <v>2024</v>
      </c>
      <c r="CH30" s="2">
        <f t="shared" si="29"/>
        <v>0.13730000000000001</v>
      </c>
      <c r="CI30" s="2">
        <f t="shared" si="30"/>
        <v>0.14430000000000001</v>
      </c>
      <c r="CJ30" s="2">
        <f t="shared" si="31"/>
        <v>7.7399999999999997E-2</v>
      </c>
      <c r="CK30" s="2">
        <f t="shared" si="32"/>
        <v>9.580000000000001E-2</v>
      </c>
      <c r="CN30">
        <f>COUNTIF(CJ12:CJ16,"&gt;0")</f>
        <v>4</v>
      </c>
      <c r="CO30">
        <f t="shared" si="43"/>
        <v>4</v>
      </c>
      <c r="CP30">
        <f t="shared" si="44"/>
        <v>3</v>
      </c>
      <c r="CQ30">
        <f t="shared" si="45"/>
        <v>4</v>
      </c>
      <c r="CU30" s="5">
        <v>2024</v>
      </c>
      <c r="CV30" s="2">
        <f t="shared" si="46"/>
        <v>0.11650000000000001</v>
      </c>
      <c r="CW30" s="2">
        <f t="shared" si="109"/>
        <v>0.1263</v>
      </c>
      <c r="CX30" s="2">
        <f t="shared" si="109"/>
        <v>0.11889999999999999</v>
      </c>
      <c r="CY30" s="2">
        <f t="shared" si="109"/>
        <v>0.14510000000000001</v>
      </c>
      <c r="DB30">
        <f t="shared" si="47"/>
        <v>3</v>
      </c>
      <c r="DC30">
        <f t="shared" si="48"/>
        <v>3</v>
      </c>
      <c r="DD30">
        <f t="shared" si="49"/>
        <v>3</v>
      </c>
      <c r="DE30">
        <f t="shared" si="50"/>
        <v>3</v>
      </c>
      <c r="DI30" s="5">
        <v>2024</v>
      </c>
      <c r="DJ30" s="2">
        <f t="shared" si="51"/>
        <v>3.9599999999999996E-2</v>
      </c>
      <c r="DK30" s="2">
        <f t="shared" si="52"/>
        <v>2.8500000000000001E-2</v>
      </c>
      <c r="DL30" s="2">
        <f t="shared" si="53"/>
        <v>-1.77E-2</v>
      </c>
      <c r="DM30" s="2">
        <f t="shared" si="54"/>
        <v>-3.5199999999999995E-2</v>
      </c>
      <c r="DP30">
        <f t="shared" si="55"/>
        <v>3</v>
      </c>
      <c r="DQ30">
        <f t="shared" si="56"/>
        <v>3</v>
      </c>
      <c r="DR30">
        <f t="shared" si="57"/>
        <v>3</v>
      </c>
      <c r="DS30">
        <f t="shared" si="58"/>
        <v>3</v>
      </c>
      <c r="DW30" s="5">
        <v>2024</v>
      </c>
      <c r="DX30" s="2">
        <f t="shared" si="59"/>
        <v>9.8500000000000004E-2</v>
      </c>
      <c r="DY30" s="2">
        <f t="shared" si="60"/>
        <v>0.1096</v>
      </c>
      <c r="DZ30" s="2">
        <f t="shared" si="61"/>
        <v>0.22279999999999997</v>
      </c>
      <c r="EA30" s="2">
        <f t="shared" si="62"/>
        <v>0.18870000000000001</v>
      </c>
      <c r="ED30">
        <f t="shared" si="63"/>
        <v>4</v>
      </c>
      <c r="EE30">
        <f t="shared" si="64"/>
        <v>4</v>
      </c>
      <c r="EF30">
        <f t="shared" si="65"/>
        <v>4</v>
      </c>
      <c r="EG30">
        <f t="shared" si="66"/>
        <v>4</v>
      </c>
      <c r="EK30" s="5">
        <v>2024</v>
      </c>
      <c r="EL30" s="2">
        <f t="shared" si="67"/>
        <v>0.1865</v>
      </c>
      <c r="EM30" s="2">
        <f t="shared" si="68"/>
        <v>0.1807</v>
      </c>
      <c r="EN30" s="2">
        <f t="shared" si="69"/>
        <v>0.29870000000000002</v>
      </c>
      <c r="EO30" s="2">
        <f t="shared" si="70"/>
        <v>0.30130000000000001</v>
      </c>
      <c r="ER30">
        <f t="shared" si="71"/>
        <v>4</v>
      </c>
      <c r="ES30">
        <f t="shared" si="72"/>
        <v>4</v>
      </c>
      <c r="ET30">
        <f t="shared" si="73"/>
        <v>4</v>
      </c>
      <c r="EU30">
        <f t="shared" si="74"/>
        <v>4</v>
      </c>
      <c r="EZ30" s="5">
        <f t="shared" si="91"/>
        <v>2024</v>
      </c>
      <c r="FA30" s="2">
        <f t="shared" si="75"/>
        <v>0.15379999999999999</v>
      </c>
      <c r="FB30" s="2">
        <f t="shared" si="76"/>
        <v>0.15629999999999999</v>
      </c>
      <c r="FC30" s="2">
        <f t="shared" si="77"/>
        <v>0.1366</v>
      </c>
      <c r="FD30" s="2">
        <f t="shared" si="78"/>
        <v>0.1288</v>
      </c>
      <c r="FG30">
        <f t="shared" si="79"/>
        <v>4</v>
      </c>
      <c r="FH30">
        <f t="shared" si="80"/>
        <v>4</v>
      </c>
      <c r="FI30">
        <f t="shared" si="81"/>
        <v>3</v>
      </c>
      <c r="FJ30">
        <f t="shared" si="82"/>
        <v>3</v>
      </c>
    </row>
    <row r="31" spans="1:168" x14ac:dyDescent="0.3">
      <c r="A31" s="1">
        <v>40725</v>
      </c>
      <c r="B31" s="2">
        <v>-2.76E-2</v>
      </c>
      <c r="C31" s="2">
        <v>-2.93E-2</v>
      </c>
      <c r="D31" s="2">
        <v>-3.1199999999999999E-2</v>
      </c>
      <c r="E31" s="2">
        <v>-3.44E-2</v>
      </c>
      <c r="F31">
        <f t="shared" si="0"/>
        <v>7</v>
      </c>
      <c r="G31">
        <f t="shared" si="1"/>
        <v>2011</v>
      </c>
      <c r="CG31" s="5">
        <v>2025</v>
      </c>
      <c r="CH31" s="2">
        <f t="shared" si="29"/>
        <v>0.2334</v>
      </c>
      <c r="CI31" s="2">
        <f t="shared" si="30"/>
        <v>0.22719999999999999</v>
      </c>
      <c r="CJ31" s="2">
        <f t="shared" si="31"/>
        <v>0.13400000000000001</v>
      </c>
      <c r="CK31" s="2">
        <f t="shared" si="32"/>
        <v>0.15810000000000002</v>
      </c>
      <c r="CN31">
        <f>COUNTIF(CJ13:CJ17,"&gt;0")</f>
        <v>5</v>
      </c>
      <c r="CO31">
        <f t="shared" si="43"/>
        <v>5</v>
      </c>
      <c r="CP31">
        <f t="shared" si="44"/>
        <v>3</v>
      </c>
      <c r="CQ31">
        <f t="shared" si="45"/>
        <v>4</v>
      </c>
      <c r="CU31" s="5">
        <v>2025</v>
      </c>
      <c r="CV31" s="2">
        <f t="shared" si="46"/>
        <v>0.13640000000000002</v>
      </c>
      <c r="CW31" s="2">
        <f t="shared" si="109"/>
        <v>0.13789999999999999</v>
      </c>
      <c r="CX31" s="2">
        <f t="shared" si="109"/>
        <v>0.16519999999999999</v>
      </c>
      <c r="CY31" s="2">
        <f t="shared" si="109"/>
        <v>0.17749999999999999</v>
      </c>
      <c r="DB31">
        <f t="shared" si="47"/>
        <v>4</v>
      </c>
      <c r="DC31">
        <f t="shared" si="48"/>
        <v>4</v>
      </c>
      <c r="DD31">
        <f t="shared" si="49"/>
        <v>3</v>
      </c>
      <c r="DE31">
        <f t="shared" si="50"/>
        <v>4</v>
      </c>
      <c r="DI31" s="5">
        <v>2025</v>
      </c>
      <c r="DJ31" s="2">
        <f t="shared" si="51"/>
        <v>2.1500000000000002E-2</v>
      </c>
      <c r="DK31" s="2">
        <f t="shared" si="52"/>
        <v>1.6299999999999999E-2</v>
      </c>
      <c r="DL31" s="2">
        <f t="shared" si="53"/>
        <v>-4.710000000000001E-2</v>
      </c>
      <c r="DM31" s="2">
        <f t="shared" si="54"/>
        <v>-4.7800000000000002E-2</v>
      </c>
      <c r="DP31">
        <f>COUNTIF(DL13:DL17,"&gt;0")</f>
        <v>3</v>
      </c>
      <c r="DQ31">
        <f t="shared" si="56"/>
        <v>3</v>
      </c>
      <c r="DR31">
        <f t="shared" si="57"/>
        <v>3</v>
      </c>
      <c r="DS31">
        <f t="shared" si="58"/>
        <v>3</v>
      </c>
      <c r="DW31" s="5">
        <v>2025</v>
      </c>
      <c r="DX31" s="2">
        <f t="shared" si="59"/>
        <v>1.1999999999999858E-3</v>
      </c>
      <c r="DY31" s="2">
        <f t="shared" si="60"/>
        <v>1.3499999999999991E-2</v>
      </c>
      <c r="DZ31" s="2">
        <f t="shared" si="61"/>
        <v>0.16129999999999997</v>
      </c>
      <c r="EA31" s="2">
        <f t="shared" si="62"/>
        <v>0.12610000000000002</v>
      </c>
      <c r="ED31">
        <f t="shared" si="63"/>
        <v>3</v>
      </c>
      <c r="EE31">
        <f t="shared" si="64"/>
        <v>3</v>
      </c>
      <c r="EF31">
        <f t="shared" si="65"/>
        <v>3</v>
      </c>
      <c r="EG31">
        <f t="shared" si="66"/>
        <v>3</v>
      </c>
      <c r="EK31" s="5">
        <v>2025</v>
      </c>
      <c r="EL31" s="2">
        <f t="shared" si="67"/>
        <v>0.16839999999999999</v>
      </c>
      <c r="EM31" s="2">
        <f t="shared" si="68"/>
        <v>0.16930000000000001</v>
      </c>
      <c r="EN31" s="2">
        <f t="shared" si="69"/>
        <v>0.24750000000000003</v>
      </c>
      <c r="EO31" s="2">
        <f t="shared" si="70"/>
        <v>0.25529999999999997</v>
      </c>
      <c r="ER31">
        <f>COUNTIF(EN13:EN17,"&gt;0")</f>
        <v>3</v>
      </c>
      <c r="ES31">
        <f t="shared" si="72"/>
        <v>4</v>
      </c>
      <c r="ET31">
        <f t="shared" si="73"/>
        <v>4</v>
      </c>
      <c r="EU31">
        <f t="shared" si="74"/>
        <v>4</v>
      </c>
      <c r="EZ31" s="5">
        <f t="shared" si="91"/>
        <v>2025</v>
      </c>
      <c r="FA31" s="2">
        <f t="shared" si="75"/>
        <v>0.12430000000000002</v>
      </c>
      <c r="FB31" s="2">
        <f t="shared" si="76"/>
        <v>0.12420000000000002</v>
      </c>
      <c r="FC31" s="2">
        <f t="shared" si="77"/>
        <v>0.10690000000000002</v>
      </c>
      <c r="FD31" s="2">
        <f t="shared" si="78"/>
        <v>8.3600000000000008E-2</v>
      </c>
      <c r="FG31">
        <f t="shared" si="79"/>
        <v>3</v>
      </c>
      <c r="FH31">
        <f t="shared" si="80"/>
        <v>3</v>
      </c>
      <c r="FI31">
        <f t="shared" si="81"/>
        <v>2</v>
      </c>
      <c r="FJ31">
        <f t="shared" si="82"/>
        <v>2</v>
      </c>
    </row>
    <row r="32" spans="1:168" x14ac:dyDescent="0.3">
      <c r="A32" s="1">
        <v>40756</v>
      </c>
      <c r="B32" s="2">
        <v>-0.1051</v>
      </c>
      <c r="C32" s="2">
        <v>-8.77E-2</v>
      </c>
      <c r="D32" s="2">
        <v>-0.1249</v>
      </c>
      <c r="E32" s="2">
        <v>-8.3599999999999994E-2</v>
      </c>
      <c r="F32">
        <f t="shared" si="0"/>
        <v>8</v>
      </c>
      <c r="G32">
        <f t="shared" si="1"/>
        <v>2011</v>
      </c>
      <c r="I32" t="s">
        <v>97</v>
      </c>
      <c r="J32" t="s">
        <v>40</v>
      </c>
      <c r="K32" t="s">
        <v>6</v>
      </c>
      <c r="L32" t="s">
        <v>3</v>
      </c>
      <c r="M32" t="s">
        <v>2</v>
      </c>
      <c r="O32" t="s">
        <v>98</v>
      </c>
      <c r="P32" t="s">
        <v>40</v>
      </c>
      <c r="Q32" t="s">
        <v>6</v>
      </c>
      <c r="R32" t="s">
        <v>3</v>
      </c>
      <c r="S32" t="s">
        <v>2</v>
      </c>
      <c r="U32" t="s">
        <v>93</v>
      </c>
      <c r="V32" t="s">
        <v>40</v>
      </c>
      <c r="W32" t="s">
        <v>6</v>
      </c>
      <c r="X32" t="s">
        <v>3</v>
      </c>
      <c r="Y32" t="s">
        <v>2</v>
      </c>
      <c r="AA32" t="s">
        <v>98</v>
      </c>
      <c r="AH32" t="s">
        <v>93</v>
      </c>
      <c r="AI32" t="s">
        <v>40</v>
      </c>
      <c r="AJ32" t="s">
        <v>6</v>
      </c>
      <c r="AK32" t="s">
        <v>3</v>
      </c>
      <c r="AL32" t="s">
        <v>2</v>
      </c>
      <c r="AN32" t="s">
        <v>98</v>
      </c>
      <c r="AU32" t="s">
        <v>93</v>
      </c>
      <c r="AV32" t="s">
        <v>40</v>
      </c>
      <c r="AW32" t="s">
        <v>6</v>
      </c>
      <c r="AX32" t="s">
        <v>3</v>
      </c>
      <c r="AY32" t="s">
        <v>2</v>
      </c>
      <c r="BB32" t="s">
        <v>40</v>
      </c>
      <c r="BC32" t="s">
        <v>6</v>
      </c>
      <c r="BD32" t="s">
        <v>3</v>
      </c>
      <c r="BE32" t="s">
        <v>2</v>
      </c>
      <c r="BH32" t="s">
        <v>93</v>
      </c>
      <c r="BI32" t="s">
        <v>40</v>
      </c>
      <c r="BJ32" t="s">
        <v>6</v>
      </c>
      <c r="BK32" t="s">
        <v>3</v>
      </c>
      <c r="BL32" t="s">
        <v>2</v>
      </c>
      <c r="BO32" t="s">
        <v>40</v>
      </c>
      <c r="BP32" t="s">
        <v>6</v>
      </c>
      <c r="BQ32" t="s">
        <v>3</v>
      </c>
      <c r="BR32" t="s">
        <v>2</v>
      </c>
      <c r="BU32" t="s">
        <v>93</v>
      </c>
      <c r="BV32" t="s">
        <v>40</v>
      </c>
      <c r="BW32" t="s">
        <v>6</v>
      </c>
      <c r="BX32" t="s">
        <v>3</v>
      </c>
      <c r="BY32" t="s">
        <v>2</v>
      </c>
      <c r="CA32" t="s">
        <v>98</v>
      </c>
      <c r="CB32" t="s">
        <v>40</v>
      </c>
      <c r="CC32" t="s">
        <v>6</v>
      </c>
      <c r="CD32" t="s">
        <v>3</v>
      </c>
      <c r="CE32" t="s">
        <v>2</v>
      </c>
    </row>
    <row r="33" spans="1:169" x14ac:dyDescent="0.3">
      <c r="A33" s="1">
        <v>40787</v>
      </c>
      <c r="B33" s="2">
        <v>-1.55E-2</v>
      </c>
      <c r="C33" s="2">
        <v>-1.15E-2</v>
      </c>
      <c r="D33" s="2">
        <v>-6.7999999999999996E-3</v>
      </c>
      <c r="E33" s="2">
        <v>-1.34E-2</v>
      </c>
      <c r="F33">
        <f t="shared" si="0"/>
        <v>9</v>
      </c>
      <c r="G33">
        <f t="shared" si="1"/>
        <v>2011</v>
      </c>
      <c r="I33" s="5">
        <v>2015</v>
      </c>
      <c r="J33">
        <f>O20/5</f>
        <v>0.2</v>
      </c>
      <c r="K33">
        <f t="shared" ref="K33:K43" si="158">P20/5</f>
        <v>0.4</v>
      </c>
      <c r="L33">
        <f t="shared" ref="L33:L43" si="159">Q20/5</f>
        <v>0.4</v>
      </c>
      <c r="M33">
        <f t="shared" ref="M33:M43" si="160">R20/5</f>
        <v>0.4</v>
      </c>
      <c r="O33">
        <v>2015</v>
      </c>
      <c r="P33" s="2">
        <f>J20/5</f>
        <v>-8.0200000000000028E-3</v>
      </c>
      <c r="Q33" s="2">
        <f t="shared" ref="Q33:S33" si="161">K20/5</f>
        <v>-1.0300000000000002E-2</v>
      </c>
      <c r="R33" s="2">
        <f t="shared" si="161"/>
        <v>4.6799999999999984E-3</v>
      </c>
      <c r="S33" s="2">
        <f t="shared" si="161"/>
        <v>-1.2840000000000001E-2</v>
      </c>
      <c r="U33" s="5">
        <v>2014</v>
      </c>
      <c r="V33">
        <f>AA19/5</f>
        <v>0.6</v>
      </c>
      <c r="W33">
        <f t="shared" ref="W33:Y33" si="162">AB19/5</f>
        <v>0.6</v>
      </c>
      <c r="X33">
        <f t="shared" si="162"/>
        <v>0.6</v>
      </c>
      <c r="Y33">
        <f t="shared" si="162"/>
        <v>0.6</v>
      </c>
      <c r="AA33" s="5">
        <v>2014</v>
      </c>
      <c r="AB33" s="22">
        <f>V19/5</f>
        <v>-3.3919999999999992E-2</v>
      </c>
      <c r="AC33" s="22">
        <f t="shared" ref="AC33:AE33" si="163">W19/5</f>
        <v>-1.6539999999999999E-2</v>
      </c>
      <c r="AD33" s="22">
        <f t="shared" si="163"/>
        <v>-3.6799999999999999E-2</v>
      </c>
      <c r="AE33" s="22">
        <f t="shared" si="163"/>
        <v>-1.9800000000000002E-2</v>
      </c>
      <c r="AH33" s="5">
        <v>2014</v>
      </c>
      <c r="AI33">
        <f>AN19/5</f>
        <v>0.8</v>
      </c>
      <c r="AJ33">
        <f t="shared" ref="AJ33:AL33" si="164">AO19/5</f>
        <v>0.6</v>
      </c>
      <c r="AK33">
        <f t="shared" si="164"/>
        <v>0.6</v>
      </c>
      <c r="AL33">
        <f t="shared" si="164"/>
        <v>0.6</v>
      </c>
      <c r="AN33" s="5">
        <v>2014</v>
      </c>
      <c r="AO33" s="4">
        <f>AI19/5</f>
        <v>5.1619999999999999E-2</v>
      </c>
      <c r="AP33" s="4">
        <f t="shared" ref="AP33:AR33" si="165">AJ19/5</f>
        <v>4.6979999999999994E-2</v>
      </c>
      <c r="AQ33" s="4">
        <f t="shared" si="165"/>
        <v>4.7579999999999997E-2</v>
      </c>
      <c r="AR33" s="4">
        <f t="shared" si="165"/>
        <v>4.5739999999999996E-2</v>
      </c>
      <c r="AU33" s="5">
        <v>2014</v>
      </c>
      <c r="AV33" s="19">
        <f>BA19/5</f>
        <v>0.8</v>
      </c>
      <c r="AW33" s="19">
        <f t="shared" ref="AW33:AY33" si="166">BB19/5</f>
        <v>0.6</v>
      </c>
      <c r="AX33" s="19">
        <f t="shared" si="166"/>
        <v>0.8</v>
      </c>
      <c r="AY33" s="19">
        <f t="shared" si="166"/>
        <v>0.6</v>
      </c>
      <c r="BA33" s="5">
        <v>2014</v>
      </c>
      <c r="BB33">
        <f>AV19/5</f>
        <v>7.1260000000000004E-2</v>
      </c>
      <c r="BC33">
        <f t="shared" ref="BC33:BE33" si="167">AW19/5</f>
        <v>3.5139999999999998E-2</v>
      </c>
      <c r="BD33">
        <f t="shared" si="167"/>
        <v>7.5560000000000002E-2</v>
      </c>
      <c r="BE33">
        <f t="shared" si="167"/>
        <v>3.8220000000000004E-2</v>
      </c>
      <c r="BH33" s="5">
        <v>2014</v>
      </c>
      <c r="BI33">
        <f>BN19/5</f>
        <v>0.4</v>
      </c>
      <c r="BJ33">
        <f t="shared" ref="BJ33:BL33" si="168">BO19/5</f>
        <v>0.4</v>
      </c>
      <c r="BK33">
        <f t="shared" si="168"/>
        <v>0.2</v>
      </c>
      <c r="BL33">
        <f t="shared" si="168"/>
        <v>0.4</v>
      </c>
      <c r="BN33" s="5">
        <v>2014</v>
      </c>
      <c r="BO33">
        <f>BI19/5</f>
        <v>6.268E-2</v>
      </c>
      <c r="BP33">
        <f t="shared" ref="BP33:BR33" si="169">BJ19/5</f>
        <v>3.184E-2</v>
      </c>
      <c r="BQ33">
        <f t="shared" si="169"/>
        <v>5.3120000000000001E-2</v>
      </c>
      <c r="BR33">
        <f t="shared" si="169"/>
        <v>3.2820000000000002E-2</v>
      </c>
      <c r="BU33" s="5">
        <v>2014</v>
      </c>
      <c r="BV33">
        <f>CA19/5</f>
        <v>0.6</v>
      </c>
      <c r="BW33">
        <f t="shared" ref="BW33:BY33" si="170">CB19/5</f>
        <v>0.6</v>
      </c>
      <c r="BX33">
        <f t="shared" si="170"/>
        <v>0.6</v>
      </c>
      <c r="BY33">
        <f t="shared" si="170"/>
        <v>0.6</v>
      </c>
      <c r="CA33" s="5">
        <v>2014</v>
      </c>
      <c r="CB33">
        <f>BV19/5</f>
        <v>1.4439999999999998E-2</v>
      </c>
      <c r="CC33">
        <f t="shared" ref="CC33:CE33" si="171">BW19/5</f>
        <v>1.4539999999999997E-2</v>
      </c>
      <c r="CD33">
        <f t="shared" si="171"/>
        <v>9.4399999999999987E-3</v>
      </c>
      <c r="CE33">
        <f t="shared" si="171"/>
        <v>2.2079999999999999E-2</v>
      </c>
      <c r="CG33" s="5" t="s">
        <v>108</v>
      </c>
      <c r="CH33" s="5" t="s">
        <v>40</v>
      </c>
      <c r="CI33" s="5" t="s">
        <v>6</v>
      </c>
      <c r="CJ33" s="5" t="s">
        <v>3</v>
      </c>
      <c r="CK33" s="5" t="s">
        <v>2</v>
      </c>
      <c r="CM33" s="5" t="s">
        <v>98</v>
      </c>
      <c r="CN33" s="21" t="s">
        <v>40</v>
      </c>
      <c r="CO33" s="21" t="s">
        <v>6</v>
      </c>
      <c r="CP33" s="21" t="s">
        <v>3</v>
      </c>
      <c r="CQ33" s="21" t="s">
        <v>2</v>
      </c>
      <c r="CR33" s="20"/>
      <c r="CS33" s="20"/>
      <c r="CU33" s="5" t="s">
        <v>108</v>
      </c>
      <c r="CV33" s="5" t="s">
        <v>40</v>
      </c>
      <c r="CW33" s="5" t="s">
        <v>6</v>
      </c>
      <c r="CX33" s="5" t="s">
        <v>3</v>
      </c>
      <c r="CY33" s="5" t="s">
        <v>2</v>
      </c>
      <c r="DA33" s="5" t="s">
        <v>98</v>
      </c>
      <c r="DB33" s="21" t="s">
        <v>40</v>
      </c>
      <c r="DC33" s="21" t="s">
        <v>6</v>
      </c>
      <c r="DD33" s="21" t="s">
        <v>3</v>
      </c>
      <c r="DE33" s="21" t="s">
        <v>2</v>
      </c>
      <c r="DF33" s="5"/>
      <c r="DG33" s="5"/>
      <c r="DH33" s="5"/>
      <c r="DI33" s="5" t="s">
        <v>108</v>
      </c>
      <c r="DJ33" s="5" t="s">
        <v>40</v>
      </c>
      <c r="DK33" s="5" t="s">
        <v>6</v>
      </c>
      <c r="DL33" s="5" t="s">
        <v>3</v>
      </c>
      <c r="DM33" s="5" t="s">
        <v>2</v>
      </c>
      <c r="DO33" s="5" t="s">
        <v>98</v>
      </c>
      <c r="DP33" s="21" t="s">
        <v>40</v>
      </c>
      <c r="DQ33" s="21" t="s">
        <v>6</v>
      </c>
      <c r="DR33" s="21" t="s">
        <v>3</v>
      </c>
      <c r="DS33" s="21" t="s">
        <v>2</v>
      </c>
      <c r="DT33" s="20"/>
      <c r="DU33" s="20"/>
      <c r="DV33" s="20"/>
      <c r="DW33" s="5" t="s">
        <v>108</v>
      </c>
      <c r="DX33" s="5" t="s">
        <v>40</v>
      </c>
      <c r="DY33" s="5" t="s">
        <v>6</v>
      </c>
      <c r="DZ33" s="5" t="s">
        <v>3</v>
      </c>
      <c r="EA33" s="5" t="s">
        <v>2</v>
      </c>
      <c r="EC33" s="5" t="s">
        <v>98</v>
      </c>
      <c r="ED33" s="21" t="s">
        <v>40</v>
      </c>
      <c r="EE33" s="21" t="s">
        <v>6</v>
      </c>
      <c r="EF33" s="21" t="s">
        <v>3</v>
      </c>
      <c r="EG33" s="21" t="s">
        <v>2</v>
      </c>
      <c r="EH33" s="20"/>
      <c r="EI33" s="20"/>
      <c r="EJ33" s="20"/>
      <c r="EK33" s="5" t="s">
        <v>108</v>
      </c>
      <c r="EL33" s="5" t="s">
        <v>40</v>
      </c>
      <c r="EM33" s="5" t="s">
        <v>6</v>
      </c>
      <c r="EN33" s="5" t="s">
        <v>3</v>
      </c>
      <c r="EO33" s="5" t="s">
        <v>2</v>
      </c>
      <c r="EQ33" s="5" t="s">
        <v>98</v>
      </c>
      <c r="ER33" s="21" t="s">
        <v>40</v>
      </c>
      <c r="ES33" s="21" t="s">
        <v>6</v>
      </c>
      <c r="ET33" s="21" t="s">
        <v>3</v>
      </c>
      <c r="EU33" s="21" t="s">
        <v>2</v>
      </c>
      <c r="EV33" s="20"/>
      <c r="EW33" s="20"/>
      <c r="EX33" s="20"/>
      <c r="EY33" s="20"/>
      <c r="EZ33" s="5" t="s">
        <v>108</v>
      </c>
      <c r="FA33" s="5" t="s">
        <v>40</v>
      </c>
      <c r="FB33" s="5" t="s">
        <v>6</v>
      </c>
      <c r="FC33" s="5" t="s">
        <v>3</v>
      </c>
      <c r="FD33" s="5" t="s">
        <v>2</v>
      </c>
      <c r="FF33" s="5" t="s">
        <v>98</v>
      </c>
      <c r="FG33" s="21" t="s">
        <v>40</v>
      </c>
      <c r="FH33" s="21" t="s">
        <v>6</v>
      </c>
      <c r="FI33" s="21" t="s">
        <v>3</v>
      </c>
      <c r="FJ33" s="21" t="s">
        <v>2</v>
      </c>
      <c r="FK33" s="20"/>
      <c r="FL33" s="20"/>
    </row>
    <row r="34" spans="1:169" x14ac:dyDescent="0.3">
      <c r="A34" s="1">
        <v>40817</v>
      </c>
      <c r="B34" s="2">
        <v>6.3399999999999998E-2</v>
      </c>
      <c r="C34" s="2">
        <v>7.7600000000000002E-2</v>
      </c>
      <c r="D34" s="2">
        <v>5.5100000000000003E-2</v>
      </c>
      <c r="E34" s="2">
        <v>7.5999999999999998E-2</v>
      </c>
      <c r="F34">
        <f t="shared" ref="F34:F65" si="172">MONTH(A34)</f>
        <v>10</v>
      </c>
      <c r="G34">
        <f t="shared" si="1"/>
        <v>2011</v>
      </c>
      <c r="I34" s="5">
        <v>2016</v>
      </c>
      <c r="J34">
        <f t="shared" ref="J34:J43" si="173">O21/5</f>
        <v>0.4</v>
      </c>
      <c r="K34">
        <f t="shared" si="158"/>
        <v>0.6</v>
      </c>
      <c r="L34">
        <f t="shared" si="159"/>
        <v>0.6</v>
      </c>
      <c r="M34">
        <f t="shared" si="160"/>
        <v>0.6</v>
      </c>
      <c r="O34">
        <v>2016</v>
      </c>
      <c r="P34" s="2">
        <f t="shared" ref="P34:S34" si="174">J21/5</f>
        <v>1.7619999999999997E-2</v>
      </c>
      <c r="Q34" s="2">
        <f t="shared" si="174"/>
        <v>1.4660000000000001E-2</v>
      </c>
      <c r="R34" s="2">
        <f t="shared" si="174"/>
        <v>2.4879999999999999E-2</v>
      </c>
      <c r="S34" s="2">
        <f t="shared" si="174"/>
        <v>1.2080000000000002E-2</v>
      </c>
      <c r="U34" s="5">
        <v>2015</v>
      </c>
      <c r="V34">
        <f t="shared" ref="V34:Y34" si="175">AA20/5</f>
        <v>0.8</v>
      </c>
      <c r="W34">
        <f t="shared" si="175"/>
        <v>0.8</v>
      </c>
      <c r="X34">
        <f t="shared" si="175"/>
        <v>0.6</v>
      </c>
      <c r="Y34">
        <f t="shared" si="175"/>
        <v>0.8</v>
      </c>
      <c r="AA34" s="5">
        <v>2015</v>
      </c>
      <c r="AB34" s="22">
        <f t="shared" ref="AB34:AE34" si="176">V20/5</f>
        <v>-1.0599999999999997E-3</v>
      </c>
      <c r="AC34" s="22">
        <f t="shared" si="176"/>
        <v>-2.6399999999999991E-3</v>
      </c>
      <c r="AD34" s="22">
        <f t="shared" si="176"/>
        <v>-1.1800000000000018E-3</v>
      </c>
      <c r="AE34" s="22">
        <f t="shared" si="176"/>
        <v>-2.579999999999999E-3</v>
      </c>
      <c r="AH34" s="5">
        <v>2015</v>
      </c>
      <c r="AI34">
        <f t="shared" ref="AI34:AL34" si="177">AN20/5</f>
        <v>0.8</v>
      </c>
      <c r="AJ34">
        <f t="shared" si="177"/>
        <v>0.6</v>
      </c>
      <c r="AK34">
        <f t="shared" si="177"/>
        <v>0.6</v>
      </c>
      <c r="AL34">
        <f t="shared" si="177"/>
        <v>0.6</v>
      </c>
      <c r="AN34" s="5">
        <v>2015</v>
      </c>
      <c r="AO34" s="4">
        <f t="shared" ref="AO34:AR34" si="178">AI20/5</f>
        <v>6.7680000000000004E-2</v>
      </c>
      <c r="AP34" s="4">
        <f t="shared" si="178"/>
        <v>4.1980000000000003E-2</v>
      </c>
      <c r="AQ34" s="4">
        <f t="shared" si="178"/>
        <v>7.1940000000000004E-2</v>
      </c>
      <c r="AR34" s="4">
        <f t="shared" si="178"/>
        <v>3.934E-2</v>
      </c>
      <c r="AU34" s="5">
        <v>2015</v>
      </c>
      <c r="AV34" s="19">
        <f t="shared" ref="AV34:AY34" si="179">BA20/5</f>
        <v>0.8</v>
      </c>
      <c r="AW34" s="19">
        <f t="shared" si="179"/>
        <v>0.4</v>
      </c>
      <c r="AX34" s="19">
        <f t="shared" si="179"/>
        <v>0.8</v>
      </c>
      <c r="AY34" s="19">
        <f t="shared" si="179"/>
        <v>0.6</v>
      </c>
      <c r="BA34" s="5">
        <v>2015</v>
      </c>
      <c r="BB34">
        <f t="shared" ref="BB34:BE34" si="180">AV20/5</f>
        <v>2.444E-2</v>
      </c>
      <c r="BC34">
        <f t="shared" si="180"/>
        <v>4.8999999999999998E-3</v>
      </c>
      <c r="BD34">
        <f t="shared" si="180"/>
        <v>2.9059999999999996E-2</v>
      </c>
      <c r="BE34">
        <f t="shared" si="180"/>
        <v>3.5799999999999985E-3</v>
      </c>
      <c r="BH34" s="5">
        <v>2015</v>
      </c>
      <c r="BI34">
        <f t="shared" ref="BI34:BL34" si="181">BN20/5</f>
        <v>0.4</v>
      </c>
      <c r="BJ34">
        <f t="shared" si="181"/>
        <v>0.4</v>
      </c>
      <c r="BK34">
        <f t="shared" si="181"/>
        <v>0.2</v>
      </c>
      <c r="BL34">
        <f t="shared" si="181"/>
        <v>0.4</v>
      </c>
      <c r="BN34" s="5">
        <v>2015</v>
      </c>
      <c r="BO34">
        <f t="shared" ref="BO34:BR34" si="182">BI20/5</f>
        <v>-8.7999999999999472E-4</v>
      </c>
      <c r="BP34">
        <f t="shared" si="182"/>
        <v>-8.3599999999999976E-3</v>
      </c>
      <c r="BQ34">
        <f t="shared" si="182"/>
        <v>-5.7999999999999996E-3</v>
      </c>
      <c r="BR34">
        <f t="shared" si="182"/>
        <v>-7.6399999999999992E-3</v>
      </c>
      <c r="BU34" s="5">
        <v>2015</v>
      </c>
      <c r="BV34">
        <f t="shared" ref="BV34:BY34" si="183">CA20/5</f>
        <v>0.8</v>
      </c>
      <c r="BW34">
        <f t="shared" si="183"/>
        <v>0.8</v>
      </c>
      <c r="BX34">
        <f t="shared" si="183"/>
        <v>0.8</v>
      </c>
      <c r="BY34">
        <f t="shared" si="183"/>
        <v>0.8</v>
      </c>
      <c r="CA34" s="5">
        <v>2015</v>
      </c>
      <c r="CB34">
        <f t="shared" ref="CB34:CE34" si="184">BV20/5</f>
        <v>2.4560000000000002E-2</v>
      </c>
      <c r="CC34">
        <f t="shared" si="184"/>
        <v>3.2199999999999993E-2</v>
      </c>
      <c r="CD34">
        <f t="shared" si="184"/>
        <v>1.7579999999999995E-2</v>
      </c>
      <c r="CE34">
        <f t="shared" si="184"/>
        <v>3.3759999999999998E-2</v>
      </c>
      <c r="CG34" s="5">
        <v>2014</v>
      </c>
      <c r="CH34">
        <f>CN20/5</f>
        <v>0.6</v>
      </c>
      <c r="CI34">
        <f>CO20/5</f>
        <v>0.4</v>
      </c>
      <c r="CJ34">
        <f>CP20/5</f>
        <v>0.6</v>
      </c>
      <c r="CK34">
        <f>CQ20/5</f>
        <v>0.4</v>
      </c>
      <c r="CM34" s="5">
        <v>2014</v>
      </c>
      <c r="CN34" s="6">
        <f>CH20/5</f>
        <v>-3.520000000000001E-3</v>
      </c>
      <c r="CO34" s="6">
        <f>CI20/5</f>
        <v>6.9800000000000018E-3</v>
      </c>
      <c r="CP34" s="6">
        <f>CJ20/5</f>
        <v>-1.2660000000000001E-2</v>
      </c>
      <c r="CQ34" s="6">
        <f>CK20/5</f>
        <v>8.5199999999999981E-3</v>
      </c>
      <c r="CR34" s="7"/>
      <c r="CS34" s="7"/>
      <c r="CU34" s="5">
        <v>2014</v>
      </c>
      <c r="CV34">
        <f>DB20/5</f>
        <v>0.2</v>
      </c>
      <c r="CW34">
        <f>DC20/5</f>
        <v>0.6</v>
      </c>
      <c r="CX34">
        <f>DD20/5</f>
        <v>0.2</v>
      </c>
      <c r="CY34">
        <f>DE20/5</f>
        <v>0.4</v>
      </c>
      <c r="DA34" s="5">
        <v>2014</v>
      </c>
      <c r="DB34" s="6">
        <f>CV20/5</f>
        <v>-3.1740000000000004E-2</v>
      </c>
      <c r="DC34" s="6">
        <f>CW20/5</f>
        <v>-2.3440000000000003E-2</v>
      </c>
      <c r="DD34" s="6">
        <f>CX20/5</f>
        <v>-4.3340000000000004E-2</v>
      </c>
      <c r="DE34" s="6">
        <f>CY20/5</f>
        <v>-2.086E-2</v>
      </c>
      <c r="DI34" s="5">
        <v>2014</v>
      </c>
      <c r="DJ34">
        <f>DP20/5</f>
        <v>0.8</v>
      </c>
      <c r="DK34">
        <f>DQ20/5</f>
        <v>0.8</v>
      </c>
      <c r="DL34">
        <f>DR20/5</f>
        <v>0.8</v>
      </c>
      <c r="DM34">
        <f>DS20/5</f>
        <v>0.8</v>
      </c>
      <c r="DO34" s="5">
        <v>2014</v>
      </c>
      <c r="DP34" s="6">
        <f>DJ20/5</f>
        <v>9.1439999999999994E-2</v>
      </c>
      <c r="DQ34" s="6">
        <f>DK20/5</f>
        <v>6.5600000000000006E-2</v>
      </c>
      <c r="DR34" s="6">
        <f>DL20/5</f>
        <v>0.10786</v>
      </c>
      <c r="DS34" s="6">
        <f>DM20/5</f>
        <v>6.276000000000001E-2</v>
      </c>
      <c r="DT34" s="7"/>
      <c r="DU34" s="7"/>
      <c r="DV34" s="7"/>
      <c r="DW34" s="5">
        <v>2014</v>
      </c>
      <c r="DX34">
        <f>ED20/5</f>
        <v>0.4</v>
      </c>
      <c r="DY34">
        <f>EE20/5</f>
        <v>0.4</v>
      </c>
      <c r="DZ34">
        <f>EF20/5</f>
        <v>0.4</v>
      </c>
      <c r="EA34">
        <f>EG20/5</f>
        <v>0.4</v>
      </c>
      <c r="EC34" s="5">
        <v>2014</v>
      </c>
      <c r="ED34" s="6">
        <f>DX20/5</f>
        <v>2.9079999999999995E-2</v>
      </c>
      <c r="EE34" s="6">
        <f>DY20/5</f>
        <v>1.72E-2</v>
      </c>
      <c r="EF34" s="6">
        <f>DZ20/5</f>
        <v>3.7260000000000001E-2</v>
      </c>
      <c r="EG34" s="6">
        <f>EA20/5</f>
        <v>1.6160000000000001E-2</v>
      </c>
      <c r="EK34" s="5">
        <v>2014</v>
      </c>
      <c r="EL34">
        <f>ER20/5</f>
        <v>0.4</v>
      </c>
      <c r="EM34">
        <f>ES20/5</f>
        <v>0.4</v>
      </c>
      <c r="EN34">
        <f>ET20/5</f>
        <v>0.4</v>
      </c>
      <c r="EO34">
        <f>EU20/5</f>
        <v>0.4</v>
      </c>
      <c r="EQ34" s="5">
        <v>2014</v>
      </c>
      <c r="ER34">
        <f>EL20/5</f>
        <v>-5.7799999999999978E-3</v>
      </c>
      <c r="ES34">
        <f>EM20/5</f>
        <v>-4.7400000000000003E-3</v>
      </c>
      <c r="ET34">
        <f>EN20/5</f>
        <v>-1.0019999999999999E-2</v>
      </c>
      <c r="EU34">
        <f>EO20/5</f>
        <v>-4.5000000000000005E-3</v>
      </c>
      <c r="EZ34" s="5">
        <v>2014</v>
      </c>
      <c r="FA34">
        <f>FG20/5</f>
        <v>0.4</v>
      </c>
      <c r="FB34">
        <f>FH20/5</f>
        <v>0.8</v>
      </c>
      <c r="FC34">
        <f>FI20/5</f>
        <v>0.4</v>
      </c>
      <c r="FD34">
        <f>FJ20/5</f>
        <v>0.8</v>
      </c>
      <c r="FF34" s="5">
        <v>2014</v>
      </c>
      <c r="FG34">
        <f>FA20/5</f>
        <v>-5.9000000000000007E-3</v>
      </c>
      <c r="FH34">
        <f>FB20/5</f>
        <v>1.2379999999999999E-2</v>
      </c>
      <c r="FI34">
        <f>FC20/5</f>
        <v>-7.6600000000000001E-3</v>
      </c>
      <c r="FJ34">
        <f>FD20/5</f>
        <v>1.2719999999999999E-2</v>
      </c>
    </row>
    <row r="35" spans="1:169" x14ac:dyDescent="0.3">
      <c r="A35" s="1">
        <v>40848</v>
      </c>
      <c r="B35" s="2">
        <v>-0.12859999999999999</v>
      </c>
      <c r="C35" s="2">
        <v>-9.2799999999999994E-2</v>
      </c>
      <c r="D35" s="2">
        <v>-0.14269999999999999</v>
      </c>
      <c r="E35" s="2">
        <v>-8.9300000000000004E-2</v>
      </c>
      <c r="F35">
        <f t="shared" si="172"/>
        <v>11</v>
      </c>
      <c r="G35">
        <f t="shared" si="1"/>
        <v>2011</v>
      </c>
      <c r="I35" s="5">
        <v>2017</v>
      </c>
      <c r="J35">
        <f t="shared" si="173"/>
        <v>0.4</v>
      </c>
      <c r="K35">
        <f t="shared" si="158"/>
        <v>0.6</v>
      </c>
      <c r="L35">
        <f t="shared" si="159"/>
        <v>0.6</v>
      </c>
      <c r="M35">
        <f t="shared" si="160"/>
        <v>0.6</v>
      </c>
      <c r="O35">
        <v>2017</v>
      </c>
      <c r="P35" s="2">
        <f t="shared" ref="P35:S35" si="185">J22/5</f>
        <v>3.1139999999999994E-2</v>
      </c>
      <c r="Q35" s="2">
        <f t="shared" si="185"/>
        <v>2.5619999999999997E-2</v>
      </c>
      <c r="R35" s="2">
        <f t="shared" si="185"/>
        <v>2.7839999999999997E-2</v>
      </c>
      <c r="S35" s="2">
        <f t="shared" si="185"/>
        <v>1.7739999999999999E-2</v>
      </c>
      <c r="U35" s="5">
        <v>2016</v>
      </c>
      <c r="V35">
        <f t="shared" ref="V35:Y35" si="186">AA21/5</f>
        <v>0.6</v>
      </c>
      <c r="W35">
        <f t="shared" si="186"/>
        <v>0.6</v>
      </c>
      <c r="X35">
        <f t="shared" si="186"/>
        <v>0.4</v>
      </c>
      <c r="Y35">
        <f t="shared" si="186"/>
        <v>0.6</v>
      </c>
      <c r="AA35" s="5">
        <v>2016</v>
      </c>
      <c r="AB35" s="22">
        <f t="shared" ref="AB35:AE35" si="187">V21/5</f>
        <v>-3.2199999999999998E-3</v>
      </c>
      <c r="AC35" s="22">
        <f t="shared" si="187"/>
        <v>-2.1599999999999992E-3</v>
      </c>
      <c r="AD35" s="22">
        <f t="shared" si="187"/>
        <v>-4.360000000000001E-3</v>
      </c>
      <c r="AE35" s="22">
        <f t="shared" si="187"/>
        <v>-2.2399999999999989E-3</v>
      </c>
      <c r="AH35" s="5">
        <v>2016</v>
      </c>
      <c r="AI35">
        <f t="shared" ref="AI35:AL35" si="188">AN21/5</f>
        <v>0.6</v>
      </c>
      <c r="AJ35">
        <f t="shared" si="188"/>
        <v>0.4</v>
      </c>
      <c r="AK35">
        <f t="shared" si="188"/>
        <v>0.4</v>
      </c>
      <c r="AL35">
        <f t="shared" si="188"/>
        <v>0.4</v>
      </c>
      <c r="AN35" s="5">
        <v>2016</v>
      </c>
      <c r="AO35" s="4">
        <f t="shared" ref="AO35:AR35" si="189">AI21/5</f>
        <v>4.1419999999999998E-2</v>
      </c>
      <c r="AP35" s="4">
        <f t="shared" si="189"/>
        <v>1.9459999999999998E-2</v>
      </c>
      <c r="AQ35" s="4">
        <f t="shared" si="189"/>
        <v>3.9960000000000002E-2</v>
      </c>
      <c r="AR35" s="4">
        <f t="shared" si="189"/>
        <v>1.6419999999999997E-2</v>
      </c>
      <c r="AU35" s="5">
        <v>2016</v>
      </c>
      <c r="AV35" s="19">
        <f t="shared" ref="AV35:AY35" si="190">BA21/5</f>
        <v>0.6</v>
      </c>
      <c r="AW35" s="19">
        <f t="shared" si="190"/>
        <v>0.2</v>
      </c>
      <c r="AX35" s="19">
        <f t="shared" si="190"/>
        <v>0.8</v>
      </c>
      <c r="AY35" s="19">
        <f t="shared" si="190"/>
        <v>0.4</v>
      </c>
      <c r="BA35" s="5">
        <v>2016</v>
      </c>
      <c r="BB35">
        <f t="shared" ref="BB35:BE35" si="191">AV21/5</f>
        <v>1.1140000000000001E-2</v>
      </c>
      <c r="BC35">
        <f t="shared" si="191"/>
        <v>-3.4999999999999988E-3</v>
      </c>
      <c r="BD35">
        <f t="shared" si="191"/>
        <v>2.1819999999999999E-2</v>
      </c>
      <c r="BE35">
        <f t="shared" si="191"/>
        <v>-3.5400000000000002E-3</v>
      </c>
      <c r="BH35" s="5">
        <v>2016</v>
      </c>
      <c r="BI35">
        <f t="shared" ref="BI35:BL35" si="192">BN21/5</f>
        <v>0.6</v>
      </c>
      <c r="BJ35">
        <f t="shared" si="192"/>
        <v>0.6</v>
      </c>
      <c r="BK35">
        <f t="shared" si="192"/>
        <v>0.4</v>
      </c>
      <c r="BL35">
        <f t="shared" si="192"/>
        <v>0.6</v>
      </c>
      <c r="BN35" s="5">
        <v>2016</v>
      </c>
      <c r="BO35">
        <f t="shared" ref="BO35:BR35" si="193">BI21/5</f>
        <v>8.0200000000000028E-3</v>
      </c>
      <c r="BP35">
        <f t="shared" si="193"/>
        <v>5.060000000000002E-3</v>
      </c>
      <c r="BQ35">
        <f t="shared" si="193"/>
        <v>8.6400000000000036E-3</v>
      </c>
      <c r="BR35">
        <f t="shared" si="193"/>
        <v>5.4200000000000012E-3</v>
      </c>
      <c r="BU35" s="5">
        <v>2016</v>
      </c>
      <c r="BV35">
        <f t="shared" ref="BV35:BY35" si="194">CA21/5</f>
        <v>0.6</v>
      </c>
      <c r="BW35">
        <f t="shared" si="194"/>
        <v>0.6</v>
      </c>
      <c r="BX35">
        <f t="shared" si="194"/>
        <v>0.6</v>
      </c>
      <c r="BY35">
        <f t="shared" si="194"/>
        <v>0.6</v>
      </c>
      <c r="CA35" s="5">
        <v>2016</v>
      </c>
      <c r="CB35">
        <f t="shared" ref="CB35:CE35" si="195">BV21/5</f>
        <v>1.8280000000000001E-2</v>
      </c>
      <c r="CC35">
        <f t="shared" si="195"/>
        <v>2.1760000000000002E-2</v>
      </c>
      <c r="CD35">
        <f t="shared" si="195"/>
        <v>1.0880000000000001E-2</v>
      </c>
      <c r="CE35">
        <f t="shared" si="195"/>
        <v>2.4500000000000001E-2</v>
      </c>
      <c r="CG35" s="5">
        <v>2015</v>
      </c>
      <c r="CH35">
        <f t="shared" ref="CH35:CH45" si="196">CN21/5</f>
        <v>0.6</v>
      </c>
      <c r="CI35">
        <f>CO21/5</f>
        <v>0.4</v>
      </c>
      <c r="CJ35">
        <f t="shared" ref="CJ35:CJ45" si="197">CP21/5</f>
        <v>0.6</v>
      </c>
      <c r="CK35">
        <f t="shared" ref="CK35:CK45" si="198">CQ21/5</f>
        <v>0.4</v>
      </c>
      <c r="CM35" s="5">
        <v>2015</v>
      </c>
      <c r="CN35" s="6">
        <f t="shared" ref="CN35:CN45" si="199">CH21/5</f>
        <v>-1.0940000000000002E-2</v>
      </c>
      <c r="CO35" s="6">
        <f t="shared" ref="CO35:CO45" si="200">CI21/5</f>
        <v>-6.2400000000000008E-3</v>
      </c>
      <c r="CP35" s="6">
        <f t="shared" ref="CP35:CP45" si="201">CJ21/5</f>
        <v>-1.7919999999999998E-2</v>
      </c>
      <c r="CQ35" s="6">
        <f t="shared" ref="CQ35:CQ45" si="202">CK21/5</f>
        <v>-3.9399999999999991E-3</v>
      </c>
      <c r="CR35" s="7"/>
      <c r="CS35" s="7"/>
      <c r="CU35" s="5">
        <v>2015</v>
      </c>
      <c r="CV35">
        <f t="shared" ref="CV35:CV45" si="203">DB21/5</f>
        <v>0.4</v>
      </c>
      <c r="CW35">
        <f t="shared" ref="CW35:CW45" si="204">DC21/5</f>
        <v>0.6</v>
      </c>
      <c r="CX35">
        <f t="shared" ref="CX35:CX45" si="205">DD21/5</f>
        <v>0.4</v>
      </c>
      <c r="CY35">
        <f t="shared" ref="CY35:CY45" si="206">DE21/5</f>
        <v>0.6</v>
      </c>
      <c r="DA35" s="5">
        <v>2015</v>
      </c>
      <c r="DB35" s="6">
        <f t="shared" ref="DB35:DB45" si="207">CV21/5</f>
        <v>-2.6380000000000004E-2</v>
      </c>
      <c r="DC35" s="6">
        <f t="shared" ref="DC35:DC45" si="208">CW21/5</f>
        <v>-1.8499999999999999E-2</v>
      </c>
      <c r="DD35" s="6">
        <f t="shared" ref="DD35:DD45" si="209">CX21/5</f>
        <v>-3.4139999999999997E-2</v>
      </c>
      <c r="DE35" s="6">
        <f t="shared" ref="DE35:DE45" si="210">CY21/5</f>
        <v>-1.508E-2</v>
      </c>
      <c r="DI35" s="5">
        <v>2015</v>
      </c>
      <c r="DJ35">
        <f t="shared" ref="DJ35:DJ45" si="211">DP21/5</f>
        <v>0.6</v>
      </c>
      <c r="DK35">
        <f t="shared" ref="DK35:DK45" si="212">DQ21/5</f>
        <v>0.8</v>
      </c>
      <c r="DL35">
        <f t="shared" ref="DL35:DL45" si="213">DR21/5</f>
        <v>0.6</v>
      </c>
      <c r="DM35">
        <f t="shared" ref="DM35:DM45" si="214">DS21/5</f>
        <v>0.6</v>
      </c>
      <c r="DO35" s="5">
        <v>2015</v>
      </c>
      <c r="DP35" s="6">
        <f t="shared" ref="DP35:DP45" si="215">DJ21/5</f>
        <v>5.8140000000000004E-2</v>
      </c>
      <c r="DQ35" s="6">
        <f t="shared" ref="DQ35:DQ45" si="216">DK21/5</f>
        <v>4.7759999999999997E-2</v>
      </c>
      <c r="DR35" s="6">
        <f t="shared" ref="DR35:DR45" si="217">DL21/5</f>
        <v>6.6280000000000006E-2</v>
      </c>
      <c r="DS35" s="6">
        <f t="shared" ref="DS35:DS45" si="218">DM21/5</f>
        <v>4.4060000000000002E-2</v>
      </c>
      <c r="DT35" s="7"/>
      <c r="DU35" s="7"/>
      <c r="DV35" s="7"/>
      <c r="DW35" s="5">
        <v>2015</v>
      </c>
      <c r="DX35">
        <f t="shared" ref="DX35:DX45" si="219">ED21/5</f>
        <v>0.6</v>
      </c>
      <c r="DY35">
        <f t="shared" ref="DY35:DY45" si="220">EE21/5</f>
        <v>0.6</v>
      </c>
      <c r="DZ35">
        <f t="shared" ref="DZ35:DZ45" si="221">EF21/5</f>
        <v>0.6</v>
      </c>
      <c r="EA35">
        <f t="shared" ref="EA35:EA45" si="222">EG21/5</f>
        <v>0.6</v>
      </c>
      <c r="EC35" s="5">
        <v>2015</v>
      </c>
      <c r="ED35" s="6">
        <f t="shared" ref="ED35:ED45" si="223">DX21/5</f>
        <v>5.6279999999999997E-2</v>
      </c>
      <c r="EE35" s="6">
        <f t="shared" ref="EE35:EE45" si="224">DY21/5</f>
        <v>4.0820000000000002E-2</v>
      </c>
      <c r="EF35" s="6">
        <f t="shared" ref="EF35:EF45" si="225">DZ21/5</f>
        <v>6.7219999999999988E-2</v>
      </c>
      <c r="EG35" s="6">
        <f t="shared" ref="EG35:EG45" si="226">EA21/5</f>
        <v>3.9800000000000002E-2</v>
      </c>
      <c r="EK35" s="5">
        <v>2015</v>
      </c>
      <c r="EL35">
        <f t="shared" ref="EL35:EL45" si="227">ER21/5</f>
        <v>0.4</v>
      </c>
      <c r="EM35">
        <f t="shared" ref="EM35:EM45" si="228">ES21/5</f>
        <v>0.4</v>
      </c>
      <c r="EN35">
        <f t="shared" ref="EN35:EN45" si="229">ET21/5</f>
        <v>0.4</v>
      </c>
      <c r="EO35">
        <f t="shared" ref="EO35:EO45" si="230">EU21/5</f>
        <v>0.4</v>
      </c>
      <c r="EQ35" s="5">
        <v>2015</v>
      </c>
      <c r="ER35">
        <f t="shared" ref="ER35:ER45" si="231">EL21/5</f>
        <v>-4.5199999999999962E-3</v>
      </c>
      <c r="ES35">
        <f t="shared" ref="ES35:ES45" si="232">EM21/5</f>
        <v>-1.1960000000000002E-2</v>
      </c>
      <c r="ET35">
        <f t="shared" ref="ET35:ET45" si="233">EN21/5</f>
        <v>-7.2200000000000016E-3</v>
      </c>
      <c r="EU35">
        <f t="shared" ref="EU35:EU45" si="234">EO21/5</f>
        <v>-1.1519999999999999E-2</v>
      </c>
      <c r="EZ35" s="5">
        <f>EZ34+1</f>
        <v>2015</v>
      </c>
      <c r="FA35">
        <f t="shared" ref="FA35:FA45" si="235">FG21/5</f>
        <v>0.6</v>
      </c>
      <c r="FB35">
        <f t="shared" ref="FB35:FB45" si="236">FH21/5</f>
        <v>0.6</v>
      </c>
      <c r="FC35">
        <f t="shared" ref="FC35:FC45" si="237">FI21/5</f>
        <v>0.6</v>
      </c>
      <c r="FD35">
        <f t="shared" ref="FD35:FD45" si="238">FJ21/5</f>
        <v>0.6</v>
      </c>
      <c r="FF35" s="5">
        <f>FF34+1</f>
        <v>2015</v>
      </c>
      <c r="FG35">
        <f t="shared" ref="FG35:FG45" si="239">FA21/5</f>
        <v>-5.4599999999999987E-3</v>
      </c>
      <c r="FH35">
        <f t="shared" ref="FH35:FH45" si="240">FB21/5</f>
        <v>-1.4399999999999997E-3</v>
      </c>
      <c r="FI35">
        <f t="shared" ref="FI35:FI45" si="241">FC21/5</f>
        <v>-4.8600000000000006E-3</v>
      </c>
      <c r="FJ35">
        <f t="shared" ref="FJ35:FJ45" si="242">FD21/5</f>
        <v>-1.9600000000000008E-3</v>
      </c>
    </row>
    <row r="36" spans="1:169" x14ac:dyDescent="0.3">
      <c r="A36" s="1">
        <v>40878</v>
      </c>
      <c r="B36" s="2">
        <v>-5.1999999999999998E-2</v>
      </c>
      <c r="C36" s="2">
        <v>-4.2999999999999997E-2</v>
      </c>
      <c r="D36" s="2">
        <v>-6.9500000000000006E-2</v>
      </c>
      <c r="E36" s="2">
        <v>-4.1500000000000002E-2</v>
      </c>
      <c r="F36">
        <f t="shared" si="172"/>
        <v>12</v>
      </c>
      <c r="G36">
        <f t="shared" si="1"/>
        <v>2011</v>
      </c>
      <c r="I36" s="5">
        <v>2018</v>
      </c>
      <c r="J36">
        <f t="shared" si="173"/>
        <v>0.4</v>
      </c>
      <c r="K36">
        <f t="shared" si="158"/>
        <v>0.6</v>
      </c>
      <c r="L36">
        <f t="shared" si="159"/>
        <v>0.6</v>
      </c>
      <c r="M36">
        <f t="shared" si="160"/>
        <v>0.6</v>
      </c>
      <c r="O36">
        <v>2018</v>
      </c>
      <c r="P36" s="2">
        <f t="shared" ref="P36:S36" si="243">J23/5</f>
        <v>-1.6399999999999997E-3</v>
      </c>
      <c r="Q36" s="2">
        <f t="shared" si="243"/>
        <v>8.4999999999999989E-3</v>
      </c>
      <c r="R36" s="2">
        <f t="shared" si="243"/>
        <v>-6.4000000000000003E-3</v>
      </c>
      <c r="S36" s="2">
        <f t="shared" si="243"/>
        <v>9.0200000000000002E-3</v>
      </c>
      <c r="U36" s="5">
        <v>2017</v>
      </c>
      <c r="V36">
        <f t="shared" ref="V36:Y36" si="244">AA22/5</f>
        <v>0.8</v>
      </c>
      <c r="W36">
        <f t="shared" si="244"/>
        <v>0.8</v>
      </c>
      <c r="X36">
        <f t="shared" si="244"/>
        <v>0.6</v>
      </c>
      <c r="Y36">
        <f t="shared" si="244"/>
        <v>0.8</v>
      </c>
      <c r="AA36" s="5">
        <v>2017</v>
      </c>
      <c r="AB36" s="22">
        <f t="shared" ref="AB36:AE36" si="245">V22/5</f>
        <v>-1.558E-2</v>
      </c>
      <c r="AC36" s="22">
        <f t="shared" si="245"/>
        <v>-1.09E-2</v>
      </c>
      <c r="AD36" s="22">
        <f t="shared" si="245"/>
        <v>-2.0780000000000003E-2</v>
      </c>
      <c r="AE36" s="22">
        <f t="shared" si="245"/>
        <v>-1.728E-2</v>
      </c>
      <c r="AH36" s="5">
        <v>2017</v>
      </c>
      <c r="AI36">
        <f t="shared" ref="AI36:AL36" si="246">AN22/5</f>
        <v>0.6</v>
      </c>
      <c r="AJ36">
        <f t="shared" si="246"/>
        <v>0.4</v>
      </c>
      <c r="AK36">
        <f t="shared" si="246"/>
        <v>0.4</v>
      </c>
      <c r="AL36">
        <f t="shared" si="246"/>
        <v>0.4</v>
      </c>
      <c r="AN36" s="5">
        <v>2017</v>
      </c>
      <c r="AO36" s="4">
        <f t="shared" ref="AO36:AR36" si="247">AI22/5</f>
        <v>3.8859999999999992E-2</v>
      </c>
      <c r="AP36" s="4">
        <f t="shared" si="247"/>
        <v>2.1039999999999996E-2</v>
      </c>
      <c r="AQ36" s="4">
        <f t="shared" si="247"/>
        <v>4.7100000000000003E-2</v>
      </c>
      <c r="AR36" s="4">
        <f t="shared" si="247"/>
        <v>2.358E-2</v>
      </c>
      <c r="AU36" s="5">
        <v>2017</v>
      </c>
      <c r="AV36" s="19">
        <f t="shared" ref="AV36:AY36" si="248">BA22/5</f>
        <v>0.8</v>
      </c>
      <c r="AW36" s="19">
        <f t="shared" si="248"/>
        <v>0.4</v>
      </c>
      <c r="AX36" s="19">
        <f t="shared" si="248"/>
        <v>1</v>
      </c>
      <c r="AY36" s="19">
        <f t="shared" si="248"/>
        <v>0.6</v>
      </c>
      <c r="BA36" s="5">
        <v>2017</v>
      </c>
      <c r="BB36">
        <f t="shared" ref="BB36:BE36" si="249">AV22/5</f>
        <v>1.6920000000000001E-2</v>
      </c>
      <c r="BC36">
        <f t="shared" si="249"/>
        <v>1.4600000000000001E-3</v>
      </c>
      <c r="BD36">
        <f t="shared" si="249"/>
        <v>3.3700000000000001E-2</v>
      </c>
      <c r="BE36">
        <f t="shared" si="249"/>
        <v>4.0599999999999994E-3</v>
      </c>
      <c r="BH36" s="5">
        <v>2017</v>
      </c>
      <c r="BI36">
        <f t="shared" ref="BI36:BL36" si="250">BN22/5</f>
        <v>0.8</v>
      </c>
      <c r="BJ36">
        <f t="shared" si="250"/>
        <v>0.8</v>
      </c>
      <c r="BK36">
        <f t="shared" si="250"/>
        <v>0.6</v>
      </c>
      <c r="BL36">
        <f t="shared" si="250"/>
        <v>0.8</v>
      </c>
      <c r="BN36" s="5">
        <v>2017</v>
      </c>
      <c r="BO36">
        <f t="shared" ref="BO36:BR36" si="251">BI22/5</f>
        <v>2.3700000000000006E-2</v>
      </c>
      <c r="BP36">
        <f t="shared" si="251"/>
        <v>1.992E-2</v>
      </c>
      <c r="BQ36">
        <f t="shared" si="251"/>
        <v>2.6540000000000001E-2</v>
      </c>
      <c r="BR36">
        <f t="shared" si="251"/>
        <v>2.5979999999999996E-2</v>
      </c>
      <c r="BU36" s="5">
        <v>2017</v>
      </c>
      <c r="BV36">
        <f t="shared" ref="BV36:BY36" si="252">CA22/5</f>
        <v>0.6</v>
      </c>
      <c r="BW36">
        <f t="shared" si="252"/>
        <v>0.6</v>
      </c>
      <c r="BX36">
        <f t="shared" si="252"/>
        <v>0.6</v>
      </c>
      <c r="BY36">
        <f t="shared" si="252"/>
        <v>0.6</v>
      </c>
      <c r="CA36" s="5">
        <v>2017</v>
      </c>
      <c r="CB36">
        <f t="shared" ref="CB36:CE36" si="253">BV22/5</f>
        <v>1.7340000000000001E-2</v>
      </c>
      <c r="CC36">
        <f t="shared" si="253"/>
        <v>2.1100000000000001E-2</v>
      </c>
      <c r="CD36">
        <f t="shared" si="253"/>
        <v>1.0379999999999997E-2</v>
      </c>
      <c r="CE36">
        <f t="shared" si="253"/>
        <v>2.4340000000000001E-2</v>
      </c>
      <c r="CG36" s="5">
        <v>2016</v>
      </c>
      <c r="CH36">
        <f t="shared" si="196"/>
        <v>0.6</v>
      </c>
      <c r="CI36">
        <f t="shared" ref="CI36:CI45" si="254">CO22/5</f>
        <v>0.4</v>
      </c>
      <c r="CJ36">
        <f t="shared" si="197"/>
        <v>0.6</v>
      </c>
      <c r="CK36">
        <f t="shared" si="198"/>
        <v>0.4</v>
      </c>
      <c r="CM36" s="5">
        <v>2016</v>
      </c>
      <c r="CN36" s="6">
        <f t="shared" si="199"/>
        <v>-1.7840000000000002E-2</v>
      </c>
      <c r="CO36" s="6">
        <f t="shared" si="200"/>
        <v>-4.3999999999999994E-3</v>
      </c>
      <c r="CP36" s="6">
        <f t="shared" si="201"/>
        <v>-2.7899999999999998E-2</v>
      </c>
      <c r="CQ36" s="6">
        <f t="shared" si="202"/>
        <v>-3.4399999999999995E-3</v>
      </c>
      <c r="CR36" s="7"/>
      <c r="CS36" s="7"/>
      <c r="CU36" s="5">
        <v>2016</v>
      </c>
      <c r="CV36">
        <f>DB22/5</f>
        <v>0.2</v>
      </c>
      <c r="CW36">
        <f t="shared" si="204"/>
        <v>0.4</v>
      </c>
      <c r="CX36">
        <f t="shared" si="205"/>
        <v>0.2</v>
      </c>
      <c r="CY36">
        <f t="shared" si="206"/>
        <v>0.4</v>
      </c>
      <c r="DA36" s="5">
        <v>2016</v>
      </c>
      <c r="DB36" s="6">
        <f t="shared" si="207"/>
        <v>-5.4380000000000005E-2</v>
      </c>
      <c r="DC36" s="6">
        <f t="shared" si="208"/>
        <v>-3.2960000000000003E-2</v>
      </c>
      <c r="DD36" s="6">
        <f t="shared" si="209"/>
        <v>-6.2559999999999991E-2</v>
      </c>
      <c r="DE36" s="6">
        <f t="shared" si="210"/>
        <v>-2.9259999999999998E-2</v>
      </c>
      <c r="DI36" s="5">
        <v>2016</v>
      </c>
      <c r="DJ36">
        <f t="shared" si="211"/>
        <v>0.6</v>
      </c>
      <c r="DK36">
        <f t="shared" si="212"/>
        <v>0.6</v>
      </c>
      <c r="DL36">
        <f t="shared" si="213"/>
        <v>0.6</v>
      </c>
      <c r="DM36">
        <f t="shared" si="214"/>
        <v>0.4</v>
      </c>
      <c r="DO36" s="5">
        <v>2016</v>
      </c>
      <c r="DP36" s="6">
        <f t="shared" si="215"/>
        <v>3.0099999999999998E-2</v>
      </c>
      <c r="DQ36" s="6">
        <f t="shared" si="216"/>
        <v>2.3959999999999999E-2</v>
      </c>
      <c r="DR36" s="6">
        <f t="shared" si="217"/>
        <v>3.696E-2</v>
      </c>
      <c r="DS36" s="6">
        <f t="shared" si="218"/>
        <v>1.9740000000000001E-2</v>
      </c>
      <c r="DT36" s="7"/>
      <c r="DU36" s="7"/>
      <c r="DV36" s="7"/>
      <c r="DW36" s="5">
        <v>2016</v>
      </c>
      <c r="DX36">
        <f t="shared" si="219"/>
        <v>0.8</v>
      </c>
      <c r="DY36">
        <f t="shared" si="220"/>
        <v>0.8</v>
      </c>
      <c r="DZ36">
        <f t="shared" si="221"/>
        <v>0.8</v>
      </c>
      <c r="EA36">
        <f t="shared" si="222"/>
        <v>0.8</v>
      </c>
      <c r="EC36" s="5">
        <v>2016</v>
      </c>
      <c r="ED36" s="6">
        <f t="shared" si="223"/>
        <v>6.4219999999999985E-2</v>
      </c>
      <c r="EE36" s="6">
        <f t="shared" si="224"/>
        <v>4.4159999999999998E-2</v>
      </c>
      <c r="EF36" s="6">
        <f t="shared" si="225"/>
        <v>6.9399999999999989E-2</v>
      </c>
      <c r="EG36" s="6">
        <f t="shared" si="226"/>
        <v>4.3999999999999997E-2</v>
      </c>
      <c r="EK36" s="5">
        <v>2016</v>
      </c>
      <c r="EL36">
        <f t="shared" si="227"/>
        <v>0.4</v>
      </c>
      <c r="EM36">
        <f t="shared" si="228"/>
        <v>0.4</v>
      </c>
      <c r="EN36">
        <f t="shared" si="229"/>
        <v>0.6</v>
      </c>
      <c r="EO36">
        <f t="shared" si="230"/>
        <v>0.4</v>
      </c>
      <c r="EQ36" s="5">
        <v>2016</v>
      </c>
      <c r="ER36">
        <f t="shared" si="231"/>
        <v>-4.3999999999999492E-4</v>
      </c>
      <c r="ES36">
        <f t="shared" si="232"/>
        <v>-1.0039999999999997E-2</v>
      </c>
      <c r="ET36">
        <f t="shared" si="233"/>
        <v>-2.0000000000000036E-4</v>
      </c>
      <c r="EU36">
        <f t="shared" si="234"/>
        <v>-1.026E-2</v>
      </c>
      <c r="EZ36" s="5">
        <f t="shared" ref="EZ36:EZ45" si="255">EZ35+1</f>
        <v>2016</v>
      </c>
      <c r="FA36">
        <f t="shared" si="235"/>
        <v>0.6</v>
      </c>
      <c r="FB36">
        <f t="shared" si="236"/>
        <v>0.6</v>
      </c>
      <c r="FC36">
        <f t="shared" si="237"/>
        <v>0.6</v>
      </c>
      <c r="FD36">
        <f t="shared" si="238"/>
        <v>0.4</v>
      </c>
      <c r="FF36" s="5">
        <f t="shared" ref="FF36:FF45" si="256">FF35+1</f>
        <v>2016</v>
      </c>
      <c r="FG36">
        <f t="shared" si="239"/>
        <v>-6.5399999999999998E-3</v>
      </c>
      <c r="FH36">
        <f t="shared" si="240"/>
        <v>-1.044E-2</v>
      </c>
      <c r="FI36">
        <f t="shared" si="241"/>
        <v>-8.0000000000000019E-3</v>
      </c>
      <c r="FJ36">
        <f t="shared" si="242"/>
        <v>-1.23E-2</v>
      </c>
    </row>
    <row r="37" spans="1:169" x14ac:dyDescent="0.3">
      <c r="A37" s="1">
        <v>40909</v>
      </c>
      <c r="B37" s="2">
        <v>0.20979999999999999</v>
      </c>
      <c r="C37" s="2">
        <v>0.12429999999999999</v>
      </c>
      <c r="D37" s="2">
        <v>0.24479999999999999</v>
      </c>
      <c r="E37" s="2">
        <v>0.1125</v>
      </c>
      <c r="F37">
        <f t="shared" si="172"/>
        <v>1</v>
      </c>
      <c r="G37">
        <f t="shared" si="1"/>
        <v>2012</v>
      </c>
      <c r="I37" s="5">
        <v>2019</v>
      </c>
      <c r="J37">
        <f t="shared" si="173"/>
        <v>0.6</v>
      </c>
      <c r="K37">
        <f t="shared" si="158"/>
        <v>0.6</v>
      </c>
      <c r="L37">
        <f t="shared" si="159"/>
        <v>0.6</v>
      </c>
      <c r="M37">
        <f t="shared" si="160"/>
        <v>0.6</v>
      </c>
      <c r="O37">
        <v>2019</v>
      </c>
      <c r="P37" s="2">
        <f t="shared" ref="P37:S37" si="257">J24/5</f>
        <v>7.9799999999999992E-3</v>
      </c>
      <c r="Q37" s="2">
        <f t="shared" si="257"/>
        <v>1.5299999999999999E-2</v>
      </c>
      <c r="R37" s="2">
        <f t="shared" si="257"/>
        <v>4.239999999999999E-3</v>
      </c>
      <c r="S37" s="2">
        <f t="shared" si="257"/>
        <v>1.9219999999999998E-2</v>
      </c>
      <c r="U37" s="5">
        <v>2018</v>
      </c>
      <c r="V37">
        <f t="shared" ref="V37:Y37" si="258">AA23/5</f>
        <v>0.6</v>
      </c>
      <c r="W37">
        <f t="shared" si="258"/>
        <v>0.6</v>
      </c>
      <c r="X37">
        <f t="shared" si="258"/>
        <v>0.4</v>
      </c>
      <c r="Y37">
        <f t="shared" si="258"/>
        <v>0.6</v>
      </c>
      <c r="AA37" s="5">
        <v>2018</v>
      </c>
      <c r="AB37" s="22">
        <f t="shared" ref="AB37:AE37" si="259">V23/5</f>
        <v>-1.4480000000000002E-2</v>
      </c>
      <c r="AC37" s="22">
        <f t="shared" si="259"/>
        <v>-1.0199999999999997E-2</v>
      </c>
      <c r="AD37" s="22">
        <f t="shared" si="259"/>
        <v>-1.9560000000000004E-2</v>
      </c>
      <c r="AE37" s="22">
        <f t="shared" si="259"/>
        <v>-1.4440000000000003E-2</v>
      </c>
      <c r="AH37" s="5">
        <v>2018</v>
      </c>
      <c r="AI37">
        <f t="shared" ref="AI37:AL37" si="260">AN23/5</f>
        <v>0.8</v>
      </c>
      <c r="AJ37">
        <f t="shared" si="260"/>
        <v>0.6</v>
      </c>
      <c r="AK37">
        <f t="shared" si="260"/>
        <v>0.6</v>
      </c>
      <c r="AL37">
        <f t="shared" si="260"/>
        <v>0.6</v>
      </c>
      <c r="AN37" s="5">
        <v>2018</v>
      </c>
      <c r="AO37" s="4">
        <f t="shared" ref="AO37:AR37" si="261">AI23/5</f>
        <v>4.8320000000000002E-2</v>
      </c>
      <c r="AP37" s="4">
        <f t="shared" si="261"/>
        <v>3.0459999999999997E-2</v>
      </c>
      <c r="AQ37" s="4">
        <f t="shared" si="261"/>
        <v>5.9080000000000001E-2</v>
      </c>
      <c r="AR37" s="4">
        <f t="shared" si="261"/>
        <v>3.8300000000000001E-2</v>
      </c>
      <c r="AU37" s="5">
        <v>2018</v>
      </c>
      <c r="AV37" s="19">
        <f t="shared" ref="AV37:AY37" si="262">BA23/5</f>
        <v>0.8</v>
      </c>
      <c r="AW37" s="19">
        <f t="shared" si="262"/>
        <v>0.6</v>
      </c>
      <c r="AX37" s="19">
        <f t="shared" si="262"/>
        <v>1</v>
      </c>
      <c r="AY37" s="19">
        <f t="shared" si="262"/>
        <v>0.8</v>
      </c>
      <c r="BA37" s="5">
        <v>2018</v>
      </c>
      <c r="BB37">
        <f t="shared" ref="BB37:BE37" si="263">AV23/5</f>
        <v>1.9260000000000003E-2</v>
      </c>
      <c r="BC37">
        <f t="shared" si="263"/>
        <v>5.28E-3</v>
      </c>
      <c r="BD37">
        <f t="shared" si="263"/>
        <v>4.0960000000000003E-2</v>
      </c>
      <c r="BE37">
        <f t="shared" si="263"/>
        <v>1.2640000000000002E-2</v>
      </c>
      <c r="BH37" s="5">
        <v>2018</v>
      </c>
      <c r="BI37">
        <f t="shared" ref="BI37:BL37" si="264">BN23/5</f>
        <v>1</v>
      </c>
      <c r="BJ37">
        <f t="shared" si="264"/>
        <v>1</v>
      </c>
      <c r="BK37">
        <f t="shared" si="264"/>
        <v>0.8</v>
      </c>
      <c r="BL37">
        <f t="shared" si="264"/>
        <v>1</v>
      </c>
      <c r="BN37" s="5">
        <v>2018</v>
      </c>
      <c r="BO37">
        <f t="shared" ref="BO37:BR37" si="265">BI23/5</f>
        <v>4.4240000000000002E-2</v>
      </c>
      <c r="BP37">
        <f t="shared" si="265"/>
        <v>4.0460000000000003E-2</v>
      </c>
      <c r="BQ37">
        <f t="shared" si="265"/>
        <v>5.2339999999999998E-2</v>
      </c>
      <c r="BR37">
        <f t="shared" si="265"/>
        <v>4.8480000000000002E-2</v>
      </c>
      <c r="BU37" s="5">
        <v>2018</v>
      </c>
      <c r="BV37">
        <f t="shared" ref="BV37:BY37" si="266">CA23/5</f>
        <v>0.4</v>
      </c>
      <c r="BW37">
        <f t="shared" si="266"/>
        <v>0.4</v>
      </c>
      <c r="BX37">
        <f t="shared" si="266"/>
        <v>0.4</v>
      </c>
      <c r="BY37">
        <f t="shared" si="266"/>
        <v>0.4</v>
      </c>
      <c r="CA37" s="5">
        <v>2018</v>
      </c>
      <c r="CB37">
        <f t="shared" ref="CB37:CE37" si="267">BV23/5</f>
        <v>-3.8000000000000013E-4</v>
      </c>
      <c r="CC37">
        <f t="shared" si="267"/>
        <v>5.2600000000000008E-3</v>
      </c>
      <c r="CD37">
        <f t="shared" si="267"/>
        <v>-1.0500000000000001E-2</v>
      </c>
      <c r="CE37">
        <f t="shared" si="267"/>
        <v>9.0600000000000003E-3</v>
      </c>
      <c r="CG37" s="5">
        <v>2017</v>
      </c>
      <c r="CH37">
        <f>CN23/5</f>
        <v>0.8</v>
      </c>
      <c r="CI37">
        <f t="shared" si="254"/>
        <v>0.6</v>
      </c>
      <c r="CJ37">
        <f t="shared" si="197"/>
        <v>0.8</v>
      </c>
      <c r="CK37">
        <f t="shared" si="198"/>
        <v>0.6</v>
      </c>
      <c r="CM37" s="5">
        <v>2017</v>
      </c>
      <c r="CN37" s="6">
        <f t="shared" si="199"/>
        <v>-3.8600000000000036E-3</v>
      </c>
      <c r="CO37" s="6">
        <f t="shared" si="200"/>
        <v>9.2599999999999991E-3</v>
      </c>
      <c r="CP37" s="6">
        <f t="shared" si="201"/>
        <v>-1.0319999999999996E-2</v>
      </c>
      <c r="CQ37" s="6">
        <f t="shared" si="202"/>
        <v>1.7559999999999999E-2</v>
      </c>
      <c r="CR37" s="7"/>
      <c r="CS37" s="7"/>
      <c r="CU37" s="5">
        <v>2017</v>
      </c>
      <c r="CV37">
        <f t="shared" si="203"/>
        <v>0.4</v>
      </c>
      <c r="CW37">
        <f t="shared" si="204"/>
        <v>0.6</v>
      </c>
      <c r="CX37">
        <f t="shared" si="205"/>
        <v>0.4</v>
      </c>
      <c r="CY37">
        <f t="shared" si="206"/>
        <v>0.6</v>
      </c>
      <c r="DA37" s="5">
        <v>2017</v>
      </c>
      <c r="DB37" s="6">
        <f t="shared" si="207"/>
        <v>-2.9940000000000001E-2</v>
      </c>
      <c r="DC37" s="6">
        <f t="shared" si="208"/>
        <v>-1.2559999999999998E-2</v>
      </c>
      <c r="DD37" s="6">
        <f t="shared" si="209"/>
        <v>-2.8780000000000007E-2</v>
      </c>
      <c r="DE37" s="6">
        <f t="shared" si="210"/>
        <v>-4.8400000000000014E-3</v>
      </c>
      <c r="DI37" s="5">
        <v>2017</v>
      </c>
      <c r="DJ37">
        <f t="shared" si="211"/>
        <v>0.6</v>
      </c>
      <c r="DK37">
        <f t="shared" si="212"/>
        <v>0.6</v>
      </c>
      <c r="DL37">
        <f t="shared" si="213"/>
        <v>0.6</v>
      </c>
      <c r="DM37">
        <f t="shared" si="214"/>
        <v>0.4</v>
      </c>
      <c r="DO37" s="5">
        <v>2017</v>
      </c>
      <c r="DP37" s="6">
        <f t="shared" si="215"/>
        <v>2.9220000000000003E-2</v>
      </c>
      <c r="DQ37" s="6">
        <f t="shared" si="216"/>
        <v>2.214E-2</v>
      </c>
      <c r="DR37" s="6">
        <f t="shared" si="217"/>
        <v>3.3239999999999999E-2</v>
      </c>
      <c r="DS37" s="6">
        <f t="shared" si="218"/>
        <v>1.7840000000000002E-2</v>
      </c>
      <c r="DT37" s="7"/>
      <c r="DU37" s="7"/>
      <c r="DV37" s="7"/>
      <c r="DW37" s="5">
        <v>2017</v>
      </c>
      <c r="DX37">
        <f t="shared" si="219"/>
        <v>0.8</v>
      </c>
      <c r="DY37">
        <f t="shared" si="220"/>
        <v>0.8</v>
      </c>
      <c r="DZ37">
        <f t="shared" si="221"/>
        <v>0.8</v>
      </c>
      <c r="EA37">
        <f t="shared" si="222"/>
        <v>0.8</v>
      </c>
      <c r="EC37" s="5">
        <v>2017</v>
      </c>
      <c r="ED37" s="6">
        <f t="shared" si="223"/>
        <v>5.1879999999999996E-2</v>
      </c>
      <c r="EE37" s="6">
        <f t="shared" si="224"/>
        <v>2.9099999999999997E-2</v>
      </c>
      <c r="EF37" s="6">
        <f t="shared" si="225"/>
        <v>6.0839999999999991E-2</v>
      </c>
      <c r="EG37" s="6">
        <f t="shared" si="226"/>
        <v>3.1079999999999997E-2</v>
      </c>
      <c r="EK37" s="5">
        <v>2017</v>
      </c>
      <c r="EL37">
        <f t="shared" si="227"/>
        <v>0.4</v>
      </c>
      <c r="EM37">
        <f t="shared" si="228"/>
        <v>0.4</v>
      </c>
      <c r="EN37">
        <f t="shared" si="229"/>
        <v>0.6</v>
      </c>
      <c r="EO37">
        <f t="shared" si="230"/>
        <v>0.4</v>
      </c>
      <c r="EQ37" s="5">
        <v>2017</v>
      </c>
      <c r="ER37">
        <f t="shared" si="231"/>
        <v>1.5980000000000001E-2</v>
      </c>
      <c r="ES37">
        <f t="shared" si="232"/>
        <v>-6.1999999999999837E-4</v>
      </c>
      <c r="ET37">
        <f t="shared" si="233"/>
        <v>1.916E-2</v>
      </c>
      <c r="EU37">
        <f t="shared" si="234"/>
        <v>-3.6399999999999987E-3</v>
      </c>
      <c r="EZ37" s="5">
        <f t="shared" si="255"/>
        <v>2017</v>
      </c>
      <c r="FA37">
        <f t="shared" si="235"/>
        <v>0.6</v>
      </c>
      <c r="FB37">
        <f t="shared" si="236"/>
        <v>0.6</v>
      </c>
      <c r="FC37">
        <f t="shared" si="237"/>
        <v>0.6</v>
      </c>
      <c r="FD37">
        <f t="shared" si="238"/>
        <v>0.4</v>
      </c>
      <c r="FF37" s="5">
        <f t="shared" si="256"/>
        <v>2017</v>
      </c>
      <c r="FG37">
        <f t="shared" si="239"/>
        <v>2.9199999999999999E-3</v>
      </c>
      <c r="FH37">
        <f t="shared" si="240"/>
        <v>-2.0399999999999993E-3</v>
      </c>
      <c r="FI37">
        <f t="shared" si="241"/>
        <v>1.0600000000000006E-3</v>
      </c>
      <c r="FJ37">
        <f t="shared" si="242"/>
        <v>-8.8599999999999981E-3</v>
      </c>
    </row>
    <row r="38" spans="1:169" x14ac:dyDescent="0.3">
      <c r="A38" s="1">
        <v>40940</v>
      </c>
      <c r="B38" s="2">
        <v>3.1699999999999999E-2</v>
      </c>
      <c r="C38" s="2">
        <v>3.5799999999999998E-2</v>
      </c>
      <c r="D38" s="2">
        <v>4.99E-2</v>
      </c>
      <c r="E38" s="2">
        <v>3.2500000000000001E-2</v>
      </c>
      <c r="F38">
        <f t="shared" si="172"/>
        <v>2</v>
      </c>
      <c r="G38">
        <f t="shared" si="1"/>
        <v>2012</v>
      </c>
      <c r="I38" s="5">
        <v>2020</v>
      </c>
      <c r="J38">
        <f t="shared" si="173"/>
        <v>0.6</v>
      </c>
      <c r="K38">
        <f t="shared" si="158"/>
        <v>0.8</v>
      </c>
      <c r="L38">
        <f t="shared" si="159"/>
        <v>0.8</v>
      </c>
      <c r="M38">
        <f t="shared" si="160"/>
        <v>0.6</v>
      </c>
      <c r="O38">
        <v>2020</v>
      </c>
      <c r="P38" s="2">
        <f t="shared" ref="P38:S38" si="268">J25/5</f>
        <v>2.2460000000000001E-2</v>
      </c>
      <c r="Q38" s="2">
        <f t="shared" si="268"/>
        <v>2.3140000000000001E-2</v>
      </c>
      <c r="R38" s="2">
        <f t="shared" si="268"/>
        <v>2.5399999999999999E-2</v>
      </c>
      <c r="S38" s="2">
        <f t="shared" si="268"/>
        <v>2.3179999999999999E-2</v>
      </c>
      <c r="U38" s="5">
        <v>2019</v>
      </c>
      <c r="V38">
        <f t="shared" ref="V38:Y38" si="269">AA24/5</f>
        <v>0.6</v>
      </c>
      <c r="W38">
        <f t="shared" si="269"/>
        <v>0.6</v>
      </c>
      <c r="X38">
        <f t="shared" si="269"/>
        <v>0.4</v>
      </c>
      <c r="Y38">
        <f t="shared" si="269"/>
        <v>0.6</v>
      </c>
      <c r="AA38" s="5">
        <v>2019</v>
      </c>
      <c r="AB38" s="22">
        <f t="shared" ref="AB38:AE38" si="270">V24/5</f>
        <v>-7.4600000000000031E-3</v>
      </c>
      <c r="AC38" s="22">
        <f t="shared" si="270"/>
        <v>-8.7799999999999996E-3</v>
      </c>
      <c r="AD38" s="22">
        <f t="shared" si="270"/>
        <v>-1.6940000000000004E-2</v>
      </c>
      <c r="AE38" s="22">
        <f t="shared" si="270"/>
        <v>-1.8680000000000002E-2</v>
      </c>
      <c r="AH38" s="5">
        <v>2019</v>
      </c>
      <c r="AI38">
        <f t="shared" ref="AI38:AL38" si="271">AN24/5</f>
        <v>0.6</v>
      </c>
      <c r="AJ38">
        <f t="shared" si="271"/>
        <v>0.6</v>
      </c>
      <c r="AK38">
        <f t="shared" si="271"/>
        <v>0.6</v>
      </c>
      <c r="AL38">
        <f t="shared" si="271"/>
        <v>0.6</v>
      </c>
      <c r="AN38" s="5">
        <v>2019</v>
      </c>
      <c r="AO38" s="4">
        <f t="shared" ref="AO38:AR38" si="272">AI24/5</f>
        <v>3.9100000000000003E-2</v>
      </c>
      <c r="AP38" s="4">
        <f t="shared" si="272"/>
        <v>2.3699999999999999E-2</v>
      </c>
      <c r="AQ38" s="4">
        <f t="shared" si="272"/>
        <v>5.4539999999999998E-2</v>
      </c>
      <c r="AR38" s="4">
        <f t="shared" si="272"/>
        <v>3.4139999999999997E-2</v>
      </c>
      <c r="AU38" s="5">
        <v>2019</v>
      </c>
      <c r="AV38" s="19">
        <f t="shared" ref="AV38:AY38" si="273">BA24/5</f>
        <v>0.8</v>
      </c>
      <c r="AW38" s="19">
        <f t="shared" si="273"/>
        <v>0.6</v>
      </c>
      <c r="AX38" s="19">
        <f t="shared" si="273"/>
        <v>1</v>
      </c>
      <c r="AY38" s="19">
        <f t="shared" si="273"/>
        <v>0.8</v>
      </c>
      <c r="BA38" s="5">
        <v>2019</v>
      </c>
      <c r="BB38">
        <f t="shared" ref="BB38:BE38" si="274">AV24/5</f>
        <v>1.5099999999999999E-2</v>
      </c>
      <c r="BC38">
        <f t="shared" si="274"/>
        <v>9.8600000000000007E-3</v>
      </c>
      <c r="BD38">
        <f t="shared" si="274"/>
        <v>3.0300000000000001E-2</v>
      </c>
      <c r="BE38">
        <f t="shared" si="274"/>
        <v>1.472E-2</v>
      </c>
      <c r="BH38" s="5">
        <v>2019</v>
      </c>
      <c r="BI38">
        <f t="shared" ref="BI38:BL38" si="275">BN24/5</f>
        <v>0.8</v>
      </c>
      <c r="BJ38">
        <f t="shared" si="275"/>
        <v>1</v>
      </c>
      <c r="BK38">
        <f t="shared" si="275"/>
        <v>1</v>
      </c>
      <c r="BL38">
        <f t="shared" si="275"/>
        <v>1</v>
      </c>
      <c r="BN38" s="5">
        <v>2019</v>
      </c>
      <c r="BO38">
        <f t="shared" ref="BO38:BR38" si="276">BI24/5</f>
        <v>4.2860000000000002E-2</v>
      </c>
      <c r="BP38">
        <f t="shared" si="276"/>
        <v>3.9499999999999993E-2</v>
      </c>
      <c r="BQ38">
        <f t="shared" si="276"/>
        <v>6.4860000000000001E-2</v>
      </c>
      <c r="BR38">
        <f t="shared" si="276"/>
        <v>5.4400000000000004E-2</v>
      </c>
      <c r="BU38" s="5">
        <v>2019</v>
      </c>
      <c r="BV38">
        <f t="shared" ref="BV38:BY38" si="277">CA24/5</f>
        <v>0.4</v>
      </c>
      <c r="BW38">
        <f t="shared" si="277"/>
        <v>0.6</v>
      </c>
      <c r="BX38">
        <f t="shared" si="277"/>
        <v>0.4</v>
      </c>
      <c r="BY38">
        <f t="shared" si="277"/>
        <v>0.4</v>
      </c>
      <c r="CA38" s="5">
        <v>2019</v>
      </c>
      <c r="CB38">
        <f t="shared" ref="CB38:CE38" si="278">BV24/5</f>
        <v>9.8999999999999991E-3</v>
      </c>
      <c r="CC38">
        <f t="shared" si="278"/>
        <v>1.064E-2</v>
      </c>
      <c r="CD38">
        <f t="shared" si="278"/>
        <v>-1.14E-3</v>
      </c>
      <c r="CE38">
        <f t="shared" si="278"/>
        <v>1.0500000000000001E-2</v>
      </c>
      <c r="CG38" s="5">
        <v>2018</v>
      </c>
      <c r="CH38">
        <f t="shared" si="196"/>
        <v>0.8</v>
      </c>
      <c r="CI38">
        <f t="shared" si="254"/>
        <v>0.8</v>
      </c>
      <c r="CJ38">
        <f t="shared" si="197"/>
        <v>0.8</v>
      </c>
      <c r="CK38">
        <f t="shared" si="198"/>
        <v>0.8</v>
      </c>
      <c r="CM38" s="5">
        <v>2018</v>
      </c>
      <c r="CN38" s="6">
        <f t="shared" si="199"/>
        <v>3.2000000000000002E-3</v>
      </c>
      <c r="CO38" s="6">
        <f t="shared" si="200"/>
        <v>2.146E-2</v>
      </c>
      <c r="CP38" s="6">
        <f t="shared" si="201"/>
        <v>5.1400000000000031E-3</v>
      </c>
      <c r="CQ38" s="6">
        <f t="shared" si="202"/>
        <v>3.61E-2</v>
      </c>
      <c r="CR38" s="7"/>
      <c r="CS38" s="7"/>
      <c r="CU38" s="5">
        <v>2018</v>
      </c>
      <c r="CV38">
        <f t="shared" si="203"/>
        <v>0.4</v>
      </c>
      <c r="CW38">
        <f t="shared" si="204"/>
        <v>0.4</v>
      </c>
      <c r="CX38">
        <f t="shared" si="205"/>
        <v>0.4</v>
      </c>
      <c r="CY38">
        <f t="shared" si="206"/>
        <v>0.4</v>
      </c>
      <c r="DA38" s="5">
        <v>2018</v>
      </c>
      <c r="DB38" s="6">
        <f>CV24/5</f>
        <v>-3.1460000000000002E-2</v>
      </c>
      <c r="DC38" s="6">
        <f t="shared" si="208"/>
        <v>-1.8499999999999996E-2</v>
      </c>
      <c r="DD38" s="6">
        <f t="shared" si="209"/>
        <v>-2.7460000000000005E-2</v>
      </c>
      <c r="DE38" s="6">
        <f t="shared" si="210"/>
        <v>-1.0400000000000001E-2</v>
      </c>
      <c r="DI38" s="5">
        <v>2018</v>
      </c>
      <c r="DJ38">
        <f t="shared" si="211"/>
        <v>0.4</v>
      </c>
      <c r="DK38">
        <f t="shared" si="212"/>
        <v>0.4</v>
      </c>
      <c r="DL38">
        <f t="shared" si="213"/>
        <v>0.4</v>
      </c>
      <c r="DM38">
        <f t="shared" si="214"/>
        <v>0.2</v>
      </c>
      <c r="DO38" s="5">
        <v>2018</v>
      </c>
      <c r="DP38" s="6">
        <f t="shared" si="215"/>
        <v>2.8799999999999989E-3</v>
      </c>
      <c r="DQ38" s="6">
        <f t="shared" si="216"/>
        <v>2.4000000000000011E-3</v>
      </c>
      <c r="DR38" s="6">
        <f t="shared" si="217"/>
        <v>1.6999999999999988E-3</v>
      </c>
      <c r="DS38" s="6">
        <f t="shared" si="218"/>
        <v>-6.2000000000000043E-4</v>
      </c>
      <c r="DT38" s="7"/>
      <c r="DU38" s="7"/>
      <c r="DV38" s="7"/>
      <c r="DW38" s="5">
        <v>2018</v>
      </c>
      <c r="DX38">
        <f t="shared" si="219"/>
        <v>1</v>
      </c>
      <c r="DY38">
        <f t="shared" si="220"/>
        <v>1</v>
      </c>
      <c r="DZ38">
        <f t="shared" si="221"/>
        <v>1</v>
      </c>
      <c r="EA38">
        <f t="shared" si="222"/>
        <v>1</v>
      </c>
      <c r="EC38" s="5">
        <v>2018</v>
      </c>
      <c r="ED38" s="6">
        <f t="shared" si="223"/>
        <v>6.613999999999999E-2</v>
      </c>
      <c r="EE38" s="6">
        <f t="shared" si="224"/>
        <v>4.4379999999999996E-2</v>
      </c>
      <c r="EF38" s="6">
        <f t="shared" si="225"/>
        <v>7.2160000000000002E-2</v>
      </c>
      <c r="EG38" s="6">
        <f t="shared" si="226"/>
        <v>3.9779999999999996E-2</v>
      </c>
      <c r="EK38" s="5">
        <v>2018</v>
      </c>
      <c r="EL38">
        <f t="shared" si="227"/>
        <v>0.2</v>
      </c>
      <c r="EM38">
        <f t="shared" si="228"/>
        <v>0.2</v>
      </c>
      <c r="EN38">
        <f t="shared" si="229"/>
        <v>0.6</v>
      </c>
      <c r="EO38">
        <f t="shared" si="230"/>
        <v>0.4</v>
      </c>
      <c r="EQ38" s="5">
        <v>2018</v>
      </c>
      <c r="ER38">
        <f t="shared" si="231"/>
        <v>-2.5399999999999989E-3</v>
      </c>
      <c r="ES38">
        <f t="shared" si="232"/>
        <v>-1.026E-2</v>
      </c>
      <c r="ET38">
        <f t="shared" si="233"/>
        <v>5.859999999999998E-3</v>
      </c>
      <c r="EU38">
        <f t="shared" si="234"/>
        <v>-1.0919999999999999E-2</v>
      </c>
      <c r="EZ38" s="5">
        <f t="shared" si="255"/>
        <v>2018</v>
      </c>
      <c r="FA38">
        <f t="shared" si="235"/>
        <v>0.6</v>
      </c>
      <c r="FB38">
        <f t="shared" si="236"/>
        <v>0.6</v>
      </c>
      <c r="FC38">
        <f t="shared" si="237"/>
        <v>0.6</v>
      </c>
      <c r="FD38">
        <f t="shared" si="238"/>
        <v>0.4</v>
      </c>
      <c r="FF38" s="5">
        <f t="shared" si="256"/>
        <v>2018</v>
      </c>
      <c r="FG38">
        <f t="shared" si="239"/>
        <v>6.0200000000000002E-3</v>
      </c>
      <c r="FH38">
        <f t="shared" si="240"/>
        <v>2.5800000000000003E-3</v>
      </c>
      <c r="FI38">
        <f t="shared" si="241"/>
        <v>-2.4800000000000004E-3</v>
      </c>
      <c r="FJ38">
        <f t="shared" si="242"/>
        <v>-6.8399999999999989E-3</v>
      </c>
    </row>
    <row r="39" spans="1:169" x14ac:dyDescent="0.3">
      <c r="A39" s="1">
        <v>40969</v>
      </c>
      <c r="B39" s="2">
        <v>-1.4200000000000001E-2</v>
      </c>
      <c r="C39" s="2">
        <v>-1.66E-2</v>
      </c>
      <c r="D39" s="2">
        <v>-1.9300000000000001E-2</v>
      </c>
      <c r="E39" s="2">
        <v>-1.9599999999999999E-2</v>
      </c>
      <c r="F39">
        <f t="shared" si="172"/>
        <v>3</v>
      </c>
      <c r="G39">
        <f t="shared" si="1"/>
        <v>2012</v>
      </c>
      <c r="I39" s="5">
        <v>2021</v>
      </c>
      <c r="J39">
        <f t="shared" si="173"/>
        <v>0.4</v>
      </c>
      <c r="K39">
        <f t="shared" si="158"/>
        <v>0.6</v>
      </c>
      <c r="L39">
        <f t="shared" si="159"/>
        <v>0.6</v>
      </c>
      <c r="M39">
        <f t="shared" si="160"/>
        <v>0.4</v>
      </c>
      <c r="O39">
        <v>2021</v>
      </c>
      <c r="P39" s="2">
        <f t="shared" ref="P39:S39" si="279">J26/5</f>
        <v>5.0000000000000001E-3</v>
      </c>
      <c r="Q39" s="2">
        <f t="shared" si="279"/>
        <v>7.8599999999999989E-3</v>
      </c>
      <c r="R39" s="2">
        <f t="shared" si="279"/>
        <v>5.3200000000000001E-3</v>
      </c>
      <c r="S39" s="2">
        <f t="shared" si="279"/>
        <v>7.6399999999999992E-3</v>
      </c>
      <c r="U39" s="5">
        <v>2020</v>
      </c>
      <c r="V39">
        <f t="shared" ref="V39:Y39" si="280">AA25/5</f>
        <v>0.4</v>
      </c>
      <c r="W39">
        <f t="shared" si="280"/>
        <v>0.4</v>
      </c>
      <c r="X39">
        <f t="shared" si="280"/>
        <v>0.2</v>
      </c>
      <c r="Y39">
        <f t="shared" si="280"/>
        <v>0.4</v>
      </c>
      <c r="AA39" s="5">
        <v>2020</v>
      </c>
      <c r="AB39" s="22">
        <f t="shared" ref="AB39:AE39" si="281">V25/5</f>
        <v>-1.7080000000000005E-2</v>
      </c>
      <c r="AC39" s="22">
        <f t="shared" si="281"/>
        <v>-1.7080000000000001E-2</v>
      </c>
      <c r="AD39" s="22">
        <f t="shared" si="281"/>
        <v>-3.0940000000000002E-2</v>
      </c>
      <c r="AE39" s="22">
        <f t="shared" si="281"/>
        <v>-2.8599999999999997E-2</v>
      </c>
      <c r="AH39" s="5">
        <v>2020</v>
      </c>
      <c r="AI39">
        <f t="shared" ref="AI39:AL39" si="282">AN25/5</f>
        <v>0.6</v>
      </c>
      <c r="AJ39">
        <f t="shared" si="282"/>
        <v>0.6</v>
      </c>
      <c r="AK39">
        <f t="shared" si="282"/>
        <v>0.6</v>
      </c>
      <c r="AL39">
        <f t="shared" si="282"/>
        <v>0.6</v>
      </c>
      <c r="AN39" s="5">
        <v>2020</v>
      </c>
      <c r="AO39" s="4">
        <f t="shared" ref="AO39:AR39" si="283">AI25/5</f>
        <v>2.4240000000000001E-2</v>
      </c>
      <c r="AP39" s="4">
        <f t="shared" si="283"/>
        <v>2.572E-2</v>
      </c>
      <c r="AQ39" s="4">
        <f t="shared" si="283"/>
        <v>4.4960000000000007E-2</v>
      </c>
      <c r="AR39" s="4">
        <f t="shared" si="283"/>
        <v>4.5619999999999994E-2</v>
      </c>
      <c r="AU39" s="5">
        <v>2020</v>
      </c>
      <c r="AV39" s="19">
        <f t="shared" ref="AV39:AY39" si="284">BA25/5</f>
        <v>0.8</v>
      </c>
      <c r="AW39" s="19">
        <f t="shared" si="284"/>
        <v>0.8</v>
      </c>
      <c r="AX39" s="19">
        <f t="shared" si="284"/>
        <v>0.8</v>
      </c>
      <c r="AY39" s="19">
        <f t="shared" si="284"/>
        <v>0.8</v>
      </c>
      <c r="BA39" s="5">
        <v>2020</v>
      </c>
      <c r="BB39">
        <f t="shared" ref="BB39:BE39" si="285">AV25/5</f>
        <v>1.5940000000000003E-2</v>
      </c>
      <c r="BC39">
        <f t="shared" si="285"/>
        <v>1.1960000000000002E-2</v>
      </c>
      <c r="BD39">
        <f t="shared" si="285"/>
        <v>2.4160000000000001E-2</v>
      </c>
      <c r="BE39">
        <f t="shared" si="285"/>
        <v>1.4620000000000003E-2</v>
      </c>
      <c r="BH39" s="5">
        <v>2020</v>
      </c>
      <c r="BI39">
        <f t="shared" ref="BI39:BL39" si="286">BN25/5</f>
        <v>0.8</v>
      </c>
      <c r="BJ39">
        <f t="shared" si="286"/>
        <v>1</v>
      </c>
      <c r="BK39">
        <f t="shared" si="286"/>
        <v>1</v>
      </c>
      <c r="BL39">
        <f t="shared" si="286"/>
        <v>1</v>
      </c>
      <c r="BN39" s="5">
        <v>2020</v>
      </c>
      <c r="BO39">
        <f t="shared" ref="BO39:BR39" si="287">BI25/5</f>
        <v>2.1679999999999998E-2</v>
      </c>
      <c r="BP39">
        <f t="shared" si="287"/>
        <v>2.7059999999999994E-2</v>
      </c>
      <c r="BQ39">
        <f t="shared" si="287"/>
        <v>4.5539999999999997E-2</v>
      </c>
      <c r="BR39">
        <f t="shared" si="287"/>
        <v>5.306000000000001E-2</v>
      </c>
      <c r="BU39" s="5">
        <v>2020</v>
      </c>
      <c r="BV39">
        <f t="shared" ref="BV39:BY39" si="288">CA25/5</f>
        <v>0.2</v>
      </c>
      <c r="BW39">
        <f t="shared" si="288"/>
        <v>0.4</v>
      </c>
      <c r="BX39">
        <f t="shared" si="288"/>
        <v>0.2</v>
      </c>
      <c r="BY39">
        <f t="shared" si="288"/>
        <v>0.4</v>
      </c>
      <c r="CA39" s="5">
        <v>2020</v>
      </c>
      <c r="CB39">
        <f t="shared" ref="CB39:CE39" si="289">BV25/5</f>
        <v>-2.3400000000000001E-3</v>
      </c>
      <c r="CC39">
        <f t="shared" si="289"/>
        <v>-1.5200000000000001E-3</v>
      </c>
      <c r="CD39">
        <f t="shared" si="289"/>
        <v>-8.9200000000000008E-3</v>
      </c>
      <c r="CE39">
        <f t="shared" si="289"/>
        <v>1.7600000000000001E-3</v>
      </c>
      <c r="CG39" s="5">
        <v>2019</v>
      </c>
      <c r="CH39">
        <f>CN25/5</f>
        <v>1</v>
      </c>
      <c r="CI39">
        <f>CO25/5</f>
        <v>1</v>
      </c>
      <c r="CJ39">
        <f>CP25/5</f>
        <v>1</v>
      </c>
      <c r="CK39">
        <f t="shared" si="198"/>
        <v>1</v>
      </c>
      <c r="CM39" s="5">
        <v>2019</v>
      </c>
      <c r="CN39" s="6">
        <f t="shared" si="199"/>
        <v>3.9900000000000005E-2</v>
      </c>
      <c r="CO39" s="6">
        <f t="shared" si="200"/>
        <v>3.7219999999999996E-2</v>
      </c>
      <c r="CP39" s="6">
        <f t="shared" si="201"/>
        <v>4.3340000000000004E-2</v>
      </c>
      <c r="CQ39" s="6">
        <f t="shared" si="202"/>
        <v>4.8539999999999993E-2</v>
      </c>
      <c r="CR39" s="7"/>
      <c r="CS39" s="7"/>
      <c r="CU39" s="5">
        <v>2019</v>
      </c>
      <c r="CV39">
        <f t="shared" si="203"/>
        <v>0.6</v>
      </c>
      <c r="CW39">
        <f t="shared" si="204"/>
        <v>0.6</v>
      </c>
      <c r="CX39">
        <f t="shared" si="205"/>
        <v>0.6</v>
      </c>
      <c r="CY39">
        <f t="shared" si="206"/>
        <v>0.6</v>
      </c>
      <c r="DA39" s="5">
        <v>2019</v>
      </c>
      <c r="DB39" s="6">
        <f t="shared" si="207"/>
        <v>-7.6000000000000009E-3</v>
      </c>
      <c r="DC39" s="6">
        <f t="shared" si="208"/>
        <v>-3.5599999999999994E-3</v>
      </c>
      <c r="DD39" s="6">
        <f t="shared" si="209"/>
        <v>-6.0200000000000019E-3</v>
      </c>
      <c r="DE39" s="6">
        <f t="shared" si="210"/>
        <v>-1.9400000000000008E-3</v>
      </c>
      <c r="DI39" s="5">
        <v>2019</v>
      </c>
      <c r="DJ39">
        <f t="shared" si="211"/>
        <v>0.2</v>
      </c>
      <c r="DK39">
        <f t="shared" si="212"/>
        <v>0.2</v>
      </c>
      <c r="DL39">
        <f t="shared" si="213"/>
        <v>0.2</v>
      </c>
      <c r="DM39">
        <f t="shared" si="214"/>
        <v>0</v>
      </c>
      <c r="DO39" s="5">
        <v>2019</v>
      </c>
      <c r="DP39" s="6">
        <f t="shared" si="215"/>
        <v>-2.2799999999999997E-2</v>
      </c>
      <c r="DQ39" s="6">
        <f t="shared" si="216"/>
        <v>-1.976E-2</v>
      </c>
      <c r="DR39" s="6">
        <f t="shared" si="217"/>
        <v>-3.1820000000000001E-2</v>
      </c>
      <c r="DS39" s="6">
        <f t="shared" si="218"/>
        <v>-2.826E-2</v>
      </c>
      <c r="DT39" s="7"/>
      <c r="DU39" s="7"/>
      <c r="DV39" s="7"/>
      <c r="DW39" s="5">
        <v>2019</v>
      </c>
      <c r="DX39">
        <f t="shared" si="219"/>
        <v>0.8</v>
      </c>
      <c r="DY39">
        <f t="shared" si="220"/>
        <v>0.8</v>
      </c>
      <c r="DZ39">
        <f t="shared" si="221"/>
        <v>1</v>
      </c>
      <c r="EA39">
        <f t="shared" si="222"/>
        <v>1</v>
      </c>
      <c r="EC39" s="5">
        <v>2019</v>
      </c>
      <c r="ED39" s="6">
        <f t="shared" si="223"/>
        <v>2.3799999999999995E-2</v>
      </c>
      <c r="EE39" s="6">
        <f t="shared" si="224"/>
        <v>1.4859999999999998E-2</v>
      </c>
      <c r="EF39" s="6">
        <f t="shared" si="225"/>
        <v>3.3839999999999995E-2</v>
      </c>
      <c r="EG39" s="6">
        <f t="shared" si="226"/>
        <v>2.2539999999999998E-2</v>
      </c>
      <c r="EK39" s="5">
        <v>2019</v>
      </c>
      <c r="EL39">
        <f t="shared" si="227"/>
        <v>0.4</v>
      </c>
      <c r="EM39">
        <f t="shared" si="228"/>
        <v>0.4</v>
      </c>
      <c r="EN39">
        <f t="shared" si="229"/>
        <v>0.8</v>
      </c>
      <c r="EO39">
        <f t="shared" si="230"/>
        <v>0.6</v>
      </c>
      <c r="EQ39" s="5">
        <v>2019</v>
      </c>
      <c r="ER39">
        <f t="shared" si="231"/>
        <v>1.18E-2</v>
      </c>
      <c r="ES39">
        <f t="shared" si="232"/>
        <v>3.8200000000000013E-3</v>
      </c>
      <c r="ET39">
        <f t="shared" si="233"/>
        <v>2.5019999999999997E-2</v>
      </c>
      <c r="EU39">
        <f t="shared" si="234"/>
        <v>7.62E-3</v>
      </c>
      <c r="EZ39" s="5">
        <f t="shared" si="255"/>
        <v>2019</v>
      </c>
      <c r="FA39">
        <f t="shared" si="235"/>
        <v>0.4</v>
      </c>
      <c r="FB39">
        <f t="shared" si="236"/>
        <v>0.4</v>
      </c>
      <c r="FC39">
        <f t="shared" si="237"/>
        <v>0.6</v>
      </c>
      <c r="FD39">
        <f t="shared" si="238"/>
        <v>0.4</v>
      </c>
      <c r="FF39" s="5">
        <f t="shared" si="256"/>
        <v>2019</v>
      </c>
      <c r="FG39">
        <f>FA25/5</f>
        <v>3.6000000000000003E-3</v>
      </c>
      <c r="FH39">
        <f t="shared" si="240"/>
        <v>-2.2600000000000003E-3</v>
      </c>
      <c r="FI39">
        <f t="shared" si="241"/>
        <v>-4.4000000000000011E-3</v>
      </c>
      <c r="FJ39">
        <f t="shared" si="242"/>
        <v>-7.8999999999999973E-3</v>
      </c>
    </row>
    <row r="40" spans="1:169" x14ac:dyDescent="0.3">
      <c r="A40" s="1">
        <v>41000</v>
      </c>
      <c r="B40" s="2">
        <v>2.5000000000000001E-3</v>
      </c>
      <c r="C40" s="2">
        <v>-8.9999999999999993E-3</v>
      </c>
      <c r="D40" s="2">
        <v>6.3E-3</v>
      </c>
      <c r="E40" s="2">
        <v>-4.8999999999999998E-3</v>
      </c>
      <c r="F40">
        <f t="shared" si="172"/>
        <v>4</v>
      </c>
      <c r="G40">
        <f t="shared" si="1"/>
        <v>2012</v>
      </c>
      <c r="I40" s="5">
        <v>2022</v>
      </c>
      <c r="J40">
        <f t="shared" si="173"/>
        <v>0.4</v>
      </c>
      <c r="K40">
        <f t="shared" si="158"/>
        <v>0.6</v>
      </c>
      <c r="L40">
        <f t="shared" si="159"/>
        <v>0.6</v>
      </c>
      <c r="M40">
        <f t="shared" si="160"/>
        <v>0.4</v>
      </c>
      <c r="O40">
        <v>2022</v>
      </c>
      <c r="P40" s="2">
        <f t="shared" ref="P40:S40" si="290">J27/5</f>
        <v>9.6799999999999994E-3</v>
      </c>
      <c r="Q40" s="2">
        <f t="shared" si="290"/>
        <v>1.1260000000000001E-2</v>
      </c>
      <c r="R40" s="2">
        <f t="shared" si="290"/>
        <v>1.7400000000000002E-2</v>
      </c>
      <c r="S40" s="2">
        <f t="shared" si="290"/>
        <v>1.5180000000000004E-2</v>
      </c>
      <c r="U40" s="5">
        <v>2021</v>
      </c>
      <c r="V40">
        <f t="shared" ref="V40:Y40" si="291">AA26/5</f>
        <v>0.4</v>
      </c>
      <c r="W40">
        <f t="shared" si="291"/>
        <v>0.4</v>
      </c>
      <c r="X40">
        <f t="shared" si="291"/>
        <v>0.4</v>
      </c>
      <c r="Y40">
        <f t="shared" si="291"/>
        <v>0.4</v>
      </c>
      <c r="AA40" s="5">
        <v>2021</v>
      </c>
      <c r="AB40" s="22">
        <f t="shared" ref="AB40:AE40" si="292">V26/5</f>
        <v>-3.0940000000000002E-2</v>
      </c>
      <c r="AC40" s="22">
        <f t="shared" si="292"/>
        <v>-3.1120000000000002E-2</v>
      </c>
      <c r="AD40" s="22">
        <f t="shared" si="292"/>
        <v>-4.0340000000000001E-2</v>
      </c>
      <c r="AE40" s="22">
        <f t="shared" si="292"/>
        <v>-4.0299999999999996E-2</v>
      </c>
      <c r="AH40" s="5">
        <v>2021</v>
      </c>
      <c r="AI40">
        <f t="shared" ref="AI40:AL40" si="293">AN26/5</f>
        <v>0.6</v>
      </c>
      <c r="AJ40">
        <f t="shared" si="293"/>
        <v>0.6</v>
      </c>
      <c r="AK40">
        <f t="shared" si="293"/>
        <v>0.6</v>
      </c>
      <c r="AL40">
        <f t="shared" si="293"/>
        <v>0.6</v>
      </c>
      <c r="AN40" s="5">
        <v>2021</v>
      </c>
      <c r="AO40" s="4">
        <f t="shared" ref="AO40:AR40" si="294">AI26/5</f>
        <v>-1.0200000000000004E-2</v>
      </c>
      <c r="AP40" s="4">
        <f t="shared" si="294"/>
        <v>-1.1140000000000001E-2</v>
      </c>
      <c r="AQ40" s="4">
        <f t="shared" si="294"/>
        <v>-8.5999999999999965E-3</v>
      </c>
      <c r="AR40" s="4">
        <f t="shared" si="294"/>
        <v>-7.4599999999999996E-3</v>
      </c>
      <c r="AU40" s="5">
        <v>2021</v>
      </c>
      <c r="AV40" s="19">
        <f t="shared" ref="AV40:AY40" si="295">BA26/5</f>
        <v>1</v>
      </c>
      <c r="AW40" s="19">
        <f t="shared" si="295"/>
        <v>1</v>
      </c>
      <c r="AX40" s="19">
        <f t="shared" si="295"/>
        <v>0.8</v>
      </c>
      <c r="AY40" s="19">
        <f t="shared" si="295"/>
        <v>1</v>
      </c>
      <c r="BA40" s="5">
        <v>2021</v>
      </c>
      <c r="BB40">
        <f t="shared" ref="BB40:BE40" si="296">AV26/5</f>
        <v>4.9599999999999998E-2</v>
      </c>
      <c r="BC40">
        <f t="shared" si="296"/>
        <v>4.8099999999999997E-2</v>
      </c>
      <c r="BD40">
        <f t="shared" si="296"/>
        <v>4.7700000000000006E-2</v>
      </c>
      <c r="BE40">
        <f t="shared" si="296"/>
        <v>4.8280000000000003E-2</v>
      </c>
      <c r="BH40" s="5">
        <v>2021</v>
      </c>
      <c r="BI40">
        <f t="shared" ref="BI40:BL40" si="297">BN26/5</f>
        <v>0.6</v>
      </c>
      <c r="BJ40">
        <f t="shared" si="297"/>
        <v>0.8</v>
      </c>
      <c r="BK40">
        <f t="shared" si="297"/>
        <v>0.8</v>
      </c>
      <c r="BL40">
        <f t="shared" si="297"/>
        <v>0.8</v>
      </c>
      <c r="BN40" s="5">
        <v>2021</v>
      </c>
      <c r="BO40">
        <f t="shared" ref="BO40:BR40" si="298">BI26/5</f>
        <v>1.196E-2</v>
      </c>
      <c r="BP40">
        <f t="shared" si="298"/>
        <v>1.3219999999999999E-2</v>
      </c>
      <c r="BQ40">
        <f t="shared" si="298"/>
        <v>2.0580000000000001E-2</v>
      </c>
      <c r="BR40">
        <f t="shared" si="298"/>
        <v>2.7259999999999996E-2</v>
      </c>
      <c r="BU40" s="5">
        <v>2021</v>
      </c>
      <c r="BV40">
        <f t="shared" ref="BV40:BY40" si="299">CA26/5</f>
        <v>0.4</v>
      </c>
      <c r="BW40">
        <f t="shared" si="299"/>
        <v>0.6</v>
      </c>
      <c r="BX40">
        <f t="shared" si="299"/>
        <v>0.4</v>
      </c>
      <c r="BY40">
        <f t="shared" si="299"/>
        <v>0.6</v>
      </c>
      <c r="CA40" s="5">
        <v>2021</v>
      </c>
      <c r="CB40">
        <f t="shared" ref="CB40:CE40" si="300">BV26/5</f>
        <v>1.346E-2</v>
      </c>
      <c r="CC40">
        <f t="shared" si="300"/>
        <v>1.538E-2</v>
      </c>
      <c r="CD40">
        <f t="shared" si="300"/>
        <v>1.7099999999999997E-2</v>
      </c>
      <c r="CE40">
        <f t="shared" si="300"/>
        <v>2.3820000000000001E-2</v>
      </c>
      <c r="CG40" s="5">
        <v>2020</v>
      </c>
      <c r="CH40">
        <f t="shared" si="196"/>
        <v>0.8</v>
      </c>
      <c r="CI40">
        <f t="shared" si="254"/>
        <v>0.8</v>
      </c>
      <c r="CJ40">
        <f t="shared" si="197"/>
        <v>0.8</v>
      </c>
      <c r="CK40">
        <f t="shared" si="198"/>
        <v>0.8</v>
      </c>
      <c r="CM40" s="5">
        <v>2020</v>
      </c>
      <c r="CN40" s="6">
        <f t="shared" si="199"/>
        <v>2.5380000000000003E-2</v>
      </c>
      <c r="CO40" s="6">
        <f t="shared" si="200"/>
        <v>2.4620000000000003E-2</v>
      </c>
      <c r="CP40" s="6">
        <f t="shared" si="201"/>
        <v>2.8659999999999998E-2</v>
      </c>
      <c r="CQ40" s="6">
        <f t="shared" si="202"/>
        <v>3.2240000000000005E-2</v>
      </c>
      <c r="CR40" s="7"/>
      <c r="CS40" s="7"/>
      <c r="CU40" s="5">
        <v>2020</v>
      </c>
      <c r="CV40">
        <f t="shared" si="203"/>
        <v>0.4</v>
      </c>
      <c r="CW40">
        <f t="shared" si="204"/>
        <v>0.4</v>
      </c>
      <c r="CX40">
        <f t="shared" si="205"/>
        <v>0.4</v>
      </c>
      <c r="CY40">
        <f>DE26/5</f>
        <v>0.4</v>
      </c>
      <c r="DA40" s="5">
        <v>2020</v>
      </c>
      <c r="DB40" s="6">
        <f>CV26/5</f>
        <v>-1.3559999999999999E-2</v>
      </c>
      <c r="DC40" s="6">
        <f t="shared" si="208"/>
        <v>-1.0400000000000001E-2</v>
      </c>
      <c r="DD40" s="6">
        <f t="shared" si="209"/>
        <v>-2.2260000000000002E-2</v>
      </c>
      <c r="DE40" s="6">
        <f t="shared" si="210"/>
        <v>-1.2240000000000001E-2</v>
      </c>
      <c r="DI40" s="5">
        <v>2020</v>
      </c>
      <c r="DJ40">
        <f t="shared" si="211"/>
        <v>0.4</v>
      </c>
      <c r="DK40">
        <f t="shared" si="212"/>
        <v>0.2</v>
      </c>
      <c r="DL40">
        <f t="shared" si="213"/>
        <v>0.4</v>
      </c>
      <c r="DM40">
        <f t="shared" si="214"/>
        <v>0.2</v>
      </c>
      <c r="DO40" s="5">
        <v>2020</v>
      </c>
      <c r="DP40" s="6">
        <f t="shared" si="215"/>
        <v>-9.7999999999999997E-3</v>
      </c>
      <c r="DQ40" s="6">
        <f t="shared" si="216"/>
        <v>-1.2879999999999997E-2</v>
      </c>
      <c r="DR40" s="6">
        <f t="shared" si="217"/>
        <v>-1.5180000000000003E-2</v>
      </c>
      <c r="DS40" s="6">
        <f t="shared" si="218"/>
        <v>-1.8560000000000004E-2</v>
      </c>
      <c r="DT40" s="7"/>
      <c r="DU40" s="7"/>
      <c r="DV40" s="7"/>
      <c r="DW40" s="5">
        <v>2020</v>
      </c>
      <c r="DX40">
        <f t="shared" si="219"/>
        <v>0.8</v>
      </c>
      <c r="DY40">
        <f t="shared" si="220"/>
        <v>0.8</v>
      </c>
      <c r="DZ40">
        <f t="shared" si="221"/>
        <v>1</v>
      </c>
      <c r="EA40">
        <f t="shared" si="222"/>
        <v>1</v>
      </c>
      <c r="EC40" s="5">
        <v>2020</v>
      </c>
      <c r="ED40" s="6">
        <f t="shared" si="223"/>
        <v>1.2940000000000002E-2</v>
      </c>
      <c r="EE40" s="6">
        <f t="shared" si="224"/>
        <v>1.3439999999999999E-2</v>
      </c>
      <c r="EF40" s="6">
        <f t="shared" si="225"/>
        <v>1.898E-2</v>
      </c>
      <c r="EG40" s="6">
        <f t="shared" si="226"/>
        <v>2.0920000000000001E-2</v>
      </c>
      <c r="EK40" s="5">
        <v>2020</v>
      </c>
      <c r="EL40">
        <f t="shared" si="227"/>
        <v>0.4</v>
      </c>
      <c r="EM40">
        <f t="shared" si="228"/>
        <v>0.4</v>
      </c>
      <c r="EN40">
        <f t="shared" si="229"/>
        <v>0.8</v>
      </c>
      <c r="EO40">
        <f t="shared" si="230"/>
        <v>0.6</v>
      </c>
      <c r="EQ40" s="5">
        <v>2020</v>
      </c>
      <c r="ER40">
        <f t="shared" si="231"/>
        <v>-1.5200000000000005E-3</v>
      </c>
      <c r="ES40">
        <f t="shared" si="232"/>
        <v>7.4000000000000107E-4</v>
      </c>
      <c r="ET40">
        <f t="shared" si="233"/>
        <v>2.0300000000000002E-2</v>
      </c>
      <c r="EU40">
        <f t="shared" si="234"/>
        <v>1.1920000000000002E-2</v>
      </c>
      <c r="EZ40" s="5">
        <f t="shared" si="255"/>
        <v>2020</v>
      </c>
      <c r="FA40">
        <f t="shared" si="235"/>
        <v>0.4</v>
      </c>
      <c r="FB40">
        <f t="shared" si="236"/>
        <v>0.6</v>
      </c>
      <c r="FC40">
        <f t="shared" si="237"/>
        <v>0.6</v>
      </c>
      <c r="FD40">
        <f t="shared" si="238"/>
        <v>0.6</v>
      </c>
      <c r="FF40" s="5">
        <f t="shared" si="256"/>
        <v>2020</v>
      </c>
      <c r="FG40">
        <f t="shared" si="239"/>
        <v>5.1799999999999997E-3</v>
      </c>
      <c r="FH40">
        <f t="shared" si="240"/>
        <v>7.1199999999999996E-3</v>
      </c>
      <c r="FI40">
        <f t="shared" si="241"/>
        <v>-5.4800000000000005E-3</v>
      </c>
      <c r="FJ40">
        <f t="shared" si="242"/>
        <v>5.3200000000000001E-3</v>
      </c>
    </row>
    <row r="41" spans="1:169" x14ac:dyDescent="0.3">
      <c r="A41" s="1">
        <v>41030</v>
      </c>
      <c r="B41" s="2">
        <v>-6.8599999999999994E-2</v>
      </c>
      <c r="C41" s="2">
        <v>-6.1699999999999998E-2</v>
      </c>
      <c r="D41" s="2">
        <v>-8.1299999999999997E-2</v>
      </c>
      <c r="E41" s="2">
        <v>-6.3500000000000001E-2</v>
      </c>
      <c r="F41">
        <f t="shared" si="172"/>
        <v>5</v>
      </c>
      <c r="G41">
        <f t="shared" si="1"/>
        <v>2012</v>
      </c>
      <c r="I41" s="5">
        <v>2023</v>
      </c>
      <c r="J41">
        <f t="shared" si="173"/>
        <v>0.2</v>
      </c>
      <c r="K41">
        <f t="shared" si="158"/>
        <v>0.4</v>
      </c>
      <c r="L41">
        <f t="shared" si="159"/>
        <v>0.6</v>
      </c>
      <c r="M41">
        <f t="shared" si="160"/>
        <v>0.4</v>
      </c>
      <c r="O41">
        <v>2023</v>
      </c>
      <c r="P41" s="2">
        <f t="shared" ref="P41:S41" si="301">J28/5</f>
        <v>3.3999999999999975E-4</v>
      </c>
      <c r="Q41" s="2">
        <f t="shared" si="301"/>
        <v>2.7000000000000001E-3</v>
      </c>
      <c r="R41" s="2">
        <f t="shared" si="301"/>
        <v>1.6739999999999998E-2</v>
      </c>
      <c r="S41" s="2">
        <f t="shared" si="301"/>
        <v>7.239999999999999E-3</v>
      </c>
      <c r="U41" s="5">
        <v>2022</v>
      </c>
      <c r="V41">
        <f t="shared" ref="V41:Y41" si="302">AA27/5</f>
        <v>0.4</v>
      </c>
      <c r="W41">
        <f t="shared" si="302"/>
        <v>0.4</v>
      </c>
      <c r="X41">
        <f t="shared" si="302"/>
        <v>0.4</v>
      </c>
      <c r="Y41">
        <f t="shared" si="302"/>
        <v>0.4</v>
      </c>
      <c r="AA41" s="5">
        <v>2022</v>
      </c>
      <c r="AB41" s="22">
        <f t="shared" ref="AB41:AE41" si="303">V27/5</f>
        <v>-2.5800000000000016E-3</v>
      </c>
      <c r="AC41" s="22">
        <f t="shared" si="303"/>
        <v>-3.9400000000000008E-3</v>
      </c>
      <c r="AD41" s="22">
        <f t="shared" si="303"/>
        <v>7.6999999999999985E-3</v>
      </c>
      <c r="AE41" s="22">
        <f t="shared" si="303"/>
        <v>6.8000000000000005E-4</v>
      </c>
      <c r="AH41" s="5">
        <v>2022</v>
      </c>
      <c r="AI41">
        <f t="shared" ref="AI41:AL41" si="304">AN27/5</f>
        <v>0.6</v>
      </c>
      <c r="AJ41">
        <f t="shared" si="304"/>
        <v>0.6</v>
      </c>
      <c r="AK41">
        <f t="shared" si="304"/>
        <v>0.4</v>
      </c>
      <c r="AL41">
        <f t="shared" si="304"/>
        <v>0.4</v>
      </c>
      <c r="AN41" s="5">
        <v>2022</v>
      </c>
      <c r="AO41" s="4">
        <f t="shared" ref="AO41:AR41" si="305">AI27/5</f>
        <v>-2.9480000000000006E-2</v>
      </c>
      <c r="AP41" s="4">
        <f t="shared" si="305"/>
        <v>-2.9820000000000003E-2</v>
      </c>
      <c r="AQ41" s="4">
        <f t="shared" si="305"/>
        <v>-4.87E-2</v>
      </c>
      <c r="AR41" s="4">
        <f t="shared" si="305"/>
        <v>-3.7419999999999995E-2</v>
      </c>
      <c r="AU41" s="5">
        <v>2022</v>
      </c>
      <c r="AV41" s="19">
        <f t="shared" ref="AV41:AY41" si="306">BA27/5</f>
        <v>0.8</v>
      </c>
      <c r="AW41" s="19">
        <f t="shared" si="306"/>
        <v>0.8</v>
      </c>
      <c r="AX41" s="19">
        <f t="shared" si="306"/>
        <v>0.6</v>
      </c>
      <c r="AY41" s="19">
        <f t="shared" si="306"/>
        <v>0.8</v>
      </c>
      <c r="BA41" s="5">
        <v>2022</v>
      </c>
      <c r="BB41">
        <f t="shared" ref="BB41:BE41" si="307">AV27/5</f>
        <v>4.590000000000001E-2</v>
      </c>
      <c r="BC41">
        <f t="shared" si="307"/>
        <v>4.308E-2</v>
      </c>
      <c r="BD41">
        <f t="shared" si="307"/>
        <v>3.6460000000000006E-2</v>
      </c>
      <c r="BE41">
        <f t="shared" si="307"/>
        <v>4.1880000000000001E-2</v>
      </c>
      <c r="BH41" s="5">
        <v>2022</v>
      </c>
      <c r="BI41">
        <f t="shared" ref="BI41:BL41" si="308">BN27/5</f>
        <v>0.6</v>
      </c>
      <c r="BJ41">
        <f t="shared" si="308"/>
        <v>0.8</v>
      </c>
      <c r="BK41">
        <f t="shared" si="308"/>
        <v>0.8</v>
      </c>
      <c r="BL41">
        <f t="shared" si="308"/>
        <v>0.8</v>
      </c>
      <c r="BN41" s="5">
        <v>2022</v>
      </c>
      <c r="BO41">
        <f t="shared" ref="BO41:BR41" si="309">BI27/5</f>
        <v>1.7059999999999999E-2</v>
      </c>
      <c r="BP41">
        <f t="shared" si="309"/>
        <v>1.788E-2</v>
      </c>
      <c r="BQ41">
        <f t="shared" si="309"/>
        <v>2.7480000000000004E-2</v>
      </c>
      <c r="BR41">
        <f t="shared" si="309"/>
        <v>2.7500000000000004E-2</v>
      </c>
      <c r="BU41" s="5">
        <v>2022</v>
      </c>
      <c r="BV41">
        <f t="shared" ref="BV41:BY41" si="310">CA27/5</f>
        <v>0.4</v>
      </c>
      <c r="BW41">
        <f t="shared" si="310"/>
        <v>0.6</v>
      </c>
      <c r="BX41">
        <f t="shared" si="310"/>
        <v>0.2</v>
      </c>
      <c r="BY41">
        <f t="shared" si="310"/>
        <v>0.4</v>
      </c>
      <c r="CA41" s="5">
        <v>2022</v>
      </c>
      <c r="CB41">
        <f t="shared" ref="CB41:CE41" si="311">BV27/5</f>
        <v>1.2120000000000002E-2</v>
      </c>
      <c r="CC41">
        <f t="shared" si="311"/>
        <v>1.4999999999999996E-2</v>
      </c>
      <c r="CD41">
        <f t="shared" si="311"/>
        <v>9.2999999999999992E-3</v>
      </c>
      <c r="CE41">
        <f t="shared" si="311"/>
        <v>1.7639999999999999E-2</v>
      </c>
      <c r="CG41" s="5">
        <v>2021</v>
      </c>
      <c r="CH41">
        <f t="shared" si="196"/>
        <v>0.8</v>
      </c>
      <c r="CI41">
        <f t="shared" si="254"/>
        <v>0.8</v>
      </c>
      <c r="CJ41">
        <f t="shared" si="197"/>
        <v>0.8</v>
      </c>
      <c r="CK41">
        <f t="shared" si="198"/>
        <v>0.8</v>
      </c>
      <c r="CM41" s="5">
        <v>2021</v>
      </c>
      <c r="CN41" s="6">
        <f t="shared" si="199"/>
        <v>3.5719999999999995E-2</v>
      </c>
      <c r="CO41" s="6">
        <f t="shared" si="200"/>
        <v>3.6119999999999999E-2</v>
      </c>
      <c r="CP41" s="6">
        <f t="shared" si="201"/>
        <v>2.6439999999999998E-2</v>
      </c>
      <c r="CQ41" s="6">
        <f t="shared" si="202"/>
        <v>3.3000000000000002E-2</v>
      </c>
      <c r="CR41" s="7"/>
      <c r="CS41" s="7"/>
      <c r="CU41" s="5">
        <v>2021</v>
      </c>
      <c r="CV41">
        <f t="shared" si="203"/>
        <v>0.6</v>
      </c>
      <c r="CW41">
        <f t="shared" si="204"/>
        <v>0.6</v>
      </c>
      <c r="CX41">
        <f t="shared" si="205"/>
        <v>0.6</v>
      </c>
      <c r="CY41">
        <f t="shared" si="206"/>
        <v>0.6</v>
      </c>
      <c r="DA41" s="5">
        <v>2021</v>
      </c>
      <c r="DB41" s="6">
        <f t="shared" si="207"/>
        <v>9.9400000000000009E-3</v>
      </c>
      <c r="DC41" s="6">
        <f t="shared" si="208"/>
        <v>8.199999999999999E-3</v>
      </c>
      <c r="DD41" s="6">
        <f t="shared" si="209"/>
        <v>1.4179999999999998E-2</v>
      </c>
      <c r="DE41" s="6">
        <f t="shared" si="210"/>
        <v>1.308E-2</v>
      </c>
      <c r="DI41" s="5">
        <v>2021</v>
      </c>
      <c r="DJ41">
        <f t="shared" si="211"/>
        <v>0.2</v>
      </c>
      <c r="DK41">
        <f t="shared" si="212"/>
        <v>0.2</v>
      </c>
      <c r="DL41">
        <f t="shared" si="213"/>
        <v>0.2</v>
      </c>
      <c r="DM41">
        <f t="shared" si="214"/>
        <v>0.2</v>
      </c>
      <c r="DO41" s="5">
        <v>2021</v>
      </c>
      <c r="DP41" s="6">
        <f t="shared" si="215"/>
        <v>-1.3699999999999999E-2</v>
      </c>
      <c r="DQ41" s="6">
        <f t="shared" si="216"/>
        <v>-1.5220000000000001E-2</v>
      </c>
      <c r="DR41" s="6">
        <f t="shared" si="217"/>
        <v>-3.5380000000000002E-2</v>
      </c>
      <c r="DS41" s="6">
        <f t="shared" si="218"/>
        <v>-3.1040000000000002E-2</v>
      </c>
      <c r="DT41" s="7"/>
      <c r="DU41" s="7"/>
      <c r="DV41" s="7"/>
      <c r="DW41" s="5">
        <v>2021</v>
      </c>
      <c r="DX41">
        <f t="shared" si="219"/>
        <v>0.8</v>
      </c>
      <c r="DY41">
        <f t="shared" si="220"/>
        <v>0.8</v>
      </c>
      <c r="DZ41">
        <f t="shared" si="221"/>
        <v>1</v>
      </c>
      <c r="EA41">
        <f t="shared" si="222"/>
        <v>1</v>
      </c>
      <c r="EC41" s="5">
        <v>2021</v>
      </c>
      <c r="ED41" s="6">
        <f t="shared" si="223"/>
        <v>1.5599999999999999E-2</v>
      </c>
      <c r="EE41" s="6">
        <f t="shared" si="224"/>
        <v>1.8620000000000001E-2</v>
      </c>
      <c r="EF41" s="6">
        <f t="shared" si="225"/>
        <v>4.0219999999999999E-2</v>
      </c>
      <c r="EG41" s="6">
        <f t="shared" si="226"/>
        <v>3.6160000000000005E-2</v>
      </c>
      <c r="EK41" s="5">
        <v>2021</v>
      </c>
      <c r="EL41">
        <f t="shared" si="227"/>
        <v>0.6</v>
      </c>
      <c r="EM41">
        <f t="shared" si="228"/>
        <v>0.6</v>
      </c>
      <c r="EN41">
        <f t="shared" si="229"/>
        <v>0.8</v>
      </c>
      <c r="EO41">
        <f t="shared" si="230"/>
        <v>0.8</v>
      </c>
      <c r="EQ41" s="5">
        <v>2021</v>
      </c>
      <c r="ER41">
        <f t="shared" si="231"/>
        <v>2.3820000000000001E-2</v>
      </c>
      <c r="ES41">
        <f t="shared" si="232"/>
        <v>2.6880000000000005E-2</v>
      </c>
      <c r="ET41">
        <f t="shared" si="233"/>
        <v>6.7180000000000004E-2</v>
      </c>
      <c r="EU41">
        <f t="shared" si="234"/>
        <v>6.1440000000000008E-2</v>
      </c>
      <c r="EZ41" s="5">
        <f t="shared" si="255"/>
        <v>2021</v>
      </c>
      <c r="FA41">
        <f t="shared" si="235"/>
        <v>0.6</v>
      </c>
      <c r="FB41">
        <f t="shared" si="236"/>
        <v>0.6</v>
      </c>
      <c r="FC41">
        <f t="shared" si="237"/>
        <v>0.8</v>
      </c>
      <c r="FD41">
        <f>FJ27/5</f>
        <v>0.8</v>
      </c>
      <c r="FF41" s="5">
        <f t="shared" si="256"/>
        <v>2021</v>
      </c>
      <c r="FG41">
        <f t="shared" si="239"/>
        <v>2.222E-2</v>
      </c>
      <c r="FH41">
        <f t="shared" si="240"/>
        <v>2.3160000000000004E-2</v>
      </c>
      <c r="FI41">
        <f t="shared" si="241"/>
        <v>1.154E-2</v>
      </c>
      <c r="FJ41">
        <f>FD27/5</f>
        <v>1.8340000000000002E-2</v>
      </c>
    </row>
    <row r="42" spans="1:169" x14ac:dyDescent="0.3">
      <c r="A42" s="1">
        <v>41061</v>
      </c>
      <c r="B42" s="2">
        <v>7.8200000000000006E-2</v>
      </c>
      <c r="C42" s="2">
        <v>7.1999999999999995E-2</v>
      </c>
      <c r="D42" s="2">
        <v>9.5299999999999996E-2</v>
      </c>
      <c r="E42" s="2">
        <v>7.4700000000000003E-2</v>
      </c>
      <c r="F42">
        <f t="shared" si="172"/>
        <v>6</v>
      </c>
      <c r="G42">
        <f t="shared" si="1"/>
        <v>2012</v>
      </c>
      <c r="I42" s="5">
        <v>2024</v>
      </c>
      <c r="J42">
        <f t="shared" si="173"/>
        <v>0</v>
      </c>
      <c r="K42">
        <f t="shared" si="158"/>
        <v>0.2</v>
      </c>
      <c r="L42">
        <f t="shared" si="159"/>
        <v>0.4</v>
      </c>
      <c r="M42">
        <f t="shared" si="160"/>
        <v>0.2</v>
      </c>
      <c r="O42">
        <v>2024</v>
      </c>
      <c r="P42" s="2">
        <f t="shared" ref="P42:S42" si="312">J29/5</f>
        <v>-1.4000000000000002E-2</v>
      </c>
      <c r="Q42" s="2">
        <f t="shared" si="312"/>
        <v>-1.2740000000000001E-2</v>
      </c>
      <c r="R42" s="2">
        <f t="shared" si="312"/>
        <v>-8.5000000000000006E-3</v>
      </c>
      <c r="S42" s="2">
        <f t="shared" si="312"/>
        <v>-1.7119999999999996E-2</v>
      </c>
      <c r="U42" s="5">
        <v>2023</v>
      </c>
      <c r="V42">
        <f t="shared" ref="V42:Y42" si="313">AA28/5</f>
        <v>0.2</v>
      </c>
      <c r="W42">
        <f t="shared" si="313"/>
        <v>0.2</v>
      </c>
      <c r="X42">
        <f t="shared" si="313"/>
        <v>0.2</v>
      </c>
      <c r="Y42">
        <f t="shared" si="313"/>
        <v>0.2</v>
      </c>
      <c r="AA42" s="5">
        <v>2023</v>
      </c>
      <c r="AB42" s="22">
        <f t="shared" ref="AB42:AE42" si="314">V28/5</f>
        <v>-1.6319999999999998E-2</v>
      </c>
      <c r="AC42" s="22">
        <f t="shared" si="314"/>
        <v>-1.7899999999999999E-2</v>
      </c>
      <c r="AD42" s="22">
        <f t="shared" si="314"/>
        <v>-1.2820000000000003E-2</v>
      </c>
      <c r="AE42" s="22">
        <f t="shared" si="314"/>
        <v>-1.8760000000000006E-2</v>
      </c>
      <c r="AH42" s="5">
        <v>2023</v>
      </c>
      <c r="AI42">
        <f t="shared" ref="AI42:AL42" si="315">AN28/5</f>
        <v>0.6</v>
      </c>
      <c r="AJ42">
        <f t="shared" si="315"/>
        <v>0.6</v>
      </c>
      <c r="AK42">
        <f t="shared" si="315"/>
        <v>0.4</v>
      </c>
      <c r="AL42">
        <f t="shared" si="315"/>
        <v>0.4</v>
      </c>
      <c r="AN42" s="5">
        <v>2023</v>
      </c>
      <c r="AO42" s="4">
        <f t="shared" ref="AO42:AR42" si="316">AI28/5</f>
        <v>-2.8120000000000006E-2</v>
      </c>
      <c r="AP42" s="4">
        <f t="shared" si="316"/>
        <v>-2.7660000000000001E-2</v>
      </c>
      <c r="AQ42" s="4">
        <f t="shared" si="316"/>
        <v>-5.5900000000000005E-2</v>
      </c>
      <c r="AR42" s="4">
        <f t="shared" si="316"/>
        <v>-4.5739999999999989E-2</v>
      </c>
      <c r="AU42" s="5">
        <v>2023</v>
      </c>
      <c r="AV42" s="19">
        <f t="shared" ref="AV42:AY42" si="317">BA28/5</f>
        <v>0.6</v>
      </c>
      <c r="AW42" s="19">
        <f t="shared" si="317"/>
        <v>0.6</v>
      </c>
      <c r="AX42" s="19">
        <f t="shared" si="317"/>
        <v>0.4</v>
      </c>
      <c r="AY42" s="19">
        <f t="shared" si="317"/>
        <v>0.6</v>
      </c>
      <c r="BA42" s="5">
        <v>2023</v>
      </c>
      <c r="BB42">
        <f t="shared" ref="BB42:BE42" si="318">AV28/5</f>
        <v>3.8920000000000003E-2</v>
      </c>
      <c r="BC42">
        <f t="shared" si="318"/>
        <v>3.5920000000000001E-2</v>
      </c>
      <c r="BD42">
        <f t="shared" si="318"/>
        <v>2.6379999999999997E-2</v>
      </c>
      <c r="BE42">
        <f t="shared" si="318"/>
        <v>2.8320000000000005E-2</v>
      </c>
      <c r="BH42" s="5">
        <v>2023</v>
      </c>
      <c r="BI42">
        <f t="shared" ref="BI42:BL42" si="319">BN28/5</f>
        <v>0.4</v>
      </c>
      <c r="BJ42">
        <f t="shared" si="319"/>
        <v>0.6</v>
      </c>
      <c r="BK42">
        <f t="shared" si="319"/>
        <v>0.6</v>
      </c>
      <c r="BL42">
        <f t="shared" si="319"/>
        <v>0.6</v>
      </c>
      <c r="BN42" s="5">
        <v>2023</v>
      </c>
      <c r="BO42">
        <f t="shared" ref="BO42:BR42" si="320">BI28/5</f>
        <v>4.1800000000000006E-3</v>
      </c>
      <c r="BP42">
        <f t="shared" si="320"/>
        <v>4.4399999999999995E-3</v>
      </c>
      <c r="BQ42">
        <f t="shared" si="320"/>
        <v>1.4619999999999998E-2</v>
      </c>
      <c r="BR42">
        <f t="shared" si="320"/>
        <v>1.5760000000000003E-2</v>
      </c>
      <c r="BU42" s="5">
        <v>2023</v>
      </c>
      <c r="BV42">
        <f t="shared" ref="BV42:BY42" si="321">CA28/5</f>
        <v>0.4</v>
      </c>
      <c r="BW42">
        <f t="shared" si="321"/>
        <v>0.6</v>
      </c>
      <c r="BX42">
        <f t="shared" si="321"/>
        <v>0.2</v>
      </c>
      <c r="BY42">
        <f t="shared" si="321"/>
        <v>0.4</v>
      </c>
      <c r="CA42" s="5">
        <v>2023</v>
      </c>
      <c r="CB42">
        <f t="shared" ref="CB42:CE42" si="322">BV28/5</f>
        <v>4.5000000000000014E-3</v>
      </c>
      <c r="CC42">
        <f t="shared" si="322"/>
        <v>7.2799999999999965E-3</v>
      </c>
      <c r="CD42">
        <f t="shared" si="322"/>
        <v>-5.0000000000000044E-4</v>
      </c>
      <c r="CE42">
        <f t="shared" si="322"/>
        <v>5.8199999999999988E-3</v>
      </c>
      <c r="CG42" s="5">
        <v>2022</v>
      </c>
      <c r="CH42">
        <f>CN28/5</f>
        <v>0.8</v>
      </c>
      <c r="CI42">
        <f t="shared" si="254"/>
        <v>0.8</v>
      </c>
      <c r="CJ42">
        <f t="shared" si="197"/>
        <v>0.6</v>
      </c>
      <c r="CK42">
        <f t="shared" si="198"/>
        <v>0.8</v>
      </c>
      <c r="CM42" s="5">
        <v>2022</v>
      </c>
      <c r="CN42" s="6">
        <f t="shared" si="199"/>
        <v>2.7779999999999999E-2</v>
      </c>
      <c r="CO42" s="6">
        <f t="shared" si="200"/>
        <v>2.8720000000000002E-2</v>
      </c>
      <c r="CP42" s="6">
        <f t="shared" si="201"/>
        <v>1.4019999999999999E-2</v>
      </c>
      <c r="CQ42" s="6">
        <f t="shared" si="202"/>
        <v>1.9179999999999996E-2</v>
      </c>
      <c r="CR42" s="7"/>
      <c r="CS42" s="7"/>
      <c r="CU42" s="5">
        <v>2022</v>
      </c>
      <c r="CV42">
        <f t="shared" si="203"/>
        <v>0.6</v>
      </c>
      <c r="CW42">
        <f t="shared" si="204"/>
        <v>0.6</v>
      </c>
      <c r="CX42">
        <f t="shared" si="205"/>
        <v>0.6</v>
      </c>
      <c r="CY42">
        <f t="shared" si="206"/>
        <v>0.6</v>
      </c>
      <c r="DA42" s="5">
        <v>2022</v>
      </c>
      <c r="DB42" s="6">
        <f t="shared" si="207"/>
        <v>2.3900000000000001E-2</v>
      </c>
      <c r="DC42" s="6">
        <f t="shared" si="208"/>
        <v>2.4219999999999998E-2</v>
      </c>
      <c r="DD42" s="6">
        <f t="shared" si="209"/>
        <v>1.602E-2</v>
      </c>
      <c r="DE42" s="6">
        <f t="shared" si="210"/>
        <v>2.4839999999999997E-2</v>
      </c>
      <c r="DI42" s="5">
        <v>2022</v>
      </c>
      <c r="DJ42">
        <f t="shared" si="211"/>
        <v>0.4</v>
      </c>
      <c r="DK42">
        <f t="shared" si="212"/>
        <v>0.4</v>
      </c>
      <c r="DL42">
        <f t="shared" si="213"/>
        <v>0.4</v>
      </c>
      <c r="DM42">
        <f t="shared" si="214"/>
        <v>0.4</v>
      </c>
      <c r="DO42" s="5">
        <v>2022</v>
      </c>
      <c r="DP42" s="6">
        <f t="shared" si="215"/>
        <v>-4.0399999999999976E-3</v>
      </c>
      <c r="DQ42" s="6">
        <f t="shared" si="216"/>
        <v>-5.64E-3</v>
      </c>
      <c r="DR42" s="6">
        <f t="shared" si="217"/>
        <v>-2.4799999999999999E-2</v>
      </c>
      <c r="DS42" s="6">
        <f t="shared" si="218"/>
        <v>-2.3880000000000002E-2</v>
      </c>
      <c r="DT42" s="7"/>
      <c r="DU42" s="7"/>
      <c r="DV42" s="7"/>
      <c r="DW42" s="5">
        <v>2022</v>
      </c>
      <c r="DX42">
        <f t="shared" si="219"/>
        <v>0.8</v>
      </c>
      <c r="DY42">
        <f t="shared" si="220"/>
        <v>0.8</v>
      </c>
      <c r="DZ42">
        <f t="shared" si="221"/>
        <v>1</v>
      </c>
      <c r="EA42">
        <f t="shared" si="222"/>
        <v>1</v>
      </c>
      <c r="EC42" s="5">
        <v>2022</v>
      </c>
      <c r="ED42" s="6">
        <f t="shared" si="223"/>
        <v>1.5860000000000003E-2</v>
      </c>
      <c r="EE42" s="6">
        <f t="shared" si="224"/>
        <v>1.8779999999999998E-2</v>
      </c>
      <c r="EF42" s="6">
        <f t="shared" si="225"/>
        <v>4.6799999999999994E-2</v>
      </c>
      <c r="EG42" s="6">
        <f t="shared" si="226"/>
        <v>3.9219999999999998E-2</v>
      </c>
      <c r="EK42" s="5">
        <v>2022</v>
      </c>
      <c r="EL42">
        <f t="shared" si="227"/>
        <v>0.6</v>
      </c>
      <c r="EM42">
        <f t="shared" si="228"/>
        <v>0.6</v>
      </c>
      <c r="EN42">
        <f t="shared" si="229"/>
        <v>0.8</v>
      </c>
      <c r="EO42">
        <f t="shared" si="230"/>
        <v>0.8</v>
      </c>
      <c r="EQ42" s="5">
        <v>2022</v>
      </c>
      <c r="ER42">
        <f t="shared" si="231"/>
        <v>2.5319999999999999E-2</v>
      </c>
      <c r="ES42">
        <f t="shared" si="232"/>
        <v>2.8460000000000003E-2</v>
      </c>
      <c r="ET42">
        <f t="shared" si="233"/>
        <v>5.8880000000000002E-2</v>
      </c>
      <c r="EU42">
        <f t="shared" si="234"/>
        <v>5.9299999999999999E-2</v>
      </c>
      <c r="EZ42" s="5">
        <f t="shared" si="255"/>
        <v>2022</v>
      </c>
      <c r="FA42">
        <f t="shared" si="235"/>
        <v>0.8</v>
      </c>
      <c r="FB42">
        <f t="shared" si="236"/>
        <v>0.8</v>
      </c>
      <c r="FC42">
        <f t="shared" si="237"/>
        <v>0.8</v>
      </c>
      <c r="FD42">
        <f t="shared" si="238"/>
        <v>0.8</v>
      </c>
      <c r="FF42" s="5">
        <f t="shared" si="256"/>
        <v>2022</v>
      </c>
      <c r="FG42">
        <f t="shared" si="239"/>
        <v>2.7519999999999999E-2</v>
      </c>
      <c r="FH42">
        <f t="shared" si="240"/>
        <v>2.7519999999999999E-2</v>
      </c>
      <c r="FI42">
        <f t="shared" si="241"/>
        <v>1.5179999999999999E-2</v>
      </c>
      <c r="FJ42">
        <f t="shared" si="242"/>
        <v>2.0880000000000003E-2</v>
      </c>
    </row>
    <row r="43" spans="1:169" x14ac:dyDescent="0.3">
      <c r="A43" s="1">
        <v>41091</v>
      </c>
      <c r="B43" s="2">
        <v>2.3099999999999999E-2</v>
      </c>
      <c r="C43" s="2">
        <v>-9.4999999999999998E-3</v>
      </c>
      <c r="D43" s="2">
        <v>4.1999999999999997E-3</v>
      </c>
      <c r="E43" s="2">
        <v>-1.11E-2</v>
      </c>
      <c r="F43">
        <f t="shared" si="172"/>
        <v>7</v>
      </c>
      <c r="G43">
        <f t="shared" si="1"/>
        <v>2012</v>
      </c>
      <c r="I43" s="5">
        <v>2025</v>
      </c>
      <c r="J43">
        <f t="shared" si="173"/>
        <v>0</v>
      </c>
      <c r="K43">
        <f t="shared" si="158"/>
        <v>0</v>
      </c>
      <c r="L43">
        <f t="shared" si="159"/>
        <v>0.2</v>
      </c>
      <c r="M43">
        <f t="shared" si="160"/>
        <v>0.2</v>
      </c>
      <c r="O43">
        <v>2025</v>
      </c>
      <c r="P43" s="2">
        <f t="shared" ref="P43:S43" si="323">J30/5</f>
        <v>-1.3480000000000001E-2</v>
      </c>
      <c r="Q43" s="2">
        <f t="shared" si="323"/>
        <v>-1.5140000000000001E-2</v>
      </c>
      <c r="R43" s="2">
        <f t="shared" si="323"/>
        <v>-1.9E-2</v>
      </c>
      <c r="S43" s="2">
        <f t="shared" si="323"/>
        <v>-2.41E-2</v>
      </c>
      <c r="U43" s="5">
        <v>2024</v>
      </c>
      <c r="V43">
        <f t="shared" ref="V43:Y43" si="324">AA29/5</f>
        <v>0.4</v>
      </c>
      <c r="W43">
        <f t="shared" si="324"/>
        <v>0.4</v>
      </c>
      <c r="X43">
        <f t="shared" si="324"/>
        <v>0.4</v>
      </c>
      <c r="Y43">
        <f t="shared" si="324"/>
        <v>0.2</v>
      </c>
      <c r="AA43" s="5">
        <v>2024</v>
      </c>
      <c r="AB43" s="22">
        <f t="shared" ref="AB43:AE43" si="325">V29/5</f>
        <v>-1.068E-2</v>
      </c>
      <c r="AC43" s="22">
        <f t="shared" si="325"/>
        <v>-9.9799999999999993E-3</v>
      </c>
      <c r="AD43" s="22">
        <f t="shared" si="325"/>
        <v>1.8799999999999973E-3</v>
      </c>
      <c r="AE43" s="22">
        <f t="shared" si="325"/>
        <v>-5.3000000000000018E-3</v>
      </c>
      <c r="AH43" s="5">
        <v>2024</v>
      </c>
      <c r="AI43">
        <f t="shared" ref="AI43:AL43" si="326">AN29/5</f>
        <v>0.8</v>
      </c>
      <c r="AJ43">
        <f t="shared" si="326"/>
        <v>0.8</v>
      </c>
      <c r="AK43">
        <f t="shared" si="326"/>
        <v>0.6</v>
      </c>
      <c r="AL43">
        <f t="shared" si="326"/>
        <v>0.6</v>
      </c>
      <c r="AN43" s="5">
        <v>2024</v>
      </c>
      <c r="AO43" s="4">
        <f t="shared" ref="AO43:AR43" si="327">AI29/5</f>
        <v>-2.0260000000000007E-2</v>
      </c>
      <c r="AP43" s="4">
        <f t="shared" si="327"/>
        <v>-2.0439999999999996E-2</v>
      </c>
      <c r="AQ43" s="4">
        <f t="shared" si="327"/>
        <v>-4.7500000000000001E-2</v>
      </c>
      <c r="AR43" s="4">
        <f t="shared" si="327"/>
        <v>-4.0539999999999993E-2</v>
      </c>
      <c r="AU43" s="5">
        <v>2024</v>
      </c>
      <c r="AV43" s="19">
        <f t="shared" ref="AV43:AY43" si="328">BA29/5</f>
        <v>0.6</v>
      </c>
      <c r="AW43" s="19">
        <f t="shared" si="328"/>
        <v>0.6</v>
      </c>
      <c r="AX43" s="19">
        <f t="shared" si="328"/>
        <v>0.4</v>
      </c>
      <c r="AY43" s="19">
        <f t="shared" si="328"/>
        <v>0.6</v>
      </c>
      <c r="BA43" s="5">
        <v>2024</v>
      </c>
      <c r="BB43">
        <f t="shared" ref="BB43:BE43" si="329">AV29/5</f>
        <v>3.4660000000000003E-2</v>
      </c>
      <c r="BC43">
        <f t="shared" si="329"/>
        <v>2.9820000000000003E-2</v>
      </c>
      <c r="BD43">
        <f t="shared" si="329"/>
        <v>2.8839999999999998E-2</v>
      </c>
      <c r="BE43">
        <f t="shared" si="329"/>
        <v>3.1360000000000013E-2</v>
      </c>
      <c r="BH43" s="5">
        <v>2024</v>
      </c>
      <c r="BI43">
        <f t="shared" ref="BI43:BL43" si="330">BN29/5</f>
        <v>0.6</v>
      </c>
      <c r="BJ43">
        <f t="shared" si="330"/>
        <v>0.6</v>
      </c>
      <c r="BK43">
        <f t="shared" si="330"/>
        <v>0.6</v>
      </c>
      <c r="BL43">
        <f t="shared" si="330"/>
        <v>0.6</v>
      </c>
      <c r="BN43" s="5">
        <v>2024</v>
      </c>
      <c r="BO43">
        <f t="shared" ref="BO43:BR43" si="331">BI29/5</f>
        <v>9.4400000000000005E-3</v>
      </c>
      <c r="BP43">
        <f t="shared" si="331"/>
        <v>8.4599999999999988E-3</v>
      </c>
      <c r="BQ43">
        <f t="shared" si="331"/>
        <v>7.5999999999999983E-3</v>
      </c>
      <c r="BR43">
        <f t="shared" si="331"/>
        <v>1.0180000000000002E-2</v>
      </c>
      <c r="BU43" s="5">
        <v>2024</v>
      </c>
      <c r="BV43">
        <f t="shared" ref="BV43:BY43" si="332">CA29/5</f>
        <v>0.6</v>
      </c>
      <c r="BW43">
        <f t="shared" si="332"/>
        <v>0.6</v>
      </c>
      <c r="BX43">
        <f t="shared" si="332"/>
        <v>0.4</v>
      </c>
      <c r="BY43">
        <f t="shared" si="332"/>
        <v>0.6</v>
      </c>
      <c r="CA43" s="5">
        <v>2024</v>
      </c>
      <c r="CB43">
        <f t="shared" ref="CB43:CE43" si="333">BV29/5</f>
        <v>1.1960000000000002E-2</v>
      </c>
      <c r="CC43">
        <f t="shared" si="333"/>
        <v>1.34E-2</v>
      </c>
      <c r="CD43">
        <f t="shared" si="333"/>
        <v>6.7000000000000002E-3</v>
      </c>
      <c r="CE43">
        <f t="shared" si="333"/>
        <v>1.4360000000000001E-2</v>
      </c>
      <c r="CG43" s="5">
        <v>2023</v>
      </c>
      <c r="CH43">
        <f t="shared" si="196"/>
        <v>0.8</v>
      </c>
      <c r="CI43">
        <f t="shared" si="254"/>
        <v>0.8</v>
      </c>
      <c r="CJ43">
        <f t="shared" si="197"/>
        <v>0.6</v>
      </c>
      <c r="CK43">
        <f t="shared" si="198"/>
        <v>0.8</v>
      </c>
      <c r="CM43" s="5">
        <v>2023</v>
      </c>
      <c r="CN43" s="6">
        <f t="shared" si="199"/>
        <v>3.356E-2</v>
      </c>
      <c r="CO43" s="6">
        <f t="shared" si="200"/>
        <v>3.5580000000000001E-2</v>
      </c>
      <c r="CP43" s="6">
        <f t="shared" si="201"/>
        <v>2.2060000000000003E-2</v>
      </c>
      <c r="CQ43" s="6">
        <f t="shared" si="202"/>
        <v>2.8240000000000005E-2</v>
      </c>
      <c r="CR43" s="7"/>
      <c r="CS43" s="7"/>
      <c r="CU43" s="5">
        <v>2023</v>
      </c>
      <c r="CV43">
        <f t="shared" si="203"/>
        <v>0.8</v>
      </c>
      <c r="CW43">
        <f t="shared" si="204"/>
        <v>0.8</v>
      </c>
      <c r="CX43">
        <f t="shared" si="205"/>
        <v>0.8</v>
      </c>
      <c r="CY43">
        <f t="shared" si="206"/>
        <v>0.8</v>
      </c>
      <c r="DA43" s="5">
        <v>2023</v>
      </c>
      <c r="DB43" s="6">
        <f>CV29/5</f>
        <v>3.406E-2</v>
      </c>
      <c r="DC43" s="6">
        <f t="shared" si="208"/>
        <v>3.5880000000000002E-2</v>
      </c>
      <c r="DD43" s="6">
        <f t="shared" si="209"/>
        <v>3.32E-2</v>
      </c>
      <c r="DE43" s="6">
        <f t="shared" si="210"/>
        <v>3.7299999999999993E-2</v>
      </c>
      <c r="DI43" s="5">
        <v>2023</v>
      </c>
      <c r="DJ43">
        <f t="shared" si="211"/>
        <v>0.4</v>
      </c>
      <c r="DK43">
        <f t="shared" si="212"/>
        <v>0.4</v>
      </c>
      <c r="DL43">
        <f t="shared" si="213"/>
        <v>0.4</v>
      </c>
      <c r="DM43">
        <f t="shared" si="214"/>
        <v>0.4</v>
      </c>
      <c r="DO43" s="5">
        <v>2023</v>
      </c>
      <c r="DP43" s="6">
        <f t="shared" si="215"/>
        <v>-8.9199999999999991E-3</v>
      </c>
      <c r="DQ43" s="6">
        <f t="shared" si="216"/>
        <v>-9.9000000000000008E-3</v>
      </c>
      <c r="DR43" s="6">
        <f t="shared" si="217"/>
        <v>-2.7200000000000002E-2</v>
      </c>
      <c r="DS43" s="6">
        <f t="shared" si="218"/>
        <v>-2.8699999999999996E-2</v>
      </c>
      <c r="DT43" s="7"/>
      <c r="DU43" s="7"/>
      <c r="DV43" s="7"/>
      <c r="DW43" s="5">
        <v>2023</v>
      </c>
      <c r="DX43">
        <f t="shared" si="219"/>
        <v>0.8</v>
      </c>
      <c r="DY43">
        <f t="shared" si="220"/>
        <v>0.8</v>
      </c>
      <c r="DZ43">
        <f t="shared" si="221"/>
        <v>1</v>
      </c>
      <c r="EA43">
        <f t="shared" si="222"/>
        <v>1</v>
      </c>
      <c r="EC43" s="5">
        <v>2023</v>
      </c>
      <c r="ED43" s="6">
        <f t="shared" si="223"/>
        <v>1.542E-2</v>
      </c>
      <c r="EE43" s="6">
        <f t="shared" si="224"/>
        <v>1.7999999999999999E-2</v>
      </c>
      <c r="EF43" s="6">
        <f t="shared" si="225"/>
        <v>5.262E-2</v>
      </c>
      <c r="EG43" s="6">
        <f t="shared" si="226"/>
        <v>4.5040000000000004E-2</v>
      </c>
      <c r="EK43" s="5">
        <v>2023</v>
      </c>
      <c r="EL43">
        <f t="shared" si="227"/>
        <v>0.8</v>
      </c>
      <c r="EM43">
        <f t="shared" si="228"/>
        <v>0.8</v>
      </c>
      <c r="EN43">
        <f t="shared" si="229"/>
        <v>0.8</v>
      </c>
      <c r="EO43">
        <f t="shared" si="230"/>
        <v>0.8</v>
      </c>
      <c r="EQ43" s="5">
        <v>2023</v>
      </c>
      <c r="ER43">
        <f t="shared" si="231"/>
        <v>3.5699999999999996E-2</v>
      </c>
      <c r="ES43">
        <f t="shared" si="232"/>
        <v>3.6580000000000001E-2</v>
      </c>
      <c r="ET43">
        <f t="shared" si="233"/>
        <v>6.5700000000000008E-2</v>
      </c>
      <c r="EU43">
        <f t="shared" si="234"/>
        <v>6.6420000000000007E-2</v>
      </c>
      <c r="EZ43" s="5">
        <f t="shared" si="255"/>
        <v>2023</v>
      </c>
      <c r="FA43">
        <f t="shared" si="235"/>
        <v>0.6</v>
      </c>
      <c r="FB43">
        <f t="shared" si="236"/>
        <v>0.6</v>
      </c>
      <c r="FC43">
        <f t="shared" si="237"/>
        <v>0.6</v>
      </c>
      <c r="FD43">
        <f t="shared" si="238"/>
        <v>0.6</v>
      </c>
      <c r="FF43" s="5">
        <f t="shared" si="256"/>
        <v>2023</v>
      </c>
      <c r="FG43">
        <f t="shared" si="239"/>
        <v>1.4620000000000003E-2</v>
      </c>
      <c r="FH43">
        <f t="shared" si="240"/>
        <v>1.4880000000000001E-2</v>
      </c>
      <c r="FI43">
        <f t="shared" si="241"/>
        <v>1.24E-2</v>
      </c>
      <c r="FJ43">
        <f t="shared" si="242"/>
        <v>1.406E-2</v>
      </c>
    </row>
    <row r="44" spans="1:169" x14ac:dyDescent="0.3">
      <c r="A44" s="1">
        <v>41122</v>
      </c>
      <c r="B44" s="2">
        <v>-8.2000000000000007E-3</v>
      </c>
      <c r="C44" s="2">
        <v>5.5999999999999999E-3</v>
      </c>
      <c r="D44" s="2">
        <v>-3.7900000000000003E-2</v>
      </c>
      <c r="E44" s="2">
        <v>1.12E-2</v>
      </c>
      <c r="F44">
        <f t="shared" si="172"/>
        <v>8</v>
      </c>
      <c r="G44">
        <f t="shared" si="1"/>
        <v>2012</v>
      </c>
      <c r="U44" s="5">
        <v>2025</v>
      </c>
      <c r="V44">
        <f t="shared" ref="V44:Y44" si="334">AA30/5</f>
        <v>0.4</v>
      </c>
      <c r="W44">
        <f t="shared" si="334"/>
        <v>0.4</v>
      </c>
      <c r="X44">
        <f t="shared" si="334"/>
        <v>0.4</v>
      </c>
      <c r="Y44">
        <f t="shared" si="334"/>
        <v>0.2</v>
      </c>
      <c r="AA44" s="5">
        <v>2025</v>
      </c>
      <c r="AB44" s="22">
        <f t="shared" ref="AB44:AE44" si="335">V30/5</f>
        <v>-7.6E-3</v>
      </c>
      <c r="AC44" s="22">
        <f t="shared" si="335"/>
        <v>-5.7599999999999995E-3</v>
      </c>
      <c r="AD44" s="22">
        <f t="shared" si="335"/>
        <v>6.1199999999999978E-3</v>
      </c>
      <c r="AE44" s="22">
        <f t="shared" si="335"/>
        <v>-2.1800000000000014E-3</v>
      </c>
      <c r="AH44" s="5">
        <v>2025</v>
      </c>
      <c r="AI44">
        <f t="shared" ref="AI44:AL44" si="336">AN30/5</f>
        <v>0.8</v>
      </c>
      <c r="AJ44">
        <f t="shared" si="336"/>
        <v>0.8</v>
      </c>
      <c r="AK44">
        <f t="shared" si="336"/>
        <v>0.6</v>
      </c>
      <c r="AL44">
        <f t="shared" si="336"/>
        <v>0.6</v>
      </c>
      <c r="AN44" s="5">
        <v>2025</v>
      </c>
      <c r="AO44" s="4">
        <f t="shared" ref="AO44:AR44" si="337">AI30/5</f>
        <v>-3.2520000000000007E-2</v>
      </c>
      <c r="AP44" s="4">
        <f t="shared" si="337"/>
        <v>-3.2899999999999999E-2</v>
      </c>
      <c r="AQ44" s="4">
        <f t="shared" si="337"/>
        <v>-7.0300000000000001E-2</v>
      </c>
      <c r="AR44" s="4">
        <f t="shared" si="337"/>
        <v>-5.8299999999999984E-2</v>
      </c>
      <c r="AU44" s="5">
        <v>2025</v>
      </c>
      <c r="AV44" s="19">
        <f t="shared" ref="AV44:AY44" si="338">BA30/5</f>
        <v>0.6</v>
      </c>
      <c r="AW44" s="19">
        <f t="shared" si="338"/>
        <v>0.6</v>
      </c>
      <c r="AX44" s="19">
        <f t="shared" si="338"/>
        <v>0.6</v>
      </c>
      <c r="AY44" s="19">
        <f t="shared" si="338"/>
        <v>0.6</v>
      </c>
      <c r="BA44" s="5">
        <v>2025</v>
      </c>
      <c r="BB44">
        <f t="shared" ref="BB44:BE44" si="339">AV30/5</f>
        <v>3.5000000000000003E-2</v>
      </c>
      <c r="BC44">
        <f t="shared" si="339"/>
        <v>3.0220000000000004E-2</v>
      </c>
      <c r="BD44">
        <f t="shared" si="339"/>
        <v>4.2839999999999996E-2</v>
      </c>
      <c r="BE44">
        <f t="shared" si="339"/>
        <v>3.9299999999999995E-2</v>
      </c>
      <c r="BH44" s="5">
        <v>2025</v>
      </c>
      <c r="BI44">
        <f t="shared" ref="BI44:BL44" si="340">BN30/5</f>
        <v>0.4</v>
      </c>
      <c r="BJ44">
        <f t="shared" si="340"/>
        <v>0.4</v>
      </c>
      <c r="BK44">
        <f t="shared" si="340"/>
        <v>0.4</v>
      </c>
      <c r="BL44">
        <f t="shared" si="340"/>
        <v>0.4</v>
      </c>
      <c r="BN44" s="5">
        <v>2025</v>
      </c>
      <c r="BO44">
        <f t="shared" ref="BO44:BR44" si="341">BI30/5</f>
        <v>5.7999999999999987E-3</v>
      </c>
      <c r="BP44">
        <f t="shared" si="341"/>
        <v>3.5599999999999994E-3</v>
      </c>
      <c r="BQ44">
        <f t="shared" si="341"/>
        <v>-4.9000000000000033E-3</v>
      </c>
      <c r="BR44">
        <f t="shared" si="341"/>
        <v>-5.6599999999999984E-3</v>
      </c>
      <c r="BU44" s="5">
        <v>2025</v>
      </c>
      <c r="BV44">
        <f t="shared" ref="BV44:BY44" si="342">CA30/5</f>
        <v>0.8</v>
      </c>
      <c r="BW44">
        <f t="shared" si="342"/>
        <v>0.8</v>
      </c>
      <c r="BX44">
        <f t="shared" si="342"/>
        <v>0.6</v>
      </c>
      <c r="BY44">
        <f t="shared" si="342"/>
        <v>0.6</v>
      </c>
      <c r="CA44" s="5">
        <v>2025</v>
      </c>
      <c r="CB44">
        <f t="shared" ref="CB44:CE44" si="343">BV30/5</f>
        <v>2.7339999999999996E-2</v>
      </c>
      <c r="CC44">
        <f t="shared" si="343"/>
        <v>2.8719999999999996E-2</v>
      </c>
      <c r="CD44">
        <f t="shared" si="343"/>
        <v>2.214E-2</v>
      </c>
      <c r="CE44">
        <f t="shared" si="343"/>
        <v>2.8899999999999999E-2</v>
      </c>
      <c r="CG44" s="5">
        <v>2024</v>
      </c>
      <c r="CH44">
        <f t="shared" si="196"/>
        <v>0.8</v>
      </c>
      <c r="CI44">
        <f t="shared" si="254"/>
        <v>0.8</v>
      </c>
      <c r="CJ44">
        <f t="shared" si="197"/>
        <v>0.6</v>
      </c>
      <c r="CK44">
        <f t="shared" si="198"/>
        <v>0.8</v>
      </c>
      <c r="CM44" s="5">
        <v>2024</v>
      </c>
      <c r="CN44" s="6">
        <f t="shared" si="199"/>
        <v>2.7460000000000002E-2</v>
      </c>
      <c r="CO44" s="6">
        <f t="shared" si="200"/>
        <v>2.8860000000000004E-2</v>
      </c>
      <c r="CP44" s="6">
        <f t="shared" si="201"/>
        <v>1.5479999999999999E-2</v>
      </c>
      <c r="CQ44" s="6">
        <f t="shared" si="202"/>
        <v>1.9160000000000003E-2</v>
      </c>
      <c r="CR44" s="7"/>
      <c r="CS44" s="7"/>
      <c r="CU44" s="5">
        <v>2024</v>
      </c>
      <c r="CV44">
        <f t="shared" si="203"/>
        <v>0.6</v>
      </c>
      <c r="CW44">
        <f t="shared" si="204"/>
        <v>0.6</v>
      </c>
      <c r="CX44">
        <f t="shared" si="205"/>
        <v>0.6</v>
      </c>
      <c r="CY44">
        <f t="shared" si="206"/>
        <v>0.6</v>
      </c>
      <c r="DA44" s="5">
        <v>2024</v>
      </c>
      <c r="DB44" s="6">
        <f t="shared" si="207"/>
        <v>2.3300000000000001E-2</v>
      </c>
      <c r="DC44" s="6">
        <f t="shared" si="208"/>
        <v>2.5259999999999998E-2</v>
      </c>
      <c r="DD44" s="6">
        <f t="shared" si="209"/>
        <v>2.3779999999999999E-2</v>
      </c>
      <c r="DE44" s="6">
        <f t="shared" si="210"/>
        <v>2.9020000000000001E-2</v>
      </c>
      <c r="DI44" s="5">
        <v>2024</v>
      </c>
      <c r="DJ44">
        <f t="shared" si="211"/>
        <v>0.6</v>
      </c>
      <c r="DK44">
        <f t="shared" si="212"/>
        <v>0.6</v>
      </c>
      <c r="DL44">
        <f t="shared" si="213"/>
        <v>0.6</v>
      </c>
      <c r="DM44">
        <f t="shared" si="214"/>
        <v>0.6</v>
      </c>
      <c r="DO44" s="5">
        <v>2024</v>
      </c>
      <c r="DP44" s="6">
        <f t="shared" si="215"/>
        <v>7.92E-3</v>
      </c>
      <c r="DQ44" s="6">
        <f t="shared" si="216"/>
        <v>5.7000000000000002E-3</v>
      </c>
      <c r="DR44" s="6">
        <f t="shared" si="217"/>
        <v>-3.5400000000000002E-3</v>
      </c>
      <c r="DS44" s="6">
        <f t="shared" si="218"/>
        <v>-7.0399999999999994E-3</v>
      </c>
      <c r="DT44" s="7"/>
      <c r="DU44" s="7"/>
      <c r="DV44" s="7"/>
      <c r="DW44" s="5">
        <v>2024</v>
      </c>
      <c r="DX44">
        <f t="shared" si="219"/>
        <v>0.8</v>
      </c>
      <c r="DY44">
        <f t="shared" si="220"/>
        <v>0.8</v>
      </c>
      <c r="DZ44">
        <f t="shared" si="221"/>
        <v>0.8</v>
      </c>
      <c r="EA44">
        <f t="shared" si="222"/>
        <v>0.8</v>
      </c>
      <c r="EC44" s="5">
        <v>2024</v>
      </c>
      <c r="ED44" s="6">
        <f t="shared" si="223"/>
        <v>1.9700000000000002E-2</v>
      </c>
      <c r="EE44" s="6">
        <f t="shared" si="224"/>
        <v>2.1920000000000002E-2</v>
      </c>
      <c r="EF44" s="6">
        <f t="shared" si="225"/>
        <v>4.4559999999999995E-2</v>
      </c>
      <c r="EG44" s="6">
        <f t="shared" si="226"/>
        <v>3.7740000000000003E-2</v>
      </c>
      <c r="EK44" s="5">
        <v>2024</v>
      </c>
      <c r="EL44">
        <f t="shared" si="227"/>
        <v>0.8</v>
      </c>
      <c r="EM44">
        <f t="shared" si="228"/>
        <v>0.8</v>
      </c>
      <c r="EN44">
        <f t="shared" si="229"/>
        <v>0.8</v>
      </c>
      <c r="EO44">
        <f t="shared" si="230"/>
        <v>0.8</v>
      </c>
      <c r="EQ44" s="5">
        <v>2024</v>
      </c>
      <c r="ER44">
        <f t="shared" si="231"/>
        <v>3.73E-2</v>
      </c>
      <c r="ES44">
        <f t="shared" si="232"/>
        <v>3.6139999999999999E-2</v>
      </c>
      <c r="ET44">
        <f t="shared" si="233"/>
        <v>5.9740000000000001E-2</v>
      </c>
      <c r="EU44">
        <f t="shared" si="234"/>
        <v>6.0260000000000001E-2</v>
      </c>
      <c r="EZ44" s="5">
        <f t="shared" si="255"/>
        <v>2024</v>
      </c>
      <c r="FA44">
        <f t="shared" si="235"/>
        <v>0.8</v>
      </c>
      <c r="FB44">
        <f t="shared" si="236"/>
        <v>0.8</v>
      </c>
      <c r="FC44">
        <f t="shared" si="237"/>
        <v>0.6</v>
      </c>
      <c r="FD44">
        <f t="shared" si="238"/>
        <v>0.6</v>
      </c>
      <c r="FF44" s="5">
        <f t="shared" si="256"/>
        <v>2024</v>
      </c>
      <c r="FG44">
        <f t="shared" si="239"/>
        <v>3.0759999999999999E-2</v>
      </c>
      <c r="FH44">
        <f t="shared" si="240"/>
        <v>3.1259999999999996E-2</v>
      </c>
      <c r="FI44">
        <f t="shared" si="241"/>
        <v>2.7320000000000001E-2</v>
      </c>
      <c r="FJ44">
        <f t="shared" si="242"/>
        <v>2.5759999999999998E-2</v>
      </c>
    </row>
    <row r="45" spans="1:169" x14ac:dyDescent="0.3">
      <c r="A45" s="1">
        <v>41153</v>
      </c>
      <c r="B45" s="2">
        <v>0.1187</v>
      </c>
      <c r="C45" s="2">
        <v>8.4599999999999995E-2</v>
      </c>
      <c r="D45" s="2">
        <v>0.14680000000000001</v>
      </c>
      <c r="E45" s="2">
        <v>7.6499999999999999E-2</v>
      </c>
      <c r="F45">
        <f t="shared" si="172"/>
        <v>9</v>
      </c>
      <c r="G45">
        <f t="shared" si="1"/>
        <v>2012</v>
      </c>
      <c r="CG45" s="5">
        <v>2025</v>
      </c>
      <c r="CH45">
        <f t="shared" si="196"/>
        <v>1</v>
      </c>
      <c r="CI45">
        <f t="shared" si="254"/>
        <v>1</v>
      </c>
      <c r="CJ45">
        <f t="shared" si="197"/>
        <v>0.6</v>
      </c>
      <c r="CK45">
        <f t="shared" si="198"/>
        <v>0.8</v>
      </c>
      <c r="CM45" s="5">
        <v>2025</v>
      </c>
      <c r="CN45" s="6">
        <f t="shared" si="199"/>
        <v>4.6679999999999999E-2</v>
      </c>
      <c r="CO45" s="6">
        <f t="shared" si="200"/>
        <v>4.5439999999999994E-2</v>
      </c>
      <c r="CP45" s="6">
        <f t="shared" si="201"/>
        <v>2.6800000000000001E-2</v>
      </c>
      <c r="CQ45" s="6">
        <f t="shared" si="202"/>
        <v>3.1620000000000002E-2</v>
      </c>
      <c r="CR45" s="7"/>
      <c r="CS45" s="7"/>
      <c r="CU45" s="5">
        <v>2025</v>
      </c>
      <c r="CV45">
        <f t="shared" si="203"/>
        <v>0.8</v>
      </c>
      <c r="CW45">
        <f t="shared" si="204"/>
        <v>0.8</v>
      </c>
      <c r="CX45">
        <f t="shared" si="205"/>
        <v>0.6</v>
      </c>
      <c r="CY45">
        <f t="shared" si="206"/>
        <v>0.8</v>
      </c>
      <c r="DA45" s="5">
        <v>2025</v>
      </c>
      <c r="DB45" s="6">
        <f t="shared" si="207"/>
        <v>2.7280000000000006E-2</v>
      </c>
      <c r="DC45" s="6">
        <f t="shared" si="208"/>
        <v>2.758E-2</v>
      </c>
      <c r="DD45" s="6">
        <f t="shared" si="209"/>
        <v>3.304E-2</v>
      </c>
      <c r="DE45" s="6">
        <f t="shared" si="210"/>
        <v>3.5499999999999997E-2</v>
      </c>
      <c r="DI45" s="5">
        <v>2025</v>
      </c>
      <c r="DJ45">
        <f t="shared" si="211"/>
        <v>0.6</v>
      </c>
      <c r="DK45">
        <f t="shared" si="212"/>
        <v>0.6</v>
      </c>
      <c r="DL45">
        <f t="shared" si="213"/>
        <v>0.6</v>
      </c>
      <c r="DM45">
        <f t="shared" si="214"/>
        <v>0.6</v>
      </c>
      <c r="DO45" s="5">
        <v>2025</v>
      </c>
      <c r="DP45" s="6">
        <f t="shared" si="215"/>
        <v>4.3E-3</v>
      </c>
      <c r="DQ45" s="6">
        <f t="shared" si="216"/>
        <v>3.2599999999999999E-3</v>
      </c>
      <c r="DR45" s="6">
        <f t="shared" si="217"/>
        <v>-9.4200000000000013E-3</v>
      </c>
      <c r="DS45" s="6">
        <f t="shared" si="218"/>
        <v>-9.5600000000000008E-3</v>
      </c>
      <c r="DT45" s="7"/>
      <c r="DU45" s="7"/>
      <c r="DV45" s="7"/>
      <c r="DW45" s="5">
        <v>2025</v>
      </c>
      <c r="DX45">
        <f t="shared" si="219"/>
        <v>0.6</v>
      </c>
      <c r="DY45">
        <f t="shared" si="220"/>
        <v>0.6</v>
      </c>
      <c r="DZ45">
        <f t="shared" si="221"/>
        <v>0.6</v>
      </c>
      <c r="EA45">
        <f t="shared" si="222"/>
        <v>0.6</v>
      </c>
      <c r="EC45" s="5">
        <v>2025</v>
      </c>
      <c r="ED45" s="6">
        <f t="shared" si="223"/>
        <v>2.3999999999999716E-4</v>
      </c>
      <c r="EE45" s="6">
        <f t="shared" si="224"/>
        <v>2.6999999999999984E-3</v>
      </c>
      <c r="EF45" s="6">
        <f t="shared" si="225"/>
        <v>3.2259999999999997E-2</v>
      </c>
      <c r="EG45" s="6">
        <f t="shared" si="226"/>
        <v>2.5220000000000003E-2</v>
      </c>
      <c r="EK45" s="5">
        <v>2025</v>
      </c>
      <c r="EL45">
        <f t="shared" si="227"/>
        <v>0.6</v>
      </c>
      <c r="EM45">
        <f t="shared" si="228"/>
        <v>0.8</v>
      </c>
      <c r="EN45">
        <f t="shared" si="229"/>
        <v>0.8</v>
      </c>
      <c r="EO45">
        <f t="shared" si="230"/>
        <v>0.8</v>
      </c>
      <c r="EQ45" s="5">
        <v>2025</v>
      </c>
      <c r="ER45">
        <f t="shared" si="231"/>
        <v>3.3680000000000002E-2</v>
      </c>
      <c r="ES45">
        <f t="shared" si="232"/>
        <v>3.3860000000000001E-2</v>
      </c>
      <c r="ET45">
        <f t="shared" si="233"/>
        <v>4.9500000000000002E-2</v>
      </c>
      <c r="EU45">
        <f t="shared" si="234"/>
        <v>5.1059999999999994E-2</v>
      </c>
      <c r="EZ45" s="5">
        <f t="shared" si="255"/>
        <v>2025</v>
      </c>
      <c r="FA45">
        <f t="shared" si="235"/>
        <v>0.6</v>
      </c>
      <c r="FB45">
        <f t="shared" si="236"/>
        <v>0.6</v>
      </c>
      <c r="FC45">
        <f t="shared" si="237"/>
        <v>0.4</v>
      </c>
      <c r="FD45">
        <f t="shared" si="238"/>
        <v>0.4</v>
      </c>
      <c r="FF45" s="5">
        <f t="shared" si="256"/>
        <v>2025</v>
      </c>
      <c r="FG45">
        <f t="shared" si="239"/>
        <v>2.4860000000000004E-2</v>
      </c>
      <c r="FH45">
        <f t="shared" si="240"/>
        <v>2.4840000000000004E-2</v>
      </c>
      <c r="FI45">
        <f t="shared" si="241"/>
        <v>2.1380000000000003E-2</v>
      </c>
      <c r="FJ45">
        <f t="shared" si="242"/>
        <v>1.6720000000000002E-2</v>
      </c>
    </row>
    <row r="46" spans="1:169" x14ac:dyDescent="0.3">
      <c r="A46" s="1">
        <v>41183</v>
      </c>
      <c r="B46" s="2">
        <v>-1.54E-2</v>
      </c>
      <c r="C46" s="2">
        <v>-1.47E-2</v>
      </c>
      <c r="D46" s="2">
        <v>-1.6400000000000001E-2</v>
      </c>
      <c r="E46" s="2">
        <v>-1.37E-2</v>
      </c>
      <c r="F46">
        <f t="shared" si="172"/>
        <v>10</v>
      </c>
      <c r="G46">
        <f t="shared" si="1"/>
        <v>2012</v>
      </c>
    </row>
    <row r="47" spans="1:169" x14ac:dyDescent="0.3">
      <c r="A47" s="1">
        <v>41214</v>
      </c>
      <c r="B47" s="2">
        <v>8.2100000000000006E-2</v>
      </c>
      <c r="C47" s="2">
        <v>4.6300000000000001E-2</v>
      </c>
      <c r="D47" s="2">
        <v>7.9000000000000001E-2</v>
      </c>
      <c r="E47" s="2">
        <v>4.5100000000000001E-2</v>
      </c>
      <c r="F47">
        <f t="shared" si="172"/>
        <v>11</v>
      </c>
      <c r="G47">
        <f t="shared" si="1"/>
        <v>2012</v>
      </c>
    </row>
    <row r="48" spans="1:169" x14ac:dyDescent="0.3">
      <c r="A48" s="1">
        <v>41244</v>
      </c>
      <c r="B48" s="2">
        <v>1.4200000000000001E-2</v>
      </c>
      <c r="C48" s="2">
        <v>4.3E-3</v>
      </c>
      <c r="D48" s="2">
        <v>2.5899999999999999E-2</v>
      </c>
      <c r="E48" s="2">
        <v>4.4999999999999997E-3</v>
      </c>
      <c r="F48">
        <f t="shared" si="172"/>
        <v>12</v>
      </c>
      <c r="G48">
        <f t="shared" si="1"/>
        <v>2012</v>
      </c>
      <c r="H48" s="5" t="s">
        <v>52</v>
      </c>
      <c r="I48" s="5" t="s">
        <v>99</v>
      </c>
      <c r="J48" s="5" t="s">
        <v>100</v>
      </c>
      <c r="K48" s="5"/>
      <c r="L48" s="5" t="s">
        <v>53</v>
      </c>
      <c r="M48" s="5" t="s">
        <v>101</v>
      </c>
      <c r="N48" s="5" t="s">
        <v>100</v>
      </c>
      <c r="O48" s="5"/>
      <c r="P48" s="5" t="s">
        <v>102</v>
      </c>
      <c r="Q48" s="5" t="s">
        <v>101</v>
      </c>
      <c r="R48" s="5" t="s">
        <v>100</v>
      </c>
      <c r="U48" s="5" t="s">
        <v>52</v>
      </c>
      <c r="V48" s="5" t="s">
        <v>101</v>
      </c>
      <c r="W48" s="5" t="s">
        <v>7</v>
      </c>
      <c r="X48" s="5" t="s">
        <v>24</v>
      </c>
      <c r="Y48" s="5" t="s">
        <v>53</v>
      </c>
      <c r="Z48" s="5" t="s">
        <v>101</v>
      </c>
      <c r="AA48" s="5" t="s">
        <v>100</v>
      </c>
      <c r="AB48" s="5" t="s">
        <v>24</v>
      </c>
      <c r="AC48" s="5" t="s">
        <v>106</v>
      </c>
      <c r="AD48" s="5" t="s">
        <v>101</v>
      </c>
      <c r="AE48" s="5" t="s">
        <v>100</v>
      </c>
      <c r="AF48" s="5" t="s">
        <v>56</v>
      </c>
      <c r="AH48" s="5" t="s">
        <v>52</v>
      </c>
      <c r="AI48" s="5" t="s">
        <v>101</v>
      </c>
      <c r="AJ48" s="5" t="s">
        <v>7</v>
      </c>
      <c r="AK48" s="5" t="s">
        <v>24</v>
      </c>
      <c r="AL48" s="5" t="s">
        <v>53</v>
      </c>
      <c r="AM48" s="5" t="s">
        <v>101</v>
      </c>
      <c r="AN48" s="5" t="s">
        <v>100</v>
      </c>
      <c r="AO48" s="5" t="s">
        <v>24</v>
      </c>
      <c r="AP48" s="5" t="s">
        <v>106</v>
      </c>
      <c r="AQ48" s="5" t="s">
        <v>101</v>
      </c>
      <c r="AR48" s="5" t="s">
        <v>100</v>
      </c>
      <c r="AS48" s="5" t="s">
        <v>56</v>
      </c>
      <c r="AU48" s="5" t="s">
        <v>52</v>
      </c>
      <c r="AV48" s="5" t="s">
        <v>101</v>
      </c>
      <c r="AW48" s="5" t="s">
        <v>7</v>
      </c>
      <c r="AX48" s="5" t="s">
        <v>24</v>
      </c>
      <c r="AY48" s="5" t="s">
        <v>53</v>
      </c>
      <c r="AZ48" s="5" t="s">
        <v>101</v>
      </c>
      <c r="BA48" s="5" t="s">
        <v>100</v>
      </c>
      <c r="BB48" s="5" t="s">
        <v>24</v>
      </c>
      <c r="BC48" s="5" t="s">
        <v>106</v>
      </c>
      <c r="BD48" s="5" t="s">
        <v>101</v>
      </c>
      <c r="BE48" s="5" t="s">
        <v>100</v>
      </c>
      <c r="BF48" s="5" t="s">
        <v>56</v>
      </c>
      <c r="BH48" s="5" t="s">
        <v>52</v>
      </c>
      <c r="BI48" s="5" t="s">
        <v>101</v>
      </c>
      <c r="BJ48" s="5" t="s">
        <v>7</v>
      </c>
      <c r="BK48" s="5" t="s">
        <v>24</v>
      </c>
      <c r="BL48" s="5" t="s">
        <v>53</v>
      </c>
      <c r="BM48" s="5" t="s">
        <v>101</v>
      </c>
      <c r="BN48" s="5" t="s">
        <v>100</v>
      </c>
      <c r="BO48" s="5" t="s">
        <v>24</v>
      </c>
      <c r="BP48" s="5" t="s">
        <v>106</v>
      </c>
      <c r="BQ48" s="5" t="s">
        <v>101</v>
      </c>
      <c r="BR48" s="5" t="s">
        <v>100</v>
      </c>
      <c r="BS48" s="5" t="s">
        <v>56</v>
      </c>
      <c r="BU48" s="5" t="s">
        <v>52</v>
      </c>
      <c r="BV48" s="5" t="s">
        <v>101</v>
      </c>
      <c r="BW48" s="5" t="s">
        <v>7</v>
      </c>
      <c r="BX48" s="5" t="s">
        <v>24</v>
      </c>
      <c r="BY48" s="5" t="s">
        <v>53</v>
      </c>
      <c r="BZ48" s="5" t="s">
        <v>101</v>
      </c>
      <c r="CA48" s="5" t="s">
        <v>100</v>
      </c>
      <c r="CB48" s="5" t="s">
        <v>24</v>
      </c>
      <c r="CC48" s="5" t="s">
        <v>106</v>
      </c>
      <c r="CD48" s="5" t="s">
        <v>101</v>
      </c>
      <c r="CE48" s="5" t="s">
        <v>100</v>
      </c>
      <c r="CF48" s="5" t="s">
        <v>24</v>
      </c>
      <c r="CG48" s="5" t="s">
        <v>52</v>
      </c>
      <c r="CH48" s="5" t="s">
        <v>99</v>
      </c>
      <c r="CI48" s="5" t="s">
        <v>100</v>
      </c>
      <c r="CJ48" s="5" t="s">
        <v>24</v>
      </c>
      <c r="CK48" s="5" t="s">
        <v>53</v>
      </c>
      <c r="CL48" s="5" t="s">
        <v>101</v>
      </c>
      <c r="CM48" s="5" t="s">
        <v>100</v>
      </c>
      <c r="CN48" s="5"/>
      <c r="CO48" s="5" t="s">
        <v>102</v>
      </c>
      <c r="CP48" s="5" t="s">
        <v>101</v>
      </c>
      <c r="CQ48" s="5" t="s">
        <v>100</v>
      </c>
      <c r="CR48" s="5"/>
      <c r="CS48" s="5"/>
      <c r="CT48" s="5"/>
      <c r="CU48" s="5" t="s">
        <v>52</v>
      </c>
      <c r="CV48" s="5" t="s">
        <v>99</v>
      </c>
      <c r="CW48" s="5" t="s">
        <v>100</v>
      </c>
      <c r="CX48" s="5"/>
      <c r="CY48" s="5" t="s">
        <v>53</v>
      </c>
      <c r="CZ48" s="5" t="s">
        <v>101</v>
      </c>
      <c r="DA48" s="5" t="s">
        <v>100</v>
      </c>
      <c r="DB48" s="5"/>
      <c r="DC48" s="5" t="s">
        <v>102</v>
      </c>
      <c r="DD48" s="5" t="s">
        <v>101</v>
      </c>
      <c r="DE48" s="5" t="s">
        <v>100</v>
      </c>
      <c r="DF48" s="5"/>
      <c r="DG48" s="5"/>
      <c r="DH48" s="5"/>
      <c r="DI48" s="5" t="s">
        <v>52</v>
      </c>
      <c r="DJ48" s="5" t="s">
        <v>99</v>
      </c>
      <c r="DK48" s="5" t="s">
        <v>100</v>
      </c>
      <c r="DL48" s="5"/>
      <c r="DM48" s="5" t="s">
        <v>53</v>
      </c>
      <c r="DN48" s="5" t="s">
        <v>101</v>
      </c>
      <c r="DO48" s="5" t="s">
        <v>100</v>
      </c>
      <c r="DP48" s="5"/>
      <c r="DQ48" s="5" t="s">
        <v>102</v>
      </c>
      <c r="DR48" s="5" t="s">
        <v>101</v>
      </c>
      <c r="DS48" s="5" t="s">
        <v>100</v>
      </c>
      <c r="DT48" s="5"/>
      <c r="DU48" s="5"/>
      <c r="DV48" s="5"/>
      <c r="DW48" s="5" t="s">
        <v>52</v>
      </c>
      <c r="DX48" s="5" t="s">
        <v>99</v>
      </c>
      <c r="DY48" s="5" t="s">
        <v>100</v>
      </c>
      <c r="DZ48" s="5"/>
      <c r="EA48" s="5" t="s">
        <v>53</v>
      </c>
      <c r="EB48" s="5" t="s">
        <v>101</v>
      </c>
      <c r="EC48" s="5" t="s">
        <v>100</v>
      </c>
      <c r="ED48" s="5"/>
      <c r="EE48" s="5" t="s">
        <v>102</v>
      </c>
      <c r="EF48" s="5" t="s">
        <v>101</v>
      </c>
      <c r="EG48" s="5" t="s">
        <v>100</v>
      </c>
      <c r="EH48" s="5"/>
      <c r="EI48" s="5"/>
      <c r="EJ48" s="5"/>
      <c r="EK48" s="5" t="s">
        <v>52</v>
      </c>
      <c r="EL48" s="5" t="s">
        <v>99</v>
      </c>
      <c r="EM48" s="5" t="s">
        <v>100</v>
      </c>
      <c r="EN48" s="5"/>
      <c r="EO48" s="5" t="s">
        <v>53</v>
      </c>
      <c r="EP48" s="5" t="s">
        <v>101</v>
      </c>
      <c r="EQ48" s="5" t="s">
        <v>100</v>
      </c>
      <c r="ER48" s="5"/>
      <c r="ES48" s="5" t="s">
        <v>102</v>
      </c>
      <c r="ET48" s="5" t="s">
        <v>101</v>
      </c>
      <c r="EU48" s="5" t="s">
        <v>100</v>
      </c>
      <c r="EV48" s="5"/>
      <c r="EW48" s="5"/>
      <c r="EX48" s="5"/>
      <c r="EY48" s="5"/>
      <c r="EZ48" s="5" t="s">
        <v>52</v>
      </c>
      <c r="FA48" s="5" t="s">
        <v>99</v>
      </c>
      <c r="FB48" s="5" t="s">
        <v>100</v>
      </c>
      <c r="FC48" s="5"/>
      <c r="FD48" s="5" t="s">
        <v>53</v>
      </c>
      <c r="FE48" s="5" t="s">
        <v>101</v>
      </c>
      <c r="FF48" s="5" t="s">
        <v>100</v>
      </c>
      <c r="FG48" s="5"/>
      <c r="FH48" s="5" t="s">
        <v>102</v>
      </c>
      <c r="FI48" s="5" t="s">
        <v>101</v>
      </c>
      <c r="FJ48" s="5" t="s">
        <v>100</v>
      </c>
      <c r="FK48" s="5"/>
      <c r="FL48" s="5"/>
      <c r="FM48" s="5"/>
    </row>
    <row r="49" spans="1:167" x14ac:dyDescent="0.3">
      <c r="A49" s="1">
        <v>41275</v>
      </c>
      <c r="B49" s="2">
        <v>-8.9999999999999998E-4</v>
      </c>
      <c r="C49" s="2">
        <v>2.1999999999999999E-2</v>
      </c>
      <c r="D49" s="2">
        <v>1.8800000000000001E-2</v>
      </c>
      <c r="E49" s="2">
        <v>2.41E-2</v>
      </c>
      <c r="F49">
        <f t="shared" si="172"/>
        <v>1</v>
      </c>
      <c r="G49">
        <f t="shared" si="1"/>
        <v>2013</v>
      </c>
      <c r="H49" s="5">
        <v>2015</v>
      </c>
      <c r="I49" t="s">
        <v>40</v>
      </c>
      <c r="J49" t="s">
        <v>6</v>
      </c>
      <c r="K49" s="2">
        <f>-N7+M7</f>
        <v>6.8000000000000005E-3</v>
      </c>
      <c r="L49">
        <v>2015</v>
      </c>
      <c r="M49" t="s">
        <v>3</v>
      </c>
      <c r="N49" t="s">
        <v>40</v>
      </c>
      <c r="O49" s="2">
        <f>M7-O7</f>
        <v>1.1200000000000002E-2</v>
      </c>
      <c r="P49">
        <v>2015</v>
      </c>
      <c r="Q49" t="s">
        <v>103</v>
      </c>
      <c r="R49" t="s">
        <v>40</v>
      </c>
      <c r="S49" s="2">
        <f>P7-M7</f>
        <v>-9.1000000000000039E-3</v>
      </c>
      <c r="U49" s="5">
        <v>2014</v>
      </c>
      <c r="V49" t="s">
        <v>6</v>
      </c>
      <c r="W49" t="s">
        <v>40</v>
      </c>
      <c r="X49" s="2">
        <f>X7-W7</f>
        <v>-1.3699999999999997E-2</v>
      </c>
      <c r="Y49">
        <v>2014</v>
      </c>
      <c r="Z49" t="s">
        <v>40</v>
      </c>
      <c r="AA49" t="s">
        <v>3</v>
      </c>
      <c r="AB49" s="2">
        <f>W7-Y7</f>
        <v>-6.9999999999999993E-3</v>
      </c>
      <c r="AC49">
        <v>2014</v>
      </c>
      <c r="AD49" t="s">
        <v>40</v>
      </c>
      <c r="AE49" t="s">
        <v>103</v>
      </c>
      <c r="AF49" s="2">
        <f>W7-Z7</f>
        <v>1.4899999999999997E-2</v>
      </c>
      <c r="AH49" s="5">
        <v>2014</v>
      </c>
      <c r="AI49" t="s">
        <v>40</v>
      </c>
      <c r="AJ49" t="s">
        <v>6</v>
      </c>
      <c r="AK49" s="2">
        <f>AK7-AL7</f>
        <v>8.3199999999999996E-2</v>
      </c>
      <c r="AL49">
        <v>2014</v>
      </c>
      <c r="AM49" t="s">
        <v>40</v>
      </c>
      <c r="AN49" t="s">
        <v>3</v>
      </c>
      <c r="AO49" s="2">
        <f>AK7-AM7</f>
        <v>-3.2400000000000012E-2</v>
      </c>
      <c r="AP49">
        <v>2014</v>
      </c>
      <c r="AQ49" t="s">
        <v>40</v>
      </c>
      <c r="AR49" t="s">
        <v>103</v>
      </c>
      <c r="AS49" s="2">
        <f>AK7-AN7</f>
        <v>9.1399999999999981E-2</v>
      </c>
      <c r="AU49" s="5">
        <v>2014</v>
      </c>
      <c r="AV49" t="s">
        <v>40</v>
      </c>
      <c r="AW49" t="s">
        <v>6</v>
      </c>
      <c r="AX49" s="2">
        <f>AY7-AZ7</f>
        <v>7.6999999999999994E-3</v>
      </c>
      <c r="AY49">
        <v>2014</v>
      </c>
      <c r="AZ49" t="s">
        <v>3</v>
      </c>
      <c r="BA49" t="s">
        <v>40</v>
      </c>
      <c r="BB49" s="2">
        <f>BA7-AY7</f>
        <v>2.4000000000000002E-3</v>
      </c>
      <c r="BC49">
        <v>2014</v>
      </c>
      <c r="BD49" t="s">
        <v>40</v>
      </c>
      <c r="BE49" t="s">
        <v>103</v>
      </c>
      <c r="BF49" s="2">
        <f>AY7-BB7</f>
        <v>5.0999999999999995E-3</v>
      </c>
      <c r="BH49" s="5">
        <v>2014</v>
      </c>
      <c r="BI49" t="s">
        <v>40</v>
      </c>
      <c r="BJ49" t="s">
        <v>6</v>
      </c>
      <c r="BK49" s="2">
        <f>BJ7-BK7</f>
        <v>4.1100000000000012E-2</v>
      </c>
      <c r="BL49">
        <v>2014</v>
      </c>
      <c r="BM49" t="s">
        <v>40</v>
      </c>
      <c r="BN49" t="s">
        <v>3</v>
      </c>
      <c r="BO49" s="2">
        <f>-BL7+BJ7</f>
        <v>-2.9899999999999996E-2</v>
      </c>
      <c r="BP49">
        <v>2014</v>
      </c>
      <c r="BQ49" t="s">
        <v>40</v>
      </c>
      <c r="BR49" t="s">
        <v>103</v>
      </c>
      <c r="BS49" s="2">
        <f>BJ7-BM7</f>
        <v>4.0500000000000008E-2</v>
      </c>
      <c r="BU49" s="5">
        <v>2014</v>
      </c>
      <c r="BV49" t="s">
        <v>6</v>
      </c>
      <c r="BW49" t="s">
        <v>40</v>
      </c>
      <c r="BX49" s="2">
        <f>BZ7-BY7</f>
        <v>2.7999999999999969E-3</v>
      </c>
      <c r="BY49">
        <v>2014</v>
      </c>
      <c r="BZ49" t="s">
        <v>40</v>
      </c>
      <c r="CA49" t="s">
        <v>3</v>
      </c>
      <c r="CB49" s="2">
        <f>BY7-CA7</f>
        <v>1.9700000000000002E-2</v>
      </c>
      <c r="CC49">
        <v>2014</v>
      </c>
      <c r="CD49" t="s">
        <v>103</v>
      </c>
      <c r="CE49" t="s">
        <v>40</v>
      </c>
      <c r="CF49" s="2">
        <f>CB7-BY7</f>
        <v>-6.0000000000000331E-4</v>
      </c>
      <c r="CG49" s="5">
        <v>2014</v>
      </c>
      <c r="CH49" t="s">
        <v>40</v>
      </c>
      <c r="CI49" t="s">
        <v>6</v>
      </c>
      <c r="CJ49" s="2">
        <f>CJ7-CK7</f>
        <v>1.2999999999999991E-3</v>
      </c>
      <c r="CK49" s="5">
        <v>2014</v>
      </c>
      <c r="CL49" t="s">
        <v>40</v>
      </c>
      <c r="CM49" t="s">
        <v>3</v>
      </c>
      <c r="CN49" s="2">
        <f>CJ7-CL7</f>
        <v>1.3999999999999999E-2</v>
      </c>
      <c r="CO49" s="5">
        <v>2014</v>
      </c>
      <c r="CP49" t="s">
        <v>40</v>
      </c>
      <c r="CQ49" t="s">
        <v>45</v>
      </c>
      <c r="CR49" s="2">
        <f>CJ7-CM7</f>
        <v>-3.2000000000000015E-3</v>
      </c>
      <c r="CU49" s="5">
        <v>2014</v>
      </c>
      <c r="CV49" t="s">
        <v>6</v>
      </c>
      <c r="CW49" t="s">
        <v>40</v>
      </c>
      <c r="CX49" s="2">
        <f>CX7-CW7</f>
        <v>8.9000000000000017E-3</v>
      </c>
      <c r="CY49" s="5">
        <v>2014</v>
      </c>
      <c r="CZ49" t="s">
        <v>40</v>
      </c>
      <c r="DA49" t="s">
        <v>3</v>
      </c>
      <c r="DB49" s="2">
        <f>CW7-CY7</f>
        <v>-9.7000000000000003E-3</v>
      </c>
      <c r="DC49" s="5">
        <v>2014</v>
      </c>
      <c r="DD49" t="s">
        <v>45</v>
      </c>
      <c r="DE49" t="s">
        <v>40</v>
      </c>
      <c r="DF49" s="2">
        <f>CZ7-CW7</f>
        <v>7.4000000000000003E-3</v>
      </c>
      <c r="DI49" s="5">
        <v>2014</v>
      </c>
      <c r="DJ49" t="s">
        <v>40</v>
      </c>
      <c r="DK49" t="s">
        <v>6</v>
      </c>
      <c r="DL49" s="2">
        <f>DL7-DM7</f>
        <v>-2.5399999999999999E-2</v>
      </c>
      <c r="DM49" s="5">
        <v>2014</v>
      </c>
      <c r="DN49" t="s">
        <v>3</v>
      </c>
      <c r="DO49" t="s">
        <v>40</v>
      </c>
      <c r="DP49" s="2">
        <f>DN7-DL7</f>
        <v>1.9999999999999983E-3</v>
      </c>
      <c r="DQ49" s="5">
        <v>2014</v>
      </c>
      <c r="DR49" t="s">
        <v>40</v>
      </c>
      <c r="DS49" t="s">
        <v>45</v>
      </c>
      <c r="DT49" s="2">
        <f>DL7-DO7</f>
        <v>-2.3799999999999998E-2</v>
      </c>
      <c r="DW49" s="5">
        <v>2014</v>
      </c>
      <c r="DX49" t="s">
        <v>40</v>
      </c>
      <c r="DY49" t="s">
        <v>6</v>
      </c>
      <c r="DZ49" s="2">
        <f>DZ7-EA7</f>
        <v>4.4499999999999991E-2</v>
      </c>
      <c r="EA49" s="5">
        <v>2014</v>
      </c>
      <c r="EB49" t="s">
        <v>3</v>
      </c>
      <c r="EC49" t="s">
        <v>40</v>
      </c>
      <c r="ED49" s="2">
        <f>EB7-DZ7</f>
        <v>1.8000000000000002E-2</v>
      </c>
      <c r="EE49" s="5">
        <v>2014</v>
      </c>
      <c r="EF49" t="s">
        <v>40</v>
      </c>
      <c r="EG49" t="s">
        <v>45</v>
      </c>
      <c r="EH49" s="2">
        <f>DZ7-EC7</f>
        <v>4.2999999999999997E-2</v>
      </c>
      <c r="EK49" s="5">
        <v>2014</v>
      </c>
      <c r="EL49" t="s">
        <v>6</v>
      </c>
      <c r="EM49" t="s">
        <v>40</v>
      </c>
      <c r="EN49" s="2">
        <f>EO7-EN7</f>
        <v>-4.9600000000000005E-2</v>
      </c>
      <c r="EO49" s="5">
        <v>2014</v>
      </c>
      <c r="EP49" t="s">
        <v>40</v>
      </c>
      <c r="EQ49" t="s">
        <v>3</v>
      </c>
      <c r="ER49" s="2">
        <f>EN7-EP7</f>
        <v>-4.4999999999999901E-3</v>
      </c>
      <c r="ES49" s="5">
        <v>2014</v>
      </c>
      <c r="ET49" t="s">
        <v>45</v>
      </c>
      <c r="EU49" t="s">
        <v>40</v>
      </c>
      <c r="EV49" s="2">
        <f>EQ7-EN7</f>
        <v>-5.1900000000000002E-2</v>
      </c>
      <c r="EZ49" s="5">
        <v>2014</v>
      </c>
      <c r="FA49" t="s">
        <v>6</v>
      </c>
      <c r="FB49" t="s">
        <v>40</v>
      </c>
      <c r="FC49" s="2">
        <f>FD7-FC7</f>
        <v>-3.6999999999999998E-2</v>
      </c>
      <c r="FD49" s="5">
        <v>2014</v>
      </c>
      <c r="FE49" t="s">
        <v>40</v>
      </c>
      <c r="FF49" t="s">
        <v>3</v>
      </c>
      <c r="FG49" s="2">
        <f>FC7-FE7</f>
        <v>-1.0699999999999999E-2</v>
      </c>
      <c r="FH49" s="5">
        <v>2014</v>
      </c>
      <c r="FI49" t="s">
        <v>45</v>
      </c>
      <c r="FJ49" t="s">
        <v>40</v>
      </c>
      <c r="FK49" s="2">
        <f>-FC7+FF7</f>
        <v>-4.2999999999999997E-2</v>
      </c>
    </row>
    <row r="50" spans="1:167" x14ac:dyDescent="0.3">
      <c r="A50" s="1">
        <v>41306</v>
      </c>
      <c r="B50" s="2">
        <v>-8.3599999999999994E-2</v>
      </c>
      <c r="C50" s="2">
        <v>-5.6599999999999998E-2</v>
      </c>
      <c r="D50" s="2">
        <v>-9.6100000000000005E-2</v>
      </c>
      <c r="E50" s="2">
        <v>-5.1900000000000002E-2</v>
      </c>
      <c r="F50">
        <f t="shared" si="172"/>
        <v>2</v>
      </c>
      <c r="G50">
        <f t="shared" si="1"/>
        <v>2013</v>
      </c>
      <c r="H50" s="5">
        <v>2016</v>
      </c>
      <c r="I50" t="s">
        <v>40</v>
      </c>
      <c r="J50" t="s">
        <v>6</v>
      </c>
      <c r="K50" s="2">
        <f t="shared" ref="K50:K59" si="344">-N8+M8</f>
        <v>-5.0000000000000044E-4</v>
      </c>
      <c r="L50">
        <v>2016</v>
      </c>
      <c r="M50" t="s">
        <v>3</v>
      </c>
      <c r="N50" t="s">
        <v>40</v>
      </c>
      <c r="O50" s="2">
        <f t="shared" ref="O50:O60" si="345">M8-O8</f>
        <v>3.4499999999999996E-2</v>
      </c>
      <c r="P50">
        <v>2016</v>
      </c>
      <c r="Q50" t="s">
        <v>40</v>
      </c>
      <c r="R50" t="s">
        <v>103</v>
      </c>
      <c r="S50" s="2">
        <f>-P8+M8</f>
        <v>2.9900000000000003E-2</v>
      </c>
      <c r="U50" s="5">
        <v>2015</v>
      </c>
      <c r="V50" t="s">
        <v>40</v>
      </c>
      <c r="W50" t="s">
        <v>6</v>
      </c>
      <c r="X50" s="2">
        <f>-X8+W8</f>
        <v>-4.8999999999999998E-3</v>
      </c>
      <c r="Y50">
        <v>2015</v>
      </c>
      <c r="Z50" t="s">
        <v>40</v>
      </c>
      <c r="AA50" t="s">
        <v>3</v>
      </c>
      <c r="AB50" s="2">
        <f t="shared" ref="AB50:AB56" si="346">W8-Y8</f>
        <v>1.34E-2</v>
      </c>
      <c r="AC50">
        <v>2015</v>
      </c>
      <c r="AD50" t="s">
        <v>40</v>
      </c>
      <c r="AE50" t="s">
        <v>103</v>
      </c>
      <c r="AF50" s="2">
        <f t="shared" ref="AF50:AF58" si="347">W8-Z8</f>
        <v>-4.0000000000000018E-4</v>
      </c>
      <c r="AH50" s="5">
        <v>2015</v>
      </c>
      <c r="AI50" t="s">
        <v>40</v>
      </c>
      <c r="AJ50" t="s">
        <v>6</v>
      </c>
      <c r="AK50" s="2">
        <f t="shared" ref="AK50:AK60" si="348">AK8-AL8</f>
        <v>-1.4100000000000001E-2</v>
      </c>
      <c r="AL50">
        <v>2015</v>
      </c>
      <c r="AM50" t="s">
        <v>3</v>
      </c>
      <c r="AN50" t="s">
        <v>40</v>
      </c>
      <c r="AO50" s="2">
        <f>-AK8+AM8</f>
        <v>-1.5099999999999995E-2</v>
      </c>
      <c r="AP50">
        <v>2015</v>
      </c>
      <c r="AQ50" t="s">
        <v>40</v>
      </c>
      <c r="AR50" t="s">
        <v>103</v>
      </c>
      <c r="AS50" s="2">
        <f t="shared" ref="AS50:AS60" si="349">AK8-AN8</f>
        <v>-1.2499999999999997E-2</v>
      </c>
      <c r="AU50" s="5">
        <v>2015</v>
      </c>
      <c r="AV50" t="s">
        <v>40</v>
      </c>
      <c r="AW50" t="s">
        <v>6</v>
      </c>
      <c r="AX50" s="2">
        <f t="shared" ref="AX50:AX60" si="350">AY8-AZ8</f>
        <v>1.4999999999999999E-2</v>
      </c>
      <c r="AY50">
        <v>2015</v>
      </c>
      <c r="AZ50" t="s">
        <v>3</v>
      </c>
      <c r="BA50" t="s">
        <v>40</v>
      </c>
      <c r="BB50" s="2">
        <f t="shared" ref="BB50:BB60" si="351">BA8-AY8</f>
        <v>2.8699999999999996E-2</v>
      </c>
      <c r="BC50">
        <v>2015</v>
      </c>
      <c r="BD50" t="s">
        <v>40</v>
      </c>
      <c r="BE50" t="s">
        <v>103</v>
      </c>
      <c r="BF50" s="2">
        <f t="shared" ref="BF50:BF59" si="352">AY8-BB8</f>
        <v>1.2299999999999998E-2</v>
      </c>
      <c r="BH50" s="5">
        <v>2015</v>
      </c>
      <c r="BI50" t="s">
        <v>40</v>
      </c>
      <c r="BJ50" t="s">
        <v>6</v>
      </c>
      <c r="BK50" s="2">
        <f t="shared" ref="BK50:BK60" si="353">BJ8-BK8</f>
        <v>-1.0600000000000002E-2</v>
      </c>
      <c r="BL50">
        <v>2015</v>
      </c>
      <c r="BM50" t="s">
        <v>40</v>
      </c>
      <c r="BN50" t="s">
        <v>3</v>
      </c>
      <c r="BO50" s="2">
        <f>-BL8+BJ8</f>
        <v>-6.9999999999999923E-4</v>
      </c>
      <c r="BP50">
        <v>2015</v>
      </c>
      <c r="BQ50" t="s">
        <v>40</v>
      </c>
      <c r="BR50" t="s">
        <v>103</v>
      </c>
      <c r="BS50" s="2">
        <f t="shared" ref="BS50:BS60" si="354">BJ8-BM8</f>
        <v>-1.0100000000000001E-2</v>
      </c>
      <c r="BU50" s="5">
        <v>2015</v>
      </c>
      <c r="BV50" t="s">
        <v>6</v>
      </c>
      <c r="BW50" t="s">
        <v>40</v>
      </c>
      <c r="BX50" s="2">
        <f t="shared" ref="BX50:BX60" si="355">BZ8-BY8</f>
        <v>-4.0000000000000001E-3</v>
      </c>
      <c r="BY50">
        <v>2015</v>
      </c>
      <c r="BZ50" t="s">
        <v>40</v>
      </c>
      <c r="CA50" t="s">
        <v>3</v>
      </c>
      <c r="CB50" s="2">
        <f t="shared" ref="CB50:CB60" si="356">BY8-CA8</f>
        <v>1.9000000000000003E-2</v>
      </c>
      <c r="CC50">
        <v>2015</v>
      </c>
      <c r="CD50" t="s">
        <v>103</v>
      </c>
      <c r="CE50" t="s">
        <v>40</v>
      </c>
      <c r="CF50" s="2">
        <f t="shared" ref="CF50:CF60" si="357">CB8-BY8</f>
        <v>2E-3</v>
      </c>
      <c r="CG50" s="5">
        <v>2015</v>
      </c>
      <c r="CH50" t="s">
        <v>40</v>
      </c>
      <c r="CI50" t="s">
        <v>6</v>
      </c>
      <c r="CJ50" s="2">
        <f t="shared" ref="CJ50:CJ60" si="358">CJ8-CK8</f>
        <v>3.599999999999999E-3</v>
      </c>
      <c r="CK50" s="5">
        <v>2015</v>
      </c>
      <c r="CL50" t="s">
        <v>40</v>
      </c>
      <c r="CM50" t="s">
        <v>3</v>
      </c>
      <c r="CN50" s="2">
        <f t="shared" ref="CN50:CN60" si="359">CJ8-CL8</f>
        <v>-5.0000000000000044E-4</v>
      </c>
      <c r="CO50" s="5">
        <v>2015</v>
      </c>
      <c r="CP50" t="s">
        <v>40</v>
      </c>
      <c r="CQ50" t="s">
        <v>45</v>
      </c>
      <c r="CR50" s="2">
        <f t="shared" ref="CR50:CR60" si="360">CJ8-CM8</f>
        <v>1.1199999999999998E-2</v>
      </c>
      <c r="CU50" s="5">
        <v>2015</v>
      </c>
      <c r="CV50" t="s">
        <v>6</v>
      </c>
      <c r="CW50" t="s">
        <v>40</v>
      </c>
      <c r="CX50" s="2">
        <f t="shared" ref="CX50:CX60" si="361">CX8-CW8</f>
        <v>2.3300000000000001E-2</v>
      </c>
      <c r="CY50" s="5">
        <v>2015</v>
      </c>
      <c r="CZ50" t="s">
        <v>40</v>
      </c>
      <c r="DA50" t="s">
        <v>3</v>
      </c>
      <c r="DB50" s="2">
        <f t="shared" ref="DB50:DB60" si="362">CW8-CY8</f>
        <v>-4.599999999999993E-3</v>
      </c>
      <c r="DC50" s="5">
        <v>2015</v>
      </c>
      <c r="DD50" t="s">
        <v>45</v>
      </c>
      <c r="DE50" t="s">
        <v>40</v>
      </c>
      <c r="DF50" s="2">
        <f t="shared" ref="DF50:DF60" si="363">CZ8-CW8</f>
        <v>2.3999999999999994E-2</v>
      </c>
      <c r="DI50" s="5">
        <v>2015</v>
      </c>
      <c r="DJ50" t="s">
        <v>6</v>
      </c>
      <c r="DK50" t="s">
        <v>40</v>
      </c>
      <c r="DL50" s="2">
        <f>-DL8+DM8</f>
        <v>-0.01</v>
      </c>
      <c r="DM50" s="5">
        <v>2015</v>
      </c>
      <c r="DN50" t="s">
        <v>3</v>
      </c>
      <c r="DO50" t="s">
        <v>40</v>
      </c>
      <c r="DP50" s="2">
        <f t="shared" ref="DP50:DP52" si="364">DN8-DL8</f>
        <v>-3.0999999999999995E-3</v>
      </c>
      <c r="DQ50" s="5">
        <v>2015</v>
      </c>
      <c r="DR50" t="s">
        <v>40</v>
      </c>
      <c r="DS50" t="s">
        <v>45</v>
      </c>
      <c r="DT50" s="2">
        <f t="shared" ref="DT50:DT60" si="365">DL8-DO8</f>
        <v>1.21E-2</v>
      </c>
      <c r="DW50" s="5">
        <v>2015</v>
      </c>
      <c r="DX50" t="s">
        <v>40</v>
      </c>
      <c r="DY50" t="s">
        <v>6</v>
      </c>
      <c r="DZ50" s="2">
        <f t="shared" ref="DZ50:DZ54" si="366">DZ8-EA8</f>
        <v>7.1000000000000004E-3</v>
      </c>
      <c r="EA50" s="5">
        <v>2015</v>
      </c>
      <c r="EB50" t="s">
        <v>3</v>
      </c>
      <c r="EC50" t="s">
        <v>40</v>
      </c>
      <c r="ED50" s="2">
        <f t="shared" ref="ED50:ED60" si="367">EB8-DZ8</f>
        <v>-1.38E-2</v>
      </c>
      <c r="EE50" s="5">
        <v>2015</v>
      </c>
      <c r="EF50" t="s">
        <v>40</v>
      </c>
      <c r="EG50" t="s">
        <v>45</v>
      </c>
      <c r="EH50" s="2">
        <f t="shared" ref="EH50:EH53" si="368">DZ8-EC8</f>
        <v>2.6000000000000016E-3</v>
      </c>
      <c r="EK50" s="5">
        <v>2015</v>
      </c>
      <c r="EL50" t="s">
        <v>40</v>
      </c>
      <c r="EM50" t="s">
        <v>6</v>
      </c>
      <c r="EN50" s="2">
        <f>-EO8+EN8</f>
        <v>3.3999999999999985E-3</v>
      </c>
      <c r="EO50" s="5">
        <v>2015</v>
      </c>
      <c r="EP50" t="s">
        <v>40</v>
      </c>
      <c r="EQ50" t="s">
        <v>3</v>
      </c>
      <c r="ER50" s="2">
        <f t="shared" ref="ER50" si="369">EN8-EP8</f>
        <v>-1.72E-2</v>
      </c>
      <c r="ES50" s="5">
        <v>2015</v>
      </c>
      <c r="ET50" t="s">
        <v>40</v>
      </c>
      <c r="EU50" t="s">
        <v>45</v>
      </c>
      <c r="EV50" s="2">
        <f>-EQ8+EN8</f>
        <v>6.3999999999999977E-3</v>
      </c>
      <c r="EZ50" s="5">
        <v>2015</v>
      </c>
      <c r="FA50" t="s">
        <v>6</v>
      </c>
      <c r="FB50" t="s">
        <v>40</v>
      </c>
      <c r="FC50" s="2">
        <f t="shared" ref="FC50:FC60" si="370">FD8-FC8</f>
        <v>8.5000000000000006E-3</v>
      </c>
      <c r="FD50" s="5">
        <v>2015</v>
      </c>
      <c r="FE50" t="s">
        <v>3</v>
      </c>
      <c r="FF50" t="s">
        <v>40</v>
      </c>
      <c r="FG50" s="2">
        <f>-FC8+FE8</f>
        <v>-2.2100000000000002E-2</v>
      </c>
      <c r="FH50" s="5">
        <v>2015</v>
      </c>
      <c r="FI50" t="s">
        <v>45</v>
      </c>
      <c r="FJ50" t="s">
        <v>40</v>
      </c>
      <c r="FK50" s="2">
        <f t="shared" ref="FK50" si="371">-FC8+FF8</f>
        <v>6.0000000000000001E-3</v>
      </c>
    </row>
    <row r="51" spans="1:167" x14ac:dyDescent="0.3">
      <c r="A51" s="1">
        <v>41334</v>
      </c>
      <c r="B51" s="2">
        <v>0.01</v>
      </c>
      <c r="C51" s="2">
        <v>-1.8E-3</v>
      </c>
      <c r="D51" s="2">
        <v>-1.09E-2</v>
      </c>
      <c r="E51" s="2">
        <v>-1.4E-3</v>
      </c>
      <c r="F51">
        <f t="shared" si="172"/>
        <v>3</v>
      </c>
      <c r="G51">
        <f t="shared" si="1"/>
        <v>2013</v>
      </c>
      <c r="H51" s="5">
        <v>2017</v>
      </c>
      <c r="I51" t="s">
        <v>40</v>
      </c>
      <c r="J51" t="s">
        <v>6</v>
      </c>
      <c r="K51" s="2">
        <f t="shared" si="344"/>
        <v>7.200000000000005E-3</v>
      </c>
      <c r="L51">
        <v>2017</v>
      </c>
      <c r="M51" t="s">
        <v>40</v>
      </c>
      <c r="N51" t="s">
        <v>3</v>
      </c>
      <c r="O51" s="2">
        <f>M9-O9</f>
        <v>-2.7699999999999995E-2</v>
      </c>
      <c r="P51">
        <v>2017</v>
      </c>
      <c r="Q51" t="s">
        <v>40</v>
      </c>
      <c r="R51" t="s">
        <v>103</v>
      </c>
      <c r="S51" s="2">
        <f>-P9+M9</f>
        <v>-2.3E-2</v>
      </c>
      <c r="U51" s="5">
        <v>2016</v>
      </c>
      <c r="V51" t="s">
        <v>6</v>
      </c>
      <c r="W51" t="s">
        <v>40</v>
      </c>
      <c r="X51" s="2">
        <f t="shared" ref="X51:X60" si="372">X9-W9</f>
        <v>1.1000000000000038E-3</v>
      </c>
      <c r="Y51">
        <v>2016</v>
      </c>
      <c r="Z51" t="s">
        <v>40</v>
      </c>
      <c r="AA51" t="s">
        <v>3</v>
      </c>
      <c r="AB51" s="2">
        <f t="shared" si="346"/>
        <v>2.5300000000000003E-2</v>
      </c>
      <c r="AC51">
        <v>2016</v>
      </c>
      <c r="AD51" t="s">
        <v>103</v>
      </c>
      <c r="AE51" t="s">
        <v>40</v>
      </c>
      <c r="AF51" s="2">
        <f>-W9+Z9</f>
        <v>-2.6499999999999996E-2</v>
      </c>
      <c r="AH51" s="5">
        <v>2016</v>
      </c>
      <c r="AI51" t="s">
        <v>40</v>
      </c>
      <c r="AJ51" t="s">
        <v>6</v>
      </c>
      <c r="AK51" s="2">
        <f t="shared" si="348"/>
        <v>5.7999999999999996E-3</v>
      </c>
      <c r="AL51">
        <v>2016</v>
      </c>
      <c r="AM51" t="s">
        <v>40</v>
      </c>
      <c r="AN51" t="s">
        <v>3</v>
      </c>
      <c r="AO51" s="2">
        <f t="shared" ref="AO51:AO60" si="373">AK9-AM9</f>
        <v>-4.9900000000000014E-2</v>
      </c>
      <c r="AP51">
        <v>2016</v>
      </c>
      <c r="AQ51" t="s">
        <v>40</v>
      </c>
      <c r="AR51" t="s">
        <v>103</v>
      </c>
      <c r="AS51" s="2">
        <f t="shared" si="349"/>
        <v>-1.9299999999999998E-2</v>
      </c>
      <c r="AU51" s="5">
        <v>2016</v>
      </c>
      <c r="AV51" t="s">
        <v>40</v>
      </c>
      <c r="AW51" t="s">
        <v>6</v>
      </c>
      <c r="AX51" s="2">
        <f t="shared" si="350"/>
        <v>4.0000000000000001E-3</v>
      </c>
      <c r="AY51">
        <v>2016</v>
      </c>
      <c r="AZ51" t="s">
        <v>3</v>
      </c>
      <c r="BA51" t="s">
        <v>40</v>
      </c>
      <c r="BB51" s="2">
        <f t="shared" si="351"/>
        <v>2.6100000000000002E-2</v>
      </c>
      <c r="BC51">
        <v>2016</v>
      </c>
      <c r="BD51" t="s">
        <v>40</v>
      </c>
      <c r="BE51" t="s">
        <v>103</v>
      </c>
      <c r="BF51" s="2">
        <f t="shared" si="352"/>
        <v>-7.700000000000002E-3</v>
      </c>
      <c r="BH51" s="5">
        <v>2016</v>
      </c>
      <c r="BI51" t="s">
        <v>40</v>
      </c>
      <c r="BJ51" t="s">
        <v>6</v>
      </c>
      <c r="BK51" s="2">
        <f t="shared" si="353"/>
        <v>-1.8999999999999989E-3</v>
      </c>
      <c r="BL51">
        <v>2016</v>
      </c>
      <c r="BM51" t="s">
        <v>3</v>
      </c>
      <c r="BN51" t="s">
        <v>40</v>
      </c>
      <c r="BO51" s="2">
        <f t="shared" ref="BO51:BO60" si="374">BL9-BJ9</f>
        <v>9.7000000000000003E-3</v>
      </c>
      <c r="BP51">
        <v>2016</v>
      </c>
      <c r="BQ51" t="s">
        <v>40</v>
      </c>
      <c r="BR51" t="s">
        <v>103</v>
      </c>
      <c r="BS51" s="2">
        <f t="shared" si="354"/>
        <v>-3.0199999999999998E-2</v>
      </c>
      <c r="BU51" s="5">
        <v>2016</v>
      </c>
      <c r="BV51" t="s">
        <v>6</v>
      </c>
      <c r="BW51" t="s">
        <v>40</v>
      </c>
      <c r="BX51" s="2">
        <f t="shared" si="355"/>
        <v>-3.1999999999999997E-3</v>
      </c>
      <c r="BY51">
        <v>2016</v>
      </c>
      <c r="BZ51" t="s">
        <v>40</v>
      </c>
      <c r="CA51" t="s">
        <v>3</v>
      </c>
      <c r="CB51" s="2">
        <f t="shared" si="356"/>
        <v>-2.2000000000000006E-3</v>
      </c>
      <c r="CC51">
        <v>2016</v>
      </c>
      <c r="CD51" t="s">
        <v>103</v>
      </c>
      <c r="CE51" t="s">
        <v>40</v>
      </c>
      <c r="CF51" s="2">
        <f t="shared" si="357"/>
        <v>2.1000000000000012E-3</v>
      </c>
      <c r="CG51" s="5">
        <v>2016</v>
      </c>
      <c r="CH51" t="s">
        <v>40</v>
      </c>
      <c r="CI51" t="s">
        <v>6</v>
      </c>
      <c r="CJ51" s="2">
        <f t="shared" si="358"/>
        <v>3.2999999999999974E-3</v>
      </c>
      <c r="CK51" s="5">
        <v>2016</v>
      </c>
      <c r="CL51" t="s">
        <v>40</v>
      </c>
      <c r="CM51" t="s">
        <v>3</v>
      </c>
      <c r="CN51" s="2">
        <f t="shared" si="359"/>
        <v>-1.4400000000000003E-2</v>
      </c>
      <c r="CO51" s="5">
        <v>2016</v>
      </c>
      <c r="CP51" t="s">
        <v>40</v>
      </c>
      <c r="CQ51" t="s">
        <v>45</v>
      </c>
      <c r="CR51" s="2">
        <f t="shared" si="360"/>
        <v>-2.8299999999999999E-2</v>
      </c>
      <c r="CU51" s="5">
        <v>2016</v>
      </c>
      <c r="CV51" t="s">
        <v>6</v>
      </c>
      <c r="CW51" t="s">
        <v>40</v>
      </c>
      <c r="CX51" s="2">
        <f t="shared" si="361"/>
        <v>-2.8000000000000004E-3</v>
      </c>
      <c r="CY51" s="5">
        <v>2016</v>
      </c>
      <c r="CZ51" t="s">
        <v>40</v>
      </c>
      <c r="DA51" t="s">
        <v>3</v>
      </c>
      <c r="DB51" s="2">
        <f t="shared" si="362"/>
        <v>-2.6899999999999997E-2</v>
      </c>
      <c r="DC51" s="5">
        <v>2016</v>
      </c>
      <c r="DD51" t="s">
        <v>45</v>
      </c>
      <c r="DE51" t="s">
        <v>40</v>
      </c>
      <c r="DF51" s="2">
        <f t="shared" si="363"/>
        <v>2.1399999999999999E-2</v>
      </c>
      <c r="DI51" s="5">
        <v>2016</v>
      </c>
      <c r="DJ51" t="s">
        <v>40</v>
      </c>
      <c r="DK51" t="s">
        <v>6</v>
      </c>
      <c r="DL51" s="2">
        <f t="shared" ref="DL51:DL60" si="375">DL9-DM9</f>
        <v>6.9999999999999923E-4</v>
      </c>
      <c r="DM51" s="5">
        <v>2016</v>
      </c>
      <c r="DN51" t="s">
        <v>3</v>
      </c>
      <c r="DO51" t="s">
        <v>40</v>
      </c>
      <c r="DP51" s="2">
        <f t="shared" si="364"/>
        <v>-5.4999999999999979E-3</v>
      </c>
      <c r="DQ51" s="5">
        <v>2016</v>
      </c>
      <c r="DR51" t="s">
        <v>40</v>
      </c>
      <c r="DS51" t="s">
        <v>45</v>
      </c>
      <c r="DT51" s="2">
        <f t="shared" si="365"/>
        <v>2.9999999999999992E-3</v>
      </c>
      <c r="DW51" s="5">
        <v>2016</v>
      </c>
      <c r="DX51" t="s">
        <v>40</v>
      </c>
      <c r="DY51" t="s">
        <v>6</v>
      </c>
      <c r="DZ51" s="2">
        <f t="shared" si="366"/>
        <v>-6.0000000000000006E-4</v>
      </c>
      <c r="EA51" s="5">
        <v>2016</v>
      </c>
      <c r="EB51" t="s">
        <v>3</v>
      </c>
      <c r="EC51" t="s">
        <v>40</v>
      </c>
      <c r="ED51" s="2">
        <f t="shared" si="367"/>
        <v>1.06E-2</v>
      </c>
      <c r="EE51" s="5">
        <v>2016</v>
      </c>
      <c r="EF51" t="s">
        <v>40</v>
      </c>
      <c r="EG51" t="s">
        <v>45</v>
      </c>
      <c r="EH51" s="2">
        <f t="shared" si="368"/>
        <v>-9.7000000000000003E-3</v>
      </c>
      <c r="EK51" s="5">
        <v>2016</v>
      </c>
      <c r="EL51" t="s">
        <v>40</v>
      </c>
      <c r="EM51" t="s">
        <v>6</v>
      </c>
      <c r="EN51" s="2">
        <f t="shared" ref="EN51:EN54" si="376">-EO9+EN9</f>
        <v>-8.000000000000021E-4</v>
      </c>
      <c r="EO51" s="5">
        <v>2016</v>
      </c>
      <c r="EP51" t="s">
        <v>3</v>
      </c>
      <c r="EQ51" t="s">
        <v>40</v>
      </c>
      <c r="ER51" s="2">
        <f>-EN9+EP9</f>
        <v>5.9999999999999637E-4</v>
      </c>
      <c r="ES51" s="5">
        <v>2016</v>
      </c>
      <c r="ET51" t="s">
        <v>40</v>
      </c>
      <c r="EU51" t="s">
        <v>45</v>
      </c>
      <c r="EV51" s="2">
        <f t="shared" ref="EV51:EV52" si="377">-EQ9+EN9</f>
        <v>9.7000000000000003E-3</v>
      </c>
      <c r="EZ51" s="5">
        <v>2016</v>
      </c>
      <c r="FA51" t="s">
        <v>40</v>
      </c>
      <c r="FB51" t="s">
        <v>6</v>
      </c>
      <c r="FC51" s="2">
        <f>-FD9+FC9</f>
        <v>-3.7000000000000002E-3</v>
      </c>
      <c r="FD51" s="5">
        <v>2016</v>
      </c>
      <c r="FE51" t="s">
        <v>40</v>
      </c>
      <c r="FF51" t="s">
        <v>3</v>
      </c>
      <c r="FG51" s="2">
        <f t="shared" ref="FG51:FG60" si="378">FC9-FE9</f>
        <v>1.95E-2</v>
      </c>
      <c r="FH51" s="5">
        <v>2016</v>
      </c>
      <c r="FI51" t="s">
        <v>40</v>
      </c>
      <c r="FJ51" t="s">
        <v>45</v>
      </c>
      <c r="FK51" s="2">
        <f t="shared" ref="FK51:FK60" si="379">FC9-FF9</f>
        <v>1.9599999999999999E-2</v>
      </c>
    </row>
    <row r="52" spans="1:167" x14ac:dyDescent="0.3">
      <c r="A52" s="1">
        <v>41365</v>
      </c>
      <c r="B52" s="2">
        <v>8.2699999999999996E-2</v>
      </c>
      <c r="C52" s="2">
        <v>4.36E-2</v>
      </c>
      <c r="D52" s="2">
        <v>0.1056</v>
      </c>
      <c r="E52" s="2">
        <v>3.5499999999999997E-2</v>
      </c>
      <c r="F52">
        <f t="shared" si="172"/>
        <v>4</v>
      </c>
      <c r="G52">
        <f t="shared" si="1"/>
        <v>2013</v>
      </c>
      <c r="H52" s="5">
        <v>2018</v>
      </c>
      <c r="I52" t="s">
        <v>6</v>
      </c>
      <c r="J52" t="s">
        <v>40</v>
      </c>
      <c r="K52" s="2">
        <f>+N10-M10</f>
        <v>8.8000000000000023E-3</v>
      </c>
      <c r="L52">
        <v>2018</v>
      </c>
      <c r="M52" t="s">
        <v>40</v>
      </c>
      <c r="N52" t="s">
        <v>3</v>
      </c>
      <c r="O52" s="2">
        <f t="shared" si="345"/>
        <v>-2.4799999999999996E-2</v>
      </c>
      <c r="P52">
        <v>2018</v>
      </c>
      <c r="Q52" t="s">
        <v>103</v>
      </c>
      <c r="R52" t="s">
        <v>40</v>
      </c>
      <c r="S52" s="2">
        <f t="shared" ref="S52:S57" si="380">P10-M10</f>
        <v>2.7900000000000001E-2</v>
      </c>
      <c r="U52" s="5">
        <v>2017</v>
      </c>
      <c r="V52" t="s">
        <v>6</v>
      </c>
      <c r="W52" t="s">
        <v>40</v>
      </c>
      <c r="X52" s="2">
        <f t="shared" si="372"/>
        <v>2.1000000000000046E-3</v>
      </c>
      <c r="Y52">
        <v>2017</v>
      </c>
      <c r="Z52" t="s">
        <v>40</v>
      </c>
      <c r="AA52" t="s">
        <v>3</v>
      </c>
      <c r="AB52" s="2">
        <f t="shared" si="346"/>
        <v>-1.8800000000000004E-2</v>
      </c>
      <c r="AC52">
        <v>2017</v>
      </c>
      <c r="AD52" t="s">
        <v>40</v>
      </c>
      <c r="AE52" t="s">
        <v>103</v>
      </c>
      <c r="AF52" s="2">
        <f t="shared" si="347"/>
        <v>-9.5000000000000015E-3</v>
      </c>
      <c r="AH52" s="5">
        <v>2017</v>
      </c>
      <c r="AI52" t="s">
        <v>40</v>
      </c>
      <c r="AJ52" t="s">
        <v>6</v>
      </c>
      <c r="AK52" s="2">
        <f t="shared" si="348"/>
        <v>2.5999999999999981E-3</v>
      </c>
      <c r="AL52">
        <v>2017</v>
      </c>
      <c r="AM52" t="s">
        <v>3</v>
      </c>
      <c r="AN52" t="s">
        <v>40</v>
      </c>
      <c r="AO52" s="2">
        <f>-AK10+AM10</f>
        <v>7.4999999999999997E-3</v>
      </c>
      <c r="AP52">
        <v>2017</v>
      </c>
      <c r="AQ52" t="s">
        <v>40</v>
      </c>
      <c r="AR52" t="s">
        <v>103</v>
      </c>
      <c r="AS52" s="2">
        <f t="shared" si="349"/>
        <v>-2.0900000000000002E-2</v>
      </c>
      <c r="AU52" s="5">
        <v>2017</v>
      </c>
      <c r="AV52" t="s">
        <v>40</v>
      </c>
      <c r="AW52" t="s">
        <v>6</v>
      </c>
      <c r="AX52" s="2">
        <f t="shared" si="350"/>
        <v>4.1000000000000012E-3</v>
      </c>
      <c r="AY52">
        <v>2017</v>
      </c>
      <c r="AZ52" t="s">
        <v>3</v>
      </c>
      <c r="BA52" t="s">
        <v>40</v>
      </c>
      <c r="BB52" s="2">
        <f t="shared" si="351"/>
        <v>2.8399999999999998E-2</v>
      </c>
      <c r="BC52">
        <v>2017</v>
      </c>
      <c r="BD52" t="s">
        <v>40</v>
      </c>
      <c r="BE52" t="s">
        <v>103</v>
      </c>
      <c r="BF52" s="2">
        <f t="shared" si="352"/>
        <v>-2.3799999999999998E-2</v>
      </c>
      <c r="BH52" s="5">
        <v>2017</v>
      </c>
      <c r="BI52" t="s">
        <v>40</v>
      </c>
      <c r="BJ52" t="s">
        <v>6</v>
      </c>
      <c r="BK52" s="2">
        <f t="shared" si="353"/>
        <v>-6.9000000000000034E-3</v>
      </c>
      <c r="BL52">
        <v>2017</v>
      </c>
      <c r="BM52" t="s">
        <v>3</v>
      </c>
      <c r="BN52" t="s">
        <v>40</v>
      </c>
      <c r="BO52" s="2">
        <f t="shared" si="374"/>
        <v>1.3600000000000001E-2</v>
      </c>
      <c r="BP52">
        <v>2017</v>
      </c>
      <c r="BQ52" t="s">
        <v>40</v>
      </c>
      <c r="BR52" t="s">
        <v>103</v>
      </c>
      <c r="BS52" s="2">
        <f t="shared" si="354"/>
        <v>-1.4900000000000004E-2</v>
      </c>
      <c r="BU52" s="5">
        <v>2017</v>
      </c>
      <c r="BV52" t="s">
        <v>6</v>
      </c>
      <c r="BW52" t="s">
        <v>40</v>
      </c>
      <c r="BX52" s="2">
        <f t="shared" si="355"/>
        <v>3.1999999999999997E-3</v>
      </c>
      <c r="BY52">
        <v>2017</v>
      </c>
      <c r="BZ52" t="s">
        <v>40</v>
      </c>
      <c r="CA52" t="s">
        <v>3</v>
      </c>
      <c r="CB52" s="2">
        <f t="shared" si="356"/>
        <v>-1.2999999999999991E-3</v>
      </c>
      <c r="CC52">
        <v>2017</v>
      </c>
      <c r="CD52" t="s">
        <v>103</v>
      </c>
      <c r="CE52" t="s">
        <v>40</v>
      </c>
      <c r="CF52" s="2">
        <f t="shared" si="357"/>
        <v>8.6999999999999994E-3</v>
      </c>
      <c r="CG52" s="5">
        <v>2017</v>
      </c>
      <c r="CH52" t="s">
        <v>40</v>
      </c>
      <c r="CI52" t="s">
        <v>6</v>
      </c>
      <c r="CJ52" s="2">
        <f t="shared" si="358"/>
        <v>6.9000000000000034E-3</v>
      </c>
      <c r="CK52" s="5">
        <v>2017</v>
      </c>
      <c r="CL52" t="s">
        <v>40</v>
      </c>
      <c r="CM52" t="s">
        <v>3</v>
      </c>
      <c r="CN52" s="2">
        <f t="shared" si="359"/>
        <v>-2.3100000000000002E-2</v>
      </c>
      <c r="CO52" s="5">
        <v>2017</v>
      </c>
      <c r="CP52" t="s">
        <v>40</v>
      </c>
      <c r="CQ52" t="s">
        <v>45</v>
      </c>
      <c r="CR52" s="2">
        <f t="shared" si="360"/>
        <v>-2.3200000000000005E-2</v>
      </c>
      <c r="CU52" s="5">
        <v>2017</v>
      </c>
      <c r="CV52" t="s">
        <v>6</v>
      </c>
      <c r="CW52" t="s">
        <v>40</v>
      </c>
      <c r="CX52" s="2">
        <f t="shared" si="361"/>
        <v>-8.2999999999999984E-3</v>
      </c>
      <c r="CY52" s="5">
        <v>2017</v>
      </c>
      <c r="CZ52" t="s">
        <v>3</v>
      </c>
      <c r="DA52" t="s">
        <v>40</v>
      </c>
      <c r="DB52" s="2">
        <f>-CW10+CY10</f>
        <v>-1.55E-2</v>
      </c>
      <c r="DC52" s="5">
        <v>2017</v>
      </c>
      <c r="DD52" t="s">
        <v>45</v>
      </c>
      <c r="DE52" t="s">
        <v>40</v>
      </c>
      <c r="DF52" s="2">
        <f t="shared" si="363"/>
        <v>-7.9999999999999863E-4</v>
      </c>
      <c r="DI52" s="5">
        <v>2017</v>
      </c>
      <c r="DJ52" t="s">
        <v>40</v>
      </c>
      <c r="DK52" t="s">
        <v>6</v>
      </c>
      <c r="DL52" s="2">
        <f t="shared" si="375"/>
        <v>1.1000000000000003E-3</v>
      </c>
      <c r="DM52" s="5">
        <v>2017</v>
      </c>
      <c r="DN52" t="s">
        <v>3</v>
      </c>
      <c r="DO52" t="s">
        <v>40</v>
      </c>
      <c r="DP52" s="2">
        <f t="shared" si="364"/>
        <v>2.0999999999999994E-3</v>
      </c>
      <c r="DQ52" s="5">
        <v>2017</v>
      </c>
      <c r="DR52" t="s">
        <v>40</v>
      </c>
      <c r="DS52" t="s">
        <v>45</v>
      </c>
      <c r="DT52" s="2">
        <f t="shared" si="365"/>
        <v>2.8000000000000021E-3</v>
      </c>
      <c r="DW52" s="5">
        <v>2017</v>
      </c>
      <c r="DX52" t="s">
        <v>40</v>
      </c>
      <c r="DY52" t="s">
        <v>6</v>
      </c>
      <c r="DZ52" s="2">
        <f t="shared" si="366"/>
        <v>-5.7999999999999996E-3</v>
      </c>
      <c r="EA52" s="5">
        <v>2017</v>
      </c>
      <c r="EB52" t="s">
        <v>3</v>
      </c>
      <c r="EC52" t="s">
        <v>40</v>
      </c>
      <c r="ED52" s="2">
        <f t="shared" si="367"/>
        <v>-1.5699999999999999E-2</v>
      </c>
      <c r="EE52" s="5">
        <v>2017</v>
      </c>
      <c r="EF52" t="s">
        <v>40</v>
      </c>
      <c r="EG52" t="s">
        <v>45</v>
      </c>
      <c r="EH52" s="2">
        <f t="shared" si="368"/>
        <v>2.6099999999999998E-2</v>
      </c>
      <c r="EK52" s="5">
        <v>2017</v>
      </c>
      <c r="EL52" t="s">
        <v>40</v>
      </c>
      <c r="EM52" t="s">
        <v>6</v>
      </c>
      <c r="EN52" s="2">
        <f t="shared" si="376"/>
        <v>-8.6E-3</v>
      </c>
      <c r="EO52" s="5">
        <v>2017</v>
      </c>
      <c r="EP52" t="s">
        <v>3</v>
      </c>
      <c r="EQ52" t="s">
        <v>40</v>
      </c>
      <c r="ER52" s="2">
        <f t="shared" ref="ER52:ER60" si="381">-EN10+EP10</f>
        <v>2.3E-2</v>
      </c>
      <c r="ES52" s="5">
        <v>2017</v>
      </c>
      <c r="ET52" t="s">
        <v>40</v>
      </c>
      <c r="EU52" t="s">
        <v>45</v>
      </c>
      <c r="EV52" s="2">
        <f t="shared" si="377"/>
        <v>-1.9200000000000002E-2</v>
      </c>
      <c r="EZ52" s="5">
        <v>2017</v>
      </c>
      <c r="FA52" t="s">
        <v>40</v>
      </c>
      <c r="FB52" t="s">
        <v>6</v>
      </c>
      <c r="FC52" s="2">
        <f t="shared" ref="FC52:FC54" si="382">-FD10+FC10</f>
        <v>2.3E-3</v>
      </c>
      <c r="FD52" s="5">
        <v>2017</v>
      </c>
      <c r="FE52" t="s">
        <v>40</v>
      </c>
      <c r="FF52" t="s">
        <v>3</v>
      </c>
      <c r="FG52" s="2">
        <f t="shared" si="378"/>
        <v>2.1499999999999998E-2</v>
      </c>
      <c r="FH52" s="5">
        <v>2017</v>
      </c>
      <c r="FI52" t="s">
        <v>40</v>
      </c>
      <c r="FJ52" t="s">
        <v>45</v>
      </c>
      <c r="FK52" s="2">
        <f t="shared" si="379"/>
        <v>1.5100000000000001E-2</v>
      </c>
    </row>
    <row r="53" spans="1:167" x14ac:dyDescent="0.3">
      <c r="A53" s="1">
        <v>41395</v>
      </c>
      <c r="B53" s="2">
        <v>6.6E-3</v>
      </c>
      <c r="C53" s="2">
        <v>9.4000000000000004E-3</v>
      </c>
      <c r="D53" s="2">
        <v>-6.7999999999999996E-3</v>
      </c>
      <c r="E53" s="2">
        <v>1.3100000000000001E-2</v>
      </c>
      <c r="F53">
        <f t="shared" si="172"/>
        <v>5</v>
      </c>
      <c r="G53">
        <f t="shared" si="1"/>
        <v>2013</v>
      </c>
      <c r="H53" s="5">
        <v>2019</v>
      </c>
      <c r="I53" t="s">
        <v>6</v>
      </c>
      <c r="J53" t="s">
        <v>40</v>
      </c>
      <c r="K53" s="2">
        <f>N11-M11</f>
        <v>8.0999999999999996E-3</v>
      </c>
      <c r="L53">
        <v>2019</v>
      </c>
      <c r="M53" t="s">
        <v>40</v>
      </c>
      <c r="N53" t="s">
        <v>3</v>
      </c>
      <c r="O53" s="2">
        <f t="shared" si="345"/>
        <v>-7.9000000000000008E-3</v>
      </c>
      <c r="P53">
        <v>2019</v>
      </c>
      <c r="Q53" t="s">
        <v>103</v>
      </c>
      <c r="R53" t="s">
        <v>40</v>
      </c>
      <c r="S53" s="2">
        <f t="shared" si="380"/>
        <v>-8.3000000000000001E-3</v>
      </c>
      <c r="U53" s="5">
        <v>2018</v>
      </c>
      <c r="V53" t="s">
        <v>40</v>
      </c>
      <c r="W53" t="s">
        <v>6</v>
      </c>
      <c r="X53" s="2">
        <f>-X11+W11</f>
        <v>1.0000000000000009E-3</v>
      </c>
      <c r="Y53">
        <v>2018</v>
      </c>
      <c r="Z53" t="s">
        <v>40</v>
      </c>
      <c r="AA53" t="s">
        <v>3</v>
      </c>
      <c r="AB53" s="2">
        <f t="shared" si="346"/>
        <v>3.4500000000000003E-2</v>
      </c>
      <c r="AC53">
        <v>2018</v>
      </c>
      <c r="AD53" t="s">
        <v>103</v>
      </c>
      <c r="AE53" t="s">
        <v>40</v>
      </c>
      <c r="AF53" s="2">
        <f>-W11+Z11</f>
        <v>-2.4599999999999997E-2</v>
      </c>
      <c r="AH53" s="5">
        <v>2018</v>
      </c>
      <c r="AI53" t="s">
        <v>40</v>
      </c>
      <c r="AJ53" t="s">
        <v>6</v>
      </c>
      <c r="AK53" s="2">
        <f t="shared" si="348"/>
        <v>-5.0000000000000044E-4</v>
      </c>
      <c r="AL53">
        <v>2018</v>
      </c>
      <c r="AM53" t="s">
        <v>3</v>
      </c>
      <c r="AN53" t="s">
        <v>40</v>
      </c>
      <c r="AO53" s="2">
        <f t="shared" ref="AO53:AO56" si="383">-AK11+AM11</f>
        <v>2.5000000000000022E-3</v>
      </c>
      <c r="AP53">
        <v>2018</v>
      </c>
      <c r="AQ53" t="s">
        <v>40</v>
      </c>
      <c r="AR53" t="s">
        <v>103</v>
      </c>
      <c r="AS53" s="2">
        <f t="shared" si="349"/>
        <v>-1.3899999999999999E-2</v>
      </c>
      <c r="AU53" s="5">
        <v>2018</v>
      </c>
      <c r="AV53" t="s">
        <v>40</v>
      </c>
      <c r="AW53" t="s">
        <v>6</v>
      </c>
      <c r="AX53" s="2">
        <f t="shared" si="350"/>
        <v>-4.6000000000000069E-3</v>
      </c>
      <c r="AY53">
        <v>2018</v>
      </c>
      <c r="AZ53" t="s">
        <v>3</v>
      </c>
      <c r="BA53" t="s">
        <v>40</v>
      </c>
      <c r="BB53" s="2">
        <f t="shared" si="351"/>
        <v>-9.5999999999999974E-3</v>
      </c>
      <c r="BC53">
        <v>2018</v>
      </c>
      <c r="BD53" t="s">
        <v>40</v>
      </c>
      <c r="BE53" t="s">
        <v>103</v>
      </c>
      <c r="BF53" s="2">
        <f t="shared" si="352"/>
        <v>1.5999999999999993E-2</v>
      </c>
      <c r="BH53" s="5">
        <v>2018</v>
      </c>
      <c r="BI53" t="s">
        <v>40</v>
      </c>
      <c r="BJ53" t="s">
        <v>6</v>
      </c>
      <c r="BK53" s="2">
        <f t="shared" si="353"/>
        <v>-4.8999999999999998E-3</v>
      </c>
      <c r="BL53">
        <v>2018</v>
      </c>
      <c r="BM53" t="s">
        <v>3</v>
      </c>
      <c r="BN53" t="s">
        <v>40</v>
      </c>
      <c r="BO53" s="2">
        <f t="shared" si="374"/>
        <v>5.6100000000000004E-2</v>
      </c>
      <c r="BP53">
        <v>2018</v>
      </c>
      <c r="BQ53" t="s">
        <v>103</v>
      </c>
      <c r="BR53" t="s">
        <v>40</v>
      </c>
      <c r="BS53" s="2">
        <f>-BJ11+BM11</f>
        <v>4.3000000000000003E-2</v>
      </c>
      <c r="BU53" s="5">
        <v>2018</v>
      </c>
      <c r="BV53" t="s">
        <v>6</v>
      </c>
      <c r="BW53" t="s">
        <v>40</v>
      </c>
      <c r="BX53" s="2">
        <f t="shared" si="355"/>
        <v>4.8999999999999998E-3</v>
      </c>
      <c r="BY53">
        <v>2018</v>
      </c>
      <c r="BZ53" t="s">
        <v>40</v>
      </c>
      <c r="CA53" t="s">
        <v>3</v>
      </c>
      <c r="CB53" s="2">
        <f t="shared" si="356"/>
        <v>1.9999999999999997E-2</v>
      </c>
      <c r="CC53">
        <v>2018</v>
      </c>
      <c r="CD53" t="s">
        <v>103</v>
      </c>
      <c r="CE53" t="s">
        <v>40</v>
      </c>
      <c r="CF53" s="2">
        <f t="shared" si="357"/>
        <v>-9.1999999999999998E-3</v>
      </c>
      <c r="CG53" s="5">
        <v>2018</v>
      </c>
      <c r="CH53" t="s">
        <v>6</v>
      </c>
      <c r="CI53" t="s">
        <v>40</v>
      </c>
      <c r="CJ53" s="2">
        <f>-CJ11+CK11</f>
        <v>1.7000000000000001E-3</v>
      </c>
      <c r="CK53" s="5">
        <v>2018</v>
      </c>
      <c r="CL53" t="s">
        <v>3</v>
      </c>
      <c r="CM53" t="s">
        <v>40</v>
      </c>
      <c r="CN53" s="2">
        <f>-CJ11+CL11</f>
        <v>-6.8000000000000005E-3</v>
      </c>
      <c r="CO53" s="5">
        <v>2018</v>
      </c>
      <c r="CP53" t="s">
        <v>45</v>
      </c>
      <c r="CQ53" t="s">
        <v>40</v>
      </c>
      <c r="CR53" s="2">
        <f>-CJ11+CM11</f>
        <v>-3.0000000000000165E-4</v>
      </c>
      <c r="CU53" s="5">
        <v>2018</v>
      </c>
      <c r="CV53" t="s">
        <v>6</v>
      </c>
      <c r="CW53" t="s">
        <v>40</v>
      </c>
      <c r="CX53" s="2">
        <f t="shared" si="361"/>
        <v>-9.0000000000000149E-4</v>
      </c>
      <c r="CY53" s="5">
        <v>2018</v>
      </c>
      <c r="CZ53" t="s">
        <v>3</v>
      </c>
      <c r="DA53" t="s">
        <v>40</v>
      </c>
      <c r="DB53" s="2">
        <f t="shared" ref="DB53" si="384">-CW11+CY11</f>
        <v>-1.7800000000000003E-2</v>
      </c>
      <c r="DC53" s="5">
        <v>2018</v>
      </c>
      <c r="DD53" t="s">
        <v>45</v>
      </c>
      <c r="DE53" t="s">
        <v>40</v>
      </c>
      <c r="DF53" s="2">
        <f t="shared" si="363"/>
        <v>-2.3700000000000002E-2</v>
      </c>
      <c r="DI53" s="5">
        <v>2018</v>
      </c>
      <c r="DJ53" t="s">
        <v>40</v>
      </c>
      <c r="DK53" t="s">
        <v>6</v>
      </c>
      <c r="DL53" s="2">
        <f t="shared" si="375"/>
        <v>-1.5999999999999903E-3</v>
      </c>
      <c r="DM53" s="5">
        <v>2018</v>
      </c>
      <c r="DN53" t="s">
        <v>40</v>
      </c>
      <c r="DO53" t="s">
        <v>3</v>
      </c>
      <c r="DP53" s="2">
        <f>-DN11+DL11</f>
        <v>4.0600000000000011E-2</v>
      </c>
      <c r="DQ53" s="5">
        <v>2018</v>
      </c>
      <c r="DR53" t="s">
        <v>40</v>
      </c>
      <c r="DS53" t="s">
        <v>45</v>
      </c>
      <c r="DT53" s="2">
        <f t="shared" si="365"/>
        <v>3.3200000000000007E-2</v>
      </c>
      <c r="DW53" s="5">
        <v>2018</v>
      </c>
      <c r="DX53" t="s">
        <v>40</v>
      </c>
      <c r="DY53" t="s">
        <v>6</v>
      </c>
      <c r="DZ53" s="2">
        <f t="shared" si="366"/>
        <v>-5.0000000000000044E-4</v>
      </c>
      <c r="EA53" s="5">
        <v>2018</v>
      </c>
      <c r="EB53" t="s">
        <v>3</v>
      </c>
      <c r="EC53" t="s">
        <v>40</v>
      </c>
      <c r="ED53" s="2">
        <f t="shared" si="367"/>
        <v>5.11E-2</v>
      </c>
      <c r="EE53" s="5">
        <v>2018</v>
      </c>
      <c r="EF53" t="s">
        <v>40</v>
      </c>
      <c r="EG53" t="s">
        <v>45</v>
      </c>
      <c r="EH53" s="2">
        <f t="shared" si="368"/>
        <v>-5.57E-2</v>
      </c>
      <c r="EK53" s="5">
        <v>2018</v>
      </c>
      <c r="EL53" t="s">
        <v>40</v>
      </c>
      <c r="EM53" t="s">
        <v>6</v>
      </c>
      <c r="EN53" s="2">
        <f t="shared" si="376"/>
        <v>-3.7000000000000019E-3</v>
      </c>
      <c r="EO53" s="5">
        <v>2018</v>
      </c>
      <c r="EP53" t="s">
        <v>3</v>
      </c>
      <c r="EQ53" t="s">
        <v>40</v>
      </c>
      <c r="ER53" s="2">
        <f t="shared" si="381"/>
        <v>2.0800000000000006E-2</v>
      </c>
      <c r="ES53" s="5">
        <v>2018</v>
      </c>
      <c r="ET53" t="s">
        <v>45</v>
      </c>
      <c r="EU53" t="s">
        <v>40</v>
      </c>
      <c r="EV53" s="2">
        <f t="shared" ref="EV53:EV60" si="385">EQ11-EN11</f>
        <v>2.7900000000000001E-2</v>
      </c>
      <c r="EZ53" s="5">
        <v>2018</v>
      </c>
      <c r="FA53" t="s">
        <v>40</v>
      </c>
      <c r="FB53" t="s">
        <v>6</v>
      </c>
      <c r="FC53" s="2">
        <f t="shared" si="382"/>
        <v>2.2000000000000001E-3</v>
      </c>
      <c r="FD53" s="5">
        <v>2018</v>
      </c>
      <c r="FE53" t="s">
        <v>40</v>
      </c>
      <c r="FF53" t="s">
        <v>3</v>
      </c>
      <c r="FG53" s="2">
        <f t="shared" si="378"/>
        <v>-1.2400000000000001E-2</v>
      </c>
      <c r="FH53" s="5">
        <v>2018</v>
      </c>
      <c r="FI53" t="s">
        <v>40</v>
      </c>
      <c r="FJ53" t="s">
        <v>45</v>
      </c>
      <c r="FK53" s="2">
        <f t="shared" si="379"/>
        <v>-1.4200000000000001E-2</v>
      </c>
    </row>
    <row r="54" spans="1:167" x14ac:dyDescent="0.3">
      <c r="A54" s="1">
        <v>41426</v>
      </c>
      <c r="B54" s="2">
        <v>-5.3400000000000003E-2</v>
      </c>
      <c r="C54" s="2">
        <v>-2.4E-2</v>
      </c>
      <c r="D54" s="2">
        <v>-6.88E-2</v>
      </c>
      <c r="E54" s="2">
        <v>-1.84E-2</v>
      </c>
      <c r="F54">
        <f t="shared" si="172"/>
        <v>6</v>
      </c>
      <c r="G54">
        <f t="shared" si="1"/>
        <v>2013</v>
      </c>
      <c r="H54" s="5">
        <v>2020</v>
      </c>
      <c r="I54" t="s">
        <v>6</v>
      </c>
      <c r="J54" t="s">
        <v>40</v>
      </c>
      <c r="K54" s="2">
        <f>N12+M12</f>
        <v>-2.9900000000000003E-2</v>
      </c>
      <c r="L54">
        <v>2020</v>
      </c>
      <c r="M54" t="s">
        <v>3</v>
      </c>
      <c r="N54" t="s">
        <v>40</v>
      </c>
      <c r="O54" s="2">
        <f t="shared" si="345"/>
        <v>2.4300000000000002E-2</v>
      </c>
      <c r="P54">
        <v>2020</v>
      </c>
      <c r="Q54" t="s">
        <v>103</v>
      </c>
      <c r="R54" t="s">
        <v>40</v>
      </c>
      <c r="S54" s="2">
        <f t="shared" si="380"/>
        <v>5.0000000000000044E-4</v>
      </c>
      <c r="U54" s="5">
        <v>2019</v>
      </c>
      <c r="V54" t="s">
        <v>40</v>
      </c>
      <c r="W54" t="s">
        <v>6</v>
      </c>
      <c r="X54" s="2">
        <f>-X12+W12</f>
        <v>7.0999999999999995E-3</v>
      </c>
      <c r="Y54">
        <v>2019</v>
      </c>
      <c r="Z54" t="s">
        <v>40</v>
      </c>
      <c r="AA54" t="s">
        <v>3</v>
      </c>
      <c r="AB54" s="2">
        <f t="shared" si="346"/>
        <v>1.49E-2</v>
      </c>
      <c r="AC54">
        <v>2019</v>
      </c>
      <c r="AD54" t="s">
        <v>40</v>
      </c>
      <c r="AE54" t="s">
        <v>103</v>
      </c>
      <c r="AF54" s="2">
        <f t="shared" si="347"/>
        <v>1.6400000000000001E-2</v>
      </c>
      <c r="AH54" s="5">
        <v>2019</v>
      </c>
      <c r="AI54" t="s">
        <v>40</v>
      </c>
      <c r="AJ54" t="s">
        <v>6</v>
      </c>
      <c r="AK54" s="2">
        <f t="shared" si="348"/>
        <v>-1.2000000000000066E-3</v>
      </c>
      <c r="AL54">
        <v>2019</v>
      </c>
      <c r="AM54" t="s">
        <v>3</v>
      </c>
      <c r="AN54" t="s">
        <v>40</v>
      </c>
      <c r="AO54" s="2">
        <f t="shared" si="383"/>
        <v>5.8800000000000005E-2</v>
      </c>
      <c r="AP54">
        <v>2019</v>
      </c>
      <c r="AQ54" t="s">
        <v>40</v>
      </c>
      <c r="AR54" t="s">
        <v>103</v>
      </c>
      <c r="AS54" s="2">
        <f t="shared" si="349"/>
        <v>-4.0300000000000002E-2</v>
      </c>
      <c r="AU54" s="5">
        <v>2019</v>
      </c>
      <c r="AV54" t="s">
        <v>40</v>
      </c>
      <c r="AW54" t="s">
        <v>6</v>
      </c>
      <c r="AX54" s="2">
        <f t="shared" si="350"/>
        <v>1.4000000000000002E-3</v>
      </c>
      <c r="AY54">
        <v>2019</v>
      </c>
      <c r="AZ54" t="s">
        <v>3</v>
      </c>
      <c r="BA54" t="s">
        <v>40</v>
      </c>
      <c r="BB54" s="2">
        <f t="shared" si="351"/>
        <v>-3.2500000000000001E-2</v>
      </c>
      <c r="BC54">
        <v>2019</v>
      </c>
      <c r="BD54" t="s">
        <v>40</v>
      </c>
      <c r="BE54" t="s">
        <v>103</v>
      </c>
      <c r="BF54" s="2">
        <f t="shared" si="352"/>
        <v>9.7999999999999997E-3</v>
      </c>
      <c r="BH54" s="5">
        <v>2019</v>
      </c>
      <c r="BI54" t="s">
        <v>40</v>
      </c>
      <c r="BJ54" t="s">
        <v>6</v>
      </c>
      <c r="BK54" s="2">
        <f t="shared" si="353"/>
        <v>-2.6000000000000016E-3</v>
      </c>
      <c r="BL54">
        <v>2019</v>
      </c>
      <c r="BM54" t="s">
        <v>3</v>
      </c>
      <c r="BN54" t="s">
        <v>40</v>
      </c>
      <c r="BO54" s="2">
        <f t="shared" si="374"/>
        <v>3.9199999999999999E-2</v>
      </c>
      <c r="BP54">
        <v>2019</v>
      </c>
      <c r="BQ54" t="s">
        <v>103</v>
      </c>
      <c r="BR54" t="s">
        <v>40</v>
      </c>
      <c r="BS54" s="2">
        <f t="shared" ref="BS54:BS59" si="386">-BJ12+BM12</f>
        <v>5.8700000000000002E-2</v>
      </c>
      <c r="BU54" s="5">
        <v>2019</v>
      </c>
      <c r="BV54" t="s">
        <v>6</v>
      </c>
      <c r="BW54" t="s">
        <v>40</v>
      </c>
      <c r="BX54" s="2">
        <f t="shared" si="355"/>
        <v>3.1999999999999997E-3</v>
      </c>
      <c r="BY54">
        <v>2019</v>
      </c>
      <c r="BZ54" t="s">
        <v>40</v>
      </c>
      <c r="CA54" t="s">
        <v>3</v>
      </c>
      <c r="CB54" s="2">
        <f t="shared" si="356"/>
        <v>-2.5999999999999999E-3</v>
      </c>
      <c r="CC54">
        <v>2019</v>
      </c>
      <c r="CD54" t="s">
        <v>103</v>
      </c>
      <c r="CE54" t="s">
        <v>40</v>
      </c>
      <c r="CF54" s="2">
        <f t="shared" si="357"/>
        <v>1.6899999999999998E-2</v>
      </c>
      <c r="CG54" s="5">
        <v>2019</v>
      </c>
      <c r="CH54" t="s">
        <v>40</v>
      </c>
      <c r="CI54" t="s">
        <v>6</v>
      </c>
      <c r="CJ54" s="2">
        <f t="shared" si="358"/>
        <v>-8.3000000000000018E-3</v>
      </c>
      <c r="CK54" s="5">
        <v>2019</v>
      </c>
      <c r="CL54" t="s">
        <v>3</v>
      </c>
      <c r="CM54" t="s">
        <v>40</v>
      </c>
      <c r="CN54" s="2">
        <f>-CJ12+CL12</f>
        <v>-1.4800000000000001E-2</v>
      </c>
      <c r="CO54" s="5">
        <v>2019</v>
      </c>
      <c r="CP54" t="s">
        <v>45</v>
      </c>
      <c r="CQ54" t="s">
        <v>40</v>
      </c>
      <c r="CR54" s="2">
        <f t="shared" ref="CR54:CR55" si="387">-CJ12+CM12</f>
        <v>-5.7000000000000037E-3</v>
      </c>
      <c r="CU54" s="5">
        <v>2019</v>
      </c>
      <c r="CV54" t="s">
        <v>6</v>
      </c>
      <c r="CW54" t="s">
        <v>40</v>
      </c>
      <c r="CX54" s="2">
        <f t="shared" si="361"/>
        <v>4.5000000000000005E-3</v>
      </c>
      <c r="CY54" s="5">
        <v>2019</v>
      </c>
      <c r="CZ54" t="s">
        <v>3</v>
      </c>
      <c r="DA54" t="s">
        <v>40</v>
      </c>
      <c r="DB54" s="2">
        <f t="shared" si="362"/>
        <v>4.1700000000000001E-2</v>
      </c>
      <c r="DC54" s="5">
        <v>2019</v>
      </c>
      <c r="DD54" t="s">
        <v>45</v>
      </c>
      <c r="DE54" t="s">
        <v>40</v>
      </c>
      <c r="DF54" s="2">
        <f t="shared" si="363"/>
        <v>-1.43E-2</v>
      </c>
      <c r="DI54" s="5">
        <v>2019</v>
      </c>
      <c r="DJ54" t="s">
        <v>6</v>
      </c>
      <c r="DK54" t="s">
        <v>40</v>
      </c>
      <c r="DL54" s="2">
        <f>-DL12+DM12</f>
        <v>-5.1999999999999963E-3</v>
      </c>
      <c r="DM54" s="5">
        <v>2019</v>
      </c>
      <c r="DN54" t="s">
        <v>40</v>
      </c>
      <c r="DO54" t="s">
        <v>3</v>
      </c>
      <c r="DP54" s="2">
        <f t="shared" ref="DP54:DP60" si="388">-DN12+DL12</f>
        <v>-2.0200000000000003E-2</v>
      </c>
      <c r="DQ54" s="5">
        <v>2019</v>
      </c>
      <c r="DR54" t="s">
        <v>40</v>
      </c>
      <c r="DS54" t="s">
        <v>45</v>
      </c>
      <c r="DT54" s="2">
        <f t="shared" si="365"/>
        <v>-7.3000000000000009E-3</v>
      </c>
      <c r="DW54" s="5">
        <v>2019</v>
      </c>
      <c r="DX54" t="s">
        <v>40</v>
      </c>
      <c r="DY54" t="s">
        <v>6</v>
      </c>
      <c r="DZ54" s="2">
        <f t="shared" si="366"/>
        <v>-2.700000000000001E-3</v>
      </c>
      <c r="EA54" s="5">
        <v>2019</v>
      </c>
      <c r="EB54" t="s">
        <v>3</v>
      </c>
      <c r="EC54" t="s">
        <v>40</v>
      </c>
      <c r="ED54" s="2">
        <f t="shared" si="367"/>
        <v>-2.0000000000000018E-3</v>
      </c>
      <c r="EE54" s="5">
        <v>2019</v>
      </c>
      <c r="EF54" t="s">
        <v>45</v>
      </c>
      <c r="EG54" t="s">
        <v>40</v>
      </c>
      <c r="EH54" s="2">
        <f>-DZ12+EC12</f>
        <v>3.2000000000000015E-3</v>
      </c>
      <c r="EK54" s="5">
        <v>2019</v>
      </c>
      <c r="EL54" t="s">
        <v>40</v>
      </c>
      <c r="EM54" t="s">
        <v>6</v>
      </c>
      <c r="EN54" s="2">
        <f t="shared" si="376"/>
        <v>-1.6000000000000007E-3</v>
      </c>
      <c r="EO54" s="5">
        <v>2019</v>
      </c>
      <c r="EP54" t="s">
        <v>3</v>
      </c>
      <c r="EQ54" t="s">
        <v>40</v>
      </c>
      <c r="ER54" s="2">
        <f t="shared" si="381"/>
        <v>4.7500000000000001E-2</v>
      </c>
      <c r="ES54" s="5">
        <v>2019</v>
      </c>
      <c r="ET54" t="s">
        <v>45</v>
      </c>
      <c r="EU54" t="s">
        <v>40</v>
      </c>
      <c r="EV54" s="2">
        <f t="shared" si="385"/>
        <v>3.6200000000000003E-2</v>
      </c>
      <c r="EZ54" s="5">
        <v>2019</v>
      </c>
      <c r="FA54" t="s">
        <v>40</v>
      </c>
      <c r="FB54" t="s">
        <v>6</v>
      </c>
      <c r="FC54" s="2">
        <f t="shared" si="382"/>
        <v>-2E-3</v>
      </c>
      <c r="FD54" s="5">
        <v>2019</v>
      </c>
      <c r="FE54" t="s">
        <v>3</v>
      </c>
      <c r="FF54" t="s">
        <v>40</v>
      </c>
      <c r="FG54" s="2">
        <f>-FC12+FE12</f>
        <v>-2.599999999999999E-3</v>
      </c>
      <c r="FH54" s="5">
        <v>2019</v>
      </c>
      <c r="FI54" t="s">
        <v>40</v>
      </c>
      <c r="FJ54" t="s">
        <v>45</v>
      </c>
      <c r="FK54" s="2">
        <f t="shared" si="379"/>
        <v>-1.5200000000000002E-2</v>
      </c>
    </row>
    <row r="55" spans="1:167" x14ac:dyDescent="0.3">
      <c r="A55" s="1">
        <v>41456</v>
      </c>
      <c r="B55" s="2">
        <v>-0.1236</v>
      </c>
      <c r="C55" s="2">
        <v>-1.72E-2</v>
      </c>
      <c r="D55" s="2">
        <v>-0.13789999999999999</v>
      </c>
      <c r="E55" s="2">
        <v>-2.5999999999999999E-3</v>
      </c>
      <c r="F55">
        <f t="shared" si="172"/>
        <v>7</v>
      </c>
      <c r="G55">
        <f t="shared" si="1"/>
        <v>2013</v>
      </c>
      <c r="H55" s="5">
        <v>2021</v>
      </c>
      <c r="I55" t="s">
        <v>6</v>
      </c>
      <c r="J55" t="s">
        <v>40</v>
      </c>
      <c r="K55" s="2">
        <f>N13-M13</f>
        <v>-5.9000000000000025E-3</v>
      </c>
      <c r="L55">
        <v>2021</v>
      </c>
      <c r="M55" t="s">
        <v>3</v>
      </c>
      <c r="N55" t="s">
        <v>40</v>
      </c>
      <c r="O55" s="2">
        <f t="shared" si="345"/>
        <v>-2.4999999999999988E-3</v>
      </c>
      <c r="P55">
        <v>2021</v>
      </c>
      <c r="Q55" t="s">
        <v>103</v>
      </c>
      <c r="R55" t="s">
        <v>40</v>
      </c>
      <c r="S55" s="2">
        <f t="shared" si="380"/>
        <v>-1.5599999999999999E-2</v>
      </c>
      <c r="U55" s="5">
        <v>2020</v>
      </c>
      <c r="V55" t="s">
        <v>6</v>
      </c>
      <c r="W55" t="s">
        <v>40</v>
      </c>
      <c r="X55" s="2">
        <f t="shared" si="372"/>
        <v>4.0000000000000036E-3</v>
      </c>
      <c r="Y55">
        <v>2020</v>
      </c>
      <c r="Z55" t="s">
        <v>40</v>
      </c>
      <c r="AA55" t="s">
        <v>3</v>
      </c>
      <c r="AB55" s="2">
        <f t="shared" si="346"/>
        <v>-8.9000000000000051E-3</v>
      </c>
      <c r="AC55">
        <v>2020</v>
      </c>
      <c r="AD55" t="s">
        <v>40</v>
      </c>
      <c r="AE55" t="s">
        <v>103</v>
      </c>
      <c r="AF55" s="2">
        <f t="shared" si="347"/>
        <v>-1.1200000000000002E-2</v>
      </c>
      <c r="AH55" s="5">
        <v>2020</v>
      </c>
      <c r="AI55" t="s">
        <v>6</v>
      </c>
      <c r="AJ55" t="s">
        <v>40</v>
      </c>
      <c r="AK55" s="2">
        <f>-AK13+AL13</f>
        <v>2.0000000000000018E-3</v>
      </c>
      <c r="AL55">
        <v>2020</v>
      </c>
      <c r="AM55" t="s">
        <v>3</v>
      </c>
      <c r="AN55" t="s">
        <v>40</v>
      </c>
      <c r="AO55" s="2">
        <f t="shared" si="383"/>
        <v>-0.11069999999999999</v>
      </c>
      <c r="AP55">
        <v>2020</v>
      </c>
      <c r="AQ55" t="s">
        <v>103</v>
      </c>
      <c r="AR55" t="s">
        <v>40</v>
      </c>
      <c r="AS55" s="2">
        <f>-AK13+AN13</f>
        <v>-8.0699999999999966E-2</v>
      </c>
      <c r="AU55" s="5">
        <v>2020</v>
      </c>
      <c r="AV55" t="s">
        <v>40</v>
      </c>
      <c r="AW55" t="s">
        <v>6</v>
      </c>
      <c r="AX55" s="2">
        <f t="shared" si="350"/>
        <v>2.600000000000019E-3</v>
      </c>
      <c r="AY55">
        <v>2020</v>
      </c>
      <c r="AZ55" t="s">
        <v>3</v>
      </c>
      <c r="BA55" t="s">
        <v>40</v>
      </c>
      <c r="BB55" s="2">
        <f t="shared" si="351"/>
        <v>-2.1900000000000017E-2</v>
      </c>
      <c r="BC55">
        <v>2020</v>
      </c>
      <c r="BD55" t="s">
        <v>40</v>
      </c>
      <c r="BE55" t="s">
        <v>103</v>
      </c>
      <c r="BF55" s="2">
        <f t="shared" si="352"/>
        <v>1.2300000000000005E-2</v>
      </c>
      <c r="BH55" s="5">
        <v>2020</v>
      </c>
      <c r="BI55" t="s">
        <v>6</v>
      </c>
      <c r="BJ55" t="s">
        <v>40</v>
      </c>
      <c r="BK55" s="2">
        <f>-BJ13+BK13</f>
        <v>-9.999999999999995E-3</v>
      </c>
      <c r="BL55">
        <v>2020</v>
      </c>
      <c r="BM55" t="s">
        <v>3</v>
      </c>
      <c r="BN55" t="s">
        <v>40</v>
      </c>
      <c r="BO55" s="2">
        <f t="shared" si="374"/>
        <v>-7.5500000000000012E-2</v>
      </c>
      <c r="BP55">
        <v>2020</v>
      </c>
      <c r="BQ55" t="s">
        <v>103</v>
      </c>
      <c r="BR55" t="s">
        <v>40</v>
      </c>
      <c r="BS55" s="2">
        <f t="shared" si="386"/>
        <v>-7.0300000000000001E-2</v>
      </c>
      <c r="BU55" s="5">
        <v>2020</v>
      </c>
      <c r="BV55" t="s">
        <v>6</v>
      </c>
      <c r="BW55" t="s">
        <v>40</v>
      </c>
      <c r="BX55" s="2">
        <f t="shared" si="355"/>
        <v>1.4999999999999875E-3</v>
      </c>
      <c r="BY55">
        <v>2020</v>
      </c>
      <c r="BZ55" t="s">
        <v>40</v>
      </c>
      <c r="CA55" t="s">
        <v>3</v>
      </c>
      <c r="CB55" s="2">
        <f t="shared" si="356"/>
        <v>-3.209999999999999E-2</v>
      </c>
      <c r="CC55">
        <v>2020</v>
      </c>
      <c r="CD55" t="s">
        <v>103</v>
      </c>
      <c r="CE55" t="s">
        <v>40</v>
      </c>
      <c r="CF55" s="2">
        <f t="shared" si="357"/>
        <v>3.3299999999999996E-2</v>
      </c>
      <c r="CG55" s="5">
        <v>2020</v>
      </c>
      <c r="CH55" t="s">
        <v>40</v>
      </c>
      <c r="CI55" t="s">
        <v>6</v>
      </c>
      <c r="CJ55" s="2">
        <f t="shared" si="358"/>
        <v>-2.2000000000000075E-3</v>
      </c>
      <c r="CK55" s="5">
        <v>2020</v>
      </c>
      <c r="CL55" t="s">
        <v>3</v>
      </c>
      <c r="CM55" t="s">
        <v>40</v>
      </c>
      <c r="CN55" s="2">
        <f>-CJ13+CL13</f>
        <v>-6.2299999999999994E-2</v>
      </c>
      <c r="CO55" s="5">
        <v>2020</v>
      </c>
      <c r="CP55" t="s">
        <v>45</v>
      </c>
      <c r="CQ55" t="s">
        <v>40</v>
      </c>
      <c r="CR55" s="2">
        <f t="shared" si="387"/>
        <v>-5.9099999999999993E-2</v>
      </c>
      <c r="CU55" s="5">
        <v>2020</v>
      </c>
      <c r="CV55" t="s">
        <v>6</v>
      </c>
      <c r="CW55" t="s">
        <v>40</v>
      </c>
      <c r="CX55" s="2">
        <f t="shared" si="361"/>
        <v>-1.2000000000000031E-3</v>
      </c>
      <c r="CY55" s="5">
        <v>2020</v>
      </c>
      <c r="CZ55" t="s">
        <v>40</v>
      </c>
      <c r="DA55" t="s">
        <v>3</v>
      </c>
      <c r="DB55" s="2">
        <f t="shared" si="362"/>
        <v>-6.93E-2</v>
      </c>
      <c r="DC55" s="5">
        <v>2020</v>
      </c>
      <c r="DD55" t="s">
        <v>45</v>
      </c>
      <c r="DE55" t="s">
        <v>40</v>
      </c>
      <c r="DF55" s="2">
        <f t="shared" si="363"/>
        <v>3.3099999999999997E-2</v>
      </c>
      <c r="DI55" s="5">
        <v>2020</v>
      </c>
      <c r="DJ55" t="s">
        <v>40</v>
      </c>
      <c r="DK55" t="s">
        <v>6</v>
      </c>
      <c r="DL55" s="2">
        <f t="shared" si="375"/>
        <v>2.2000000000000006E-3</v>
      </c>
      <c r="DM55" s="5">
        <v>2020</v>
      </c>
      <c r="DN55" t="s">
        <v>40</v>
      </c>
      <c r="DO55" t="s">
        <v>3</v>
      </c>
      <c r="DP55" s="2">
        <f t="shared" si="388"/>
        <v>8.4599999999999995E-2</v>
      </c>
      <c r="DQ55" s="5">
        <v>2020</v>
      </c>
      <c r="DR55" t="s">
        <v>40</v>
      </c>
      <c r="DS55" t="s">
        <v>45</v>
      </c>
      <c r="DT55" s="2">
        <f t="shared" si="365"/>
        <v>5.5E-2</v>
      </c>
      <c r="DW55" s="5">
        <v>2020</v>
      </c>
      <c r="DX55" t="s">
        <v>6</v>
      </c>
      <c r="DY55" t="s">
        <v>40</v>
      </c>
      <c r="DZ55" s="2">
        <f>-DZ13+EA13</f>
        <v>5.4999999999999979E-3</v>
      </c>
      <c r="EA55" s="5">
        <v>2020</v>
      </c>
      <c r="EB55" t="s">
        <v>3</v>
      </c>
      <c r="EC55" t="s">
        <v>40</v>
      </c>
      <c r="ED55" s="2">
        <f t="shared" si="367"/>
        <v>7.9100000000000004E-2</v>
      </c>
      <c r="EE55" s="5">
        <v>2020</v>
      </c>
      <c r="EF55" t="s">
        <v>45</v>
      </c>
      <c r="EG55" t="s">
        <v>40</v>
      </c>
      <c r="EH55" s="2">
        <f t="shared" ref="EH55:EH60" si="389">-DZ13+EC13</f>
        <v>6.0299999999999999E-2</v>
      </c>
      <c r="EK55" s="5">
        <v>2020</v>
      </c>
      <c r="EL55" t="s">
        <v>6</v>
      </c>
      <c r="EM55" t="s">
        <v>40</v>
      </c>
      <c r="EN55" s="2">
        <f t="shared" ref="EN55:EN60" si="390">EO13-EN13</f>
        <v>6.0000000000000331E-4</v>
      </c>
      <c r="EO55" s="5">
        <v>2020</v>
      </c>
      <c r="EP55" t="s">
        <v>3</v>
      </c>
      <c r="EQ55" t="s">
        <v>40</v>
      </c>
      <c r="ER55" s="2">
        <f t="shared" si="381"/>
        <v>0.12490000000000001</v>
      </c>
      <c r="ES55" s="5">
        <v>2020</v>
      </c>
      <c r="ET55" t="s">
        <v>45</v>
      </c>
      <c r="EU55" t="s">
        <v>40</v>
      </c>
      <c r="EV55" s="2">
        <f t="shared" si="385"/>
        <v>0.11449999999999999</v>
      </c>
      <c r="EZ55" s="5">
        <v>2020</v>
      </c>
      <c r="FA55" t="s">
        <v>6</v>
      </c>
      <c r="FB55" t="s">
        <v>40</v>
      </c>
      <c r="FC55" s="2">
        <f t="shared" si="370"/>
        <v>3.5000000000000031E-3</v>
      </c>
      <c r="FD55" s="5">
        <v>2020</v>
      </c>
      <c r="FE55" t="s">
        <v>3</v>
      </c>
      <c r="FF55" t="s">
        <v>40</v>
      </c>
      <c r="FG55" s="2">
        <f t="shared" ref="FG55:FG56" si="391">-FC13+FE13</f>
        <v>-2.2200000000000004E-2</v>
      </c>
      <c r="FH55" s="5">
        <v>2020</v>
      </c>
      <c r="FI55" t="s">
        <v>45</v>
      </c>
      <c r="FJ55" t="s">
        <v>40</v>
      </c>
      <c r="FK55" s="2">
        <f>-FC13+FF13</f>
        <v>-1.4100000000000001E-2</v>
      </c>
    </row>
    <row r="56" spans="1:167" x14ac:dyDescent="0.3">
      <c r="A56" s="1">
        <v>41487</v>
      </c>
      <c r="B56" s="2">
        <v>-9.0800000000000006E-2</v>
      </c>
      <c r="C56" s="2">
        <v>-4.7100000000000003E-2</v>
      </c>
      <c r="D56" s="2">
        <v>-9.6500000000000002E-2</v>
      </c>
      <c r="E56" s="2">
        <v>-3.7499999999999999E-2</v>
      </c>
      <c r="F56">
        <f t="shared" si="172"/>
        <v>8</v>
      </c>
      <c r="G56">
        <f t="shared" si="1"/>
        <v>2013</v>
      </c>
      <c r="H56" s="5">
        <v>2022</v>
      </c>
      <c r="I56" t="s">
        <v>6</v>
      </c>
      <c r="J56" t="s">
        <v>40</v>
      </c>
      <c r="K56" s="2">
        <f>N14-M14</f>
        <v>-3.3000000000000004E-3</v>
      </c>
      <c r="L56">
        <v>2022</v>
      </c>
      <c r="M56" t="s">
        <v>3</v>
      </c>
      <c r="N56" t="s">
        <v>40</v>
      </c>
      <c r="O56" s="2">
        <f t="shared" si="345"/>
        <v>-7.1099999999999997E-2</v>
      </c>
      <c r="P56">
        <v>2022</v>
      </c>
      <c r="Q56" t="s">
        <v>103</v>
      </c>
      <c r="R56" t="s">
        <v>40</v>
      </c>
      <c r="S56" s="2">
        <f t="shared" si="380"/>
        <v>0.03</v>
      </c>
      <c r="U56" s="5">
        <v>2021</v>
      </c>
      <c r="V56" t="s">
        <v>40</v>
      </c>
      <c r="W56" t="s">
        <v>6</v>
      </c>
      <c r="X56" s="2">
        <f>-X14+W14</f>
        <v>4.8000000000000057E-3</v>
      </c>
      <c r="Y56">
        <v>2021</v>
      </c>
      <c r="Z56" t="s">
        <v>40</v>
      </c>
      <c r="AA56" t="s">
        <v>3</v>
      </c>
      <c r="AB56" s="2">
        <f t="shared" si="346"/>
        <v>-7.3099999999999984E-2</v>
      </c>
      <c r="AC56">
        <v>2021</v>
      </c>
      <c r="AD56" t="s">
        <v>40</v>
      </c>
      <c r="AE56" t="s">
        <v>103</v>
      </c>
      <c r="AF56" s="2">
        <f t="shared" si="347"/>
        <v>-3.6599999999999994E-2</v>
      </c>
      <c r="AH56" s="5">
        <v>2021</v>
      </c>
      <c r="AI56" t="s">
        <v>40</v>
      </c>
      <c r="AJ56" t="s">
        <v>6</v>
      </c>
      <c r="AK56" s="2">
        <f t="shared" si="348"/>
        <v>2.8000000000000004E-3</v>
      </c>
      <c r="AL56">
        <v>2021</v>
      </c>
      <c r="AM56" t="s">
        <v>3</v>
      </c>
      <c r="AN56" t="s">
        <v>40</v>
      </c>
      <c r="AO56" s="2">
        <f t="shared" si="383"/>
        <v>-5.4199999999999998E-2</v>
      </c>
      <c r="AP56">
        <v>2021</v>
      </c>
      <c r="AQ56" t="s">
        <v>103</v>
      </c>
      <c r="AR56" t="s">
        <v>40</v>
      </c>
      <c r="AS56" s="2">
        <f>-AK14+AN14</f>
        <v>-3.4099999999999998E-2</v>
      </c>
      <c r="AU56" s="5">
        <v>2021</v>
      </c>
      <c r="AV56" t="s">
        <v>40</v>
      </c>
      <c r="AW56" t="s">
        <v>6</v>
      </c>
      <c r="AX56" s="2">
        <f t="shared" si="350"/>
        <v>1.0599999999999998E-2</v>
      </c>
      <c r="AY56">
        <v>2021</v>
      </c>
      <c r="AZ56" t="s">
        <v>40</v>
      </c>
      <c r="BA56" t="s">
        <v>3</v>
      </c>
      <c r="BB56" s="2">
        <f>-BA14+AY14</f>
        <v>1.1599999999999999E-2</v>
      </c>
      <c r="BC56">
        <v>2021</v>
      </c>
      <c r="BD56" t="s">
        <v>40</v>
      </c>
      <c r="BE56" t="s">
        <v>103</v>
      </c>
      <c r="BF56" s="2">
        <f t="shared" si="352"/>
        <v>5.8000000000000005E-3</v>
      </c>
      <c r="BH56" s="5">
        <v>2021</v>
      </c>
      <c r="BI56" t="s">
        <v>6</v>
      </c>
      <c r="BJ56" t="s">
        <v>40</v>
      </c>
      <c r="BK56" s="2">
        <f t="shared" ref="BK56:BK58" si="392">-BJ14+BK14</f>
        <v>-3.0000000000000859E-4</v>
      </c>
      <c r="BL56">
        <v>2021</v>
      </c>
      <c r="BM56" t="s">
        <v>3</v>
      </c>
      <c r="BN56" t="s">
        <v>40</v>
      </c>
      <c r="BO56" s="2">
        <f t="shared" si="374"/>
        <v>1.8699999999999994E-2</v>
      </c>
      <c r="BP56">
        <v>2021</v>
      </c>
      <c r="BQ56" t="s">
        <v>103</v>
      </c>
      <c r="BR56" t="s">
        <v>40</v>
      </c>
      <c r="BS56" s="2">
        <f t="shared" si="386"/>
        <v>5.9000000000000025E-3</v>
      </c>
      <c r="BU56" s="5">
        <v>2021</v>
      </c>
      <c r="BV56" t="s">
        <v>6</v>
      </c>
      <c r="BW56" t="s">
        <v>40</v>
      </c>
      <c r="BX56" s="2">
        <f t="shared" si="355"/>
        <v>1.6000000000000007E-3</v>
      </c>
      <c r="BY56">
        <v>2021</v>
      </c>
      <c r="BZ56" t="s">
        <v>3</v>
      </c>
      <c r="CA56" t="s">
        <v>6</v>
      </c>
      <c r="CB56" s="2">
        <f>-BY14+CA14</f>
        <v>-3.0100000000000002E-2</v>
      </c>
      <c r="CC56">
        <v>2021</v>
      </c>
      <c r="CD56" t="s">
        <v>103</v>
      </c>
      <c r="CE56" t="s">
        <v>40</v>
      </c>
      <c r="CF56" s="2">
        <f t="shared" si="357"/>
        <v>-2.2100000000000002E-2</v>
      </c>
      <c r="CG56" s="5">
        <v>2021</v>
      </c>
      <c r="CH56" t="s">
        <v>6</v>
      </c>
      <c r="CI56" t="s">
        <v>40</v>
      </c>
      <c r="CJ56" s="2">
        <f>-CJ14+CK14</f>
        <v>-5.9999999999999984E-4</v>
      </c>
      <c r="CK56" s="5">
        <v>2021</v>
      </c>
      <c r="CL56" t="s">
        <v>40</v>
      </c>
      <c r="CM56" t="s">
        <v>3</v>
      </c>
      <c r="CN56" s="2">
        <f t="shared" si="359"/>
        <v>8.0000000000000002E-3</v>
      </c>
      <c r="CO56" s="5">
        <v>2021</v>
      </c>
      <c r="CP56" t="s">
        <v>40</v>
      </c>
      <c r="CQ56" t="s">
        <v>45</v>
      </c>
      <c r="CR56" s="2">
        <f t="shared" si="360"/>
        <v>1.0999999999999998E-3</v>
      </c>
      <c r="CU56" s="5">
        <v>2021</v>
      </c>
      <c r="CV56" t="s">
        <v>40</v>
      </c>
      <c r="CW56" t="s">
        <v>6</v>
      </c>
      <c r="CX56" s="2">
        <f>-CX14+CW14</f>
        <v>-7.4999999999999928E-3</v>
      </c>
      <c r="CY56" s="5">
        <v>2021</v>
      </c>
      <c r="CZ56" t="s">
        <v>3</v>
      </c>
      <c r="DA56" t="s">
        <v>40</v>
      </c>
      <c r="DB56" s="2">
        <f>-CW14+CY14</f>
        <v>-3.3700000000000008E-2</v>
      </c>
      <c r="DC56" s="5">
        <v>2021</v>
      </c>
      <c r="DD56" t="s">
        <v>45</v>
      </c>
      <c r="DE56" t="s">
        <v>40</v>
      </c>
      <c r="DF56" s="2">
        <f t="shared" si="363"/>
        <v>1.0399999999999993E-2</v>
      </c>
      <c r="DI56" s="5">
        <v>2021</v>
      </c>
      <c r="DJ56" t="s">
        <v>40</v>
      </c>
      <c r="DK56" t="s">
        <v>6</v>
      </c>
      <c r="DL56" s="2">
        <f t="shared" si="375"/>
        <v>1.1000000000000003E-3</v>
      </c>
      <c r="DM56" s="5">
        <v>2021</v>
      </c>
      <c r="DN56" t="s">
        <v>40</v>
      </c>
      <c r="DO56" t="s">
        <v>3</v>
      </c>
      <c r="DP56" s="2">
        <f t="shared" si="388"/>
        <v>9.0000000000000149E-4</v>
      </c>
      <c r="DQ56" s="5">
        <v>2021</v>
      </c>
      <c r="DR56" t="s">
        <v>40</v>
      </c>
      <c r="DS56" t="s">
        <v>45</v>
      </c>
      <c r="DT56" s="2">
        <f t="shared" si="365"/>
        <v>1.5500000000000002E-2</v>
      </c>
      <c r="DW56" s="5">
        <v>2021</v>
      </c>
      <c r="DX56" t="s">
        <v>6</v>
      </c>
      <c r="DY56" t="s">
        <v>40</v>
      </c>
      <c r="DZ56" s="2">
        <f t="shared" ref="DZ56:DZ60" si="393">-DZ14+EA14</f>
        <v>9.9999999999999829E-5</v>
      </c>
      <c r="EA56" s="5">
        <v>2021</v>
      </c>
      <c r="EB56" t="s">
        <v>3</v>
      </c>
      <c r="EC56" t="s">
        <v>40</v>
      </c>
      <c r="ED56" s="2">
        <f t="shared" si="367"/>
        <v>4.2199999999999994E-2</v>
      </c>
      <c r="EE56" s="5">
        <v>2021</v>
      </c>
      <c r="EF56" t="s">
        <v>45</v>
      </c>
      <c r="EG56" t="s">
        <v>40</v>
      </c>
      <c r="EH56" s="2">
        <f t="shared" si="389"/>
        <v>2.3700000000000002E-2</v>
      </c>
      <c r="EK56" s="5">
        <v>2021</v>
      </c>
      <c r="EL56" t="s">
        <v>6</v>
      </c>
      <c r="EM56" t="s">
        <v>40</v>
      </c>
      <c r="EN56" s="2">
        <f t="shared" si="390"/>
        <v>1.1999999999999997E-3</v>
      </c>
      <c r="EO56" s="5">
        <v>2021</v>
      </c>
      <c r="EP56" t="s">
        <v>3</v>
      </c>
      <c r="EQ56" t="s">
        <v>40</v>
      </c>
      <c r="ER56" s="2">
        <f t="shared" si="381"/>
        <v>-4.8400000000000006E-2</v>
      </c>
      <c r="ES56" s="5">
        <v>2021</v>
      </c>
      <c r="ET56" t="s">
        <v>45</v>
      </c>
      <c r="EU56" t="s">
        <v>40</v>
      </c>
      <c r="EV56" s="2">
        <f t="shared" si="385"/>
        <v>-2.7900000000000001E-2</v>
      </c>
      <c r="EZ56" s="5">
        <v>2021</v>
      </c>
      <c r="FA56" t="s">
        <v>6</v>
      </c>
      <c r="FB56" t="s">
        <v>40</v>
      </c>
      <c r="FC56" s="2">
        <f t="shared" si="370"/>
        <v>-1.0000000000000009E-3</v>
      </c>
      <c r="FD56" s="5">
        <v>2021</v>
      </c>
      <c r="FE56" t="s">
        <v>3</v>
      </c>
      <c r="FF56" t="s">
        <v>40</v>
      </c>
      <c r="FG56" s="2">
        <f t="shared" si="391"/>
        <v>-2.7799999999999998E-2</v>
      </c>
      <c r="FH56" s="5">
        <v>2021</v>
      </c>
      <c r="FI56" t="s">
        <v>45</v>
      </c>
      <c r="FJ56" t="s">
        <v>40</v>
      </c>
      <c r="FK56" s="2">
        <f t="shared" ref="FK56" si="394">-FC14+FF14</f>
        <v>-3.3399999999999999E-2</v>
      </c>
    </row>
    <row r="57" spans="1:167" x14ac:dyDescent="0.3">
      <c r="A57" s="1">
        <v>41518</v>
      </c>
      <c r="B57" s="2">
        <v>6.4199999999999993E-2</v>
      </c>
      <c r="C57" s="2">
        <v>4.82E-2</v>
      </c>
      <c r="D57" s="2">
        <v>6.2799999999999995E-2</v>
      </c>
      <c r="E57" s="2">
        <v>4.0800000000000003E-2</v>
      </c>
      <c r="F57">
        <f t="shared" si="172"/>
        <v>9</v>
      </c>
      <c r="G57">
        <f t="shared" si="1"/>
        <v>2013</v>
      </c>
      <c r="H57" s="5">
        <v>2023</v>
      </c>
      <c r="I57" t="s">
        <v>6</v>
      </c>
      <c r="J57" t="s">
        <v>40</v>
      </c>
      <c r="K57" s="2">
        <f>N15-M15</f>
        <v>3.3000000000000008E-3</v>
      </c>
      <c r="L57">
        <v>2023</v>
      </c>
      <c r="M57" t="s">
        <v>3</v>
      </c>
      <c r="N57" t="s">
        <v>40</v>
      </c>
      <c r="O57" s="2">
        <f t="shared" si="345"/>
        <v>2.9699999999999997E-2</v>
      </c>
      <c r="P57">
        <v>2023</v>
      </c>
      <c r="Q57" t="s">
        <v>103</v>
      </c>
      <c r="R57" t="s">
        <v>40</v>
      </c>
      <c r="S57" s="2">
        <f t="shared" si="380"/>
        <v>-2.2199999999999998E-2</v>
      </c>
      <c r="U57" s="5">
        <v>2022</v>
      </c>
      <c r="V57" t="s">
        <v>6</v>
      </c>
      <c r="W57" t="s">
        <v>40</v>
      </c>
      <c r="X57" s="2">
        <f t="shared" si="372"/>
        <v>1.0000000000000009E-3</v>
      </c>
      <c r="Y57">
        <v>2022</v>
      </c>
      <c r="Z57" t="s">
        <v>3</v>
      </c>
      <c r="AA57" t="s">
        <v>6</v>
      </c>
      <c r="AB57" s="2">
        <f>-W15+Y15</f>
        <v>-1.5100000000000002E-2</v>
      </c>
      <c r="AC57">
        <v>2022</v>
      </c>
      <c r="AD57" t="s">
        <v>103</v>
      </c>
      <c r="AE57" t="s">
        <v>40</v>
      </c>
      <c r="AF57" s="2">
        <f>-W15+Z15</f>
        <v>-1.9000000000000003E-2</v>
      </c>
      <c r="AH57" s="5">
        <v>2022</v>
      </c>
      <c r="AI57" t="s">
        <v>40</v>
      </c>
      <c r="AJ57" t="s">
        <v>6</v>
      </c>
      <c r="AK57" s="2">
        <f t="shared" si="348"/>
        <v>-1.4000000000000054E-3</v>
      </c>
      <c r="AL57">
        <v>2022</v>
      </c>
      <c r="AM57" t="s">
        <v>40</v>
      </c>
      <c r="AN57" t="s">
        <v>3</v>
      </c>
      <c r="AO57" s="2">
        <f t="shared" si="373"/>
        <v>3.5299999999999998E-2</v>
      </c>
      <c r="AP57">
        <v>2022</v>
      </c>
      <c r="AQ57" t="s">
        <v>40</v>
      </c>
      <c r="AR57" t="s">
        <v>103</v>
      </c>
      <c r="AS57" s="2">
        <f t="shared" si="349"/>
        <v>2.7499999999999997E-2</v>
      </c>
      <c r="AU57" s="5">
        <v>2022</v>
      </c>
      <c r="AV57" t="s">
        <v>40</v>
      </c>
      <c r="AW57" t="s">
        <v>6</v>
      </c>
      <c r="AX57" s="2">
        <f t="shared" si="350"/>
        <v>5.000000000000001E-3</v>
      </c>
      <c r="AY57">
        <v>2022</v>
      </c>
      <c r="AZ57" t="s">
        <v>40</v>
      </c>
      <c r="BA57" t="s">
        <v>3</v>
      </c>
      <c r="BB57" s="2">
        <f t="shared" ref="BB57:BB59" si="395">-BA15+AY15</f>
        <v>-1.29E-2</v>
      </c>
      <c r="BC57">
        <v>2022</v>
      </c>
      <c r="BD57" t="s">
        <v>40</v>
      </c>
      <c r="BE57" t="s">
        <v>103</v>
      </c>
      <c r="BF57" s="2">
        <f t="shared" si="352"/>
        <v>9.1000000000000004E-3</v>
      </c>
      <c r="BH57" s="5">
        <v>2022</v>
      </c>
      <c r="BI57" t="s">
        <v>6</v>
      </c>
      <c r="BJ57" t="s">
        <v>40</v>
      </c>
      <c r="BK57" s="2">
        <f t="shared" si="392"/>
        <v>4.0999999999999995E-3</v>
      </c>
      <c r="BL57">
        <v>2022</v>
      </c>
      <c r="BM57" t="s">
        <v>3</v>
      </c>
      <c r="BN57" t="s">
        <v>40</v>
      </c>
      <c r="BO57" s="2">
        <f t="shared" si="374"/>
        <v>1.37E-2</v>
      </c>
      <c r="BP57">
        <v>2022</v>
      </c>
      <c r="BQ57" t="s">
        <v>103</v>
      </c>
      <c r="BR57" t="s">
        <v>40</v>
      </c>
      <c r="BS57" s="2">
        <f t="shared" si="386"/>
        <v>2.06E-2</v>
      </c>
      <c r="BU57" s="5">
        <v>2022</v>
      </c>
      <c r="BV57" t="s">
        <v>6</v>
      </c>
      <c r="BW57" t="s">
        <v>40</v>
      </c>
      <c r="BX57" s="2">
        <f t="shared" si="355"/>
        <v>2.700000000000001E-3</v>
      </c>
      <c r="BY57">
        <v>2022</v>
      </c>
      <c r="BZ57" t="s">
        <v>40</v>
      </c>
      <c r="CA57" t="s">
        <v>3</v>
      </c>
      <c r="CB57" s="2">
        <f t="shared" si="356"/>
        <v>9.5999999999999974E-3</v>
      </c>
      <c r="CC57">
        <v>2022</v>
      </c>
      <c r="CD57" t="s">
        <v>103</v>
      </c>
      <c r="CE57" t="s">
        <v>40</v>
      </c>
      <c r="CF57" s="2">
        <f t="shared" si="357"/>
        <v>-1.2299999999999998E-2</v>
      </c>
      <c r="CG57" s="5">
        <v>2022</v>
      </c>
      <c r="CH57" t="s">
        <v>6</v>
      </c>
      <c r="CI57" t="s">
        <v>40</v>
      </c>
      <c r="CJ57" s="2">
        <f t="shared" ref="CJ57:CJ59" si="396">-CJ15+CK15</f>
        <v>-1.5000000000000013E-3</v>
      </c>
      <c r="CK57" s="5">
        <v>2022</v>
      </c>
      <c r="CL57" t="s">
        <v>40</v>
      </c>
      <c r="CM57" t="s">
        <v>3</v>
      </c>
      <c r="CN57" s="2">
        <f t="shared" si="359"/>
        <v>-3.44E-2</v>
      </c>
      <c r="CO57" s="5">
        <v>2022</v>
      </c>
      <c r="CP57" t="s">
        <v>40</v>
      </c>
      <c r="CQ57" t="s">
        <v>45</v>
      </c>
      <c r="CR57" s="2">
        <f t="shared" si="360"/>
        <v>-3.960000000000001E-2</v>
      </c>
      <c r="CU57" s="5">
        <v>2022</v>
      </c>
      <c r="CV57" t="s">
        <v>6</v>
      </c>
      <c r="CW57" t="s">
        <v>40</v>
      </c>
      <c r="CX57" s="2">
        <f t="shared" si="361"/>
        <v>-8.000000000000021E-4</v>
      </c>
      <c r="CY57" s="5">
        <v>2022</v>
      </c>
      <c r="CZ57" t="s">
        <v>40</v>
      </c>
      <c r="DA57" t="s">
        <v>3</v>
      </c>
      <c r="DB57" s="2">
        <f t="shared" si="362"/>
        <v>-1.9599999999999999E-2</v>
      </c>
      <c r="DC57" s="5">
        <v>2022</v>
      </c>
      <c r="DD57" t="s">
        <v>45</v>
      </c>
      <c r="DE57" t="s">
        <v>40</v>
      </c>
      <c r="DF57" s="2">
        <f t="shared" si="363"/>
        <v>1.0699999999999994E-2</v>
      </c>
      <c r="DI57" s="5">
        <v>2022</v>
      </c>
      <c r="DJ57" t="s">
        <v>40</v>
      </c>
      <c r="DK57" t="s">
        <v>6</v>
      </c>
      <c r="DL57" s="2">
        <f t="shared" si="375"/>
        <v>-2.0000000000000018E-3</v>
      </c>
      <c r="DM57" s="5">
        <v>2022</v>
      </c>
      <c r="DN57" t="s">
        <v>40</v>
      </c>
      <c r="DO57" t="s">
        <v>3</v>
      </c>
      <c r="DP57" s="2">
        <f t="shared" si="388"/>
        <v>-1.4500000000000002E-2</v>
      </c>
      <c r="DQ57" s="5">
        <v>2022</v>
      </c>
      <c r="DR57" t="s">
        <v>40</v>
      </c>
      <c r="DS57" t="s">
        <v>45</v>
      </c>
      <c r="DT57" s="2">
        <f t="shared" si="365"/>
        <v>2.4999999999999953E-3</v>
      </c>
      <c r="DW57" s="5">
        <v>2022</v>
      </c>
      <c r="DX57" t="s">
        <v>6</v>
      </c>
      <c r="DY57" t="s">
        <v>40</v>
      </c>
      <c r="DZ57" s="2">
        <f t="shared" si="393"/>
        <v>4.0999999999999995E-3</v>
      </c>
      <c r="EA57" s="5">
        <v>2022</v>
      </c>
      <c r="EB57" t="s">
        <v>3</v>
      </c>
      <c r="EC57" t="s">
        <v>40</v>
      </c>
      <c r="ED57" s="2">
        <f t="shared" si="367"/>
        <v>1.5600000000000003E-2</v>
      </c>
      <c r="EE57" s="5">
        <v>2022</v>
      </c>
      <c r="EF57" t="s">
        <v>45</v>
      </c>
      <c r="EG57" t="s">
        <v>40</v>
      </c>
      <c r="EH57" s="2">
        <f t="shared" si="389"/>
        <v>5.2000000000000032E-3</v>
      </c>
      <c r="EK57" s="5">
        <v>2022</v>
      </c>
      <c r="EL57" t="s">
        <v>6</v>
      </c>
      <c r="EM57" t="s">
        <v>40</v>
      </c>
      <c r="EN57" s="2">
        <f t="shared" si="390"/>
        <v>-2.700000000000001E-3</v>
      </c>
      <c r="EO57" s="5">
        <v>2022</v>
      </c>
      <c r="EP57" t="s">
        <v>3</v>
      </c>
      <c r="EQ57" t="s">
        <v>40</v>
      </c>
      <c r="ER57" s="2">
        <f t="shared" si="381"/>
        <v>5.2000000000000032E-3</v>
      </c>
      <c r="ES57" s="5">
        <v>2022</v>
      </c>
      <c r="ET57" t="s">
        <v>45</v>
      </c>
      <c r="EU57" t="s">
        <v>40</v>
      </c>
      <c r="EV57" s="2">
        <f t="shared" si="385"/>
        <v>2.8999999999999998E-3</v>
      </c>
      <c r="EZ57" s="5">
        <v>2022</v>
      </c>
      <c r="FA57" t="s">
        <v>112</v>
      </c>
      <c r="FB57" t="s">
        <v>6</v>
      </c>
      <c r="FC57" s="2">
        <f>-FD15+FC15</f>
        <v>1.0000000000000009E-3</v>
      </c>
      <c r="FD57" s="5">
        <v>2022</v>
      </c>
      <c r="FE57" t="s">
        <v>40</v>
      </c>
      <c r="FF57" t="s">
        <v>3</v>
      </c>
      <c r="FG57" s="2">
        <f t="shared" si="378"/>
        <v>-2.9099999999999997E-2</v>
      </c>
      <c r="FH57" s="5">
        <v>2022</v>
      </c>
      <c r="FI57" t="s">
        <v>40</v>
      </c>
      <c r="FJ57" t="s">
        <v>45</v>
      </c>
      <c r="FK57" s="2">
        <f t="shared" si="379"/>
        <v>-1.5299999999999998E-2</v>
      </c>
    </row>
    <row r="58" spans="1:167" x14ac:dyDescent="0.3">
      <c r="A58" s="1">
        <v>41548</v>
      </c>
      <c r="B58" s="2">
        <v>0.16189999999999999</v>
      </c>
      <c r="C58" s="2">
        <v>9.8299999999999998E-2</v>
      </c>
      <c r="D58" s="2">
        <v>0.19289999999999999</v>
      </c>
      <c r="E58" s="2">
        <v>9.2100000000000001E-2</v>
      </c>
      <c r="F58">
        <f t="shared" si="172"/>
        <v>10</v>
      </c>
      <c r="G58">
        <f t="shared" si="1"/>
        <v>2013</v>
      </c>
      <c r="H58" s="5">
        <v>2024</v>
      </c>
      <c r="I58" t="s">
        <v>6</v>
      </c>
      <c r="J58" t="s">
        <v>40</v>
      </c>
      <c r="K58" s="2">
        <f>N16-M16</f>
        <v>-6.4999999999999997E-3</v>
      </c>
      <c r="L58">
        <v>2024</v>
      </c>
      <c r="M58" t="s">
        <v>3</v>
      </c>
      <c r="N58" t="s">
        <v>40</v>
      </c>
      <c r="O58" s="2">
        <f t="shared" si="345"/>
        <v>4.7199999999999999E-2</v>
      </c>
      <c r="P58">
        <v>2024</v>
      </c>
      <c r="Q58" t="s">
        <v>103</v>
      </c>
      <c r="R58" t="s">
        <v>40</v>
      </c>
      <c r="S58" s="2">
        <f>P16-M16</f>
        <v>-4.58E-2</v>
      </c>
      <c r="U58" s="5">
        <v>2023</v>
      </c>
      <c r="V58" t="s">
        <v>6</v>
      </c>
      <c r="W58" t="s">
        <v>40</v>
      </c>
      <c r="X58" s="2">
        <f t="shared" si="372"/>
        <v>1.0399999999999998E-2</v>
      </c>
      <c r="Y58">
        <v>2023</v>
      </c>
      <c r="Z58" t="s">
        <v>3</v>
      </c>
      <c r="AA58" t="s">
        <v>6</v>
      </c>
      <c r="AB58" s="2">
        <f>-W16+Y16</f>
        <v>1.0799999999999999E-2</v>
      </c>
      <c r="AC58">
        <v>2023</v>
      </c>
      <c r="AD58" t="s">
        <v>40</v>
      </c>
      <c r="AE58" t="s">
        <v>103</v>
      </c>
      <c r="AF58" s="2">
        <f t="shared" si="347"/>
        <v>-1.4499999999999999E-2</v>
      </c>
      <c r="AH58" s="5">
        <v>2023</v>
      </c>
      <c r="AI58" t="s">
        <v>6</v>
      </c>
      <c r="AJ58" t="s">
        <v>40</v>
      </c>
      <c r="AK58" s="2">
        <f>-AK16+AL16</f>
        <v>-2.7000000000000001E-3</v>
      </c>
      <c r="AL58">
        <v>2023</v>
      </c>
      <c r="AM58" t="s">
        <v>40</v>
      </c>
      <c r="AN58" t="s">
        <v>3</v>
      </c>
      <c r="AO58" s="2">
        <f t="shared" si="373"/>
        <v>-5.1999999999999998E-3</v>
      </c>
      <c r="AP58">
        <v>2023</v>
      </c>
      <c r="AQ58" t="s">
        <v>40</v>
      </c>
      <c r="AR58" t="s">
        <v>103</v>
      </c>
      <c r="AS58" s="2">
        <f t="shared" si="349"/>
        <v>-5.9999999999999984E-4</v>
      </c>
      <c r="AU58" s="5">
        <v>2023</v>
      </c>
      <c r="AV58" t="s">
        <v>40</v>
      </c>
      <c r="AW58" t="s">
        <v>6</v>
      </c>
      <c r="AX58" s="2">
        <f t="shared" si="350"/>
        <v>4.5999999999999999E-3</v>
      </c>
      <c r="AY58">
        <v>2023</v>
      </c>
      <c r="AZ58" t="s">
        <v>40</v>
      </c>
      <c r="BA58" t="s">
        <v>3</v>
      </c>
      <c r="BB58" s="2">
        <f t="shared" si="395"/>
        <v>-2.4000000000000007E-2</v>
      </c>
      <c r="BC58">
        <v>2023</v>
      </c>
      <c r="BD58" t="s">
        <v>40</v>
      </c>
      <c r="BE58" t="s">
        <v>103</v>
      </c>
      <c r="BF58" s="2">
        <f t="shared" si="352"/>
        <v>-2.0500000000000004E-2</v>
      </c>
      <c r="BH58" s="5">
        <v>2023</v>
      </c>
      <c r="BI58" t="s">
        <v>6</v>
      </c>
      <c r="BJ58" t="s">
        <v>40</v>
      </c>
      <c r="BK58" s="2">
        <f t="shared" si="392"/>
        <v>-1.2999999999999991E-3</v>
      </c>
      <c r="BL58">
        <v>2023</v>
      </c>
      <c r="BM58" t="s">
        <v>3</v>
      </c>
      <c r="BN58" t="s">
        <v>40</v>
      </c>
      <c r="BO58" s="2">
        <f t="shared" si="374"/>
        <v>-5.2999999999999992E-3</v>
      </c>
      <c r="BP58">
        <v>2023</v>
      </c>
      <c r="BQ58" t="s">
        <v>103</v>
      </c>
      <c r="BR58" t="s">
        <v>40</v>
      </c>
      <c r="BS58" s="2">
        <f t="shared" si="386"/>
        <v>-1.1199999999999998E-2</v>
      </c>
      <c r="BU58" s="5">
        <v>2023</v>
      </c>
      <c r="BV58" t="s">
        <v>6</v>
      </c>
      <c r="BW58" t="s">
        <v>40</v>
      </c>
      <c r="BX58" s="2">
        <f t="shared" si="355"/>
        <v>-1.799999999999996E-3</v>
      </c>
      <c r="BY58">
        <v>2023</v>
      </c>
      <c r="BZ58" t="s">
        <v>40</v>
      </c>
      <c r="CA58" t="s">
        <v>3</v>
      </c>
      <c r="CB58" s="2">
        <f t="shared" si="356"/>
        <v>2.1299999999999999E-2</v>
      </c>
      <c r="CC58">
        <v>2023</v>
      </c>
      <c r="CD58" t="s">
        <v>103</v>
      </c>
      <c r="CE58" t="s">
        <v>40</v>
      </c>
      <c r="CF58" s="2">
        <f t="shared" si="357"/>
        <v>-3.7999999999999978E-3</v>
      </c>
      <c r="CG58" s="5">
        <v>2023</v>
      </c>
      <c r="CH58" t="s">
        <v>6</v>
      </c>
      <c r="CI58" t="s">
        <v>40</v>
      </c>
      <c r="CJ58" s="2">
        <f t="shared" si="396"/>
        <v>-1.3999999999999985E-3</v>
      </c>
      <c r="CK58" s="5">
        <v>2023</v>
      </c>
      <c r="CL58" t="s">
        <v>40</v>
      </c>
      <c r="CM58" t="s">
        <v>3</v>
      </c>
      <c r="CN58" s="2">
        <f t="shared" si="359"/>
        <v>9.1999999999999998E-3</v>
      </c>
      <c r="CO58" s="5">
        <v>2023</v>
      </c>
      <c r="CP58" t="s">
        <v>40</v>
      </c>
      <c r="CQ58" t="s">
        <v>45</v>
      </c>
      <c r="CR58" s="2">
        <f t="shared" si="360"/>
        <v>1.5199999999999998E-2</v>
      </c>
      <c r="CU58" s="5">
        <v>2023</v>
      </c>
      <c r="CV58" t="s">
        <v>6</v>
      </c>
      <c r="CW58" t="s">
        <v>40</v>
      </c>
      <c r="CX58" s="2">
        <f t="shared" si="361"/>
        <v>-1.9999999999999879E-4</v>
      </c>
      <c r="CY58" s="5">
        <v>2023</v>
      </c>
      <c r="CZ58" t="s">
        <v>40</v>
      </c>
      <c r="DA58" t="s">
        <v>3</v>
      </c>
      <c r="DB58" s="2">
        <f t="shared" si="362"/>
        <v>1.1100000000000002E-2</v>
      </c>
      <c r="DC58" s="5">
        <v>2023</v>
      </c>
      <c r="DD58" t="s">
        <v>45</v>
      </c>
      <c r="DE58" t="s">
        <v>40</v>
      </c>
      <c r="DF58" s="2">
        <f t="shared" si="363"/>
        <v>-1.1300000000000001E-2</v>
      </c>
      <c r="DI58" s="5">
        <v>2023</v>
      </c>
      <c r="DJ58" t="s">
        <v>40</v>
      </c>
      <c r="DK58" t="s">
        <v>6</v>
      </c>
      <c r="DL58" s="2">
        <f t="shared" si="375"/>
        <v>4.5999999999999999E-3</v>
      </c>
      <c r="DM58" s="5">
        <v>2023</v>
      </c>
      <c r="DN58" t="s">
        <v>40</v>
      </c>
      <c r="DO58" t="s">
        <v>3</v>
      </c>
      <c r="DP58" s="2">
        <f t="shared" si="388"/>
        <v>6.5000000000000006E-3</v>
      </c>
      <c r="DQ58" s="5">
        <v>2023</v>
      </c>
      <c r="DR58" t="s">
        <v>40</v>
      </c>
      <c r="DS58" t="s">
        <v>45</v>
      </c>
      <c r="DT58" s="2">
        <f t="shared" si="365"/>
        <v>9.1000000000000004E-3</v>
      </c>
      <c r="DW58" s="5">
        <v>2023</v>
      </c>
      <c r="DX58" t="s">
        <v>6</v>
      </c>
      <c r="DY58" t="s">
        <v>40</v>
      </c>
      <c r="DZ58" s="2">
        <f t="shared" si="393"/>
        <v>-1.2999999999999991E-3</v>
      </c>
      <c r="EA58" s="5">
        <v>2023</v>
      </c>
      <c r="EB58" t="s">
        <v>3</v>
      </c>
      <c r="EC58" t="s">
        <v>40</v>
      </c>
      <c r="ED58" s="2">
        <f t="shared" si="367"/>
        <v>-1.0599999999999998E-2</v>
      </c>
      <c r="EE58" s="5">
        <v>2023</v>
      </c>
      <c r="EF58" t="s">
        <v>45</v>
      </c>
      <c r="EG58" t="s">
        <v>40</v>
      </c>
      <c r="EH58" s="2">
        <f t="shared" si="389"/>
        <v>-2.1999999999999971E-3</v>
      </c>
      <c r="EK58" s="5">
        <v>2023</v>
      </c>
      <c r="EL58" t="s">
        <v>6</v>
      </c>
      <c r="EM58" t="s">
        <v>40</v>
      </c>
      <c r="EN58" s="2">
        <f t="shared" si="390"/>
        <v>-6.4999999999999988E-3</v>
      </c>
      <c r="EO58" s="5">
        <v>2023</v>
      </c>
      <c r="EP58" t="s">
        <v>3</v>
      </c>
      <c r="EQ58" t="s">
        <v>40</v>
      </c>
      <c r="ER58" s="2">
        <f t="shared" si="381"/>
        <v>-1.7000000000000001E-2</v>
      </c>
      <c r="ES58" s="5">
        <v>2023</v>
      </c>
      <c r="ET58" t="s">
        <v>45</v>
      </c>
      <c r="EU58" t="s">
        <v>40</v>
      </c>
      <c r="EV58" s="2">
        <f t="shared" si="385"/>
        <v>-1.09E-2</v>
      </c>
      <c r="EZ58" s="5">
        <v>2023</v>
      </c>
      <c r="FA58" t="s">
        <v>6</v>
      </c>
      <c r="FB58" t="s">
        <v>40</v>
      </c>
      <c r="FC58" s="2">
        <f t="shared" si="370"/>
        <v>-1.0000000000000009E-3</v>
      </c>
      <c r="FD58" s="5">
        <v>2023</v>
      </c>
      <c r="FE58" t="s">
        <v>40</v>
      </c>
      <c r="FF58" t="s">
        <v>3</v>
      </c>
      <c r="FG58" s="2">
        <f t="shared" si="378"/>
        <v>-6.3E-3</v>
      </c>
      <c r="FH58" s="5">
        <v>2023</v>
      </c>
      <c r="FI58" t="s">
        <v>40</v>
      </c>
      <c r="FJ58" t="s">
        <v>45</v>
      </c>
      <c r="FK58" s="2">
        <f t="shared" si="379"/>
        <v>7.9999999999999932E-3</v>
      </c>
    </row>
    <row r="59" spans="1:167" x14ac:dyDescent="0.3">
      <c r="A59" s="1">
        <v>41579</v>
      </c>
      <c r="B59" s="2">
        <v>-2.4500000000000001E-2</v>
      </c>
      <c r="C59" s="2">
        <v>-1.95E-2</v>
      </c>
      <c r="D59" s="2">
        <v>-2.7799999999999998E-2</v>
      </c>
      <c r="E59" s="2">
        <v>-1.7600000000000001E-2</v>
      </c>
      <c r="F59">
        <f t="shared" si="172"/>
        <v>11</v>
      </c>
      <c r="G59">
        <f t="shared" si="1"/>
        <v>2013</v>
      </c>
      <c r="H59" s="5">
        <v>2025</v>
      </c>
      <c r="I59" t="s">
        <v>40</v>
      </c>
      <c r="J59" t="s">
        <v>6</v>
      </c>
      <c r="K59" s="2">
        <f t="shared" si="344"/>
        <v>7.999999999999995E-4</v>
      </c>
      <c r="L59">
        <v>2025</v>
      </c>
      <c r="M59" t="s">
        <v>3</v>
      </c>
      <c r="N59" t="s">
        <v>40</v>
      </c>
      <c r="O59" s="2">
        <f t="shared" si="345"/>
        <v>3.1699999999999999E-2</v>
      </c>
      <c r="P59">
        <v>2025</v>
      </c>
      <c r="Q59" t="s">
        <v>40</v>
      </c>
      <c r="R59" t="s">
        <v>103</v>
      </c>
      <c r="S59" s="2">
        <f>-P17+M17</f>
        <v>1.4800000000000001E-2</v>
      </c>
      <c r="U59" s="5">
        <v>2024</v>
      </c>
      <c r="V59" t="s">
        <v>6</v>
      </c>
      <c r="W59" t="s">
        <v>40</v>
      </c>
      <c r="X59" s="2">
        <f t="shared" si="372"/>
        <v>-1.4000000000000002E-3</v>
      </c>
      <c r="Y59">
        <v>2024</v>
      </c>
      <c r="Z59" t="s">
        <v>3</v>
      </c>
      <c r="AA59" t="s">
        <v>6</v>
      </c>
      <c r="AB59" s="2">
        <f>-W17+Y17</f>
        <v>-9.1000000000000004E-3</v>
      </c>
      <c r="AC59">
        <v>2024</v>
      </c>
      <c r="AD59" t="s">
        <v>103</v>
      </c>
      <c r="AE59" t="s">
        <v>40</v>
      </c>
      <c r="AF59" s="2">
        <f>-W17+Z17</f>
        <v>-1.6199999999999999E-2</v>
      </c>
      <c r="AH59" s="5">
        <v>2024</v>
      </c>
      <c r="AI59" t="s">
        <v>40</v>
      </c>
      <c r="AJ59" t="s">
        <v>6</v>
      </c>
      <c r="AK59" s="2">
        <f t="shared" si="348"/>
        <v>-2.0000000000000226E-4</v>
      </c>
      <c r="AL59">
        <v>2024</v>
      </c>
      <c r="AM59" t="s">
        <v>40</v>
      </c>
      <c r="AN59" t="s">
        <v>3</v>
      </c>
      <c r="AO59" s="2">
        <f t="shared" si="373"/>
        <v>-6.1000000000000013E-3</v>
      </c>
      <c r="AP59">
        <v>2024</v>
      </c>
      <c r="AQ59" t="s">
        <v>40</v>
      </c>
      <c r="AR59" t="s">
        <v>103</v>
      </c>
      <c r="AS59" s="2">
        <f t="shared" si="349"/>
        <v>-1.2800000000000002E-2</v>
      </c>
      <c r="AU59" s="5">
        <v>2024</v>
      </c>
      <c r="AV59" t="s">
        <v>40</v>
      </c>
      <c r="AW59" t="s">
        <v>6</v>
      </c>
      <c r="AX59" s="2">
        <f t="shared" si="350"/>
        <v>1.1000000000000003E-3</v>
      </c>
      <c r="AY59">
        <v>2024</v>
      </c>
      <c r="AZ59" t="s">
        <v>40</v>
      </c>
      <c r="BA59" t="s">
        <v>3</v>
      </c>
      <c r="BB59" s="2">
        <f t="shared" si="395"/>
        <v>-3.5799999999999998E-2</v>
      </c>
      <c r="BC59">
        <v>2024</v>
      </c>
      <c r="BD59" t="s">
        <v>40</v>
      </c>
      <c r="BE59" t="s">
        <v>103</v>
      </c>
      <c r="BF59" s="2">
        <f t="shared" si="352"/>
        <v>-2.8199999999999996E-2</v>
      </c>
      <c r="BH59" s="5">
        <v>2024</v>
      </c>
      <c r="BI59" t="s">
        <v>40</v>
      </c>
      <c r="BJ59" t="s">
        <v>6</v>
      </c>
      <c r="BK59" s="2">
        <f t="shared" si="353"/>
        <v>3.7000000000000002E-3</v>
      </c>
      <c r="BL59">
        <v>2024</v>
      </c>
      <c r="BM59" t="s">
        <v>40</v>
      </c>
      <c r="BN59" t="s">
        <v>3</v>
      </c>
      <c r="BO59" s="2">
        <f>-BL17+BJ17</f>
        <v>5.0999999999999995E-3</v>
      </c>
      <c r="BP59">
        <v>2024</v>
      </c>
      <c r="BQ59" t="s">
        <v>103</v>
      </c>
      <c r="BR59" t="s">
        <v>40</v>
      </c>
      <c r="BS59" s="2">
        <f t="shared" si="386"/>
        <v>-2.3E-3</v>
      </c>
      <c r="BU59" s="5">
        <v>2024</v>
      </c>
      <c r="BV59" t="s">
        <v>6</v>
      </c>
      <c r="BW59" t="s">
        <v>40</v>
      </c>
      <c r="BX59" s="2">
        <f t="shared" si="355"/>
        <v>2.8999999999999998E-3</v>
      </c>
      <c r="BY59">
        <v>2024</v>
      </c>
      <c r="BZ59" t="s">
        <v>40</v>
      </c>
      <c r="CA59" t="s">
        <v>3</v>
      </c>
      <c r="CB59" s="2">
        <f t="shared" si="356"/>
        <v>-2.8999999999999998E-3</v>
      </c>
      <c r="CC59">
        <v>2024</v>
      </c>
      <c r="CD59" t="s">
        <v>103</v>
      </c>
      <c r="CE59" t="s">
        <v>40</v>
      </c>
      <c r="CF59" s="2">
        <f t="shared" si="357"/>
        <v>1.2700000000000003E-2</v>
      </c>
      <c r="CG59" s="5">
        <v>2024</v>
      </c>
      <c r="CH59" t="s">
        <v>6</v>
      </c>
      <c r="CI59" t="s">
        <v>40</v>
      </c>
      <c r="CJ59" s="2">
        <f t="shared" si="396"/>
        <v>-4.9000000000000016E-3</v>
      </c>
      <c r="CK59" s="5">
        <v>2024</v>
      </c>
      <c r="CL59" t="s">
        <v>40</v>
      </c>
      <c r="CM59" t="s">
        <v>3</v>
      </c>
      <c r="CN59" s="2">
        <f t="shared" si="359"/>
        <v>5.4300000000000001E-2</v>
      </c>
      <c r="CO59" s="5">
        <v>2024</v>
      </c>
      <c r="CP59" t="s">
        <v>40</v>
      </c>
      <c r="CQ59" t="s">
        <v>45</v>
      </c>
      <c r="CR59" s="2">
        <f t="shared" si="360"/>
        <v>3.95E-2</v>
      </c>
      <c r="CU59" s="5">
        <v>2024</v>
      </c>
      <c r="CV59" t="s">
        <v>6</v>
      </c>
      <c r="CW59" t="s">
        <v>40</v>
      </c>
      <c r="CX59" s="2">
        <f t="shared" si="361"/>
        <v>-3.8000000000000004E-3</v>
      </c>
      <c r="CY59" s="5">
        <v>2024</v>
      </c>
      <c r="CZ59" t="s">
        <v>3</v>
      </c>
      <c r="DA59" t="s">
        <v>40</v>
      </c>
      <c r="DB59" s="2">
        <f>-CW17+CY17</f>
        <v>-1.5300000000000001E-2</v>
      </c>
      <c r="DC59" s="5">
        <v>2024</v>
      </c>
      <c r="DD59" t="s">
        <v>45</v>
      </c>
      <c r="DE59" t="s">
        <v>40</v>
      </c>
      <c r="DF59" s="2">
        <f t="shared" si="363"/>
        <v>-1.8000000000000013E-3</v>
      </c>
      <c r="DI59" s="5">
        <v>2024</v>
      </c>
      <c r="DJ59" t="s">
        <v>40</v>
      </c>
      <c r="DK59" t="s">
        <v>6</v>
      </c>
      <c r="DL59" s="2">
        <f t="shared" si="375"/>
        <v>-6.9999999999999923E-4</v>
      </c>
      <c r="DM59" s="5">
        <v>2024</v>
      </c>
      <c r="DN59" t="s">
        <v>40</v>
      </c>
      <c r="DO59" t="s">
        <v>3</v>
      </c>
      <c r="DP59" s="2">
        <f t="shared" si="388"/>
        <v>-8.8999999999999982E-3</v>
      </c>
      <c r="DQ59" s="5">
        <v>2024</v>
      </c>
      <c r="DR59" t="s">
        <v>40</v>
      </c>
      <c r="DS59" t="s">
        <v>45</v>
      </c>
      <c r="DT59" s="2">
        <f t="shared" si="365"/>
        <v>-1.2799999999999999E-2</v>
      </c>
      <c r="DW59" s="5">
        <v>2024</v>
      </c>
      <c r="DX59" t="s">
        <v>6</v>
      </c>
      <c r="DY59" t="s">
        <v>40</v>
      </c>
      <c r="DZ59" s="2">
        <f t="shared" si="393"/>
        <v>3.9000000000000007E-3</v>
      </c>
      <c r="EA59" s="5">
        <v>2024</v>
      </c>
      <c r="EB59" t="s">
        <v>3</v>
      </c>
      <c r="EC59" t="s">
        <v>40</v>
      </c>
      <c r="ED59" s="2">
        <f t="shared" si="367"/>
        <v>3.3799999999999997E-2</v>
      </c>
      <c r="EE59" s="5">
        <v>2024</v>
      </c>
      <c r="EF59" t="s">
        <v>45</v>
      </c>
      <c r="EG59" t="s">
        <v>40</v>
      </c>
      <c r="EH59" s="2">
        <f t="shared" si="389"/>
        <v>3.7900000000000003E-2</v>
      </c>
      <c r="EK59" s="5">
        <v>2024</v>
      </c>
      <c r="EL59" t="s">
        <v>40</v>
      </c>
      <c r="EM59" t="s">
        <v>6</v>
      </c>
      <c r="EN59" s="2">
        <f>-EO17+EN17</f>
        <v>-8.3000000000000001E-3</v>
      </c>
      <c r="EO59" s="5">
        <v>2024</v>
      </c>
      <c r="EP59" t="s">
        <v>3</v>
      </c>
      <c r="EQ59" t="s">
        <v>40</v>
      </c>
      <c r="ER59" s="2">
        <f t="shared" si="381"/>
        <v>1.44E-2</v>
      </c>
      <c r="ES59" s="5">
        <v>2024</v>
      </c>
      <c r="ET59" t="s">
        <v>45</v>
      </c>
      <c r="EU59" t="s">
        <v>40</v>
      </c>
      <c r="EV59" s="2">
        <f t="shared" si="385"/>
        <v>8.3000000000000001E-3</v>
      </c>
      <c r="EZ59" s="5">
        <v>2024</v>
      </c>
      <c r="FA59" t="s">
        <v>6</v>
      </c>
      <c r="FB59" t="s">
        <v>40</v>
      </c>
      <c r="FC59" s="2">
        <f t="shared" si="370"/>
        <v>-5.9999999999999984E-4</v>
      </c>
      <c r="FD59" s="5">
        <v>2024</v>
      </c>
      <c r="FE59" t="s">
        <v>40</v>
      </c>
      <c r="FF59" t="s">
        <v>3</v>
      </c>
      <c r="FG59" s="2">
        <f t="shared" si="378"/>
        <v>2.8000000000000004E-3</v>
      </c>
      <c r="FH59" s="5">
        <v>2024</v>
      </c>
      <c r="FI59" t="s">
        <v>40</v>
      </c>
      <c r="FJ59" t="s">
        <v>45</v>
      </c>
      <c r="FK59" s="2">
        <f t="shared" si="379"/>
        <v>5.0000000000000044E-4</v>
      </c>
    </row>
    <row r="60" spans="1:167" x14ac:dyDescent="0.3">
      <c r="A60" s="1">
        <v>41609</v>
      </c>
      <c r="B60" s="2">
        <v>1.0800000000000001E-2</v>
      </c>
      <c r="C60" s="2">
        <v>2.07E-2</v>
      </c>
      <c r="D60" s="2">
        <v>2.07E-2</v>
      </c>
      <c r="E60" s="2">
        <v>1.8200000000000001E-2</v>
      </c>
      <c r="F60">
        <f t="shared" si="172"/>
        <v>12</v>
      </c>
      <c r="G60">
        <f t="shared" si="1"/>
        <v>2013</v>
      </c>
      <c r="K60" s="2">
        <f>SUM(K49:K59)</f>
        <v>-1.1099999999999999E-2</v>
      </c>
      <c r="O60" s="2">
        <f t="shared" si="345"/>
        <v>0</v>
      </c>
      <c r="S60" s="2">
        <f>SUM(S49:S59)</f>
        <v>-2.0900000000000002E-2</v>
      </c>
      <c r="U60" s="5">
        <v>2025</v>
      </c>
      <c r="V60" t="s">
        <v>6</v>
      </c>
      <c r="W60" t="s">
        <v>40</v>
      </c>
      <c r="X60" s="2">
        <f t="shared" si="372"/>
        <v>0</v>
      </c>
      <c r="Y60">
        <v>2025</v>
      </c>
      <c r="Z60" t="s">
        <v>3</v>
      </c>
      <c r="AA60" t="s">
        <v>6</v>
      </c>
      <c r="AB60" s="2">
        <f>-W18+Y18</f>
        <v>0</v>
      </c>
      <c r="AC60">
        <v>2025</v>
      </c>
      <c r="AD60" t="s">
        <v>103</v>
      </c>
      <c r="AE60" t="s">
        <v>40</v>
      </c>
      <c r="AF60" s="2">
        <f>-W18+Z18</f>
        <v>0</v>
      </c>
      <c r="AH60" s="5">
        <v>2025</v>
      </c>
      <c r="AI60" t="s">
        <v>40</v>
      </c>
      <c r="AJ60" t="s">
        <v>6</v>
      </c>
      <c r="AK60" s="2">
        <f t="shared" si="348"/>
        <v>0</v>
      </c>
      <c r="AL60">
        <v>2025</v>
      </c>
      <c r="AM60" t="s">
        <v>40</v>
      </c>
      <c r="AN60" t="s">
        <v>3</v>
      </c>
      <c r="AO60" s="2">
        <f t="shared" si="373"/>
        <v>0</v>
      </c>
      <c r="AP60">
        <v>2025</v>
      </c>
      <c r="AQ60" t="s">
        <v>40</v>
      </c>
      <c r="AR60" t="s">
        <v>103</v>
      </c>
      <c r="AS60" s="2">
        <f t="shared" si="349"/>
        <v>0</v>
      </c>
      <c r="AU60" s="5">
        <v>2025</v>
      </c>
      <c r="AV60" t="s">
        <v>40</v>
      </c>
      <c r="AW60" t="s">
        <v>6</v>
      </c>
      <c r="AX60" s="2">
        <f t="shared" si="350"/>
        <v>0</v>
      </c>
      <c r="AY60">
        <v>2025</v>
      </c>
      <c r="AZ60" t="s">
        <v>3</v>
      </c>
      <c r="BA60" t="s">
        <v>40</v>
      </c>
      <c r="BB60" s="2">
        <f t="shared" si="351"/>
        <v>0</v>
      </c>
      <c r="BC60">
        <v>2025</v>
      </c>
      <c r="BD60" t="s">
        <v>103</v>
      </c>
      <c r="BE60" t="s">
        <v>40</v>
      </c>
      <c r="BF60" s="2">
        <f>AY18-BB18</f>
        <v>0</v>
      </c>
      <c r="BH60" s="5">
        <v>2025</v>
      </c>
      <c r="BI60" t="s">
        <v>40</v>
      </c>
      <c r="BJ60" t="s">
        <v>6</v>
      </c>
      <c r="BK60" s="2">
        <f t="shared" si="353"/>
        <v>0</v>
      </c>
      <c r="BL60">
        <v>2025</v>
      </c>
      <c r="BM60" t="s">
        <v>40</v>
      </c>
      <c r="BN60" t="s">
        <v>3</v>
      </c>
      <c r="BO60" s="2">
        <f t="shared" si="374"/>
        <v>0</v>
      </c>
      <c r="BP60">
        <v>2025</v>
      </c>
      <c r="BQ60" t="s">
        <v>40</v>
      </c>
      <c r="BR60" t="s">
        <v>103</v>
      </c>
      <c r="BS60" s="2">
        <f t="shared" si="354"/>
        <v>0</v>
      </c>
      <c r="BU60" s="5">
        <v>2025</v>
      </c>
      <c r="BV60" t="s">
        <v>6</v>
      </c>
      <c r="BW60" t="s">
        <v>40</v>
      </c>
      <c r="BX60" s="2">
        <f t="shared" si="355"/>
        <v>0</v>
      </c>
      <c r="BY60">
        <v>2025</v>
      </c>
      <c r="BZ60" t="s">
        <v>40</v>
      </c>
      <c r="CA60" t="s">
        <v>3</v>
      </c>
      <c r="CB60" s="2">
        <f t="shared" si="356"/>
        <v>0</v>
      </c>
      <c r="CC60">
        <v>2025</v>
      </c>
      <c r="CD60" t="s">
        <v>103</v>
      </c>
      <c r="CE60" t="s">
        <v>40</v>
      </c>
      <c r="CF60" s="2">
        <f t="shared" si="357"/>
        <v>0</v>
      </c>
      <c r="CG60" s="5">
        <v>2025</v>
      </c>
      <c r="CH60" t="s">
        <v>40</v>
      </c>
      <c r="CI60" t="s">
        <v>6</v>
      </c>
      <c r="CJ60" s="2">
        <f t="shared" si="358"/>
        <v>0</v>
      </c>
      <c r="CK60" s="5">
        <v>2025</v>
      </c>
      <c r="CL60" t="s">
        <v>40</v>
      </c>
      <c r="CM60" t="s">
        <v>3</v>
      </c>
      <c r="CN60" s="2">
        <f t="shared" si="359"/>
        <v>0</v>
      </c>
      <c r="CO60" s="5">
        <v>2025</v>
      </c>
      <c r="CP60" t="s">
        <v>40</v>
      </c>
      <c r="CQ60" t="s">
        <v>45</v>
      </c>
      <c r="CR60" s="2">
        <f t="shared" si="360"/>
        <v>0</v>
      </c>
      <c r="CU60" s="5">
        <v>2025</v>
      </c>
      <c r="CV60" t="s">
        <v>6</v>
      </c>
      <c r="CW60" t="s">
        <v>40</v>
      </c>
      <c r="CX60" s="2">
        <f t="shared" si="361"/>
        <v>0</v>
      </c>
      <c r="CY60" s="5">
        <v>2025</v>
      </c>
      <c r="CZ60" t="s">
        <v>40</v>
      </c>
      <c r="DA60" t="s">
        <v>3</v>
      </c>
      <c r="DB60" s="2">
        <f t="shared" si="362"/>
        <v>0</v>
      </c>
      <c r="DC60" s="5">
        <v>2025</v>
      </c>
      <c r="DD60" t="s">
        <v>45</v>
      </c>
      <c r="DE60" t="s">
        <v>40</v>
      </c>
      <c r="DF60" s="2">
        <f t="shared" si="363"/>
        <v>0</v>
      </c>
      <c r="DI60" s="5">
        <v>2025</v>
      </c>
      <c r="DJ60" t="s">
        <v>40</v>
      </c>
      <c r="DK60" t="s">
        <v>6</v>
      </c>
      <c r="DL60" s="2">
        <f t="shared" si="375"/>
        <v>0</v>
      </c>
      <c r="DM60" s="5">
        <v>2025</v>
      </c>
      <c r="DN60" t="s">
        <v>40</v>
      </c>
      <c r="DO60" t="s">
        <v>3</v>
      </c>
      <c r="DP60" s="2">
        <f t="shared" si="388"/>
        <v>0</v>
      </c>
      <c r="DQ60" s="5">
        <v>2025</v>
      </c>
      <c r="DR60" t="s">
        <v>40</v>
      </c>
      <c r="DS60" t="s">
        <v>45</v>
      </c>
      <c r="DT60" s="2">
        <f t="shared" si="365"/>
        <v>0</v>
      </c>
      <c r="DW60" s="5">
        <v>2025</v>
      </c>
      <c r="DX60" t="s">
        <v>6</v>
      </c>
      <c r="DY60" t="s">
        <v>40</v>
      </c>
      <c r="DZ60" s="2">
        <f t="shared" si="393"/>
        <v>0</v>
      </c>
      <c r="EA60" s="5">
        <v>2025</v>
      </c>
      <c r="EB60" t="s">
        <v>3</v>
      </c>
      <c r="EC60" t="s">
        <v>40</v>
      </c>
      <c r="ED60" s="2">
        <f t="shared" si="367"/>
        <v>0</v>
      </c>
      <c r="EE60" s="5">
        <v>2025</v>
      </c>
      <c r="EF60" t="s">
        <v>45</v>
      </c>
      <c r="EG60" t="s">
        <v>40</v>
      </c>
      <c r="EH60" s="2">
        <f t="shared" si="389"/>
        <v>0</v>
      </c>
      <c r="EK60" s="5">
        <v>2025</v>
      </c>
      <c r="EL60" t="s">
        <v>6</v>
      </c>
      <c r="EM60" t="s">
        <v>40</v>
      </c>
      <c r="EN60" s="2">
        <f t="shared" si="390"/>
        <v>0</v>
      </c>
      <c r="EO60" s="5">
        <v>2025</v>
      </c>
      <c r="EP60" t="s">
        <v>3</v>
      </c>
      <c r="EQ60" t="s">
        <v>40</v>
      </c>
      <c r="ER60" s="2">
        <f t="shared" si="381"/>
        <v>0</v>
      </c>
      <c r="ES60" s="5">
        <v>2025</v>
      </c>
      <c r="ET60" t="s">
        <v>45</v>
      </c>
      <c r="EU60" t="s">
        <v>40</v>
      </c>
      <c r="EV60" s="2">
        <f t="shared" si="385"/>
        <v>0</v>
      </c>
      <c r="EZ60" s="5">
        <v>2025</v>
      </c>
      <c r="FA60" t="s">
        <v>40</v>
      </c>
      <c r="FB60" t="s">
        <v>6</v>
      </c>
      <c r="FC60" s="2">
        <f t="shared" si="370"/>
        <v>0</v>
      </c>
      <c r="FD60" s="5">
        <v>2025</v>
      </c>
      <c r="FE60" t="s">
        <v>40</v>
      </c>
      <c r="FF60" t="s">
        <v>3</v>
      </c>
      <c r="FG60" s="2">
        <f t="shared" si="378"/>
        <v>0</v>
      </c>
      <c r="FH60" s="5">
        <v>2025</v>
      </c>
      <c r="FI60" t="s">
        <v>40</v>
      </c>
      <c r="FJ60" t="s">
        <v>45</v>
      </c>
      <c r="FK60" s="2">
        <f t="shared" si="379"/>
        <v>0</v>
      </c>
    </row>
    <row r="61" spans="1:167" x14ac:dyDescent="0.3">
      <c r="A61" s="1">
        <v>41640</v>
      </c>
      <c r="B61" s="2">
        <v>-7.5300000000000006E-2</v>
      </c>
      <c r="C61" s="2">
        <v>-3.4000000000000002E-2</v>
      </c>
      <c r="D61" s="2">
        <v>-0.1008</v>
      </c>
      <c r="E61" s="2">
        <v>-3.1E-2</v>
      </c>
      <c r="F61">
        <f t="shared" si="172"/>
        <v>1</v>
      </c>
      <c r="G61">
        <f t="shared" si="1"/>
        <v>2014</v>
      </c>
      <c r="X61" s="2">
        <f>SUM(X49:X60)</f>
        <v>1.1500000000000019E-2</v>
      </c>
      <c r="AB61" s="2">
        <f>SUM(AB49:AB60)</f>
        <v>-3.3099999999999991E-2</v>
      </c>
      <c r="AF61" s="2">
        <f>SUM(AF49:AF60)</f>
        <v>-0.12720000000000001</v>
      </c>
      <c r="AK61" s="2">
        <f>SUM(AK49:AK60)</f>
        <v>7.6299999999999965E-2</v>
      </c>
      <c r="AO61" s="2">
        <f>SUM(AO49:AO60)</f>
        <v>-0.16949999999999998</v>
      </c>
      <c r="AS61" s="2">
        <f>SUM(AS49:AS60)</f>
        <v>-0.11619999999999998</v>
      </c>
      <c r="AU61" s="5"/>
      <c r="AX61" s="2">
        <f>SUM(AX49:AX60)</f>
        <v>5.1500000000000004E-2</v>
      </c>
      <c r="BB61" s="2">
        <f>SUM(BB49:BB60)</f>
        <v>-3.9500000000000028E-2</v>
      </c>
      <c r="BF61" s="2">
        <f>SUM(BF49:BF60)</f>
        <v>-9.8000000000000032E-3</v>
      </c>
      <c r="BH61" s="5"/>
      <c r="BK61" s="2">
        <f>SUM(BK49:BK60)</f>
        <v>1.0400000000000005E-2</v>
      </c>
      <c r="BO61" s="2">
        <f>SUM(BO49:BO60)</f>
        <v>4.4699999999999997E-2</v>
      </c>
      <c r="BS61" s="2">
        <f>SUM(BS49:BS60)</f>
        <v>2.9700000000000015E-2</v>
      </c>
      <c r="BU61" s="5"/>
      <c r="BX61" s="2">
        <f>SUM(BX49:BX60)</f>
        <v>1.3799999999999989E-2</v>
      </c>
      <c r="CB61" s="2">
        <f>SUM(CB49:CB60)</f>
        <v>1.8400000000000014E-2</v>
      </c>
      <c r="CF61" s="2">
        <f>SUM(CF49:CF60)</f>
        <v>2.7699999999999995E-2</v>
      </c>
      <c r="CG61" s="5"/>
      <c r="CJ61" s="2">
        <f>SUM(CJ49:CJ60)</f>
        <v>-2.1000000000000116E-3</v>
      </c>
      <c r="CN61" s="2">
        <f>SUM(CN49:CN60)</f>
        <v>-7.0799999999999988E-2</v>
      </c>
      <c r="CR61" s="2">
        <f>SUM(CR49:CR60)</f>
        <v>-9.240000000000001E-2</v>
      </c>
      <c r="CU61" s="5"/>
      <c r="CX61" s="2">
        <f>SUM(CX49:CX60)</f>
        <v>1.1200000000000009E-2</v>
      </c>
      <c r="DB61" s="2">
        <f>SUM(DB49:DB60)</f>
        <v>-0.15959999999999999</v>
      </c>
      <c r="DF61" s="2">
        <f>SUM(DF49:DF60)</f>
        <v>5.5099999999999975E-2</v>
      </c>
      <c r="DI61" s="5"/>
      <c r="DL61" s="2">
        <f>SUM(DL49:DL60)</f>
        <v>-3.5199999999999995E-2</v>
      </c>
      <c r="DP61" s="2">
        <f>SUM(DP49:DP60)</f>
        <v>8.450000000000002E-2</v>
      </c>
      <c r="DT61" s="2">
        <f>SUM(DT49:DT60)</f>
        <v>8.929999999999999E-2</v>
      </c>
      <c r="DW61" s="5"/>
      <c r="DZ61" s="2">
        <f>SUM(DZ49:DZ60)</f>
        <v>5.4299999999999987E-2</v>
      </c>
      <c r="ED61" s="2">
        <f>SUM(ED49:ED60)</f>
        <v>0.20829999999999999</v>
      </c>
      <c r="EH61" s="2">
        <f>SUM(EH49:EH60)</f>
        <v>0.13440000000000002</v>
      </c>
      <c r="EK61" s="5"/>
      <c r="EN61" s="2">
        <f>SUM(EN49:EN60)</f>
        <v>-7.6600000000000001E-2</v>
      </c>
      <c r="ER61" s="2">
        <f>SUM(ER49:ER60)</f>
        <v>0.14930000000000002</v>
      </c>
      <c r="EV61" s="2">
        <f>SUM(EV49:EV60)</f>
        <v>9.5999999999999974E-2</v>
      </c>
      <c r="EZ61" s="5"/>
      <c r="FC61" s="2">
        <f>SUM(FC49:FC60)</f>
        <v>-2.7799999999999995E-2</v>
      </c>
      <c r="FG61" s="2">
        <f>SUM(FG49:FG60)</f>
        <v>-8.9400000000000007E-2</v>
      </c>
      <c r="FK61" s="2">
        <f>SUM(FK49:FK60)</f>
        <v>-8.6000000000000007E-2</v>
      </c>
    </row>
    <row r="62" spans="1:167" x14ac:dyDescent="0.3">
      <c r="A62" s="1">
        <v>41671</v>
      </c>
      <c r="B62" s="2">
        <v>4.4499999999999998E-2</v>
      </c>
      <c r="C62" s="2">
        <v>3.0800000000000001E-2</v>
      </c>
      <c r="D62" s="2">
        <v>5.1499999999999997E-2</v>
      </c>
      <c r="E62" s="2">
        <v>2.9600000000000001E-2</v>
      </c>
      <c r="F62">
        <f t="shared" si="172"/>
        <v>2</v>
      </c>
      <c r="G62">
        <f t="shared" si="1"/>
        <v>2014</v>
      </c>
      <c r="AU62" s="5"/>
      <c r="BH62" s="5"/>
      <c r="BU62" s="5"/>
    </row>
    <row r="63" spans="1:167" x14ac:dyDescent="0.3">
      <c r="A63" s="1">
        <v>41699</v>
      </c>
      <c r="B63" s="2">
        <v>0.15129999999999999</v>
      </c>
      <c r="C63" s="2">
        <v>6.8099999999999994E-2</v>
      </c>
      <c r="D63" s="2">
        <v>0.1837</v>
      </c>
      <c r="E63" s="2">
        <v>5.9900000000000002E-2</v>
      </c>
      <c r="F63">
        <f t="shared" si="172"/>
        <v>3</v>
      </c>
      <c r="G63">
        <f t="shared" si="1"/>
        <v>2014</v>
      </c>
      <c r="AU63" s="5"/>
      <c r="BH63" s="5"/>
      <c r="BU63" s="5"/>
    </row>
    <row r="64" spans="1:167" x14ac:dyDescent="0.3">
      <c r="A64" s="1">
        <v>41730</v>
      </c>
      <c r="B64" s="2">
        <v>6.4999999999999997E-3</v>
      </c>
      <c r="C64" s="2">
        <v>-1.1999999999999999E-3</v>
      </c>
      <c r="D64" s="2">
        <v>8.8999999999999999E-3</v>
      </c>
      <c r="E64" s="2">
        <v>1.4E-3</v>
      </c>
      <c r="F64">
        <f t="shared" si="172"/>
        <v>4</v>
      </c>
      <c r="G64">
        <f t="shared" si="1"/>
        <v>2014</v>
      </c>
      <c r="H64" s="5" t="s">
        <v>60</v>
      </c>
      <c r="I64" s="5" t="s">
        <v>101</v>
      </c>
      <c r="J64" s="5" t="s">
        <v>100</v>
      </c>
      <c r="K64" s="5"/>
      <c r="L64" s="5" t="s">
        <v>104</v>
      </c>
      <c r="M64" s="5" t="s">
        <v>101</v>
      </c>
      <c r="N64" s="5" t="s">
        <v>100</v>
      </c>
      <c r="O64" s="5"/>
      <c r="P64" s="5" t="s">
        <v>105</v>
      </c>
      <c r="Q64" s="5" t="s">
        <v>101</v>
      </c>
      <c r="R64" s="5" t="s">
        <v>100</v>
      </c>
      <c r="S64" s="5"/>
      <c r="U64" s="5" t="s">
        <v>60</v>
      </c>
      <c r="V64" s="5" t="s">
        <v>101</v>
      </c>
      <c r="W64" s="5" t="s">
        <v>100</v>
      </c>
      <c r="X64" s="5" t="s">
        <v>56</v>
      </c>
      <c r="Y64" s="5" t="s">
        <v>104</v>
      </c>
      <c r="Z64" s="5" t="s">
        <v>101</v>
      </c>
      <c r="AA64" s="5" t="s">
        <v>100</v>
      </c>
      <c r="AB64" s="5" t="s">
        <v>56</v>
      </c>
      <c r="AC64" s="5" t="s">
        <v>105</v>
      </c>
      <c r="AD64" s="5" t="s">
        <v>54</v>
      </c>
      <c r="AE64" s="5" t="s">
        <v>55</v>
      </c>
      <c r="AF64" s="5" t="s">
        <v>56</v>
      </c>
      <c r="AH64" s="5" t="s">
        <v>60</v>
      </c>
      <c r="AI64" s="5" t="s">
        <v>101</v>
      </c>
      <c r="AJ64" s="5" t="s">
        <v>100</v>
      </c>
      <c r="AK64" s="5" t="s">
        <v>56</v>
      </c>
      <c r="AL64" s="5" t="s">
        <v>104</v>
      </c>
      <c r="AM64" s="5" t="s">
        <v>101</v>
      </c>
      <c r="AN64" s="5" t="s">
        <v>100</v>
      </c>
      <c r="AO64" s="5" t="s">
        <v>56</v>
      </c>
      <c r="AP64" s="5" t="s">
        <v>105</v>
      </c>
      <c r="AQ64" s="5" t="s">
        <v>54</v>
      </c>
      <c r="AR64" s="5" t="s">
        <v>55</v>
      </c>
      <c r="AS64" s="5" t="s">
        <v>56</v>
      </c>
      <c r="AU64" s="5" t="s">
        <v>60</v>
      </c>
      <c r="AV64" s="5" t="s">
        <v>101</v>
      </c>
      <c r="AW64" s="5" t="s">
        <v>100</v>
      </c>
      <c r="AX64" s="5" t="s">
        <v>56</v>
      </c>
      <c r="AY64" s="5" t="s">
        <v>104</v>
      </c>
      <c r="AZ64" s="5" t="s">
        <v>101</v>
      </c>
      <c r="BA64" s="5" t="s">
        <v>100</v>
      </c>
      <c r="BB64" s="5" t="s">
        <v>56</v>
      </c>
      <c r="BC64" s="5" t="s">
        <v>105</v>
      </c>
      <c r="BD64" s="5" t="s">
        <v>54</v>
      </c>
      <c r="BE64" s="5" t="s">
        <v>55</v>
      </c>
      <c r="BF64" s="5" t="s">
        <v>56</v>
      </c>
      <c r="BH64" s="5" t="s">
        <v>60</v>
      </c>
      <c r="BI64" s="5" t="s">
        <v>101</v>
      </c>
      <c r="BJ64" s="5" t="s">
        <v>7</v>
      </c>
      <c r="BK64" s="5" t="s">
        <v>24</v>
      </c>
      <c r="BL64" s="5" t="s">
        <v>104</v>
      </c>
      <c r="BM64" s="5" t="s">
        <v>101</v>
      </c>
      <c r="BN64" s="5" t="s">
        <v>100</v>
      </c>
      <c r="BO64" s="5" t="s">
        <v>24</v>
      </c>
      <c r="BP64" s="5" t="s">
        <v>105</v>
      </c>
      <c r="BQ64" s="5" t="s">
        <v>101</v>
      </c>
      <c r="BR64" s="5" t="s">
        <v>100</v>
      </c>
      <c r="BS64" s="5" t="s">
        <v>56</v>
      </c>
      <c r="BU64" s="5" t="s">
        <v>60</v>
      </c>
      <c r="BV64" s="5" t="s">
        <v>101</v>
      </c>
      <c r="BW64" s="5" t="s">
        <v>7</v>
      </c>
      <c r="BX64" s="5" t="s">
        <v>24</v>
      </c>
      <c r="BY64" s="5" t="s">
        <v>104</v>
      </c>
      <c r="BZ64" s="5" t="s">
        <v>101</v>
      </c>
      <c r="CA64" s="5" t="s">
        <v>100</v>
      </c>
      <c r="CB64" s="5" t="s">
        <v>24</v>
      </c>
      <c r="CC64" s="5" t="s">
        <v>60</v>
      </c>
      <c r="CD64" s="5" t="s">
        <v>101</v>
      </c>
      <c r="CE64" s="5" t="s">
        <v>7</v>
      </c>
      <c r="CF64" s="5" t="s">
        <v>24</v>
      </c>
      <c r="CG64" s="5" t="s">
        <v>60</v>
      </c>
      <c r="CH64" s="5" t="s">
        <v>101</v>
      </c>
      <c r="CI64" s="5" t="s">
        <v>100</v>
      </c>
      <c r="CJ64" s="5"/>
      <c r="CK64" s="5" t="s">
        <v>110</v>
      </c>
      <c r="CL64" s="5" t="s">
        <v>101</v>
      </c>
      <c r="CM64" s="5" t="s">
        <v>100</v>
      </c>
      <c r="CN64" s="5"/>
      <c r="CO64" s="5" t="s">
        <v>111</v>
      </c>
      <c r="CP64" s="5" t="s">
        <v>101</v>
      </c>
      <c r="CQ64" s="5" t="s">
        <v>100</v>
      </c>
      <c r="CR64" s="5"/>
      <c r="CS64" s="5"/>
      <c r="CT64" s="5"/>
      <c r="CU64" s="5" t="s">
        <v>60</v>
      </c>
      <c r="CV64" s="5" t="s">
        <v>101</v>
      </c>
      <c r="CW64" s="5" t="s">
        <v>100</v>
      </c>
      <c r="CX64" s="5"/>
      <c r="CY64" s="5" t="s">
        <v>104</v>
      </c>
      <c r="CZ64" s="5" t="s">
        <v>101</v>
      </c>
      <c r="DA64" s="5" t="s">
        <v>100</v>
      </c>
      <c r="DB64" s="5"/>
      <c r="DC64" s="5" t="s">
        <v>105</v>
      </c>
      <c r="DD64" s="5" t="s">
        <v>101</v>
      </c>
      <c r="DE64" s="5" t="s">
        <v>100</v>
      </c>
      <c r="DF64" s="5"/>
      <c r="DG64" s="5"/>
      <c r="DH64" s="5"/>
      <c r="DI64" s="5" t="s">
        <v>60</v>
      </c>
      <c r="DJ64" s="5" t="s">
        <v>101</v>
      </c>
      <c r="DK64" s="5" t="s">
        <v>100</v>
      </c>
      <c r="DL64" s="5"/>
      <c r="DM64" s="5" t="s">
        <v>104</v>
      </c>
      <c r="DN64" s="5" t="s">
        <v>101</v>
      </c>
      <c r="DO64" s="5" t="s">
        <v>100</v>
      </c>
      <c r="DP64" s="5"/>
      <c r="DQ64" s="5" t="s">
        <v>105</v>
      </c>
      <c r="DR64" s="5" t="s">
        <v>101</v>
      </c>
      <c r="DS64" s="5" t="s">
        <v>100</v>
      </c>
      <c r="DT64" s="5"/>
      <c r="DU64" s="5"/>
      <c r="DV64" s="5"/>
      <c r="DW64" s="5" t="s">
        <v>60</v>
      </c>
      <c r="DX64" s="5" t="s">
        <v>101</v>
      </c>
      <c r="DY64" s="5" t="s">
        <v>100</v>
      </c>
      <c r="DZ64" s="5"/>
      <c r="EA64" s="5" t="s">
        <v>104</v>
      </c>
      <c r="EB64" s="5" t="s">
        <v>101</v>
      </c>
      <c r="EC64" s="5" t="s">
        <v>100</v>
      </c>
      <c r="ED64" s="5"/>
      <c r="EE64" s="5" t="s">
        <v>105</v>
      </c>
      <c r="EF64" s="5" t="s">
        <v>101</v>
      </c>
      <c r="EG64" s="5" t="s">
        <v>100</v>
      </c>
      <c r="EH64" s="5"/>
      <c r="EI64" s="5"/>
      <c r="EJ64" s="5"/>
      <c r="EK64" s="5" t="s">
        <v>60</v>
      </c>
      <c r="EL64" s="5" t="s">
        <v>101</v>
      </c>
      <c r="EM64" s="5" t="s">
        <v>100</v>
      </c>
      <c r="EN64" s="5"/>
      <c r="EO64" s="5" t="s">
        <v>104</v>
      </c>
      <c r="EP64" s="5" t="s">
        <v>101</v>
      </c>
      <c r="EQ64" s="5" t="s">
        <v>100</v>
      </c>
      <c r="ER64" s="5"/>
      <c r="ES64" s="5" t="s">
        <v>105</v>
      </c>
      <c r="ET64" s="5" t="s">
        <v>101</v>
      </c>
      <c r="EU64" s="5" t="s">
        <v>100</v>
      </c>
      <c r="EV64" s="5"/>
      <c r="EZ64" s="5" t="s">
        <v>60</v>
      </c>
      <c r="FA64" s="5" t="s">
        <v>101</v>
      </c>
      <c r="FB64" s="5" t="s">
        <v>100</v>
      </c>
      <c r="FC64" s="5"/>
      <c r="FD64" s="5" t="s">
        <v>104</v>
      </c>
      <c r="FE64" s="5" t="s">
        <v>101</v>
      </c>
      <c r="FF64" s="5" t="s">
        <v>100</v>
      </c>
      <c r="FG64" s="5"/>
      <c r="FH64" s="5" t="s">
        <v>105</v>
      </c>
      <c r="FI64" s="5" t="s">
        <v>101</v>
      </c>
      <c r="FJ64" s="5" t="s">
        <v>100</v>
      </c>
    </row>
    <row r="65" spans="1:167" x14ac:dyDescent="0.3">
      <c r="A65" s="1">
        <v>41760</v>
      </c>
      <c r="B65" s="2">
        <v>0.1208</v>
      </c>
      <c r="C65" s="2">
        <v>7.9699999999999993E-2</v>
      </c>
      <c r="D65" s="2">
        <v>0.1507</v>
      </c>
      <c r="E65" s="2">
        <v>8.0299999999999996E-2</v>
      </c>
      <c r="F65">
        <f t="shared" si="172"/>
        <v>5</v>
      </c>
      <c r="G65">
        <f t="shared" si="1"/>
        <v>2014</v>
      </c>
      <c r="H65" s="5">
        <v>2015</v>
      </c>
      <c r="I65" t="s">
        <v>3</v>
      </c>
      <c r="J65" t="s">
        <v>6</v>
      </c>
      <c r="K65" s="2">
        <f>O7-N7</f>
        <v>-4.4000000000000011E-3</v>
      </c>
      <c r="L65">
        <v>2015</v>
      </c>
      <c r="M65" t="s">
        <v>6</v>
      </c>
      <c r="N65" t="s">
        <v>103</v>
      </c>
      <c r="O65" s="2">
        <f>N7-P7</f>
        <v>2.3000000000000034E-3</v>
      </c>
      <c r="P65">
        <v>2015</v>
      </c>
      <c r="Q65" t="s">
        <v>3</v>
      </c>
      <c r="R65" t="s">
        <v>103</v>
      </c>
      <c r="S65" s="2">
        <f>O7-P7</f>
        <v>-2.0999999999999977E-3</v>
      </c>
      <c r="U65" s="5">
        <v>2014</v>
      </c>
      <c r="V65" t="s">
        <v>6</v>
      </c>
      <c r="W65" t="s">
        <v>3</v>
      </c>
      <c r="X65" s="2">
        <f>X7-Z7</f>
        <v>1.1999999999999997E-3</v>
      </c>
      <c r="Y65">
        <v>2014</v>
      </c>
      <c r="Z65" t="s">
        <v>6</v>
      </c>
      <c r="AA65" t="s">
        <v>103</v>
      </c>
      <c r="AB65" s="2">
        <f>X7-Z7</f>
        <v>1.1999999999999997E-3</v>
      </c>
      <c r="AC65">
        <v>2014</v>
      </c>
      <c r="AD65" t="s">
        <v>103</v>
      </c>
      <c r="AE65" t="s">
        <v>3</v>
      </c>
      <c r="AF65" s="2">
        <f>Z7-Y7</f>
        <v>-2.1899999999999996E-2</v>
      </c>
      <c r="AH65" s="5">
        <v>2014</v>
      </c>
      <c r="AI65" t="s">
        <v>3</v>
      </c>
      <c r="AJ65" t="s">
        <v>6</v>
      </c>
      <c r="AK65" s="2">
        <f>AM7-AL7</f>
        <v>0.11560000000000001</v>
      </c>
      <c r="AL65">
        <v>2014</v>
      </c>
      <c r="AM65" t="s">
        <v>6</v>
      </c>
      <c r="AN65" t="s">
        <v>2</v>
      </c>
      <c r="AO65" s="2">
        <f>AL7-AN7</f>
        <v>8.199999999999992E-3</v>
      </c>
      <c r="AP65">
        <v>2014</v>
      </c>
      <c r="AQ65" t="s">
        <v>3</v>
      </c>
      <c r="AR65" t="s">
        <v>103</v>
      </c>
      <c r="AS65" s="2">
        <f>AM7-AN7</f>
        <v>0.12379999999999999</v>
      </c>
      <c r="AU65" s="5">
        <v>2014</v>
      </c>
      <c r="AV65" t="s">
        <v>3</v>
      </c>
      <c r="AW65" t="s">
        <v>6</v>
      </c>
      <c r="AX65" s="2">
        <f>BA7-AZ7</f>
        <v>1.01E-2</v>
      </c>
      <c r="AY65">
        <v>2014</v>
      </c>
      <c r="AZ65" t="s">
        <v>103</v>
      </c>
      <c r="BA65" t="s">
        <v>6</v>
      </c>
      <c r="BB65" s="2">
        <f>BB7-AZ7</f>
        <v>2.5999999999999999E-3</v>
      </c>
      <c r="BC65">
        <v>2014</v>
      </c>
      <c r="BD65" t="s">
        <v>3</v>
      </c>
      <c r="BE65" t="s">
        <v>103</v>
      </c>
      <c r="BF65" s="2">
        <f>BA7-BB7</f>
        <v>7.4999999999999997E-3</v>
      </c>
      <c r="BH65" s="5">
        <v>2014</v>
      </c>
      <c r="BI65" t="s">
        <v>3</v>
      </c>
      <c r="BJ65" t="s">
        <v>6</v>
      </c>
      <c r="BK65" s="2">
        <f>BL7-BK7</f>
        <v>7.1000000000000008E-2</v>
      </c>
      <c r="BL65">
        <v>2014</v>
      </c>
      <c r="BM65" t="s">
        <v>103</v>
      </c>
      <c r="BN65" t="s">
        <v>6</v>
      </c>
      <c r="BO65" s="2">
        <f>BM7-BK7</f>
        <v>6.0000000000000331E-4</v>
      </c>
      <c r="BP65">
        <v>2014</v>
      </c>
      <c r="BQ65" t="s">
        <v>3</v>
      </c>
      <c r="BR65" t="s">
        <v>103</v>
      </c>
      <c r="BS65" s="2">
        <f>BK7-BM7</f>
        <v>-6.0000000000000331E-4</v>
      </c>
      <c r="BU65" s="5">
        <v>2014</v>
      </c>
      <c r="BV65" t="s">
        <v>6</v>
      </c>
      <c r="BW65" t="s">
        <v>3</v>
      </c>
      <c r="BX65" s="2">
        <f>BZ7-CA7</f>
        <v>2.2499999999999999E-2</v>
      </c>
      <c r="BY65">
        <v>2014</v>
      </c>
      <c r="BZ65" t="s">
        <v>103</v>
      </c>
      <c r="CA65" t="s">
        <v>6</v>
      </c>
      <c r="CB65" s="2">
        <f>CB7-BZ7</f>
        <v>-3.4000000000000002E-3</v>
      </c>
      <c r="CC65">
        <v>2014</v>
      </c>
      <c r="CD65" t="s">
        <v>6</v>
      </c>
      <c r="CE65" t="s">
        <v>3</v>
      </c>
      <c r="CF65" s="2">
        <f>BZ7-CA7</f>
        <v>2.2499999999999999E-2</v>
      </c>
      <c r="CG65" s="5">
        <v>2014</v>
      </c>
      <c r="CH65" t="s">
        <v>3</v>
      </c>
      <c r="CI65" t="s">
        <v>6</v>
      </c>
      <c r="CJ65" s="2">
        <f>CL7-CK7</f>
        <v>-1.2699999999999999E-2</v>
      </c>
      <c r="CK65" s="5">
        <v>2014</v>
      </c>
      <c r="CL65" t="s">
        <v>45</v>
      </c>
      <c r="CM65" t="s">
        <v>6</v>
      </c>
      <c r="CN65" s="2">
        <f>CM7-CK7</f>
        <v>4.5000000000000005E-3</v>
      </c>
      <c r="CO65" s="5">
        <v>2014</v>
      </c>
      <c r="CP65" t="s">
        <v>3</v>
      </c>
      <c r="CQ65" t="s">
        <v>45</v>
      </c>
      <c r="CR65" s="2">
        <f>CL7-CM7</f>
        <v>-1.72E-2</v>
      </c>
      <c r="CU65" s="5">
        <v>2014</v>
      </c>
      <c r="CV65" t="s">
        <v>6</v>
      </c>
      <c r="CW65" t="s">
        <v>3</v>
      </c>
      <c r="CX65" s="2">
        <f>CX7-CY7</f>
        <v>-7.9999999999999863E-4</v>
      </c>
      <c r="CY65" s="5">
        <v>2014</v>
      </c>
      <c r="CZ65" t="s">
        <v>6</v>
      </c>
      <c r="DA65" t="s">
        <v>45</v>
      </c>
      <c r="DB65" s="2">
        <f>-CZ7+CX7</f>
        <v>1.5000000000000013E-3</v>
      </c>
      <c r="DC65" s="5">
        <v>2014</v>
      </c>
      <c r="DD65" t="s">
        <v>45</v>
      </c>
      <c r="DE65" t="s">
        <v>3</v>
      </c>
      <c r="DF65" s="2">
        <f>CZ7-CY7</f>
        <v>-2.3E-3</v>
      </c>
      <c r="DI65" s="5">
        <v>2014</v>
      </c>
      <c r="DJ65" t="s">
        <v>3</v>
      </c>
      <c r="DK65" t="s">
        <v>6</v>
      </c>
      <c r="DL65" s="2">
        <f>-DM7+DN7</f>
        <v>-2.3400000000000001E-2</v>
      </c>
      <c r="DM65" s="5">
        <v>2014</v>
      </c>
      <c r="DN65" t="s">
        <v>6</v>
      </c>
      <c r="DO65" t="s">
        <v>45</v>
      </c>
      <c r="DP65" s="2">
        <f>DM7-DO7</f>
        <v>1.5999999999999999E-3</v>
      </c>
      <c r="DQ65" s="5">
        <v>2014</v>
      </c>
      <c r="DR65" t="s">
        <v>3</v>
      </c>
      <c r="DS65" t="s">
        <v>45</v>
      </c>
      <c r="DT65" s="2">
        <f>DN7-DO7</f>
        <v>-2.18E-2</v>
      </c>
      <c r="DW65" s="5">
        <v>2014</v>
      </c>
      <c r="DX65" t="s">
        <v>3</v>
      </c>
      <c r="DY65" t="s">
        <v>6</v>
      </c>
      <c r="DZ65" s="2">
        <f>EB7-EA7</f>
        <v>6.2499999999999993E-2</v>
      </c>
      <c r="EA65" s="5">
        <v>2014</v>
      </c>
      <c r="EB65" t="s">
        <v>6</v>
      </c>
      <c r="EC65" t="s">
        <v>45</v>
      </c>
      <c r="ED65" s="2">
        <f>-EC7+EA7</f>
        <v>-1.4999999999999944E-3</v>
      </c>
      <c r="EE65" s="5">
        <v>2014</v>
      </c>
      <c r="EF65" t="s">
        <v>3</v>
      </c>
      <c r="EG65" t="s">
        <v>45</v>
      </c>
      <c r="EH65" s="2">
        <f>EB7-EC7</f>
        <v>6.0999999999999999E-2</v>
      </c>
      <c r="EK65" s="5">
        <v>2014</v>
      </c>
      <c r="EL65" t="s">
        <v>6</v>
      </c>
      <c r="EM65" t="s">
        <v>3</v>
      </c>
      <c r="EN65" s="2">
        <f>-EP7+EO7</f>
        <v>-5.4099999999999995E-2</v>
      </c>
      <c r="EO65" s="5">
        <v>2014</v>
      </c>
      <c r="EP65" t="s">
        <v>45</v>
      </c>
      <c r="EQ65" t="s">
        <v>6</v>
      </c>
      <c r="ER65" s="2">
        <f>EQ7-EO7</f>
        <v>-2.3E-3</v>
      </c>
      <c r="ES65" s="5">
        <v>2014</v>
      </c>
      <c r="ET65" t="s">
        <v>45</v>
      </c>
      <c r="EU65" t="s">
        <v>3</v>
      </c>
      <c r="EV65" s="2">
        <f>EQ7-EP7</f>
        <v>-5.6399999999999992E-2</v>
      </c>
      <c r="EZ65" s="5">
        <v>2014</v>
      </c>
      <c r="FA65" t="s">
        <v>6</v>
      </c>
      <c r="FB65" t="s">
        <v>3</v>
      </c>
      <c r="FC65" s="2">
        <f>FD7-FE7</f>
        <v>-4.7699999999999999E-2</v>
      </c>
      <c r="FD65" s="5">
        <v>2014</v>
      </c>
      <c r="FE65" t="s">
        <v>45</v>
      </c>
      <c r="FF65" t="s">
        <v>6</v>
      </c>
      <c r="FG65" s="2">
        <f>-FD7+FF7</f>
        <v>-5.9999999999999984E-3</v>
      </c>
      <c r="FH65" s="5">
        <v>2014</v>
      </c>
      <c r="FI65" t="s">
        <v>45</v>
      </c>
      <c r="FJ65" t="s">
        <v>3</v>
      </c>
      <c r="FK65" s="2">
        <f>FF7-FE7</f>
        <v>-5.3699999999999998E-2</v>
      </c>
    </row>
    <row r="66" spans="1:167" x14ac:dyDescent="0.3">
      <c r="A66" s="1">
        <v>41791</v>
      </c>
      <c r="B66" s="2">
        <v>0.05</v>
      </c>
      <c r="C66" s="2">
        <v>5.28E-2</v>
      </c>
      <c r="D66" s="2">
        <v>3.0300000000000001E-2</v>
      </c>
      <c r="E66" s="2">
        <v>4.9399999999999999E-2</v>
      </c>
      <c r="F66">
        <f t="shared" ref="F66:F84" si="397">MONTH(A66)</f>
        <v>6</v>
      </c>
      <c r="G66">
        <f t="shared" si="1"/>
        <v>2014</v>
      </c>
      <c r="H66" s="5">
        <v>2016</v>
      </c>
      <c r="I66" t="s">
        <v>3</v>
      </c>
      <c r="J66" t="s">
        <v>6</v>
      </c>
      <c r="K66" s="2">
        <f t="shared" ref="K66:K75" si="398">O8-N8</f>
        <v>-3.4999999999999996E-2</v>
      </c>
      <c r="L66">
        <v>2016</v>
      </c>
      <c r="M66" t="s">
        <v>6</v>
      </c>
      <c r="N66" t="s">
        <v>103</v>
      </c>
      <c r="O66" s="2">
        <f t="shared" ref="O66:O75" si="399">N8-P8</f>
        <v>3.0400000000000003E-2</v>
      </c>
      <c r="P66">
        <v>2016</v>
      </c>
      <c r="Q66" t="s">
        <v>3</v>
      </c>
      <c r="R66" t="s">
        <v>103</v>
      </c>
      <c r="S66" s="2">
        <f t="shared" ref="S66:S75" si="400">O8-P8</f>
        <v>-4.599999999999993E-3</v>
      </c>
      <c r="U66" s="5">
        <v>2015</v>
      </c>
      <c r="V66" t="s">
        <v>6</v>
      </c>
      <c r="W66" t="s">
        <v>3</v>
      </c>
      <c r="X66" s="2">
        <f t="shared" ref="X66:X76" si="401">X8-Z8</f>
        <v>4.4999999999999997E-3</v>
      </c>
      <c r="Y66">
        <v>2015</v>
      </c>
      <c r="Z66" t="s">
        <v>103</v>
      </c>
      <c r="AA66" t="s">
        <v>6</v>
      </c>
      <c r="AB66" s="2">
        <f>-X8+Z8</f>
        <v>-4.4999999999999997E-3</v>
      </c>
      <c r="AC66">
        <v>2015</v>
      </c>
      <c r="AD66" t="s">
        <v>103</v>
      </c>
      <c r="AE66" t="s">
        <v>3</v>
      </c>
      <c r="AF66" s="2">
        <f t="shared" ref="AF66:AF76" si="402">Z8-Y8</f>
        <v>1.38E-2</v>
      </c>
      <c r="AH66" s="5">
        <v>2015</v>
      </c>
      <c r="AI66" t="s">
        <v>3</v>
      </c>
      <c r="AJ66" t="s">
        <v>6</v>
      </c>
      <c r="AK66" s="2">
        <f t="shared" ref="AK66:AK71" si="403">AM8-AL8</f>
        <v>-2.9199999999999997E-2</v>
      </c>
      <c r="AL66">
        <v>2015</v>
      </c>
      <c r="AM66" t="s">
        <v>6</v>
      </c>
      <c r="AN66" t="s">
        <v>2</v>
      </c>
      <c r="AO66" s="2">
        <f t="shared" ref="AO66:AO76" si="404">AL8-AN8</f>
        <v>1.6000000000000042E-3</v>
      </c>
      <c r="AP66">
        <v>2015</v>
      </c>
      <c r="AQ66" t="s">
        <v>3</v>
      </c>
      <c r="AR66" t="s">
        <v>103</v>
      </c>
      <c r="AS66" s="2">
        <f t="shared" ref="AS66:AS70" si="405">AM8-AN8</f>
        <v>-2.7599999999999993E-2</v>
      </c>
      <c r="AU66" s="5">
        <v>2015</v>
      </c>
      <c r="AV66" t="s">
        <v>3</v>
      </c>
      <c r="AW66" t="s">
        <v>6</v>
      </c>
      <c r="AX66" s="2">
        <f t="shared" ref="AX66:AX76" si="406">BA8-AZ8</f>
        <v>4.3699999999999996E-2</v>
      </c>
      <c r="AY66">
        <v>2015</v>
      </c>
      <c r="AZ66" t="s">
        <v>103</v>
      </c>
      <c r="BA66" t="s">
        <v>6</v>
      </c>
      <c r="BB66" s="2">
        <f t="shared" ref="BB66:BB76" si="407">BB8-AZ8</f>
        <v>2.700000000000001E-3</v>
      </c>
      <c r="BC66">
        <v>2015</v>
      </c>
      <c r="BD66" t="s">
        <v>3</v>
      </c>
      <c r="BE66" t="s">
        <v>103</v>
      </c>
      <c r="BF66" s="2">
        <f t="shared" ref="BF66:BF76" si="408">BA8-BB8</f>
        <v>4.0999999999999995E-2</v>
      </c>
      <c r="BH66" s="5">
        <v>2015</v>
      </c>
      <c r="BI66" t="s">
        <v>3</v>
      </c>
      <c r="BJ66" t="s">
        <v>6</v>
      </c>
      <c r="BK66" s="2">
        <f t="shared" ref="BK66:BK76" si="409">BL8-BK8</f>
        <v>-9.9000000000000025E-3</v>
      </c>
      <c r="BL66">
        <v>2015</v>
      </c>
      <c r="BM66" t="s">
        <v>103</v>
      </c>
      <c r="BN66" t="s">
        <v>6</v>
      </c>
      <c r="BO66" s="2">
        <f t="shared" ref="BO66:BO76" si="410">BM8-BK8</f>
        <v>-5.0000000000000044E-4</v>
      </c>
      <c r="BP66">
        <v>2015</v>
      </c>
      <c r="BQ66" t="s">
        <v>3</v>
      </c>
      <c r="BR66" t="s">
        <v>103</v>
      </c>
      <c r="BS66" s="2">
        <f t="shared" ref="BS66:BS76" si="411">BK8-BM8</f>
        <v>5.0000000000000044E-4</v>
      </c>
      <c r="BU66" s="5">
        <v>2015</v>
      </c>
      <c r="BV66" t="s">
        <v>6</v>
      </c>
      <c r="BW66" t="s">
        <v>3</v>
      </c>
      <c r="BX66" s="2">
        <f t="shared" ref="BX66:BX76" si="412">BZ8-CA8</f>
        <v>1.5000000000000001E-2</v>
      </c>
      <c r="BY66">
        <v>2015</v>
      </c>
      <c r="BZ66" t="s">
        <v>103</v>
      </c>
      <c r="CA66" t="s">
        <v>6</v>
      </c>
      <c r="CB66" s="2">
        <f t="shared" ref="CB66:CB76" si="413">CB8-BZ8</f>
        <v>6.0000000000000001E-3</v>
      </c>
      <c r="CC66">
        <v>2015</v>
      </c>
      <c r="CD66" t="s">
        <v>6</v>
      </c>
      <c r="CE66" t="s">
        <v>3</v>
      </c>
      <c r="CF66" s="2">
        <f t="shared" ref="CF66:CF76" si="414">BZ8-CA8</f>
        <v>1.5000000000000001E-2</v>
      </c>
      <c r="CG66" s="5">
        <v>2015</v>
      </c>
      <c r="CH66" t="s">
        <v>3</v>
      </c>
      <c r="CI66" t="s">
        <v>6</v>
      </c>
      <c r="CJ66" s="2">
        <f t="shared" ref="CJ66:CJ71" si="415">CL8-CK8</f>
        <v>4.0999999999999995E-3</v>
      </c>
      <c r="CK66" s="5">
        <v>2015</v>
      </c>
      <c r="CL66" t="s">
        <v>45</v>
      </c>
      <c r="CM66" t="s">
        <v>6</v>
      </c>
      <c r="CN66" s="2">
        <f t="shared" ref="CN66:CN71" si="416">CM8-CK8</f>
        <v>-7.5999999999999991E-3</v>
      </c>
      <c r="CO66" s="5">
        <v>2015</v>
      </c>
      <c r="CP66" t="s">
        <v>3</v>
      </c>
      <c r="CQ66" t="s">
        <v>45</v>
      </c>
      <c r="CR66" s="2">
        <f t="shared" ref="CR66:CR68" si="417">CL8-CM8</f>
        <v>1.1699999999999999E-2</v>
      </c>
      <c r="CU66" s="5">
        <v>2015</v>
      </c>
      <c r="CV66" t="s">
        <v>6</v>
      </c>
      <c r="CW66" t="s">
        <v>3</v>
      </c>
      <c r="CX66" s="2">
        <f t="shared" ref="CX66:CX76" si="418">CX8-CY8</f>
        <v>1.8700000000000008E-2</v>
      </c>
      <c r="CY66" s="5">
        <v>2015</v>
      </c>
      <c r="CZ66" t="s">
        <v>45</v>
      </c>
      <c r="DA66" t="s">
        <v>6</v>
      </c>
      <c r="DB66" s="2">
        <f t="shared" ref="DB66:DB76" si="419">CZ8-CX8</f>
        <v>6.999999999999923E-4</v>
      </c>
      <c r="DC66" s="5">
        <v>2015</v>
      </c>
      <c r="DD66" t="s">
        <v>45</v>
      </c>
      <c r="DE66" t="s">
        <v>3</v>
      </c>
      <c r="DF66" s="2">
        <f t="shared" ref="DF66:DF76" si="420">CZ8-CY8</f>
        <v>1.9400000000000001E-2</v>
      </c>
      <c r="DI66" s="5">
        <v>2015</v>
      </c>
      <c r="DJ66" t="s">
        <v>6</v>
      </c>
      <c r="DK66" t="s">
        <v>3</v>
      </c>
      <c r="DL66" s="2">
        <f>DM8-DN8</f>
        <v>-6.8999999999999999E-3</v>
      </c>
      <c r="DM66" s="5">
        <v>2015</v>
      </c>
      <c r="DN66" t="s">
        <v>6</v>
      </c>
      <c r="DO66" t="s">
        <v>45</v>
      </c>
      <c r="DP66" s="2">
        <f t="shared" ref="DP66:DP76" si="421">DM8-DO8</f>
        <v>2.0999999999999999E-3</v>
      </c>
      <c r="DQ66" s="5">
        <v>2015</v>
      </c>
      <c r="DR66" t="s">
        <v>3</v>
      </c>
      <c r="DS66" t="s">
        <v>45</v>
      </c>
      <c r="DT66" s="2">
        <f t="shared" ref="DT66:DT76" si="422">DN8-DO8</f>
        <v>9.0000000000000011E-3</v>
      </c>
      <c r="DW66" s="5">
        <v>2015</v>
      </c>
      <c r="DX66" t="s">
        <v>3</v>
      </c>
      <c r="DY66" t="s">
        <v>6</v>
      </c>
      <c r="DZ66" s="2">
        <f t="shared" ref="DZ66:DZ76" si="423">EB8-EA8</f>
        <v>-6.6999999999999994E-3</v>
      </c>
      <c r="EA66" s="5">
        <v>2015</v>
      </c>
      <c r="EB66" t="s">
        <v>6</v>
      </c>
      <c r="EC66" t="s">
        <v>45</v>
      </c>
      <c r="ED66" s="2">
        <f t="shared" ref="ED66:ED67" si="424">-EC8+EA8</f>
        <v>-4.4999999999999988E-3</v>
      </c>
      <c r="EE66" s="5">
        <v>2015</v>
      </c>
      <c r="EF66" t="s">
        <v>3</v>
      </c>
      <c r="EG66" t="s">
        <v>45</v>
      </c>
      <c r="EH66" s="2">
        <f t="shared" ref="EH66:EH76" si="425">EB8-EC8</f>
        <v>-1.1199999999999998E-2</v>
      </c>
      <c r="EK66" s="5">
        <v>2015</v>
      </c>
      <c r="EL66" t="s">
        <v>3</v>
      </c>
      <c r="EM66" t="s">
        <v>6</v>
      </c>
      <c r="EN66" s="2">
        <f t="shared" ref="EN66:EN76" si="426">EP8-EO8</f>
        <v>2.06E-2</v>
      </c>
      <c r="EO66" s="5">
        <v>2015</v>
      </c>
      <c r="EP66" t="s">
        <v>45</v>
      </c>
      <c r="EQ66" t="s">
        <v>6</v>
      </c>
      <c r="ER66" s="2">
        <f t="shared" ref="ER66:ER76" si="427">EQ8-EO8</f>
        <v>-2.9999999999999992E-3</v>
      </c>
      <c r="ES66" s="5">
        <v>2015</v>
      </c>
      <c r="ET66" t="s">
        <v>3</v>
      </c>
      <c r="EU66" t="s">
        <v>45</v>
      </c>
      <c r="EV66" s="2">
        <f>-EQ8+EP8</f>
        <v>2.3599999999999999E-2</v>
      </c>
      <c r="EZ66" s="5">
        <v>2015</v>
      </c>
      <c r="FA66" t="s">
        <v>6</v>
      </c>
      <c r="FB66" t="s">
        <v>3</v>
      </c>
      <c r="FC66" s="2">
        <f t="shared" ref="FC66:FC76" si="428">FD8-FE8</f>
        <v>3.0599999999999999E-2</v>
      </c>
      <c r="FD66" s="5">
        <v>2015</v>
      </c>
      <c r="FE66" t="s">
        <v>6</v>
      </c>
      <c r="FF66" t="s">
        <v>45</v>
      </c>
      <c r="FG66" s="2">
        <f t="shared" ref="FG66:FG76" si="429">FD8-FF8</f>
        <v>2.5000000000000001E-3</v>
      </c>
      <c r="FH66" s="5">
        <v>2015</v>
      </c>
      <c r="FI66" t="s">
        <v>45</v>
      </c>
      <c r="FJ66" t="s">
        <v>3</v>
      </c>
      <c r="FK66" s="2">
        <f t="shared" ref="FK66:FK76" si="430">FF8-FE8</f>
        <v>2.81E-2</v>
      </c>
    </row>
    <row r="67" spans="1:167" x14ac:dyDescent="0.3">
      <c r="A67" s="1">
        <v>41821</v>
      </c>
      <c r="B67" s="2">
        <v>1.5699999999999999E-2</v>
      </c>
      <c r="C67" s="2">
        <v>1.44E-2</v>
      </c>
      <c r="D67" s="2">
        <v>1.6999999999999999E-3</v>
      </c>
      <c r="E67" s="2">
        <v>1.89E-2</v>
      </c>
      <c r="F67">
        <f t="shared" si="397"/>
        <v>7</v>
      </c>
      <c r="G67">
        <f t="shared" ref="G67:G84" si="431">YEAR(A67)</f>
        <v>2014</v>
      </c>
      <c r="H67" s="5">
        <v>2017</v>
      </c>
      <c r="I67" t="s">
        <v>3</v>
      </c>
      <c r="J67" t="s">
        <v>6</v>
      </c>
      <c r="K67" s="2">
        <f t="shared" si="398"/>
        <v>3.49E-2</v>
      </c>
      <c r="L67">
        <v>2017</v>
      </c>
      <c r="M67" t="s">
        <v>6</v>
      </c>
      <c r="N67" t="s">
        <v>103</v>
      </c>
      <c r="O67" s="2">
        <f t="shared" si="399"/>
        <v>-3.0200000000000005E-2</v>
      </c>
      <c r="P67">
        <v>2017</v>
      </c>
      <c r="Q67" t="s">
        <v>3</v>
      </c>
      <c r="R67" t="s">
        <v>103</v>
      </c>
      <c r="S67" s="2">
        <f t="shared" si="400"/>
        <v>4.6999999999999958E-3</v>
      </c>
      <c r="U67" s="5">
        <v>2016</v>
      </c>
      <c r="V67" t="s">
        <v>6</v>
      </c>
      <c r="W67" t="s">
        <v>3</v>
      </c>
      <c r="X67" s="2">
        <f t="shared" si="401"/>
        <v>2.76E-2</v>
      </c>
      <c r="Y67">
        <v>2016</v>
      </c>
      <c r="Z67" t="s">
        <v>6</v>
      </c>
      <c r="AA67" t="s">
        <v>103</v>
      </c>
      <c r="AB67" s="2">
        <f t="shared" ref="AB67:AB76" si="432">X9-Z9</f>
        <v>2.76E-2</v>
      </c>
      <c r="AC67">
        <v>2016</v>
      </c>
      <c r="AD67" t="s">
        <v>103</v>
      </c>
      <c r="AE67" t="s">
        <v>3</v>
      </c>
      <c r="AF67" s="2">
        <f t="shared" si="402"/>
        <v>-1.1999999999999927E-3</v>
      </c>
      <c r="AH67" s="5">
        <v>2016</v>
      </c>
      <c r="AI67" t="s">
        <v>3</v>
      </c>
      <c r="AJ67" t="s">
        <v>6</v>
      </c>
      <c r="AK67" s="2">
        <f t="shared" si="403"/>
        <v>5.5700000000000013E-2</v>
      </c>
      <c r="AL67">
        <v>2016</v>
      </c>
      <c r="AM67" t="s">
        <v>6</v>
      </c>
      <c r="AN67" t="s">
        <v>2</v>
      </c>
      <c r="AO67" s="2">
        <f t="shared" si="404"/>
        <v>-2.5099999999999997E-2</v>
      </c>
      <c r="AP67">
        <v>2016</v>
      </c>
      <c r="AQ67" t="s">
        <v>3</v>
      </c>
      <c r="AR67" t="s">
        <v>103</v>
      </c>
      <c r="AS67" s="2">
        <f t="shared" si="405"/>
        <v>3.0600000000000016E-2</v>
      </c>
      <c r="AU67" s="5">
        <v>2016</v>
      </c>
      <c r="AV67" t="s">
        <v>3</v>
      </c>
      <c r="AW67" t="s">
        <v>6</v>
      </c>
      <c r="AX67" s="2">
        <f t="shared" si="406"/>
        <v>3.0100000000000002E-2</v>
      </c>
      <c r="AY67">
        <v>2016</v>
      </c>
      <c r="AZ67" t="s">
        <v>103</v>
      </c>
      <c r="BA67" t="s">
        <v>6</v>
      </c>
      <c r="BB67" s="2">
        <f t="shared" si="407"/>
        <v>1.1700000000000002E-2</v>
      </c>
      <c r="BC67">
        <v>2016</v>
      </c>
      <c r="BD67" t="s">
        <v>3</v>
      </c>
      <c r="BE67" t="s">
        <v>103</v>
      </c>
      <c r="BF67" s="2">
        <f t="shared" si="408"/>
        <v>1.84E-2</v>
      </c>
      <c r="BH67" s="5">
        <v>2016</v>
      </c>
      <c r="BI67" t="s">
        <v>3</v>
      </c>
      <c r="BJ67" t="s">
        <v>6</v>
      </c>
      <c r="BK67" s="2">
        <f t="shared" si="409"/>
        <v>7.8000000000000014E-3</v>
      </c>
      <c r="BL67">
        <v>2016</v>
      </c>
      <c r="BM67" t="s">
        <v>103</v>
      </c>
      <c r="BN67" t="s">
        <v>6</v>
      </c>
      <c r="BO67" s="2">
        <f t="shared" si="410"/>
        <v>2.8299999999999999E-2</v>
      </c>
      <c r="BP67">
        <v>2016</v>
      </c>
      <c r="BQ67" t="s">
        <v>3</v>
      </c>
      <c r="BR67" t="s">
        <v>103</v>
      </c>
      <c r="BS67" s="2">
        <f t="shared" si="411"/>
        <v>-2.8299999999999999E-2</v>
      </c>
      <c r="BU67" s="5">
        <v>2016</v>
      </c>
      <c r="BV67" t="s">
        <v>6</v>
      </c>
      <c r="BW67" t="s">
        <v>3</v>
      </c>
      <c r="BX67" s="2">
        <f t="shared" si="412"/>
        <v>-5.4000000000000003E-3</v>
      </c>
      <c r="BY67">
        <v>2016</v>
      </c>
      <c r="BZ67" t="s">
        <v>103</v>
      </c>
      <c r="CA67" t="s">
        <v>6</v>
      </c>
      <c r="CB67" s="2">
        <f t="shared" si="413"/>
        <v>5.3000000000000009E-3</v>
      </c>
      <c r="CC67">
        <v>2016</v>
      </c>
      <c r="CD67" t="s">
        <v>6</v>
      </c>
      <c r="CE67" t="s">
        <v>3</v>
      </c>
      <c r="CF67" s="2">
        <f t="shared" si="414"/>
        <v>-5.4000000000000003E-3</v>
      </c>
      <c r="CG67" s="5">
        <v>2016</v>
      </c>
      <c r="CH67" t="s">
        <v>3</v>
      </c>
      <c r="CI67" t="s">
        <v>6</v>
      </c>
      <c r="CJ67" s="2">
        <f t="shared" si="415"/>
        <v>1.77E-2</v>
      </c>
      <c r="CK67" s="5">
        <v>2016</v>
      </c>
      <c r="CL67" t="s">
        <v>45</v>
      </c>
      <c r="CM67" t="s">
        <v>6</v>
      </c>
      <c r="CN67" s="2">
        <f t="shared" si="416"/>
        <v>3.1599999999999996E-2</v>
      </c>
      <c r="CO67" s="5">
        <v>2016</v>
      </c>
      <c r="CP67" t="s">
        <v>3</v>
      </c>
      <c r="CQ67" t="s">
        <v>45</v>
      </c>
      <c r="CR67" s="2">
        <f t="shared" si="417"/>
        <v>-1.3899999999999996E-2</v>
      </c>
      <c r="CU67" s="5">
        <v>2016</v>
      </c>
      <c r="CV67" t="s">
        <v>6</v>
      </c>
      <c r="CW67" t="s">
        <v>3</v>
      </c>
      <c r="CX67" s="2">
        <f t="shared" si="418"/>
        <v>-2.9699999999999997E-2</v>
      </c>
      <c r="CY67" s="5">
        <v>2016</v>
      </c>
      <c r="CZ67" t="s">
        <v>45</v>
      </c>
      <c r="DA67" t="s">
        <v>6</v>
      </c>
      <c r="DB67" s="2">
        <f t="shared" si="419"/>
        <v>2.4199999999999999E-2</v>
      </c>
      <c r="DC67" s="5">
        <v>2016</v>
      </c>
      <c r="DD67" t="s">
        <v>45</v>
      </c>
      <c r="DE67" t="s">
        <v>3</v>
      </c>
      <c r="DF67" s="2">
        <f t="shared" si="420"/>
        <v>-5.4999999999999979E-3</v>
      </c>
      <c r="DI67" s="5">
        <v>2016</v>
      </c>
      <c r="DJ67" t="s">
        <v>3</v>
      </c>
      <c r="DK67" t="s">
        <v>6</v>
      </c>
      <c r="DL67" s="2">
        <f>-DM9+DN9</f>
        <v>-4.7999999999999987E-3</v>
      </c>
      <c r="DM67" s="5">
        <v>2016</v>
      </c>
      <c r="DN67" t="s">
        <v>6</v>
      </c>
      <c r="DO67" t="s">
        <v>45</v>
      </c>
      <c r="DP67" s="2">
        <f t="shared" si="421"/>
        <v>2.3E-3</v>
      </c>
      <c r="DQ67" s="5">
        <v>2016</v>
      </c>
      <c r="DR67" t="s">
        <v>3</v>
      </c>
      <c r="DS67" t="s">
        <v>45</v>
      </c>
      <c r="DT67" s="2">
        <f t="shared" si="422"/>
        <v>-2.4999999999999988E-3</v>
      </c>
      <c r="DW67" s="5">
        <v>2016</v>
      </c>
      <c r="DX67" t="s">
        <v>3</v>
      </c>
      <c r="DY67" t="s">
        <v>6</v>
      </c>
      <c r="DZ67" s="2">
        <f t="shared" si="423"/>
        <v>0.01</v>
      </c>
      <c r="EA67" s="5">
        <v>2016</v>
      </c>
      <c r="EB67" t="s">
        <v>6</v>
      </c>
      <c r="EC67" t="s">
        <v>45</v>
      </c>
      <c r="ED67" s="2">
        <f t="shared" si="424"/>
        <v>-9.1000000000000004E-3</v>
      </c>
      <c r="EE67" s="5">
        <v>2016</v>
      </c>
      <c r="EF67" t="s">
        <v>3</v>
      </c>
      <c r="EG67" t="s">
        <v>45</v>
      </c>
      <c r="EH67" s="2">
        <f t="shared" si="425"/>
        <v>8.9999999999999976E-4</v>
      </c>
      <c r="EK67" s="5">
        <v>2016</v>
      </c>
      <c r="EL67" t="s">
        <v>3</v>
      </c>
      <c r="EM67" t="s">
        <v>6</v>
      </c>
      <c r="EN67" s="2">
        <f t="shared" si="426"/>
        <v>-2.0000000000000573E-4</v>
      </c>
      <c r="EO67" s="5">
        <v>2016</v>
      </c>
      <c r="EP67" t="s">
        <v>6</v>
      </c>
      <c r="EQ67" t="s">
        <v>45</v>
      </c>
      <c r="ER67" s="2">
        <f>-EQ9+EO9</f>
        <v>1.0500000000000002E-2</v>
      </c>
      <c r="ES67" s="5">
        <v>2016</v>
      </c>
      <c r="ET67" t="s">
        <v>3</v>
      </c>
      <c r="EU67" t="s">
        <v>45</v>
      </c>
      <c r="EV67" s="2">
        <f t="shared" ref="EV67:EV72" si="433">-EQ9+EP9</f>
        <v>1.0299999999999997E-2</v>
      </c>
      <c r="EZ67" s="5">
        <v>2016</v>
      </c>
      <c r="FA67" t="s">
        <v>3</v>
      </c>
      <c r="FB67" t="s">
        <v>6</v>
      </c>
      <c r="FC67" s="2">
        <f>-FD9+FE9</f>
        <v>-2.3199999999999998E-2</v>
      </c>
      <c r="FD67" s="5">
        <v>2016</v>
      </c>
      <c r="FE67" t="s">
        <v>6</v>
      </c>
      <c r="FF67" t="s">
        <v>45</v>
      </c>
      <c r="FG67" s="2">
        <f t="shared" si="429"/>
        <v>2.3299999999999998E-2</v>
      </c>
      <c r="FH67" s="5">
        <v>2016</v>
      </c>
      <c r="FI67" t="s">
        <v>3</v>
      </c>
      <c r="FJ67" t="s">
        <v>45</v>
      </c>
      <c r="FK67" s="2">
        <f>-FF9+FE9</f>
        <v>9.9999999999999395E-5</v>
      </c>
    </row>
    <row r="68" spans="1:167" x14ac:dyDescent="0.3">
      <c r="A68" s="1">
        <v>41852</v>
      </c>
      <c r="B68" s="2">
        <v>2.1299999999999999E-2</v>
      </c>
      <c r="C68" s="2">
        <v>3.0200000000000001E-2</v>
      </c>
      <c r="D68" s="2">
        <v>3.1E-2</v>
      </c>
      <c r="E68" s="2">
        <v>2.87E-2</v>
      </c>
      <c r="F68">
        <f t="shared" si="397"/>
        <v>8</v>
      </c>
      <c r="G68">
        <f t="shared" si="431"/>
        <v>2014</v>
      </c>
      <c r="H68" s="5">
        <v>2018</v>
      </c>
      <c r="I68" t="s">
        <v>6</v>
      </c>
      <c r="J68" t="s">
        <v>3</v>
      </c>
      <c r="K68" s="2">
        <f>-O10+N10</f>
        <v>-1.5999999999999993E-2</v>
      </c>
      <c r="L68">
        <v>2018</v>
      </c>
      <c r="M68" t="s">
        <v>2</v>
      </c>
      <c r="N68" t="s">
        <v>6</v>
      </c>
      <c r="O68" s="2">
        <f>-N10+P10</f>
        <v>1.9099999999999999E-2</v>
      </c>
      <c r="P68">
        <v>2018</v>
      </c>
      <c r="Q68" t="s">
        <v>103</v>
      </c>
      <c r="R68" t="s">
        <v>3</v>
      </c>
      <c r="S68" s="2">
        <f>-O10+P10</f>
        <v>3.1000000000000055E-3</v>
      </c>
      <c r="U68" s="5">
        <v>2017</v>
      </c>
      <c r="V68" t="s">
        <v>6</v>
      </c>
      <c r="W68" t="s">
        <v>3</v>
      </c>
      <c r="X68" s="2">
        <f t="shared" si="401"/>
        <v>-7.3999999999999969E-3</v>
      </c>
      <c r="Y68">
        <v>2017</v>
      </c>
      <c r="Z68" t="s">
        <v>6</v>
      </c>
      <c r="AA68" t="s">
        <v>103</v>
      </c>
      <c r="AB68" s="2">
        <f t="shared" si="432"/>
        <v>-7.3999999999999969E-3</v>
      </c>
      <c r="AC68">
        <v>2017</v>
      </c>
      <c r="AD68" t="s">
        <v>103</v>
      </c>
      <c r="AE68" t="s">
        <v>3</v>
      </c>
      <c r="AF68" s="2">
        <f t="shared" si="402"/>
        <v>-9.3000000000000027E-3</v>
      </c>
      <c r="AH68" s="5">
        <v>2017</v>
      </c>
      <c r="AI68" t="s">
        <v>3</v>
      </c>
      <c r="AJ68" t="s">
        <v>6</v>
      </c>
      <c r="AK68" s="2">
        <f t="shared" si="403"/>
        <v>1.0099999999999998E-2</v>
      </c>
      <c r="AL68">
        <v>2017</v>
      </c>
      <c r="AM68" t="s">
        <v>2</v>
      </c>
      <c r="AN68" t="s">
        <v>6</v>
      </c>
      <c r="AO68" s="2">
        <f>-AL10+AN10</f>
        <v>2.35E-2</v>
      </c>
      <c r="AP68">
        <v>2017</v>
      </c>
      <c r="AQ68" t="s">
        <v>3</v>
      </c>
      <c r="AR68" t="s">
        <v>103</v>
      </c>
      <c r="AS68" s="2">
        <f t="shared" si="405"/>
        <v>-1.3400000000000002E-2</v>
      </c>
      <c r="AU68" s="5">
        <v>2017</v>
      </c>
      <c r="AV68" t="s">
        <v>3</v>
      </c>
      <c r="AW68" t="s">
        <v>6</v>
      </c>
      <c r="AX68" s="2">
        <f t="shared" si="406"/>
        <v>3.2500000000000001E-2</v>
      </c>
      <c r="AY68">
        <v>2017</v>
      </c>
      <c r="AZ68" t="s">
        <v>103</v>
      </c>
      <c r="BA68" t="s">
        <v>6</v>
      </c>
      <c r="BB68" s="2">
        <f t="shared" si="407"/>
        <v>2.7900000000000001E-2</v>
      </c>
      <c r="BC68">
        <v>2017</v>
      </c>
      <c r="BD68" t="s">
        <v>3</v>
      </c>
      <c r="BE68" t="s">
        <v>103</v>
      </c>
      <c r="BF68" s="2">
        <f t="shared" si="408"/>
        <v>4.5999999999999999E-3</v>
      </c>
      <c r="BH68" s="5">
        <v>2017</v>
      </c>
      <c r="BI68" t="s">
        <v>3</v>
      </c>
      <c r="BJ68" t="s">
        <v>6</v>
      </c>
      <c r="BK68" s="2">
        <f t="shared" si="409"/>
        <v>6.6999999999999976E-3</v>
      </c>
      <c r="BL68">
        <v>2017</v>
      </c>
      <c r="BM68" t="s">
        <v>103</v>
      </c>
      <c r="BN68" t="s">
        <v>6</v>
      </c>
      <c r="BO68" s="2">
        <f t="shared" si="410"/>
        <v>8.0000000000000002E-3</v>
      </c>
      <c r="BP68">
        <v>2017</v>
      </c>
      <c r="BQ68" t="s">
        <v>3</v>
      </c>
      <c r="BR68" t="s">
        <v>103</v>
      </c>
      <c r="BS68" s="2">
        <f t="shared" si="411"/>
        <v>-8.0000000000000002E-3</v>
      </c>
      <c r="BU68" s="5">
        <v>2017</v>
      </c>
      <c r="BV68" t="s">
        <v>6</v>
      </c>
      <c r="BW68" t="s">
        <v>3</v>
      </c>
      <c r="BX68" s="2">
        <f t="shared" si="412"/>
        <v>1.9000000000000006E-3</v>
      </c>
      <c r="BY68">
        <v>2017</v>
      </c>
      <c r="BZ68" t="s">
        <v>103</v>
      </c>
      <c r="CA68" t="s">
        <v>6</v>
      </c>
      <c r="CB68" s="2">
        <f t="shared" si="413"/>
        <v>5.4999999999999997E-3</v>
      </c>
      <c r="CC68">
        <v>2017</v>
      </c>
      <c r="CD68" t="s">
        <v>6</v>
      </c>
      <c r="CE68" t="s">
        <v>3</v>
      </c>
      <c r="CF68" s="2">
        <f t="shared" si="414"/>
        <v>1.9000000000000006E-3</v>
      </c>
      <c r="CG68" s="5">
        <v>2017</v>
      </c>
      <c r="CH68" t="s">
        <v>3</v>
      </c>
      <c r="CI68" t="s">
        <v>6</v>
      </c>
      <c r="CJ68" s="2">
        <f t="shared" si="415"/>
        <v>3.0000000000000006E-2</v>
      </c>
      <c r="CK68" s="5">
        <v>2017</v>
      </c>
      <c r="CL68" t="s">
        <v>45</v>
      </c>
      <c r="CM68" t="s">
        <v>6</v>
      </c>
      <c r="CN68" s="2">
        <f t="shared" si="416"/>
        <v>3.0100000000000009E-2</v>
      </c>
      <c r="CO68" s="5">
        <v>2017</v>
      </c>
      <c r="CP68" t="s">
        <v>3</v>
      </c>
      <c r="CQ68" t="s">
        <v>45</v>
      </c>
      <c r="CR68" s="2">
        <f t="shared" si="417"/>
        <v>-1.0000000000000286E-4</v>
      </c>
      <c r="CU68" s="5">
        <v>2017</v>
      </c>
      <c r="CV68" t="s">
        <v>6</v>
      </c>
      <c r="CW68" t="s">
        <v>3</v>
      </c>
      <c r="CX68" s="2">
        <f t="shared" si="418"/>
        <v>7.2000000000000015E-3</v>
      </c>
      <c r="CY68" s="5">
        <v>2017</v>
      </c>
      <c r="CZ68" t="s">
        <v>45</v>
      </c>
      <c r="DA68" t="s">
        <v>6</v>
      </c>
      <c r="DB68" s="2">
        <f t="shared" si="419"/>
        <v>7.4999999999999997E-3</v>
      </c>
      <c r="DC68" s="5">
        <v>2017</v>
      </c>
      <c r="DD68" t="s">
        <v>45</v>
      </c>
      <c r="DE68" t="s">
        <v>3</v>
      </c>
      <c r="DF68" s="2">
        <f t="shared" si="420"/>
        <v>1.4700000000000001E-2</v>
      </c>
      <c r="DI68" s="5">
        <v>2017</v>
      </c>
      <c r="DJ68" t="s">
        <v>3</v>
      </c>
      <c r="DK68" t="s">
        <v>6</v>
      </c>
      <c r="DL68" s="2">
        <f>-DM10+DN10</f>
        <v>3.1999999999999997E-3</v>
      </c>
      <c r="DM68" s="5">
        <v>2017</v>
      </c>
      <c r="DN68" t="s">
        <v>6</v>
      </c>
      <c r="DO68" t="s">
        <v>45</v>
      </c>
      <c r="DP68" s="2">
        <f t="shared" si="421"/>
        <v>1.7000000000000019E-3</v>
      </c>
      <c r="DQ68" s="5">
        <v>2017</v>
      </c>
      <c r="DR68" t="s">
        <v>3</v>
      </c>
      <c r="DS68" t="s">
        <v>45</v>
      </c>
      <c r="DT68" s="2">
        <f t="shared" si="422"/>
        <v>4.9000000000000016E-3</v>
      </c>
      <c r="DW68" s="5">
        <v>2017</v>
      </c>
      <c r="DX68" t="s">
        <v>3</v>
      </c>
      <c r="DY68" t="s">
        <v>6</v>
      </c>
      <c r="DZ68" s="2">
        <f t="shared" si="423"/>
        <v>-2.1499999999999998E-2</v>
      </c>
      <c r="EA68" s="5">
        <v>2017</v>
      </c>
      <c r="EB68" t="s">
        <v>45</v>
      </c>
      <c r="EC68" t="s">
        <v>6</v>
      </c>
      <c r="ED68" s="2">
        <f t="shared" ref="ED68:ED76" si="434">EC10-EA10</f>
        <v>-3.1899999999999998E-2</v>
      </c>
      <c r="EE68" s="5">
        <v>2017</v>
      </c>
      <c r="EF68" t="s">
        <v>3</v>
      </c>
      <c r="EG68" t="s">
        <v>45</v>
      </c>
      <c r="EH68" s="2">
        <f t="shared" si="425"/>
        <v>1.04E-2</v>
      </c>
      <c r="EK68" s="5">
        <v>2017</v>
      </c>
      <c r="EL68" t="s">
        <v>3</v>
      </c>
      <c r="EM68" t="s">
        <v>6</v>
      </c>
      <c r="EN68" s="2">
        <f t="shared" si="426"/>
        <v>1.4400000000000001E-2</v>
      </c>
      <c r="EO68" s="5">
        <v>2017</v>
      </c>
      <c r="EP68" t="s">
        <v>6</v>
      </c>
      <c r="EQ68" t="s">
        <v>45</v>
      </c>
      <c r="ER68" s="2">
        <f>-EQ10+EO10</f>
        <v>-1.06E-2</v>
      </c>
      <c r="ES68" s="5">
        <v>2017</v>
      </c>
      <c r="ET68" t="s">
        <v>3</v>
      </c>
      <c r="EU68" t="s">
        <v>45</v>
      </c>
      <c r="EV68" s="2">
        <f t="shared" si="433"/>
        <v>3.8000000000000013E-3</v>
      </c>
      <c r="EZ68" s="5">
        <v>2017</v>
      </c>
      <c r="FA68" t="s">
        <v>3</v>
      </c>
      <c r="FB68" t="s">
        <v>6</v>
      </c>
      <c r="FC68" s="2">
        <f>-FD10+FE10</f>
        <v>-1.9200000000000002E-2</v>
      </c>
      <c r="FD68" s="5">
        <v>2017</v>
      </c>
      <c r="FE68" t="s">
        <v>6</v>
      </c>
      <c r="FF68" t="s">
        <v>45</v>
      </c>
      <c r="FG68" s="2">
        <f t="shared" si="429"/>
        <v>1.2800000000000001E-2</v>
      </c>
      <c r="FH68" s="5">
        <v>2017</v>
      </c>
      <c r="FI68" t="s">
        <v>3</v>
      </c>
      <c r="FJ68" t="s">
        <v>45</v>
      </c>
      <c r="FK68" s="2">
        <f t="shared" ref="FK68:FK70" si="435">-FF10+FE10</f>
        <v>-6.3999999999999994E-3</v>
      </c>
    </row>
    <row r="69" spans="1:167" x14ac:dyDescent="0.3">
      <c r="A69" s="1">
        <v>41883</v>
      </c>
      <c r="B69" s="2">
        <v>-2.41E-2</v>
      </c>
      <c r="C69" s="2">
        <v>1.2999999999999999E-3</v>
      </c>
      <c r="D69" s="2">
        <v>-2.2100000000000002E-2</v>
      </c>
      <c r="E69" s="2">
        <v>-2.9999999999999997E-4</v>
      </c>
      <c r="F69">
        <f t="shared" si="397"/>
        <v>9</v>
      </c>
      <c r="G69">
        <f t="shared" si="431"/>
        <v>2014</v>
      </c>
      <c r="H69" s="5">
        <v>2019</v>
      </c>
      <c r="I69" t="s">
        <v>6</v>
      </c>
      <c r="J69" t="s">
        <v>3</v>
      </c>
      <c r="K69" s="2">
        <f>-O11+N11</f>
        <v>1.9999999999999966E-4</v>
      </c>
      <c r="L69">
        <v>2019</v>
      </c>
      <c r="M69" t="s">
        <v>2</v>
      </c>
      <c r="N69" t="s">
        <v>6</v>
      </c>
      <c r="O69" s="2">
        <f>-N11+P11</f>
        <v>-1.6399999999999998E-2</v>
      </c>
      <c r="P69">
        <v>2019</v>
      </c>
      <c r="Q69" t="s">
        <v>103</v>
      </c>
      <c r="R69" t="s">
        <v>3</v>
      </c>
      <c r="S69" s="2">
        <f>-O11+P11</f>
        <v>-1.6199999999999999E-2</v>
      </c>
      <c r="U69" s="5">
        <v>2018</v>
      </c>
      <c r="V69" t="s">
        <v>6</v>
      </c>
      <c r="W69" t="s">
        <v>3</v>
      </c>
      <c r="X69" s="2">
        <f t="shared" si="401"/>
        <v>2.3599999999999996E-2</v>
      </c>
      <c r="Y69">
        <v>2018</v>
      </c>
      <c r="Z69" t="s">
        <v>6</v>
      </c>
      <c r="AA69" t="s">
        <v>103</v>
      </c>
      <c r="AB69" s="2">
        <f t="shared" si="432"/>
        <v>2.3599999999999996E-2</v>
      </c>
      <c r="AC69">
        <v>2018</v>
      </c>
      <c r="AD69" t="s">
        <v>103</v>
      </c>
      <c r="AE69" t="s">
        <v>3</v>
      </c>
      <c r="AF69" s="2">
        <f t="shared" si="402"/>
        <v>9.900000000000006E-3</v>
      </c>
      <c r="AH69" s="5">
        <v>2018</v>
      </c>
      <c r="AI69" t="s">
        <v>3</v>
      </c>
      <c r="AJ69" t="s">
        <v>6</v>
      </c>
      <c r="AK69" s="2">
        <f t="shared" si="403"/>
        <v>2.0000000000000018E-3</v>
      </c>
      <c r="AL69">
        <v>2018</v>
      </c>
      <c r="AM69" t="s">
        <v>2</v>
      </c>
      <c r="AN69" t="s">
        <v>6</v>
      </c>
      <c r="AO69" s="2">
        <f t="shared" ref="AO69:AO72" si="436">-AL11+AN11</f>
        <v>1.3399999999999999E-2</v>
      </c>
      <c r="AP69">
        <v>2018</v>
      </c>
      <c r="AQ69" t="s">
        <v>3</v>
      </c>
      <c r="AR69" t="s">
        <v>103</v>
      </c>
      <c r="AS69" s="2">
        <f t="shared" si="405"/>
        <v>-1.1399999999999997E-2</v>
      </c>
      <c r="AU69" s="5">
        <v>2018</v>
      </c>
      <c r="AV69" t="s">
        <v>3</v>
      </c>
      <c r="AW69" t="s">
        <v>6</v>
      </c>
      <c r="AX69" s="2">
        <f t="shared" si="406"/>
        <v>-1.4200000000000004E-2</v>
      </c>
      <c r="AY69">
        <v>2018</v>
      </c>
      <c r="AZ69" t="s">
        <v>103</v>
      </c>
      <c r="BA69" t="s">
        <v>6</v>
      </c>
      <c r="BB69" s="2">
        <f t="shared" si="407"/>
        <v>-2.06E-2</v>
      </c>
      <c r="BC69">
        <v>2018</v>
      </c>
      <c r="BD69" t="s">
        <v>3</v>
      </c>
      <c r="BE69" t="s">
        <v>103</v>
      </c>
      <c r="BF69" s="2">
        <f t="shared" si="408"/>
        <v>6.399999999999996E-3</v>
      </c>
      <c r="BH69" s="5">
        <v>2018</v>
      </c>
      <c r="BI69" t="s">
        <v>3</v>
      </c>
      <c r="BJ69" t="s">
        <v>6</v>
      </c>
      <c r="BK69" s="2">
        <f t="shared" si="409"/>
        <v>5.1200000000000002E-2</v>
      </c>
      <c r="BL69">
        <v>2018</v>
      </c>
      <c r="BM69" t="s">
        <v>103</v>
      </c>
      <c r="BN69" t="s">
        <v>6</v>
      </c>
      <c r="BO69" s="2">
        <f t="shared" si="410"/>
        <v>3.8100000000000002E-2</v>
      </c>
      <c r="BP69">
        <v>2018</v>
      </c>
      <c r="BQ69" t="s">
        <v>3</v>
      </c>
      <c r="BR69" t="s">
        <v>103</v>
      </c>
      <c r="BS69" s="2">
        <f t="shared" si="411"/>
        <v>-3.8100000000000002E-2</v>
      </c>
      <c r="BU69" s="5">
        <v>2018</v>
      </c>
      <c r="BV69" t="s">
        <v>6</v>
      </c>
      <c r="BW69" t="s">
        <v>3</v>
      </c>
      <c r="BX69" s="2">
        <f t="shared" si="412"/>
        <v>2.4899999999999999E-2</v>
      </c>
      <c r="BY69">
        <v>2018</v>
      </c>
      <c r="BZ69" t="s">
        <v>103</v>
      </c>
      <c r="CA69" t="s">
        <v>6</v>
      </c>
      <c r="CB69" s="2">
        <f t="shared" si="413"/>
        <v>-1.41E-2</v>
      </c>
      <c r="CC69">
        <v>2018</v>
      </c>
      <c r="CD69" t="s">
        <v>6</v>
      </c>
      <c r="CE69" t="s">
        <v>3</v>
      </c>
      <c r="CF69" s="2">
        <f t="shared" si="414"/>
        <v>2.4899999999999999E-2</v>
      </c>
      <c r="CG69" s="5">
        <v>2018</v>
      </c>
      <c r="CH69" t="s">
        <v>6</v>
      </c>
      <c r="CI69" t="s">
        <v>3</v>
      </c>
      <c r="CJ69" s="2">
        <f>-CL11+CK11</f>
        <v>8.5000000000000006E-3</v>
      </c>
      <c r="CK69" s="5">
        <v>2018</v>
      </c>
      <c r="CL69" t="s">
        <v>45</v>
      </c>
      <c r="CM69" t="s">
        <v>6</v>
      </c>
      <c r="CN69" s="2">
        <f t="shared" si="416"/>
        <v>-2.0000000000000018E-3</v>
      </c>
      <c r="CO69" s="5">
        <v>2018</v>
      </c>
      <c r="CP69" t="s">
        <v>45</v>
      </c>
      <c r="CQ69" t="s">
        <v>3</v>
      </c>
      <c r="CR69" s="2">
        <f>-CL11+CM11</f>
        <v>6.4999999999999988E-3</v>
      </c>
      <c r="CU69" s="5">
        <v>2018</v>
      </c>
      <c r="CV69" t="s">
        <v>6</v>
      </c>
      <c r="CW69" t="s">
        <v>3</v>
      </c>
      <c r="CX69" s="2">
        <f t="shared" si="418"/>
        <v>1.6899999999999998E-2</v>
      </c>
      <c r="CY69" s="5">
        <v>2018</v>
      </c>
      <c r="CZ69" t="s">
        <v>45</v>
      </c>
      <c r="DA69" t="s">
        <v>6</v>
      </c>
      <c r="DB69" s="2">
        <f t="shared" si="419"/>
        <v>-2.2800000000000001E-2</v>
      </c>
      <c r="DC69" s="5">
        <v>2018</v>
      </c>
      <c r="DD69" t="s">
        <v>45</v>
      </c>
      <c r="DE69" t="s">
        <v>3</v>
      </c>
      <c r="DF69" s="2">
        <f t="shared" si="420"/>
        <v>-5.8999999999999999E-3</v>
      </c>
      <c r="DI69" s="5">
        <v>2018</v>
      </c>
      <c r="DJ69" t="s">
        <v>6</v>
      </c>
      <c r="DK69" t="s">
        <v>3</v>
      </c>
      <c r="DL69" s="2">
        <f t="shared" ref="DL69:DL76" si="437">DM11-DN11</f>
        <v>4.2200000000000001E-2</v>
      </c>
      <c r="DM69" s="5">
        <v>2018</v>
      </c>
      <c r="DN69" t="s">
        <v>6</v>
      </c>
      <c r="DO69" t="s">
        <v>45</v>
      </c>
      <c r="DP69" s="2">
        <f t="shared" si="421"/>
        <v>3.4799999999999998E-2</v>
      </c>
      <c r="DQ69" s="5">
        <v>2018</v>
      </c>
      <c r="DR69" t="s">
        <v>3</v>
      </c>
      <c r="DS69" t="s">
        <v>45</v>
      </c>
      <c r="DT69" s="2">
        <f t="shared" si="422"/>
        <v>-7.4000000000000038E-3</v>
      </c>
      <c r="DW69" s="5">
        <v>2018</v>
      </c>
      <c r="DX69" t="s">
        <v>3</v>
      </c>
      <c r="DY69" t="s">
        <v>6</v>
      </c>
      <c r="DZ69" s="2">
        <f t="shared" si="423"/>
        <v>5.0599999999999999E-2</v>
      </c>
      <c r="EA69" s="5">
        <v>2018</v>
      </c>
      <c r="EB69" t="s">
        <v>6</v>
      </c>
      <c r="EC69" t="s">
        <v>45</v>
      </c>
      <c r="ED69" s="2">
        <f>-EC11+EA11</f>
        <v>-5.5199999999999999E-2</v>
      </c>
      <c r="EE69" s="5">
        <v>2018</v>
      </c>
      <c r="EF69" t="s">
        <v>3</v>
      </c>
      <c r="EG69" t="s">
        <v>45</v>
      </c>
      <c r="EH69" s="2">
        <f t="shared" si="425"/>
        <v>-4.5999999999999999E-3</v>
      </c>
      <c r="EK69" s="5">
        <v>2018</v>
      </c>
      <c r="EL69" t="s">
        <v>3</v>
      </c>
      <c r="EM69" t="s">
        <v>6</v>
      </c>
      <c r="EN69" s="2">
        <f t="shared" si="426"/>
        <v>1.7100000000000004E-2</v>
      </c>
      <c r="EO69" s="5">
        <v>2018</v>
      </c>
      <c r="EP69" t="s">
        <v>45</v>
      </c>
      <c r="EQ69" t="s">
        <v>6</v>
      </c>
      <c r="ER69" s="2">
        <f t="shared" si="427"/>
        <v>2.4199999999999999E-2</v>
      </c>
      <c r="ES69" s="5">
        <v>2018</v>
      </c>
      <c r="ET69" t="s">
        <v>3</v>
      </c>
      <c r="EU69" t="s">
        <v>45</v>
      </c>
      <c r="EV69" s="2">
        <f t="shared" si="433"/>
        <v>-7.0999999999999952E-3</v>
      </c>
      <c r="EZ69" s="5">
        <v>2018</v>
      </c>
      <c r="FA69" t="s">
        <v>6</v>
      </c>
      <c r="FB69" t="s">
        <v>3</v>
      </c>
      <c r="FC69" s="2">
        <f t="shared" si="428"/>
        <v>-1.46E-2</v>
      </c>
      <c r="FD69" s="5">
        <v>2018</v>
      </c>
      <c r="FE69" t="s">
        <v>6</v>
      </c>
      <c r="FF69" t="s">
        <v>45</v>
      </c>
      <c r="FG69" s="2">
        <f t="shared" si="429"/>
        <v>-1.6400000000000001E-2</v>
      </c>
      <c r="FH69" s="5">
        <v>2018</v>
      </c>
      <c r="FI69" t="s">
        <v>3</v>
      </c>
      <c r="FJ69" t="s">
        <v>45</v>
      </c>
      <c r="FK69" s="2">
        <f t="shared" si="435"/>
        <v>-1.7999999999999995E-3</v>
      </c>
    </row>
    <row r="70" spans="1:167" x14ac:dyDescent="0.3">
      <c r="A70" s="1">
        <v>41913</v>
      </c>
      <c r="B70" s="2">
        <v>8.9399999999999993E-2</v>
      </c>
      <c r="C70" s="2">
        <v>4.4900000000000002E-2</v>
      </c>
      <c r="D70" s="2">
        <v>0.1074</v>
      </c>
      <c r="E70" s="2">
        <v>4.6399999999999997E-2</v>
      </c>
      <c r="F70">
        <f t="shared" si="397"/>
        <v>10</v>
      </c>
      <c r="G70">
        <f t="shared" si="431"/>
        <v>2014</v>
      </c>
      <c r="H70" s="5">
        <v>2020</v>
      </c>
      <c r="I70" t="s">
        <v>3</v>
      </c>
      <c r="J70" t="s">
        <v>6</v>
      </c>
      <c r="K70" s="2">
        <f t="shared" si="398"/>
        <v>-2.8400000000000002E-2</v>
      </c>
      <c r="L70">
        <v>2020</v>
      </c>
      <c r="M70" t="s">
        <v>6</v>
      </c>
      <c r="N70" t="s">
        <v>103</v>
      </c>
      <c r="O70" s="2">
        <f t="shared" si="399"/>
        <v>3.6000000000000008E-3</v>
      </c>
      <c r="P70">
        <v>2020</v>
      </c>
      <c r="Q70" t="s">
        <v>3</v>
      </c>
      <c r="R70" t="s">
        <v>103</v>
      </c>
      <c r="S70" s="2">
        <f t="shared" si="400"/>
        <v>-2.4800000000000003E-2</v>
      </c>
      <c r="U70" s="5">
        <v>2019</v>
      </c>
      <c r="V70" t="s">
        <v>6</v>
      </c>
      <c r="W70" t="s">
        <v>3</v>
      </c>
      <c r="X70" s="2">
        <f t="shared" si="401"/>
        <v>9.300000000000001E-3</v>
      </c>
      <c r="Y70">
        <v>2019</v>
      </c>
      <c r="Z70" t="s">
        <v>6</v>
      </c>
      <c r="AA70" t="s">
        <v>103</v>
      </c>
      <c r="AB70" s="2">
        <f t="shared" si="432"/>
        <v>9.300000000000001E-3</v>
      </c>
      <c r="AC70">
        <v>2019</v>
      </c>
      <c r="AD70" t="s">
        <v>103</v>
      </c>
      <c r="AE70" t="s">
        <v>3</v>
      </c>
      <c r="AF70" s="2">
        <f t="shared" si="402"/>
        <v>-1.5000000000000013E-3</v>
      </c>
      <c r="AH70" s="5">
        <v>2019</v>
      </c>
      <c r="AI70" t="s">
        <v>3</v>
      </c>
      <c r="AJ70" t="s">
        <v>6</v>
      </c>
      <c r="AK70" s="2">
        <f t="shared" si="403"/>
        <v>5.7599999999999998E-2</v>
      </c>
      <c r="AL70">
        <v>2019</v>
      </c>
      <c r="AM70" t="s">
        <v>2</v>
      </c>
      <c r="AN70" t="s">
        <v>6</v>
      </c>
      <c r="AO70" s="2">
        <f t="shared" si="436"/>
        <v>3.9099999999999996E-2</v>
      </c>
      <c r="AP70">
        <v>2019</v>
      </c>
      <c r="AQ70" t="s">
        <v>3</v>
      </c>
      <c r="AR70" t="s">
        <v>103</v>
      </c>
      <c r="AS70" s="2">
        <f t="shared" si="405"/>
        <v>1.8500000000000003E-2</v>
      </c>
      <c r="AU70" s="5">
        <v>2019</v>
      </c>
      <c r="AV70" t="s">
        <v>3</v>
      </c>
      <c r="AW70" t="s">
        <v>6</v>
      </c>
      <c r="AX70" s="2">
        <f t="shared" si="406"/>
        <v>-3.1099999999999999E-2</v>
      </c>
      <c r="AY70">
        <v>2019</v>
      </c>
      <c r="AZ70" t="s">
        <v>103</v>
      </c>
      <c r="BA70" t="s">
        <v>6</v>
      </c>
      <c r="BB70" s="2">
        <f t="shared" si="407"/>
        <v>-8.3999999999999995E-3</v>
      </c>
      <c r="BC70">
        <v>2019</v>
      </c>
      <c r="BD70" t="s">
        <v>3</v>
      </c>
      <c r="BE70" t="s">
        <v>103</v>
      </c>
      <c r="BF70" s="2">
        <f t="shared" si="408"/>
        <v>-2.2700000000000001E-2</v>
      </c>
      <c r="BH70" s="5">
        <v>2019</v>
      </c>
      <c r="BI70" t="s">
        <v>3</v>
      </c>
      <c r="BJ70" t="s">
        <v>6</v>
      </c>
      <c r="BK70" s="2">
        <f t="shared" si="409"/>
        <v>3.6600000000000001E-2</v>
      </c>
      <c r="BL70">
        <v>2019</v>
      </c>
      <c r="BM70" t="s">
        <v>103</v>
      </c>
      <c r="BN70" t="s">
        <v>6</v>
      </c>
      <c r="BO70" s="2">
        <f t="shared" si="410"/>
        <v>5.6099999999999997E-2</v>
      </c>
      <c r="BP70">
        <v>2019</v>
      </c>
      <c r="BQ70" t="s">
        <v>3</v>
      </c>
      <c r="BR70" t="s">
        <v>103</v>
      </c>
      <c r="BS70" s="2">
        <f t="shared" si="411"/>
        <v>-5.6099999999999997E-2</v>
      </c>
      <c r="BU70" s="5">
        <v>2019</v>
      </c>
      <c r="BV70" t="s">
        <v>6</v>
      </c>
      <c r="BW70" t="s">
        <v>3</v>
      </c>
      <c r="BX70" s="2">
        <f t="shared" si="412"/>
        <v>5.9999999999999984E-4</v>
      </c>
      <c r="BY70">
        <v>2019</v>
      </c>
      <c r="BZ70" t="s">
        <v>6</v>
      </c>
      <c r="CA70" t="s">
        <v>103</v>
      </c>
      <c r="CB70" s="2">
        <f>-CB12+BZ12</f>
        <v>-1.37E-2</v>
      </c>
      <c r="CC70">
        <v>2019</v>
      </c>
      <c r="CD70" t="s">
        <v>6</v>
      </c>
      <c r="CE70" t="s">
        <v>3</v>
      </c>
      <c r="CF70" s="2">
        <f t="shared" si="414"/>
        <v>5.9999999999999984E-4</v>
      </c>
      <c r="CG70" s="5">
        <v>2019</v>
      </c>
      <c r="CH70" t="s">
        <v>3</v>
      </c>
      <c r="CI70" t="s">
        <v>6</v>
      </c>
      <c r="CJ70" s="2">
        <f t="shared" si="415"/>
        <v>-2.3100000000000002E-2</v>
      </c>
      <c r="CK70" s="5">
        <v>2019</v>
      </c>
      <c r="CL70" t="s">
        <v>45</v>
      </c>
      <c r="CM70" t="s">
        <v>6</v>
      </c>
      <c r="CN70" s="2">
        <f t="shared" si="416"/>
        <v>-1.4000000000000005E-2</v>
      </c>
      <c r="CO70" s="5">
        <v>2019</v>
      </c>
      <c r="CP70" t="s">
        <v>45</v>
      </c>
      <c r="CQ70" t="s">
        <v>3</v>
      </c>
      <c r="CR70" s="2">
        <f t="shared" ref="CR70:CR76" si="438">-CL12+CM12</f>
        <v>9.099999999999997E-3</v>
      </c>
      <c r="CU70" s="5">
        <v>2019</v>
      </c>
      <c r="CV70" t="s">
        <v>6</v>
      </c>
      <c r="CW70" t="s">
        <v>3</v>
      </c>
      <c r="CX70" s="2">
        <f t="shared" si="418"/>
        <v>4.6200000000000005E-2</v>
      </c>
      <c r="CY70" s="5">
        <v>2019</v>
      </c>
      <c r="CZ70" t="s">
        <v>45</v>
      </c>
      <c r="DA70" t="s">
        <v>6</v>
      </c>
      <c r="DB70" s="2">
        <f t="shared" si="419"/>
        <v>-1.8800000000000001E-2</v>
      </c>
      <c r="DC70" s="5">
        <v>2019</v>
      </c>
      <c r="DD70" t="s">
        <v>45</v>
      </c>
      <c r="DE70" t="s">
        <v>3</v>
      </c>
      <c r="DF70" s="2">
        <f t="shared" si="420"/>
        <v>2.7400000000000001E-2</v>
      </c>
      <c r="DI70" s="5">
        <v>2019</v>
      </c>
      <c r="DJ70" t="s">
        <v>6</v>
      </c>
      <c r="DK70" t="s">
        <v>3</v>
      </c>
      <c r="DL70" s="2">
        <f t="shared" si="437"/>
        <v>-2.5399999999999999E-2</v>
      </c>
      <c r="DM70" s="5">
        <v>2019</v>
      </c>
      <c r="DN70" t="s">
        <v>6</v>
      </c>
      <c r="DO70" t="s">
        <v>45</v>
      </c>
      <c r="DP70" s="2">
        <f t="shared" si="421"/>
        <v>-1.2499999999999997E-2</v>
      </c>
      <c r="DQ70" s="5">
        <v>2019</v>
      </c>
      <c r="DR70" t="s">
        <v>3</v>
      </c>
      <c r="DS70" t="s">
        <v>45</v>
      </c>
      <c r="DT70" s="2">
        <f t="shared" si="422"/>
        <v>1.2900000000000002E-2</v>
      </c>
      <c r="DW70" s="5">
        <v>2019</v>
      </c>
      <c r="DX70" t="s">
        <v>3</v>
      </c>
      <c r="DY70" t="s">
        <v>6</v>
      </c>
      <c r="DZ70" s="2">
        <f t="shared" si="423"/>
        <v>-4.7000000000000028E-3</v>
      </c>
      <c r="EA70" s="5">
        <v>2019</v>
      </c>
      <c r="EB70" t="s">
        <v>45</v>
      </c>
      <c r="EC70" t="s">
        <v>6</v>
      </c>
      <c r="ED70" s="2">
        <f t="shared" si="434"/>
        <v>5.0000000000000044E-4</v>
      </c>
      <c r="EE70" s="5">
        <v>2019</v>
      </c>
      <c r="EF70" t="s">
        <v>3</v>
      </c>
      <c r="EG70" t="s">
        <v>45</v>
      </c>
      <c r="EH70" s="2">
        <f t="shared" si="425"/>
        <v>-5.2000000000000032E-3</v>
      </c>
      <c r="EK70" s="5">
        <v>2019</v>
      </c>
      <c r="EL70" t="s">
        <v>3</v>
      </c>
      <c r="EM70" t="s">
        <v>6</v>
      </c>
      <c r="EN70" s="2">
        <f t="shared" si="426"/>
        <v>4.5899999999999996E-2</v>
      </c>
      <c r="EO70" s="5">
        <v>2019</v>
      </c>
      <c r="EP70" t="s">
        <v>45</v>
      </c>
      <c r="EQ70" t="s">
        <v>6</v>
      </c>
      <c r="ER70" s="2">
        <f t="shared" si="427"/>
        <v>3.4600000000000006E-2</v>
      </c>
      <c r="ES70" s="5">
        <v>2019</v>
      </c>
      <c r="ET70" t="s">
        <v>3</v>
      </c>
      <c r="EU70" t="s">
        <v>45</v>
      </c>
      <c r="EV70" s="2">
        <f t="shared" si="433"/>
        <v>1.1299999999999998E-2</v>
      </c>
      <c r="EZ70" s="5">
        <v>2019</v>
      </c>
      <c r="FA70" t="s">
        <v>3</v>
      </c>
      <c r="FB70" t="s">
        <v>6</v>
      </c>
      <c r="FC70" s="2">
        <f>-FD12+FE12</f>
        <v>-4.5999999999999991E-3</v>
      </c>
      <c r="FD70" s="5">
        <v>2019</v>
      </c>
      <c r="FE70" t="s">
        <v>6</v>
      </c>
      <c r="FF70" t="s">
        <v>45</v>
      </c>
      <c r="FG70" s="2">
        <f t="shared" si="429"/>
        <v>-1.3200000000000002E-2</v>
      </c>
      <c r="FH70" s="5">
        <v>2019</v>
      </c>
      <c r="FI70" t="s">
        <v>3</v>
      </c>
      <c r="FJ70" t="s">
        <v>45</v>
      </c>
      <c r="FK70" s="2">
        <f t="shared" si="435"/>
        <v>-1.78E-2</v>
      </c>
    </row>
    <row r="71" spans="1:167" x14ac:dyDescent="0.3">
      <c r="A71" s="1">
        <v>41944</v>
      </c>
      <c r="B71" s="2">
        <v>8.1600000000000006E-2</v>
      </c>
      <c r="C71" s="2">
        <v>3.2000000000000001E-2</v>
      </c>
      <c r="D71" s="2">
        <v>8.6099999999999996E-2</v>
      </c>
      <c r="E71" s="2">
        <v>2.9700000000000001E-2</v>
      </c>
      <c r="F71">
        <f t="shared" si="397"/>
        <v>11</v>
      </c>
      <c r="G71">
        <f t="shared" si="431"/>
        <v>2014</v>
      </c>
      <c r="H71" s="5">
        <v>2021</v>
      </c>
      <c r="I71" t="s">
        <v>6</v>
      </c>
      <c r="J71" t="s">
        <v>3</v>
      </c>
      <c r="K71" s="2">
        <f>-O13+N13</f>
        <v>-8.4000000000000012E-3</v>
      </c>
      <c r="L71">
        <v>2021</v>
      </c>
      <c r="M71" t="s">
        <v>6</v>
      </c>
      <c r="N71" t="s">
        <v>103</v>
      </c>
      <c r="O71" s="2">
        <f t="shared" si="399"/>
        <v>9.6999999999999968E-3</v>
      </c>
      <c r="P71">
        <v>2021</v>
      </c>
      <c r="Q71" t="s">
        <v>3</v>
      </c>
      <c r="R71" t="s">
        <v>103</v>
      </c>
      <c r="S71" s="2">
        <f t="shared" si="400"/>
        <v>1.8099999999999998E-2</v>
      </c>
      <c r="U71" s="5">
        <v>2020</v>
      </c>
      <c r="V71" t="s">
        <v>6</v>
      </c>
      <c r="W71" t="s">
        <v>3</v>
      </c>
      <c r="X71" s="2">
        <f t="shared" si="401"/>
        <v>-7.1999999999999981E-3</v>
      </c>
      <c r="Y71">
        <v>2020</v>
      </c>
      <c r="Z71" t="s">
        <v>6</v>
      </c>
      <c r="AA71" t="s">
        <v>103</v>
      </c>
      <c r="AB71" s="2">
        <f t="shared" si="432"/>
        <v>-7.1999999999999981E-3</v>
      </c>
      <c r="AC71">
        <v>2020</v>
      </c>
      <c r="AD71" t="s">
        <v>103</v>
      </c>
      <c r="AE71" t="s">
        <v>3</v>
      </c>
      <c r="AF71" s="2">
        <f t="shared" si="402"/>
        <v>2.2999999999999965E-3</v>
      </c>
      <c r="AH71" s="5">
        <v>2020</v>
      </c>
      <c r="AI71" t="s">
        <v>3</v>
      </c>
      <c r="AJ71" t="s">
        <v>6</v>
      </c>
      <c r="AK71" s="2">
        <f t="shared" si="403"/>
        <v>-0.11269999999999999</v>
      </c>
      <c r="AL71">
        <v>2020</v>
      </c>
      <c r="AM71" t="s">
        <v>2</v>
      </c>
      <c r="AN71" t="s">
        <v>6</v>
      </c>
      <c r="AO71" s="2">
        <f t="shared" si="436"/>
        <v>-8.2699999999999968E-2</v>
      </c>
      <c r="AP71">
        <v>2020</v>
      </c>
      <c r="AQ71" t="s">
        <v>103</v>
      </c>
      <c r="AR71" t="s">
        <v>3</v>
      </c>
      <c r="AS71" s="2">
        <f>-AM13+AN13</f>
        <v>3.0000000000000027E-2</v>
      </c>
      <c r="AU71" s="5">
        <v>2020</v>
      </c>
      <c r="AV71" t="s">
        <v>3</v>
      </c>
      <c r="AW71" t="s">
        <v>6</v>
      </c>
      <c r="AX71" s="2">
        <f t="shared" si="406"/>
        <v>-1.9299999999999998E-2</v>
      </c>
      <c r="AY71">
        <v>2020</v>
      </c>
      <c r="AZ71" t="s">
        <v>103</v>
      </c>
      <c r="BA71" t="s">
        <v>6</v>
      </c>
      <c r="BB71" s="2">
        <f t="shared" si="407"/>
        <v>-9.6999999999999864E-3</v>
      </c>
      <c r="BC71">
        <v>2020</v>
      </c>
      <c r="BD71" t="s">
        <v>3</v>
      </c>
      <c r="BE71" t="s">
        <v>103</v>
      </c>
      <c r="BF71" s="2">
        <f t="shared" si="408"/>
        <v>-9.6000000000000113E-3</v>
      </c>
      <c r="BH71" s="5">
        <v>2020</v>
      </c>
      <c r="BI71" t="s">
        <v>3</v>
      </c>
      <c r="BJ71" t="s">
        <v>6</v>
      </c>
      <c r="BK71" s="2">
        <f t="shared" si="409"/>
        <v>-6.5500000000000003E-2</v>
      </c>
      <c r="BL71">
        <v>2020</v>
      </c>
      <c r="BM71" t="s">
        <v>103</v>
      </c>
      <c r="BN71" t="s">
        <v>6</v>
      </c>
      <c r="BO71" s="2">
        <f t="shared" si="410"/>
        <v>-6.0299999999999999E-2</v>
      </c>
      <c r="BP71">
        <v>2020</v>
      </c>
      <c r="BQ71" t="s">
        <v>103</v>
      </c>
      <c r="BR71" t="s">
        <v>3</v>
      </c>
      <c r="BS71" s="2">
        <f>-BK13+BM13</f>
        <v>-6.0299999999999999E-2</v>
      </c>
      <c r="BU71" s="5">
        <v>2020</v>
      </c>
      <c r="BV71" t="s">
        <v>6</v>
      </c>
      <c r="BW71" t="s">
        <v>3</v>
      </c>
      <c r="BX71" s="2">
        <f t="shared" si="412"/>
        <v>-3.0600000000000002E-2</v>
      </c>
      <c r="BY71">
        <v>2020</v>
      </c>
      <c r="BZ71" t="s">
        <v>103</v>
      </c>
      <c r="CA71" t="s">
        <v>6</v>
      </c>
      <c r="CB71" s="2">
        <f t="shared" si="413"/>
        <v>3.1800000000000009E-2</v>
      </c>
      <c r="CC71">
        <v>2020</v>
      </c>
      <c r="CD71" t="s">
        <v>6</v>
      </c>
      <c r="CE71" t="s">
        <v>3</v>
      </c>
      <c r="CF71" s="2">
        <f t="shared" si="414"/>
        <v>-3.0600000000000002E-2</v>
      </c>
      <c r="CG71" s="5">
        <v>2020</v>
      </c>
      <c r="CH71" t="s">
        <v>3</v>
      </c>
      <c r="CI71" t="s">
        <v>6</v>
      </c>
      <c r="CJ71" s="2">
        <f t="shared" si="415"/>
        <v>-6.4500000000000002E-2</v>
      </c>
      <c r="CK71" s="5">
        <v>2020</v>
      </c>
      <c r="CL71" t="s">
        <v>45</v>
      </c>
      <c r="CM71" t="s">
        <v>6</v>
      </c>
      <c r="CN71" s="2">
        <f t="shared" si="416"/>
        <v>-6.13E-2</v>
      </c>
      <c r="CO71" s="5">
        <v>2020</v>
      </c>
      <c r="CP71" t="s">
        <v>45</v>
      </c>
      <c r="CQ71" t="s">
        <v>3</v>
      </c>
      <c r="CR71" s="2">
        <f t="shared" si="438"/>
        <v>3.2000000000000015E-3</v>
      </c>
      <c r="CU71" s="5">
        <v>2020</v>
      </c>
      <c r="CV71" t="s">
        <v>6</v>
      </c>
      <c r="CW71" t="s">
        <v>3</v>
      </c>
      <c r="CX71" s="2">
        <f t="shared" si="418"/>
        <v>-7.0499999999999993E-2</v>
      </c>
      <c r="CY71" s="5">
        <v>2020</v>
      </c>
      <c r="CZ71" t="s">
        <v>6</v>
      </c>
      <c r="DA71" t="s">
        <v>45</v>
      </c>
      <c r="DB71" s="2">
        <f>-CZ13+CX13</f>
        <v>-3.4299999999999997E-2</v>
      </c>
      <c r="DC71" s="5">
        <v>2020</v>
      </c>
      <c r="DD71" t="s">
        <v>45</v>
      </c>
      <c r="DE71" t="s">
        <v>3</v>
      </c>
      <c r="DF71" s="2">
        <f t="shared" si="420"/>
        <v>-3.6199999999999996E-2</v>
      </c>
      <c r="DI71" s="5">
        <v>2020</v>
      </c>
      <c r="DJ71" t="s">
        <v>3</v>
      </c>
      <c r="DK71" t="s">
        <v>6</v>
      </c>
      <c r="DL71" s="2">
        <f>-DM13+DN13</f>
        <v>-8.2400000000000001E-2</v>
      </c>
      <c r="DM71" s="5">
        <v>2020</v>
      </c>
      <c r="DN71" t="s">
        <v>6</v>
      </c>
      <c r="DO71" t="s">
        <v>45</v>
      </c>
      <c r="DP71" s="2">
        <f t="shared" si="421"/>
        <v>5.28E-2</v>
      </c>
      <c r="DQ71" s="5">
        <v>2020</v>
      </c>
      <c r="DR71" t="s">
        <v>3</v>
      </c>
      <c r="DS71" t="s">
        <v>45</v>
      </c>
      <c r="DT71" s="2">
        <f t="shared" si="422"/>
        <v>-2.9600000000000001E-2</v>
      </c>
      <c r="DW71" s="5">
        <v>2020</v>
      </c>
      <c r="DX71" t="s">
        <v>3</v>
      </c>
      <c r="DY71" t="s">
        <v>6</v>
      </c>
      <c r="DZ71" s="2">
        <f t="shared" si="423"/>
        <v>7.3599999999999999E-2</v>
      </c>
      <c r="EA71" s="5">
        <v>2020</v>
      </c>
      <c r="EB71" t="s">
        <v>45</v>
      </c>
      <c r="EC71" t="s">
        <v>6</v>
      </c>
      <c r="ED71" s="2">
        <f t="shared" si="434"/>
        <v>5.4800000000000001E-2</v>
      </c>
      <c r="EE71" s="5">
        <v>2020</v>
      </c>
      <c r="EF71" t="s">
        <v>45</v>
      </c>
      <c r="EG71" t="s">
        <v>3</v>
      </c>
      <c r="EH71" s="2">
        <f t="shared" si="425"/>
        <v>1.8799999999999997E-2</v>
      </c>
      <c r="EK71" s="5">
        <v>2020</v>
      </c>
      <c r="EL71" t="s">
        <v>3</v>
      </c>
      <c r="EM71" t="s">
        <v>6</v>
      </c>
      <c r="EN71" s="2">
        <f t="shared" si="426"/>
        <v>0.12430000000000001</v>
      </c>
      <c r="EO71" s="5">
        <v>2020</v>
      </c>
      <c r="EP71" t="s">
        <v>45</v>
      </c>
      <c r="EQ71" t="s">
        <v>6</v>
      </c>
      <c r="ER71" s="2">
        <f t="shared" si="427"/>
        <v>0.11389999999999999</v>
      </c>
      <c r="ES71" s="5">
        <v>2020</v>
      </c>
      <c r="ET71" t="s">
        <v>3</v>
      </c>
      <c r="EU71" t="s">
        <v>45</v>
      </c>
      <c r="EV71" s="2">
        <f t="shared" si="433"/>
        <v>1.040000000000002E-2</v>
      </c>
      <c r="EZ71" s="5">
        <v>2020</v>
      </c>
      <c r="FA71" t="s">
        <v>6</v>
      </c>
      <c r="FB71" t="s">
        <v>3</v>
      </c>
      <c r="FC71" s="2">
        <f t="shared" si="428"/>
        <v>2.5700000000000008E-2</v>
      </c>
      <c r="FD71" s="5">
        <v>2020</v>
      </c>
      <c r="FE71" t="s">
        <v>6</v>
      </c>
      <c r="FF71" t="s">
        <v>45</v>
      </c>
      <c r="FG71" s="2">
        <f t="shared" si="429"/>
        <v>1.7600000000000005E-2</v>
      </c>
      <c r="FH71" s="5">
        <v>2020</v>
      </c>
      <c r="FI71" t="s">
        <v>45</v>
      </c>
      <c r="FJ71" t="s">
        <v>3</v>
      </c>
      <c r="FK71" s="2">
        <f t="shared" si="430"/>
        <v>8.100000000000003E-3</v>
      </c>
    </row>
    <row r="72" spans="1:167" x14ac:dyDescent="0.3">
      <c r="A72" s="1">
        <v>41974</v>
      </c>
      <c r="B72" s="2">
        <v>1.4E-3</v>
      </c>
      <c r="C72" s="2">
        <v>-3.56E-2</v>
      </c>
      <c r="D72" s="2">
        <v>1.21E-2</v>
      </c>
      <c r="E72" s="2">
        <v>-4.1599999999999998E-2</v>
      </c>
      <c r="F72">
        <f t="shared" si="397"/>
        <v>12</v>
      </c>
      <c r="G72">
        <f t="shared" si="431"/>
        <v>2014</v>
      </c>
      <c r="H72" s="5">
        <v>2022</v>
      </c>
      <c r="I72" t="s">
        <v>3</v>
      </c>
      <c r="J72" t="s">
        <v>6</v>
      </c>
      <c r="K72" s="2">
        <f t="shared" si="398"/>
        <v>7.4400000000000008E-2</v>
      </c>
      <c r="L72">
        <v>2022</v>
      </c>
      <c r="M72" t="s">
        <v>6</v>
      </c>
      <c r="N72" t="s">
        <v>103</v>
      </c>
      <c r="O72" s="2">
        <f t="shared" si="399"/>
        <v>-3.3300000000000003E-2</v>
      </c>
      <c r="P72">
        <v>2022</v>
      </c>
      <c r="Q72" t="s">
        <v>3</v>
      </c>
      <c r="R72" t="s">
        <v>103</v>
      </c>
      <c r="S72" s="2">
        <f t="shared" si="400"/>
        <v>4.1099999999999998E-2</v>
      </c>
      <c r="U72" s="5">
        <v>2021</v>
      </c>
      <c r="V72" t="s">
        <v>6</v>
      </c>
      <c r="W72" t="s">
        <v>3</v>
      </c>
      <c r="X72" s="2">
        <f t="shared" si="401"/>
        <v>-4.1399999999999999E-2</v>
      </c>
      <c r="Y72">
        <v>2021</v>
      </c>
      <c r="Z72" t="s">
        <v>6</v>
      </c>
      <c r="AA72" t="s">
        <v>103</v>
      </c>
      <c r="AB72" s="2">
        <f t="shared" si="432"/>
        <v>-4.1399999999999999E-2</v>
      </c>
      <c r="AC72">
        <v>2021</v>
      </c>
      <c r="AD72" t="s">
        <v>103</v>
      </c>
      <c r="AE72" t="s">
        <v>3</v>
      </c>
      <c r="AF72" s="2">
        <f t="shared" si="402"/>
        <v>-3.6499999999999991E-2</v>
      </c>
      <c r="AH72" s="5">
        <v>2021</v>
      </c>
      <c r="AI72" t="s">
        <v>3</v>
      </c>
      <c r="AJ72" t="s">
        <v>6</v>
      </c>
      <c r="AK72" s="2">
        <f>AM14-AL14</f>
        <v>-5.1400000000000001E-2</v>
      </c>
      <c r="AL72">
        <v>2021</v>
      </c>
      <c r="AM72" t="s">
        <v>45</v>
      </c>
      <c r="AN72" t="s">
        <v>6</v>
      </c>
      <c r="AO72" s="2">
        <f t="shared" si="436"/>
        <v>-3.1300000000000001E-2</v>
      </c>
      <c r="AP72">
        <v>2021</v>
      </c>
      <c r="AQ72" t="s">
        <v>103</v>
      </c>
      <c r="AR72" t="s">
        <v>3</v>
      </c>
      <c r="AS72" s="2">
        <f t="shared" ref="AS72:AS76" si="439">-AM14+AN14</f>
        <v>2.01E-2</v>
      </c>
      <c r="AU72" s="5">
        <v>2021</v>
      </c>
      <c r="AV72" t="s">
        <v>6</v>
      </c>
      <c r="AW72" t="s">
        <v>3</v>
      </c>
      <c r="AX72" s="2">
        <f>-BA14+AZ14</f>
        <v>9.9999999999999915E-4</v>
      </c>
      <c r="AY72">
        <v>2021</v>
      </c>
      <c r="AZ72" t="s">
        <v>103</v>
      </c>
      <c r="BA72" t="s">
        <v>6</v>
      </c>
      <c r="BB72" s="2">
        <f t="shared" si="407"/>
        <v>4.7999999999999987E-3</v>
      </c>
      <c r="BC72">
        <v>2021</v>
      </c>
      <c r="BD72" t="s">
        <v>103</v>
      </c>
      <c r="BE72" t="s">
        <v>3</v>
      </c>
      <c r="BF72" s="2">
        <f>-BA14+BB14</f>
        <v>5.7999999999999979E-3</v>
      </c>
      <c r="BH72" s="5">
        <v>2021</v>
      </c>
      <c r="BI72" t="s">
        <v>3</v>
      </c>
      <c r="BJ72" t="s">
        <v>6</v>
      </c>
      <c r="BK72" s="2">
        <f t="shared" si="409"/>
        <v>1.9000000000000003E-2</v>
      </c>
      <c r="BL72">
        <v>2021</v>
      </c>
      <c r="BM72" t="s">
        <v>103</v>
      </c>
      <c r="BN72" t="s">
        <v>6</v>
      </c>
      <c r="BO72" s="2">
        <f t="shared" si="410"/>
        <v>6.2000000000000111E-3</v>
      </c>
      <c r="BP72">
        <v>2021</v>
      </c>
      <c r="BQ72" t="s">
        <v>103</v>
      </c>
      <c r="BR72" t="s">
        <v>3</v>
      </c>
      <c r="BS72" s="2">
        <f t="shared" ref="BS72:BS75" si="440">-BK14+BM14</f>
        <v>6.2000000000000111E-3</v>
      </c>
      <c r="BU72" s="5">
        <v>2021</v>
      </c>
      <c r="BV72" t="s">
        <v>3</v>
      </c>
      <c r="BW72" t="s">
        <v>6</v>
      </c>
      <c r="BX72" s="2">
        <f>-BZ14+CA14</f>
        <v>-3.1699999999999999E-2</v>
      </c>
      <c r="BY72">
        <v>2021</v>
      </c>
      <c r="BZ72" t="s">
        <v>103</v>
      </c>
      <c r="CA72" t="s">
        <v>6</v>
      </c>
      <c r="CB72" s="2">
        <f t="shared" si="413"/>
        <v>-2.3699999999999999E-2</v>
      </c>
      <c r="CC72">
        <v>2021</v>
      </c>
      <c r="CD72" t="s">
        <v>3</v>
      </c>
      <c r="CE72" t="s">
        <v>6</v>
      </c>
      <c r="CF72" s="2">
        <f>-BZ14+CA14</f>
        <v>-3.1699999999999999E-2</v>
      </c>
      <c r="CG72" s="5">
        <v>2021</v>
      </c>
      <c r="CH72" t="s">
        <v>6</v>
      </c>
      <c r="CI72" t="s">
        <v>3</v>
      </c>
      <c r="CJ72" s="2">
        <f>-CL14+CK14</f>
        <v>7.4000000000000003E-3</v>
      </c>
      <c r="CK72" s="5">
        <v>2021</v>
      </c>
      <c r="CL72" t="s">
        <v>6</v>
      </c>
      <c r="CM72" t="s">
        <v>45</v>
      </c>
      <c r="CN72" s="2">
        <f>-CM14+CK14</f>
        <v>5.0000000000000001E-4</v>
      </c>
      <c r="CO72" s="5">
        <v>2021</v>
      </c>
      <c r="CP72" t="s">
        <v>45</v>
      </c>
      <c r="CQ72" t="s">
        <v>3</v>
      </c>
      <c r="CR72" s="2">
        <f t="shared" si="438"/>
        <v>6.8999999999999999E-3</v>
      </c>
      <c r="CU72" s="5">
        <v>2021</v>
      </c>
      <c r="CV72" t="s">
        <v>3</v>
      </c>
      <c r="CW72" t="s">
        <v>6</v>
      </c>
      <c r="CX72" s="2">
        <f>-CX14+CY14</f>
        <v>-4.1200000000000001E-2</v>
      </c>
      <c r="CY72" s="5">
        <v>2021</v>
      </c>
      <c r="CZ72" t="s">
        <v>45</v>
      </c>
      <c r="DA72" t="s">
        <v>6</v>
      </c>
      <c r="DB72" s="2">
        <f t="shared" si="419"/>
        <v>2.8999999999999998E-3</v>
      </c>
      <c r="DC72" s="5">
        <v>2021</v>
      </c>
      <c r="DD72" t="s">
        <v>45</v>
      </c>
      <c r="DE72" t="s">
        <v>3</v>
      </c>
      <c r="DF72" s="2">
        <f t="shared" si="420"/>
        <v>4.41E-2</v>
      </c>
      <c r="DI72" s="5">
        <v>2021</v>
      </c>
      <c r="DJ72" t="s">
        <v>6</v>
      </c>
      <c r="DK72" t="s">
        <v>3</v>
      </c>
      <c r="DL72" s="2">
        <f t="shared" si="437"/>
        <v>-1.9999999999999879E-4</v>
      </c>
      <c r="DM72" s="5">
        <v>2021</v>
      </c>
      <c r="DN72" t="s">
        <v>6</v>
      </c>
      <c r="DO72" t="s">
        <v>45</v>
      </c>
      <c r="DP72" s="2">
        <f t="shared" si="421"/>
        <v>1.4400000000000001E-2</v>
      </c>
      <c r="DQ72" s="5">
        <v>2021</v>
      </c>
      <c r="DR72" t="s">
        <v>45</v>
      </c>
      <c r="DS72" t="s">
        <v>3</v>
      </c>
      <c r="DT72" s="2">
        <f>-DN14+DO14</f>
        <v>-1.46E-2</v>
      </c>
      <c r="DW72" s="5">
        <v>2021</v>
      </c>
      <c r="DX72" t="s">
        <v>3</v>
      </c>
      <c r="DY72" t="s">
        <v>6</v>
      </c>
      <c r="DZ72" s="2">
        <f t="shared" si="423"/>
        <v>4.2099999999999999E-2</v>
      </c>
      <c r="EA72" s="5">
        <v>2021</v>
      </c>
      <c r="EB72" t="s">
        <v>45</v>
      </c>
      <c r="EC72" t="s">
        <v>6</v>
      </c>
      <c r="ED72" s="2">
        <f t="shared" si="434"/>
        <v>2.3600000000000003E-2</v>
      </c>
      <c r="EE72" s="5">
        <v>2021</v>
      </c>
      <c r="EF72" t="s">
        <v>3</v>
      </c>
      <c r="EG72" t="s">
        <v>45</v>
      </c>
      <c r="EH72" s="2">
        <f t="shared" si="425"/>
        <v>1.8499999999999996E-2</v>
      </c>
      <c r="EK72" s="5">
        <v>2021</v>
      </c>
      <c r="EL72" t="s">
        <v>3</v>
      </c>
      <c r="EM72" t="s">
        <v>6</v>
      </c>
      <c r="EN72" s="2">
        <f t="shared" si="426"/>
        <v>-4.9600000000000005E-2</v>
      </c>
      <c r="EO72" s="5">
        <v>2021</v>
      </c>
      <c r="EP72" t="s">
        <v>45</v>
      </c>
      <c r="EQ72" t="s">
        <v>6</v>
      </c>
      <c r="ER72" s="2">
        <f t="shared" si="427"/>
        <v>-2.9100000000000001E-2</v>
      </c>
      <c r="ES72" s="5">
        <v>2021</v>
      </c>
      <c r="ET72" t="s">
        <v>3</v>
      </c>
      <c r="EU72" t="s">
        <v>45</v>
      </c>
      <c r="EV72" s="2">
        <f t="shared" si="433"/>
        <v>-2.0500000000000004E-2</v>
      </c>
      <c r="EZ72" s="5">
        <v>2021</v>
      </c>
      <c r="FA72" t="s">
        <v>3</v>
      </c>
      <c r="FB72" t="s">
        <v>6</v>
      </c>
      <c r="FC72" s="2">
        <f>-FD14+FE14</f>
        <v>-2.6799999999999997E-2</v>
      </c>
      <c r="FD72" s="5">
        <v>2021</v>
      </c>
      <c r="FE72" t="s">
        <v>45</v>
      </c>
      <c r="FF72" t="s">
        <v>6</v>
      </c>
      <c r="FG72" s="2">
        <f>-FD14+FF14</f>
        <v>-3.2399999999999998E-2</v>
      </c>
      <c r="FH72" s="5">
        <v>2021</v>
      </c>
      <c r="FI72" t="s">
        <v>45</v>
      </c>
      <c r="FJ72" t="s">
        <v>3</v>
      </c>
      <c r="FK72" s="2">
        <f t="shared" si="430"/>
        <v>-5.5999999999999991E-3</v>
      </c>
    </row>
    <row r="73" spans="1:167" x14ac:dyDescent="0.3">
      <c r="A73" s="1">
        <v>42005</v>
      </c>
      <c r="B73" s="2">
        <v>7.0300000000000001E-2</v>
      </c>
      <c r="C73" s="2">
        <v>6.3500000000000001E-2</v>
      </c>
      <c r="D73" s="2">
        <v>5.91E-2</v>
      </c>
      <c r="E73" s="2">
        <v>6.1199999999999997E-2</v>
      </c>
      <c r="F73">
        <f t="shared" si="397"/>
        <v>1</v>
      </c>
      <c r="G73">
        <f t="shared" si="431"/>
        <v>2015</v>
      </c>
      <c r="H73" s="5">
        <v>2023</v>
      </c>
      <c r="I73" t="s">
        <v>3</v>
      </c>
      <c r="J73" t="s">
        <v>6</v>
      </c>
      <c r="K73" s="2">
        <f t="shared" si="398"/>
        <v>-3.3000000000000002E-2</v>
      </c>
      <c r="L73">
        <v>2023</v>
      </c>
      <c r="M73" t="s">
        <v>2</v>
      </c>
      <c r="N73" t="s">
        <v>6</v>
      </c>
      <c r="O73" s="2">
        <f>-N15+P15</f>
        <v>-2.5499999999999998E-2</v>
      </c>
      <c r="P73">
        <v>2023</v>
      </c>
      <c r="Q73" t="s">
        <v>3</v>
      </c>
      <c r="R73" t="s">
        <v>103</v>
      </c>
      <c r="S73" s="2">
        <f t="shared" si="400"/>
        <v>-7.4999999999999997E-3</v>
      </c>
      <c r="U73" s="5">
        <v>2022</v>
      </c>
      <c r="V73" t="s">
        <v>3</v>
      </c>
      <c r="W73" t="s">
        <v>6</v>
      </c>
      <c r="X73" s="2">
        <f>-X15+Z15</f>
        <v>-2.0000000000000004E-2</v>
      </c>
      <c r="Y73">
        <v>2022</v>
      </c>
      <c r="Z73" t="s">
        <v>103</v>
      </c>
      <c r="AA73" t="s">
        <v>6</v>
      </c>
      <c r="AB73" s="2">
        <f>-X15+Z15</f>
        <v>-2.0000000000000004E-2</v>
      </c>
      <c r="AC73">
        <v>2022</v>
      </c>
      <c r="AD73" t="s">
        <v>103</v>
      </c>
      <c r="AE73" t="s">
        <v>3</v>
      </c>
      <c r="AF73" s="2">
        <f t="shared" si="402"/>
        <v>-3.9000000000000007E-3</v>
      </c>
      <c r="AH73" s="5">
        <v>2022</v>
      </c>
      <c r="AI73" t="s">
        <v>6</v>
      </c>
      <c r="AJ73" t="s">
        <v>3</v>
      </c>
      <c r="AK73" s="2">
        <f>-AM15+AL15</f>
        <v>3.6700000000000003E-2</v>
      </c>
      <c r="AL73">
        <v>2022</v>
      </c>
      <c r="AM73" t="s">
        <v>6</v>
      </c>
      <c r="AN73" t="s">
        <v>2</v>
      </c>
      <c r="AO73" s="2">
        <f t="shared" si="404"/>
        <v>2.8900000000000002E-2</v>
      </c>
      <c r="AP73">
        <v>2022</v>
      </c>
      <c r="AQ73" t="s">
        <v>103</v>
      </c>
      <c r="AR73" t="s">
        <v>3</v>
      </c>
      <c r="AS73" s="2">
        <f t="shared" si="439"/>
        <v>7.7999999999999996E-3</v>
      </c>
      <c r="AU73" s="5">
        <v>2022</v>
      </c>
      <c r="AV73" t="s">
        <v>6</v>
      </c>
      <c r="AW73" t="s">
        <v>3</v>
      </c>
      <c r="AX73" s="2">
        <f t="shared" ref="AX73:AX75" si="441">-BA15+AZ15</f>
        <v>-1.7899999999999999E-2</v>
      </c>
      <c r="AY73">
        <v>2022</v>
      </c>
      <c r="AZ73" t="s">
        <v>6</v>
      </c>
      <c r="BA73" t="s">
        <v>103</v>
      </c>
      <c r="BB73" s="2">
        <f>-BB15+AZ15</f>
        <v>4.0999999999999995E-3</v>
      </c>
      <c r="BC73">
        <v>2022</v>
      </c>
      <c r="BD73" t="s">
        <v>103</v>
      </c>
      <c r="BE73" t="s">
        <v>3</v>
      </c>
      <c r="BF73" s="2">
        <f t="shared" ref="BF73:BF75" si="442">-BA15+BB15</f>
        <v>-2.1999999999999999E-2</v>
      </c>
      <c r="BH73" s="5">
        <v>2022</v>
      </c>
      <c r="BI73" t="s">
        <v>3</v>
      </c>
      <c r="BJ73" t="s">
        <v>6</v>
      </c>
      <c r="BK73" s="2">
        <f t="shared" si="409"/>
        <v>9.6000000000000009E-3</v>
      </c>
      <c r="BL73">
        <v>2022</v>
      </c>
      <c r="BM73" t="s">
        <v>103</v>
      </c>
      <c r="BN73" t="s">
        <v>6</v>
      </c>
      <c r="BO73" s="2">
        <f t="shared" si="410"/>
        <v>1.6500000000000001E-2</v>
      </c>
      <c r="BP73">
        <v>2022</v>
      </c>
      <c r="BQ73" t="s">
        <v>103</v>
      </c>
      <c r="BR73" t="s">
        <v>3</v>
      </c>
      <c r="BS73" s="2">
        <f t="shared" si="440"/>
        <v>1.6500000000000001E-2</v>
      </c>
      <c r="BU73" s="5">
        <v>2022</v>
      </c>
      <c r="BV73" t="s">
        <v>6</v>
      </c>
      <c r="BW73" t="s">
        <v>3</v>
      </c>
      <c r="BX73" s="2">
        <f t="shared" si="412"/>
        <v>1.2299999999999998E-2</v>
      </c>
      <c r="BY73">
        <v>2022</v>
      </c>
      <c r="BZ73" t="s">
        <v>103</v>
      </c>
      <c r="CA73" t="s">
        <v>6</v>
      </c>
      <c r="CB73" s="2">
        <f t="shared" si="413"/>
        <v>-1.4999999999999999E-2</v>
      </c>
      <c r="CC73">
        <v>2022</v>
      </c>
      <c r="CD73" t="s">
        <v>6</v>
      </c>
      <c r="CE73" t="s">
        <v>3</v>
      </c>
      <c r="CF73" s="2">
        <f t="shared" si="414"/>
        <v>1.2299999999999998E-2</v>
      </c>
      <c r="CG73" s="5">
        <v>2022</v>
      </c>
      <c r="CH73" t="s">
        <v>6</v>
      </c>
      <c r="CI73" t="s">
        <v>3</v>
      </c>
      <c r="CJ73" s="2">
        <f t="shared" ref="CJ73:CJ76" si="443">-CL15+CK15</f>
        <v>-3.5900000000000001E-2</v>
      </c>
      <c r="CK73" s="5">
        <v>2022</v>
      </c>
      <c r="CL73" t="s">
        <v>6</v>
      </c>
      <c r="CM73" t="s">
        <v>45</v>
      </c>
      <c r="CN73" s="2">
        <f t="shared" ref="CN73:CN76" si="444">-CM15+CK15</f>
        <v>-4.1100000000000012E-2</v>
      </c>
      <c r="CO73" s="5">
        <v>2022</v>
      </c>
      <c r="CP73" t="s">
        <v>45</v>
      </c>
      <c r="CQ73" t="s">
        <v>3</v>
      </c>
      <c r="CR73" s="2">
        <f t="shared" si="438"/>
        <v>5.2000000000000102E-3</v>
      </c>
      <c r="CU73" s="5">
        <v>2022</v>
      </c>
      <c r="CV73" t="s">
        <v>6</v>
      </c>
      <c r="CW73" t="s">
        <v>3</v>
      </c>
      <c r="CX73" s="2">
        <f t="shared" si="418"/>
        <v>-2.0400000000000001E-2</v>
      </c>
      <c r="CY73" s="5">
        <v>2022</v>
      </c>
      <c r="CZ73" t="s">
        <v>45</v>
      </c>
      <c r="DA73" t="s">
        <v>6</v>
      </c>
      <c r="DB73" s="2">
        <f t="shared" si="419"/>
        <v>1.1499999999999996E-2</v>
      </c>
      <c r="DC73" s="5">
        <v>2022</v>
      </c>
      <c r="DD73" t="s">
        <v>45</v>
      </c>
      <c r="DE73" t="s">
        <v>3</v>
      </c>
      <c r="DF73" s="2">
        <f t="shared" si="420"/>
        <v>-8.9000000000000051E-3</v>
      </c>
      <c r="DI73" s="5">
        <v>2022</v>
      </c>
      <c r="DJ73" t="s">
        <v>6</v>
      </c>
      <c r="DK73" t="s">
        <v>3</v>
      </c>
      <c r="DL73" s="2">
        <f t="shared" si="437"/>
        <v>-1.2500000000000001E-2</v>
      </c>
      <c r="DM73" s="5">
        <v>2022</v>
      </c>
      <c r="DN73" t="s">
        <v>6</v>
      </c>
      <c r="DO73" t="s">
        <v>45</v>
      </c>
      <c r="DP73" s="2">
        <f t="shared" si="421"/>
        <v>4.4999999999999971E-3</v>
      </c>
      <c r="DQ73" s="5">
        <v>2022</v>
      </c>
      <c r="DR73" t="s">
        <v>45</v>
      </c>
      <c r="DS73" t="s">
        <v>3</v>
      </c>
      <c r="DT73" s="2">
        <f>-DN15+DO15</f>
        <v>-1.6999999999999998E-2</v>
      </c>
      <c r="DW73" s="5">
        <v>2022</v>
      </c>
      <c r="DX73" t="s">
        <v>3</v>
      </c>
      <c r="DY73" t="s">
        <v>6</v>
      </c>
      <c r="DZ73" s="2">
        <f t="shared" si="423"/>
        <v>1.1500000000000003E-2</v>
      </c>
      <c r="EA73" s="5">
        <v>2022</v>
      </c>
      <c r="EB73" t="s">
        <v>45</v>
      </c>
      <c r="EC73" t="s">
        <v>6</v>
      </c>
      <c r="ED73" s="2">
        <f t="shared" si="434"/>
        <v>1.1000000000000038E-3</v>
      </c>
      <c r="EE73" s="5">
        <v>2022</v>
      </c>
      <c r="EF73" t="s">
        <v>3</v>
      </c>
      <c r="EG73" t="s">
        <v>45</v>
      </c>
      <c r="EH73" s="2">
        <f t="shared" si="425"/>
        <v>1.04E-2</v>
      </c>
      <c r="EK73" s="5">
        <v>2022</v>
      </c>
      <c r="EL73" t="s">
        <v>3</v>
      </c>
      <c r="EM73" t="s">
        <v>6</v>
      </c>
      <c r="EN73" s="2">
        <f t="shared" si="426"/>
        <v>7.9000000000000042E-3</v>
      </c>
      <c r="EO73" s="5">
        <v>2022</v>
      </c>
      <c r="EP73" t="s">
        <v>45</v>
      </c>
      <c r="EQ73" t="s">
        <v>6</v>
      </c>
      <c r="ER73" s="2">
        <f t="shared" si="427"/>
        <v>5.6000000000000008E-3</v>
      </c>
      <c r="ES73" s="5">
        <v>2022</v>
      </c>
      <c r="ET73" t="s">
        <v>45</v>
      </c>
      <c r="EU73" t="s">
        <v>3</v>
      </c>
      <c r="EV73" s="2">
        <f t="shared" ref="EV73:EV76" si="445">EQ15-EP15</f>
        <v>-2.3000000000000034E-3</v>
      </c>
      <c r="EZ73" s="5">
        <v>2022</v>
      </c>
      <c r="FA73" t="s">
        <v>6</v>
      </c>
      <c r="FB73" t="s">
        <v>3</v>
      </c>
      <c r="FC73" s="2">
        <f t="shared" si="428"/>
        <v>-3.0099999999999998E-2</v>
      </c>
      <c r="FD73" s="5">
        <v>2022</v>
      </c>
      <c r="FE73" t="s">
        <v>6</v>
      </c>
      <c r="FF73" t="s">
        <v>45</v>
      </c>
      <c r="FG73" s="2">
        <f t="shared" si="429"/>
        <v>-1.6299999999999999E-2</v>
      </c>
      <c r="FH73" s="5">
        <v>2022</v>
      </c>
      <c r="FI73" t="s">
        <v>45</v>
      </c>
      <c r="FJ73" t="s">
        <v>3</v>
      </c>
      <c r="FK73" s="2">
        <f t="shared" si="430"/>
        <v>-1.38E-2</v>
      </c>
    </row>
    <row r="74" spans="1:167" x14ac:dyDescent="0.3">
      <c r="A74" s="1">
        <v>42036</v>
      </c>
      <c r="B74" s="2">
        <v>5.7000000000000002E-3</v>
      </c>
      <c r="C74" s="2">
        <v>1.06E-2</v>
      </c>
      <c r="D74" s="2">
        <v>-7.7000000000000002E-3</v>
      </c>
      <c r="E74" s="2">
        <v>6.1000000000000004E-3</v>
      </c>
      <c r="F74">
        <f t="shared" si="397"/>
        <v>2</v>
      </c>
      <c r="G74">
        <f t="shared" si="431"/>
        <v>2015</v>
      </c>
      <c r="H74" s="5">
        <v>2024</v>
      </c>
      <c r="I74" t="s">
        <v>3</v>
      </c>
      <c r="J74" t="s">
        <v>6</v>
      </c>
      <c r="K74" s="2">
        <f t="shared" si="398"/>
        <v>-4.07E-2</v>
      </c>
      <c r="L74">
        <v>2024</v>
      </c>
      <c r="M74" t="s">
        <v>6</v>
      </c>
      <c r="N74" t="s">
        <v>103</v>
      </c>
      <c r="O74" s="2">
        <f t="shared" si="399"/>
        <v>3.9300000000000002E-2</v>
      </c>
      <c r="P74">
        <v>2024</v>
      </c>
      <c r="Q74" t="s">
        <v>3</v>
      </c>
      <c r="R74" t="s">
        <v>103</v>
      </c>
      <c r="S74" s="2">
        <f t="shared" si="400"/>
        <v>-1.3999999999999985E-3</v>
      </c>
      <c r="U74" s="5">
        <v>2023</v>
      </c>
      <c r="V74" t="s">
        <v>3</v>
      </c>
      <c r="W74" t="s">
        <v>6</v>
      </c>
      <c r="X74" s="2">
        <f>-X16+Z16</f>
        <v>4.1000000000000012E-3</v>
      </c>
      <c r="Y74">
        <v>2023</v>
      </c>
      <c r="Z74" t="s">
        <v>6</v>
      </c>
      <c r="AA74" t="s">
        <v>103</v>
      </c>
      <c r="AB74" s="2">
        <f t="shared" si="432"/>
        <v>-4.1000000000000012E-3</v>
      </c>
      <c r="AC74">
        <v>2023</v>
      </c>
      <c r="AD74" t="s">
        <v>3</v>
      </c>
      <c r="AE74" t="s">
        <v>103</v>
      </c>
      <c r="AF74" s="2">
        <f>-Z16+Y16</f>
        <v>-3.7000000000000002E-3</v>
      </c>
      <c r="AH74" s="5">
        <v>2023</v>
      </c>
      <c r="AI74" t="s">
        <v>6</v>
      </c>
      <c r="AJ74" t="s">
        <v>3</v>
      </c>
      <c r="AK74" s="2">
        <f t="shared" ref="AK74:AK76" si="446">-AM16+AL16</f>
        <v>-7.899999999999999E-3</v>
      </c>
      <c r="AL74">
        <v>2023</v>
      </c>
      <c r="AM74" t="s">
        <v>6</v>
      </c>
      <c r="AN74" t="s">
        <v>2</v>
      </c>
      <c r="AO74" s="2">
        <f t="shared" si="404"/>
        <v>-3.3E-3</v>
      </c>
      <c r="AP74">
        <v>2023</v>
      </c>
      <c r="AQ74" t="s">
        <v>103</v>
      </c>
      <c r="AR74" t="s">
        <v>3</v>
      </c>
      <c r="AS74" s="2">
        <f t="shared" si="439"/>
        <v>-4.5999999999999999E-3</v>
      </c>
      <c r="AU74" s="5">
        <v>2023</v>
      </c>
      <c r="AV74" t="s">
        <v>6</v>
      </c>
      <c r="AW74" t="s">
        <v>3</v>
      </c>
      <c r="AX74" s="2">
        <f t="shared" si="441"/>
        <v>-2.8600000000000007E-2</v>
      </c>
      <c r="AY74">
        <v>2023</v>
      </c>
      <c r="AZ74" t="s">
        <v>6</v>
      </c>
      <c r="BA74" t="s">
        <v>103</v>
      </c>
      <c r="BB74" s="2">
        <f>-BB16+AZ16</f>
        <v>-2.5100000000000004E-2</v>
      </c>
      <c r="BC74">
        <v>2023</v>
      </c>
      <c r="BD74" t="s">
        <v>103</v>
      </c>
      <c r="BE74" t="s">
        <v>3</v>
      </c>
      <c r="BF74" s="2">
        <f t="shared" si="442"/>
        <v>-3.5000000000000031E-3</v>
      </c>
      <c r="BH74" s="5">
        <v>2023</v>
      </c>
      <c r="BI74" t="s">
        <v>3</v>
      </c>
      <c r="BJ74" t="s">
        <v>6</v>
      </c>
      <c r="BK74" s="2">
        <f t="shared" si="409"/>
        <v>-4.0000000000000001E-3</v>
      </c>
      <c r="BL74">
        <v>2023</v>
      </c>
      <c r="BM74" t="s">
        <v>103</v>
      </c>
      <c r="BN74" t="s">
        <v>6</v>
      </c>
      <c r="BO74" s="2">
        <f t="shared" si="410"/>
        <v>-9.8999999999999991E-3</v>
      </c>
      <c r="BP74">
        <v>2023</v>
      </c>
      <c r="BQ74" t="s">
        <v>103</v>
      </c>
      <c r="BR74" t="s">
        <v>3</v>
      </c>
      <c r="BS74" s="2">
        <f t="shared" si="440"/>
        <v>-9.8999999999999991E-3</v>
      </c>
      <c r="BU74" s="5">
        <v>2023</v>
      </c>
      <c r="BV74" t="s">
        <v>6</v>
      </c>
      <c r="BW74" t="s">
        <v>3</v>
      </c>
      <c r="BX74" s="2">
        <f t="shared" si="412"/>
        <v>1.9500000000000003E-2</v>
      </c>
      <c r="BY74">
        <v>2023</v>
      </c>
      <c r="BZ74" t="s">
        <v>6</v>
      </c>
      <c r="CA74" t="s">
        <v>103</v>
      </c>
      <c r="CB74" s="2">
        <f>-CB16+BZ16</f>
        <v>2.0000000000000018E-3</v>
      </c>
      <c r="CC74">
        <v>2023</v>
      </c>
      <c r="CD74" t="s">
        <v>6</v>
      </c>
      <c r="CE74" t="s">
        <v>3</v>
      </c>
      <c r="CF74" s="2">
        <f t="shared" si="414"/>
        <v>1.9500000000000003E-2</v>
      </c>
      <c r="CG74" s="5">
        <v>2023</v>
      </c>
      <c r="CH74" t="s">
        <v>6</v>
      </c>
      <c r="CI74" t="s">
        <v>3</v>
      </c>
      <c r="CJ74" s="2">
        <f t="shared" si="443"/>
        <v>7.8000000000000014E-3</v>
      </c>
      <c r="CK74" s="5">
        <v>2023</v>
      </c>
      <c r="CL74" t="s">
        <v>6</v>
      </c>
      <c r="CM74" t="s">
        <v>45</v>
      </c>
      <c r="CN74" s="2">
        <f t="shared" si="444"/>
        <v>1.38E-2</v>
      </c>
      <c r="CO74" s="5">
        <v>2023</v>
      </c>
      <c r="CP74" t="s">
        <v>45</v>
      </c>
      <c r="CQ74" t="s">
        <v>3</v>
      </c>
      <c r="CR74" s="2">
        <f t="shared" si="438"/>
        <v>-5.9999999999999984E-3</v>
      </c>
      <c r="CU74" s="5">
        <v>2023</v>
      </c>
      <c r="CV74" t="s">
        <v>6</v>
      </c>
      <c r="CW74" t="s">
        <v>3</v>
      </c>
      <c r="CX74" s="2">
        <f t="shared" si="418"/>
        <v>1.0900000000000003E-2</v>
      </c>
      <c r="CY74" s="5">
        <v>2023</v>
      </c>
      <c r="CZ74" t="s">
        <v>45</v>
      </c>
      <c r="DA74" t="s">
        <v>6</v>
      </c>
      <c r="DB74" s="2">
        <f t="shared" si="419"/>
        <v>-1.1100000000000002E-2</v>
      </c>
      <c r="DC74" s="5">
        <v>2023</v>
      </c>
      <c r="DD74" t="s">
        <v>45</v>
      </c>
      <c r="DE74" t="s">
        <v>3</v>
      </c>
      <c r="DF74" s="2">
        <f t="shared" si="420"/>
        <v>-1.9999999999999879E-4</v>
      </c>
      <c r="DI74" s="5">
        <v>2023</v>
      </c>
      <c r="DJ74" t="s">
        <v>6</v>
      </c>
      <c r="DK74" t="s">
        <v>3</v>
      </c>
      <c r="DL74" s="2">
        <f t="shared" si="437"/>
        <v>1.9000000000000006E-3</v>
      </c>
      <c r="DM74" s="5">
        <v>2023</v>
      </c>
      <c r="DN74" t="s">
        <v>6</v>
      </c>
      <c r="DO74" t="s">
        <v>45</v>
      </c>
      <c r="DP74" s="2">
        <f t="shared" si="421"/>
        <v>4.5000000000000005E-3</v>
      </c>
      <c r="DQ74" s="5">
        <v>2023</v>
      </c>
      <c r="DR74" t="s">
        <v>3</v>
      </c>
      <c r="DS74" t="s">
        <v>45</v>
      </c>
      <c r="DT74" s="2">
        <f t="shared" si="422"/>
        <v>2.5999999999999999E-3</v>
      </c>
      <c r="DW74" s="5">
        <v>2023</v>
      </c>
      <c r="DX74" t="s">
        <v>3</v>
      </c>
      <c r="DY74" t="s">
        <v>6</v>
      </c>
      <c r="DZ74" s="2">
        <f t="shared" si="423"/>
        <v>-9.2999999999999992E-3</v>
      </c>
      <c r="EA74" s="5">
        <v>2023</v>
      </c>
      <c r="EB74" t="s">
        <v>45</v>
      </c>
      <c r="EC74" t="s">
        <v>6</v>
      </c>
      <c r="ED74" s="2">
        <f t="shared" si="434"/>
        <v>-8.9999999999999802E-4</v>
      </c>
      <c r="EE74" s="5">
        <v>2023</v>
      </c>
      <c r="EF74" t="s">
        <v>3</v>
      </c>
      <c r="EG74" t="s">
        <v>45</v>
      </c>
      <c r="EH74" s="2">
        <f t="shared" si="425"/>
        <v>-8.4000000000000012E-3</v>
      </c>
      <c r="EK74" s="5">
        <v>2023</v>
      </c>
      <c r="EL74" t="s">
        <v>3</v>
      </c>
      <c r="EM74" t="s">
        <v>6</v>
      </c>
      <c r="EN74" s="2">
        <f t="shared" si="426"/>
        <v>-1.0500000000000002E-2</v>
      </c>
      <c r="EO74" s="5">
        <v>2023</v>
      </c>
      <c r="EP74" t="s">
        <v>45</v>
      </c>
      <c r="EQ74" t="s">
        <v>6</v>
      </c>
      <c r="ER74" s="2">
        <f t="shared" si="427"/>
        <v>-4.4000000000000011E-3</v>
      </c>
      <c r="ES74" s="5">
        <v>2023</v>
      </c>
      <c r="ET74" t="s">
        <v>45</v>
      </c>
      <c r="EU74" t="s">
        <v>3</v>
      </c>
      <c r="EV74" s="2">
        <f t="shared" si="445"/>
        <v>6.1000000000000013E-3</v>
      </c>
      <c r="EZ74" s="5">
        <v>2023</v>
      </c>
      <c r="FA74" t="s">
        <v>6</v>
      </c>
      <c r="FB74" t="s">
        <v>3</v>
      </c>
      <c r="FC74" s="2">
        <f t="shared" si="428"/>
        <v>-7.3000000000000009E-3</v>
      </c>
      <c r="FD74" s="5">
        <v>2023</v>
      </c>
      <c r="FE74" t="s">
        <v>6</v>
      </c>
      <c r="FF74" t="s">
        <v>45</v>
      </c>
      <c r="FG74" s="2">
        <f t="shared" si="429"/>
        <v>6.9999999999999923E-3</v>
      </c>
      <c r="FH74" s="5">
        <v>2023</v>
      </c>
      <c r="FI74" t="s">
        <v>45</v>
      </c>
      <c r="FJ74" t="s">
        <v>3</v>
      </c>
      <c r="FK74" s="2">
        <f t="shared" si="430"/>
        <v>-1.4299999999999993E-2</v>
      </c>
    </row>
    <row r="75" spans="1:167" x14ac:dyDescent="0.3">
      <c r="A75" s="1">
        <v>42064</v>
      </c>
      <c r="B75" s="2">
        <v>-6.0299999999999999E-2</v>
      </c>
      <c r="C75" s="2">
        <v>-4.6199999999999998E-2</v>
      </c>
      <c r="D75" s="2">
        <v>-7.5399999999999995E-2</v>
      </c>
      <c r="E75" s="2">
        <v>-4.7800000000000002E-2</v>
      </c>
      <c r="F75">
        <f t="shared" si="397"/>
        <v>3</v>
      </c>
      <c r="G75">
        <f t="shared" si="431"/>
        <v>2015</v>
      </c>
      <c r="H75" s="5">
        <v>2025</v>
      </c>
      <c r="I75" t="s">
        <v>3</v>
      </c>
      <c r="J75" t="s">
        <v>6</v>
      </c>
      <c r="K75" s="2">
        <f t="shared" si="398"/>
        <v>-3.09E-2</v>
      </c>
      <c r="L75">
        <v>2025</v>
      </c>
      <c r="M75" t="s">
        <v>6</v>
      </c>
      <c r="N75" t="s">
        <v>103</v>
      </c>
      <c r="O75" s="2">
        <f t="shared" si="399"/>
        <v>1.4000000000000002E-2</v>
      </c>
      <c r="P75">
        <v>2025</v>
      </c>
      <c r="Q75" t="s">
        <v>3</v>
      </c>
      <c r="R75" t="s">
        <v>103</v>
      </c>
      <c r="S75" s="2">
        <f t="shared" si="400"/>
        <v>-1.6899999999999998E-2</v>
      </c>
      <c r="U75" s="5">
        <v>2024</v>
      </c>
      <c r="V75" t="s">
        <v>3</v>
      </c>
      <c r="W75" t="s">
        <v>6</v>
      </c>
      <c r="X75" s="2">
        <f>-X17+Z17</f>
        <v>-1.4800000000000001E-2</v>
      </c>
      <c r="Y75">
        <v>2024</v>
      </c>
      <c r="Z75" t="s">
        <v>103</v>
      </c>
      <c r="AA75" t="s">
        <v>6</v>
      </c>
      <c r="AB75" s="2">
        <f>-X17+Z17</f>
        <v>-1.4800000000000001E-2</v>
      </c>
      <c r="AC75">
        <v>2024</v>
      </c>
      <c r="AD75" t="s">
        <v>3</v>
      </c>
      <c r="AE75" t="s">
        <v>103</v>
      </c>
      <c r="AF75" s="2">
        <f>-Z17+Y17</f>
        <v>7.1000000000000004E-3</v>
      </c>
      <c r="AH75" s="5">
        <v>2024</v>
      </c>
      <c r="AI75" t="s">
        <v>6</v>
      </c>
      <c r="AJ75" t="s">
        <v>3</v>
      </c>
      <c r="AK75" s="2">
        <f t="shared" si="446"/>
        <v>-5.899999999999999E-3</v>
      </c>
      <c r="AL75">
        <v>2024</v>
      </c>
      <c r="AM75" t="s">
        <v>6</v>
      </c>
      <c r="AN75" t="s">
        <v>2</v>
      </c>
      <c r="AO75" s="2">
        <f t="shared" si="404"/>
        <v>-1.26E-2</v>
      </c>
      <c r="AP75">
        <v>2024</v>
      </c>
      <c r="AQ75" t="s">
        <v>103</v>
      </c>
      <c r="AR75" t="s">
        <v>3</v>
      </c>
      <c r="AS75" s="2">
        <f t="shared" si="439"/>
        <v>6.7000000000000011E-3</v>
      </c>
      <c r="AU75" s="5">
        <v>2024</v>
      </c>
      <c r="AV75" t="s">
        <v>6</v>
      </c>
      <c r="AW75" t="s">
        <v>3</v>
      </c>
      <c r="AX75" s="2">
        <f t="shared" si="441"/>
        <v>-3.6900000000000002E-2</v>
      </c>
      <c r="AY75">
        <v>2024</v>
      </c>
      <c r="AZ75" t="s">
        <v>103</v>
      </c>
      <c r="BA75" t="s">
        <v>6</v>
      </c>
      <c r="BB75" s="2">
        <f t="shared" si="407"/>
        <v>2.93E-2</v>
      </c>
      <c r="BC75">
        <v>2024</v>
      </c>
      <c r="BD75" t="s">
        <v>103</v>
      </c>
      <c r="BE75" t="s">
        <v>3</v>
      </c>
      <c r="BF75" s="2">
        <f t="shared" si="442"/>
        <v>-7.6000000000000026E-3</v>
      </c>
      <c r="BH75" s="5">
        <v>2024</v>
      </c>
      <c r="BI75" t="s">
        <v>6</v>
      </c>
      <c r="BJ75" t="s">
        <v>3</v>
      </c>
      <c r="BK75" s="2">
        <f>-BL17+BK17</f>
        <v>1.3999999999999993E-3</v>
      </c>
      <c r="BL75">
        <v>2024</v>
      </c>
      <c r="BM75" t="s">
        <v>103</v>
      </c>
      <c r="BN75" t="s">
        <v>6</v>
      </c>
      <c r="BO75" s="2">
        <f t="shared" si="410"/>
        <v>1.4000000000000002E-3</v>
      </c>
      <c r="BP75">
        <v>2024</v>
      </c>
      <c r="BQ75" t="s">
        <v>103</v>
      </c>
      <c r="BR75" t="s">
        <v>3</v>
      </c>
      <c r="BS75" s="2">
        <f t="shared" si="440"/>
        <v>1.4000000000000002E-3</v>
      </c>
      <c r="BU75" s="5">
        <v>2024</v>
      </c>
      <c r="BV75" t="s">
        <v>6</v>
      </c>
      <c r="BW75" t="s">
        <v>3</v>
      </c>
      <c r="BX75" s="2">
        <f t="shared" si="412"/>
        <v>0</v>
      </c>
      <c r="BY75">
        <v>2024</v>
      </c>
      <c r="BZ75" t="s">
        <v>103</v>
      </c>
      <c r="CA75" t="s">
        <v>6</v>
      </c>
      <c r="CB75" s="2">
        <f t="shared" si="413"/>
        <v>9.8000000000000032E-3</v>
      </c>
      <c r="CC75">
        <v>2024</v>
      </c>
      <c r="CD75" t="s">
        <v>6</v>
      </c>
      <c r="CE75" t="s">
        <v>3</v>
      </c>
      <c r="CF75" s="2">
        <f t="shared" si="414"/>
        <v>0</v>
      </c>
      <c r="CG75" s="5">
        <v>2024</v>
      </c>
      <c r="CH75" t="s">
        <v>6</v>
      </c>
      <c r="CI75" t="s">
        <v>3</v>
      </c>
      <c r="CJ75" s="2">
        <f t="shared" si="443"/>
        <v>4.9399999999999999E-2</v>
      </c>
      <c r="CK75" s="5">
        <v>2024</v>
      </c>
      <c r="CL75" t="s">
        <v>6</v>
      </c>
      <c r="CM75" t="s">
        <v>45</v>
      </c>
      <c r="CN75" s="2">
        <f t="shared" si="444"/>
        <v>3.4599999999999999E-2</v>
      </c>
      <c r="CO75" s="5">
        <v>2024</v>
      </c>
      <c r="CP75" t="s">
        <v>45</v>
      </c>
      <c r="CQ75" t="s">
        <v>3</v>
      </c>
      <c r="CR75" s="2">
        <f t="shared" si="438"/>
        <v>1.4800000000000001E-2</v>
      </c>
      <c r="CU75" s="5">
        <v>2024</v>
      </c>
      <c r="CV75" t="s">
        <v>6</v>
      </c>
      <c r="CW75" t="s">
        <v>3</v>
      </c>
      <c r="CX75" s="2">
        <f t="shared" si="418"/>
        <v>1.15E-2</v>
      </c>
      <c r="CY75" s="5">
        <v>2024</v>
      </c>
      <c r="CZ75" t="s">
        <v>45</v>
      </c>
      <c r="DA75" t="s">
        <v>6</v>
      </c>
      <c r="DB75" s="2">
        <f t="shared" si="419"/>
        <v>1.9999999999999992E-3</v>
      </c>
      <c r="DC75" s="5">
        <v>2024</v>
      </c>
      <c r="DD75" t="s">
        <v>45</v>
      </c>
      <c r="DE75" t="s">
        <v>3</v>
      </c>
      <c r="DF75" s="2">
        <f t="shared" si="420"/>
        <v>1.3499999999999998E-2</v>
      </c>
      <c r="DI75" s="5">
        <v>2024</v>
      </c>
      <c r="DJ75" t="s">
        <v>6</v>
      </c>
      <c r="DK75" t="s">
        <v>3</v>
      </c>
      <c r="DL75" s="2">
        <f t="shared" si="437"/>
        <v>-8.199999999999999E-3</v>
      </c>
      <c r="DM75" s="5">
        <v>2024</v>
      </c>
      <c r="DN75" t="s">
        <v>6</v>
      </c>
      <c r="DO75" t="s">
        <v>45</v>
      </c>
      <c r="DP75" s="2">
        <f t="shared" si="421"/>
        <v>-1.21E-2</v>
      </c>
      <c r="DQ75" s="5">
        <v>2024</v>
      </c>
      <c r="DR75" t="s">
        <v>3</v>
      </c>
      <c r="DS75" t="s">
        <v>45</v>
      </c>
      <c r="DT75" s="2">
        <f t="shared" si="422"/>
        <v>-3.9000000000000007E-3</v>
      </c>
      <c r="DW75" s="5">
        <v>2024</v>
      </c>
      <c r="DX75" t="s">
        <v>3</v>
      </c>
      <c r="DY75" t="s">
        <v>6</v>
      </c>
      <c r="DZ75" s="2">
        <f t="shared" si="423"/>
        <v>2.9899999999999996E-2</v>
      </c>
      <c r="EA75" s="5">
        <v>2024</v>
      </c>
      <c r="EB75" t="s">
        <v>45</v>
      </c>
      <c r="EC75" t="s">
        <v>6</v>
      </c>
      <c r="ED75" s="2">
        <f t="shared" si="434"/>
        <v>3.4000000000000002E-2</v>
      </c>
      <c r="EE75" s="5">
        <v>2024</v>
      </c>
      <c r="EF75" t="s">
        <v>3</v>
      </c>
      <c r="EG75" t="s">
        <v>45</v>
      </c>
      <c r="EH75" s="2">
        <f t="shared" si="425"/>
        <v>-4.1000000000000029E-3</v>
      </c>
      <c r="EK75" s="5">
        <v>2024</v>
      </c>
      <c r="EL75" t="s">
        <v>3</v>
      </c>
      <c r="EM75" t="s">
        <v>6</v>
      </c>
      <c r="EN75" s="2">
        <f t="shared" si="426"/>
        <v>6.0999999999999995E-3</v>
      </c>
      <c r="EO75" s="5">
        <v>2024</v>
      </c>
      <c r="EP75" t="s">
        <v>45</v>
      </c>
      <c r="EQ75" t="s">
        <v>6</v>
      </c>
      <c r="ER75" s="2">
        <f t="shared" si="427"/>
        <v>0</v>
      </c>
      <c r="ES75" s="5">
        <v>2024</v>
      </c>
      <c r="ET75" t="s">
        <v>45</v>
      </c>
      <c r="EU75" t="s">
        <v>3</v>
      </c>
      <c r="EV75" s="2">
        <f t="shared" si="445"/>
        <v>-6.0999999999999995E-3</v>
      </c>
      <c r="EZ75" s="5">
        <v>2024</v>
      </c>
      <c r="FA75" t="s">
        <v>6</v>
      </c>
      <c r="FB75" t="s">
        <v>3</v>
      </c>
      <c r="FC75" s="2">
        <f t="shared" si="428"/>
        <v>2.2000000000000006E-3</v>
      </c>
      <c r="FD75" s="5">
        <v>2024</v>
      </c>
      <c r="FE75" t="s">
        <v>6</v>
      </c>
      <c r="FF75" t="s">
        <v>45</v>
      </c>
      <c r="FG75" s="2">
        <f t="shared" si="429"/>
        <v>-9.9999999999999395E-5</v>
      </c>
      <c r="FH75" s="5">
        <v>2024</v>
      </c>
      <c r="FI75" t="s">
        <v>3</v>
      </c>
      <c r="FJ75" t="s">
        <v>45</v>
      </c>
      <c r="FK75" s="2">
        <f>-FF17+FE17</f>
        <v>-2.3E-3</v>
      </c>
    </row>
    <row r="76" spans="1:167" x14ac:dyDescent="0.3">
      <c r="A76" s="1">
        <v>42095</v>
      </c>
      <c r="B76" s="2">
        <v>-2.1499999999999998E-2</v>
      </c>
      <c r="C76" s="2">
        <v>-3.6499999999999998E-2</v>
      </c>
      <c r="D76" s="2">
        <v>7.1999999999999998E-3</v>
      </c>
      <c r="E76" s="2">
        <v>-3.3799999999999997E-2</v>
      </c>
      <c r="F76">
        <f t="shared" si="397"/>
        <v>4</v>
      </c>
      <c r="G76">
        <f t="shared" si="431"/>
        <v>2015</v>
      </c>
      <c r="K76" s="2">
        <f>SUM(K65:K75)</f>
        <v>-8.7299999999999989E-2</v>
      </c>
      <c r="O76" s="2">
        <f>SUM(O65:O75)</f>
        <v>1.3000000000000001E-2</v>
      </c>
      <c r="S76" s="2">
        <f>SUM(S65:S75)</f>
        <v>-6.4999999999999919E-3</v>
      </c>
      <c r="U76" s="5">
        <v>2025</v>
      </c>
      <c r="V76" t="s">
        <v>3</v>
      </c>
      <c r="W76" t="s">
        <v>6</v>
      </c>
      <c r="X76" s="2">
        <f t="shared" si="401"/>
        <v>0</v>
      </c>
      <c r="Y76">
        <v>2025</v>
      </c>
      <c r="Z76" t="s">
        <v>103</v>
      </c>
      <c r="AA76" t="s">
        <v>6</v>
      </c>
      <c r="AB76" s="2">
        <f t="shared" si="432"/>
        <v>0</v>
      </c>
      <c r="AC76">
        <v>2025</v>
      </c>
      <c r="AD76" t="s">
        <v>3</v>
      </c>
      <c r="AE76" t="s">
        <v>103</v>
      </c>
      <c r="AF76" s="2">
        <f t="shared" si="402"/>
        <v>0</v>
      </c>
      <c r="AH76" s="5">
        <v>2025</v>
      </c>
      <c r="AI76" t="s">
        <v>6</v>
      </c>
      <c r="AJ76" t="s">
        <v>3</v>
      </c>
      <c r="AK76" s="2">
        <f t="shared" si="446"/>
        <v>0</v>
      </c>
      <c r="AL76">
        <v>2025</v>
      </c>
      <c r="AM76" t="s">
        <v>6</v>
      </c>
      <c r="AN76" t="s">
        <v>2</v>
      </c>
      <c r="AO76" s="2">
        <f t="shared" si="404"/>
        <v>0</v>
      </c>
      <c r="AP76">
        <v>2025</v>
      </c>
      <c r="AQ76" t="s">
        <v>103</v>
      </c>
      <c r="AR76" t="s">
        <v>3</v>
      </c>
      <c r="AS76" s="2">
        <f t="shared" si="439"/>
        <v>0</v>
      </c>
      <c r="AU76" s="5">
        <v>2025</v>
      </c>
      <c r="AV76" t="s">
        <v>3</v>
      </c>
      <c r="AW76" t="s">
        <v>6</v>
      </c>
      <c r="AX76" s="2">
        <f t="shared" si="406"/>
        <v>0</v>
      </c>
      <c r="AY76">
        <v>2025</v>
      </c>
      <c r="AZ76" t="s">
        <v>103</v>
      </c>
      <c r="BA76" t="s">
        <v>6</v>
      </c>
      <c r="BB76" s="2">
        <f t="shared" si="407"/>
        <v>0</v>
      </c>
      <c r="BC76">
        <v>2025</v>
      </c>
      <c r="BD76" t="s">
        <v>3</v>
      </c>
      <c r="BE76" t="s">
        <v>103</v>
      </c>
      <c r="BF76" s="2">
        <f t="shared" si="408"/>
        <v>0</v>
      </c>
      <c r="BH76" s="5">
        <v>2025</v>
      </c>
      <c r="BI76" t="s">
        <v>6</v>
      </c>
      <c r="BJ76" t="s">
        <v>3</v>
      </c>
      <c r="BK76" s="2">
        <f t="shared" si="409"/>
        <v>0</v>
      </c>
      <c r="BL76">
        <v>2025</v>
      </c>
      <c r="BM76" t="s">
        <v>6</v>
      </c>
      <c r="BN76" t="s">
        <v>103</v>
      </c>
      <c r="BO76" s="2">
        <f t="shared" si="410"/>
        <v>0</v>
      </c>
      <c r="BP76">
        <v>2025</v>
      </c>
      <c r="BQ76" t="s">
        <v>3</v>
      </c>
      <c r="BR76" t="s">
        <v>103</v>
      </c>
      <c r="BS76" s="2">
        <f t="shared" si="411"/>
        <v>0</v>
      </c>
      <c r="BU76" s="5">
        <v>2025</v>
      </c>
      <c r="BV76" t="s">
        <v>6</v>
      </c>
      <c r="BW76" t="s">
        <v>3</v>
      </c>
      <c r="BX76" s="2">
        <f t="shared" si="412"/>
        <v>0</v>
      </c>
      <c r="BY76">
        <v>2025</v>
      </c>
      <c r="BZ76" t="s">
        <v>103</v>
      </c>
      <c r="CA76" t="s">
        <v>6</v>
      </c>
      <c r="CB76" s="2">
        <f t="shared" si="413"/>
        <v>0</v>
      </c>
      <c r="CC76">
        <v>2025</v>
      </c>
      <c r="CD76" t="s">
        <v>6</v>
      </c>
      <c r="CE76" t="s">
        <v>3</v>
      </c>
      <c r="CF76" s="2">
        <f t="shared" si="414"/>
        <v>0</v>
      </c>
      <c r="CG76" s="5">
        <v>2025</v>
      </c>
      <c r="CH76" t="s">
        <v>6</v>
      </c>
      <c r="CI76" t="s">
        <v>3</v>
      </c>
      <c r="CJ76" s="2">
        <f t="shared" si="443"/>
        <v>0</v>
      </c>
      <c r="CK76" s="5">
        <v>2025</v>
      </c>
      <c r="CL76" t="s">
        <v>6</v>
      </c>
      <c r="CM76" t="s">
        <v>45</v>
      </c>
      <c r="CN76" s="2">
        <f t="shared" si="444"/>
        <v>0</v>
      </c>
      <c r="CO76" s="5">
        <v>2025</v>
      </c>
      <c r="CP76" t="s">
        <v>45</v>
      </c>
      <c r="CQ76" t="s">
        <v>3</v>
      </c>
      <c r="CR76" s="2">
        <f t="shared" si="438"/>
        <v>0</v>
      </c>
      <c r="CU76" s="5">
        <v>2025</v>
      </c>
      <c r="CV76" t="s">
        <v>6</v>
      </c>
      <c r="CW76" t="s">
        <v>3</v>
      </c>
      <c r="CX76" s="2">
        <f t="shared" si="418"/>
        <v>0</v>
      </c>
      <c r="CY76" s="5">
        <v>2025</v>
      </c>
      <c r="CZ76" t="s">
        <v>45</v>
      </c>
      <c r="DA76" t="s">
        <v>6</v>
      </c>
      <c r="DB76" s="2">
        <f t="shared" si="419"/>
        <v>0</v>
      </c>
      <c r="DC76" s="5">
        <v>2025</v>
      </c>
      <c r="DD76" t="s">
        <v>45</v>
      </c>
      <c r="DE76" t="s">
        <v>3</v>
      </c>
      <c r="DF76" s="2">
        <f t="shared" si="420"/>
        <v>0</v>
      </c>
      <c r="DI76" s="5">
        <v>2025</v>
      </c>
      <c r="DJ76" t="s">
        <v>6</v>
      </c>
      <c r="DK76" t="s">
        <v>3</v>
      </c>
      <c r="DL76" s="2">
        <f t="shared" si="437"/>
        <v>0</v>
      </c>
      <c r="DM76" s="5">
        <v>2025</v>
      </c>
      <c r="DN76" t="s">
        <v>6</v>
      </c>
      <c r="DO76" t="s">
        <v>45</v>
      </c>
      <c r="DP76" s="2">
        <f t="shared" si="421"/>
        <v>0</v>
      </c>
      <c r="DQ76" s="5">
        <v>2025</v>
      </c>
      <c r="DR76" t="s">
        <v>3</v>
      </c>
      <c r="DS76" t="s">
        <v>45</v>
      </c>
      <c r="DT76" s="2">
        <f t="shared" si="422"/>
        <v>0</v>
      </c>
      <c r="DW76" s="5">
        <v>2025</v>
      </c>
      <c r="DX76" t="s">
        <v>3</v>
      </c>
      <c r="DY76" t="s">
        <v>6</v>
      </c>
      <c r="DZ76" s="2">
        <f t="shared" si="423"/>
        <v>0</v>
      </c>
      <c r="EA76" s="5">
        <v>2025</v>
      </c>
      <c r="EB76" t="s">
        <v>45</v>
      </c>
      <c r="EC76" t="s">
        <v>6</v>
      </c>
      <c r="ED76" s="2">
        <f t="shared" si="434"/>
        <v>0</v>
      </c>
      <c r="EE76" s="5">
        <v>2025</v>
      </c>
      <c r="EF76" t="s">
        <v>3</v>
      </c>
      <c r="EG76" t="s">
        <v>45</v>
      </c>
      <c r="EH76" s="2">
        <f t="shared" si="425"/>
        <v>0</v>
      </c>
      <c r="EK76" s="5">
        <v>2025</v>
      </c>
      <c r="EL76" t="s">
        <v>3</v>
      </c>
      <c r="EM76" t="s">
        <v>6</v>
      </c>
      <c r="EN76" s="2">
        <f t="shared" si="426"/>
        <v>0</v>
      </c>
      <c r="EO76" s="5">
        <v>2025</v>
      </c>
      <c r="EP76" t="s">
        <v>45</v>
      </c>
      <c r="EQ76" t="s">
        <v>6</v>
      </c>
      <c r="ER76" s="2">
        <f t="shared" si="427"/>
        <v>0</v>
      </c>
      <c r="ES76" s="5">
        <v>2025</v>
      </c>
      <c r="ET76" t="s">
        <v>45</v>
      </c>
      <c r="EU76" t="s">
        <v>3</v>
      </c>
      <c r="EV76" s="2">
        <f t="shared" si="445"/>
        <v>0</v>
      </c>
      <c r="EZ76" s="5">
        <v>2025</v>
      </c>
      <c r="FA76" t="s">
        <v>6</v>
      </c>
      <c r="FB76" t="s">
        <v>3</v>
      </c>
      <c r="FC76" s="2">
        <f t="shared" si="428"/>
        <v>0</v>
      </c>
      <c r="FD76" s="5">
        <v>2025</v>
      </c>
      <c r="FE76" t="s">
        <v>6</v>
      </c>
      <c r="FF76" t="s">
        <v>45</v>
      </c>
      <c r="FG76" s="2">
        <f t="shared" si="429"/>
        <v>0</v>
      </c>
      <c r="FH76" s="5">
        <v>2025</v>
      </c>
      <c r="FI76" t="s">
        <v>3</v>
      </c>
      <c r="FJ76" t="s">
        <v>45</v>
      </c>
      <c r="FK76" s="2">
        <f t="shared" si="430"/>
        <v>0</v>
      </c>
    </row>
    <row r="77" spans="1:167" x14ac:dyDescent="0.3">
      <c r="A77" s="1">
        <v>42125</v>
      </c>
      <c r="B77" s="2">
        <v>2.0199999999999999E-2</v>
      </c>
      <c r="C77" s="2">
        <v>3.0800000000000001E-2</v>
      </c>
      <c r="D77" s="2">
        <v>2.0899999999999998E-2</v>
      </c>
      <c r="E77" s="2">
        <v>3.0300000000000001E-2</v>
      </c>
      <c r="F77">
        <f t="shared" si="397"/>
        <v>5</v>
      </c>
      <c r="G77">
        <f t="shared" si="431"/>
        <v>2015</v>
      </c>
      <c r="X77" s="2">
        <f>SUM(X65:X76)</f>
        <v>-2.0500000000000004E-2</v>
      </c>
      <c r="AB77" s="2">
        <f>SUM(AB65:AB76)</f>
        <v>-3.7700000000000004E-2</v>
      </c>
      <c r="AF77" s="2">
        <f>SUM(AF65:AF76)</f>
        <v>-4.4899999999999982E-2</v>
      </c>
      <c r="AK77" s="2">
        <f>SUM(AK65:AK76)</f>
        <v>7.0599999999999996E-2</v>
      </c>
      <c r="AO77" s="2">
        <f>SUM(AO65:AO76)</f>
        <v>-4.0299999999999975E-2</v>
      </c>
      <c r="AS77" s="2">
        <f>SUM(AS65:AS76)</f>
        <v>0.1805000000000001</v>
      </c>
      <c r="AX77" s="2">
        <f>SUM(AX65:AX76)</f>
        <v>-3.0600000000000009E-2</v>
      </c>
      <c r="BB77" s="2">
        <f>SUM(BB65:BB76)</f>
        <v>1.9300000000000012E-2</v>
      </c>
      <c r="BF77" s="2">
        <f>SUM(BF65:BF76)</f>
        <v>1.8299999999999955E-2</v>
      </c>
      <c r="BK77" s="2">
        <f>SUM(BK65:BK76)</f>
        <v>0.1239</v>
      </c>
      <c r="BO77" s="2">
        <f>SUM(BO65:BO76)</f>
        <v>8.4500000000000006E-2</v>
      </c>
      <c r="BS77" s="2">
        <f>SUM(BS65:BS76)</f>
        <v>-0.17669999999999994</v>
      </c>
      <c r="BU77" s="5"/>
      <c r="BX77" s="2">
        <f>SUM(BX65:BX76)</f>
        <v>2.8999999999999998E-2</v>
      </c>
      <c r="CB77" s="2">
        <f>SUM(CB65:CB76)</f>
        <v>-9.4999999999999842E-3</v>
      </c>
      <c r="CF77" s="2">
        <f>SUM(CF65:CF76)</f>
        <v>2.8999999999999998E-2</v>
      </c>
      <c r="CG77" s="5"/>
      <c r="CJ77" s="2">
        <f>SUM(CJ65:CJ76)</f>
        <v>-1.1299999999999991E-2</v>
      </c>
      <c r="CN77" s="2">
        <f>SUM(CN65:CN76)</f>
        <v>-1.0900000000000014E-2</v>
      </c>
      <c r="CR77" s="2">
        <f>SUM(CR65:CR76)</f>
        <v>2.020000000000001E-2</v>
      </c>
      <c r="CU77" s="5"/>
      <c r="CX77" s="2">
        <f>SUM(CX65:CX76)</f>
        <v>-5.1199999999999968E-2</v>
      </c>
      <c r="DB77" s="2">
        <f>SUM(DB65:DB76)</f>
        <v>-3.670000000000001E-2</v>
      </c>
      <c r="DF77" s="2">
        <f>SUM(DF65:DF76)</f>
        <v>6.0100000000000008E-2</v>
      </c>
      <c r="DI77" s="5"/>
      <c r="DL77" s="2">
        <f>SUM(DL65:DL76)</f>
        <v>-0.11650000000000001</v>
      </c>
      <c r="DP77" s="2">
        <f>SUM(DP65:DP76)</f>
        <v>9.4099999999999989E-2</v>
      </c>
      <c r="DT77" s="2">
        <f>SUM(DT65:DT76)</f>
        <v>-6.7400000000000002E-2</v>
      </c>
      <c r="DW77" s="5"/>
      <c r="DZ77" s="2">
        <f>SUM(DZ65:DZ76)</f>
        <v>0.23799999999999999</v>
      </c>
      <c r="ED77" s="2">
        <f>SUM(ED65:ED76)</f>
        <v>1.0900000000000028E-2</v>
      </c>
      <c r="EH77" s="2">
        <f>SUM(EH65:EH76)</f>
        <v>8.6499999999999966E-2</v>
      </c>
      <c r="EK77" s="5"/>
      <c r="EN77" s="2">
        <f>SUM(EN65:EN76)</f>
        <v>0.12190000000000001</v>
      </c>
      <c r="ER77" s="2">
        <f>SUM(ER65:ER76)</f>
        <v>0.13939999999999997</v>
      </c>
      <c r="EV77" s="2">
        <f>SUM(EV65:EV76)</f>
        <v>-2.6899999999999979E-2</v>
      </c>
      <c r="EZ77" s="5"/>
      <c r="FC77" s="2">
        <f>SUM(FC65:FC76)</f>
        <v>-0.11499999999999999</v>
      </c>
      <c r="FG77" s="2">
        <f>SUM(FG65:FG76)</f>
        <v>-2.1200000000000004E-2</v>
      </c>
      <c r="FK77" s="2">
        <f>SUM(FK65:FK76)</f>
        <v>-7.9399999999999984E-2</v>
      </c>
    </row>
    <row r="78" spans="1:167" x14ac:dyDescent="0.3">
      <c r="A78" s="1">
        <v>42156</v>
      </c>
      <c r="B78" s="2">
        <v>-3.7000000000000002E-3</v>
      </c>
      <c r="C78" s="2">
        <v>-7.7000000000000002E-3</v>
      </c>
      <c r="D78" s="2">
        <v>-2.2700000000000001E-2</v>
      </c>
      <c r="E78" s="2">
        <v>-1.6999999999999999E-3</v>
      </c>
      <c r="F78">
        <f t="shared" si="397"/>
        <v>6</v>
      </c>
      <c r="G78">
        <f t="shared" si="431"/>
        <v>2015</v>
      </c>
    </row>
    <row r="79" spans="1:167" x14ac:dyDescent="0.3">
      <c r="A79" s="1">
        <v>42186</v>
      </c>
      <c r="B79" s="2">
        <v>2.3199999999999998E-2</v>
      </c>
      <c r="C79" s="2">
        <v>1.9599999999999999E-2</v>
      </c>
      <c r="D79" s="2">
        <v>2.3699999999999999E-2</v>
      </c>
      <c r="E79" s="2">
        <v>1.2E-2</v>
      </c>
      <c r="F79">
        <f t="shared" si="397"/>
        <v>7</v>
      </c>
      <c r="G79">
        <f t="shared" si="431"/>
        <v>2015</v>
      </c>
      <c r="M79" t="s">
        <v>113</v>
      </c>
    </row>
    <row r="80" spans="1:167" x14ac:dyDescent="0.3">
      <c r="A80" s="1">
        <v>42217</v>
      </c>
      <c r="B80" s="2">
        <v>-8.9099999999999999E-2</v>
      </c>
      <c r="C80" s="2">
        <v>-6.5799999999999997E-2</v>
      </c>
      <c r="D80" s="2">
        <v>-8.4500000000000006E-2</v>
      </c>
      <c r="E80" s="2">
        <v>-6.5100000000000005E-2</v>
      </c>
      <c r="F80">
        <f t="shared" si="397"/>
        <v>8</v>
      </c>
      <c r="G80">
        <f t="shared" si="431"/>
        <v>2015</v>
      </c>
      <c r="K80" t="s">
        <v>60</v>
      </c>
      <c r="M80">
        <v>1000</v>
      </c>
    </row>
    <row r="81" spans="1:14" x14ac:dyDescent="0.3">
      <c r="A81" s="1">
        <v>42248</v>
      </c>
      <c r="B81" s="2">
        <v>7.1999999999999998E-3</v>
      </c>
      <c r="C81" s="2">
        <v>-2.8E-3</v>
      </c>
      <c r="D81" s="2">
        <v>4.1000000000000003E-3</v>
      </c>
      <c r="E81" s="2">
        <v>-4.8999999999999998E-3</v>
      </c>
      <c r="F81">
        <f t="shared" si="397"/>
        <v>9</v>
      </c>
      <c r="G81">
        <f t="shared" si="431"/>
        <v>2015</v>
      </c>
      <c r="K81" t="s">
        <v>12</v>
      </c>
      <c r="L81" s="2">
        <f>K76</f>
        <v>-8.7299999999999989E-2</v>
      </c>
      <c r="M81">
        <f>L81*$M$80</f>
        <v>-87.299999999999983</v>
      </c>
      <c r="N81">
        <f>$M$80+M81</f>
        <v>912.7</v>
      </c>
    </row>
    <row r="82" spans="1:14" x14ac:dyDescent="0.3">
      <c r="A82" s="1">
        <v>42278</v>
      </c>
      <c r="B82" s="2">
        <v>2.18E-2</v>
      </c>
      <c r="C82" s="2">
        <v>1.47E-2</v>
      </c>
      <c r="D82" s="2">
        <v>8.0000000000000002E-3</v>
      </c>
      <c r="E82" s="2">
        <v>1.9199999999999998E-2</v>
      </c>
      <c r="F82">
        <f t="shared" si="397"/>
        <v>10</v>
      </c>
      <c r="G82">
        <f t="shared" si="431"/>
        <v>2015</v>
      </c>
      <c r="K82" t="s">
        <v>13</v>
      </c>
      <c r="L82" s="2">
        <f>X77</f>
        <v>-2.0500000000000004E-2</v>
      </c>
      <c r="M82">
        <f t="shared" ref="M82:M92" si="447">L82*$M$80</f>
        <v>-20.500000000000004</v>
      </c>
      <c r="N82">
        <f t="shared" ref="N82:N92" si="448">$M$80+M82</f>
        <v>979.5</v>
      </c>
    </row>
    <row r="83" spans="1:14" x14ac:dyDescent="0.3">
      <c r="A83" s="1">
        <v>42309</v>
      </c>
      <c r="B83" s="2">
        <v>-1.2800000000000001E-2</v>
      </c>
      <c r="C83" s="2">
        <v>-1.6199999999999999E-2</v>
      </c>
      <c r="D83" s="2">
        <v>4.4000000000000003E-3</v>
      </c>
      <c r="E83" s="2">
        <v>-1.9199999999999998E-2</v>
      </c>
      <c r="F83">
        <f t="shared" si="397"/>
        <v>11</v>
      </c>
      <c r="G83">
        <f t="shared" si="431"/>
        <v>2015</v>
      </c>
      <c r="K83" t="s">
        <v>83</v>
      </c>
      <c r="L83" s="2">
        <f>AK77</f>
        <v>7.0599999999999996E-2</v>
      </c>
      <c r="M83">
        <f t="shared" si="447"/>
        <v>70.599999999999994</v>
      </c>
      <c r="N83">
        <f t="shared" si="448"/>
        <v>1070.5999999999999</v>
      </c>
    </row>
    <row r="84" spans="1:14" x14ac:dyDescent="0.3">
      <c r="A84" s="1">
        <v>42339</v>
      </c>
      <c r="B84" s="2">
        <v>-7.1000000000000004E-3</v>
      </c>
      <c r="C84" s="2">
        <v>1.4E-3</v>
      </c>
      <c r="D84" s="2">
        <v>-2.92E-2</v>
      </c>
      <c r="E84" s="2">
        <v>-1.1000000000000001E-3</v>
      </c>
      <c r="F84">
        <f t="shared" si="397"/>
        <v>12</v>
      </c>
      <c r="G84">
        <f t="shared" si="431"/>
        <v>2015</v>
      </c>
      <c r="K84" t="s">
        <v>84</v>
      </c>
      <c r="L84" s="2">
        <f>AX77</f>
        <v>-3.0600000000000009E-2</v>
      </c>
      <c r="M84">
        <f t="shared" si="447"/>
        <v>-30.600000000000009</v>
      </c>
      <c r="N84">
        <f t="shared" si="448"/>
        <v>969.4</v>
      </c>
    </row>
    <row r="85" spans="1:14" x14ac:dyDescent="0.3">
      <c r="A85" s="1">
        <v>42370</v>
      </c>
      <c r="B85" s="2">
        <v>-4.82E-2</v>
      </c>
      <c r="C85" s="2">
        <v>-4.7699999999999999E-2</v>
      </c>
      <c r="D85" s="4">
        <v>-8.2699999999999996E-2</v>
      </c>
      <c r="E85" s="2">
        <v>-7.8100000000000003E-2</v>
      </c>
      <c r="F85">
        <f t="shared" ref="F85:F116" si="449">+MONTH(A85)</f>
        <v>1</v>
      </c>
      <c r="G85">
        <f t="shared" ref="G85:G116" si="450">+YEAR(A85)</f>
        <v>2016</v>
      </c>
      <c r="K85" t="s">
        <v>16</v>
      </c>
      <c r="L85" s="2">
        <f>BK77</f>
        <v>0.1239</v>
      </c>
      <c r="M85">
        <f t="shared" si="447"/>
        <v>123.89999999999999</v>
      </c>
      <c r="N85">
        <f t="shared" si="448"/>
        <v>1123.9000000000001</v>
      </c>
    </row>
    <row r="86" spans="1:14" x14ac:dyDescent="0.3">
      <c r="A86" s="1">
        <v>42401</v>
      </c>
      <c r="B86" s="2">
        <v>-7.6200000000000004E-2</v>
      </c>
      <c r="C86" s="2">
        <v>-7.51E-2</v>
      </c>
      <c r="D86" s="4">
        <v>-0.10150000000000001</v>
      </c>
      <c r="E86" s="2">
        <v>-0.1027</v>
      </c>
      <c r="F86">
        <f t="shared" si="449"/>
        <v>2</v>
      </c>
      <c r="G86">
        <f t="shared" si="450"/>
        <v>2016</v>
      </c>
      <c r="K86" t="s">
        <v>85</v>
      </c>
      <c r="L86" s="2">
        <f>BX77</f>
        <v>2.8999999999999998E-2</v>
      </c>
      <c r="M86">
        <f t="shared" si="447"/>
        <v>28.999999999999996</v>
      </c>
      <c r="N86">
        <f t="shared" si="448"/>
        <v>1029</v>
      </c>
    </row>
    <row r="87" spans="1:14" x14ac:dyDescent="0.3">
      <c r="A87" s="1">
        <v>42430</v>
      </c>
      <c r="B87" s="2">
        <v>0.1075</v>
      </c>
      <c r="C87" s="2">
        <v>0.1017</v>
      </c>
      <c r="D87" s="4">
        <v>0.15740000000000001</v>
      </c>
      <c r="E87" s="2">
        <v>0.1268</v>
      </c>
      <c r="F87">
        <f t="shared" si="449"/>
        <v>3</v>
      </c>
      <c r="G87">
        <f t="shared" si="450"/>
        <v>2016</v>
      </c>
      <c r="K87" t="s">
        <v>86</v>
      </c>
      <c r="L87" s="2">
        <f>CJ77</f>
        <v>-1.1299999999999991E-2</v>
      </c>
      <c r="M87">
        <f t="shared" si="447"/>
        <v>-11.29999999999999</v>
      </c>
      <c r="N87">
        <f t="shared" si="448"/>
        <v>988.7</v>
      </c>
    </row>
    <row r="88" spans="1:14" x14ac:dyDescent="0.3">
      <c r="A88" s="1">
        <v>42461</v>
      </c>
      <c r="B88" s="2">
        <v>1.44E-2</v>
      </c>
      <c r="C88" s="2">
        <v>1.04E-2</v>
      </c>
      <c r="D88" s="4">
        <v>4.0500000000000001E-2</v>
      </c>
      <c r="E88" s="2">
        <v>2.2100000000000002E-2</v>
      </c>
      <c r="F88">
        <f t="shared" si="449"/>
        <v>4</v>
      </c>
      <c r="G88">
        <f t="shared" si="450"/>
        <v>2016</v>
      </c>
      <c r="K88" t="s">
        <v>87</v>
      </c>
      <c r="L88" s="2">
        <f>CX77</f>
        <v>-5.1199999999999968E-2</v>
      </c>
      <c r="M88">
        <f t="shared" si="447"/>
        <v>-51.199999999999967</v>
      </c>
      <c r="N88">
        <f t="shared" si="448"/>
        <v>948.80000000000007</v>
      </c>
    </row>
    <row r="89" spans="1:14" x14ac:dyDescent="0.3">
      <c r="A89" s="1">
        <v>42491</v>
      </c>
      <c r="B89" s="2">
        <v>3.95E-2</v>
      </c>
      <c r="C89" s="2">
        <v>4.1399999999999999E-2</v>
      </c>
      <c r="D89" s="4">
        <v>4.9200000000000001E-2</v>
      </c>
      <c r="E89" s="2">
        <v>6.9699999999999998E-2</v>
      </c>
      <c r="F89">
        <f t="shared" si="449"/>
        <v>5</v>
      </c>
      <c r="G89">
        <f t="shared" si="450"/>
        <v>2016</v>
      </c>
      <c r="K89" t="s">
        <v>88</v>
      </c>
      <c r="L89" s="2">
        <f>DL77</f>
        <v>-0.11650000000000001</v>
      </c>
      <c r="M89">
        <f t="shared" si="447"/>
        <v>-116.5</v>
      </c>
      <c r="N89">
        <f t="shared" si="448"/>
        <v>883.5</v>
      </c>
    </row>
    <row r="90" spans="1:14" x14ac:dyDescent="0.3">
      <c r="A90" s="1">
        <v>42522</v>
      </c>
      <c r="B90" s="2">
        <v>1.5599999999999999E-2</v>
      </c>
      <c r="C90" s="2">
        <v>1.24E-2</v>
      </c>
      <c r="D90" s="4">
        <v>1.78E-2</v>
      </c>
      <c r="E90" s="2">
        <v>1.77E-2</v>
      </c>
      <c r="F90">
        <f t="shared" si="449"/>
        <v>6</v>
      </c>
      <c r="G90">
        <f t="shared" si="450"/>
        <v>2016</v>
      </c>
      <c r="K90" t="s">
        <v>89</v>
      </c>
      <c r="L90" s="2">
        <f>DZ77</f>
        <v>0.23799999999999999</v>
      </c>
      <c r="M90">
        <f t="shared" si="447"/>
        <v>238</v>
      </c>
      <c r="N90">
        <f t="shared" si="448"/>
        <v>1238</v>
      </c>
    </row>
    <row r="91" spans="1:14" x14ac:dyDescent="0.3">
      <c r="A91" s="1">
        <v>42552</v>
      </c>
      <c r="B91" s="2">
        <v>4.2299999999999997E-2</v>
      </c>
      <c r="C91" s="2">
        <v>3.9E-2</v>
      </c>
      <c r="D91" s="4">
        <v>5.67E-2</v>
      </c>
      <c r="E91" s="2">
        <v>7.0599999999999996E-2</v>
      </c>
      <c r="F91">
        <f t="shared" si="449"/>
        <v>7</v>
      </c>
      <c r="G91">
        <f t="shared" si="450"/>
        <v>2016</v>
      </c>
      <c r="K91" t="s">
        <v>22</v>
      </c>
      <c r="L91" s="2">
        <f>EN77</f>
        <v>0.12190000000000001</v>
      </c>
      <c r="M91">
        <f t="shared" si="447"/>
        <v>121.9</v>
      </c>
      <c r="N91">
        <f t="shared" si="448"/>
        <v>1121.9000000000001</v>
      </c>
    </row>
    <row r="92" spans="1:14" x14ac:dyDescent="0.3">
      <c r="A92" s="1">
        <v>42583</v>
      </c>
      <c r="B92" s="2">
        <v>1.7100000000000001E-2</v>
      </c>
      <c r="C92" s="2">
        <v>1.43E-2</v>
      </c>
      <c r="D92" s="4">
        <v>4.3999999999999997E-2</v>
      </c>
      <c r="E92" s="2">
        <v>3.85E-2</v>
      </c>
      <c r="F92">
        <f t="shared" si="449"/>
        <v>8</v>
      </c>
      <c r="G92">
        <f t="shared" si="450"/>
        <v>2016</v>
      </c>
      <c r="K92" t="s">
        <v>23</v>
      </c>
      <c r="L92" s="2">
        <f>FC77</f>
        <v>-0.11499999999999999</v>
      </c>
      <c r="M92">
        <f t="shared" si="447"/>
        <v>-114.99999999999999</v>
      </c>
      <c r="N92">
        <f t="shared" si="448"/>
        <v>885</v>
      </c>
    </row>
    <row r="93" spans="1:14" x14ac:dyDescent="0.3">
      <c r="A93" s="1">
        <v>42614</v>
      </c>
      <c r="B93" s="2">
        <v>-1.9900000000000001E-2</v>
      </c>
      <c r="C93" s="2">
        <v>-2.06E-2</v>
      </c>
      <c r="D93" s="4">
        <v>-2.5399999999999999E-2</v>
      </c>
      <c r="E93" s="2">
        <v>-2.29E-2</v>
      </c>
      <c r="F93">
        <f t="shared" si="449"/>
        <v>9</v>
      </c>
      <c r="G93">
        <f t="shared" si="450"/>
        <v>2016</v>
      </c>
      <c r="M93" t="s">
        <v>114</v>
      </c>
      <c r="N93">
        <f>MAX(N81:N92)</f>
        <v>1238</v>
      </c>
    </row>
    <row r="94" spans="1:14" x14ac:dyDescent="0.3">
      <c r="A94" s="1">
        <v>42644</v>
      </c>
      <c r="B94" s="2">
        <v>1.6999999999999999E-3</v>
      </c>
      <c r="C94" s="2">
        <v>2.3E-3</v>
      </c>
      <c r="D94" s="4">
        <v>1.23E-2</v>
      </c>
      <c r="E94" s="2">
        <v>1.14E-2</v>
      </c>
      <c r="F94">
        <f t="shared" si="449"/>
        <v>10</v>
      </c>
      <c r="G94">
        <f t="shared" si="450"/>
        <v>2016</v>
      </c>
    </row>
    <row r="95" spans="1:14" x14ac:dyDescent="0.3">
      <c r="A95" s="1">
        <v>42675</v>
      </c>
      <c r="B95" s="2">
        <v>-4.65E-2</v>
      </c>
      <c r="C95" s="2">
        <v>-4.5699999999999998E-2</v>
      </c>
      <c r="D95" s="4">
        <v>-4.5900000000000003E-2</v>
      </c>
      <c r="E95" s="2">
        <v>-5.62E-2</v>
      </c>
      <c r="F95">
        <f t="shared" si="449"/>
        <v>11</v>
      </c>
      <c r="G95">
        <f t="shared" si="450"/>
        <v>2016</v>
      </c>
    </row>
    <row r="96" spans="1:14" x14ac:dyDescent="0.3">
      <c r="A96" s="1">
        <v>42705</v>
      </c>
      <c r="B96" s="2">
        <v>-4.7000000000000002E-3</v>
      </c>
      <c r="C96" s="2">
        <v>-1E-3</v>
      </c>
      <c r="D96" s="4">
        <v>-2.4199999999999999E-2</v>
      </c>
      <c r="E96" s="2">
        <v>-2.4299999999999999E-2</v>
      </c>
      <c r="F96">
        <f t="shared" si="449"/>
        <v>12</v>
      </c>
      <c r="G96">
        <f t="shared" si="450"/>
        <v>2016</v>
      </c>
    </row>
    <row r="97" spans="1:7" x14ac:dyDescent="0.3">
      <c r="A97" s="1">
        <v>42736</v>
      </c>
      <c r="B97" s="2">
        <v>4.5900000000000003E-2</v>
      </c>
      <c r="C97" s="2">
        <v>3.8699999999999998E-2</v>
      </c>
      <c r="D97" s="4">
        <v>7.3599999999999999E-2</v>
      </c>
      <c r="E97" s="2">
        <v>6.8900000000000003E-2</v>
      </c>
      <c r="F97">
        <f t="shared" si="449"/>
        <v>1</v>
      </c>
      <c r="G97">
        <f t="shared" si="450"/>
        <v>2017</v>
      </c>
    </row>
    <row r="98" spans="1:7" x14ac:dyDescent="0.3">
      <c r="A98" s="1">
        <v>42767</v>
      </c>
      <c r="B98" s="2">
        <v>3.7199999999999997E-2</v>
      </c>
      <c r="C98" s="2">
        <v>3.9300000000000002E-2</v>
      </c>
      <c r="D98" s="4">
        <v>5.6000000000000001E-2</v>
      </c>
      <c r="E98" s="2">
        <v>4.6699999999999998E-2</v>
      </c>
      <c r="F98">
        <f t="shared" si="449"/>
        <v>2</v>
      </c>
      <c r="G98">
        <f t="shared" si="450"/>
        <v>2017</v>
      </c>
    </row>
    <row r="99" spans="1:7" x14ac:dyDescent="0.3">
      <c r="A99" s="1">
        <v>42795</v>
      </c>
      <c r="B99" s="2">
        <v>3.3099999999999997E-2</v>
      </c>
      <c r="C99" s="2">
        <v>3.0499999999999999E-2</v>
      </c>
      <c r="D99" s="4">
        <v>4.0599999999999997E-2</v>
      </c>
      <c r="E99" s="2">
        <v>5.3999999999999999E-2</v>
      </c>
      <c r="F99">
        <f t="shared" si="449"/>
        <v>3</v>
      </c>
      <c r="G99">
        <f t="shared" si="450"/>
        <v>2017</v>
      </c>
    </row>
    <row r="100" spans="1:7" x14ac:dyDescent="0.3">
      <c r="A100" s="1">
        <v>42826</v>
      </c>
      <c r="B100" s="2">
        <v>1.4200000000000001E-2</v>
      </c>
      <c r="C100" s="2">
        <v>1.01E-2</v>
      </c>
      <c r="D100" s="4">
        <v>4.2599999999999999E-2</v>
      </c>
      <c r="E100" s="2">
        <v>3.7999999999999999E-2</v>
      </c>
      <c r="F100">
        <f t="shared" si="449"/>
        <v>4</v>
      </c>
      <c r="G100">
        <f t="shared" si="450"/>
        <v>2017</v>
      </c>
    </row>
    <row r="101" spans="1:7" x14ac:dyDescent="0.3">
      <c r="A101" s="1">
        <v>42856</v>
      </c>
      <c r="B101" s="2">
        <v>3.4099999999999998E-2</v>
      </c>
      <c r="C101" s="2">
        <v>4.1000000000000002E-2</v>
      </c>
      <c r="D101" s="4">
        <v>4.7699999999999999E-2</v>
      </c>
      <c r="E101" s="2">
        <v>4.9000000000000002E-2</v>
      </c>
      <c r="F101">
        <f t="shared" si="449"/>
        <v>5</v>
      </c>
      <c r="G101">
        <f t="shared" si="450"/>
        <v>2017</v>
      </c>
    </row>
    <row r="102" spans="1:7" x14ac:dyDescent="0.3">
      <c r="A102" s="1">
        <v>42887</v>
      </c>
      <c r="B102" s="2">
        <v>-1.04E-2</v>
      </c>
      <c r="C102" s="2">
        <v>-7.1999999999999998E-3</v>
      </c>
      <c r="D102" s="4">
        <v>-9.1000000000000004E-3</v>
      </c>
      <c r="E102" s="2">
        <v>-1.6999999999999999E-3</v>
      </c>
      <c r="F102">
        <f t="shared" si="449"/>
        <v>6</v>
      </c>
      <c r="G102">
        <f t="shared" si="450"/>
        <v>2017</v>
      </c>
    </row>
    <row r="103" spans="1:7" x14ac:dyDescent="0.3">
      <c r="A103" s="1">
        <v>42917</v>
      </c>
      <c r="B103" s="2">
        <v>5.8400000000000001E-2</v>
      </c>
      <c r="C103" s="2">
        <v>5.1499999999999997E-2</v>
      </c>
      <c r="D103" s="4">
        <v>8.1500000000000003E-2</v>
      </c>
      <c r="E103" s="2">
        <v>8.1600000000000006E-2</v>
      </c>
      <c r="F103">
        <f t="shared" si="449"/>
        <v>7</v>
      </c>
      <c r="G103">
        <f t="shared" si="450"/>
        <v>2017</v>
      </c>
    </row>
    <row r="104" spans="1:7" x14ac:dyDescent="0.3">
      <c r="A104" s="1">
        <v>42948</v>
      </c>
      <c r="B104" s="2">
        <v>-1.5800000000000002E-2</v>
      </c>
      <c r="C104" s="2">
        <v>-2.41E-2</v>
      </c>
      <c r="D104" s="4">
        <v>-3.1300000000000001E-2</v>
      </c>
      <c r="E104" s="2">
        <v>-1.66E-2</v>
      </c>
      <c r="F104">
        <f t="shared" si="449"/>
        <v>8</v>
      </c>
      <c r="G104">
        <f t="shared" si="450"/>
        <v>2017</v>
      </c>
    </row>
    <row r="105" spans="1:7" x14ac:dyDescent="0.3">
      <c r="A105" s="1">
        <v>42979</v>
      </c>
      <c r="B105" s="2">
        <v>-1.2999999999999999E-2</v>
      </c>
      <c r="C105" s="2">
        <v>-1.41E-2</v>
      </c>
      <c r="D105" s="4">
        <v>-1.09E-2</v>
      </c>
      <c r="E105" s="2">
        <v>-1.5800000000000002E-2</v>
      </c>
      <c r="F105">
        <f t="shared" si="449"/>
        <v>9</v>
      </c>
      <c r="G105">
        <f t="shared" si="450"/>
        <v>2017</v>
      </c>
    </row>
    <row r="106" spans="1:7" x14ac:dyDescent="0.3">
      <c r="A106" s="1">
        <v>43009</v>
      </c>
      <c r="B106" s="2">
        <v>5.5899999999999998E-2</v>
      </c>
      <c r="C106" s="2">
        <v>6.1699999999999998E-2</v>
      </c>
      <c r="D106" s="4">
        <v>4.02E-2</v>
      </c>
      <c r="E106" s="2">
        <v>2.98E-2</v>
      </c>
      <c r="F106">
        <f t="shared" si="449"/>
        <v>10</v>
      </c>
      <c r="G106">
        <f t="shared" si="450"/>
        <v>2017</v>
      </c>
    </row>
    <row r="107" spans="1:7" x14ac:dyDescent="0.3">
      <c r="A107" s="1">
        <v>43040</v>
      </c>
      <c r="B107" s="2">
        <v>-1.0500000000000001E-2</v>
      </c>
      <c r="C107" s="2">
        <v>-1.9E-3</v>
      </c>
      <c r="D107" s="4">
        <v>1.2500000000000001E-2</v>
      </c>
      <c r="E107" s="2">
        <v>8.6999999999999994E-3</v>
      </c>
      <c r="F107">
        <f t="shared" si="449"/>
        <v>11</v>
      </c>
      <c r="G107">
        <f t="shared" si="450"/>
        <v>2017</v>
      </c>
    </row>
    <row r="108" spans="1:7" x14ac:dyDescent="0.3">
      <c r="A108" s="1">
        <v>43070</v>
      </c>
      <c r="B108" s="2">
        <v>2.9700000000000001E-2</v>
      </c>
      <c r="C108" s="2">
        <v>2.7400000000000001E-2</v>
      </c>
      <c r="D108" s="4">
        <v>8.2000000000000007E-3</v>
      </c>
      <c r="E108" s="2">
        <v>1.46E-2</v>
      </c>
      <c r="F108">
        <f t="shared" si="449"/>
        <v>12</v>
      </c>
      <c r="G108">
        <f t="shared" si="450"/>
        <v>2017</v>
      </c>
    </row>
    <row r="109" spans="1:7" x14ac:dyDescent="0.3">
      <c r="A109" s="1">
        <v>43101</v>
      </c>
      <c r="B109" s="2">
        <v>4.7199999999999999E-2</v>
      </c>
      <c r="C109" s="2">
        <v>5.6000000000000001E-2</v>
      </c>
      <c r="D109" s="4">
        <v>7.1999999999999995E-2</v>
      </c>
      <c r="E109" s="2">
        <v>7.51E-2</v>
      </c>
      <c r="F109">
        <f t="shared" si="449"/>
        <v>1</v>
      </c>
      <c r="G109">
        <f t="shared" si="450"/>
        <v>2018</v>
      </c>
    </row>
    <row r="110" spans="1:7" x14ac:dyDescent="0.3">
      <c r="A110" s="1">
        <v>43132</v>
      </c>
      <c r="B110" s="2">
        <v>-4.8500000000000001E-2</v>
      </c>
      <c r="C110" s="2">
        <v>-4.9500000000000002E-2</v>
      </c>
      <c r="D110" s="4">
        <v>-8.3000000000000004E-2</v>
      </c>
      <c r="E110" s="2">
        <v>-7.3099999999999998E-2</v>
      </c>
      <c r="F110">
        <f t="shared" si="449"/>
        <v>2</v>
      </c>
      <c r="G110">
        <f t="shared" si="450"/>
        <v>2018</v>
      </c>
    </row>
    <row r="111" spans="1:7" x14ac:dyDescent="0.3">
      <c r="A111" s="1">
        <v>43160</v>
      </c>
      <c r="B111" s="2">
        <v>-3.61E-2</v>
      </c>
      <c r="C111" s="2">
        <v>-3.56E-2</v>
      </c>
      <c r="D111" s="4">
        <v>-3.3599999999999998E-2</v>
      </c>
      <c r="E111" s="2">
        <v>-2.2200000000000001E-2</v>
      </c>
      <c r="F111">
        <f t="shared" si="449"/>
        <v>3</v>
      </c>
      <c r="G111">
        <f t="shared" si="450"/>
        <v>2018</v>
      </c>
    </row>
    <row r="112" spans="1:7" x14ac:dyDescent="0.3">
      <c r="A112" s="1">
        <v>43191</v>
      </c>
      <c r="B112" s="2">
        <v>6.1899999999999997E-2</v>
      </c>
      <c r="C112" s="2">
        <v>6.6500000000000004E-2</v>
      </c>
      <c r="D112" s="4">
        <v>5.2299999999999999E-2</v>
      </c>
      <c r="E112" s="2">
        <v>4.5900000000000003E-2</v>
      </c>
      <c r="F112">
        <f t="shared" si="449"/>
        <v>4</v>
      </c>
      <c r="G112">
        <f t="shared" si="450"/>
        <v>2018</v>
      </c>
    </row>
    <row r="113" spans="1:7" x14ac:dyDescent="0.3">
      <c r="A113" s="1">
        <v>43221</v>
      </c>
      <c r="B113" s="2">
        <v>-2.9999999999999997E-4</v>
      </c>
      <c r="C113" s="2">
        <v>4.5999999999999999E-3</v>
      </c>
      <c r="D113" s="4">
        <v>5.5800000000000002E-2</v>
      </c>
      <c r="E113" s="2">
        <v>4.2700000000000002E-2</v>
      </c>
      <c r="F113">
        <f t="shared" si="449"/>
        <v>5</v>
      </c>
      <c r="G113">
        <f t="shared" si="450"/>
        <v>2018</v>
      </c>
    </row>
    <row r="114" spans="1:7" x14ac:dyDescent="0.3">
      <c r="A114" s="1">
        <v>43252</v>
      </c>
      <c r="B114" s="2">
        <v>-2E-3</v>
      </c>
      <c r="C114" s="2">
        <v>2.8999999999999998E-3</v>
      </c>
      <c r="D114" s="4">
        <v>-2.1999999999999999E-2</v>
      </c>
      <c r="E114" s="2">
        <v>-1.12E-2</v>
      </c>
      <c r="F114">
        <f t="shared" si="449"/>
        <v>6</v>
      </c>
      <c r="G114">
        <f t="shared" si="450"/>
        <v>2018</v>
      </c>
    </row>
    <row r="115" spans="1:7" x14ac:dyDescent="0.3">
      <c r="A115" s="1">
        <v>43282</v>
      </c>
      <c r="B115" s="2">
        <v>5.9900000000000002E-2</v>
      </c>
      <c r="C115" s="2">
        <v>6.1600000000000002E-2</v>
      </c>
      <c r="D115" s="4">
        <v>5.3100000000000001E-2</v>
      </c>
      <c r="E115" s="2">
        <v>5.96E-2</v>
      </c>
      <c r="F115">
        <f t="shared" si="449"/>
        <v>7</v>
      </c>
      <c r="G115">
        <f t="shared" si="450"/>
        <v>2018</v>
      </c>
    </row>
    <row r="116" spans="1:7" x14ac:dyDescent="0.3">
      <c r="A116" s="1">
        <v>43313</v>
      </c>
      <c r="B116" s="2">
        <v>2.8500000000000001E-2</v>
      </c>
      <c r="C116" s="2">
        <v>2.76E-2</v>
      </c>
      <c r="D116" s="4">
        <v>1.0699999999999999E-2</v>
      </c>
      <c r="E116" s="2">
        <v>4.7999999999999996E-3</v>
      </c>
      <c r="F116">
        <f t="shared" si="449"/>
        <v>8</v>
      </c>
      <c r="G116">
        <f t="shared" si="450"/>
        <v>2018</v>
      </c>
    </row>
    <row r="117" spans="1:7" x14ac:dyDescent="0.3">
      <c r="A117" s="1">
        <v>43344</v>
      </c>
      <c r="B117" s="2">
        <v>-6.4199999999999993E-2</v>
      </c>
      <c r="C117" s="2">
        <v>-6.2600000000000003E-2</v>
      </c>
      <c r="D117" s="4">
        <v>-0.1048</v>
      </c>
      <c r="E117" s="2">
        <v>-9.74E-2</v>
      </c>
      <c r="F117">
        <f t="shared" ref="F117:F148" si="451">+MONTH(A117)</f>
        <v>9</v>
      </c>
      <c r="G117">
        <f t="shared" ref="G117:G148" si="452">+YEAR(A117)</f>
        <v>2018</v>
      </c>
    </row>
    <row r="118" spans="1:7" x14ac:dyDescent="0.3">
      <c r="A118" s="1">
        <v>43374</v>
      </c>
      <c r="B118" s="2">
        <v>-4.9799999999999997E-2</v>
      </c>
      <c r="C118" s="2">
        <v>-4.9299999999999997E-2</v>
      </c>
      <c r="D118" s="4">
        <v>1.2999999999999999E-3</v>
      </c>
      <c r="E118" s="2">
        <v>5.8999999999999999E-3</v>
      </c>
      <c r="F118">
        <f t="shared" si="451"/>
        <v>10</v>
      </c>
      <c r="G118">
        <f t="shared" si="452"/>
        <v>2018</v>
      </c>
    </row>
    <row r="119" spans="1:7" x14ac:dyDescent="0.3">
      <c r="A119" s="1">
        <v>43405</v>
      </c>
      <c r="B119" s="2">
        <v>4.7199999999999999E-2</v>
      </c>
      <c r="C119" s="2">
        <v>5.0900000000000001E-2</v>
      </c>
      <c r="D119" s="4">
        <v>6.8000000000000005E-2</v>
      </c>
      <c r="E119" s="2">
        <v>7.51E-2</v>
      </c>
      <c r="F119">
        <f t="shared" si="451"/>
        <v>11</v>
      </c>
      <c r="G119">
        <f t="shared" si="452"/>
        <v>2018</v>
      </c>
    </row>
    <row r="120" spans="1:7" x14ac:dyDescent="0.3">
      <c r="A120" s="1">
        <v>43435</v>
      </c>
      <c r="B120" s="2">
        <v>-1.2999999999999999E-3</v>
      </c>
      <c r="C120" s="2">
        <v>-3.5000000000000001E-3</v>
      </c>
      <c r="D120" s="4">
        <v>1.11E-2</v>
      </c>
      <c r="E120" s="2">
        <v>1.29E-2</v>
      </c>
      <c r="F120">
        <f t="shared" si="451"/>
        <v>12</v>
      </c>
      <c r="G120">
        <f t="shared" si="452"/>
        <v>2018</v>
      </c>
    </row>
    <row r="121" spans="1:7" x14ac:dyDescent="0.3">
      <c r="A121" s="1">
        <v>43466</v>
      </c>
      <c r="B121" s="2">
        <v>-2.8999999999999998E-3</v>
      </c>
      <c r="C121" s="2">
        <v>5.1999999999999998E-3</v>
      </c>
      <c r="D121" s="4">
        <v>5.0000000000000001E-3</v>
      </c>
      <c r="E121" s="2">
        <v>-1.12E-2</v>
      </c>
      <c r="F121">
        <f t="shared" si="451"/>
        <v>1</v>
      </c>
      <c r="G121">
        <f t="shared" si="452"/>
        <v>2019</v>
      </c>
    </row>
    <row r="122" spans="1:7" x14ac:dyDescent="0.3">
      <c r="A122" s="1">
        <v>43497</v>
      </c>
      <c r="B122" s="2">
        <v>-3.5999999999999999E-3</v>
      </c>
      <c r="C122" s="2">
        <v>-1.0699999999999999E-2</v>
      </c>
      <c r="D122" s="4">
        <v>-1.8499999999999999E-2</v>
      </c>
      <c r="E122" s="2">
        <v>-0.02</v>
      </c>
      <c r="F122">
        <f t="shared" si="451"/>
        <v>2</v>
      </c>
      <c r="G122">
        <f t="shared" si="452"/>
        <v>2019</v>
      </c>
    </row>
    <row r="123" spans="1:7" x14ac:dyDescent="0.3">
      <c r="A123" s="1">
        <v>43525</v>
      </c>
      <c r="B123" s="2">
        <v>7.6999999999999999E-2</v>
      </c>
      <c r="C123" s="2">
        <v>7.8200000000000006E-2</v>
      </c>
      <c r="D123" s="4">
        <v>0.1358</v>
      </c>
      <c r="E123" s="2">
        <v>0.1173</v>
      </c>
      <c r="F123">
        <f t="shared" si="451"/>
        <v>3</v>
      </c>
      <c r="G123">
        <f t="shared" si="452"/>
        <v>2019</v>
      </c>
    </row>
    <row r="124" spans="1:7" x14ac:dyDescent="0.3">
      <c r="A124" s="1">
        <v>43556</v>
      </c>
      <c r="B124" s="2">
        <v>1.0699999999999999E-2</v>
      </c>
      <c r="C124" s="2">
        <v>9.2999999999999992E-3</v>
      </c>
      <c r="D124" s="4">
        <v>-2.18E-2</v>
      </c>
      <c r="E124" s="2">
        <v>8.9999999999999998E-4</v>
      </c>
      <c r="F124">
        <f t="shared" si="451"/>
        <v>4</v>
      </c>
      <c r="G124">
        <f t="shared" si="452"/>
        <v>2019</v>
      </c>
    </row>
    <row r="125" spans="1:7" x14ac:dyDescent="0.3">
      <c r="A125" s="1">
        <v>43586</v>
      </c>
      <c r="B125" s="2">
        <v>1.49E-2</v>
      </c>
      <c r="C125" s="2">
        <v>1.7500000000000002E-2</v>
      </c>
      <c r="D125" s="4">
        <v>5.4100000000000002E-2</v>
      </c>
      <c r="E125" s="2">
        <v>7.3599999999999999E-2</v>
      </c>
      <c r="F125">
        <f t="shared" si="451"/>
        <v>5</v>
      </c>
      <c r="G125">
        <f t="shared" si="452"/>
        <v>2019</v>
      </c>
    </row>
    <row r="126" spans="1:7" x14ac:dyDescent="0.3">
      <c r="A126" s="1">
        <v>43617</v>
      </c>
      <c r="B126" s="2">
        <v>-1.12E-2</v>
      </c>
      <c r="C126" s="2">
        <v>-8.0000000000000002E-3</v>
      </c>
      <c r="D126" s="4">
        <v>-8.6E-3</v>
      </c>
      <c r="E126" s="2">
        <v>5.7000000000000002E-3</v>
      </c>
      <c r="F126">
        <f t="shared" si="451"/>
        <v>6</v>
      </c>
      <c r="G126">
        <f t="shared" si="452"/>
        <v>2019</v>
      </c>
    </row>
    <row r="127" spans="1:7" x14ac:dyDescent="0.3">
      <c r="A127" s="1">
        <v>43647</v>
      </c>
      <c r="B127" s="2">
        <v>-5.6899999999999999E-2</v>
      </c>
      <c r="C127" s="2">
        <v>-4.8599999999999997E-2</v>
      </c>
      <c r="D127" s="4">
        <v>-7.17E-2</v>
      </c>
      <c r="E127" s="2">
        <v>-6.2600000000000003E-2</v>
      </c>
      <c r="F127">
        <f t="shared" si="451"/>
        <v>7</v>
      </c>
      <c r="G127">
        <f t="shared" si="452"/>
        <v>2019</v>
      </c>
    </row>
    <row r="128" spans="1:7" x14ac:dyDescent="0.3">
      <c r="A128" s="1">
        <v>43678</v>
      </c>
      <c r="B128" s="2">
        <v>-8.5000000000000006E-3</v>
      </c>
      <c r="C128" s="2">
        <v>-4.0000000000000001E-3</v>
      </c>
      <c r="D128" s="4">
        <v>-5.0200000000000002E-2</v>
      </c>
      <c r="E128" s="2">
        <v>-2.2800000000000001E-2</v>
      </c>
      <c r="F128">
        <f t="shared" si="451"/>
        <v>8</v>
      </c>
      <c r="G128">
        <f t="shared" si="452"/>
        <v>2019</v>
      </c>
    </row>
    <row r="129" spans="1:7" x14ac:dyDescent="0.3">
      <c r="A129" s="1">
        <v>43709</v>
      </c>
      <c r="B129" s="2">
        <v>4.0899999999999999E-2</v>
      </c>
      <c r="C129" s="2">
        <v>3.5700000000000003E-2</v>
      </c>
      <c r="D129" s="4">
        <v>6.1100000000000002E-2</v>
      </c>
      <c r="E129" s="2">
        <v>4.82E-2</v>
      </c>
      <c r="F129">
        <f t="shared" si="451"/>
        <v>9</v>
      </c>
      <c r="G129">
        <f t="shared" si="452"/>
        <v>2019</v>
      </c>
    </row>
    <row r="130" spans="1:7" x14ac:dyDescent="0.3">
      <c r="A130" s="1">
        <v>43739</v>
      </c>
      <c r="B130" s="2">
        <v>3.5099999999999999E-2</v>
      </c>
      <c r="C130" s="2">
        <v>3.78E-2</v>
      </c>
      <c r="D130" s="4">
        <v>3.3099999999999997E-2</v>
      </c>
      <c r="E130" s="2">
        <v>3.8300000000000001E-2</v>
      </c>
      <c r="F130">
        <f t="shared" si="451"/>
        <v>10</v>
      </c>
      <c r="G130">
        <f t="shared" si="452"/>
        <v>2019</v>
      </c>
    </row>
    <row r="131" spans="1:7" x14ac:dyDescent="0.3">
      <c r="A131" s="1">
        <v>43770</v>
      </c>
      <c r="B131" s="2">
        <v>1.4999999999999999E-2</v>
      </c>
      <c r="C131" s="2">
        <v>1.66E-2</v>
      </c>
      <c r="D131" s="4">
        <v>6.25E-2</v>
      </c>
      <c r="E131" s="2">
        <v>5.1200000000000002E-2</v>
      </c>
      <c r="F131">
        <f t="shared" si="451"/>
        <v>11</v>
      </c>
      <c r="G131">
        <f t="shared" si="452"/>
        <v>2019</v>
      </c>
    </row>
    <row r="132" spans="1:7" x14ac:dyDescent="0.3">
      <c r="A132" s="1">
        <v>43800</v>
      </c>
      <c r="B132" s="2">
        <v>9.2999999999999992E-3</v>
      </c>
      <c r="C132" s="2">
        <v>1.1299999999999999E-2</v>
      </c>
      <c r="D132" s="4">
        <v>6.7000000000000002E-3</v>
      </c>
      <c r="E132" s="2">
        <v>2.4500000000000001E-2</v>
      </c>
      <c r="F132">
        <f t="shared" si="451"/>
        <v>12</v>
      </c>
      <c r="G132">
        <f t="shared" si="452"/>
        <v>2019</v>
      </c>
    </row>
    <row r="133" spans="1:7" x14ac:dyDescent="0.3">
      <c r="A133" s="1">
        <v>43831</v>
      </c>
      <c r="B133" s="2">
        <v>-1.7000000000000001E-2</v>
      </c>
      <c r="C133" s="2">
        <v>-1.29E-2</v>
      </c>
      <c r="D133" s="4">
        <v>-4.1300000000000003E-2</v>
      </c>
      <c r="E133" s="2">
        <v>-1.6500000000000001E-2</v>
      </c>
      <c r="F133">
        <f t="shared" si="451"/>
        <v>1</v>
      </c>
      <c r="G133">
        <f t="shared" si="452"/>
        <v>2020</v>
      </c>
    </row>
    <row r="134" spans="1:7" x14ac:dyDescent="0.3">
      <c r="A134" s="1">
        <v>43862</v>
      </c>
      <c r="B134" s="2">
        <v>-6.3600000000000004E-2</v>
      </c>
      <c r="C134" s="2">
        <v>-5.96E-2</v>
      </c>
      <c r="D134" s="4">
        <v>-5.4699999999999999E-2</v>
      </c>
      <c r="E134" s="2">
        <v>-5.2400000000000002E-2</v>
      </c>
      <c r="F134">
        <f t="shared" si="451"/>
        <v>2</v>
      </c>
      <c r="G134">
        <f t="shared" si="452"/>
        <v>2020</v>
      </c>
    </row>
    <row r="135" spans="1:7" x14ac:dyDescent="0.3">
      <c r="A135" s="1">
        <v>43891</v>
      </c>
      <c r="B135" s="2">
        <v>-0.23250000000000001</v>
      </c>
      <c r="C135" s="2">
        <v>-0.23050000000000001</v>
      </c>
      <c r="D135" s="4">
        <v>-0.34320000000000001</v>
      </c>
      <c r="E135" s="2">
        <v>-0.31319999999999998</v>
      </c>
      <c r="F135">
        <f t="shared" si="451"/>
        <v>3</v>
      </c>
      <c r="G135">
        <f t="shared" si="452"/>
        <v>2020</v>
      </c>
    </row>
    <row r="136" spans="1:7" x14ac:dyDescent="0.3">
      <c r="A136" s="1">
        <v>43922</v>
      </c>
      <c r="B136" s="2">
        <v>0.14680000000000001</v>
      </c>
      <c r="C136" s="2">
        <v>0.14419999999999999</v>
      </c>
      <c r="D136" s="4">
        <v>0.1249</v>
      </c>
      <c r="E136" s="2">
        <v>0.13450000000000001</v>
      </c>
      <c r="F136">
        <f t="shared" si="451"/>
        <v>4</v>
      </c>
      <c r="G136">
        <f t="shared" si="452"/>
        <v>2020</v>
      </c>
    </row>
    <row r="137" spans="1:7" x14ac:dyDescent="0.3">
      <c r="A137" s="1">
        <v>43952</v>
      </c>
      <c r="B137" s="2">
        <v>-2.8400000000000002E-2</v>
      </c>
      <c r="C137" s="2">
        <v>-3.8399999999999997E-2</v>
      </c>
      <c r="D137" s="4">
        <v>-0.10390000000000001</v>
      </c>
      <c r="E137" s="2">
        <v>-9.8699999999999996E-2</v>
      </c>
      <c r="F137">
        <f t="shared" si="451"/>
        <v>5</v>
      </c>
      <c r="G137">
        <f t="shared" si="452"/>
        <v>2020</v>
      </c>
    </row>
    <row r="138" spans="1:7" x14ac:dyDescent="0.3">
      <c r="A138" s="1">
        <v>43983</v>
      </c>
      <c r="B138" s="2">
        <v>7.5300000000000006E-2</v>
      </c>
      <c r="C138" s="2">
        <v>7.6799999999999993E-2</v>
      </c>
      <c r="D138" s="4">
        <v>0.1074</v>
      </c>
      <c r="E138" s="2">
        <v>0.1086</v>
      </c>
      <c r="F138">
        <f t="shared" si="451"/>
        <v>6</v>
      </c>
      <c r="G138">
        <f t="shared" si="452"/>
        <v>2020</v>
      </c>
    </row>
    <row r="139" spans="1:7" x14ac:dyDescent="0.3">
      <c r="A139" s="1">
        <v>44013</v>
      </c>
      <c r="B139" s="2">
        <v>7.4899999999999994E-2</v>
      </c>
      <c r="C139" s="2">
        <v>7.7100000000000002E-2</v>
      </c>
      <c r="D139" s="4">
        <v>1.26E-2</v>
      </c>
      <c r="E139" s="2">
        <v>1.5800000000000002E-2</v>
      </c>
      <c r="F139">
        <f t="shared" si="451"/>
        <v>7</v>
      </c>
      <c r="G139">
        <f t="shared" si="452"/>
        <v>2020</v>
      </c>
    </row>
    <row r="140" spans="1:7" x14ac:dyDescent="0.3">
      <c r="A140" s="1">
        <v>44044</v>
      </c>
      <c r="B140" s="2">
        <v>2.8400000000000002E-2</v>
      </c>
      <c r="C140" s="2">
        <v>2.7199999999999998E-2</v>
      </c>
      <c r="D140" s="4">
        <v>9.7699999999999995E-2</v>
      </c>
      <c r="E140" s="2">
        <v>6.1499999999999999E-2</v>
      </c>
      <c r="F140">
        <f t="shared" si="451"/>
        <v>8</v>
      </c>
      <c r="G140">
        <f t="shared" si="452"/>
        <v>2020</v>
      </c>
    </row>
    <row r="141" spans="1:7" x14ac:dyDescent="0.3">
      <c r="A141" s="1">
        <v>44075</v>
      </c>
      <c r="B141" s="2">
        <v>-1.23E-2</v>
      </c>
      <c r="C141" s="2">
        <v>-1.4500000000000001E-2</v>
      </c>
      <c r="D141" s="4">
        <v>-9.69E-2</v>
      </c>
      <c r="E141" s="2">
        <v>-6.7299999999999999E-2</v>
      </c>
      <c r="F141">
        <f t="shared" si="451"/>
        <v>9</v>
      </c>
      <c r="G141">
        <f t="shared" si="452"/>
        <v>2020</v>
      </c>
    </row>
    <row r="142" spans="1:7" x14ac:dyDescent="0.3">
      <c r="A142" s="1">
        <v>44105</v>
      </c>
      <c r="B142" s="2">
        <v>3.5099999999999999E-2</v>
      </c>
      <c r="C142" s="2">
        <v>4.0599999999999997E-2</v>
      </c>
      <c r="D142" s="4">
        <v>0.1142</v>
      </c>
      <c r="E142" s="2">
        <v>9.5399999999999999E-2</v>
      </c>
      <c r="F142">
        <f t="shared" si="451"/>
        <v>10</v>
      </c>
      <c r="G142">
        <f t="shared" si="452"/>
        <v>2020</v>
      </c>
    </row>
    <row r="143" spans="1:7" x14ac:dyDescent="0.3">
      <c r="A143" s="1">
        <v>44136</v>
      </c>
      <c r="B143" s="2">
        <v>0.1139</v>
      </c>
      <c r="C143" s="2">
        <v>0.1145</v>
      </c>
      <c r="D143" s="4">
        <v>0.23880000000000001</v>
      </c>
      <c r="E143" s="2">
        <v>0.22839999999999999</v>
      </c>
      <c r="F143">
        <f t="shared" si="451"/>
        <v>11</v>
      </c>
      <c r="G143">
        <f t="shared" si="452"/>
        <v>2020</v>
      </c>
    </row>
    <row r="144" spans="1:7" x14ac:dyDescent="0.3">
      <c r="A144" s="1">
        <v>44166</v>
      </c>
      <c r="B144" s="2">
        <v>7.8100000000000003E-2</v>
      </c>
      <c r="C144" s="2">
        <v>8.1600000000000006E-2</v>
      </c>
      <c r="D144" s="4">
        <v>5.5899999999999998E-2</v>
      </c>
      <c r="E144" s="2">
        <v>6.4000000000000001E-2</v>
      </c>
      <c r="F144">
        <f t="shared" si="451"/>
        <v>12</v>
      </c>
      <c r="G144">
        <f t="shared" si="452"/>
        <v>2020</v>
      </c>
    </row>
    <row r="145" spans="1:7" x14ac:dyDescent="0.3">
      <c r="A145" s="1">
        <v>44197</v>
      </c>
      <c r="B145" s="2">
        <v>-2.4799999999999999E-2</v>
      </c>
      <c r="C145" s="2">
        <v>-3.0700000000000002E-2</v>
      </c>
      <c r="D145" s="4">
        <v>-2.23E-2</v>
      </c>
      <c r="E145" s="2">
        <v>-4.0399999999999998E-2</v>
      </c>
      <c r="F145">
        <f t="shared" si="451"/>
        <v>1</v>
      </c>
      <c r="G145">
        <f t="shared" si="452"/>
        <v>2021</v>
      </c>
    </row>
    <row r="146" spans="1:7" x14ac:dyDescent="0.3">
      <c r="A146" s="1">
        <v>44228</v>
      </c>
      <c r="B146" s="2">
        <v>6.5600000000000006E-2</v>
      </c>
      <c r="C146" s="2">
        <v>6.08E-2</v>
      </c>
      <c r="D146" s="4">
        <v>0.13869999999999999</v>
      </c>
      <c r="E146" s="2">
        <v>0.1022</v>
      </c>
      <c r="F146">
        <f t="shared" si="451"/>
        <v>2</v>
      </c>
      <c r="G146">
        <f t="shared" si="452"/>
        <v>2021</v>
      </c>
    </row>
    <row r="147" spans="1:7" x14ac:dyDescent="0.3">
      <c r="A147" s="1">
        <v>44256</v>
      </c>
      <c r="B147" s="2">
        <v>1.11E-2</v>
      </c>
      <c r="C147" s="2">
        <v>8.3000000000000001E-3</v>
      </c>
      <c r="D147" s="4">
        <v>-4.3099999999999999E-2</v>
      </c>
      <c r="E147" s="2">
        <v>-2.3E-2</v>
      </c>
      <c r="F147">
        <f t="shared" si="451"/>
        <v>3</v>
      </c>
      <c r="G147">
        <f t="shared" si="452"/>
        <v>2021</v>
      </c>
    </row>
    <row r="148" spans="1:7" x14ac:dyDescent="0.3">
      <c r="A148" s="1">
        <v>44287</v>
      </c>
      <c r="B148" s="2">
        <v>-4.1000000000000003E-3</v>
      </c>
      <c r="C148" s="2">
        <v>-1.47E-2</v>
      </c>
      <c r="D148" s="4">
        <v>-1.5699999999999999E-2</v>
      </c>
      <c r="E148" s="2">
        <v>-9.9000000000000008E-3</v>
      </c>
      <c r="F148">
        <f t="shared" si="451"/>
        <v>4</v>
      </c>
      <c r="G148">
        <f t="shared" si="452"/>
        <v>2021</v>
      </c>
    </row>
    <row r="149" spans="1:7" x14ac:dyDescent="0.3">
      <c r="A149" s="1">
        <v>44317</v>
      </c>
      <c r="B149" s="2">
        <v>6.5000000000000002E-2</v>
      </c>
      <c r="C149" s="2">
        <v>6.4699999999999994E-2</v>
      </c>
      <c r="D149" s="4">
        <v>8.3699999999999997E-2</v>
      </c>
      <c r="E149" s="2">
        <v>7.0900000000000005E-2</v>
      </c>
      <c r="F149">
        <f t="shared" ref="F149:F180" si="453">+MONTH(A149)</f>
        <v>5</v>
      </c>
      <c r="G149">
        <f t="shared" ref="G149:G180" si="454">+YEAR(A149)</f>
        <v>2021</v>
      </c>
    </row>
    <row r="150" spans="1:7" x14ac:dyDescent="0.3">
      <c r="A150" s="1">
        <v>44348</v>
      </c>
      <c r="B150" s="2">
        <v>8.8999999999999999E-3</v>
      </c>
      <c r="C150" s="2">
        <v>1.0500000000000001E-2</v>
      </c>
      <c r="D150" s="4">
        <v>-2.12E-2</v>
      </c>
      <c r="E150" s="2">
        <v>-1.32E-2</v>
      </c>
      <c r="F150">
        <f t="shared" si="453"/>
        <v>6</v>
      </c>
      <c r="G150">
        <f t="shared" si="454"/>
        <v>2021</v>
      </c>
    </row>
    <row r="151" spans="1:7" x14ac:dyDescent="0.3">
      <c r="A151" s="1">
        <v>44378</v>
      </c>
      <c r="B151" s="2">
        <v>2.5999999999999999E-3</v>
      </c>
      <c r="C151" s="2">
        <v>2E-3</v>
      </c>
      <c r="D151" s="4">
        <v>-5.4000000000000003E-3</v>
      </c>
      <c r="E151" s="2">
        <v>1.5E-3</v>
      </c>
      <c r="F151">
        <f t="shared" si="453"/>
        <v>7</v>
      </c>
      <c r="G151">
        <f t="shared" si="454"/>
        <v>2021</v>
      </c>
    </row>
    <row r="152" spans="1:7" x14ac:dyDescent="0.3">
      <c r="A152" s="1">
        <v>44409</v>
      </c>
      <c r="B152" s="2">
        <v>8.6900000000000005E-2</v>
      </c>
      <c r="C152" s="2">
        <v>9.4399999999999998E-2</v>
      </c>
      <c r="D152" s="4">
        <v>5.3199999999999997E-2</v>
      </c>
      <c r="E152" s="2">
        <v>9.7299999999999998E-2</v>
      </c>
      <c r="F152">
        <f t="shared" si="453"/>
        <v>8</v>
      </c>
      <c r="G152">
        <f t="shared" si="454"/>
        <v>2021</v>
      </c>
    </row>
    <row r="153" spans="1:7" x14ac:dyDescent="0.3">
      <c r="A153" s="1">
        <v>44440</v>
      </c>
      <c r="B153" s="2">
        <v>2.8400000000000002E-2</v>
      </c>
      <c r="C153" s="2">
        <v>2.7300000000000001E-2</v>
      </c>
      <c r="D153" s="4">
        <v>2.75E-2</v>
      </c>
      <c r="E153" s="2">
        <v>1.29E-2</v>
      </c>
      <c r="F153">
        <f t="shared" si="453"/>
        <v>9</v>
      </c>
      <c r="G153">
        <f t="shared" si="454"/>
        <v>2021</v>
      </c>
    </row>
    <row r="154" spans="1:7" x14ac:dyDescent="0.3">
      <c r="A154" s="1">
        <v>44470</v>
      </c>
      <c r="B154" s="2">
        <v>3.0000000000000001E-3</v>
      </c>
      <c r="C154" s="2">
        <v>3.0999999999999999E-3</v>
      </c>
      <c r="D154" s="4">
        <v>4.5199999999999997E-2</v>
      </c>
      <c r="E154" s="2">
        <v>2.6700000000000002E-2</v>
      </c>
      <c r="F154">
        <f t="shared" si="453"/>
        <v>10</v>
      </c>
      <c r="G154">
        <f t="shared" si="454"/>
        <v>2021</v>
      </c>
    </row>
    <row r="155" spans="1:7" x14ac:dyDescent="0.3">
      <c r="A155" s="1">
        <v>44501</v>
      </c>
      <c r="B155" s="2">
        <v>-3.9E-2</v>
      </c>
      <c r="C155" s="2">
        <v>-3.78E-2</v>
      </c>
      <c r="D155" s="4">
        <v>-8.7400000000000005E-2</v>
      </c>
      <c r="E155" s="2">
        <v>-6.6900000000000001E-2</v>
      </c>
      <c r="F155">
        <f t="shared" si="453"/>
        <v>11</v>
      </c>
      <c r="G155">
        <f t="shared" si="454"/>
        <v>2021</v>
      </c>
    </row>
    <row r="156" spans="1:7" x14ac:dyDescent="0.3">
      <c r="A156" s="1">
        <v>44531</v>
      </c>
      <c r="B156" s="2">
        <v>2.18E-2</v>
      </c>
      <c r="C156" s="2">
        <v>2.0799999999999999E-2</v>
      </c>
      <c r="D156" s="4">
        <v>-6.0000000000000001E-3</v>
      </c>
      <c r="E156" s="2">
        <v>-1.1599999999999999E-2</v>
      </c>
      <c r="F156">
        <f t="shared" si="453"/>
        <v>12</v>
      </c>
      <c r="G156">
        <f t="shared" si="454"/>
        <v>2021</v>
      </c>
    </row>
    <row r="157" spans="1:7" x14ac:dyDescent="0.3">
      <c r="A157" s="1">
        <v>44562</v>
      </c>
      <c r="B157" s="2">
        <v>-8.0000000000000004E-4</v>
      </c>
      <c r="C157" s="2">
        <v>-4.1000000000000003E-3</v>
      </c>
      <c r="D157" s="4">
        <v>7.0300000000000001E-2</v>
      </c>
      <c r="E157" s="2">
        <v>2.92E-2</v>
      </c>
      <c r="F157">
        <f t="shared" si="453"/>
        <v>1</v>
      </c>
      <c r="G157">
        <f t="shared" si="454"/>
        <v>2022</v>
      </c>
    </row>
    <row r="158" spans="1:7" x14ac:dyDescent="0.3">
      <c r="A158" s="1">
        <v>44593</v>
      </c>
      <c r="B158" s="2">
        <v>-3.15E-2</v>
      </c>
      <c r="C158" s="2">
        <v>-3.0499999999999999E-2</v>
      </c>
      <c r="D158" s="4">
        <v>-4.6600000000000003E-2</v>
      </c>
      <c r="E158" s="2">
        <v>-5.0500000000000003E-2</v>
      </c>
      <c r="F158">
        <f t="shared" si="453"/>
        <v>2</v>
      </c>
      <c r="G158">
        <f t="shared" si="454"/>
        <v>2022</v>
      </c>
    </row>
    <row r="159" spans="1:7" x14ac:dyDescent="0.3">
      <c r="A159" s="1">
        <v>44621</v>
      </c>
      <c r="B159" s="2">
        <v>3.9899999999999998E-2</v>
      </c>
      <c r="C159" s="2">
        <v>4.1300000000000003E-2</v>
      </c>
      <c r="D159" s="4">
        <v>4.5999999999999999E-3</v>
      </c>
      <c r="E159" s="2">
        <v>1.24E-2</v>
      </c>
      <c r="F159">
        <f t="shared" si="453"/>
        <v>3</v>
      </c>
      <c r="G159">
        <f t="shared" si="454"/>
        <v>2022</v>
      </c>
    </row>
    <row r="160" spans="1:7" x14ac:dyDescent="0.3">
      <c r="A160" s="1">
        <v>44652</v>
      </c>
      <c r="B160" s="2">
        <v>-2.07E-2</v>
      </c>
      <c r="C160" s="2">
        <v>-2.5700000000000001E-2</v>
      </c>
      <c r="D160" s="4">
        <v>-7.7999999999999996E-3</v>
      </c>
      <c r="E160" s="2">
        <v>-2.98E-2</v>
      </c>
      <c r="F160">
        <f t="shared" si="453"/>
        <v>4</v>
      </c>
      <c r="G160">
        <f t="shared" si="454"/>
        <v>2022</v>
      </c>
    </row>
    <row r="161" spans="1:7" x14ac:dyDescent="0.3">
      <c r="A161" s="1">
        <v>44682</v>
      </c>
      <c r="B161" s="2">
        <v>-3.0300000000000001E-2</v>
      </c>
      <c r="C161" s="2">
        <v>-2.6200000000000001E-2</v>
      </c>
      <c r="D161" s="4">
        <v>-1.66E-2</v>
      </c>
      <c r="E161" s="2">
        <v>-9.7000000000000003E-3</v>
      </c>
      <c r="F161">
        <f t="shared" si="453"/>
        <v>5</v>
      </c>
      <c r="G161">
        <f t="shared" si="454"/>
        <v>2022</v>
      </c>
    </row>
    <row r="162" spans="1:7" x14ac:dyDescent="0.3">
      <c r="A162" s="1">
        <v>44713</v>
      </c>
      <c r="B162" s="2">
        <v>-4.8500000000000001E-2</v>
      </c>
      <c r="C162" s="2">
        <v>-4.58E-2</v>
      </c>
      <c r="D162" s="4">
        <v>-5.8099999999999999E-2</v>
      </c>
      <c r="E162" s="2">
        <v>-6.08E-2</v>
      </c>
      <c r="F162">
        <f t="shared" si="453"/>
        <v>6</v>
      </c>
      <c r="G162">
        <f t="shared" si="454"/>
        <v>2022</v>
      </c>
    </row>
    <row r="163" spans="1:7" x14ac:dyDescent="0.3">
      <c r="A163" s="1">
        <v>44743</v>
      </c>
      <c r="B163" s="2">
        <v>8.7300000000000003E-2</v>
      </c>
      <c r="C163" s="2">
        <v>8.5800000000000001E-2</v>
      </c>
      <c r="D163" s="4">
        <v>0.1217</v>
      </c>
      <c r="E163" s="2">
        <v>0.12690000000000001</v>
      </c>
      <c r="F163">
        <f t="shared" si="453"/>
        <v>7</v>
      </c>
      <c r="G163">
        <f t="shared" si="454"/>
        <v>2022</v>
      </c>
    </row>
    <row r="164" spans="1:7" x14ac:dyDescent="0.3">
      <c r="A164" s="1">
        <v>44774</v>
      </c>
      <c r="B164" s="2">
        <v>3.5000000000000003E-2</v>
      </c>
      <c r="C164" s="2">
        <v>3.4200000000000001E-2</v>
      </c>
      <c r="D164" s="4">
        <v>5.4600000000000003E-2</v>
      </c>
      <c r="E164" s="2">
        <v>4.5699999999999998E-2</v>
      </c>
      <c r="F164">
        <f t="shared" si="453"/>
        <v>8</v>
      </c>
      <c r="G164">
        <f t="shared" si="454"/>
        <v>2022</v>
      </c>
    </row>
    <row r="165" spans="1:7" x14ac:dyDescent="0.3">
      <c r="A165" s="1">
        <v>44805</v>
      </c>
      <c r="B165" s="2">
        <v>-3.7400000000000003E-2</v>
      </c>
      <c r="C165" s="2">
        <v>-3.5400000000000001E-2</v>
      </c>
      <c r="D165" s="4">
        <v>-2.29E-2</v>
      </c>
      <c r="E165" s="2">
        <v>-3.9899999999999998E-2</v>
      </c>
      <c r="F165">
        <f t="shared" si="453"/>
        <v>9</v>
      </c>
      <c r="G165">
        <f t="shared" si="454"/>
        <v>2022</v>
      </c>
    </row>
    <row r="166" spans="1:7" x14ac:dyDescent="0.3">
      <c r="A166" s="1">
        <v>44835</v>
      </c>
      <c r="B166" s="2">
        <v>5.3699999999999998E-2</v>
      </c>
      <c r="C166" s="2">
        <v>5.7799999999999997E-2</v>
      </c>
      <c r="D166" s="4">
        <v>6.93E-2</v>
      </c>
      <c r="E166" s="2">
        <v>5.8900000000000001E-2</v>
      </c>
      <c r="F166">
        <f t="shared" si="453"/>
        <v>10</v>
      </c>
      <c r="G166">
        <f t="shared" si="454"/>
        <v>2022</v>
      </c>
    </row>
    <row r="167" spans="1:7" x14ac:dyDescent="0.3">
      <c r="A167" s="1">
        <v>44866</v>
      </c>
      <c r="B167" s="2">
        <v>4.1399999999999999E-2</v>
      </c>
      <c r="C167" s="2">
        <v>3.8699999999999998E-2</v>
      </c>
      <c r="D167" s="4">
        <v>4.6600000000000003E-2</v>
      </c>
      <c r="E167" s="2">
        <v>4.4299999999999999E-2</v>
      </c>
      <c r="F167">
        <f t="shared" si="453"/>
        <v>11</v>
      </c>
      <c r="G167">
        <f t="shared" si="454"/>
        <v>2022</v>
      </c>
    </row>
    <row r="168" spans="1:7" x14ac:dyDescent="0.3">
      <c r="A168" s="1">
        <v>44896</v>
      </c>
      <c r="B168" s="2">
        <v>-3.4799999999999998E-2</v>
      </c>
      <c r="C168" s="2">
        <v>-3.5799999999999998E-2</v>
      </c>
      <c r="D168" s="4">
        <v>-5.7000000000000002E-3</v>
      </c>
      <c r="E168" s="2">
        <v>-1.95E-2</v>
      </c>
      <c r="F168">
        <f t="shared" si="453"/>
        <v>12</v>
      </c>
      <c r="G168">
        <f t="shared" si="454"/>
        <v>2022</v>
      </c>
    </row>
    <row r="169" spans="1:7" x14ac:dyDescent="0.3">
      <c r="A169" s="1">
        <v>44927</v>
      </c>
      <c r="B169" s="2">
        <v>-2.4500000000000001E-2</v>
      </c>
      <c r="C169" s="2">
        <v>-2.12E-2</v>
      </c>
      <c r="D169" s="4">
        <v>-5.4199999999999998E-2</v>
      </c>
      <c r="E169" s="2">
        <v>-4.6699999999999998E-2</v>
      </c>
      <c r="F169">
        <f t="shared" si="453"/>
        <v>1</v>
      </c>
      <c r="G169">
        <f t="shared" si="454"/>
        <v>2023</v>
      </c>
    </row>
    <row r="170" spans="1:7" x14ac:dyDescent="0.3">
      <c r="A170" s="1">
        <v>44958</v>
      </c>
      <c r="B170" s="2">
        <v>-2.0299999999999999E-2</v>
      </c>
      <c r="C170" s="2">
        <v>-9.9000000000000008E-3</v>
      </c>
      <c r="D170" s="4">
        <v>-9.4999999999999998E-3</v>
      </c>
      <c r="E170" s="2">
        <v>-5.7999999999999996E-3</v>
      </c>
      <c r="F170">
        <f t="shared" si="453"/>
        <v>2</v>
      </c>
      <c r="G170">
        <f t="shared" si="454"/>
        <v>2023</v>
      </c>
    </row>
    <row r="171" spans="1:7" x14ac:dyDescent="0.3">
      <c r="A171" s="1">
        <v>44986</v>
      </c>
      <c r="B171" s="2">
        <v>3.2000000000000002E-3</v>
      </c>
      <c r="C171" s="2">
        <v>5.0000000000000001E-4</v>
      </c>
      <c r="D171" s="4">
        <v>8.3999999999999995E-3</v>
      </c>
      <c r="E171" s="2">
        <v>3.8E-3</v>
      </c>
      <c r="F171">
        <f t="shared" si="453"/>
        <v>3</v>
      </c>
      <c r="G171">
        <f t="shared" si="454"/>
        <v>2023</v>
      </c>
    </row>
    <row r="172" spans="1:7" x14ac:dyDescent="0.3">
      <c r="A172" s="1">
        <v>45017</v>
      </c>
      <c r="B172" s="2">
        <v>4.0599999999999997E-2</v>
      </c>
      <c r="C172" s="2">
        <v>3.5999999999999997E-2</v>
      </c>
      <c r="D172" s="4">
        <v>6.4600000000000005E-2</v>
      </c>
      <c r="E172" s="2">
        <v>6.1100000000000002E-2</v>
      </c>
      <c r="F172">
        <f t="shared" si="453"/>
        <v>4</v>
      </c>
      <c r="G172">
        <f t="shared" si="454"/>
        <v>2023</v>
      </c>
    </row>
    <row r="173" spans="1:7" x14ac:dyDescent="0.3">
      <c r="A173" s="1">
        <v>45047</v>
      </c>
      <c r="B173" s="2">
        <v>2.5999999999999999E-2</v>
      </c>
      <c r="C173" s="2">
        <v>2.47E-2</v>
      </c>
      <c r="D173" s="4">
        <v>2.07E-2</v>
      </c>
      <c r="E173" s="2">
        <v>1.4800000000000001E-2</v>
      </c>
      <c r="F173">
        <f t="shared" si="453"/>
        <v>5</v>
      </c>
      <c r="G173">
        <f t="shared" si="454"/>
        <v>2023</v>
      </c>
    </row>
    <row r="174" spans="1:7" x14ac:dyDescent="0.3">
      <c r="A174" s="1">
        <v>45078</v>
      </c>
      <c r="B174" s="2">
        <v>3.5299999999999998E-2</v>
      </c>
      <c r="C174" s="2">
        <v>3.3500000000000002E-2</v>
      </c>
      <c r="D174" s="4">
        <v>1.4E-2</v>
      </c>
      <c r="E174" s="2">
        <v>3.15E-2</v>
      </c>
      <c r="F174">
        <f t="shared" si="453"/>
        <v>6</v>
      </c>
      <c r="G174">
        <f t="shared" si="454"/>
        <v>2023</v>
      </c>
    </row>
    <row r="175" spans="1:7" x14ac:dyDescent="0.3">
      <c r="A175" s="1">
        <v>45108</v>
      </c>
      <c r="B175" s="2">
        <v>2.9399999999999999E-2</v>
      </c>
      <c r="C175" s="2">
        <v>2.8000000000000001E-2</v>
      </c>
      <c r="D175" s="4">
        <v>2.0199999999999999E-2</v>
      </c>
      <c r="E175" s="2">
        <v>1.4200000000000001E-2</v>
      </c>
      <c r="F175">
        <f t="shared" si="453"/>
        <v>7</v>
      </c>
      <c r="G175">
        <f t="shared" si="454"/>
        <v>2023</v>
      </c>
    </row>
    <row r="176" spans="1:7" x14ac:dyDescent="0.3">
      <c r="A176" s="1">
        <v>45139</v>
      </c>
      <c r="B176" s="2">
        <v>-2.53E-2</v>
      </c>
      <c r="C176" s="2">
        <v>-2.5499999999999998E-2</v>
      </c>
      <c r="D176" s="4">
        <v>-3.6400000000000002E-2</v>
      </c>
      <c r="E176" s="2">
        <v>-3.6600000000000001E-2</v>
      </c>
      <c r="F176">
        <f t="shared" si="453"/>
        <v>8</v>
      </c>
      <c r="G176">
        <f t="shared" si="454"/>
        <v>2023</v>
      </c>
    </row>
    <row r="177" spans="1:7" x14ac:dyDescent="0.3">
      <c r="A177" s="1">
        <v>45170</v>
      </c>
      <c r="B177" s="2">
        <v>0.02</v>
      </c>
      <c r="C177" s="2">
        <v>1.54E-2</v>
      </c>
      <c r="D177" s="4">
        <v>1.35E-2</v>
      </c>
      <c r="E177" s="2">
        <v>1.09E-2</v>
      </c>
      <c r="F177">
        <f t="shared" si="453"/>
        <v>9</v>
      </c>
      <c r="G177">
        <f t="shared" si="454"/>
        <v>2023</v>
      </c>
    </row>
    <row r="178" spans="1:7" x14ac:dyDescent="0.3">
      <c r="A178" s="1">
        <v>45200</v>
      </c>
      <c r="B178" s="2">
        <v>-2.8400000000000002E-2</v>
      </c>
      <c r="C178" s="2">
        <v>-2.9700000000000001E-2</v>
      </c>
      <c r="D178" s="4">
        <v>-3.9E-2</v>
      </c>
      <c r="E178" s="2">
        <v>-3.0599999999999999E-2</v>
      </c>
      <c r="F178">
        <f t="shared" si="453"/>
        <v>10</v>
      </c>
      <c r="G178">
        <f t="shared" si="454"/>
        <v>2023</v>
      </c>
    </row>
    <row r="179" spans="1:7" x14ac:dyDescent="0.3">
      <c r="A179" s="1">
        <v>45231</v>
      </c>
      <c r="B179" s="2">
        <v>5.5199999999999999E-2</v>
      </c>
      <c r="C179" s="2">
        <v>4.87E-2</v>
      </c>
      <c r="D179" s="4">
        <v>3.8199999999999998E-2</v>
      </c>
      <c r="E179" s="2">
        <v>4.4299999999999999E-2</v>
      </c>
      <c r="F179">
        <f t="shared" si="453"/>
        <v>11</v>
      </c>
      <c r="G179">
        <f t="shared" si="454"/>
        <v>2023</v>
      </c>
    </row>
    <row r="180" spans="1:7" x14ac:dyDescent="0.3">
      <c r="A180" s="1">
        <v>45261</v>
      </c>
      <c r="B180" s="2">
        <v>7.9399999999999998E-2</v>
      </c>
      <c r="C180" s="2">
        <v>7.8399999999999997E-2</v>
      </c>
      <c r="D180" s="4">
        <v>8.5699999999999998E-2</v>
      </c>
      <c r="E180" s="2">
        <v>7.1400000000000005E-2</v>
      </c>
      <c r="F180">
        <f t="shared" si="453"/>
        <v>12</v>
      </c>
      <c r="G180">
        <f t="shared" si="454"/>
        <v>2023</v>
      </c>
    </row>
    <row r="181" spans="1:7" x14ac:dyDescent="0.3">
      <c r="A181" s="1">
        <v>45292</v>
      </c>
      <c r="B181" s="2">
        <v>-2.9999999999999997E-4</v>
      </c>
      <c r="C181" s="2">
        <v>-6.7999999999999996E-3</v>
      </c>
      <c r="D181" s="4">
        <v>-4.7500000000000001E-2</v>
      </c>
      <c r="E181" s="2">
        <v>-4.6100000000000002E-2</v>
      </c>
      <c r="F181">
        <f t="shared" ref="F181:F193" si="455">+MONTH(A181)</f>
        <v>1</v>
      </c>
      <c r="G181">
        <f t="shared" ref="G181:G193" si="456">+YEAR(A181)</f>
        <v>2024</v>
      </c>
    </row>
    <row r="182" spans="1:7" x14ac:dyDescent="0.3">
      <c r="A182" s="1">
        <v>45323</v>
      </c>
      <c r="B182" s="2">
        <v>1.18E-2</v>
      </c>
      <c r="C182" s="2">
        <v>1.04E-2</v>
      </c>
      <c r="D182" s="4">
        <v>2.7000000000000001E-3</v>
      </c>
      <c r="E182" s="2">
        <v>-4.4000000000000003E-3</v>
      </c>
      <c r="F182">
        <f t="shared" si="455"/>
        <v>2</v>
      </c>
      <c r="G182">
        <f t="shared" si="456"/>
        <v>2024</v>
      </c>
    </row>
    <row r="183" spans="1:7" x14ac:dyDescent="0.3">
      <c r="A183" s="1">
        <v>45352</v>
      </c>
      <c r="B183" s="2">
        <v>1.5699999999999999E-2</v>
      </c>
      <c r="C183" s="2">
        <v>1.5900000000000001E-2</v>
      </c>
      <c r="D183" s="4">
        <v>2.18E-2</v>
      </c>
      <c r="E183" s="2">
        <v>2.8500000000000001E-2</v>
      </c>
      <c r="F183">
        <f t="shared" si="455"/>
        <v>3</v>
      </c>
      <c r="G183">
        <f t="shared" si="456"/>
        <v>2024</v>
      </c>
    </row>
    <row r="184" spans="1:7" x14ac:dyDescent="0.3">
      <c r="A184" s="1">
        <v>45383</v>
      </c>
      <c r="B184" s="2">
        <v>1.24E-2</v>
      </c>
      <c r="C184" s="2">
        <v>1.1299999999999999E-2</v>
      </c>
      <c r="D184" s="4">
        <v>4.82E-2</v>
      </c>
      <c r="E184" s="2">
        <v>4.0599999999999997E-2</v>
      </c>
      <c r="F184">
        <f t="shared" si="455"/>
        <v>4</v>
      </c>
      <c r="G184">
        <f t="shared" si="456"/>
        <v>2024</v>
      </c>
    </row>
    <row r="185" spans="1:7" x14ac:dyDescent="0.3">
      <c r="A185" s="1">
        <v>45413</v>
      </c>
      <c r="B185" s="2">
        <v>-3.3E-3</v>
      </c>
      <c r="C185" s="2">
        <v>-7.0000000000000001E-3</v>
      </c>
      <c r="D185" s="4">
        <v>-8.3999999999999995E-3</v>
      </c>
      <c r="E185" s="2">
        <v>-5.5999999999999999E-3</v>
      </c>
      <c r="F185">
        <f t="shared" si="455"/>
        <v>5</v>
      </c>
      <c r="G185">
        <f t="shared" si="456"/>
        <v>2024</v>
      </c>
    </row>
    <row r="186" spans="1:7" x14ac:dyDescent="0.3">
      <c r="A186" s="1">
        <v>45444</v>
      </c>
      <c r="B186" s="2">
        <v>6.5699999999999995E-2</v>
      </c>
      <c r="C186" s="2">
        <v>6.8599999999999994E-2</v>
      </c>
      <c r="D186" s="4">
        <v>6.8599999999999994E-2</v>
      </c>
      <c r="E186" s="2">
        <v>7.8399999999999997E-2</v>
      </c>
      <c r="F186">
        <f t="shared" si="455"/>
        <v>6</v>
      </c>
      <c r="G186">
        <f t="shared" si="456"/>
        <v>2024</v>
      </c>
    </row>
    <row r="187" spans="1:7" x14ac:dyDescent="0.3">
      <c r="A187" s="1">
        <v>45474</v>
      </c>
      <c r="B187" s="2">
        <v>3.9199999999999999E-2</v>
      </c>
      <c r="C187" s="2">
        <v>3.4299999999999997E-2</v>
      </c>
      <c r="D187" s="4">
        <v>-1.5100000000000001E-2</v>
      </c>
      <c r="E187" s="2">
        <v>-2.9999999999999997E-4</v>
      </c>
      <c r="F187">
        <f t="shared" si="455"/>
        <v>7</v>
      </c>
      <c r="G187">
        <f t="shared" si="456"/>
        <v>2024</v>
      </c>
    </row>
    <row r="188" spans="1:7" x14ac:dyDescent="0.3">
      <c r="A188" s="1">
        <v>45505</v>
      </c>
      <c r="B188" s="2">
        <v>1.14E-2</v>
      </c>
      <c r="C188" s="2">
        <v>7.6E-3</v>
      </c>
      <c r="D188" s="4">
        <v>-3.8999999999999998E-3</v>
      </c>
      <c r="E188" s="2">
        <v>9.5999999999999992E-3</v>
      </c>
      <c r="F188">
        <f t="shared" si="455"/>
        <v>8</v>
      </c>
      <c r="G188">
        <f t="shared" si="456"/>
        <v>2024</v>
      </c>
    </row>
    <row r="189" spans="1:7" x14ac:dyDescent="0.3">
      <c r="A189" s="1">
        <v>45536</v>
      </c>
      <c r="B189" s="2">
        <v>2.2800000000000001E-2</v>
      </c>
      <c r="C189" s="2">
        <v>2.35E-2</v>
      </c>
      <c r="D189" s="4">
        <v>3.1699999999999999E-2</v>
      </c>
      <c r="E189" s="2">
        <v>3.56E-2</v>
      </c>
      <c r="F189">
        <f t="shared" si="455"/>
        <v>9</v>
      </c>
      <c r="G189">
        <f t="shared" si="456"/>
        <v>2024</v>
      </c>
    </row>
    <row r="190" spans="1:7" x14ac:dyDescent="0.3">
      <c r="A190" s="1">
        <v>45566</v>
      </c>
      <c r="B190" s="2">
        <v>-6.2199999999999998E-2</v>
      </c>
      <c r="C190" s="2">
        <v>-5.8299999999999998E-2</v>
      </c>
      <c r="D190" s="4">
        <v>-2.8400000000000002E-2</v>
      </c>
      <c r="E190" s="2">
        <v>-2.4299999999999999E-2</v>
      </c>
      <c r="F190">
        <f t="shared" si="455"/>
        <v>10</v>
      </c>
      <c r="G190">
        <f t="shared" si="456"/>
        <v>2024</v>
      </c>
    </row>
    <row r="191" spans="1:7" x14ac:dyDescent="0.3">
      <c r="A191" s="1">
        <v>45597</v>
      </c>
      <c r="B191" s="2">
        <v>-3.0999999999999999E-3</v>
      </c>
      <c r="C191" s="2">
        <v>5.1999999999999998E-3</v>
      </c>
      <c r="D191" s="4">
        <v>1.1299999999999999E-2</v>
      </c>
      <c r="E191" s="2">
        <v>5.1999999999999998E-3</v>
      </c>
      <c r="F191">
        <f t="shared" si="455"/>
        <v>11</v>
      </c>
      <c r="G191">
        <f t="shared" si="456"/>
        <v>2024</v>
      </c>
    </row>
    <row r="192" spans="1:7" x14ac:dyDescent="0.3">
      <c r="A192" s="1">
        <v>45627</v>
      </c>
      <c r="B192" s="2">
        <v>-2.0199999999999999E-2</v>
      </c>
      <c r="C192" s="2">
        <v>-2.0799999999999999E-2</v>
      </c>
      <c r="D192" s="4">
        <v>-2.3E-2</v>
      </c>
      <c r="E192" s="2">
        <v>-2.07E-2</v>
      </c>
      <c r="F192">
        <f t="shared" si="455"/>
        <v>12</v>
      </c>
      <c r="G192">
        <f t="shared" si="456"/>
        <v>2024</v>
      </c>
    </row>
    <row r="193" spans="1:7" x14ac:dyDescent="0.3">
      <c r="A193" s="1">
        <v>45658</v>
      </c>
      <c r="B193" s="2">
        <v>-5.1000000000000004E-3</v>
      </c>
      <c r="C193" s="2">
        <v>-5.8999999999999999E-3</v>
      </c>
      <c r="D193" s="4">
        <v>-3.6799999999999999E-2</v>
      </c>
      <c r="E193" s="2">
        <v>-1.9900000000000001E-2</v>
      </c>
      <c r="F193">
        <f t="shared" si="455"/>
        <v>1</v>
      </c>
      <c r="G193">
        <f t="shared" si="456"/>
        <v>2025</v>
      </c>
    </row>
    <row r="194" spans="1:7" x14ac:dyDescent="0.3">
      <c r="A194" s="1"/>
      <c r="B194" s="2"/>
      <c r="C194" s="2"/>
      <c r="D194" s="4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1CEEC-4B3D-48F6-9889-1745E70542F5}">
  <dimension ref="B1:BH84"/>
  <sheetViews>
    <sheetView topLeftCell="AF28" zoomScale="71" workbookViewId="0">
      <selection activeCell="AO58" sqref="AO58"/>
    </sheetView>
  </sheetViews>
  <sheetFormatPr defaultRowHeight="14.4" x14ac:dyDescent="0.3"/>
  <cols>
    <col min="1" max="1" width="2.33203125" customWidth="1"/>
    <col min="2" max="2" width="13.6640625" customWidth="1"/>
    <col min="12" max="15" width="8.77734375" style="2"/>
    <col min="33" max="33" width="8.77734375" style="2"/>
    <col min="34" max="34" width="9.6640625" style="2" bestFit="1" customWidth="1"/>
    <col min="35" max="36" width="8.88671875" style="2" bestFit="1"/>
    <col min="39" max="39" width="9.6640625" bestFit="1" customWidth="1"/>
    <col min="40" max="41" width="8.88671875" style="2" bestFit="1"/>
    <col min="42" max="42" width="8.77734375" style="2"/>
    <col min="43" max="43" width="9.6640625" style="2" bestFit="1" customWidth="1"/>
    <col min="44" max="45" width="9" bestFit="1" customWidth="1"/>
    <col min="47" max="47" width="8.33203125" style="2" customWidth="1"/>
    <col min="48" max="48" width="9.6640625" style="2" customWidth="1"/>
    <col min="49" max="50" width="8.88671875" style="2" bestFit="1"/>
    <col min="53" max="53" width="9.6640625" bestFit="1" customWidth="1"/>
    <col min="54" max="55" width="9" bestFit="1" customWidth="1"/>
    <col min="58" max="58" width="9.6640625" bestFit="1" customWidth="1"/>
    <col min="59" max="60" width="9" bestFit="1" customWidth="1"/>
  </cols>
  <sheetData>
    <row r="1" spans="2:50" x14ac:dyDescent="0.3">
      <c r="B1" s="5" t="s">
        <v>0</v>
      </c>
      <c r="C1" s="5" t="s">
        <v>40</v>
      </c>
      <c r="D1" s="5" t="s">
        <v>6</v>
      </c>
      <c r="E1" s="5" t="s">
        <v>3</v>
      </c>
      <c r="F1" s="5" t="s">
        <v>2</v>
      </c>
      <c r="G1" s="5"/>
      <c r="H1" s="5"/>
      <c r="I1" s="5" t="s">
        <v>43</v>
      </c>
      <c r="M1" s="13" t="s">
        <v>44</v>
      </c>
      <c r="R1" s="5"/>
      <c r="S1" s="5"/>
      <c r="T1" s="5" t="s">
        <v>46</v>
      </c>
      <c r="U1" s="5"/>
      <c r="V1" s="5"/>
      <c r="Y1" s="5"/>
      <c r="Z1" s="5"/>
      <c r="AA1" s="5" t="s">
        <v>48</v>
      </c>
      <c r="AB1" s="5"/>
      <c r="AC1" s="5"/>
      <c r="AF1" s="5"/>
      <c r="AG1" s="13" t="s">
        <v>109</v>
      </c>
      <c r="AH1" s="13"/>
      <c r="AI1" s="13"/>
      <c r="AJ1" s="13"/>
      <c r="AM1" s="5"/>
      <c r="AN1" s="13" t="s">
        <v>49</v>
      </c>
      <c r="AO1" s="13"/>
      <c r="AP1" s="13"/>
      <c r="AQ1" s="13"/>
      <c r="AR1" s="5"/>
      <c r="AT1" s="5"/>
      <c r="AU1" s="13"/>
      <c r="AV1" s="13" t="s">
        <v>50</v>
      </c>
      <c r="AW1" s="13"/>
      <c r="AX1" s="13"/>
    </row>
    <row r="2" spans="2:50" x14ac:dyDescent="0.3">
      <c r="B2" s="1">
        <v>39845</v>
      </c>
      <c r="C2" s="2">
        <v>-0.1198</v>
      </c>
      <c r="D2" s="2">
        <v>-3.8699999999999998E-2</v>
      </c>
      <c r="E2" s="2">
        <v>-0.12659999999999999</v>
      </c>
      <c r="F2" s="2">
        <v>-5.6500000000000002E-2</v>
      </c>
      <c r="I2">
        <f>MONTH(B2)</f>
        <v>2</v>
      </c>
      <c r="K2" s="5"/>
      <c r="L2" s="13" t="s">
        <v>40</v>
      </c>
      <c r="M2" s="13" t="s">
        <v>6</v>
      </c>
      <c r="N2" s="13" t="s">
        <v>3</v>
      </c>
      <c r="O2" s="13" t="s">
        <v>45</v>
      </c>
      <c r="R2" s="5"/>
      <c r="S2" s="5" t="s">
        <v>40</v>
      </c>
      <c r="T2" s="5" t="s">
        <v>6</v>
      </c>
      <c r="U2" s="5" t="s">
        <v>3</v>
      </c>
      <c r="V2" s="5" t="s">
        <v>45</v>
      </c>
      <c r="Y2" s="5"/>
      <c r="Z2" s="5" t="s">
        <v>40</v>
      </c>
      <c r="AA2" s="5" t="s">
        <v>6</v>
      </c>
      <c r="AB2" s="5" t="s">
        <v>3</v>
      </c>
      <c r="AC2" s="5" t="s">
        <v>45</v>
      </c>
      <c r="AF2" s="5"/>
      <c r="AG2" s="13" t="s">
        <v>40</v>
      </c>
      <c r="AH2" s="13" t="s">
        <v>6</v>
      </c>
      <c r="AI2" s="13" t="s">
        <v>3</v>
      </c>
      <c r="AJ2" s="13" t="s">
        <v>45</v>
      </c>
      <c r="AM2" s="5"/>
      <c r="AN2" s="13" t="s">
        <v>40</v>
      </c>
      <c r="AO2" s="13" t="s">
        <v>6</v>
      </c>
      <c r="AP2" s="13" t="s">
        <v>3</v>
      </c>
      <c r="AQ2" s="13" t="s">
        <v>45</v>
      </c>
      <c r="AR2" s="5"/>
      <c r="AT2" s="5"/>
      <c r="AU2" s="13" t="s">
        <v>40</v>
      </c>
      <c r="AV2" s="13" t="s">
        <v>6</v>
      </c>
      <c r="AW2" s="13" t="s">
        <v>3</v>
      </c>
      <c r="AX2" s="13" t="s">
        <v>45</v>
      </c>
    </row>
    <row r="3" spans="2:50" x14ac:dyDescent="0.3">
      <c r="B3" s="1">
        <v>39873</v>
      </c>
      <c r="C3" s="2">
        <v>7.0999999999999994E-2</v>
      </c>
      <c r="D3" s="2">
        <v>9.3100000000000002E-2</v>
      </c>
      <c r="E3" s="2">
        <v>6.1899999999999997E-2</v>
      </c>
      <c r="F3" s="2">
        <v>9.1899999999999996E-2</v>
      </c>
      <c r="I3">
        <f t="shared" ref="I3:I66" si="0">MONTH(B3)</f>
        <v>3</v>
      </c>
      <c r="K3" s="5">
        <v>1</v>
      </c>
      <c r="L3" s="2">
        <f t="shared" ref="L3:L14" si="1">SUMIF($I:$I,$K3,C:C)</f>
        <v>3.0199999999999991E-2</v>
      </c>
      <c r="M3" s="2">
        <f t="shared" ref="M3:M14" si="2">SUMIF($I:$I,$K3,D:D)</f>
        <v>1.199999999999999E-2</v>
      </c>
      <c r="N3" s="2">
        <f t="shared" ref="N3:N14" si="3">SUMIF($I:$I,$K3,E:E)</f>
        <v>8.249999999999999E-2</v>
      </c>
      <c r="O3" s="2">
        <f t="shared" ref="O3:O14" si="4">SUMIF($I:$I,$K3,F:F)</f>
        <v>-3.0000000000000096E-3</v>
      </c>
      <c r="R3" s="5">
        <v>1</v>
      </c>
      <c r="S3">
        <f t="shared" ref="S3:S14" si="5">COUNTIFS(C:C,"&gt;0",$I:$I,R3)</f>
        <v>2</v>
      </c>
      <c r="T3">
        <f t="shared" ref="T3:T14" si="6">COUNTIFS(D:D,"&gt;0",$I:$I,R3)</f>
        <v>3</v>
      </c>
      <c r="U3">
        <f t="shared" ref="U3:U14" si="7">COUNTIFS(E:E,"&gt;0",$I:$I,R3)</f>
        <v>3</v>
      </c>
      <c r="V3">
        <f t="shared" ref="V3:V14" si="8">COUNTIFS(F:F,"&gt;0",$I:$I,R3)</f>
        <v>3</v>
      </c>
      <c r="Y3" s="5">
        <v>1</v>
      </c>
      <c r="Z3">
        <f t="shared" ref="Z3:AC14" si="9">COUNTIF($I:$I,$Y3)</f>
        <v>6</v>
      </c>
      <c r="AA3">
        <f t="shared" si="9"/>
        <v>6</v>
      </c>
      <c r="AB3">
        <f t="shared" si="9"/>
        <v>6</v>
      </c>
      <c r="AC3">
        <f t="shared" si="9"/>
        <v>6</v>
      </c>
      <c r="AF3" s="5">
        <v>1</v>
      </c>
      <c r="AG3" s="2">
        <f>L3/AF3</f>
        <v>3.0199999999999991E-2</v>
      </c>
      <c r="AH3" s="2">
        <f>M3/AF3</f>
        <v>1.199999999999999E-2</v>
      </c>
      <c r="AI3" s="2">
        <f>N3/AF3</f>
        <v>8.249999999999999E-2</v>
      </c>
      <c r="AJ3" s="2">
        <f>O3/AF3</f>
        <v>-3.0000000000000096E-3</v>
      </c>
      <c r="AM3" s="5">
        <v>1</v>
      </c>
      <c r="AN3" s="2">
        <f>S3/Z3</f>
        <v>0.33333333333333331</v>
      </c>
      <c r="AO3" s="2">
        <f>T3/AA3</f>
        <v>0.5</v>
      </c>
      <c r="AP3" s="2">
        <f>U3/AB3</f>
        <v>0.5</v>
      </c>
      <c r="AQ3" s="2">
        <f>V3/AC3</f>
        <v>0.5</v>
      </c>
      <c r="AT3" s="5">
        <v>1</v>
      </c>
      <c r="AU3" s="2">
        <f>AN3*AG3</f>
        <v>1.0066666666666663E-2</v>
      </c>
      <c r="AV3" s="2">
        <f>AO3*AH3</f>
        <v>5.9999999999999949E-3</v>
      </c>
      <c r="AW3" s="2">
        <f>AP3*AI3</f>
        <v>4.1249999999999995E-2</v>
      </c>
      <c r="AX3" s="2">
        <f>AQ3*AJ3</f>
        <v>-1.5000000000000048E-3</v>
      </c>
    </row>
    <row r="4" spans="2:50" x14ac:dyDescent="0.3">
      <c r="B4" s="1">
        <v>39904</v>
      </c>
      <c r="C4" s="2">
        <v>0.24060000000000001</v>
      </c>
      <c r="D4" s="2">
        <v>0.15</v>
      </c>
      <c r="E4" s="2">
        <v>0.2414</v>
      </c>
      <c r="F4" s="2">
        <v>0.17460000000000001</v>
      </c>
      <c r="I4">
        <f t="shared" si="0"/>
        <v>4</v>
      </c>
      <c r="K4" s="5">
        <v>2</v>
      </c>
      <c r="L4" s="2">
        <f t="shared" si="1"/>
        <v>-0.11939999999999999</v>
      </c>
      <c r="M4" s="2">
        <f t="shared" si="2"/>
        <v>-4.1299999999999996E-2</v>
      </c>
      <c r="N4" s="2">
        <f t="shared" si="3"/>
        <v>-0.14020000000000002</v>
      </c>
      <c r="O4" s="2">
        <f t="shared" si="4"/>
        <v>-6.3300000000000009E-2</v>
      </c>
      <c r="R4" s="5">
        <v>2</v>
      </c>
      <c r="S4">
        <f t="shared" si="5"/>
        <v>4</v>
      </c>
      <c r="T4">
        <f t="shared" si="6"/>
        <v>4</v>
      </c>
      <c r="U4">
        <f t="shared" si="7"/>
        <v>3</v>
      </c>
      <c r="V4">
        <f t="shared" si="8"/>
        <v>4</v>
      </c>
      <c r="Y4" s="5">
        <f>Y3+1</f>
        <v>2</v>
      </c>
      <c r="Z4">
        <f t="shared" si="9"/>
        <v>7</v>
      </c>
      <c r="AA4">
        <f t="shared" si="9"/>
        <v>7</v>
      </c>
      <c r="AB4">
        <f t="shared" si="9"/>
        <v>7</v>
      </c>
      <c r="AC4">
        <f t="shared" si="9"/>
        <v>7</v>
      </c>
      <c r="AF4" s="5">
        <v>2</v>
      </c>
      <c r="AG4" s="2">
        <f t="shared" ref="AG4:AG14" si="10">L4/AF4</f>
        <v>-5.9699999999999996E-2</v>
      </c>
      <c r="AH4" s="2">
        <f t="shared" ref="AH4:AH14" si="11">M4/AF4</f>
        <v>-2.0649999999999998E-2</v>
      </c>
      <c r="AI4" s="2">
        <f t="shared" ref="AI4:AI14" si="12">N4/AF4</f>
        <v>-7.010000000000001E-2</v>
      </c>
      <c r="AJ4" s="2">
        <f t="shared" ref="AJ4:AJ14" si="13">O4/AF4</f>
        <v>-3.1650000000000005E-2</v>
      </c>
      <c r="AM4" s="5">
        <v>2</v>
      </c>
      <c r="AN4" s="2">
        <f t="shared" ref="AN4:AN14" si="14">S4/Z4</f>
        <v>0.5714285714285714</v>
      </c>
      <c r="AO4" s="2">
        <f t="shared" ref="AO4:AO14" si="15">T4/AA4</f>
        <v>0.5714285714285714</v>
      </c>
      <c r="AP4" s="2">
        <f t="shared" ref="AP4:AP14" si="16">U4/AB4</f>
        <v>0.42857142857142855</v>
      </c>
      <c r="AQ4" s="2">
        <f t="shared" ref="AQ4:AQ14" si="17">V4/AC4</f>
        <v>0.5714285714285714</v>
      </c>
      <c r="AT4" s="5">
        <v>2</v>
      </c>
      <c r="AU4" s="2">
        <f t="shared" ref="AU4:AU14" si="18">AN4*AG4</f>
        <v>-3.4114285714285708E-2</v>
      </c>
      <c r="AV4" s="2">
        <f t="shared" ref="AV4:AV14" si="19">AO4*AH4</f>
        <v>-1.1799999999999998E-2</v>
      </c>
      <c r="AW4" s="2">
        <f t="shared" ref="AW4:AW14" si="20">AP4*AI4</f>
        <v>-3.0042857142857145E-2</v>
      </c>
      <c r="AX4" s="2">
        <f t="shared" ref="AX4:AX14" si="21">AQ4*AJ4</f>
        <v>-1.8085714285714288E-2</v>
      </c>
    </row>
    <row r="5" spans="2:50" x14ac:dyDescent="0.3">
      <c r="B5" s="1">
        <v>39934</v>
      </c>
      <c r="C5" s="2">
        <v>0.43859999999999999</v>
      </c>
      <c r="D5" s="2">
        <v>0.28070000000000001</v>
      </c>
      <c r="E5" s="2">
        <v>0.44529999999999997</v>
      </c>
      <c r="F5" s="2">
        <v>0.28260000000000002</v>
      </c>
      <c r="I5">
        <f t="shared" si="0"/>
        <v>5</v>
      </c>
      <c r="K5" s="5">
        <v>3</v>
      </c>
      <c r="L5" s="2">
        <f t="shared" si="1"/>
        <v>0.34909999999999997</v>
      </c>
      <c r="M5" s="2">
        <f t="shared" si="2"/>
        <v>0.25679999999999992</v>
      </c>
      <c r="N5" s="2">
        <f t="shared" si="3"/>
        <v>0.34619999999999995</v>
      </c>
      <c r="O5" s="2">
        <f t="shared" si="4"/>
        <v>0.24079999999999996</v>
      </c>
      <c r="R5" s="5">
        <v>3</v>
      </c>
      <c r="S5">
        <f t="shared" si="5"/>
        <v>5</v>
      </c>
      <c r="T5">
        <f t="shared" si="6"/>
        <v>4</v>
      </c>
      <c r="U5">
        <f t="shared" si="7"/>
        <v>4</v>
      </c>
      <c r="V5">
        <f t="shared" si="8"/>
        <v>4</v>
      </c>
      <c r="Y5" s="5">
        <v>3</v>
      </c>
      <c r="Z5">
        <f t="shared" si="9"/>
        <v>7</v>
      </c>
      <c r="AA5">
        <f t="shared" si="9"/>
        <v>7</v>
      </c>
      <c r="AB5">
        <f t="shared" si="9"/>
        <v>7</v>
      </c>
      <c r="AC5">
        <f t="shared" si="9"/>
        <v>7</v>
      </c>
      <c r="AF5" s="5">
        <v>3</v>
      </c>
      <c r="AG5" s="2">
        <f t="shared" si="10"/>
        <v>0.11636666666666666</v>
      </c>
      <c r="AH5" s="2">
        <f t="shared" si="11"/>
        <v>8.5599999999999968E-2</v>
      </c>
      <c r="AI5" s="2">
        <f t="shared" si="12"/>
        <v>0.11539999999999999</v>
      </c>
      <c r="AJ5" s="2">
        <f t="shared" si="13"/>
        <v>8.0266666666666653E-2</v>
      </c>
      <c r="AM5" s="5">
        <v>3</v>
      </c>
      <c r="AN5" s="2">
        <f t="shared" si="14"/>
        <v>0.7142857142857143</v>
      </c>
      <c r="AO5" s="2">
        <f t="shared" si="15"/>
        <v>0.5714285714285714</v>
      </c>
      <c r="AP5" s="2">
        <f t="shared" si="16"/>
        <v>0.5714285714285714</v>
      </c>
      <c r="AQ5" s="2">
        <f t="shared" si="17"/>
        <v>0.5714285714285714</v>
      </c>
      <c r="AT5" s="5">
        <v>3</v>
      </c>
      <c r="AU5" s="2">
        <f t="shared" si="18"/>
        <v>8.311904761904762E-2</v>
      </c>
      <c r="AV5" s="2">
        <f t="shared" si="19"/>
        <v>4.8914285714285695E-2</v>
      </c>
      <c r="AW5" s="2">
        <f t="shared" si="20"/>
        <v>6.5942857142857136E-2</v>
      </c>
      <c r="AX5" s="2">
        <f t="shared" si="21"/>
        <v>4.5866666666666653E-2</v>
      </c>
    </row>
    <row r="6" spans="2:50" x14ac:dyDescent="0.3">
      <c r="B6" s="1">
        <v>39965</v>
      </c>
      <c r="C6" s="2">
        <v>-5.9999999999999995E-4</v>
      </c>
      <c r="D6" s="2">
        <v>-3.5499999999999997E-2</v>
      </c>
      <c r="E6" s="2">
        <v>-1.04E-2</v>
      </c>
      <c r="F6" s="2">
        <v>-8.9999999999999993E-3</v>
      </c>
      <c r="I6">
        <f t="shared" si="0"/>
        <v>6</v>
      </c>
      <c r="K6" s="5">
        <v>4</v>
      </c>
      <c r="L6" s="2">
        <f t="shared" si="1"/>
        <v>0.34129999999999999</v>
      </c>
      <c r="M6" s="2">
        <f t="shared" si="2"/>
        <v>0.13799999999999998</v>
      </c>
      <c r="N6" s="2">
        <f t="shared" si="3"/>
        <v>0.39390000000000003</v>
      </c>
      <c r="O6" s="2">
        <f t="shared" si="4"/>
        <v>0.15870000000000004</v>
      </c>
      <c r="R6" s="5">
        <v>4</v>
      </c>
      <c r="S6">
        <f t="shared" si="5"/>
        <v>5</v>
      </c>
      <c r="T6">
        <f t="shared" si="6"/>
        <v>3</v>
      </c>
      <c r="U6">
        <f t="shared" si="7"/>
        <v>6</v>
      </c>
      <c r="V6">
        <f t="shared" si="8"/>
        <v>4</v>
      </c>
      <c r="Y6" s="5">
        <v>4</v>
      </c>
      <c r="Z6">
        <f t="shared" si="9"/>
        <v>7</v>
      </c>
      <c r="AA6">
        <f t="shared" si="9"/>
        <v>7</v>
      </c>
      <c r="AB6">
        <f t="shared" si="9"/>
        <v>7</v>
      </c>
      <c r="AC6">
        <f t="shared" si="9"/>
        <v>7</v>
      </c>
      <c r="AF6" s="5">
        <v>4</v>
      </c>
      <c r="AG6" s="2">
        <f t="shared" si="10"/>
        <v>8.5324999999999998E-2</v>
      </c>
      <c r="AH6" s="2">
        <f t="shared" si="11"/>
        <v>3.4499999999999996E-2</v>
      </c>
      <c r="AI6" s="2">
        <f t="shared" si="12"/>
        <v>9.8475000000000007E-2</v>
      </c>
      <c r="AJ6" s="2">
        <f t="shared" si="13"/>
        <v>3.9675000000000009E-2</v>
      </c>
      <c r="AM6" s="5">
        <v>4</v>
      </c>
      <c r="AN6" s="2">
        <f t="shared" si="14"/>
        <v>0.7142857142857143</v>
      </c>
      <c r="AO6" s="2">
        <f t="shared" si="15"/>
        <v>0.42857142857142855</v>
      </c>
      <c r="AP6" s="2">
        <f t="shared" si="16"/>
        <v>0.8571428571428571</v>
      </c>
      <c r="AQ6" s="2">
        <f t="shared" si="17"/>
        <v>0.5714285714285714</v>
      </c>
      <c r="AT6" s="5">
        <v>4</v>
      </c>
      <c r="AU6" s="2">
        <f t="shared" si="18"/>
        <v>6.0946428571428568E-2</v>
      </c>
      <c r="AV6" s="2">
        <f t="shared" si="19"/>
        <v>1.4785714285714284E-2</v>
      </c>
      <c r="AW6" s="2">
        <f t="shared" si="20"/>
        <v>8.4407142857142861E-2</v>
      </c>
      <c r="AX6" s="2">
        <f t="shared" si="21"/>
        <v>2.2671428571428575E-2</v>
      </c>
    </row>
    <row r="7" spans="2:50" x14ac:dyDescent="0.3">
      <c r="B7" s="1">
        <v>39995</v>
      </c>
      <c r="C7" s="2">
        <v>5.28E-2</v>
      </c>
      <c r="D7" s="2">
        <v>8.0500000000000002E-2</v>
      </c>
      <c r="E7" s="2">
        <v>2.8000000000000001E-2</v>
      </c>
      <c r="F7" s="2">
        <v>8.1199999999999994E-2</v>
      </c>
      <c r="I7">
        <f t="shared" si="0"/>
        <v>7</v>
      </c>
      <c r="K7" s="5">
        <v>5</v>
      </c>
      <c r="L7" s="2">
        <f t="shared" si="1"/>
        <v>0.45440000000000003</v>
      </c>
      <c r="M7" s="2">
        <f t="shared" si="2"/>
        <v>0.2697</v>
      </c>
      <c r="N7" s="2">
        <f t="shared" si="3"/>
        <v>0.43719999999999998</v>
      </c>
      <c r="O7" s="2">
        <f t="shared" si="4"/>
        <v>0.2747</v>
      </c>
      <c r="R7" s="5">
        <v>5</v>
      </c>
      <c r="S7">
        <f t="shared" si="5"/>
        <v>4</v>
      </c>
      <c r="T7">
        <f t="shared" si="6"/>
        <v>4</v>
      </c>
      <c r="U7">
        <f t="shared" si="7"/>
        <v>3</v>
      </c>
      <c r="V7">
        <f t="shared" si="8"/>
        <v>4</v>
      </c>
      <c r="Y7" s="5">
        <v>5</v>
      </c>
      <c r="Z7">
        <f t="shared" si="9"/>
        <v>7</v>
      </c>
      <c r="AA7">
        <f t="shared" si="9"/>
        <v>7</v>
      </c>
      <c r="AB7">
        <f t="shared" si="9"/>
        <v>7</v>
      </c>
      <c r="AC7">
        <f t="shared" si="9"/>
        <v>7</v>
      </c>
      <c r="AF7" s="5">
        <v>5</v>
      </c>
      <c r="AG7" s="2">
        <f t="shared" si="10"/>
        <v>9.0880000000000002E-2</v>
      </c>
      <c r="AH7" s="2">
        <f t="shared" si="11"/>
        <v>5.3940000000000002E-2</v>
      </c>
      <c r="AI7" s="2">
        <f t="shared" si="12"/>
        <v>8.743999999999999E-2</v>
      </c>
      <c r="AJ7" s="2">
        <f t="shared" si="13"/>
        <v>5.4940000000000003E-2</v>
      </c>
      <c r="AM7" s="5">
        <v>5</v>
      </c>
      <c r="AN7" s="2">
        <f t="shared" si="14"/>
        <v>0.5714285714285714</v>
      </c>
      <c r="AO7" s="2">
        <f t="shared" si="15"/>
        <v>0.5714285714285714</v>
      </c>
      <c r="AP7" s="2">
        <f t="shared" si="16"/>
        <v>0.42857142857142855</v>
      </c>
      <c r="AQ7" s="2">
        <f t="shared" si="17"/>
        <v>0.5714285714285714</v>
      </c>
      <c r="AT7" s="5">
        <v>5</v>
      </c>
      <c r="AU7" s="2">
        <f t="shared" si="18"/>
        <v>5.1931428571428573E-2</v>
      </c>
      <c r="AV7" s="2">
        <f t="shared" si="19"/>
        <v>3.0822857142857141E-2</v>
      </c>
      <c r="AW7" s="2">
        <f t="shared" si="20"/>
        <v>3.747428571428571E-2</v>
      </c>
      <c r="AX7" s="2">
        <f t="shared" si="21"/>
        <v>3.1394285714285715E-2</v>
      </c>
    </row>
    <row r="8" spans="2:50" x14ac:dyDescent="0.3">
      <c r="B8" s="1">
        <v>40026</v>
      </c>
      <c r="C8" s="2">
        <v>-5.4999999999999997E-3</v>
      </c>
      <c r="D8" s="2">
        <v>5.4999999999999997E-3</v>
      </c>
      <c r="E8" s="2">
        <v>-1.4999999999999999E-2</v>
      </c>
      <c r="F8" s="2">
        <v>-2.0000000000000001E-4</v>
      </c>
      <c r="I8">
        <f t="shared" si="0"/>
        <v>8</v>
      </c>
      <c r="K8" s="5">
        <v>6</v>
      </c>
      <c r="L8" s="2">
        <f t="shared" si="1"/>
        <v>0.11849999999999999</v>
      </c>
      <c r="M8" s="2">
        <f t="shared" si="2"/>
        <v>0.1178</v>
      </c>
      <c r="N8" s="2">
        <f t="shared" si="3"/>
        <v>5.4799999999999988E-2</v>
      </c>
      <c r="O8" s="2">
        <f t="shared" si="4"/>
        <v>0.15809999999999999</v>
      </c>
      <c r="R8" s="5">
        <v>6</v>
      </c>
      <c r="S8">
        <f t="shared" si="5"/>
        <v>4</v>
      </c>
      <c r="T8">
        <f t="shared" si="6"/>
        <v>4</v>
      </c>
      <c r="U8">
        <f t="shared" si="7"/>
        <v>4</v>
      </c>
      <c r="V8">
        <f t="shared" si="8"/>
        <v>4</v>
      </c>
      <c r="Y8" s="5">
        <v>6</v>
      </c>
      <c r="Z8">
        <f t="shared" si="9"/>
        <v>7</v>
      </c>
      <c r="AA8">
        <f t="shared" si="9"/>
        <v>7</v>
      </c>
      <c r="AB8">
        <f t="shared" si="9"/>
        <v>7</v>
      </c>
      <c r="AC8">
        <f t="shared" si="9"/>
        <v>7</v>
      </c>
      <c r="AF8" s="5">
        <v>6</v>
      </c>
      <c r="AG8" s="2">
        <f t="shared" si="10"/>
        <v>1.975E-2</v>
      </c>
      <c r="AH8" s="2">
        <f t="shared" si="11"/>
        <v>1.9633333333333332E-2</v>
      </c>
      <c r="AI8" s="2">
        <f t="shared" si="12"/>
        <v>9.1333333333333318E-3</v>
      </c>
      <c r="AJ8" s="2">
        <f t="shared" si="13"/>
        <v>2.6349999999999998E-2</v>
      </c>
      <c r="AM8" s="5">
        <v>6</v>
      </c>
      <c r="AN8" s="2">
        <f t="shared" si="14"/>
        <v>0.5714285714285714</v>
      </c>
      <c r="AO8" s="2">
        <f t="shared" si="15"/>
        <v>0.5714285714285714</v>
      </c>
      <c r="AP8" s="2">
        <f t="shared" si="16"/>
        <v>0.5714285714285714</v>
      </c>
      <c r="AQ8" s="2">
        <f t="shared" si="17"/>
        <v>0.5714285714285714</v>
      </c>
      <c r="AT8" s="5">
        <v>6</v>
      </c>
      <c r="AU8" s="2">
        <f t="shared" si="18"/>
        <v>1.1285714285714284E-2</v>
      </c>
      <c r="AV8" s="2">
        <f t="shared" si="19"/>
        <v>1.1219047619047618E-2</v>
      </c>
      <c r="AW8" s="2">
        <f t="shared" si="20"/>
        <v>5.219047619047618E-3</v>
      </c>
      <c r="AX8" s="2">
        <f t="shared" si="21"/>
        <v>1.5057142857142856E-2</v>
      </c>
    </row>
    <row r="9" spans="2:50" x14ac:dyDescent="0.3">
      <c r="B9" s="1">
        <v>40057</v>
      </c>
      <c r="C9" s="2">
        <v>0.1424</v>
      </c>
      <c r="D9" s="2">
        <v>9.0499999999999997E-2</v>
      </c>
      <c r="E9" s="2">
        <v>0.18579999999999999</v>
      </c>
      <c r="F9" s="2">
        <v>9.3200000000000005E-2</v>
      </c>
      <c r="I9">
        <f t="shared" si="0"/>
        <v>9</v>
      </c>
      <c r="K9" s="5">
        <v>7</v>
      </c>
      <c r="L9" s="2">
        <f t="shared" si="1"/>
        <v>2.1299999999999993E-2</v>
      </c>
      <c r="M9" s="2">
        <f t="shared" si="2"/>
        <v>6.8900000000000017E-2</v>
      </c>
      <c r="N9" s="2">
        <f t="shared" si="3"/>
        <v>-3.790000000000001E-2</v>
      </c>
      <c r="O9" s="2">
        <f t="shared" si="4"/>
        <v>7.3499999999999996E-2</v>
      </c>
      <c r="R9" s="5">
        <v>7</v>
      </c>
      <c r="S9">
        <f t="shared" si="5"/>
        <v>5</v>
      </c>
      <c r="T9">
        <f t="shared" si="6"/>
        <v>4</v>
      </c>
      <c r="U9">
        <f t="shared" si="7"/>
        <v>5</v>
      </c>
      <c r="V9">
        <f t="shared" si="8"/>
        <v>4</v>
      </c>
      <c r="Y9" s="5">
        <v>7</v>
      </c>
      <c r="Z9">
        <f t="shared" si="9"/>
        <v>7</v>
      </c>
      <c r="AA9">
        <f t="shared" si="9"/>
        <v>7</v>
      </c>
      <c r="AB9">
        <f t="shared" si="9"/>
        <v>7</v>
      </c>
      <c r="AC9">
        <f t="shared" si="9"/>
        <v>7</v>
      </c>
      <c r="AF9" s="5">
        <v>7</v>
      </c>
      <c r="AG9" s="2">
        <f t="shared" si="10"/>
        <v>3.0428571428571419E-3</v>
      </c>
      <c r="AH9" s="2">
        <f t="shared" si="11"/>
        <v>9.8428571428571445E-3</v>
      </c>
      <c r="AI9" s="2">
        <f t="shared" si="12"/>
        <v>-5.4142857142857161E-3</v>
      </c>
      <c r="AJ9" s="2">
        <f t="shared" si="13"/>
        <v>1.0499999999999999E-2</v>
      </c>
      <c r="AM9" s="5">
        <v>7</v>
      </c>
      <c r="AN9" s="2">
        <f t="shared" si="14"/>
        <v>0.7142857142857143</v>
      </c>
      <c r="AO9" s="2">
        <f t="shared" si="15"/>
        <v>0.5714285714285714</v>
      </c>
      <c r="AP9" s="2">
        <f t="shared" si="16"/>
        <v>0.7142857142857143</v>
      </c>
      <c r="AQ9" s="2">
        <f t="shared" si="17"/>
        <v>0.5714285714285714</v>
      </c>
      <c r="AT9" s="5">
        <v>7</v>
      </c>
      <c r="AU9" s="2">
        <f t="shared" si="18"/>
        <v>2.1734693877551014E-3</v>
      </c>
      <c r="AV9" s="2">
        <f t="shared" si="19"/>
        <v>5.6244897959183675E-3</v>
      </c>
      <c r="AW9" s="2">
        <f t="shared" si="20"/>
        <v>-3.8673469387755116E-3</v>
      </c>
      <c r="AX9" s="2">
        <f t="shared" si="21"/>
        <v>5.9999999999999993E-3</v>
      </c>
    </row>
    <row r="10" spans="2:50" x14ac:dyDescent="0.3">
      <c r="B10" s="1">
        <v>40087</v>
      </c>
      <c r="C10" s="2">
        <v>-4.6600000000000003E-2</v>
      </c>
      <c r="D10" s="2">
        <v>-7.3200000000000001E-2</v>
      </c>
      <c r="E10" s="2">
        <v>-4.24E-2</v>
      </c>
      <c r="F10" s="2">
        <v>-7.1800000000000003E-2</v>
      </c>
      <c r="I10">
        <f t="shared" si="0"/>
        <v>10</v>
      </c>
      <c r="K10" s="5">
        <v>8</v>
      </c>
      <c r="L10" s="2">
        <f t="shared" si="1"/>
        <v>-0.22650000000000003</v>
      </c>
      <c r="M10" s="2">
        <f t="shared" si="2"/>
        <v>-0.15279999999999999</v>
      </c>
      <c r="N10" s="2">
        <f t="shared" si="3"/>
        <v>-0.2702</v>
      </c>
      <c r="O10" s="2">
        <f t="shared" si="4"/>
        <v>-0.14069999999999999</v>
      </c>
      <c r="R10" s="5">
        <v>8</v>
      </c>
      <c r="S10">
        <f t="shared" si="5"/>
        <v>2</v>
      </c>
      <c r="T10">
        <f t="shared" si="6"/>
        <v>4</v>
      </c>
      <c r="U10">
        <f t="shared" si="7"/>
        <v>2</v>
      </c>
      <c r="V10">
        <f t="shared" si="8"/>
        <v>3</v>
      </c>
      <c r="Y10" s="5">
        <v>8</v>
      </c>
      <c r="Z10">
        <f t="shared" si="9"/>
        <v>7</v>
      </c>
      <c r="AA10">
        <f t="shared" si="9"/>
        <v>7</v>
      </c>
      <c r="AB10">
        <f t="shared" si="9"/>
        <v>7</v>
      </c>
      <c r="AC10">
        <f t="shared" si="9"/>
        <v>7</v>
      </c>
      <c r="AF10" s="5">
        <v>8</v>
      </c>
      <c r="AG10" s="2">
        <f t="shared" si="10"/>
        <v>-2.8312500000000004E-2</v>
      </c>
      <c r="AH10" s="2">
        <f t="shared" si="11"/>
        <v>-1.9099999999999999E-2</v>
      </c>
      <c r="AI10" s="2">
        <f t="shared" si="12"/>
        <v>-3.3774999999999999E-2</v>
      </c>
      <c r="AJ10" s="2">
        <f t="shared" si="13"/>
        <v>-1.7587499999999999E-2</v>
      </c>
      <c r="AM10" s="5">
        <v>8</v>
      </c>
      <c r="AN10" s="2">
        <f t="shared" si="14"/>
        <v>0.2857142857142857</v>
      </c>
      <c r="AO10" s="2">
        <f t="shared" si="15"/>
        <v>0.5714285714285714</v>
      </c>
      <c r="AP10" s="2">
        <f t="shared" si="16"/>
        <v>0.2857142857142857</v>
      </c>
      <c r="AQ10" s="2">
        <f t="shared" si="17"/>
        <v>0.42857142857142855</v>
      </c>
      <c r="AT10" s="5">
        <v>8</v>
      </c>
      <c r="AU10" s="2">
        <f t="shared" si="18"/>
        <v>-8.0892857142857155E-3</v>
      </c>
      <c r="AV10" s="2">
        <f t="shared" si="19"/>
        <v>-1.0914285714285713E-2</v>
      </c>
      <c r="AW10" s="2">
        <f t="shared" si="20"/>
        <v>-9.6499999999999989E-3</v>
      </c>
      <c r="AX10" s="2">
        <f t="shared" si="21"/>
        <v>-7.5374999999999991E-3</v>
      </c>
    </row>
    <row r="11" spans="2:50" x14ac:dyDescent="0.3">
      <c r="B11" s="1">
        <v>40118</v>
      </c>
      <c r="C11" s="2">
        <v>7.5300000000000006E-2</v>
      </c>
      <c r="D11" s="2">
        <v>6.8099999999999994E-2</v>
      </c>
      <c r="E11" s="2">
        <v>7.2099999999999997E-2</v>
      </c>
      <c r="F11" s="2">
        <v>6.4799999999999996E-2</v>
      </c>
      <c r="I11">
        <f t="shared" si="0"/>
        <v>11</v>
      </c>
      <c r="K11" s="5">
        <v>9</v>
      </c>
      <c r="L11" s="2">
        <f t="shared" si="1"/>
        <v>0.44029999999999997</v>
      </c>
      <c r="M11" s="2">
        <f t="shared" si="2"/>
        <v>0.32650000000000001</v>
      </c>
      <c r="N11" s="2">
        <f t="shared" si="3"/>
        <v>0.52129999999999999</v>
      </c>
      <c r="O11" s="2">
        <f t="shared" si="4"/>
        <v>0.30859999999999999</v>
      </c>
      <c r="R11" s="5">
        <v>9</v>
      </c>
      <c r="S11">
        <f t="shared" si="5"/>
        <v>5</v>
      </c>
      <c r="T11">
        <f t="shared" si="6"/>
        <v>5</v>
      </c>
      <c r="U11">
        <f t="shared" si="7"/>
        <v>5</v>
      </c>
      <c r="V11">
        <f t="shared" si="8"/>
        <v>4</v>
      </c>
      <c r="Y11" s="5">
        <v>9</v>
      </c>
      <c r="Z11">
        <f t="shared" si="9"/>
        <v>7</v>
      </c>
      <c r="AA11">
        <f t="shared" si="9"/>
        <v>7</v>
      </c>
      <c r="AB11">
        <f t="shared" si="9"/>
        <v>7</v>
      </c>
      <c r="AC11">
        <f t="shared" si="9"/>
        <v>7</v>
      </c>
      <c r="AF11" s="5">
        <v>9</v>
      </c>
      <c r="AG11" s="2">
        <f t="shared" si="10"/>
        <v>4.8922222222222221E-2</v>
      </c>
      <c r="AH11" s="2">
        <f t="shared" si="11"/>
        <v>3.6277777777777777E-2</v>
      </c>
      <c r="AI11" s="2">
        <f t="shared" si="12"/>
        <v>5.7922222222222222E-2</v>
      </c>
      <c r="AJ11" s="2">
        <f t="shared" si="13"/>
        <v>3.428888888888889E-2</v>
      </c>
      <c r="AM11" s="5">
        <v>9</v>
      </c>
      <c r="AN11" s="2">
        <f t="shared" si="14"/>
        <v>0.7142857142857143</v>
      </c>
      <c r="AO11" s="2">
        <f t="shared" si="15"/>
        <v>0.7142857142857143</v>
      </c>
      <c r="AP11" s="2">
        <f t="shared" si="16"/>
        <v>0.7142857142857143</v>
      </c>
      <c r="AQ11" s="2">
        <f t="shared" si="17"/>
        <v>0.5714285714285714</v>
      </c>
      <c r="AT11" s="5">
        <v>9</v>
      </c>
      <c r="AU11" s="2">
        <f t="shared" si="18"/>
        <v>3.4944444444444445E-2</v>
      </c>
      <c r="AV11" s="2">
        <f t="shared" si="19"/>
        <v>2.5912698412698412E-2</v>
      </c>
      <c r="AW11" s="2">
        <f t="shared" si="20"/>
        <v>4.1373015873015874E-2</v>
      </c>
      <c r="AX11" s="2">
        <f t="shared" si="21"/>
        <v>1.9593650793650792E-2</v>
      </c>
    </row>
    <row r="12" spans="2:50" x14ac:dyDescent="0.3">
      <c r="B12" s="1">
        <v>40148</v>
      </c>
      <c r="C12" s="2">
        <v>-8.0000000000000004E-4</v>
      </c>
      <c r="D12" s="2">
        <v>3.3500000000000002E-2</v>
      </c>
      <c r="E12" s="2">
        <v>-1.9E-3</v>
      </c>
      <c r="F12" s="2">
        <v>3.1800000000000002E-2</v>
      </c>
      <c r="I12">
        <f t="shared" si="0"/>
        <v>12</v>
      </c>
      <c r="K12" s="5">
        <v>10</v>
      </c>
      <c r="L12" s="2">
        <f t="shared" si="1"/>
        <v>0.25659999999999994</v>
      </c>
      <c r="M12" s="2">
        <f t="shared" si="2"/>
        <v>0.14559999999999998</v>
      </c>
      <c r="N12" s="2">
        <f t="shared" si="3"/>
        <v>0.30169999999999997</v>
      </c>
      <c r="O12" s="2">
        <f t="shared" si="4"/>
        <v>0.14639999999999997</v>
      </c>
      <c r="R12" s="5">
        <v>10</v>
      </c>
      <c r="S12">
        <f t="shared" si="5"/>
        <v>4</v>
      </c>
      <c r="T12">
        <f t="shared" si="6"/>
        <v>4</v>
      </c>
      <c r="U12">
        <f t="shared" si="7"/>
        <v>4</v>
      </c>
      <c r="V12">
        <f t="shared" si="8"/>
        <v>4</v>
      </c>
      <c r="Y12" s="5">
        <v>10</v>
      </c>
      <c r="Z12">
        <f t="shared" si="9"/>
        <v>7</v>
      </c>
      <c r="AA12">
        <f t="shared" si="9"/>
        <v>7</v>
      </c>
      <c r="AB12">
        <f t="shared" si="9"/>
        <v>7</v>
      </c>
      <c r="AC12">
        <f t="shared" si="9"/>
        <v>7</v>
      </c>
      <c r="AF12" s="5">
        <v>10</v>
      </c>
      <c r="AG12" s="2">
        <f t="shared" si="10"/>
        <v>2.5659999999999995E-2</v>
      </c>
      <c r="AH12" s="2">
        <f t="shared" si="11"/>
        <v>1.4559999999999998E-2</v>
      </c>
      <c r="AI12" s="2">
        <f t="shared" si="12"/>
        <v>3.0169999999999995E-2</v>
      </c>
      <c r="AJ12" s="2">
        <f t="shared" si="13"/>
        <v>1.4639999999999997E-2</v>
      </c>
      <c r="AM12" s="5">
        <v>10</v>
      </c>
      <c r="AN12" s="2">
        <f t="shared" si="14"/>
        <v>0.5714285714285714</v>
      </c>
      <c r="AO12" s="2">
        <f t="shared" si="15"/>
        <v>0.5714285714285714</v>
      </c>
      <c r="AP12" s="2">
        <f t="shared" si="16"/>
        <v>0.5714285714285714</v>
      </c>
      <c r="AQ12" s="2">
        <f t="shared" si="17"/>
        <v>0.5714285714285714</v>
      </c>
      <c r="AT12" s="5">
        <v>10</v>
      </c>
      <c r="AU12" s="2">
        <f t="shared" si="18"/>
        <v>1.4662857142857139E-2</v>
      </c>
      <c r="AV12" s="2">
        <f t="shared" si="19"/>
        <v>8.3199999999999993E-3</v>
      </c>
      <c r="AW12" s="2">
        <f t="shared" si="20"/>
        <v>1.7239999999999995E-2</v>
      </c>
      <c r="AX12" s="2">
        <f t="shared" si="21"/>
        <v>8.3657142857142836E-3</v>
      </c>
    </row>
    <row r="13" spans="2:50" x14ac:dyDescent="0.3">
      <c r="B13" s="1">
        <v>40179</v>
      </c>
      <c r="C13" s="2">
        <v>-5.79E-2</v>
      </c>
      <c r="D13" s="2">
        <v>-6.13E-2</v>
      </c>
      <c r="E13" s="2">
        <v>-4.19E-2</v>
      </c>
      <c r="F13" s="2">
        <v>-6.3399999999999998E-2</v>
      </c>
      <c r="I13">
        <f t="shared" si="0"/>
        <v>1</v>
      </c>
      <c r="K13" s="5">
        <v>11</v>
      </c>
      <c r="L13" s="2">
        <f t="shared" si="1"/>
        <v>3.9900000000000019E-2</v>
      </c>
      <c r="M13" s="2">
        <f t="shared" si="2"/>
        <v>-7.9000000000000008E-3</v>
      </c>
      <c r="N13" s="2">
        <f t="shared" si="3"/>
        <v>4.0399999999999998E-2</v>
      </c>
      <c r="O13" s="2">
        <f t="shared" si="4"/>
        <v>-1.2E-2</v>
      </c>
      <c r="R13" s="5">
        <v>11</v>
      </c>
      <c r="S13">
        <f t="shared" si="5"/>
        <v>3</v>
      </c>
      <c r="T13">
        <f t="shared" si="6"/>
        <v>3</v>
      </c>
      <c r="U13">
        <f t="shared" si="7"/>
        <v>4</v>
      </c>
      <c r="V13">
        <f t="shared" si="8"/>
        <v>3</v>
      </c>
      <c r="Y13" s="5">
        <v>11</v>
      </c>
      <c r="Z13">
        <f t="shared" si="9"/>
        <v>7</v>
      </c>
      <c r="AA13">
        <f t="shared" si="9"/>
        <v>7</v>
      </c>
      <c r="AB13">
        <f t="shared" si="9"/>
        <v>7</v>
      </c>
      <c r="AC13">
        <f t="shared" si="9"/>
        <v>7</v>
      </c>
      <c r="AF13" s="5">
        <v>11</v>
      </c>
      <c r="AG13" s="2">
        <f t="shared" si="10"/>
        <v>3.627272727272729E-3</v>
      </c>
      <c r="AH13" s="2">
        <f t="shared" si="11"/>
        <v>-7.1818181818181822E-4</v>
      </c>
      <c r="AI13" s="2">
        <f t="shared" si="12"/>
        <v>3.6727272727272724E-3</v>
      </c>
      <c r="AJ13" s="2">
        <f t="shared" si="13"/>
        <v>-1.090909090909091E-3</v>
      </c>
      <c r="AM13" s="5">
        <v>11</v>
      </c>
      <c r="AN13" s="2">
        <f t="shared" si="14"/>
        <v>0.42857142857142855</v>
      </c>
      <c r="AO13" s="2">
        <f t="shared" si="15"/>
        <v>0.42857142857142855</v>
      </c>
      <c r="AP13" s="2">
        <f t="shared" si="16"/>
        <v>0.5714285714285714</v>
      </c>
      <c r="AQ13" s="2">
        <f t="shared" si="17"/>
        <v>0.42857142857142855</v>
      </c>
      <c r="AT13" s="5">
        <v>11</v>
      </c>
      <c r="AU13" s="2">
        <f t="shared" si="18"/>
        <v>1.5545454545454552E-3</v>
      </c>
      <c r="AV13" s="2">
        <f t="shared" si="19"/>
        <v>-3.0779220779220779E-4</v>
      </c>
      <c r="AW13" s="2">
        <f t="shared" si="20"/>
        <v>2.0987012987012982E-3</v>
      </c>
      <c r="AX13" s="2">
        <f t="shared" si="21"/>
        <v>-4.6753246753246754E-4</v>
      </c>
    </row>
    <row r="14" spans="2:50" x14ac:dyDescent="0.3">
      <c r="B14" s="1">
        <v>40210</v>
      </c>
      <c r="C14" s="2">
        <v>1.6500000000000001E-2</v>
      </c>
      <c r="D14" s="2">
        <v>8.2000000000000007E-3</v>
      </c>
      <c r="E14" s="2">
        <v>8.2000000000000007E-3</v>
      </c>
      <c r="F14" s="2">
        <v>4.4000000000000003E-3</v>
      </c>
      <c r="I14">
        <f t="shared" si="0"/>
        <v>2</v>
      </c>
      <c r="K14" s="5">
        <v>12</v>
      </c>
      <c r="L14" s="2">
        <f t="shared" si="1"/>
        <v>-3.5200000000000002E-2</v>
      </c>
      <c r="M14" s="2">
        <f t="shared" si="2"/>
        <v>2.7699999999999995E-2</v>
      </c>
      <c r="N14" s="2">
        <f t="shared" si="3"/>
        <v>-5.5400000000000005E-2</v>
      </c>
      <c r="O14" s="2">
        <f t="shared" si="4"/>
        <v>2.0899999999999992E-2</v>
      </c>
      <c r="R14" s="5">
        <v>12</v>
      </c>
      <c r="S14">
        <f t="shared" si="5"/>
        <v>3</v>
      </c>
      <c r="T14">
        <f t="shared" si="6"/>
        <v>5</v>
      </c>
      <c r="U14">
        <f t="shared" si="7"/>
        <v>3</v>
      </c>
      <c r="V14">
        <f t="shared" si="8"/>
        <v>4</v>
      </c>
      <c r="Y14" s="5">
        <v>12</v>
      </c>
      <c r="Z14">
        <f t="shared" si="9"/>
        <v>7</v>
      </c>
      <c r="AA14">
        <f t="shared" si="9"/>
        <v>7</v>
      </c>
      <c r="AB14">
        <f t="shared" si="9"/>
        <v>7</v>
      </c>
      <c r="AC14">
        <f t="shared" si="9"/>
        <v>7</v>
      </c>
      <c r="AF14" s="5">
        <v>12</v>
      </c>
      <c r="AG14" s="2">
        <f t="shared" si="10"/>
        <v>-2.9333333333333334E-3</v>
      </c>
      <c r="AH14" s="2">
        <f t="shared" si="11"/>
        <v>2.3083333333333328E-3</v>
      </c>
      <c r="AI14" s="2">
        <f t="shared" si="12"/>
        <v>-4.6166666666666674E-3</v>
      </c>
      <c r="AJ14" s="2">
        <f t="shared" si="13"/>
        <v>1.7416666666666659E-3</v>
      </c>
      <c r="AM14" s="5">
        <v>12</v>
      </c>
      <c r="AN14" s="2">
        <f t="shared" si="14"/>
        <v>0.42857142857142855</v>
      </c>
      <c r="AO14" s="2">
        <f t="shared" si="15"/>
        <v>0.7142857142857143</v>
      </c>
      <c r="AP14" s="2">
        <f t="shared" si="16"/>
        <v>0.42857142857142855</v>
      </c>
      <c r="AQ14" s="2">
        <f t="shared" si="17"/>
        <v>0.5714285714285714</v>
      </c>
      <c r="AT14" s="5">
        <v>12</v>
      </c>
      <c r="AU14" s="2">
        <f t="shared" si="18"/>
        <v>-1.2571428571428571E-3</v>
      </c>
      <c r="AV14" s="2">
        <f t="shared" si="19"/>
        <v>1.6488095238095235E-3</v>
      </c>
      <c r="AW14" s="2">
        <f t="shared" si="20"/>
        <v>-1.9785714285714289E-3</v>
      </c>
      <c r="AX14" s="2">
        <f t="shared" si="21"/>
        <v>9.9523809523809482E-4</v>
      </c>
    </row>
    <row r="15" spans="2:50" x14ac:dyDescent="0.3">
      <c r="B15" s="1">
        <v>40238</v>
      </c>
      <c r="C15" s="2">
        <v>7.0999999999999994E-2</v>
      </c>
      <c r="D15" s="2">
        <v>6.6400000000000001E-2</v>
      </c>
      <c r="E15" s="2">
        <v>8.4500000000000006E-2</v>
      </c>
      <c r="F15" s="2">
        <v>6.6799999999999998E-2</v>
      </c>
      <c r="I15">
        <f t="shared" si="0"/>
        <v>3</v>
      </c>
    </row>
    <row r="16" spans="2:50" x14ac:dyDescent="0.3">
      <c r="B16" s="1">
        <v>40269</v>
      </c>
      <c r="C16" s="2">
        <v>4.4999999999999998E-2</v>
      </c>
      <c r="D16" s="2">
        <v>5.4999999999999997E-3</v>
      </c>
      <c r="E16" s="2">
        <v>4.3400000000000001E-2</v>
      </c>
      <c r="F16" s="2">
        <v>1.8E-3</v>
      </c>
      <c r="I16">
        <f t="shared" si="0"/>
        <v>4</v>
      </c>
    </row>
    <row r="17" spans="2:60" x14ac:dyDescent="0.3">
      <c r="B17" s="1">
        <v>40299</v>
      </c>
      <c r="C17" s="2">
        <v>-2.4299999999999999E-2</v>
      </c>
      <c r="D17" s="2">
        <v>-3.6299999999999999E-2</v>
      </c>
      <c r="E17" s="2">
        <v>-5.1299999999999998E-2</v>
      </c>
      <c r="F17" s="2">
        <v>-3.5000000000000003E-2</v>
      </c>
      <c r="I17">
        <f t="shared" si="0"/>
        <v>5</v>
      </c>
      <c r="AG17" s="13"/>
      <c r="AH17" s="13" t="s">
        <v>52</v>
      </c>
      <c r="AI17" s="13" t="s">
        <v>51</v>
      </c>
      <c r="AJ17" s="13" t="s">
        <v>7</v>
      </c>
      <c r="AK17" s="5"/>
      <c r="AL17" s="5"/>
      <c r="AM17" s="13" t="s">
        <v>53</v>
      </c>
      <c r="AN17" s="13" t="s">
        <v>54</v>
      </c>
      <c r="AO17" s="13" t="s">
        <v>55</v>
      </c>
      <c r="AP17" s="13"/>
      <c r="AQ17" s="13" t="s">
        <v>58</v>
      </c>
      <c r="AR17" s="13" t="s">
        <v>54</v>
      </c>
      <c r="AS17" s="13" t="s">
        <v>55</v>
      </c>
      <c r="AT17" s="5"/>
      <c r="AU17" s="13"/>
      <c r="AV17" s="13" t="s">
        <v>59</v>
      </c>
      <c r="AW17" s="13" t="s">
        <v>54</v>
      </c>
      <c r="AX17" s="13" t="s">
        <v>55</v>
      </c>
      <c r="AY17" s="5"/>
      <c r="BA17" s="13" t="s">
        <v>62</v>
      </c>
      <c r="BB17" s="13" t="s">
        <v>54</v>
      </c>
      <c r="BC17" s="13" t="s">
        <v>55</v>
      </c>
      <c r="BF17" s="13" t="s">
        <v>63</v>
      </c>
      <c r="BG17" s="13" t="s">
        <v>54</v>
      </c>
      <c r="BH17" s="13" t="s">
        <v>55</v>
      </c>
    </row>
    <row r="18" spans="2:60" x14ac:dyDescent="0.3">
      <c r="B18" s="1">
        <v>40330</v>
      </c>
      <c r="C18" s="2">
        <v>2.7699999999999999E-2</v>
      </c>
      <c r="D18" s="2">
        <v>4.4499999999999998E-2</v>
      </c>
      <c r="E18" s="2">
        <v>1.0800000000000001E-2</v>
      </c>
      <c r="F18" s="2">
        <v>4.4600000000000001E-2</v>
      </c>
      <c r="I18">
        <f t="shared" si="0"/>
        <v>6</v>
      </c>
      <c r="AH18">
        <v>1</v>
      </c>
      <c r="AI18" s="2" t="s">
        <v>40</v>
      </c>
      <c r="AJ18" s="2" t="s">
        <v>6</v>
      </c>
      <c r="AM18">
        <v>1</v>
      </c>
      <c r="AN18" s="2" t="s">
        <v>3</v>
      </c>
      <c r="AO18" s="2" t="s">
        <v>40</v>
      </c>
      <c r="AQ18">
        <v>1</v>
      </c>
      <c r="AR18" t="s">
        <v>40</v>
      </c>
      <c r="AS18" s="2" t="s">
        <v>45</v>
      </c>
      <c r="AV18">
        <v>1</v>
      </c>
      <c r="AW18" s="2" t="s">
        <v>3</v>
      </c>
      <c r="AX18" s="2" t="s">
        <v>6</v>
      </c>
      <c r="BA18">
        <v>1</v>
      </c>
      <c r="BB18" t="s">
        <v>6</v>
      </c>
      <c r="BC18" t="s">
        <v>45</v>
      </c>
      <c r="BF18">
        <v>1</v>
      </c>
      <c r="BG18" t="s">
        <v>3</v>
      </c>
      <c r="BH18" t="s">
        <v>45</v>
      </c>
    </row>
    <row r="19" spans="2:60" x14ac:dyDescent="0.3">
      <c r="B19" s="1">
        <v>40360</v>
      </c>
      <c r="C19" s="2">
        <v>5.7700000000000001E-2</v>
      </c>
      <c r="D19" s="2">
        <v>1.04E-2</v>
      </c>
      <c r="E19" s="2">
        <v>7.3599999999999999E-2</v>
      </c>
      <c r="F19" s="2">
        <v>9.4999999999999998E-3</v>
      </c>
      <c r="I19">
        <f t="shared" si="0"/>
        <v>7</v>
      </c>
      <c r="AH19">
        <f>AH18+1</f>
        <v>2</v>
      </c>
      <c r="AI19" s="2" t="s">
        <v>6</v>
      </c>
      <c r="AJ19" s="2" t="s">
        <v>40</v>
      </c>
      <c r="AM19">
        <f>AM18+1</f>
        <v>2</v>
      </c>
      <c r="AN19" s="2" t="s">
        <v>40</v>
      </c>
      <c r="AO19" s="2" t="s">
        <v>3</v>
      </c>
      <c r="AQ19">
        <f>AQ18+1</f>
        <v>2</v>
      </c>
      <c r="AR19" t="s">
        <v>45</v>
      </c>
      <c r="AS19" s="2" t="s">
        <v>40</v>
      </c>
      <c r="AV19">
        <f>AV18+1</f>
        <v>2</v>
      </c>
      <c r="AW19" s="2" t="s">
        <v>6</v>
      </c>
      <c r="AX19" s="2" t="s">
        <v>3</v>
      </c>
      <c r="BA19">
        <f>BA18+1</f>
        <v>2</v>
      </c>
      <c r="BB19" t="s">
        <v>6</v>
      </c>
      <c r="BC19" t="s">
        <v>45</v>
      </c>
      <c r="BF19">
        <f>BF18+1</f>
        <v>2</v>
      </c>
      <c r="BG19" t="s">
        <v>45</v>
      </c>
      <c r="BH19" t="s">
        <v>3</v>
      </c>
    </row>
    <row r="20" spans="2:60" x14ac:dyDescent="0.3">
      <c r="B20" s="1">
        <v>40391</v>
      </c>
      <c r="C20" s="2">
        <v>5.0900000000000001E-2</v>
      </c>
      <c r="D20" s="2">
        <v>6.4999999999999997E-3</v>
      </c>
      <c r="E20" s="2">
        <v>5.7599999999999998E-2</v>
      </c>
      <c r="F20" s="2">
        <v>5.7999999999999996E-3</v>
      </c>
      <c r="I20">
        <f t="shared" si="0"/>
        <v>8</v>
      </c>
      <c r="AH20">
        <f t="shared" ref="AH20:AH29" si="22">AH19+1</f>
        <v>3</v>
      </c>
      <c r="AI20" s="2" t="s">
        <v>40</v>
      </c>
      <c r="AJ20" s="2" t="s">
        <v>6</v>
      </c>
      <c r="AM20">
        <f t="shared" ref="AM20:AM29" si="23">AM19+1</f>
        <v>3</v>
      </c>
      <c r="AN20" s="2" t="s">
        <v>40</v>
      </c>
      <c r="AO20" s="2" t="s">
        <v>3</v>
      </c>
      <c r="AQ20">
        <f t="shared" ref="AQ20:AQ29" si="24">AQ19+1</f>
        <v>3</v>
      </c>
      <c r="AR20" t="s">
        <v>40</v>
      </c>
      <c r="AS20" s="2" t="s">
        <v>45</v>
      </c>
      <c r="AV20">
        <f t="shared" ref="AV20:AV29" si="25">AV19+1</f>
        <v>3</v>
      </c>
      <c r="AW20" s="2" t="s">
        <v>3</v>
      </c>
      <c r="AX20" s="2" t="s">
        <v>6</v>
      </c>
      <c r="BA20">
        <f t="shared" ref="BA20:BA29" si="26">BA19+1</f>
        <v>3</v>
      </c>
      <c r="BB20" t="s">
        <v>6</v>
      </c>
      <c r="BC20" t="s">
        <v>45</v>
      </c>
      <c r="BF20">
        <f t="shared" ref="BF20:BF29" si="27">BF19+1</f>
        <v>3</v>
      </c>
      <c r="BG20" t="s">
        <v>3</v>
      </c>
      <c r="BH20" t="s">
        <v>45</v>
      </c>
    </row>
    <row r="21" spans="2:60" x14ac:dyDescent="0.3">
      <c r="B21" s="1">
        <v>40422</v>
      </c>
      <c r="C21" s="2">
        <v>0.1474</v>
      </c>
      <c r="D21" s="2">
        <v>0.1162</v>
      </c>
      <c r="E21" s="2">
        <v>0.1507</v>
      </c>
      <c r="F21" s="2">
        <v>0.1167</v>
      </c>
      <c r="I21">
        <f t="shared" si="0"/>
        <v>9</v>
      </c>
      <c r="AH21">
        <f t="shared" si="22"/>
        <v>4</v>
      </c>
      <c r="AI21" s="2" t="s">
        <v>40</v>
      </c>
      <c r="AJ21" s="2" t="s">
        <v>6</v>
      </c>
      <c r="AM21">
        <f t="shared" si="23"/>
        <v>4</v>
      </c>
      <c r="AN21" s="2" t="s">
        <v>3</v>
      </c>
      <c r="AO21" s="2" t="s">
        <v>40</v>
      </c>
      <c r="AQ21">
        <f t="shared" si="24"/>
        <v>4</v>
      </c>
      <c r="AR21" t="s">
        <v>40</v>
      </c>
      <c r="AS21" s="2" t="s">
        <v>45</v>
      </c>
      <c r="AV21">
        <f t="shared" si="25"/>
        <v>4</v>
      </c>
      <c r="AW21" s="2" t="s">
        <v>3</v>
      </c>
      <c r="AX21" s="2" t="s">
        <v>6</v>
      </c>
      <c r="BA21">
        <f t="shared" si="26"/>
        <v>4</v>
      </c>
      <c r="BB21" t="s">
        <v>45</v>
      </c>
      <c r="BC21" t="s">
        <v>6</v>
      </c>
      <c r="BF21">
        <f t="shared" si="27"/>
        <v>4</v>
      </c>
      <c r="BG21" t="s">
        <v>3</v>
      </c>
      <c r="BH21" t="s">
        <v>45</v>
      </c>
    </row>
    <row r="22" spans="2:60" x14ac:dyDescent="0.3">
      <c r="B22" s="1">
        <v>40452</v>
      </c>
      <c r="C22" s="2">
        <v>-1.7899999999999999E-2</v>
      </c>
      <c r="D22" s="2">
        <v>-2E-3</v>
      </c>
      <c r="E22" s="2">
        <v>-2.8999999999999998E-3</v>
      </c>
      <c r="F22" s="2">
        <v>-1.8E-3</v>
      </c>
      <c r="I22">
        <f t="shared" si="0"/>
        <v>10</v>
      </c>
      <c r="AH22">
        <f t="shared" si="22"/>
        <v>5</v>
      </c>
      <c r="AI22" s="2" t="s">
        <v>40</v>
      </c>
      <c r="AJ22" s="2" t="s">
        <v>6</v>
      </c>
      <c r="AM22">
        <f t="shared" si="23"/>
        <v>5</v>
      </c>
      <c r="AN22" s="2" t="s">
        <v>40</v>
      </c>
      <c r="AO22" s="2" t="s">
        <v>3</v>
      </c>
      <c r="AQ22">
        <f t="shared" si="24"/>
        <v>5</v>
      </c>
      <c r="AR22" t="s">
        <v>40</v>
      </c>
      <c r="AS22" s="2" t="s">
        <v>45</v>
      </c>
      <c r="AV22">
        <f t="shared" si="25"/>
        <v>5</v>
      </c>
      <c r="AW22" s="2" t="s">
        <v>3</v>
      </c>
      <c r="AX22" s="2" t="s">
        <v>6</v>
      </c>
      <c r="BA22">
        <f t="shared" si="26"/>
        <v>5</v>
      </c>
      <c r="BB22" t="s">
        <v>45</v>
      </c>
      <c r="BC22" t="s">
        <v>6</v>
      </c>
      <c r="BF22">
        <f t="shared" si="27"/>
        <v>5</v>
      </c>
      <c r="BG22" t="s">
        <v>3</v>
      </c>
      <c r="BH22" t="s">
        <v>45</v>
      </c>
    </row>
    <row r="23" spans="2:60" x14ac:dyDescent="0.3">
      <c r="B23" s="1">
        <v>40483</v>
      </c>
      <c r="C23" s="2">
        <v>-3.32E-2</v>
      </c>
      <c r="D23" s="2">
        <v>-2.58E-2</v>
      </c>
      <c r="E23" s="2">
        <v>-3.0700000000000002E-2</v>
      </c>
      <c r="F23" s="2">
        <v>-2.5499999999999998E-2</v>
      </c>
      <c r="I23">
        <f t="shared" si="0"/>
        <v>11</v>
      </c>
      <c r="AH23">
        <f t="shared" si="22"/>
        <v>6</v>
      </c>
      <c r="AI23" s="2" t="s">
        <v>40</v>
      </c>
      <c r="AJ23" s="2" t="s">
        <v>6</v>
      </c>
      <c r="AM23">
        <f t="shared" si="23"/>
        <v>6</v>
      </c>
      <c r="AN23" s="2" t="s">
        <v>40</v>
      </c>
      <c r="AO23" s="2" t="s">
        <v>3</v>
      </c>
      <c r="AQ23">
        <f t="shared" si="24"/>
        <v>6</v>
      </c>
      <c r="AR23" t="s">
        <v>45</v>
      </c>
      <c r="AS23" s="2" t="s">
        <v>40</v>
      </c>
      <c r="AV23">
        <f t="shared" si="25"/>
        <v>6</v>
      </c>
      <c r="AW23" s="2" t="s">
        <v>6</v>
      </c>
      <c r="AX23" s="2" t="s">
        <v>3</v>
      </c>
      <c r="BA23">
        <f t="shared" si="26"/>
        <v>6</v>
      </c>
      <c r="BB23" t="s">
        <v>45</v>
      </c>
      <c r="BC23" t="s">
        <v>6</v>
      </c>
      <c r="BF23">
        <f t="shared" si="27"/>
        <v>6</v>
      </c>
      <c r="BG23" t="s">
        <v>45</v>
      </c>
      <c r="BH23" t="s">
        <v>3</v>
      </c>
    </row>
    <row r="24" spans="2:60" x14ac:dyDescent="0.3">
      <c r="B24" s="1">
        <v>40513</v>
      </c>
      <c r="C24" s="2">
        <v>-1.6999999999999999E-3</v>
      </c>
      <c r="D24" s="2">
        <v>4.6399999999999997E-2</v>
      </c>
      <c r="E24" s="2">
        <v>-1.35E-2</v>
      </c>
      <c r="F24" s="2">
        <v>5.0599999999999999E-2</v>
      </c>
      <c r="I24">
        <f t="shared" si="0"/>
        <v>12</v>
      </c>
      <c r="AH24">
        <f t="shared" si="22"/>
        <v>7</v>
      </c>
      <c r="AI24" s="2" t="s">
        <v>6</v>
      </c>
      <c r="AJ24" s="2" t="s">
        <v>40</v>
      </c>
      <c r="AM24">
        <f t="shared" si="23"/>
        <v>7</v>
      </c>
      <c r="AN24" s="2" t="s">
        <v>40</v>
      </c>
      <c r="AO24" s="2" t="s">
        <v>3</v>
      </c>
      <c r="AQ24">
        <f t="shared" si="24"/>
        <v>7</v>
      </c>
      <c r="AR24" t="s">
        <v>45</v>
      </c>
      <c r="AS24" s="2" t="s">
        <v>40</v>
      </c>
      <c r="AV24">
        <f t="shared" si="25"/>
        <v>7</v>
      </c>
      <c r="AW24" s="2" t="s">
        <v>6</v>
      </c>
      <c r="AX24" s="2" t="s">
        <v>3</v>
      </c>
      <c r="BA24">
        <f t="shared" si="26"/>
        <v>7</v>
      </c>
      <c r="BB24" t="s">
        <v>45</v>
      </c>
      <c r="BC24" t="s">
        <v>6</v>
      </c>
      <c r="BF24">
        <f t="shared" si="27"/>
        <v>7</v>
      </c>
      <c r="BG24" t="s">
        <v>45</v>
      </c>
      <c r="BH24" t="s">
        <v>3</v>
      </c>
    </row>
    <row r="25" spans="2:60" x14ac:dyDescent="0.3">
      <c r="B25" s="1">
        <v>40544</v>
      </c>
      <c r="C25" s="2">
        <v>-0.1158</v>
      </c>
      <c r="D25" s="2">
        <v>-0.10249999999999999</v>
      </c>
      <c r="E25" s="2">
        <v>-9.7500000000000003E-2</v>
      </c>
      <c r="F25" s="2">
        <v>-0.10639999999999999</v>
      </c>
      <c r="I25">
        <f t="shared" si="0"/>
        <v>1</v>
      </c>
      <c r="AH25">
        <f t="shared" si="22"/>
        <v>8</v>
      </c>
      <c r="AI25" s="2" t="s">
        <v>6</v>
      </c>
      <c r="AJ25" s="2" t="s">
        <v>40</v>
      </c>
      <c r="AM25">
        <f t="shared" si="23"/>
        <v>8</v>
      </c>
      <c r="AN25" s="2" t="s">
        <v>40</v>
      </c>
      <c r="AO25" s="2" t="s">
        <v>3</v>
      </c>
      <c r="AQ25">
        <f t="shared" si="24"/>
        <v>8</v>
      </c>
      <c r="AR25" t="s">
        <v>45</v>
      </c>
      <c r="AS25" s="2" t="s">
        <v>40</v>
      </c>
      <c r="AV25">
        <f t="shared" si="25"/>
        <v>8</v>
      </c>
      <c r="AW25" s="2" t="s">
        <v>6</v>
      </c>
      <c r="AX25" s="2" t="s">
        <v>3</v>
      </c>
      <c r="BA25">
        <f t="shared" si="26"/>
        <v>8</v>
      </c>
      <c r="BB25" t="s">
        <v>45</v>
      </c>
      <c r="BC25" t="s">
        <v>6</v>
      </c>
      <c r="BF25">
        <f t="shared" si="27"/>
        <v>8</v>
      </c>
      <c r="BG25" t="s">
        <v>45</v>
      </c>
      <c r="BH25" t="s">
        <v>3</v>
      </c>
    </row>
    <row r="26" spans="2:60" x14ac:dyDescent="0.3">
      <c r="B26" s="1">
        <v>40575</v>
      </c>
      <c r="C26" s="2">
        <v>-1.44E-2</v>
      </c>
      <c r="D26" s="2">
        <v>-3.1399999999999997E-2</v>
      </c>
      <c r="E26" s="2">
        <v>-1.9400000000000001E-2</v>
      </c>
      <c r="F26" s="2">
        <v>-2.75E-2</v>
      </c>
      <c r="I26">
        <f t="shared" si="0"/>
        <v>2</v>
      </c>
      <c r="AH26">
        <f t="shared" si="22"/>
        <v>9</v>
      </c>
      <c r="AI26" s="2" t="s">
        <v>40</v>
      </c>
      <c r="AJ26" s="2" t="s">
        <v>6</v>
      </c>
      <c r="AM26">
        <f t="shared" si="23"/>
        <v>9</v>
      </c>
      <c r="AN26" s="2" t="s">
        <v>3</v>
      </c>
      <c r="AO26" s="2" t="s">
        <v>40</v>
      </c>
      <c r="AP26" s="4"/>
      <c r="AQ26">
        <f t="shared" si="24"/>
        <v>9</v>
      </c>
      <c r="AR26" t="s">
        <v>40</v>
      </c>
      <c r="AS26" s="2" t="s">
        <v>45</v>
      </c>
      <c r="AV26">
        <f t="shared" si="25"/>
        <v>9</v>
      </c>
      <c r="AW26" s="2" t="s">
        <v>3</v>
      </c>
      <c r="AX26" s="2" t="s">
        <v>6</v>
      </c>
      <c r="BA26">
        <f t="shared" si="26"/>
        <v>9</v>
      </c>
      <c r="BB26" t="s">
        <v>6</v>
      </c>
      <c r="BC26" t="s">
        <v>45</v>
      </c>
      <c r="BF26">
        <f t="shared" si="27"/>
        <v>9</v>
      </c>
      <c r="BG26" t="s">
        <v>3</v>
      </c>
      <c r="BH26" t="s">
        <v>45</v>
      </c>
    </row>
    <row r="27" spans="2:60" x14ac:dyDescent="0.3">
      <c r="B27" s="1">
        <v>40603</v>
      </c>
      <c r="C27" s="2">
        <v>0.1203</v>
      </c>
      <c r="D27" s="2">
        <v>9.3799999999999994E-2</v>
      </c>
      <c r="E27" s="2">
        <v>0.1217</v>
      </c>
      <c r="F27" s="2">
        <v>9.0999999999999998E-2</v>
      </c>
      <c r="I27">
        <f t="shared" si="0"/>
        <v>3</v>
      </c>
      <c r="AH27">
        <f t="shared" si="22"/>
        <v>10</v>
      </c>
      <c r="AI27" s="2" t="s">
        <v>40</v>
      </c>
      <c r="AJ27" s="2" t="s">
        <v>6</v>
      </c>
      <c r="AM27">
        <f t="shared" si="23"/>
        <v>10</v>
      </c>
      <c r="AN27" s="2" t="s">
        <v>3</v>
      </c>
      <c r="AO27" s="2" t="s">
        <v>40</v>
      </c>
      <c r="AQ27">
        <f t="shared" si="24"/>
        <v>10</v>
      </c>
      <c r="AR27" t="s">
        <v>40</v>
      </c>
      <c r="AS27" s="2" t="s">
        <v>45</v>
      </c>
      <c r="AV27">
        <f t="shared" si="25"/>
        <v>10</v>
      </c>
      <c r="AW27" s="2" t="s">
        <v>3</v>
      </c>
      <c r="AX27" s="2" t="s">
        <v>6</v>
      </c>
      <c r="BA27">
        <f t="shared" si="26"/>
        <v>10</v>
      </c>
      <c r="BB27" t="s">
        <v>45</v>
      </c>
      <c r="BC27" t="s">
        <v>6</v>
      </c>
      <c r="BF27">
        <f t="shared" si="27"/>
        <v>10</v>
      </c>
      <c r="BG27" t="s">
        <v>3</v>
      </c>
      <c r="BH27" t="s">
        <v>45</v>
      </c>
    </row>
    <row r="28" spans="2:60" x14ac:dyDescent="0.3">
      <c r="B28" s="1">
        <v>40634</v>
      </c>
      <c r="C28" s="2">
        <v>-1.4500000000000001E-2</v>
      </c>
      <c r="D28" s="2">
        <v>-1.44E-2</v>
      </c>
      <c r="E28" s="2">
        <v>-1.89E-2</v>
      </c>
      <c r="F28" s="2">
        <v>-1.5900000000000001E-2</v>
      </c>
      <c r="I28">
        <f t="shared" si="0"/>
        <v>4</v>
      </c>
      <c r="AH28">
        <f t="shared" si="22"/>
        <v>11</v>
      </c>
      <c r="AI28" s="2" t="s">
        <v>40</v>
      </c>
      <c r="AJ28" s="2" t="s">
        <v>6</v>
      </c>
      <c r="AM28">
        <f t="shared" si="23"/>
        <v>11</v>
      </c>
      <c r="AN28" s="2" t="s">
        <v>3</v>
      </c>
      <c r="AO28" s="2" t="s">
        <v>40</v>
      </c>
      <c r="AQ28">
        <f t="shared" si="24"/>
        <v>11</v>
      </c>
      <c r="AR28" t="s">
        <v>40</v>
      </c>
      <c r="AS28" s="2" t="s">
        <v>45</v>
      </c>
      <c r="AV28">
        <f t="shared" si="25"/>
        <v>11</v>
      </c>
      <c r="AW28" s="2" t="s">
        <v>3</v>
      </c>
      <c r="AX28" s="2" t="s">
        <v>6</v>
      </c>
      <c r="BA28">
        <f t="shared" si="26"/>
        <v>11</v>
      </c>
      <c r="BB28" t="s">
        <v>6</v>
      </c>
      <c r="BC28" t="s">
        <v>45</v>
      </c>
      <c r="BF28">
        <f t="shared" si="27"/>
        <v>11</v>
      </c>
      <c r="BG28" t="s">
        <v>3</v>
      </c>
      <c r="BH28" t="s">
        <v>45</v>
      </c>
    </row>
    <row r="29" spans="2:60" x14ac:dyDescent="0.3">
      <c r="B29" s="1">
        <v>40664</v>
      </c>
      <c r="C29" s="2">
        <v>-3.8899999999999997E-2</v>
      </c>
      <c r="D29" s="2">
        <v>-3.2899999999999999E-2</v>
      </c>
      <c r="E29" s="2">
        <v>-4.0300000000000002E-2</v>
      </c>
      <c r="F29" s="2">
        <v>-3.3099999999999997E-2</v>
      </c>
      <c r="I29">
        <f t="shared" si="0"/>
        <v>5</v>
      </c>
      <c r="AH29">
        <f t="shared" si="22"/>
        <v>12</v>
      </c>
      <c r="AI29" s="2" t="s">
        <v>6</v>
      </c>
      <c r="AJ29" s="2" t="s">
        <v>40</v>
      </c>
      <c r="AM29">
        <f t="shared" si="23"/>
        <v>12</v>
      </c>
      <c r="AN29" s="2" t="s">
        <v>40</v>
      </c>
      <c r="AO29" s="2" t="s">
        <v>3</v>
      </c>
      <c r="AQ29">
        <f t="shared" si="24"/>
        <v>12</v>
      </c>
      <c r="AR29" t="s">
        <v>45</v>
      </c>
      <c r="AS29" s="2" t="s">
        <v>40</v>
      </c>
      <c r="AV29">
        <f t="shared" si="25"/>
        <v>12</v>
      </c>
      <c r="AW29" s="2" t="s">
        <v>6</v>
      </c>
      <c r="AX29" s="2" t="s">
        <v>3</v>
      </c>
      <c r="BA29">
        <f t="shared" si="26"/>
        <v>12</v>
      </c>
      <c r="BB29" t="s">
        <v>6</v>
      </c>
      <c r="BC29" t="s">
        <v>45</v>
      </c>
      <c r="BF29">
        <f t="shared" si="27"/>
        <v>12</v>
      </c>
      <c r="BG29" t="s">
        <v>45</v>
      </c>
      <c r="BH29" t="s">
        <v>3</v>
      </c>
    </row>
    <row r="30" spans="2:60" x14ac:dyDescent="0.3">
      <c r="B30" s="1">
        <v>40695</v>
      </c>
      <c r="C30" s="2">
        <v>2.0299999999999999E-2</v>
      </c>
      <c r="D30" s="2">
        <v>1.5699999999999999E-2</v>
      </c>
      <c r="E30" s="2">
        <v>2.0299999999999999E-2</v>
      </c>
      <c r="F30" s="2">
        <v>1.8499999999999999E-2</v>
      </c>
      <c r="I30">
        <f t="shared" si="0"/>
        <v>6</v>
      </c>
      <c r="AQ30"/>
    </row>
    <row r="31" spans="2:60" x14ac:dyDescent="0.3">
      <c r="B31" s="1">
        <v>40725</v>
      </c>
      <c r="C31" s="2">
        <v>-2.76E-2</v>
      </c>
      <c r="D31" s="2">
        <v>-2.93E-2</v>
      </c>
      <c r="E31" s="2">
        <v>-3.1199999999999999E-2</v>
      </c>
      <c r="F31" s="2">
        <v>-3.44E-2</v>
      </c>
      <c r="I31">
        <f t="shared" si="0"/>
        <v>7</v>
      </c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</row>
    <row r="32" spans="2:60" x14ac:dyDescent="0.3">
      <c r="B32" s="1">
        <v>40756</v>
      </c>
      <c r="C32" s="2">
        <v>-0.1051</v>
      </c>
      <c r="D32" s="2">
        <v>-8.77E-2</v>
      </c>
      <c r="E32" s="2">
        <v>-0.1249</v>
      </c>
      <c r="F32" s="2">
        <v>-8.3599999999999994E-2</v>
      </c>
      <c r="I32">
        <f t="shared" si="0"/>
        <v>8</v>
      </c>
      <c r="W32" t="s">
        <v>10</v>
      </c>
      <c r="AB32" t="s">
        <v>6</v>
      </c>
      <c r="AC32" t="s">
        <v>2</v>
      </c>
      <c r="AD32" t="s">
        <v>3</v>
      </c>
      <c r="AE32" t="s">
        <v>40</v>
      </c>
      <c r="AH32" s="14" t="s">
        <v>52</v>
      </c>
      <c r="AI32" s="14" t="s">
        <v>24</v>
      </c>
      <c r="AJ32" s="14" t="s">
        <v>25</v>
      </c>
      <c r="AK32" s="14"/>
      <c r="AL32" s="14"/>
      <c r="AM32" s="14" t="s">
        <v>53</v>
      </c>
      <c r="AN32" s="14" t="s">
        <v>56</v>
      </c>
      <c r="AO32" s="14" t="s">
        <v>57</v>
      </c>
      <c r="AP32" s="14"/>
      <c r="AQ32" s="14" t="s">
        <v>58</v>
      </c>
      <c r="AR32" s="14" t="s">
        <v>56</v>
      </c>
      <c r="AS32" s="14" t="s">
        <v>57</v>
      </c>
      <c r="AT32" s="14"/>
      <c r="AU32" s="14"/>
      <c r="AV32" s="14" t="s">
        <v>60</v>
      </c>
      <c r="AW32" s="14" t="s">
        <v>56</v>
      </c>
      <c r="AX32" s="14" t="s">
        <v>57</v>
      </c>
      <c r="AY32" s="4"/>
      <c r="AZ32" s="4"/>
      <c r="BA32" s="14" t="s">
        <v>62</v>
      </c>
      <c r="BB32" s="14" t="s">
        <v>56</v>
      </c>
      <c r="BC32" s="14" t="s">
        <v>57</v>
      </c>
      <c r="BD32" s="4"/>
      <c r="BE32" s="4"/>
      <c r="BF32" s="14" t="s">
        <v>63</v>
      </c>
      <c r="BG32" s="14" t="s">
        <v>56</v>
      </c>
      <c r="BH32" s="14" t="s">
        <v>57</v>
      </c>
    </row>
    <row r="33" spans="2:60" x14ac:dyDescent="0.3">
      <c r="B33" s="1">
        <v>40787</v>
      </c>
      <c r="C33" s="2">
        <v>-1.55E-2</v>
      </c>
      <c r="D33" s="2">
        <v>-1.15E-2</v>
      </c>
      <c r="E33" s="2">
        <v>-6.7999999999999996E-3</v>
      </c>
      <c r="F33" s="2">
        <v>-1.34E-2</v>
      </c>
      <c r="I33">
        <f t="shared" si="0"/>
        <v>9</v>
      </c>
      <c r="AA33">
        <v>1</v>
      </c>
      <c r="AB33" s="2">
        <f>'Nifty 50 Historical Data (2)'!Z6</f>
        <v>-3.0499999999999999E-2</v>
      </c>
      <c r="AC33" s="2">
        <f>'Nifty 50 Historical Data (2)'!AA6</f>
        <v>-2.9400000000000006E-2</v>
      </c>
      <c r="AD33" s="2">
        <f>'Nifty 50 Historical Data (2)'!AB6</f>
        <v>-6.3899999999999998E-2</v>
      </c>
      <c r="AE33" s="2">
        <f>'Nifty 50 Historical Data (2)'!AC6</f>
        <v>-8.5699999999999998E-2</v>
      </c>
      <c r="AF33" s="4"/>
      <c r="AH33" s="6">
        <v>1</v>
      </c>
      <c r="AI33" s="4">
        <f>AE33-AB33</f>
        <v>-5.5199999999999999E-2</v>
      </c>
      <c r="AJ33" s="4">
        <f>AI33/10</f>
        <v>-5.5199999999999997E-3</v>
      </c>
      <c r="AK33" s="14"/>
      <c r="AL33" s="14"/>
      <c r="AM33" s="6">
        <v>1</v>
      </c>
      <c r="AN33" s="4">
        <f>AD33-AE33</f>
        <v>2.18E-2</v>
      </c>
      <c r="AO33" s="4">
        <f>AN33/10</f>
        <v>2.1800000000000001E-3</v>
      </c>
      <c r="AP33" s="4"/>
      <c r="AQ33" s="6">
        <v>1</v>
      </c>
      <c r="AR33" s="4">
        <f>AE33-AC33</f>
        <v>-5.6299999999999989E-2</v>
      </c>
      <c r="AS33" s="4">
        <f>AR33/10</f>
        <v>-5.6299999999999987E-3</v>
      </c>
      <c r="AT33" s="4"/>
      <c r="AU33" s="4"/>
      <c r="AV33" s="6">
        <v>1</v>
      </c>
      <c r="AW33" s="4">
        <f>AD33-AB33</f>
        <v>-3.3399999999999999E-2</v>
      </c>
      <c r="AX33" s="4">
        <f>AW33/10</f>
        <v>-3.3400000000000001E-3</v>
      </c>
      <c r="AY33" s="4"/>
      <c r="AZ33" s="4"/>
      <c r="BA33" s="6">
        <v>1</v>
      </c>
      <c r="BB33" s="4">
        <f>AB33-AC33</f>
        <v>-1.0999999999999933E-3</v>
      </c>
      <c r="BC33" s="4">
        <f>BB33/10</f>
        <v>-1.0999999999999934E-4</v>
      </c>
      <c r="BD33" s="4"/>
      <c r="BE33" s="4"/>
      <c r="BF33" s="6">
        <v>1</v>
      </c>
      <c r="BG33" s="4">
        <f>AD33-AC33</f>
        <v>-3.4499999999999989E-2</v>
      </c>
      <c r="BH33" s="4">
        <f>BG33/10</f>
        <v>-3.4499999999999991E-3</v>
      </c>
    </row>
    <row r="34" spans="2:60" x14ac:dyDescent="0.3">
      <c r="B34" s="1">
        <v>40817</v>
      </c>
      <c r="C34" s="2">
        <v>6.3399999999999998E-2</v>
      </c>
      <c r="D34" s="2">
        <v>7.7600000000000002E-2</v>
      </c>
      <c r="E34" s="2">
        <v>5.5100000000000003E-2</v>
      </c>
      <c r="F34" s="2">
        <v>7.5999999999999998E-2</v>
      </c>
      <c r="I34">
        <f t="shared" si="0"/>
        <v>10</v>
      </c>
      <c r="W34" s="5" t="s">
        <v>6</v>
      </c>
      <c r="X34" s="5" t="s">
        <v>2</v>
      </c>
      <c r="Y34" t="s">
        <v>3</v>
      </c>
      <c r="AA34">
        <f>AA33+1</f>
        <v>2</v>
      </c>
      <c r="AB34" s="2">
        <f>'Nifty 50 Historical Data (2)'!Z7</f>
        <v>-0.12909999999999999</v>
      </c>
      <c r="AC34" s="2">
        <f>'Nifty 50 Historical Data (2)'!AA7</f>
        <v>-0.12480000000000002</v>
      </c>
      <c r="AD34" s="2">
        <f>'Nifty 50 Historical Data (2)'!AB7</f>
        <v>-0.1164</v>
      </c>
      <c r="AE34" s="2">
        <f>'Nifty 50 Historical Data (2)'!AC7</f>
        <v>-0.15999999999999998</v>
      </c>
      <c r="AF34" s="2"/>
      <c r="AH34" s="6">
        <f>AH33+1</f>
        <v>2</v>
      </c>
      <c r="AI34" s="4">
        <f>AB34-AE34</f>
        <v>3.0899999999999983E-2</v>
      </c>
      <c r="AJ34" s="4">
        <f t="shared" ref="AJ34:AJ44" si="28">AI34/9</f>
        <v>3.4333333333333316E-3</v>
      </c>
      <c r="AK34" s="4"/>
      <c r="AL34" s="4"/>
      <c r="AM34" s="6">
        <f>AM33+1</f>
        <v>2</v>
      </c>
      <c r="AN34" s="4">
        <f>AE34-AD34</f>
        <v>-4.3599999999999972E-2</v>
      </c>
      <c r="AO34" s="4">
        <f t="shared" ref="AO34:AO44" si="29">AN34/9</f>
        <v>-4.8444444444444412E-3</v>
      </c>
      <c r="AP34" s="4"/>
      <c r="AQ34" s="6">
        <f>AQ33+1</f>
        <v>2</v>
      </c>
      <c r="AR34" s="4">
        <f>-AE34+AC34</f>
        <v>3.5199999999999954E-2</v>
      </c>
      <c r="AS34" s="4">
        <f t="shared" ref="AS34:AS44" si="30">AR34/9</f>
        <v>3.9111111111111057E-3</v>
      </c>
      <c r="AT34" s="4"/>
      <c r="AU34" s="4"/>
      <c r="AV34" s="6">
        <f>AV33+1</f>
        <v>2</v>
      </c>
      <c r="AW34" s="4">
        <f>-AD34+AB34</f>
        <v>-1.2699999999999989E-2</v>
      </c>
      <c r="AX34" s="4">
        <f t="shared" ref="AX34:AX44" si="31">AW34/9</f>
        <v>-1.4111111111111099E-3</v>
      </c>
      <c r="AY34" s="4"/>
      <c r="AZ34" s="4"/>
      <c r="BA34" s="6">
        <f>BA33+1</f>
        <v>2</v>
      </c>
      <c r="BB34" s="4">
        <f>AB34-AC34</f>
        <v>-4.2999999999999705E-3</v>
      </c>
      <c r="BC34" s="4">
        <f t="shared" ref="BC34:BC44" si="32">BB34/9</f>
        <v>-4.7777777777777451E-4</v>
      </c>
      <c r="BD34" s="4"/>
      <c r="BE34" s="4"/>
      <c r="BF34" s="6">
        <f>BF33+1</f>
        <v>2</v>
      </c>
      <c r="BG34" s="4">
        <f>-AD34+AC34</f>
        <v>-8.4000000000000186E-3</v>
      </c>
      <c r="BH34" s="4">
        <f t="shared" ref="BH34:BH44" si="33">BG34/9</f>
        <v>-9.3333333333333538E-4</v>
      </c>
    </row>
    <row r="35" spans="2:60" x14ac:dyDescent="0.3">
      <c r="B35" s="1">
        <v>40848</v>
      </c>
      <c r="C35" s="2">
        <v>-0.12859999999999999</v>
      </c>
      <c r="D35" s="2">
        <v>-9.2799999999999994E-2</v>
      </c>
      <c r="E35" s="2">
        <v>-0.14269999999999999</v>
      </c>
      <c r="F35" s="2">
        <v>-8.9300000000000004E-2</v>
      </c>
      <c r="I35">
        <f t="shared" si="0"/>
        <v>11</v>
      </c>
      <c r="V35" s="5">
        <v>1</v>
      </c>
      <c r="W35">
        <f t="shared" ref="W35:Y46" si="34">+COUNTIF($J:$J,$AJ35)</f>
        <v>0</v>
      </c>
      <c r="X35">
        <f t="shared" si="34"/>
        <v>0</v>
      </c>
      <c r="Y35">
        <f t="shared" si="34"/>
        <v>0</v>
      </c>
      <c r="AA35">
        <f t="shared" ref="AA35:AA44" si="35">AA34+1</f>
        <v>3</v>
      </c>
      <c r="AB35" s="2">
        <f>'Nifty 50 Historical Data (2)'!Z8</f>
        <v>1.8899999999999979E-2</v>
      </c>
      <c r="AC35" s="2">
        <f>'Nifty 50 Historical Data (2)'!AA8</f>
        <v>1.0300000000000007E-2</v>
      </c>
      <c r="AD35" s="2">
        <f>'Nifty 50 Historical Data (2)'!AB8</f>
        <v>-5.1299999999999985E-2</v>
      </c>
      <c r="AE35" s="2">
        <f>'Nifty 50 Historical Data (2)'!AC8</f>
        <v>-1.5599999999999999E-2</v>
      </c>
      <c r="AF35" s="2"/>
      <c r="AH35" s="6">
        <f t="shared" ref="AH35:AH44" si="36">AH34+1</f>
        <v>3</v>
      </c>
      <c r="AI35" s="4">
        <f>AE35-AB35</f>
        <v>-3.4499999999999975E-2</v>
      </c>
      <c r="AJ35" s="4">
        <f t="shared" si="28"/>
        <v>-3.8333333333333305E-3</v>
      </c>
      <c r="AK35" s="4"/>
      <c r="AL35" s="4"/>
      <c r="AM35" s="6">
        <f t="shared" ref="AM35:AM44" si="37">AM34+1</f>
        <v>3</v>
      </c>
      <c r="AN35" s="4">
        <f t="shared" ref="AN35:AN44" si="38">AE35-AD35</f>
        <v>3.5699999999999982E-2</v>
      </c>
      <c r="AO35" s="4">
        <f t="shared" si="29"/>
        <v>3.9666666666666643E-3</v>
      </c>
      <c r="AP35" s="4"/>
      <c r="AQ35" s="6">
        <f t="shared" ref="AQ35:AQ43" si="39">AQ34+1</f>
        <v>3</v>
      </c>
      <c r="AR35" s="4">
        <f t="shared" ref="AR35:AR43" si="40">AE35-AC35</f>
        <v>-2.5900000000000006E-2</v>
      </c>
      <c r="AS35" s="4">
        <f t="shared" si="30"/>
        <v>-2.8777777777777786E-3</v>
      </c>
      <c r="AT35" s="4"/>
      <c r="AU35" s="4"/>
      <c r="AV35" s="6">
        <f t="shared" ref="AV35:AV43" si="41">AV34+1</f>
        <v>3</v>
      </c>
      <c r="AW35" s="4">
        <f t="shared" ref="AW35:AW43" si="42">AD35-AB35</f>
        <v>-7.0199999999999957E-2</v>
      </c>
      <c r="AX35" s="4">
        <f t="shared" si="31"/>
        <v>-7.7999999999999953E-3</v>
      </c>
      <c r="AY35" s="4"/>
      <c r="AZ35" s="4"/>
      <c r="BA35" s="6">
        <f t="shared" ref="BA35:BA43" si="43">BA34+1</f>
        <v>3</v>
      </c>
      <c r="BB35" s="4">
        <f t="shared" ref="BB35:BB44" si="44">AB35-AC35</f>
        <v>8.5999999999999722E-3</v>
      </c>
      <c r="BC35" s="4">
        <f t="shared" si="32"/>
        <v>9.5555555555555248E-4</v>
      </c>
      <c r="BD35" s="4"/>
      <c r="BE35" s="4"/>
      <c r="BF35" s="6">
        <f t="shared" ref="BF35:BF43" si="45">BF34+1</f>
        <v>3</v>
      </c>
      <c r="BG35" s="4">
        <f t="shared" ref="BG35:BG43" si="46">AD35-AC35</f>
        <v>-6.1599999999999988E-2</v>
      </c>
      <c r="BH35" s="4">
        <f t="shared" si="33"/>
        <v>-6.8444444444444429E-3</v>
      </c>
    </row>
    <row r="36" spans="2:60" x14ac:dyDescent="0.3">
      <c r="B36" s="1">
        <v>40878</v>
      </c>
      <c r="C36" s="2">
        <v>-5.1999999999999998E-2</v>
      </c>
      <c r="D36" s="2">
        <v>-4.2999999999999997E-2</v>
      </c>
      <c r="E36" s="2">
        <v>-6.9500000000000006E-2</v>
      </c>
      <c r="F36" s="2">
        <v>-4.1500000000000002E-2</v>
      </c>
      <c r="I36">
        <f t="shared" si="0"/>
        <v>12</v>
      </c>
      <c r="V36" s="5">
        <v>2</v>
      </c>
      <c r="W36">
        <f t="shared" si="34"/>
        <v>0</v>
      </c>
      <c r="X36">
        <f t="shared" si="34"/>
        <v>0</v>
      </c>
      <c r="Y36">
        <f t="shared" si="34"/>
        <v>0</v>
      </c>
      <c r="AA36">
        <f t="shared" si="35"/>
        <v>4</v>
      </c>
      <c r="AB36" s="2">
        <f>'Nifty 50 Historical Data (2)'!Z9</f>
        <v>0.27620000000000006</v>
      </c>
      <c r="AC36" s="2">
        <f>'Nifty 50 Historical Data (2)'!AA9</f>
        <v>0.24740000000000001</v>
      </c>
      <c r="AD36" s="2">
        <f>'Nifty 50 Historical Data (2)'!AB9</f>
        <v>0.32780000000000004</v>
      </c>
      <c r="AE36" s="2">
        <f>'Nifty 50 Historical Data (2)'!AC9</f>
        <v>0.3034</v>
      </c>
      <c r="AF36" s="2"/>
      <c r="AH36" s="6">
        <f t="shared" si="36"/>
        <v>4</v>
      </c>
      <c r="AI36" s="4">
        <f t="shared" ref="AI36:AI43" si="47">AE36-AB36</f>
        <v>2.7199999999999946E-2</v>
      </c>
      <c r="AJ36" s="4">
        <f t="shared" si="28"/>
        <v>3.0222222222222161E-3</v>
      </c>
      <c r="AK36" s="4"/>
      <c r="AL36" s="4"/>
      <c r="AM36" s="6">
        <f t="shared" si="37"/>
        <v>4</v>
      </c>
      <c r="AN36" s="4">
        <f>AD36-AE36</f>
        <v>2.4400000000000033E-2</v>
      </c>
      <c r="AO36" s="4">
        <f t="shared" si="29"/>
        <v>2.7111111111111147E-3</v>
      </c>
      <c r="AP36" s="4"/>
      <c r="AQ36" s="6">
        <f t="shared" si="39"/>
        <v>4</v>
      </c>
      <c r="AR36" s="4">
        <f t="shared" si="40"/>
        <v>5.5999999999999994E-2</v>
      </c>
      <c r="AS36" s="4">
        <f t="shared" si="30"/>
        <v>6.2222222222222219E-3</v>
      </c>
      <c r="AT36" s="4"/>
      <c r="AU36" s="4"/>
      <c r="AV36" s="6">
        <f t="shared" si="41"/>
        <v>4</v>
      </c>
      <c r="AW36" s="4">
        <f t="shared" si="42"/>
        <v>5.1599999999999979E-2</v>
      </c>
      <c r="AX36" s="4">
        <f t="shared" si="31"/>
        <v>5.7333333333333307E-3</v>
      </c>
      <c r="AY36" s="4"/>
      <c r="AZ36" s="4"/>
      <c r="BA36" s="6">
        <f t="shared" si="43"/>
        <v>4</v>
      </c>
      <c r="BB36" s="4">
        <f>-AB36+AC36</f>
        <v>-2.8800000000000048E-2</v>
      </c>
      <c r="BC36" s="4">
        <f t="shared" si="32"/>
        <v>-3.2000000000000054E-3</v>
      </c>
      <c r="BD36" s="4"/>
      <c r="BE36" s="4"/>
      <c r="BF36" s="6">
        <f t="shared" si="45"/>
        <v>4</v>
      </c>
      <c r="BG36" s="4">
        <f t="shared" si="46"/>
        <v>8.0400000000000027E-2</v>
      </c>
      <c r="BH36" s="4">
        <f t="shared" si="33"/>
        <v>8.9333333333333365E-3</v>
      </c>
    </row>
    <row r="37" spans="2:60" x14ac:dyDescent="0.3">
      <c r="B37" s="1">
        <v>40909</v>
      </c>
      <c r="C37" s="2">
        <v>0.20979999999999999</v>
      </c>
      <c r="D37" s="2">
        <v>0.12429999999999999</v>
      </c>
      <c r="E37" s="2">
        <v>0.24479999999999999</v>
      </c>
      <c r="F37" s="2">
        <v>0.1125</v>
      </c>
      <c r="I37">
        <f t="shared" si="0"/>
        <v>1</v>
      </c>
      <c r="V37" s="5">
        <v>3</v>
      </c>
      <c r="W37">
        <f t="shared" si="34"/>
        <v>0</v>
      </c>
      <c r="X37">
        <f t="shared" si="34"/>
        <v>0</v>
      </c>
      <c r="Y37">
        <f t="shared" si="34"/>
        <v>0</v>
      </c>
      <c r="AA37">
        <f t="shared" si="35"/>
        <v>5</v>
      </c>
      <c r="AB37" s="2">
        <f>'Nifty 50 Historical Data (2)'!Z10</f>
        <v>0.1172</v>
      </c>
      <c r="AC37" s="2">
        <f>'Nifty 50 Historical Data (2)'!AA10</f>
        <v>0.12229999999999996</v>
      </c>
      <c r="AD37" s="2">
        <f>'Nifty 50 Historical Data (2)'!AB10</f>
        <v>0.18229999999999999</v>
      </c>
      <c r="AE37" s="2">
        <f>'Nifty 50 Historical Data (2)'!AC10</f>
        <v>0.20670000000000002</v>
      </c>
      <c r="AF37" s="2"/>
      <c r="AH37" s="6">
        <f t="shared" si="36"/>
        <v>5</v>
      </c>
      <c r="AI37" s="4">
        <f t="shared" si="47"/>
        <v>8.9500000000000024E-2</v>
      </c>
      <c r="AJ37" s="4">
        <f t="shared" si="28"/>
        <v>9.9444444444444467E-3</v>
      </c>
      <c r="AK37" s="4"/>
      <c r="AL37" s="4"/>
      <c r="AM37" s="6">
        <f t="shared" si="37"/>
        <v>5</v>
      </c>
      <c r="AN37" s="4">
        <f>AE37-AD37</f>
        <v>2.4400000000000033E-2</v>
      </c>
      <c r="AO37" s="4">
        <f t="shared" si="29"/>
        <v>2.7111111111111147E-3</v>
      </c>
      <c r="AP37" s="4"/>
      <c r="AQ37" s="6">
        <f t="shared" si="39"/>
        <v>5</v>
      </c>
      <c r="AR37" s="4">
        <f t="shared" si="40"/>
        <v>8.4400000000000058E-2</v>
      </c>
      <c r="AS37" s="4">
        <f t="shared" si="30"/>
        <v>9.3777777777777835E-3</v>
      </c>
      <c r="AT37" s="4"/>
      <c r="AU37" s="4"/>
      <c r="AV37" s="6">
        <f t="shared" si="41"/>
        <v>5</v>
      </c>
      <c r="AW37" s="4">
        <f t="shared" si="42"/>
        <v>6.5099999999999991E-2</v>
      </c>
      <c r="AX37" s="4">
        <f t="shared" si="31"/>
        <v>7.2333333333333321E-3</v>
      </c>
      <c r="AY37" s="4"/>
      <c r="AZ37" s="4"/>
      <c r="BA37" s="6">
        <f t="shared" si="43"/>
        <v>5</v>
      </c>
      <c r="BB37" s="4">
        <f>-AB37+AC37</f>
        <v>5.0999999999999657E-3</v>
      </c>
      <c r="BC37" s="4">
        <f t="shared" si="32"/>
        <v>5.666666666666628E-4</v>
      </c>
      <c r="BD37" s="4"/>
      <c r="BE37" s="4"/>
      <c r="BF37" s="6">
        <f t="shared" si="45"/>
        <v>5</v>
      </c>
      <c r="BG37" s="4">
        <f t="shared" si="46"/>
        <v>6.0000000000000026E-2</v>
      </c>
      <c r="BH37" s="4">
        <f t="shared" si="33"/>
        <v>6.6666666666666697E-3</v>
      </c>
    </row>
    <row r="38" spans="2:60" x14ac:dyDescent="0.3">
      <c r="B38" s="1">
        <v>40940</v>
      </c>
      <c r="C38" s="2">
        <v>3.1699999999999999E-2</v>
      </c>
      <c r="D38" s="2">
        <v>3.5799999999999998E-2</v>
      </c>
      <c r="E38" s="2">
        <v>4.99E-2</v>
      </c>
      <c r="F38" s="2">
        <v>3.2500000000000001E-2</v>
      </c>
      <c r="I38">
        <f t="shared" si="0"/>
        <v>2</v>
      </c>
      <c r="V38" s="5">
        <v>4</v>
      </c>
      <c r="W38">
        <f t="shared" si="34"/>
        <v>0</v>
      </c>
      <c r="X38">
        <f t="shared" si="34"/>
        <v>0</v>
      </c>
      <c r="Y38">
        <f t="shared" si="34"/>
        <v>0</v>
      </c>
      <c r="AA38">
        <f t="shared" si="35"/>
        <v>6</v>
      </c>
      <c r="AB38" s="2">
        <f>'Nifty 50 Historical Data (2)'!Z11</f>
        <v>0.12869999999999998</v>
      </c>
      <c r="AC38" s="2">
        <f>'Nifty 50 Historical Data (2)'!AA11</f>
        <v>0.14369999999999999</v>
      </c>
      <c r="AD38" s="2">
        <f>'Nifty 50 Historical Data (2)'!AB11</f>
        <v>8.879999999999999E-2</v>
      </c>
      <c r="AE38" s="2">
        <f>'Nifty 50 Historical Data (2)'!AC11</f>
        <v>0.155</v>
      </c>
      <c r="AF38" s="2"/>
      <c r="AH38" s="6">
        <f t="shared" si="36"/>
        <v>6</v>
      </c>
      <c r="AI38" s="4">
        <f t="shared" si="47"/>
        <v>2.6300000000000018E-2</v>
      </c>
      <c r="AJ38" s="4">
        <f t="shared" si="28"/>
        <v>2.9222222222222241E-3</v>
      </c>
      <c r="AK38" s="4"/>
      <c r="AL38" s="4"/>
      <c r="AM38" s="6">
        <f t="shared" si="37"/>
        <v>6</v>
      </c>
      <c r="AN38" s="4">
        <f t="shared" si="38"/>
        <v>6.6200000000000009E-2</v>
      </c>
      <c r="AO38" s="4">
        <f t="shared" si="29"/>
        <v>7.3555555555555562E-3</v>
      </c>
      <c r="AP38" s="4"/>
      <c r="AQ38" s="6">
        <f t="shared" si="39"/>
        <v>6</v>
      </c>
      <c r="AR38" s="4">
        <f>-AE38+AC38</f>
        <v>-1.1300000000000004E-2</v>
      </c>
      <c r="AS38" s="4">
        <f t="shared" si="30"/>
        <v>-1.255555555555556E-3</v>
      </c>
      <c r="AT38" s="4"/>
      <c r="AU38" s="4"/>
      <c r="AV38" s="6">
        <f t="shared" si="41"/>
        <v>6</v>
      </c>
      <c r="AW38" s="4">
        <f>-AD38+AB38</f>
        <v>3.9899999999999991E-2</v>
      </c>
      <c r="AX38" s="4">
        <f t="shared" si="31"/>
        <v>4.4333333333333325E-3</v>
      </c>
      <c r="AY38" s="4"/>
      <c r="AZ38" s="4"/>
      <c r="BA38" s="6">
        <f t="shared" si="43"/>
        <v>6</v>
      </c>
      <c r="BB38" s="4">
        <f>-AB38+AC38</f>
        <v>1.5000000000000013E-2</v>
      </c>
      <c r="BC38" s="4">
        <f t="shared" si="32"/>
        <v>1.6666666666666681E-3</v>
      </c>
      <c r="BD38" s="4"/>
      <c r="BE38" s="4"/>
      <c r="BF38" s="6">
        <f t="shared" si="45"/>
        <v>6</v>
      </c>
      <c r="BG38" s="4">
        <f>-AD38+AC38</f>
        <v>5.4900000000000004E-2</v>
      </c>
      <c r="BH38" s="4">
        <f t="shared" si="33"/>
        <v>6.1000000000000004E-3</v>
      </c>
    </row>
    <row r="39" spans="2:60" x14ac:dyDescent="0.3">
      <c r="B39" s="1">
        <v>40969</v>
      </c>
      <c r="C39" s="2">
        <v>-1.4200000000000001E-2</v>
      </c>
      <c r="D39" s="2">
        <v>-1.66E-2</v>
      </c>
      <c r="E39" s="2">
        <v>-1.9300000000000001E-2</v>
      </c>
      <c r="F39" s="2">
        <v>-1.9599999999999999E-2</v>
      </c>
      <c r="I39">
        <f t="shared" si="0"/>
        <v>3</v>
      </c>
      <c r="V39" s="5">
        <v>5</v>
      </c>
      <c r="W39">
        <f t="shared" si="34"/>
        <v>0</v>
      </c>
      <c r="X39">
        <f t="shared" si="34"/>
        <v>0</v>
      </c>
      <c r="Y39">
        <f t="shared" si="34"/>
        <v>0</v>
      </c>
      <c r="AA39">
        <f t="shared" si="35"/>
        <v>7</v>
      </c>
      <c r="AB39" s="2">
        <f>'Nifty 50 Historical Data (2)'!Z12</f>
        <v>0.33709999999999996</v>
      </c>
      <c r="AC39" s="2">
        <f>'Nifty 50 Historical Data (2)'!AA12</f>
        <v>0.33070000000000005</v>
      </c>
      <c r="AD39" s="2">
        <f>'Nifty 50 Historical Data (2)'!AB12</f>
        <v>0.25359999999999999</v>
      </c>
      <c r="AE39" s="2">
        <f>'Nifty 50 Historical Data (2)'!AC12</f>
        <v>0.30729999999999996</v>
      </c>
      <c r="AF39" s="2"/>
      <c r="AH39" s="6">
        <f t="shared" si="36"/>
        <v>7</v>
      </c>
      <c r="AI39" s="4">
        <f>-AE39+AB39</f>
        <v>2.9799999999999993E-2</v>
      </c>
      <c r="AJ39" s="4">
        <f t="shared" si="28"/>
        <v>3.3111111111111102E-3</v>
      </c>
      <c r="AK39" s="4"/>
      <c r="AL39" s="4"/>
      <c r="AM39" s="6">
        <f t="shared" si="37"/>
        <v>7</v>
      </c>
      <c r="AN39" s="4">
        <f t="shared" si="38"/>
        <v>5.369999999999997E-2</v>
      </c>
      <c r="AO39" s="4">
        <f t="shared" si="29"/>
        <v>5.9666666666666635E-3</v>
      </c>
      <c r="AP39" s="4"/>
      <c r="AQ39" s="6">
        <f t="shared" si="39"/>
        <v>7</v>
      </c>
      <c r="AR39" s="4">
        <f>-AE39+AC39</f>
        <v>2.3400000000000087E-2</v>
      </c>
      <c r="AS39" s="4">
        <f t="shared" si="30"/>
        <v>2.6000000000000099E-3</v>
      </c>
      <c r="AT39" s="4"/>
      <c r="AU39" s="4"/>
      <c r="AV39" s="6">
        <f t="shared" si="41"/>
        <v>7</v>
      </c>
      <c r="AW39" s="4">
        <f>-AD39+AB39</f>
        <v>8.3499999999999963E-2</v>
      </c>
      <c r="AX39" s="4">
        <f t="shared" si="31"/>
        <v>9.2777777777777737E-3</v>
      </c>
      <c r="AY39" s="4"/>
      <c r="AZ39" s="4"/>
      <c r="BA39" s="6">
        <f t="shared" si="43"/>
        <v>7</v>
      </c>
      <c r="BB39" s="4">
        <f>-AB39+AC39</f>
        <v>-6.3999999999999058E-3</v>
      </c>
      <c r="BC39" s="4">
        <f t="shared" si="32"/>
        <v>-7.1111111111110063E-4</v>
      </c>
      <c r="BD39" s="4"/>
      <c r="BE39" s="4"/>
      <c r="BF39" s="6">
        <f t="shared" si="45"/>
        <v>7</v>
      </c>
      <c r="BG39" s="4">
        <f>-AD39+AC39</f>
        <v>7.7100000000000057E-2</v>
      </c>
      <c r="BH39" s="4">
        <f t="shared" si="33"/>
        <v>8.5666666666666738E-3</v>
      </c>
    </row>
    <row r="40" spans="2:60" x14ac:dyDescent="0.3">
      <c r="B40" s="1">
        <v>41000</v>
      </c>
      <c r="C40" s="2">
        <v>2.5000000000000001E-3</v>
      </c>
      <c r="D40" s="2">
        <v>-8.9999999999999993E-3</v>
      </c>
      <c r="E40" s="2">
        <v>6.3E-3</v>
      </c>
      <c r="F40" s="2">
        <v>-4.8999999999999998E-3</v>
      </c>
      <c r="I40">
        <f t="shared" si="0"/>
        <v>4</v>
      </c>
      <c r="V40" s="5">
        <v>6</v>
      </c>
      <c r="W40">
        <f t="shared" si="34"/>
        <v>0</v>
      </c>
      <c r="X40">
        <f t="shared" si="34"/>
        <v>0</v>
      </c>
      <c r="Y40">
        <f t="shared" si="34"/>
        <v>0</v>
      </c>
      <c r="AA40">
        <f t="shared" si="35"/>
        <v>8</v>
      </c>
      <c r="AB40" s="2">
        <f>'Nifty 50 Historical Data (2)'!Z13</f>
        <v>0.15770000000000001</v>
      </c>
      <c r="AC40" s="2">
        <f>'Nifty 50 Historical Data (2)'!AA13</f>
        <v>0.1517</v>
      </c>
      <c r="AD40" s="2">
        <f>'Nifty 50 Historical Data (2)'!AB13</f>
        <v>0.1384</v>
      </c>
      <c r="AE40" s="2">
        <f>'Nifty 50 Historical Data (2)'!AC13</f>
        <v>0.18140000000000001</v>
      </c>
      <c r="AF40" s="2"/>
      <c r="AH40" s="6">
        <f t="shared" si="36"/>
        <v>8</v>
      </c>
      <c r="AI40" s="4">
        <f>AB40-AE40</f>
        <v>-2.3699999999999999E-2</v>
      </c>
      <c r="AJ40" s="4">
        <f t="shared" si="28"/>
        <v>-2.633333333333333E-3</v>
      </c>
      <c r="AK40" s="4"/>
      <c r="AL40" s="4"/>
      <c r="AM40" s="6">
        <f t="shared" si="37"/>
        <v>8</v>
      </c>
      <c r="AN40" s="4">
        <f t="shared" si="38"/>
        <v>4.300000000000001E-2</v>
      </c>
      <c r="AO40" s="4">
        <f t="shared" si="29"/>
        <v>4.7777777777777792E-3</v>
      </c>
      <c r="AP40" s="4"/>
      <c r="AQ40" s="6">
        <f t="shared" si="39"/>
        <v>8</v>
      </c>
      <c r="AR40" s="4">
        <f>-AE40+AC40</f>
        <v>-2.9700000000000004E-2</v>
      </c>
      <c r="AS40" s="4">
        <f t="shared" si="30"/>
        <v>-3.3000000000000004E-3</v>
      </c>
      <c r="AT40" s="4"/>
      <c r="AU40" s="4"/>
      <c r="AV40" s="6">
        <f t="shared" si="41"/>
        <v>8</v>
      </c>
      <c r="AW40" s="4">
        <f>-AD40+AB40</f>
        <v>1.9300000000000012E-2</v>
      </c>
      <c r="AX40" s="4">
        <f t="shared" si="31"/>
        <v>2.1444444444444458E-3</v>
      </c>
      <c r="AY40" s="4"/>
      <c r="AZ40" s="4"/>
      <c r="BA40" s="6">
        <f t="shared" si="43"/>
        <v>8</v>
      </c>
      <c r="BB40" s="4">
        <f>-AB40+AC40</f>
        <v>-6.0000000000000053E-3</v>
      </c>
      <c r="BC40" s="4">
        <f t="shared" si="32"/>
        <v>-6.6666666666666729E-4</v>
      </c>
      <c r="BD40" s="4"/>
      <c r="BE40" s="4"/>
      <c r="BF40" s="6">
        <f t="shared" si="45"/>
        <v>8</v>
      </c>
      <c r="BG40" s="4">
        <f>-AD40+AC40</f>
        <v>1.3300000000000006E-2</v>
      </c>
      <c r="BH40" s="4">
        <f t="shared" si="33"/>
        <v>1.4777777777777784E-3</v>
      </c>
    </row>
    <row r="41" spans="2:60" x14ac:dyDescent="0.3">
      <c r="B41" s="1">
        <v>41030</v>
      </c>
      <c r="C41" s="2">
        <v>-6.8599999999999994E-2</v>
      </c>
      <c r="D41" s="2">
        <v>-6.1699999999999998E-2</v>
      </c>
      <c r="E41" s="2">
        <v>-8.1299999999999997E-2</v>
      </c>
      <c r="F41" s="2">
        <v>-6.3500000000000001E-2</v>
      </c>
      <c r="I41">
        <f t="shared" si="0"/>
        <v>5</v>
      </c>
      <c r="V41" s="5">
        <v>7</v>
      </c>
      <c r="W41">
        <f t="shared" si="34"/>
        <v>0</v>
      </c>
      <c r="X41">
        <f t="shared" si="34"/>
        <v>0</v>
      </c>
      <c r="Y41">
        <f t="shared" si="34"/>
        <v>0</v>
      </c>
      <c r="AA41">
        <f t="shared" si="35"/>
        <v>9</v>
      </c>
      <c r="AB41" s="2">
        <f>'Nifty 50 Historical Data (2)'!Z14</f>
        <v>-3.4699999999999981E-2</v>
      </c>
      <c r="AC41" s="2">
        <f>'Nifty 50 Historical Data (2)'!AA14</f>
        <v>-4.53E-2</v>
      </c>
      <c r="AD41" s="2">
        <f>'Nifty 50 Historical Data (2)'!AB14</f>
        <v>-0.12709999999999999</v>
      </c>
      <c r="AE41" s="2">
        <f>'Nifty 50 Historical Data (2)'!AC14</f>
        <v>-0.13570000000000002</v>
      </c>
      <c r="AF41" s="2"/>
      <c r="AH41" s="6">
        <f t="shared" si="36"/>
        <v>9</v>
      </c>
      <c r="AI41" s="4">
        <f>AE41-AB41</f>
        <v>-0.10100000000000003</v>
      </c>
      <c r="AJ41" s="4">
        <f t="shared" si="28"/>
        <v>-1.1222222222222225E-2</v>
      </c>
      <c r="AK41" s="4"/>
      <c r="AL41" s="4"/>
      <c r="AM41" s="6">
        <f t="shared" si="37"/>
        <v>9</v>
      </c>
      <c r="AN41" s="4">
        <f>AD41-AE41</f>
        <v>8.6000000000000243E-3</v>
      </c>
      <c r="AO41" s="4">
        <f t="shared" si="29"/>
        <v>9.5555555555555823E-4</v>
      </c>
      <c r="AP41" s="4"/>
      <c r="AQ41" s="6">
        <f t="shared" si="39"/>
        <v>9</v>
      </c>
      <c r="AR41" s="4">
        <f t="shared" si="40"/>
        <v>-9.0400000000000008E-2</v>
      </c>
      <c r="AS41" s="4">
        <f t="shared" si="30"/>
        <v>-1.0044444444444446E-2</v>
      </c>
      <c r="AT41" s="4"/>
      <c r="AU41" s="4"/>
      <c r="AV41" s="6">
        <f t="shared" si="41"/>
        <v>9</v>
      </c>
      <c r="AW41" s="4">
        <f t="shared" si="42"/>
        <v>-9.240000000000001E-2</v>
      </c>
      <c r="AX41" s="4">
        <f t="shared" si="31"/>
        <v>-1.0266666666666667E-2</v>
      </c>
      <c r="AY41" s="4"/>
      <c r="AZ41" s="4"/>
      <c r="BA41" s="6">
        <f t="shared" si="43"/>
        <v>9</v>
      </c>
      <c r="BB41" s="4">
        <f t="shared" si="44"/>
        <v>1.0600000000000019E-2</v>
      </c>
      <c r="BC41" s="4">
        <f t="shared" si="32"/>
        <v>1.17777777777778E-3</v>
      </c>
      <c r="BD41" s="4"/>
      <c r="BE41" s="4"/>
      <c r="BF41" s="6">
        <f t="shared" si="45"/>
        <v>9</v>
      </c>
      <c r="BG41" s="4">
        <f t="shared" si="46"/>
        <v>-8.1799999999999984E-2</v>
      </c>
      <c r="BH41" s="4">
        <f t="shared" si="33"/>
        <v>-9.0888888888888877E-3</v>
      </c>
    </row>
    <row r="42" spans="2:60" x14ac:dyDescent="0.3">
      <c r="B42" s="1">
        <v>41061</v>
      </c>
      <c r="C42" s="2">
        <v>7.8200000000000006E-2</v>
      </c>
      <c r="D42" s="2">
        <v>7.1999999999999995E-2</v>
      </c>
      <c r="E42" s="2">
        <v>9.5299999999999996E-2</v>
      </c>
      <c r="F42" s="2">
        <v>7.4700000000000003E-2</v>
      </c>
      <c r="I42">
        <f t="shared" si="0"/>
        <v>6</v>
      </c>
      <c r="V42" s="5">
        <v>8</v>
      </c>
      <c r="W42">
        <f t="shared" si="34"/>
        <v>0</v>
      </c>
      <c r="X42">
        <f t="shared" si="34"/>
        <v>0</v>
      </c>
      <c r="Y42">
        <f t="shared" si="34"/>
        <v>0</v>
      </c>
      <c r="AA42">
        <f t="shared" si="35"/>
        <v>10</v>
      </c>
      <c r="AB42" s="2">
        <f>'Nifty 50 Historical Data (2)'!Z15</f>
        <v>4.4099999999999979E-2</v>
      </c>
      <c r="AC42" s="2">
        <f>'Nifty 50 Historical Data (2)'!AA15</f>
        <v>6.6000000000000003E-2</v>
      </c>
      <c r="AD42" s="2">
        <f>'Nifty 50 Historical Data (2)'!AB15</f>
        <v>0.2482</v>
      </c>
      <c r="AE42" s="2">
        <f>'Nifty 50 Historical Data (2)'!AC15</f>
        <v>0.21150000000000005</v>
      </c>
      <c r="AF42" s="2"/>
      <c r="AH42" s="6">
        <f t="shared" si="36"/>
        <v>10</v>
      </c>
      <c r="AI42" s="4">
        <f t="shared" si="47"/>
        <v>0.16740000000000008</v>
      </c>
      <c r="AJ42" s="4">
        <f t="shared" si="28"/>
        <v>1.8600000000000009E-2</v>
      </c>
      <c r="AK42" s="4"/>
      <c r="AL42" s="4"/>
      <c r="AM42" s="6">
        <f t="shared" si="37"/>
        <v>10</v>
      </c>
      <c r="AN42" s="4">
        <f>AD42-AE42</f>
        <v>3.6699999999999955E-2</v>
      </c>
      <c r="AO42" s="4">
        <f t="shared" si="29"/>
        <v>4.0777777777777731E-3</v>
      </c>
      <c r="AP42" s="4"/>
      <c r="AQ42" s="6">
        <f t="shared" si="39"/>
        <v>10</v>
      </c>
      <c r="AR42" s="4">
        <f t="shared" si="40"/>
        <v>0.14550000000000005</v>
      </c>
      <c r="AS42" s="4">
        <f t="shared" si="30"/>
        <v>1.6166666666666673E-2</v>
      </c>
      <c r="AT42" s="4"/>
      <c r="AU42" s="4"/>
      <c r="AV42" s="6">
        <f t="shared" si="41"/>
        <v>10</v>
      </c>
      <c r="AW42" s="4">
        <f t="shared" si="42"/>
        <v>0.20410000000000003</v>
      </c>
      <c r="AX42" s="4">
        <f t="shared" si="31"/>
        <v>2.2677777777777783E-2</v>
      </c>
      <c r="AY42" s="4"/>
      <c r="AZ42" s="4"/>
      <c r="BA42" s="6">
        <f t="shared" si="43"/>
        <v>10</v>
      </c>
      <c r="BB42" s="4">
        <f>-AB42+AC42</f>
        <v>2.1900000000000024E-2</v>
      </c>
      <c r="BC42" s="4">
        <f t="shared" si="32"/>
        <v>2.433333333333336E-3</v>
      </c>
      <c r="BD42" s="4"/>
      <c r="BE42" s="4"/>
      <c r="BF42" s="6">
        <f t="shared" si="45"/>
        <v>10</v>
      </c>
      <c r="BG42" s="4">
        <f t="shared" si="46"/>
        <v>0.1822</v>
      </c>
      <c r="BH42" s="4">
        <f t="shared" si="33"/>
        <v>2.0244444444444443E-2</v>
      </c>
    </row>
    <row r="43" spans="2:60" x14ac:dyDescent="0.3">
      <c r="B43" s="1">
        <v>41091</v>
      </c>
      <c r="C43" s="2">
        <v>2.3099999999999999E-2</v>
      </c>
      <c r="D43" s="2">
        <v>-9.4999999999999998E-3</v>
      </c>
      <c r="E43" s="2">
        <v>4.1999999999999997E-3</v>
      </c>
      <c r="F43" s="2">
        <v>-1.11E-2</v>
      </c>
      <c r="I43">
        <f t="shared" si="0"/>
        <v>7</v>
      </c>
      <c r="V43" s="5">
        <v>9</v>
      </c>
      <c r="W43">
        <f t="shared" si="34"/>
        <v>0</v>
      </c>
      <c r="X43">
        <f t="shared" si="34"/>
        <v>0</v>
      </c>
      <c r="Y43">
        <f t="shared" si="34"/>
        <v>0</v>
      </c>
      <c r="AA43">
        <f t="shared" si="35"/>
        <v>11</v>
      </c>
      <c r="AB43" s="2">
        <f>'Nifty 50 Historical Data (2)'!Z16</f>
        <v>0.1736</v>
      </c>
      <c r="AC43" s="2">
        <f>'Nifty 50 Historical Data (2)'!AA16</f>
        <v>0.18920000000000003</v>
      </c>
      <c r="AD43" s="2">
        <f>'Nifty 50 Historical Data (2)'!AB16</f>
        <v>0.34460000000000002</v>
      </c>
      <c r="AE43" s="2">
        <f>'Nifty 50 Historical Data (2)'!AC16</f>
        <v>0.33410000000000001</v>
      </c>
      <c r="AF43" s="2"/>
      <c r="AH43" s="6">
        <f t="shared" si="36"/>
        <v>11</v>
      </c>
      <c r="AI43" s="4">
        <f t="shared" si="47"/>
        <v>0.1605</v>
      </c>
      <c r="AJ43" s="4">
        <f t="shared" si="28"/>
        <v>1.7833333333333333E-2</v>
      </c>
      <c r="AK43" s="4"/>
      <c r="AL43" s="4"/>
      <c r="AM43" s="6">
        <f t="shared" si="37"/>
        <v>11</v>
      </c>
      <c r="AN43" s="4">
        <f>AD43-AE43</f>
        <v>1.0500000000000009E-2</v>
      </c>
      <c r="AO43" s="4">
        <f t="shared" si="29"/>
        <v>1.1666666666666676E-3</v>
      </c>
      <c r="AP43" s="4"/>
      <c r="AQ43" s="6">
        <f t="shared" si="39"/>
        <v>11</v>
      </c>
      <c r="AR43" s="4">
        <f t="shared" si="40"/>
        <v>0.14489999999999997</v>
      </c>
      <c r="AS43" s="4">
        <f t="shared" si="30"/>
        <v>1.6099999999999996E-2</v>
      </c>
      <c r="AT43" s="4"/>
      <c r="AU43" s="4"/>
      <c r="AV43" s="6">
        <f t="shared" si="41"/>
        <v>11</v>
      </c>
      <c r="AW43" s="4">
        <f t="shared" si="42"/>
        <v>0.17100000000000001</v>
      </c>
      <c r="AX43" s="4">
        <f t="shared" si="31"/>
        <v>1.9000000000000003E-2</v>
      </c>
      <c r="AY43" s="4"/>
      <c r="AZ43" s="4"/>
      <c r="BA43" s="6">
        <f t="shared" si="43"/>
        <v>11</v>
      </c>
      <c r="BB43" s="4">
        <f t="shared" si="44"/>
        <v>-1.5600000000000031E-2</v>
      </c>
      <c r="BC43" s="4">
        <f t="shared" si="32"/>
        <v>-1.7333333333333367E-3</v>
      </c>
      <c r="BD43" s="4"/>
      <c r="BE43" s="4"/>
      <c r="BF43" s="6">
        <f t="shared" si="45"/>
        <v>11</v>
      </c>
      <c r="BG43" s="4">
        <f t="shared" si="46"/>
        <v>0.15539999999999998</v>
      </c>
      <c r="BH43" s="4">
        <f t="shared" si="33"/>
        <v>1.7266666666666666E-2</v>
      </c>
    </row>
    <row r="44" spans="2:60" x14ac:dyDescent="0.3">
      <c r="B44" s="1">
        <v>41122</v>
      </c>
      <c r="C44" s="2">
        <v>-8.2000000000000007E-3</v>
      </c>
      <c r="D44" s="2">
        <v>5.5999999999999999E-3</v>
      </c>
      <c r="E44" s="2">
        <v>-3.7900000000000003E-2</v>
      </c>
      <c r="F44" s="2">
        <v>1.12E-2</v>
      </c>
      <c r="I44">
        <f t="shared" si="0"/>
        <v>8</v>
      </c>
      <c r="V44" s="5">
        <v>10</v>
      </c>
      <c r="W44">
        <f t="shared" si="34"/>
        <v>0</v>
      </c>
      <c r="X44">
        <f t="shared" si="34"/>
        <v>0</v>
      </c>
      <c r="Y44">
        <f t="shared" si="34"/>
        <v>0</v>
      </c>
      <c r="AA44">
        <f t="shared" si="35"/>
        <v>12</v>
      </c>
      <c r="AB44" s="2">
        <f>'Nifty 50 Historical Data (2)'!Z17</f>
        <v>0.15730000000000002</v>
      </c>
      <c r="AC44" s="2">
        <f>'Nifty 50 Historical Data (2)'!AA17</f>
        <v>0.15839999999999999</v>
      </c>
      <c r="AD44" s="2">
        <f>'Nifty 50 Historical Data (2)'!AB17</f>
        <v>0.10869999999999999</v>
      </c>
      <c r="AE44" s="2">
        <f>'Nifty 50 Historical Data (2)'!AC17</f>
        <v>0.11130000000000001</v>
      </c>
      <c r="AF44" s="2"/>
      <c r="AH44" s="6">
        <f t="shared" si="36"/>
        <v>12</v>
      </c>
      <c r="AI44" s="4">
        <f>AB44-AE44</f>
        <v>4.6000000000000013E-2</v>
      </c>
      <c r="AJ44" s="4">
        <f t="shared" si="28"/>
        <v>5.1111111111111123E-3</v>
      </c>
      <c r="AK44" s="4"/>
      <c r="AL44" s="4"/>
      <c r="AM44" s="6">
        <f t="shared" si="37"/>
        <v>12</v>
      </c>
      <c r="AN44" s="4">
        <f t="shared" si="38"/>
        <v>2.600000000000019E-3</v>
      </c>
      <c r="AO44" s="4">
        <f t="shared" si="29"/>
        <v>2.8888888888889099E-4</v>
      </c>
      <c r="AP44" s="4"/>
      <c r="AQ44" s="6">
        <v>12</v>
      </c>
      <c r="AR44" s="4">
        <f>-AE44+AC44</f>
        <v>4.7099999999999975E-2</v>
      </c>
      <c r="AS44" s="4">
        <f t="shared" si="30"/>
        <v>5.2333333333333303E-3</v>
      </c>
      <c r="AT44" s="4"/>
      <c r="AU44" s="4"/>
      <c r="AV44" s="6">
        <v>12</v>
      </c>
      <c r="AW44" s="4">
        <f>-AD44+AB44</f>
        <v>4.8600000000000032E-2</v>
      </c>
      <c r="AX44" s="4">
        <f t="shared" si="31"/>
        <v>5.4000000000000038E-3</v>
      </c>
      <c r="AY44" s="4"/>
      <c r="AZ44" s="4"/>
      <c r="BA44" s="6">
        <v>12</v>
      </c>
      <c r="BB44" s="4">
        <f t="shared" si="44"/>
        <v>-1.0999999999999621E-3</v>
      </c>
      <c r="BC44" s="4">
        <f t="shared" si="32"/>
        <v>-1.2222222222221801E-4</v>
      </c>
      <c r="BD44" s="4"/>
      <c r="BE44" s="4"/>
      <c r="BF44" s="6">
        <v>12</v>
      </c>
      <c r="BG44" s="4">
        <f>-AD44+AC44</f>
        <v>4.9699999999999994E-2</v>
      </c>
      <c r="BH44" s="4">
        <f t="shared" si="33"/>
        <v>5.5222222222222218E-3</v>
      </c>
    </row>
    <row r="45" spans="2:60" x14ac:dyDescent="0.3">
      <c r="B45" s="1">
        <v>41153</v>
      </c>
      <c r="C45" s="2">
        <v>0.1187</v>
      </c>
      <c r="D45" s="2">
        <v>8.4599999999999995E-2</v>
      </c>
      <c r="E45" s="2">
        <v>0.14680000000000001</v>
      </c>
      <c r="F45" s="2">
        <v>7.6499999999999999E-2</v>
      </c>
      <c r="I45">
        <f t="shared" si="0"/>
        <v>9</v>
      </c>
      <c r="V45" s="5">
        <v>11</v>
      </c>
      <c r="W45">
        <f t="shared" si="34"/>
        <v>0</v>
      </c>
      <c r="X45">
        <f t="shared" si="34"/>
        <v>0</v>
      </c>
      <c r="Y45">
        <f t="shared" si="34"/>
        <v>0</v>
      </c>
      <c r="AH45" s="14" t="s">
        <v>61</v>
      </c>
      <c r="AI45" s="14">
        <f>SUM(AI33:AI44)</f>
        <v>0.36320000000000008</v>
      </c>
      <c r="AJ45" s="14">
        <f>SUM(AJ33:AJ44)</f>
        <v>4.0968888888888895E-2</v>
      </c>
      <c r="AK45" s="4"/>
      <c r="AL45" s="4"/>
      <c r="AM45" s="14" t="s">
        <v>61</v>
      </c>
      <c r="AN45" s="14">
        <f>SUM(AN33:AN44)</f>
        <v>0.28400000000000003</v>
      </c>
      <c r="AO45" s="14">
        <f>SUM(AO33:AO44)</f>
        <v>3.1313333333333339E-2</v>
      </c>
      <c r="AP45" s="4"/>
      <c r="AQ45" s="14" t="s">
        <v>61</v>
      </c>
      <c r="AR45" s="14">
        <f>SUM(AR33:AR44)</f>
        <v>0.32290000000000008</v>
      </c>
      <c r="AS45" s="14">
        <f>SUM(AS33:AS43)</f>
        <v>3.1270000000000006E-2</v>
      </c>
      <c r="AT45" s="4"/>
      <c r="AU45" s="4"/>
      <c r="AV45" s="14" t="s">
        <v>61</v>
      </c>
      <c r="AW45" s="14">
        <f>SUM(AW33:AW44)</f>
        <v>0.4744000000000001</v>
      </c>
      <c r="AX45" s="14">
        <f>SUM(AX33:AX44)</f>
        <v>5.3082222222222225E-2</v>
      </c>
      <c r="AY45" s="4"/>
      <c r="AZ45" s="4"/>
      <c r="BA45" s="14" t="s">
        <v>61</v>
      </c>
      <c r="BB45" s="14">
        <f>SUM(BB33:BB44)</f>
        <v>-2.0999999999999214E-3</v>
      </c>
      <c r="BC45" s="14">
        <f>SUM(BC33:BC44)</f>
        <v>-2.211111111111027E-4</v>
      </c>
      <c r="BD45" s="4"/>
      <c r="BE45" s="4"/>
      <c r="BF45" s="14" t="s">
        <v>61</v>
      </c>
      <c r="BG45" s="14">
        <f>SUM(BG33:BG44)</f>
        <v>0.48670000000000013</v>
      </c>
      <c r="BH45" s="14">
        <f>SUM(BH33:BH44)</f>
        <v>5.4461111111111127E-2</v>
      </c>
    </row>
    <row r="46" spans="2:60" x14ac:dyDescent="0.3">
      <c r="B46" s="1">
        <v>41183</v>
      </c>
      <c r="C46" s="2">
        <v>-1.54E-2</v>
      </c>
      <c r="D46" s="2">
        <v>-1.47E-2</v>
      </c>
      <c r="E46" s="2">
        <v>-1.6400000000000001E-2</v>
      </c>
      <c r="F46" s="2">
        <v>-1.37E-2</v>
      </c>
      <c r="I46">
        <f t="shared" si="0"/>
        <v>10</v>
      </c>
      <c r="V46" s="5">
        <v>12</v>
      </c>
      <c r="W46">
        <f t="shared" si="34"/>
        <v>0</v>
      </c>
      <c r="X46">
        <f t="shared" si="34"/>
        <v>0</v>
      </c>
      <c r="Y46">
        <f t="shared" si="34"/>
        <v>0</v>
      </c>
      <c r="AI46"/>
      <c r="AJ46"/>
      <c r="AL46" s="2"/>
      <c r="AM46" s="2"/>
      <c r="AP46"/>
      <c r="AQ46"/>
      <c r="AS46" s="2"/>
      <c r="AT46" s="2"/>
      <c r="AW46"/>
      <c r="AX46"/>
    </row>
    <row r="47" spans="2:60" x14ac:dyDescent="0.3">
      <c r="B47" s="1">
        <v>41214</v>
      </c>
      <c r="C47" s="2">
        <v>8.2100000000000006E-2</v>
      </c>
      <c r="D47" s="2">
        <v>4.6300000000000001E-2</v>
      </c>
      <c r="E47" s="2">
        <v>7.9000000000000001E-2</v>
      </c>
      <c r="F47" s="2">
        <v>4.5100000000000001E-2</v>
      </c>
      <c r="I47">
        <f t="shared" si="0"/>
        <v>11</v>
      </c>
      <c r="AI47"/>
      <c r="AJ47"/>
      <c r="AL47" s="2"/>
      <c r="AM47" s="2"/>
      <c r="AP47"/>
      <c r="AQ47"/>
      <c r="AS47" s="2"/>
      <c r="AT47" s="2"/>
      <c r="AW47"/>
      <c r="AX47"/>
    </row>
    <row r="48" spans="2:60" x14ac:dyDescent="0.3">
      <c r="B48" s="1">
        <v>41244</v>
      </c>
      <c r="C48" s="2">
        <v>1.4200000000000001E-2</v>
      </c>
      <c r="D48" s="2">
        <v>4.3E-3</v>
      </c>
      <c r="E48" s="2">
        <v>2.5899999999999999E-2</v>
      </c>
      <c r="F48" s="2">
        <v>4.4999999999999997E-3</v>
      </c>
      <c r="I48">
        <f t="shared" si="0"/>
        <v>12</v>
      </c>
    </row>
    <row r="49" spans="2:9" x14ac:dyDescent="0.3">
      <c r="B49" s="1">
        <v>41275</v>
      </c>
      <c r="C49" s="2">
        <v>-8.9999999999999998E-4</v>
      </c>
      <c r="D49" s="2">
        <v>2.1999999999999999E-2</v>
      </c>
      <c r="E49" s="2">
        <v>1.8800000000000001E-2</v>
      </c>
      <c r="F49" s="2">
        <v>2.41E-2</v>
      </c>
      <c r="I49">
        <f t="shared" si="0"/>
        <v>1</v>
      </c>
    </row>
    <row r="50" spans="2:9" x14ac:dyDescent="0.3">
      <c r="B50" s="1">
        <v>41306</v>
      </c>
      <c r="C50" s="2">
        <v>-8.3599999999999994E-2</v>
      </c>
      <c r="D50" s="2">
        <v>-5.6599999999999998E-2</v>
      </c>
      <c r="E50" s="2">
        <v>-9.6100000000000005E-2</v>
      </c>
      <c r="F50" s="2">
        <v>-5.1900000000000002E-2</v>
      </c>
      <c r="I50">
        <f t="shared" si="0"/>
        <v>2</v>
      </c>
    </row>
    <row r="51" spans="2:9" x14ac:dyDescent="0.3">
      <c r="B51" s="1">
        <v>41334</v>
      </c>
      <c r="C51" s="2">
        <v>0.01</v>
      </c>
      <c r="D51" s="2">
        <v>-1.8E-3</v>
      </c>
      <c r="E51" s="2">
        <v>-1.09E-2</v>
      </c>
      <c r="F51" s="2">
        <v>-1.4E-3</v>
      </c>
      <c r="I51">
        <f t="shared" si="0"/>
        <v>3</v>
      </c>
    </row>
    <row r="52" spans="2:9" x14ac:dyDescent="0.3">
      <c r="B52" s="1">
        <v>41365</v>
      </c>
      <c r="C52" s="2">
        <v>8.2699999999999996E-2</v>
      </c>
      <c r="D52" s="2">
        <v>4.36E-2</v>
      </c>
      <c r="E52" s="2">
        <v>0.1056</v>
      </c>
      <c r="F52" s="2">
        <v>3.5499999999999997E-2</v>
      </c>
      <c r="I52">
        <f t="shared" si="0"/>
        <v>4</v>
      </c>
    </row>
    <row r="53" spans="2:9" x14ac:dyDescent="0.3">
      <c r="B53" s="1">
        <v>41395</v>
      </c>
      <c r="C53" s="2">
        <v>6.6E-3</v>
      </c>
      <c r="D53" s="2">
        <v>9.4000000000000004E-3</v>
      </c>
      <c r="E53" s="2">
        <v>-6.7999999999999996E-3</v>
      </c>
      <c r="F53" s="2">
        <v>1.3100000000000001E-2</v>
      </c>
      <c r="I53">
        <f t="shared" si="0"/>
        <v>5</v>
      </c>
    </row>
    <row r="54" spans="2:9" x14ac:dyDescent="0.3">
      <c r="B54" s="1">
        <v>41426</v>
      </c>
      <c r="C54" s="2">
        <v>-5.3400000000000003E-2</v>
      </c>
      <c r="D54" s="2">
        <v>-2.4E-2</v>
      </c>
      <c r="E54" s="2">
        <v>-6.88E-2</v>
      </c>
      <c r="F54" s="2">
        <v>-1.84E-2</v>
      </c>
      <c r="I54">
        <f t="shared" si="0"/>
        <v>6</v>
      </c>
    </row>
    <row r="55" spans="2:9" x14ac:dyDescent="0.3">
      <c r="B55" s="1">
        <v>41456</v>
      </c>
      <c r="C55" s="2">
        <v>-0.1236</v>
      </c>
      <c r="D55" s="2">
        <v>-1.72E-2</v>
      </c>
      <c r="E55" s="2">
        <v>-0.13789999999999999</v>
      </c>
      <c r="F55" s="2">
        <v>-2.5999999999999999E-3</v>
      </c>
      <c r="I55">
        <f t="shared" si="0"/>
        <v>7</v>
      </c>
    </row>
    <row r="56" spans="2:9" x14ac:dyDescent="0.3">
      <c r="B56" s="1">
        <v>41487</v>
      </c>
      <c r="C56" s="2">
        <v>-9.0800000000000006E-2</v>
      </c>
      <c r="D56" s="2">
        <v>-4.7100000000000003E-2</v>
      </c>
      <c r="E56" s="2">
        <v>-9.6500000000000002E-2</v>
      </c>
      <c r="F56" s="2">
        <v>-3.7499999999999999E-2</v>
      </c>
      <c r="I56">
        <f t="shared" si="0"/>
        <v>8</v>
      </c>
    </row>
    <row r="57" spans="2:9" x14ac:dyDescent="0.3">
      <c r="B57" s="1">
        <v>41518</v>
      </c>
      <c r="C57" s="2">
        <v>6.4199999999999993E-2</v>
      </c>
      <c r="D57" s="2">
        <v>4.82E-2</v>
      </c>
      <c r="E57" s="2">
        <v>6.2799999999999995E-2</v>
      </c>
      <c r="F57" s="2">
        <v>4.0800000000000003E-2</v>
      </c>
      <c r="I57">
        <f t="shared" si="0"/>
        <v>9</v>
      </c>
    </row>
    <row r="58" spans="2:9" x14ac:dyDescent="0.3">
      <c r="B58" s="1">
        <v>41548</v>
      </c>
      <c r="C58" s="2">
        <v>0.16189999999999999</v>
      </c>
      <c r="D58" s="2">
        <v>9.8299999999999998E-2</v>
      </c>
      <c r="E58" s="2">
        <v>0.19289999999999999</v>
      </c>
      <c r="F58" s="2">
        <v>9.2100000000000001E-2</v>
      </c>
      <c r="I58">
        <f t="shared" si="0"/>
        <v>10</v>
      </c>
    </row>
    <row r="59" spans="2:9" x14ac:dyDescent="0.3">
      <c r="B59" s="1">
        <v>41579</v>
      </c>
      <c r="C59" s="2">
        <v>-2.4500000000000001E-2</v>
      </c>
      <c r="D59" s="2">
        <v>-1.95E-2</v>
      </c>
      <c r="E59" s="2">
        <v>-2.7799999999999998E-2</v>
      </c>
      <c r="F59" s="2">
        <v>-1.7600000000000001E-2</v>
      </c>
      <c r="I59">
        <f t="shared" si="0"/>
        <v>11</v>
      </c>
    </row>
    <row r="60" spans="2:9" x14ac:dyDescent="0.3">
      <c r="B60" s="1">
        <v>41609</v>
      </c>
      <c r="C60" s="2">
        <v>1.0800000000000001E-2</v>
      </c>
      <c r="D60" s="2">
        <v>2.07E-2</v>
      </c>
      <c r="E60" s="2">
        <v>2.07E-2</v>
      </c>
      <c r="F60" s="2">
        <v>1.8200000000000001E-2</v>
      </c>
      <c r="I60">
        <f t="shared" si="0"/>
        <v>12</v>
      </c>
    </row>
    <row r="61" spans="2:9" x14ac:dyDescent="0.3">
      <c r="B61" s="1">
        <v>41640</v>
      </c>
      <c r="C61" s="2">
        <v>-7.5300000000000006E-2</v>
      </c>
      <c r="D61" s="2">
        <v>-3.4000000000000002E-2</v>
      </c>
      <c r="E61" s="2">
        <v>-0.1008</v>
      </c>
      <c r="F61" s="2">
        <v>-3.1E-2</v>
      </c>
      <c r="I61">
        <f t="shared" si="0"/>
        <v>1</v>
      </c>
    </row>
    <row r="62" spans="2:9" x14ac:dyDescent="0.3">
      <c r="B62" s="1">
        <v>41671</v>
      </c>
      <c r="C62" s="2">
        <v>4.4499999999999998E-2</v>
      </c>
      <c r="D62" s="2">
        <v>3.0800000000000001E-2</v>
      </c>
      <c r="E62" s="2">
        <v>5.1499999999999997E-2</v>
      </c>
      <c r="F62" s="2">
        <v>2.9600000000000001E-2</v>
      </c>
      <c r="I62">
        <f t="shared" si="0"/>
        <v>2</v>
      </c>
    </row>
    <row r="63" spans="2:9" x14ac:dyDescent="0.3">
      <c r="B63" s="1">
        <v>41699</v>
      </c>
      <c r="C63" s="2">
        <v>0.15129999999999999</v>
      </c>
      <c r="D63" s="2">
        <v>6.8099999999999994E-2</v>
      </c>
      <c r="E63" s="2">
        <v>0.1837</v>
      </c>
      <c r="F63" s="2">
        <v>5.9900000000000002E-2</v>
      </c>
      <c r="I63">
        <f t="shared" si="0"/>
        <v>3</v>
      </c>
    </row>
    <row r="64" spans="2:9" x14ac:dyDescent="0.3">
      <c r="B64" s="1">
        <v>41730</v>
      </c>
      <c r="C64" s="2">
        <v>6.4999999999999997E-3</v>
      </c>
      <c r="D64" s="2">
        <v>-1.1999999999999999E-3</v>
      </c>
      <c r="E64" s="2">
        <v>8.8999999999999999E-3</v>
      </c>
      <c r="F64" s="2">
        <v>1.4E-3</v>
      </c>
      <c r="I64">
        <f t="shared" si="0"/>
        <v>4</v>
      </c>
    </row>
    <row r="65" spans="2:9" x14ac:dyDescent="0.3">
      <c r="B65" s="1">
        <v>41760</v>
      </c>
      <c r="C65" s="2">
        <v>0.1208</v>
      </c>
      <c r="D65" s="2">
        <v>7.9699999999999993E-2</v>
      </c>
      <c r="E65" s="2">
        <v>0.1507</v>
      </c>
      <c r="F65" s="2">
        <v>8.0299999999999996E-2</v>
      </c>
      <c r="I65">
        <f t="shared" si="0"/>
        <v>5</v>
      </c>
    </row>
    <row r="66" spans="2:9" x14ac:dyDescent="0.3">
      <c r="B66" s="1">
        <v>41791</v>
      </c>
      <c r="C66" s="2">
        <v>0.05</v>
      </c>
      <c r="D66" s="2">
        <v>5.28E-2</v>
      </c>
      <c r="E66" s="2">
        <v>3.0300000000000001E-2</v>
      </c>
      <c r="F66" s="2">
        <v>4.9399999999999999E-2</v>
      </c>
      <c r="I66">
        <f t="shared" si="0"/>
        <v>6</v>
      </c>
    </row>
    <row r="67" spans="2:9" x14ac:dyDescent="0.3">
      <c r="B67" s="1">
        <v>41821</v>
      </c>
      <c r="C67" s="2">
        <v>1.5699999999999999E-2</v>
      </c>
      <c r="D67" s="2">
        <v>1.44E-2</v>
      </c>
      <c r="E67" s="2">
        <v>1.6999999999999999E-3</v>
      </c>
      <c r="F67" s="2">
        <v>1.89E-2</v>
      </c>
      <c r="I67">
        <f t="shared" ref="I67:I84" si="48">MONTH(B67)</f>
        <v>7</v>
      </c>
    </row>
    <row r="68" spans="2:9" x14ac:dyDescent="0.3">
      <c r="B68" s="1">
        <v>41852</v>
      </c>
      <c r="C68" s="2">
        <v>2.1299999999999999E-2</v>
      </c>
      <c r="D68" s="2">
        <v>3.0200000000000001E-2</v>
      </c>
      <c r="E68" s="2">
        <v>3.1E-2</v>
      </c>
      <c r="F68" s="2">
        <v>2.87E-2</v>
      </c>
      <c r="I68">
        <f t="shared" si="48"/>
        <v>8</v>
      </c>
    </row>
    <row r="69" spans="2:9" x14ac:dyDescent="0.3">
      <c r="B69" s="1">
        <v>41883</v>
      </c>
      <c r="C69" s="2">
        <v>-2.41E-2</v>
      </c>
      <c r="D69" s="2">
        <v>1.2999999999999999E-3</v>
      </c>
      <c r="E69" s="2">
        <v>-2.2100000000000002E-2</v>
      </c>
      <c r="F69" s="2">
        <v>-2.9999999999999997E-4</v>
      </c>
      <c r="I69">
        <f t="shared" si="48"/>
        <v>9</v>
      </c>
    </row>
    <row r="70" spans="2:9" x14ac:dyDescent="0.3">
      <c r="B70" s="1">
        <v>41913</v>
      </c>
      <c r="C70" s="2">
        <v>8.9399999999999993E-2</v>
      </c>
      <c r="D70" s="2">
        <v>4.4900000000000002E-2</v>
      </c>
      <c r="E70" s="2">
        <v>0.1074</v>
      </c>
      <c r="F70" s="2">
        <v>4.6399999999999997E-2</v>
      </c>
      <c r="I70">
        <f t="shared" si="48"/>
        <v>10</v>
      </c>
    </row>
    <row r="71" spans="2:9" x14ac:dyDescent="0.3">
      <c r="B71" s="1">
        <v>41944</v>
      </c>
      <c r="C71" s="2">
        <v>8.1600000000000006E-2</v>
      </c>
      <c r="D71" s="2">
        <v>3.2000000000000001E-2</v>
      </c>
      <c r="E71" s="2">
        <v>8.6099999999999996E-2</v>
      </c>
      <c r="F71" s="2">
        <v>2.9700000000000001E-2</v>
      </c>
      <c r="I71">
        <f t="shared" si="48"/>
        <v>11</v>
      </c>
    </row>
    <row r="72" spans="2:9" x14ac:dyDescent="0.3">
      <c r="B72" s="1">
        <v>41974</v>
      </c>
      <c r="C72" s="2">
        <v>1.4E-3</v>
      </c>
      <c r="D72" s="2">
        <v>-3.56E-2</v>
      </c>
      <c r="E72" s="2">
        <v>1.21E-2</v>
      </c>
      <c r="F72" s="2">
        <v>-4.1599999999999998E-2</v>
      </c>
      <c r="I72">
        <f t="shared" si="48"/>
        <v>12</v>
      </c>
    </row>
    <row r="73" spans="2:9" x14ac:dyDescent="0.3">
      <c r="B73" s="1">
        <v>42005</v>
      </c>
      <c r="C73" s="2">
        <v>7.0300000000000001E-2</v>
      </c>
      <c r="D73" s="2">
        <v>6.3500000000000001E-2</v>
      </c>
      <c r="E73" s="2">
        <v>5.91E-2</v>
      </c>
      <c r="F73" s="2">
        <v>6.1199999999999997E-2</v>
      </c>
      <c r="I73">
        <f t="shared" si="48"/>
        <v>1</v>
      </c>
    </row>
    <row r="74" spans="2:9" x14ac:dyDescent="0.3">
      <c r="B74" s="1">
        <v>42036</v>
      </c>
      <c r="C74" s="2">
        <v>5.7000000000000002E-3</v>
      </c>
      <c r="D74" s="2">
        <v>1.06E-2</v>
      </c>
      <c r="E74" s="2">
        <v>-7.7000000000000002E-3</v>
      </c>
      <c r="F74" s="2">
        <v>6.1000000000000004E-3</v>
      </c>
      <c r="I74">
        <f t="shared" si="48"/>
        <v>2</v>
      </c>
    </row>
    <row r="75" spans="2:9" x14ac:dyDescent="0.3">
      <c r="B75" s="1">
        <v>42064</v>
      </c>
      <c r="C75" s="2">
        <v>-6.0299999999999999E-2</v>
      </c>
      <c r="D75" s="2">
        <v>-4.6199999999999998E-2</v>
      </c>
      <c r="E75" s="2">
        <v>-7.5399999999999995E-2</v>
      </c>
      <c r="F75" s="2">
        <v>-4.7800000000000002E-2</v>
      </c>
      <c r="I75">
        <f t="shared" si="48"/>
        <v>3</v>
      </c>
    </row>
    <row r="76" spans="2:9" x14ac:dyDescent="0.3">
      <c r="B76" s="1">
        <v>42095</v>
      </c>
      <c r="C76" s="2">
        <v>-2.1499999999999998E-2</v>
      </c>
      <c r="D76" s="2">
        <v>-3.6499999999999998E-2</v>
      </c>
      <c r="E76" s="2">
        <v>7.1999999999999998E-3</v>
      </c>
      <c r="F76" s="2">
        <v>-3.3799999999999997E-2</v>
      </c>
      <c r="I76">
        <f t="shared" si="48"/>
        <v>4</v>
      </c>
    </row>
    <row r="77" spans="2:9" x14ac:dyDescent="0.3">
      <c r="B77" s="1">
        <v>42125</v>
      </c>
      <c r="C77" s="2">
        <v>2.0199999999999999E-2</v>
      </c>
      <c r="D77" s="2">
        <v>3.0800000000000001E-2</v>
      </c>
      <c r="E77" s="2">
        <v>2.0899999999999998E-2</v>
      </c>
      <c r="F77" s="2">
        <v>3.0300000000000001E-2</v>
      </c>
      <c r="I77">
        <f t="shared" si="48"/>
        <v>5</v>
      </c>
    </row>
    <row r="78" spans="2:9" x14ac:dyDescent="0.3">
      <c r="B78" s="1">
        <v>42156</v>
      </c>
      <c r="C78" s="2">
        <v>-3.7000000000000002E-3</v>
      </c>
      <c r="D78" s="2">
        <v>-7.7000000000000002E-3</v>
      </c>
      <c r="E78" s="2">
        <v>-2.2700000000000001E-2</v>
      </c>
      <c r="F78" s="2">
        <v>-1.6999999999999999E-3</v>
      </c>
      <c r="I78">
        <f t="shared" si="48"/>
        <v>6</v>
      </c>
    </row>
    <row r="79" spans="2:9" x14ac:dyDescent="0.3">
      <c r="B79" s="1">
        <v>42186</v>
      </c>
      <c r="C79" s="2">
        <v>2.3199999999999998E-2</v>
      </c>
      <c r="D79" s="2">
        <v>1.9599999999999999E-2</v>
      </c>
      <c r="E79" s="2">
        <v>2.3699999999999999E-2</v>
      </c>
      <c r="F79" s="2">
        <v>1.2E-2</v>
      </c>
      <c r="I79">
        <f t="shared" si="48"/>
        <v>7</v>
      </c>
    </row>
    <row r="80" spans="2:9" x14ac:dyDescent="0.3">
      <c r="B80" s="1">
        <v>42217</v>
      </c>
      <c r="C80" s="2">
        <v>-8.9099999999999999E-2</v>
      </c>
      <c r="D80" s="2">
        <v>-6.5799999999999997E-2</v>
      </c>
      <c r="E80" s="2">
        <v>-8.4500000000000006E-2</v>
      </c>
      <c r="F80" s="2">
        <v>-6.5100000000000005E-2</v>
      </c>
      <c r="I80">
        <f t="shared" si="48"/>
        <v>8</v>
      </c>
    </row>
    <row r="81" spans="2:9" x14ac:dyDescent="0.3">
      <c r="B81" s="1">
        <v>42248</v>
      </c>
      <c r="C81" s="2">
        <v>7.1999999999999998E-3</v>
      </c>
      <c r="D81" s="2">
        <v>-2.8E-3</v>
      </c>
      <c r="E81" s="2">
        <v>4.1000000000000003E-3</v>
      </c>
      <c r="F81" s="2">
        <v>-4.8999999999999998E-3</v>
      </c>
      <c r="I81">
        <f t="shared" si="48"/>
        <v>9</v>
      </c>
    </row>
    <row r="82" spans="2:9" x14ac:dyDescent="0.3">
      <c r="B82" s="1">
        <v>42278</v>
      </c>
      <c r="C82" s="2">
        <v>2.18E-2</v>
      </c>
      <c r="D82" s="2">
        <v>1.47E-2</v>
      </c>
      <c r="E82" s="2">
        <v>8.0000000000000002E-3</v>
      </c>
      <c r="F82" s="2">
        <v>1.9199999999999998E-2</v>
      </c>
      <c r="I82">
        <f t="shared" si="48"/>
        <v>10</v>
      </c>
    </row>
    <row r="83" spans="2:9" x14ac:dyDescent="0.3">
      <c r="B83" s="1">
        <v>42309</v>
      </c>
      <c r="C83" s="2">
        <v>-1.2800000000000001E-2</v>
      </c>
      <c r="D83" s="2">
        <v>-1.6199999999999999E-2</v>
      </c>
      <c r="E83" s="2">
        <v>4.4000000000000003E-3</v>
      </c>
      <c r="F83" s="2">
        <v>-1.9199999999999998E-2</v>
      </c>
      <c r="I83">
        <f t="shared" si="48"/>
        <v>11</v>
      </c>
    </row>
    <row r="84" spans="2:9" x14ac:dyDescent="0.3">
      <c r="B84" s="1">
        <v>42339</v>
      </c>
      <c r="C84" s="2">
        <v>-7.1000000000000004E-3</v>
      </c>
      <c r="D84" s="2">
        <v>1.4E-3</v>
      </c>
      <c r="E84" s="2">
        <v>-2.92E-2</v>
      </c>
      <c r="F84" s="2">
        <v>-1.1000000000000001E-3</v>
      </c>
      <c r="I84">
        <f t="shared" si="48"/>
        <v>12</v>
      </c>
    </row>
  </sheetData>
  <pageMargins left="0.7" right="0.7" top="0.75" bottom="0.75" header="0.3" footer="0.3"/>
  <ignoredErrors>
    <ignoredError sqref="AI34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10024-8407-4F06-BA9E-F8707A4F42EB}">
  <dimension ref="A1:DM2478"/>
  <sheetViews>
    <sheetView topLeftCell="A424" workbookViewId="0">
      <selection activeCell="AC11" sqref="AC11"/>
    </sheetView>
  </sheetViews>
  <sheetFormatPr defaultRowHeight="14.4" x14ac:dyDescent="0.3"/>
  <cols>
    <col min="1" max="1" width="13.109375" customWidth="1"/>
    <col min="16" max="16" width="13.109375" customWidth="1"/>
    <col min="23" max="23" width="11.88671875" customWidth="1"/>
    <col min="30" max="30" width="12.33203125" customWidth="1"/>
    <col min="37" max="37" width="11.21875" customWidth="1"/>
    <col min="44" max="44" width="11.33203125" customWidth="1"/>
    <col min="51" max="51" width="12.6640625" customWidth="1"/>
    <col min="58" max="58" width="12.77734375" customWidth="1"/>
    <col min="65" max="65" width="10.33203125" customWidth="1"/>
    <col min="71" max="71" width="10.5546875" customWidth="1"/>
    <col min="72" max="72" width="11.21875" customWidth="1"/>
    <col min="79" max="79" width="11.77734375" customWidth="1"/>
    <col min="85" max="85" width="10.88671875" customWidth="1"/>
    <col min="86" max="86" width="11.44140625" customWidth="1"/>
    <col min="92" max="92" width="9.5546875" customWidth="1"/>
    <col min="93" max="93" width="12.5546875" customWidth="1"/>
    <col min="99" max="99" width="9.88671875" bestFit="1" customWidth="1"/>
    <col min="100" max="100" width="11.109375" bestFit="1" customWidth="1"/>
  </cols>
  <sheetData>
    <row r="1" spans="1:117" x14ac:dyDescent="0.3">
      <c r="A1" t="s">
        <v>0</v>
      </c>
      <c r="B1" t="s">
        <v>64</v>
      </c>
      <c r="C1" t="s">
        <v>65</v>
      </c>
      <c r="D1" t="s">
        <v>66</v>
      </c>
      <c r="E1" t="s">
        <v>67</v>
      </c>
      <c r="G1" t="s">
        <v>40</v>
      </c>
      <c r="H1" t="s">
        <v>6</v>
      </c>
      <c r="I1" t="s">
        <v>3</v>
      </c>
      <c r="J1" t="s">
        <v>2</v>
      </c>
      <c r="L1" t="s">
        <v>68</v>
      </c>
      <c r="M1" t="s">
        <v>69</v>
      </c>
      <c r="P1" t="s">
        <v>0</v>
      </c>
      <c r="Q1" t="s">
        <v>40</v>
      </c>
      <c r="R1" t="s">
        <v>6</v>
      </c>
      <c r="S1" t="s">
        <v>3</v>
      </c>
      <c r="T1" t="s">
        <v>2</v>
      </c>
      <c r="U1" t="s">
        <v>94</v>
      </c>
      <c r="W1" t="s">
        <v>0</v>
      </c>
      <c r="X1" t="s">
        <v>40</v>
      </c>
      <c r="Y1" t="s">
        <v>6</v>
      </c>
      <c r="Z1" t="s">
        <v>3</v>
      </c>
      <c r="AA1" t="s">
        <v>2</v>
      </c>
      <c r="AB1" t="s">
        <v>94</v>
      </c>
      <c r="AD1" t="s">
        <v>0</v>
      </c>
      <c r="AE1" t="s">
        <v>40</v>
      </c>
      <c r="AF1" t="s">
        <v>6</v>
      </c>
      <c r="AG1" t="s">
        <v>3</v>
      </c>
      <c r="AH1" t="s">
        <v>2</v>
      </c>
      <c r="AI1" t="s">
        <v>94</v>
      </c>
      <c r="AK1" t="s">
        <v>0</v>
      </c>
      <c r="AL1" t="s">
        <v>40</v>
      </c>
      <c r="AM1" t="s">
        <v>6</v>
      </c>
      <c r="AN1" t="s">
        <v>3</v>
      </c>
      <c r="AO1" t="s">
        <v>2</v>
      </c>
      <c r="AP1" t="s">
        <v>94</v>
      </c>
      <c r="AR1" t="s">
        <v>0</v>
      </c>
      <c r="AS1" t="s">
        <v>40</v>
      </c>
      <c r="AT1" t="s">
        <v>6</v>
      </c>
      <c r="AU1" t="s">
        <v>3</v>
      </c>
      <c r="AV1" t="s">
        <v>2</v>
      </c>
      <c r="AW1" t="s">
        <v>94</v>
      </c>
      <c r="AY1" t="s">
        <v>0</v>
      </c>
      <c r="AZ1" t="s">
        <v>40</v>
      </c>
      <c r="BA1" t="s">
        <v>6</v>
      </c>
      <c r="BB1" t="s">
        <v>3</v>
      </c>
      <c r="BC1" t="s">
        <v>2</v>
      </c>
      <c r="BD1" t="s">
        <v>94</v>
      </c>
      <c r="BF1" t="s">
        <v>0</v>
      </c>
      <c r="BG1" t="s">
        <v>40</v>
      </c>
      <c r="BH1" t="s">
        <v>6</v>
      </c>
      <c r="BI1" t="s">
        <v>3</v>
      </c>
      <c r="BJ1" t="s">
        <v>2</v>
      </c>
      <c r="BK1" t="s">
        <v>94</v>
      </c>
      <c r="BM1" t="s">
        <v>0</v>
      </c>
      <c r="BN1" t="s">
        <v>40</v>
      </c>
      <c r="BO1" t="s">
        <v>6</v>
      </c>
      <c r="BP1" t="s">
        <v>3</v>
      </c>
      <c r="BQ1" t="s">
        <v>2</v>
      </c>
      <c r="BR1" t="s">
        <v>94</v>
      </c>
      <c r="BT1" t="s">
        <v>0</v>
      </c>
      <c r="BU1" t="s">
        <v>40</v>
      </c>
      <c r="BV1" t="s">
        <v>6</v>
      </c>
      <c r="BW1" t="s">
        <v>3</v>
      </c>
      <c r="BX1" t="s">
        <v>2</v>
      </c>
      <c r="BY1" t="s">
        <v>94</v>
      </c>
      <c r="CA1" t="s">
        <v>0</v>
      </c>
      <c r="CB1" t="s">
        <v>40</v>
      </c>
      <c r="CC1" t="s">
        <v>6</v>
      </c>
      <c r="CD1" t="s">
        <v>3</v>
      </c>
      <c r="CE1" t="s">
        <v>2</v>
      </c>
      <c r="CH1" t="s">
        <v>0</v>
      </c>
      <c r="CI1" t="s">
        <v>40</v>
      </c>
      <c r="CJ1" t="s">
        <v>6</v>
      </c>
      <c r="CK1" t="s">
        <v>3</v>
      </c>
      <c r="CL1" t="s">
        <v>2</v>
      </c>
      <c r="CO1" t="s">
        <v>0</v>
      </c>
      <c r="CP1" t="s">
        <v>40</v>
      </c>
      <c r="CQ1" t="s">
        <v>6</v>
      </c>
      <c r="CR1" t="s">
        <v>3</v>
      </c>
      <c r="CS1" t="s">
        <v>2</v>
      </c>
    </row>
    <row r="2" spans="1:117" x14ac:dyDescent="0.3">
      <c r="A2" s="15">
        <v>42005</v>
      </c>
      <c r="B2">
        <v>7449.95</v>
      </c>
      <c r="C2">
        <v>8284</v>
      </c>
      <c r="D2">
        <v>18750.45</v>
      </c>
      <c r="E2">
        <v>27507.54</v>
      </c>
      <c r="G2" s="2">
        <v>4.1999999999999997E-3</v>
      </c>
      <c r="H2" s="2">
        <v>2.0000000000000001E-4</v>
      </c>
      <c r="I2" s="2">
        <v>6.9999999999999999E-4</v>
      </c>
      <c r="J2" s="2">
        <f>(E2-27499.42)/27499.42</f>
        <v>2.9527895497441834E-4</v>
      </c>
      <c r="L2">
        <f>MONTH(A:A)</f>
        <v>1</v>
      </c>
      <c r="M2" cm="1">
        <f t="array" ref="M2:M2478">YEAR(A2:A2478)</f>
        <v>2015</v>
      </c>
      <c r="O2" t="s">
        <v>70</v>
      </c>
      <c r="P2" s="15">
        <v>42005</v>
      </c>
      <c r="Q2" s="2">
        <v>4.1999999999999997E-3</v>
      </c>
      <c r="R2" s="2">
        <v>2.0000000000000001E-4</v>
      </c>
      <c r="S2" s="2">
        <v>6.9999999999999999E-4</v>
      </c>
      <c r="T2" s="2">
        <v>2.9527895497441834E-4</v>
      </c>
      <c r="U2">
        <f>YEAR($P:$P)</f>
        <v>2015</v>
      </c>
      <c r="V2" t="s">
        <v>71</v>
      </c>
      <c r="W2" s="15">
        <v>42037</v>
      </c>
      <c r="X2" s="2">
        <v>4.6789819631787395E-3</v>
      </c>
      <c r="Y2" s="4">
        <v>-1.3054978487665883E-3</v>
      </c>
      <c r="Z2" s="2">
        <v>1.1162204724410182E-3</v>
      </c>
      <c r="AA2" s="2">
        <v>-2.0792963014362939E-3</v>
      </c>
      <c r="AB2">
        <f>YEAR($W:$W)</f>
        <v>2015</v>
      </c>
      <c r="AC2" t="s">
        <v>72</v>
      </c>
      <c r="AD2" s="15">
        <v>42065</v>
      </c>
      <c r="AE2" s="2">
        <v>1.4669356866448796E-2</v>
      </c>
      <c r="AF2" s="4">
        <v>6.1672573678504617E-3</v>
      </c>
      <c r="AG2" s="2">
        <v>1.6093483383440205E-2</v>
      </c>
      <c r="AH2" s="2">
        <v>3.3254431823986994E-3</v>
      </c>
      <c r="AI2">
        <f>YEAR($AD:$AD)</f>
        <v>2015</v>
      </c>
      <c r="AJ2" t="s">
        <v>73</v>
      </c>
      <c r="AK2" s="15">
        <v>42095</v>
      </c>
      <c r="AL2" s="2">
        <v>1.9592181310474754E-2</v>
      </c>
      <c r="AM2" s="4">
        <v>1.1217759981156518E-2</v>
      </c>
      <c r="AN2" s="2">
        <v>2.2585154325479813E-2</v>
      </c>
      <c r="AO2" s="2">
        <v>1.0825363793387667E-2</v>
      </c>
      <c r="AP2">
        <f>YEAR($AK:$AK)</f>
        <v>2015</v>
      </c>
      <c r="AQ2" t="s">
        <v>74</v>
      </c>
      <c r="AR2" s="15">
        <v>42128</v>
      </c>
      <c r="AS2" s="2">
        <v>8.8226019631128024E-3</v>
      </c>
      <c r="AT2" s="4">
        <v>1.8389048462995872E-2</v>
      </c>
      <c r="AU2" s="2">
        <v>8.8995043106974408E-3</v>
      </c>
      <c r="AV2" s="2">
        <v>1.7743678481347214E-2</v>
      </c>
      <c r="AW2">
        <f>YEAR($AR:$AR)</f>
        <v>2015</v>
      </c>
      <c r="AX2" t="s">
        <v>75</v>
      </c>
      <c r="AY2" s="15">
        <v>42156</v>
      </c>
      <c r="AZ2" s="2">
        <v>-3.4888908123655634E-3</v>
      </c>
      <c r="BA2" s="4">
        <v>-2.9643155691782326E-5</v>
      </c>
      <c r="BB2" s="2">
        <v>-5.5738501764027995E-3</v>
      </c>
      <c r="BC2" s="2">
        <v>7.3845317955310863E-4</v>
      </c>
      <c r="BD2">
        <f>YEAR($AY:$AY)</f>
        <v>2015</v>
      </c>
      <c r="BE2" t="s">
        <v>76</v>
      </c>
      <c r="BF2" s="15">
        <v>42186</v>
      </c>
      <c r="BG2" s="2">
        <v>1.0803475557136552E-2</v>
      </c>
      <c r="BH2" s="4">
        <v>1.0103363804743894E-2</v>
      </c>
      <c r="BI2" s="2">
        <v>1.560441842797099E-2</v>
      </c>
      <c r="BJ2" s="2">
        <v>8.6404905828946516E-3</v>
      </c>
      <c r="BK2">
        <f>YEAR($BF:$BF)</f>
        <v>2015</v>
      </c>
      <c r="BL2" t="s">
        <v>77</v>
      </c>
      <c r="BM2" s="15">
        <v>42219</v>
      </c>
      <c r="BN2" s="2">
        <v>5.0894209974228204E-3</v>
      </c>
      <c r="BO2" s="4">
        <v>1.1953802070819137E-3</v>
      </c>
      <c r="BP2" s="2">
        <v>9.8692728452177778E-3</v>
      </c>
      <c r="BQ2" s="2">
        <v>2.5787350042113409E-3</v>
      </c>
      <c r="BR2">
        <f>YEAR($BM:$BM)</f>
        <v>2015</v>
      </c>
      <c r="BS2" t="s">
        <v>78</v>
      </c>
      <c r="BT2" s="15">
        <v>42248</v>
      </c>
      <c r="BU2" s="2">
        <v>-3.1636519098373866E-2</v>
      </c>
      <c r="BV2" s="4">
        <v>-2.3264712154855521E-2</v>
      </c>
      <c r="BW2" s="2">
        <v>-3.5940174554064813E-2</v>
      </c>
      <c r="BX2" s="2">
        <v>-2.2320434926030443E-2</v>
      </c>
      <c r="BZ2" t="s">
        <v>79</v>
      </c>
      <c r="CA2" s="15">
        <v>42278</v>
      </c>
      <c r="CB2" s="2">
        <v>-7.4255126033605243E-3</v>
      </c>
      <c r="CC2" s="4">
        <v>2.5160714061065056E-4</v>
      </c>
      <c r="CD2" s="2">
        <v>-3.8393847690850269E-3</v>
      </c>
      <c r="CE2" s="2">
        <v>2.5280225487987868E-3</v>
      </c>
      <c r="CG2" t="s">
        <v>80</v>
      </c>
      <c r="CH2" s="15">
        <v>42310</v>
      </c>
      <c r="CI2" s="2">
        <v>-7.8298837062848736E-3</v>
      </c>
      <c r="CJ2" s="4">
        <v>-1.8597039351335267E-3</v>
      </c>
      <c r="CK2" s="2">
        <v>-8.0094499985602897E-4</v>
      </c>
      <c r="CL2" s="2">
        <v>-3.6643516877288215E-3</v>
      </c>
      <c r="CN2" t="s">
        <v>81</v>
      </c>
      <c r="CO2" s="15">
        <v>42339</v>
      </c>
      <c r="CP2" s="2">
        <v>1.8042177978713676E-3</v>
      </c>
      <c r="CQ2" s="4">
        <v>2.4762924923599932E-3</v>
      </c>
      <c r="CR2" s="2">
        <v>-1.8272673031027504E-3</v>
      </c>
      <c r="CS2" s="2">
        <v>9.0798973596781425E-4</v>
      </c>
    </row>
    <row r="3" spans="1:117" x14ac:dyDescent="0.3">
      <c r="A3" s="15">
        <v>42006</v>
      </c>
      <c r="B3">
        <v>7611.7</v>
      </c>
      <c r="C3">
        <v>8395.4500000000007</v>
      </c>
      <c r="D3">
        <v>19057.8</v>
      </c>
      <c r="E3">
        <v>27887.9</v>
      </c>
      <c r="G3" s="2">
        <f>(B3-B2)/B3</f>
        <v>2.1250180642957552E-2</v>
      </c>
      <c r="H3" s="4">
        <f>(C3-C2)/C2</f>
        <v>1.3453645581844607E-2</v>
      </c>
      <c r="I3" s="2">
        <f>(D3-D2)/D2</f>
        <v>1.6391606601441486E-2</v>
      </c>
      <c r="J3" s="2">
        <f>(E3-E2)/E2</f>
        <v>1.3827481483258793E-2</v>
      </c>
      <c r="L3">
        <f t="shared" ref="L3:L66" si="0">MONTH(A:A)</f>
        <v>1</v>
      </c>
      <c r="M3">
        <v>2015</v>
      </c>
      <c r="P3" s="15">
        <v>42006</v>
      </c>
      <c r="Q3" s="2">
        <v>2.1250180642957552E-2</v>
      </c>
      <c r="R3" s="4">
        <v>1.3453645581844607E-2</v>
      </c>
      <c r="S3" s="2">
        <v>1.6391606601441486E-2</v>
      </c>
      <c r="T3" s="2">
        <v>1.3827481483258793E-2</v>
      </c>
      <c r="U3">
        <f t="shared" ref="U3:U66" si="1">YEAR($P:$P)</f>
        <v>2015</v>
      </c>
      <c r="W3" s="15">
        <v>42038</v>
      </c>
      <c r="X3" s="2">
        <v>-2.5774579477478351E-2</v>
      </c>
      <c r="Y3" s="4">
        <v>-4.6434173733148846E-3</v>
      </c>
      <c r="Z3" s="2">
        <v>-2.4310501915342404E-2</v>
      </c>
      <c r="AA3" s="2">
        <v>-4.1936978127048823E-3</v>
      </c>
      <c r="AB3">
        <f t="shared" ref="AB3:AB66" si="2">YEAR($W:$W)</f>
        <v>2015</v>
      </c>
      <c r="AD3" s="15">
        <v>42066</v>
      </c>
      <c r="AE3" s="2">
        <v>3.2702511063840193E-3</v>
      </c>
      <c r="AF3" s="4">
        <v>4.4100817818963356E-3</v>
      </c>
      <c r="AG3" s="2">
        <v>-2.3440506594828007E-3</v>
      </c>
      <c r="AH3" s="2">
        <v>4.5687009193072217E-3</v>
      </c>
      <c r="AI3">
        <f t="shared" ref="AI3:AI66" si="3">YEAR($AD:$AD)</f>
        <v>2015</v>
      </c>
      <c r="AK3" s="15">
        <v>42100</v>
      </c>
      <c r="AL3" s="2">
        <v>-1.7536680890868116E-4</v>
      </c>
      <c r="AM3" s="4">
        <v>8.5776677827922119E-3</v>
      </c>
      <c r="AN3" s="2">
        <v>-6.6602749511881435E-4</v>
      </c>
      <c r="AO3" s="2">
        <v>8.6453924148995626E-3</v>
      </c>
      <c r="AP3">
        <f t="shared" ref="AP3:AP66" si="4">YEAR($AK:$AK)</f>
        <v>2015</v>
      </c>
      <c r="AR3" s="15">
        <v>42129</v>
      </c>
      <c r="AS3" s="2">
        <v>-4.0688470477280901E-3</v>
      </c>
      <c r="AT3" s="4">
        <v>-8.5814245164714796E-4</v>
      </c>
      <c r="AU3" s="2">
        <v>-1.6134001394495817E-3</v>
      </c>
      <c r="AV3" s="2">
        <v>-1.8351734175221677E-3</v>
      </c>
      <c r="AW3">
        <f t="shared" ref="AW3:AW66" si="5">YEAR($AR:$AR)</f>
        <v>2015</v>
      </c>
      <c r="AY3" s="15">
        <v>42157</v>
      </c>
      <c r="AZ3" s="2">
        <v>-3.4822271371187194E-2</v>
      </c>
      <c r="BA3" s="4">
        <v>-2.3353570327507164E-2</v>
      </c>
      <c r="BB3" s="2">
        <v>-3.4361067841220429E-2</v>
      </c>
      <c r="BC3" s="2">
        <v>-2.3721147517378569E-2</v>
      </c>
      <c r="BD3">
        <f t="shared" ref="BD3:BD66" si="6">YEAR($AY:$AY)</f>
        <v>2015</v>
      </c>
      <c r="BF3" s="15">
        <v>42187</v>
      </c>
      <c r="BG3" s="2">
        <v>1.3174796614125199E-5</v>
      </c>
      <c r="BH3" s="4">
        <v>-9.6414903496366833E-4</v>
      </c>
      <c r="BI3" s="2">
        <v>2.1257588151723898E-4</v>
      </c>
      <c r="BJ3" s="2">
        <v>-2.6790745612109727E-3</v>
      </c>
      <c r="BK3">
        <f t="shared" ref="BK3:BK66" si="7">YEAR($BF:$BF)</f>
        <v>2015</v>
      </c>
      <c r="BM3" s="15">
        <v>42220</v>
      </c>
      <c r="BN3" s="2">
        <v>-2.5901032156107866E-5</v>
      </c>
      <c r="BO3" s="4">
        <v>-3.0609676871842773E-3</v>
      </c>
      <c r="BP3" s="2">
        <v>3.0611111992258832E-3</v>
      </c>
      <c r="BQ3" s="2">
        <v>-4.0844983478234695E-3</v>
      </c>
      <c r="BR3">
        <f t="shared" ref="BR3:BR66" si="8">YEAR($BM:$BM)</f>
        <v>2015</v>
      </c>
      <c r="BT3" s="15">
        <v>42249</v>
      </c>
      <c r="BU3" s="2">
        <v>-1.9608137865726689E-2</v>
      </c>
      <c r="BV3" s="4">
        <v>-8.8429651226263496E-3</v>
      </c>
      <c r="BW3" s="2">
        <v>-1.6793403628488204E-2</v>
      </c>
      <c r="BX3" s="2">
        <v>-9.4518929470384771E-3</v>
      </c>
      <c r="CA3" s="15">
        <v>42282</v>
      </c>
      <c r="CB3" s="2">
        <v>3.611063272827477E-2</v>
      </c>
      <c r="CC3" s="4">
        <v>2.1179992202140709E-2</v>
      </c>
      <c r="CD3" s="2">
        <v>3.054483329640462E-2</v>
      </c>
      <c r="CE3" s="2">
        <v>2.1532400618589277E-2</v>
      </c>
      <c r="CH3" s="15">
        <v>42311</v>
      </c>
      <c r="CI3" s="2">
        <v>5.5247459665855227E-4</v>
      </c>
      <c r="CJ3" s="4">
        <v>1.2296914592338198E-3</v>
      </c>
      <c r="CK3" s="2">
        <v>-8.6502197155807769E-4</v>
      </c>
      <c r="CL3" s="2">
        <v>1.1837728240549374E-3</v>
      </c>
      <c r="CO3" s="15">
        <v>42340</v>
      </c>
      <c r="CP3" s="2">
        <v>-9.1389546169431974E-3</v>
      </c>
      <c r="CQ3" s="4">
        <v>-2.9604394775546235E-3</v>
      </c>
      <c r="CR3" s="2">
        <v>-1.034856352971939E-2</v>
      </c>
      <c r="CS3" s="2">
        <v>-1.9702392984786935E-3</v>
      </c>
    </row>
    <row r="4" spans="1:117" x14ac:dyDescent="0.3">
      <c r="A4" s="15">
        <v>42009</v>
      </c>
      <c r="B4">
        <v>7575.25</v>
      </c>
      <c r="C4">
        <v>8378.4</v>
      </c>
      <c r="D4">
        <v>19017.400000000001</v>
      </c>
      <c r="E4">
        <v>27842.32</v>
      </c>
      <c r="G4" s="2">
        <f t="shared" ref="G4:G67" si="9">(B4-B3)/B4</f>
        <v>-4.8117223853997981E-3</v>
      </c>
      <c r="H4" s="4">
        <f t="shared" ref="H4:J67" si="10">(C4-C3)/C3</f>
        <v>-2.0308619549876529E-3</v>
      </c>
      <c r="I4" s="2">
        <f t="shared" si="10"/>
        <v>-2.1198669311251993E-3</v>
      </c>
      <c r="J4" s="2">
        <f t="shared" si="10"/>
        <v>-1.6344005823314678E-3</v>
      </c>
      <c r="L4">
        <f t="shared" si="0"/>
        <v>1</v>
      </c>
      <c r="M4">
        <v>2015</v>
      </c>
      <c r="P4" s="15">
        <v>42009</v>
      </c>
      <c r="Q4" s="2">
        <v>-4.8117223853997981E-3</v>
      </c>
      <c r="R4" s="4">
        <v>-2.0308619549876529E-3</v>
      </c>
      <c r="S4" s="2">
        <v>-2.1198669311251993E-3</v>
      </c>
      <c r="T4" s="2">
        <v>-1.6344005823314678E-3</v>
      </c>
      <c r="U4">
        <f t="shared" si="1"/>
        <v>2015</v>
      </c>
      <c r="W4" s="15">
        <v>42039</v>
      </c>
      <c r="X4" s="2">
        <v>-9.7899390145526587E-3</v>
      </c>
      <c r="Y4" s="4">
        <v>-3.7514774654399904E-3</v>
      </c>
      <c r="Z4" s="2">
        <v>-1.0780092813529454E-2</v>
      </c>
      <c r="AA4" s="2">
        <v>-4.0354977596659481E-3</v>
      </c>
      <c r="AB4">
        <f t="shared" si="2"/>
        <v>2015</v>
      </c>
      <c r="AD4" s="15">
        <v>42067</v>
      </c>
      <c r="AE4" s="2">
        <v>-1.1819278226180559E-2</v>
      </c>
      <c r="AF4" s="4">
        <v>-8.1811866055301226E-3</v>
      </c>
      <c r="AG4" s="2">
        <v>-1.5895837925575581E-2</v>
      </c>
      <c r="AH4" s="2">
        <v>-7.1974705452810444E-3</v>
      </c>
      <c r="AI4">
        <f t="shared" si="3"/>
        <v>2015</v>
      </c>
      <c r="AK4" s="15">
        <v>42101</v>
      </c>
      <c r="AL4" s="2">
        <v>-6.7415583396541303E-3</v>
      </c>
      <c r="AM4" s="4">
        <v>4.6189909814159078E-5</v>
      </c>
      <c r="AN4" s="2">
        <v>-7.3177482941826962E-3</v>
      </c>
      <c r="AO4" s="2">
        <v>4.2554744064616623E-4</v>
      </c>
      <c r="AP4">
        <f t="shared" si="4"/>
        <v>2015</v>
      </c>
      <c r="AR4" s="15">
        <v>42130</v>
      </c>
      <c r="AS4" s="2">
        <v>-3.167763592263368E-2</v>
      </c>
      <c r="AT4" s="4">
        <v>-2.7364020757255345E-2</v>
      </c>
      <c r="AU4" s="2">
        <v>-3.6375054475961628E-2</v>
      </c>
      <c r="AV4" s="2">
        <v>-2.6339880190115666E-2</v>
      </c>
      <c r="AW4">
        <f t="shared" si="5"/>
        <v>2015</v>
      </c>
      <c r="AY4" s="15">
        <v>42158</v>
      </c>
      <c r="AZ4" s="2">
        <v>-1.1386521536135235E-2</v>
      </c>
      <c r="BA4" s="4">
        <v>-1.230505861141637E-2</v>
      </c>
      <c r="BB4" s="2">
        <v>-1.4234618101717045E-2</v>
      </c>
      <c r="BC4" s="2">
        <v>-1.2916547436809412E-2</v>
      </c>
      <c r="BD4">
        <f t="shared" si="6"/>
        <v>2015</v>
      </c>
      <c r="BF4" s="15">
        <v>42188</v>
      </c>
      <c r="BG4" s="2">
        <v>1.009435746284711E-2</v>
      </c>
      <c r="BH4" s="4">
        <v>4.7365865788819286E-3</v>
      </c>
      <c r="BI4" s="2">
        <v>7.7533352523870532E-3</v>
      </c>
      <c r="BJ4" s="2">
        <v>5.2598243743246431E-3</v>
      </c>
      <c r="BK4">
        <f t="shared" si="7"/>
        <v>2015</v>
      </c>
      <c r="BM4" s="15">
        <v>42221</v>
      </c>
      <c r="BN4" s="2">
        <v>-2.25197453386716E-3</v>
      </c>
      <c r="BO4" s="4">
        <v>5.9939649402953061E-3</v>
      </c>
      <c r="BP4" s="2">
        <v>-2.3217692883420972E-3</v>
      </c>
      <c r="BQ4" s="2">
        <v>5.3843821924606343E-3</v>
      </c>
      <c r="BR4">
        <f t="shared" si="8"/>
        <v>2015</v>
      </c>
      <c r="BT4" s="15">
        <v>42250</v>
      </c>
      <c r="BU4" s="2">
        <v>2.3054839680756549E-2</v>
      </c>
      <c r="BV4" s="4">
        <v>1.3735907736166904E-2</v>
      </c>
      <c r="BW4" s="2">
        <v>1.8624597759141603E-2</v>
      </c>
      <c r="BX4" s="2">
        <v>1.2226973358539926E-2</v>
      </c>
      <c r="CA4" s="15">
        <v>42283</v>
      </c>
      <c r="CB4" s="2">
        <v>-2.4307209988054064E-3</v>
      </c>
      <c r="CC4" s="4">
        <v>4.1382877834295383E-3</v>
      </c>
      <c r="CD4" s="2">
        <v>-3.887054749760283E-3</v>
      </c>
      <c r="CE4" s="2">
        <v>5.5003537355029766E-3</v>
      </c>
      <c r="CH4" s="15">
        <v>42312</v>
      </c>
      <c r="CI4" s="2">
        <v>-4.7923210433486454E-3</v>
      </c>
      <c r="CJ4" s="4">
        <v>-2.5432034438696394E-3</v>
      </c>
      <c r="CK4" s="2">
        <v>-6.0344230502839312E-3</v>
      </c>
      <c r="CL4" s="2">
        <v>-1.4166665726485156E-3</v>
      </c>
      <c r="CO4" s="15">
        <v>42341</v>
      </c>
      <c r="CP4" s="2">
        <v>-7.5088150062096832E-3</v>
      </c>
      <c r="CQ4" s="4">
        <v>-8.472706411897183E-3</v>
      </c>
      <c r="CR4" s="2">
        <v>-6.2955542004240472E-3</v>
      </c>
      <c r="CS4" s="2">
        <v>-8.8533321081176123E-3</v>
      </c>
    </row>
    <row r="5" spans="1:117" x14ac:dyDescent="0.3">
      <c r="A5" s="15">
        <v>42010</v>
      </c>
      <c r="B5">
        <v>7309.55</v>
      </c>
      <c r="C5">
        <v>8127.35</v>
      </c>
      <c r="D5">
        <v>18430.75</v>
      </c>
      <c r="E5">
        <v>26987.46</v>
      </c>
      <c r="G5" s="2">
        <f t="shared" si="9"/>
        <v>-3.6349706890301016E-2</v>
      </c>
      <c r="H5" s="4">
        <f t="shared" si="10"/>
        <v>-2.9963954931729122E-2</v>
      </c>
      <c r="I5" s="2">
        <f t="shared" si="10"/>
        <v>-3.0848065455845772E-2</v>
      </c>
      <c r="J5" s="2">
        <f t="shared" si="10"/>
        <v>-3.0703619525959066E-2</v>
      </c>
      <c r="L5">
        <f t="shared" si="0"/>
        <v>1</v>
      </c>
      <c r="M5">
        <v>2015</v>
      </c>
      <c r="P5" s="15">
        <v>42010</v>
      </c>
      <c r="Q5" s="2">
        <v>-3.6349706890301016E-2</v>
      </c>
      <c r="R5" s="4">
        <v>-2.9963954931729122E-2</v>
      </c>
      <c r="S5" s="2">
        <v>-3.0848065455845772E-2</v>
      </c>
      <c r="T5" s="2">
        <v>-3.0703619525959066E-2</v>
      </c>
      <c r="U5">
        <f t="shared" si="1"/>
        <v>2015</v>
      </c>
      <c r="W5" s="15">
        <v>42040</v>
      </c>
      <c r="X5" s="2">
        <v>-2.4259283219045156E-3</v>
      </c>
      <c r="Y5" s="4">
        <v>-1.3755631211527218E-3</v>
      </c>
      <c r="Z5" s="2">
        <v>-6.3679983310732527E-3</v>
      </c>
      <c r="AA5" s="2">
        <v>-1.1127610565482531E-3</v>
      </c>
      <c r="AB5">
        <f t="shared" si="2"/>
        <v>2015</v>
      </c>
      <c r="AD5" s="15">
        <v>42068</v>
      </c>
      <c r="AE5" s="2">
        <v>8.1222509186609105E-3</v>
      </c>
      <c r="AF5" s="4">
        <v>1.6923223481813546E-3</v>
      </c>
      <c r="AG5" s="2">
        <v>5.2993550160608908E-3</v>
      </c>
      <c r="AH5" s="2">
        <v>2.3219300541545826E-3</v>
      </c>
      <c r="AI5">
        <f t="shared" si="3"/>
        <v>2015</v>
      </c>
      <c r="AK5" s="15">
        <v>42102</v>
      </c>
      <c r="AL5" s="2">
        <v>-5.6750554024818404E-3</v>
      </c>
      <c r="AM5" s="4">
        <v>6.2468967587728337E-3</v>
      </c>
      <c r="AN5" s="2">
        <v>-2.8533837232597192E-3</v>
      </c>
      <c r="AO5" s="2">
        <v>6.7034662980391367E-3</v>
      </c>
      <c r="AP5">
        <f t="shared" si="4"/>
        <v>2015</v>
      </c>
      <c r="AR5" s="15">
        <v>42131</v>
      </c>
      <c r="AS5" s="2">
        <v>-2.2941845585098871E-2</v>
      </c>
      <c r="AT5" s="4">
        <v>-4.9030505125354845E-3</v>
      </c>
      <c r="AU5" s="2">
        <v>-2.3744982316968567E-2</v>
      </c>
      <c r="AV5" s="2">
        <v>-4.426333879419958E-3</v>
      </c>
      <c r="AW5">
        <f t="shared" si="5"/>
        <v>2015</v>
      </c>
      <c r="AY5" s="15">
        <v>42159</v>
      </c>
      <c r="AZ5" s="2">
        <v>2.2457691933309063E-3</v>
      </c>
      <c r="BA5" s="4">
        <v>-5.470123292892192E-4</v>
      </c>
      <c r="BB5" s="2">
        <v>-1.2414369067910704E-4</v>
      </c>
      <c r="BC5" s="2">
        <v>-8.8608349604289845E-4</v>
      </c>
      <c r="BD5">
        <f t="shared" si="6"/>
        <v>2015</v>
      </c>
      <c r="BF5" s="15">
        <v>42191</v>
      </c>
      <c r="BG5" s="2">
        <v>3.7290403892755301E-3</v>
      </c>
      <c r="BH5" s="4">
        <v>4.3901519169347904E-3</v>
      </c>
      <c r="BI5" s="2">
        <v>5.0988673039805863E-3</v>
      </c>
      <c r="BJ5" s="2">
        <v>4.128105467630574E-3</v>
      </c>
      <c r="BK5">
        <f t="shared" si="7"/>
        <v>2015</v>
      </c>
      <c r="BM5" s="15">
        <v>42222</v>
      </c>
      <c r="BN5" s="2">
        <v>4.4580267093948063E-3</v>
      </c>
      <c r="BO5" s="4">
        <v>2.4159804854135361E-3</v>
      </c>
      <c r="BP5" s="2">
        <v>5.3252890474969963E-3</v>
      </c>
      <c r="BQ5" s="2">
        <v>2.6591711464517432E-3</v>
      </c>
      <c r="BR5">
        <f t="shared" si="8"/>
        <v>2015</v>
      </c>
      <c r="BT5" s="15">
        <v>42251</v>
      </c>
      <c r="BU5" s="2">
        <v>-2.7521897562410965E-2</v>
      </c>
      <c r="BV5" s="4">
        <v>-2.1468746005368761E-2</v>
      </c>
      <c r="BW5" s="2">
        <v>-2.5749906374959292E-2</v>
      </c>
      <c r="BX5" s="2">
        <v>-2.1846877792086616E-2</v>
      </c>
      <c r="CA5" s="15">
        <v>42284</v>
      </c>
      <c r="CB5" s="2">
        <v>2.8301107254999425E-3</v>
      </c>
      <c r="CC5" s="4">
        <v>3.0050656821499098E-3</v>
      </c>
      <c r="CD5" s="2">
        <v>6.5037048397224297E-4</v>
      </c>
      <c r="CE5" s="2">
        <v>3.8232079153806618E-3</v>
      </c>
      <c r="CH5" s="15">
        <v>42313</v>
      </c>
      <c r="CI5" s="2">
        <v>-1.2875261562112968E-2</v>
      </c>
      <c r="CJ5" s="4">
        <v>-1.0540782567597821E-2</v>
      </c>
      <c r="CK5" s="2">
        <v>-1.3120570464634895E-2</v>
      </c>
      <c r="CL5" s="2">
        <v>-9.3669547454666956E-3</v>
      </c>
      <c r="CO5" s="15">
        <v>42342</v>
      </c>
      <c r="CP5" s="2">
        <v>-1.5364322882694844E-2</v>
      </c>
      <c r="CQ5" s="4">
        <v>-1.0458854421647604E-2</v>
      </c>
      <c r="CR5" s="2">
        <v>-1.2437098555823712E-2</v>
      </c>
      <c r="CS5" s="2">
        <v>-9.599940046247769E-3</v>
      </c>
    </row>
    <row r="6" spans="1:117" x14ac:dyDescent="0.3">
      <c r="A6" s="15">
        <v>42011</v>
      </c>
      <c r="B6">
        <v>7263.8</v>
      </c>
      <c r="C6">
        <v>8102.1</v>
      </c>
      <c r="D6">
        <v>18304.25</v>
      </c>
      <c r="E6">
        <v>26908.82</v>
      </c>
      <c r="G6" s="2">
        <f t="shared" si="9"/>
        <v>-6.2983562322751173E-3</v>
      </c>
      <c r="H6" s="4">
        <f t="shared" si="10"/>
        <v>-3.1067937273527042E-3</v>
      </c>
      <c r="I6" s="2">
        <f t="shared" si="10"/>
        <v>-6.8635296990084502E-3</v>
      </c>
      <c r="J6" s="2">
        <f t="shared" si="10"/>
        <v>-2.9139459586044565E-3</v>
      </c>
      <c r="L6">
        <f t="shared" si="0"/>
        <v>1</v>
      </c>
      <c r="M6">
        <v>2015</v>
      </c>
      <c r="P6" s="15">
        <v>42011</v>
      </c>
      <c r="Q6" s="2">
        <v>-6.2983562322751173E-3</v>
      </c>
      <c r="R6" s="4">
        <v>-3.1067937273527042E-3</v>
      </c>
      <c r="S6" s="2">
        <v>-6.8635296990084502E-3</v>
      </c>
      <c r="T6" s="2">
        <v>-2.9139459586044565E-3</v>
      </c>
      <c r="U6">
        <f t="shared" si="1"/>
        <v>2015</v>
      </c>
      <c r="W6" s="15">
        <v>42041</v>
      </c>
      <c r="X6" s="2">
        <v>-4.9735071351948773E-3</v>
      </c>
      <c r="Y6" s="4">
        <v>-5.8140202256736859E-3</v>
      </c>
      <c r="Z6" s="2">
        <v>-1.3919871508878417E-2</v>
      </c>
      <c r="AA6" s="2">
        <v>-4.6119766510450532E-3</v>
      </c>
      <c r="AB6">
        <f t="shared" si="2"/>
        <v>2015</v>
      </c>
      <c r="AD6" s="15">
        <v>42072</v>
      </c>
      <c r="AE6" s="2">
        <v>-2.7961532397918942E-2</v>
      </c>
      <c r="AF6" s="4">
        <v>-2.0251181785124892E-2</v>
      </c>
      <c r="AG6" s="2">
        <v>-3.0506886773344174E-2</v>
      </c>
      <c r="AH6" s="2">
        <v>-2.051584182118554E-2</v>
      </c>
      <c r="AI6">
        <f t="shared" si="3"/>
        <v>2015</v>
      </c>
      <c r="AK6" s="15">
        <v>42103</v>
      </c>
      <c r="AL6" s="2">
        <v>1.7851491607086323E-2</v>
      </c>
      <c r="AM6" s="4">
        <v>7.3326907188102034E-3</v>
      </c>
      <c r="AN6" s="2">
        <v>2.4936741852459195E-2</v>
      </c>
      <c r="AO6" s="2">
        <v>6.1816060123137178E-3</v>
      </c>
      <c r="AP6">
        <f t="shared" si="4"/>
        <v>2015</v>
      </c>
      <c r="AR6" s="15">
        <v>42132</v>
      </c>
      <c r="AS6" s="2">
        <v>2.5792331560283665E-2</v>
      </c>
      <c r="AT6" s="4">
        <v>1.6655703523512817E-2</v>
      </c>
      <c r="AU6" s="2">
        <v>2.4152754518930133E-2</v>
      </c>
      <c r="AV6" s="2">
        <v>1.903371954926307E-2</v>
      </c>
      <c r="AW6">
        <f t="shared" si="5"/>
        <v>2015</v>
      </c>
      <c r="AY6" s="15">
        <v>42160</v>
      </c>
      <c r="AZ6" s="2">
        <v>-8.6257679037280138E-3</v>
      </c>
      <c r="BA6" s="4">
        <v>-1.961712778191143E-3</v>
      </c>
      <c r="BB6" s="2">
        <v>-9.5912908031965741E-3</v>
      </c>
      <c r="BC6" s="2">
        <v>-1.6756534600956034E-3</v>
      </c>
      <c r="BD6">
        <f t="shared" si="6"/>
        <v>2015</v>
      </c>
      <c r="BF6" s="15">
        <v>42192</v>
      </c>
      <c r="BG6" s="2">
        <v>3.9408293213231632E-3</v>
      </c>
      <c r="BH6" s="4">
        <v>-1.3318235421812998E-3</v>
      </c>
      <c r="BI6" s="2">
        <v>-1.4156593705761417E-3</v>
      </c>
      <c r="BJ6" s="2">
        <v>-1.3141307877411028E-3</v>
      </c>
      <c r="BK6">
        <f t="shared" si="7"/>
        <v>2015</v>
      </c>
      <c r="BM6" s="15">
        <v>42223</v>
      </c>
      <c r="BN6" s="2">
        <v>-5.6462302154534827E-3</v>
      </c>
      <c r="BO6" s="4">
        <v>-2.8002072502662551E-3</v>
      </c>
      <c r="BP6" s="2">
        <v>-7.1363446465590929E-3</v>
      </c>
      <c r="BQ6" s="2">
        <v>-2.1817696080978352E-3</v>
      </c>
      <c r="BR6">
        <f t="shared" si="8"/>
        <v>2015</v>
      </c>
      <c r="BT6" s="15">
        <v>42254</v>
      </c>
      <c r="BU6" s="2">
        <v>-1.4736954924056835E-2</v>
      </c>
      <c r="BV6" s="4">
        <v>-1.257339925931248E-2</v>
      </c>
      <c r="BW6" s="2">
        <v>-2.1017911724770754E-2</v>
      </c>
      <c r="BX6" s="2">
        <v>-1.2224871934258931E-2</v>
      </c>
      <c r="CA6" s="15">
        <v>42285</v>
      </c>
      <c r="CB6" s="2">
        <v>-7.464550323278878E-3</v>
      </c>
      <c r="CC6" s="4">
        <v>-5.8759507912049397E-3</v>
      </c>
      <c r="CD6" s="2">
        <v>-8.0888697152717865E-3</v>
      </c>
      <c r="CE6" s="2">
        <v>-7.0291853224513836E-3</v>
      </c>
      <c r="CH6" s="15">
        <v>42314</v>
      </c>
      <c r="CI6" s="2">
        <v>3.6285244711948839E-4</v>
      </c>
      <c r="CJ6" s="4">
        <v>-1.4455499060387987E-4</v>
      </c>
      <c r="CK6" s="2">
        <v>5.3780207236204238E-3</v>
      </c>
      <c r="CL6" s="2">
        <v>-1.4811322906607737E-3</v>
      </c>
      <c r="CO6" s="15">
        <v>42345</v>
      </c>
      <c r="CP6" s="2">
        <v>4.1139788671401348E-3</v>
      </c>
      <c r="CQ6" s="4">
        <v>-2.1203048098793354E-3</v>
      </c>
      <c r="CR6" s="2">
        <v>2.9412983139318546E-3</v>
      </c>
      <c r="CS6" s="2">
        <v>-4.2124790009872024E-3</v>
      </c>
    </row>
    <row r="7" spans="1:117" x14ac:dyDescent="0.3">
      <c r="A7" s="15">
        <v>42012</v>
      </c>
      <c r="B7">
        <v>7424.9</v>
      </c>
      <c r="C7">
        <v>8234.6</v>
      </c>
      <c r="D7">
        <v>18701.400000000001</v>
      </c>
      <c r="E7">
        <v>27274.71</v>
      </c>
      <c r="G7" s="2">
        <f t="shared" si="9"/>
        <v>2.1697261915985328E-2</v>
      </c>
      <c r="H7" s="4">
        <f t="shared" si="10"/>
        <v>1.635378482121919E-2</v>
      </c>
      <c r="I7" s="2">
        <f t="shared" si="10"/>
        <v>2.1697146837483177E-2</v>
      </c>
      <c r="J7" s="2">
        <f t="shared" si="10"/>
        <v>1.3597400406260826E-2</v>
      </c>
      <c r="L7">
        <f t="shared" si="0"/>
        <v>1</v>
      </c>
      <c r="M7">
        <v>2015</v>
      </c>
      <c r="P7" s="15">
        <v>42012</v>
      </c>
      <c r="Q7" s="2">
        <v>2.1697261915985328E-2</v>
      </c>
      <c r="R7" s="4">
        <v>1.635378482121919E-2</v>
      </c>
      <c r="S7" s="2">
        <v>2.1697146837483177E-2</v>
      </c>
      <c r="T7" s="2">
        <v>1.3597400406260826E-2</v>
      </c>
      <c r="U7">
        <f t="shared" si="1"/>
        <v>2015</v>
      </c>
      <c r="W7" s="15">
        <v>42044</v>
      </c>
      <c r="X7" s="2">
        <v>-1.7146975969104975E-2</v>
      </c>
      <c r="Y7" s="4">
        <v>-1.55523868353143E-2</v>
      </c>
      <c r="Z7" s="2">
        <v>-2.0378778604012528E-2</v>
      </c>
      <c r="AA7" s="2">
        <v>-1.7080630171206763E-2</v>
      </c>
      <c r="AB7">
        <f t="shared" si="2"/>
        <v>2015</v>
      </c>
      <c r="AD7" s="15">
        <v>42073</v>
      </c>
      <c r="AE7" s="2">
        <v>-1.3615008469430151E-2</v>
      </c>
      <c r="AF7" s="4">
        <v>-5.1046335683901821E-3</v>
      </c>
      <c r="AG7" s="2">
        <v>-4.7608974409195778E-3</v>
      </c>
      <c r="AH7" s="2">
        <v>-4.677102754813864E-3</v>
      </c>
      <c r="AI7">
        <f t="shared" si="3"/>
        <v>2015</v>
      </c>
      <c r="AK7" s="15">
        <v>42104</v>
      </c>
      <c r="AL7" s="2">
        <v>-5.0958142916493563E-3</v>
      </c>
      <c r="AM7" s="4">
        <v>2.335304102162254E-4</v>
      </c>
      <c r="AN7" s="2">
        <v>-3.9733310023124793E-3</v>
      </c>
      <c r="AO7" s="2">
        <v>-2.018333950141996E-4</v>
      </c>
      <c r="AP7">
        <f t="shared" si="4"/>
        <v>2015</v>
      </c>
      <c r="AR7" s="15">
        <v>42135</v>
      </c>
      <c r="AS7" s="2">
        <v>2.2047020096316015E-2</v>
      </c>
      <c r="AT7" s="4">
        <v>1.6327900872856009E-2</v>
      </c>
      <c r="AU7" s="2">
        <v>2.2653203420878228E-2</v>
      </c>
      <c r="AV7" s="2">
        <v>1.4827678185039944E-2</v>
      </c>
      <c r="AW7">
        <f t="shared" si="5"/>
        <v>2015</v>
      </c>
      <c r="AY7" s="15">
        <v>42163</v>
      </c>
      <c r="AZ7" s="2">
        <v>-8.8221352821739613E-3</v>
      </c>
      <c r="BA7" s="4">
        <v>-8.6940983646961907E-3</v>
      </c>
      <c r="BB7" s="2">
        <v>-6.647007706882143E-3</v>
      </c>
      <c r="BC7" s="2">
        <v>-9.1674950660273116E-3</v>
      </c>
      <c r="BD7">
        <f t="shared" si="6"/>
        <v>2015</v>
      </c>
      <c r="BF7" s="15">
        <v>42193</v>
      </c>
      <c r="BG7" s="2">
        <v>-2.0423525682930283E-2</v>
      </c>
      <c r="BH7" s="4">
        <v>-1.7360295154392066E-2</v>
      </c>
      <c r="BI7" s="2">
        <v>-1.7839189297018301E-2</v>
      </c>
      <c r="BJ7" s="2">
        <v>-1.7179303052106479E-2</v>
      </c>
      <c r="BK7">
        <f t="shared" si="7"/>
        <v>2015</v>
      </c>
      <c r="BM7" s="15">
        <v>42226</v>
      </c>
      <c r="BN7" s="2">
        <v>6.7527205672294718E-4</v>
      </c>
      <c r="BO7" s="4">
        <v>-4.5536277234196577E-3</v>
      </c>
      <c r="BP7" s="2">
        <v>-9.8181654585820406E-4</v>
      </c>
      <c r="BQ7" s="2">
        <v>-4.7693773885400456E-3</v>
      </c>
      <c r="BR7">
        <f t="shared" si="8"/>
        <v>2015</v>
      </c>
      <c r="BT7" s="15">
        <v>42255</v>
      </c>
      <c r="BU7" s="2">
        <v>2.7928886639826837E-2</v>
      </c>
      <c r="BV7" s="4">
        <v>1.7125734243530696E-2</v>
      </c>
      <c r="BW7" s="2">
        <v>3.5519091076054006E-2</v>
      </c>
      <c r="BX7" s="2">
        <v>1.7034756833124283E-2</v>
      </c>
      <c r="CA7" s="15">
        <v>42286</v>
      </c>
      <c r="CB7" s="2">
        <v>8.4265991621552839E-3</v>
      </c>
      <c r="CC7" s="4">
        <v>7.4237177634127512E-3</v>
      </c>
      <c r="CD7" s="2">
        <v>6.635458931116024E-3</v>
      </c>
      <c r="CE7" s="2">
        <v>8.7052690904091574E-3</v>
      </c>
      <c r="CH7" s="15">
        <v>42317</v>
      </c>
      <c r="CI7" s="2">
        <v>-8.5750369551801844E-3</v>
      </c>
      <c r="CJ7" s="4">
        <v>-4.9155802521906843E-3</v>
      </c>
      <c r="CK7" s="2">
        <v>-4.886899013841337E-3</v>
      </c>
      <c r="CL7" s="2">
        <v>-5.4764395832667106E-3</v>
      </c>
      <c r="CO7" s="15">
        <v>42346</v>
      </c>
      <c r="CP7" s="2">
        <v>-9.1334178210899994E-3</v>
      </c>
      <c r="CQ7" s="4">
        <v>-8.2030545754242946E-3</v>
      </c>
      <c r="CR7" s="2">
        <v>-8.6062429928600078E-3</v>
      </c>
      <c r="CS7" s="2">
        <v>-8.6086585604213551E-3</v>
      </c>
    </row>
    <row r="8" spans="1:117" x14ac:dyDescent="0.3">
      <c r="A8" s="15">
        <v>42013</v>
      </c>
      <c r="B8">
        <v>7391.6</v>
      </c>
      <c r="C8">
        <v>8284.5</v>
      </c>
      <c r="D8">
        <v>18637.25</v>
      </c>
      <c r="E8">
        <v>27458.38</v>
      </c>
      <c r="G8" s="2">
        <f t="shared" si="9"/>
        <v>-4.5051139130904364E-3</v>
      </c>
      <c r="H8" s="4">
        <f t="shared" si="10"/>
        <v>6.0597964685594483E-3</v>
      </c>
      <c r="I8" s="2">
        <f t="shared" si="10"/>
        <v>-3.4302244751730593E-3</v>
      </c>
      <c r="J8" s="2">
        <f t="shared" si="10"/>
        <v>6.7340770992616195E-3</v>
      </c>
      <c r="L8">
        <f t="shared" si="0"/>
        <v>1</v>
      </c>
      <c r="M8">
        <v>2015</v>
      </c>
      <c r="P8" s="15">
        <v>42013</v>
      </c>
      <c r="Q8" s="2">
        <v>-4.5051139130904364E-3</v>
      </c>
      <c r="R8" s="4">
        <v>6.0597964685594483E-3</v>
      </c>
      <c r="S8" s="2">
        <v>-3.4302244751730593E-3</v>
      </c>
      <c r="T8" s="2">
        <v>6.7340770992616195E-3</v>
      </c>
      <c r="U8">
        <f t="shared" si="1"/>
        <v>2015</v>
      </c>
      <c r="W8" s="15">
        <v>42045</v>
      </c>
      <c r="X8" s="2">
        <v>1.0145838242609902E-2</v>
      </c>
      <c r="Y8" s="4">
        <v>4.5975124173883207E-3</v>
      </c>
      <c r="Z8" s="2">
        <v>1.8944405654251772E-2</v>
      </c>
      <c r="AA8" s="2">
        <v>4.5427508529835587E-3</v>
      </c>
      <c r="AB8">
        <f t="shared" si="2"/>
        <v>2015</v>
      </c>
      <c r="AD8" s="15">
        <v>42074</v>
      </c>
      <c r="AE8" s="2">
        <v>1.0344365194404289E-3</v>
      </c>
      <c r="AF8" s="4">
        <v>-1.3888809178090743E-3</v>
      </c>
      <c r="AG8" s="2">
        <v>-5.4580569317330663E-4</v>
      </c>
      <c r="AH8" s="2">
        <v>-1.7659432104708496E-3</v>
      </c>
      <c r="AI8">
        <f t="shared" si="3"/>
        <v>2015</v>
      </c>
      <c r="AK8" s="15">
        <v>42107</v>
      </c>
      <c r="AL8" s="2">
        <v>1.6525926261965096E-3</v>
      </c>
      <c r="AM8" s="4">
        <v>6.1102347856292327E-3</v>
      </c>
      <c r="AN8" s="2">
        <v>-1.3829161979370854E-4</v>
      </c>
      <c r="AO8" s="2">
        <v>5.7154966623243876E-3</v>
      </c>
      <c r="AP8">
        <f t="shared" si="4"/>
        <v>2015</v>
      </c>
      <c r="AR8" s="15">
        <v>42136</v>
      </c>
      <c r="AS8" s="2">
        <v>-3.1113811599061347E-2</v>
      </c>
      <c r="AT8" s="4">
        <v>-2.3819104531395477E-2</v>
      </c>
      <c r="AU8" s="2">
        <v>-3.1379551916921856E-2</v>
      </c>
      <c r="AV8" s="2">
        <v>-2.2896467483177183E-2</v>
      </c>
      <c r="AW8">
        <f t="shared" si="5"/>
        <v>2015</v>
      </c>
      <c r="AY8" s="15">
        <v>42164</v>
      </c>
      <c r="AZ8" s="2">
        <v>5.0329428989751099E-3</v>
      </c>
      <c r="BA8" s="4">
        <v>-2.7038282478571386E-3</v>
      </c>
      <c r="BB8" s="2">
        <v>3.2869451487444737E-3</v>
      </c>
      <c r="BC8" s="2">
        <v>-1.5774934217694901E-3</v>
      </c>
      <c r="BD8">
        <f t="shared" si="6"/>
        <v>2015</v>
      </c>
      <c r="BF8" s="15">
        <v>42194</v>
      </c>
      <c r="BG8" s="2">
        <v>8.1812003932263974E-4</v>
      </c>
      <c r="BH8" s="4">
        <v>-4.1252892186463075E-3</v>
      </c>
      <c r="BI8" s="2">
        <v>2.4670763114636057E-3</v>
      </c>
      <c r="BJ8" s="2">
        <v>-4.1195157997842118E-3</v>
      </c>
      <c r="BK8">
        <f t="shared" si="7"/>
        <v>2015</v>
      </c>
      <c r="BM8" s="15">
        <v>42227</v>
      </c>
      <c r="BN8" s="2">
        <v>-1.3163521060975875E-2</v>
      </c>
      <c r="BO8" s="4">
        <v>-7.4188326921272403E-3</v>
      </c>
      <c r="BP8" s="2">
        <v>-1.3674172185430386E-2</v>
      </c>
      <c r="BQ8" s="2">
        <v>-8.3848960134824853E-3</v>
      </c>
      <c r="BR8">
        <f t="shared" si="8"/>
        <v>2015</v>
      </c>
      <c r="BT8" s="15">
        <v>42256</v>
      </c>
      <c r="BU8" s="2">
        <v>1.6662519940872488E-2</v>
      </c>
      <c r="BV8" s="4">
        <v>1.6954443468929908E-2</v>
      </c>
      <c r="BW8" s="2">
        <v>1.7158024457294484E-2</v>
      </c>
      <c r="BX8" s="2">
        <v>1.5866658609116912E-2</v>
      </c>
      <c r="CA8" s="15">
        <v>42289</v>
      </c>
      <c r="CB8" s="2">
        <v>-3.4512987237097321E-3</v>
      </c>
      <c r="CC8" s="4">
        <v>-5.6290218200910234E-3</v>
      </c>
      <c r="CD8" s="2">
        <v>-4.0363269424815139E-4</v>
      </c>
      <c r="CE8" s="2">
        <v>-6.4772220767657105E-3</v>
      </c>
      <c r="CH8" s="15">
        <v>42318</v>
      </c>
      <c r="CI8" s="2">
        <v>-1.0345752586438068E-2</v>
      </c>
      <c r="CJ8" s="4">
        <v>-1.6657822922983557E-2</v>
      </c>
      <c r="CK8" s="2">
        <v>-9.8217961536199491E-3</v>
      </c>
      <c r="CL8" s="2">
        <v>-1.4476253187042157E-2</v>
      </c>
      <c r="CO8" s="15">
        <v>42347</v>
      </c>
      <c r="CP8" s="2">
        <v>-9.0395978481347568E-3</v>
      </c>
      <c r="CQ8" s="4">
        <v>-1.158185855070956E-2</v>
      </c>
      <c r="CR8" s="2">
        <v>-8.3565708299730337E-3</v>
      </c>
      <c r="CS8" s="2">
        <v>-1.0836682097783887E-2</v>
      </c>
    </row>
    <row r="9" spans="1:117" x14ac:dyDescent="0.3">
      <c r="A9" s="15">
        <v>42016</v>
      </c>
      <c r="B9">
        <v>7438.65</v>
      </c>
      <c r="C9">
        <v>8323</v>
      </c>
      <c r="D9">
        <v>18795.849999999999</v>
      </c>
      <c r="E9">
        <v>27585.27</v>
      </c>
      <c r="G9" s="2">
        <f t="shared" si="9"/>
        <v>6.3250724257760847E-3</v>
      </c>
      <c r="H9" s="4">
        <f t="shared" si="10"/>
        <v>4.647232784114913E-3</v>
      </c>
      <c r="I9" s="2">
        <f t="shared" si="10"/>
        <v>8.5098391661859209E-3</v>
      </c>
      <c r="J9" s="2">
        <f t="shared" si="10"/>
        <v>4.6211757576375377E-3</v>
      </c>
      <c r="L9">
        <f t="shared" si="0"/>
        <v>1</v>
      </c>
      <c r="M9">
        <v>2015</v>
      </c>
      <c r="P9" s="15">
        <v>42016</v>
      </c>
      <c r="Q9" s="2">
        <v>6.3250724257760847E-3</v>
      </c>
      <c r="R9" s="4">
        <v>4.647232784114913E-3</v>
      </c>
      <c r="S9" s="2">
        <v>8.5098391661859209E-3</v>
      </c>
      <c r="T9" s="2">
        <v>4.6211757576375377E-3</v>
      </c>
      <c r="U9">
        <f t="shared" si="1"/>
        <v>2015</v>
      </c>
      <c r="W9" s="15">
        <v>42046</v>
      </c>
      <c r="X9" s="2">
        <v>6.548358358423381E-3</v>
      </c>
      <c r="Y9" s="4">
        <v>7.2207855887830167E-3</v>
      </c>
      <c r="Z9" s="2">
        <v>1.00413278229569E-2</v>
      </c>
      <c r="AA9" s="2">
        <v>6.289758432367276E-3</v>
      </c>
      <c r="AB9">
        <f t="shared" si="2"/>
        <v>2015</v>
      </c>
      <c r="AD9" s="15">
        <v>42075</v>
      </c>
      <c r="AE9" s="2">
        <v>6.7671271103668905E-3</v>
      </c>
      <c r="AF9" s="4">
        <v>8.7414295484455964E-3</v>
      </c>
      <c r="AG9" s="2">
        <v>5.138101239235378E-3</v>
      </c>
      <c r="AH9" s="2">
        <v>9.4643354988997105E-3</v>
      </c>
      <c r="AI9">
        <f t="shared" si="3"/>
        <v>2015</v>
      </c>
      <c r="AK9" s="15">
        <v>42109</v>
      </c>
      <c r="AL9" s="2">
        <v>-8.8328364454206901E-3</v>
      </c>
      <c r="AM9" s="4">
        <v>-9.4860765225265199E-3</v>
      </c>
      <c r="AN9" s="2">
        <v>-4.3594483529052295E-3</v>
      </c>
      <c r="AO9" s="2">
        <v>-8.4267419168694603E-3</v>
      </c>
      <c r="AP9">
        <f t="shared" si="4"/>
        <v>2015</v>
      </c>
      <c r="AR9" s="15">
        <v>42137</v>
      </c>
      <c r="AS9" s="2">
        <v>2.4884566665304596E-2</v>
      </c>
      <c r="AT9" s="4">
        <v>1.3350641999766322E-2</v>
      </c>
      <c r="AU9" s="2">
        <v>2.6593074342051107E-2</v>
      </c>
      <c r="AV9" s="2">
        <v>1.3900856776751354E-2</v>
      </c>
      <c r="AW9">
        <f t="shared" si="5"/>
        <v>2015</v>
      </c>
      <c r="AY9" s="15">
        <v>42165</v>
      </c>
      <c r="AZ9" s="2">
        <v>1.0241475887246228E-2</v>
      </c>
      <c r="BA9" s="4">
        <v>1.2720632229756704E-2</v>
      </c>
      <c r="BB9" s="2">
        <v>1.2427172253700623E-2</v>
      </c>
      <c r="BC9" s="2">
        <v>1.356620250177012E-2</v>
      </c>
      <c r="BD9">
        <f t="shared" si="6"/>
        <v>2015</v>
      </c>
      <c r="BF9" s="15">
        <v>42195</v>
      </c>
      <c r="BG9" s="2">
        <v>8.393850179914902E-3</v>
      </c>
      <c r="BH9" s="4">
        <v>3.8422054259144751E-3</v>
      </c>
      <c r="BI9" s="2">
        <v>1.1405447168088442E-2</v>
      </c>
      <c r="BJ9" s="2">
        <v>3.1820222632759523E-3</v>
      </c>
      <c r="BK9">
        <f t="shared" si="7"/>
        <v>2015</v>
      </c>
      <c r="BM9" s="15">
        <v>42228</v>
      </c>
      <c r="BN9" s="2">
        <v>-2.8804439782071697E-2</v>
      </c>
      <c r="BO9" s="4">
        <v>-1.3341447706606278E-2</v>
      </c>
      <c r="BP9" s="2">
        <v>-2.992710923945455E-2</v>
      </c>
      <c r="BQ9" s="2">
        <v>-1.2697511563337437E-2</v>
      </c>
      <c r="BR9">
        <f t="shared" si="8"/>
        <v>2015</v>
      </c>
      <c r="BT9" s="15">
        <v>42257</v>
      </c>
      <c r="BU9" s="2">
        <v>-5.9405065993359367E-3</v>
      </c>
      <c r="BV9" s="4">
        <v>-3.900954135011383E-3</v>
      </c>
      <c r="BW9" s="2">
        <v>-2.0352944713344285E-3</v>
      </c>
      <c r="BX9" s="2">
        <v>-3.7873868857890946E-3</v>
      </c>
      <c r="CA9" s="15">
        <v>42290</v>
      </c>
      <c r="CB9" s="2">
        <v>8.6897151014837099E-4</v>
      </c>
      <c r="CC9" s="4">
        <v>-1.461270199911654E-3</v>
      </c>
      <c r="CD9" s="2">
        <v>-1.6094954544551407E-3</v>
      </c>
      <c r="CE9" s="2">
        <v>-2.1401934499971098E-3</v>
      </c>
      <c r="CH9" s="15">
        <v>42319</v>
      </c>
      <c r="CI9" s="2">
        <v>7.0405805239400817E-3</v>
      </c>
      <c r="CJ9" s="4">
        <v>5.3511662715925194E-3</v>
      </c>
      <c r="CK9" s="2">
        <v>7.1275837491090524E-3</v>
      </c>
      <c r="CL9" s="2">
        <v>4.8047527780087813E-3</v>
      </c>
      <c r="CO9" s="15">
        <v>42348</v>
      </c>
      <c r="CP9" s="2">
        <v>7.5635461872288192E-3</v>
      </c>
      <c r="CQ9" s="4">
        <v>9.3004926108374627E-3</v>
      </c>
      <c r="CR9" s="2">
        <v>3.0190717704784761E-3</v>
      </c>
      <c r="CS9" s="2">
        <v>8.6383435086605301E-3</v>
      </c>
      <c r="CW9" t="s">
        <v>82</v>
      </c>
      <c r="DE9" t="s">
        <v>92</v>
      </c>
      <c r="DK9" t="s">
        <v>93</v>
      </c>
    </row>
    <row r="10" spans="1:117" x14ac:dyDescent="0.3">
      <c r="A10" s="15">
        <v>42017</v>
      </c>
      <c r="B10">
        <v>7401.6</v>
      </c>
      <c r="C10">
        <v>8299.4</v>
      </c>
      <c r="D10">
        <v>18707.2</v>
      </c>
      <c r="E10">
        <v>27425.73</v>
      </c>
      <c r="G10" s="2">
        <f t="shared" si="9"/>
        <v>-5.0056744487677355E-3</v>
      </c>
      <c r="H10" s="4">
        <f t="shared" si="10"/>
        <v>-2.8355160398895068E-3</v>
      </c>
      <c r="I10" s="2">
        <f t="shared" si="10"/>
        <v>-4.7164666668438951E-3</v>
      </c>
      <c r="J10" s="2">
        <f t="shared" si="10"/>
        <v>-5.783521422846355E-3</v>
      </c>
      <c r="L10">
        <f t="shared" si="0"/>
        <v>1</v>
      </c>
      <c r="M10">
        <v>2015</v>
      </c>
      <c r="P10" s="15">
        <v>42017</v>
      </c>
      <c r="Q10" s="2">
        <v>-5.0056744487677355E-3</v>
      </c>
      <c r="R10" s="4">
        <v>-2.8355160398895068E-3</v>
      </c>
      <c r="S10" s="2">
        <v>-4.7164666668438951E-3</v>
      </c>
      <c r="T10" s="2">
        <v>-5.783521422846355E-3</v>
      </c>
      <c r="U10">
        <f t="shared" si="1"/>
        <v>2015</v>
      </c>
      <c r="W10" s="15">
        <v>42047</v>
      </c>
      <c r="X10" s="2">
        <v>1.0933952495192276E-2</v>
      </c>
      <c r="Y10" s="4">
        <v>9.7538076361359891E-3</v>
      </c>
      <c r="Z10" s="2">
        <v>9.9151039026862259E-3</v>
      </c>
      <c r="AA10" s="2">
        <v>9.5020076070731607E-3</v>
      </c>
      <c r="AB10">
        <f t="shared" si="2"/>
        <v>2015</v>
      </c>
      <c r="AD10" s="15">
        <v>42076</v>
      </c>
      <c r="AE10" s="2">
        <v>-1.6503990613355338E-2</v>
      </c>
      <c r="AF10" s="4">
        <v>-1.4613719234275296E-2</v>
      </c>
      <c r="AG10" s="2">
        <v>-1.8914054806614788E-2</v>
      </c>
      <c r="AH10" s="2">
        <v>-1.4763358002876578E-2</v>
      </c>
      <c r="AI10">
        <f t="shared" si="3"/>
        <v>2015</v>
      </c>
      <c r="AK10" s="15">
        <v>42110</v>
      </c>
      <c r="AL10" s="2">
        <v>-1.6765337664379134E-3</v>
      </c>
      <c r="AM10" s="4">
        <v>-4.971314941372768E-3</v>
      </c>
      <c r="AN10" s="2">
        <v>-4.2342770739943261E-3</v>
      </c>
      <c r="AO10" s="2">
        <v>-4.6406749517094743E-3</v>
      </c>
      <c r="AP10">
        <f t="shared" si="4"/>
        <v>2015</v>
      </c>
      <c r="AR10" s="15">
        <v>42138</v>
      </c>
      <c r="AS10" s="2">
        <v>-1.275136207731206E-3</v>
      </c>
      <c r="AT10" s="4">
        <v>-1.3660455712802579E-3</v>
      </c>
      <c r="AU10" s="2">
        <v>1.0360575661211939E-3</v>
      </c>
      <c r="AV10" s="2">
        <v>-1.6527773190805964E-3</v>
      </c>
      <c r="AW10">
        <f t="shared" si="5"/>
        <v>2015</v>
      </c>
      <c r="AY10" s="15">
        <v>42166</v>
      </c>
      <c r="AZ10" s="2">
        <v>-2.2562283157722178E-2</v>
      </c>
      <c r="BA10" s="4">
        <v>-1.958286407079857E-2</v>
      </c>
      <c r="BB10" s="2">
        <v>-2.2750568270058794E-2</v>
      </c>
      <c r="BC10" s="2">
        <v>-1.7492967716696801E-2</v>
      </c>
      <c r="BD10">
        <f t="shared" si="6"/>
        <v>2015</v>
      </c>
      <c r="BF10" s="15">
        <v>42198</v>
      </c>
      <c r="BG10" s="2">
        <v>1.2131043709242777E-2</v>
      </c>
      <c r="BH10" s="4">
        <v>1.1853287164122022E-2</v>
      </c>
      <c r="BI10" s="2">
        <v>9.2816162565839376E-3</v>
      </c>
      <c r="BJ10" s="2">
        <v>1.0837846240609558E-2</v>
      </c>
      <c r="BK10">
        <f t="shared" si="7"/>
        <v>2015</v>
      </c>
      <c r="BM10" s="15">
        <v>42229</v>
      </c>
      <c r="BN10" s="2">
        <v>3.2313774167869475E-3</v>
      </c>
      <c r="BO10" s="4">
        <v>7.665175550484925E-4</v>
      </c>
      <c r="BP10" s="2">
        <v>6.4037431304420859E-3</v>
      </c>
      <c r="BQ10" s="2">
        <v>1.3546687912952421E-3</v>
      </c>
      <c r="BR10">
        <f t="shared" si="8"/>
        <v>2015</v>
      </c>
      <c r="BT10" s="15">
        <v>42258</v>
      </c>
      <c r="BU10" s="2">
        <v>2.1961717567904777E-3</v>
      </c>
      <c r="BV10" s="4">
        <v>1.5408122648653946E-4</v>
      </c>
      <c r="BW10" s="2">
        <v>9.0072992260935064E-4</v>
      </c>
      <c r="BX10" s="2">
        <v>-4.6678325840469903E-4</v>
      </c>
      <c r="CA10" s="15">
        <v>42291</v>
      </c>
      <c r="CB10" s="2">
        <v>1.4186839296167738E-3</v>
      </c>
      <c r="CC10" s="4">
        <v>-2.9268172706814299E-3</v>
      </c>
      <c r="CD10" s="2">
        <v>-6.6078605057853215E-4</v>
      </c>
      <c r="CE10" s="2">
        <v>-2.4908246987599136E-3</v>
      </c>
      <c r="CH10" s="15">
        <v>42321</v>
      </c>
      <c r="CI10" s="2">
        <v>-5.4742028192147137E-4</v>
      </c>
      <c r="CJ10" s="4">
        <v>-8.0191693290734816E-3</v>
      </c>
      <c r="CK10" s="2">
        <v>-1.3652984194386327E-3</v>
      </c>
      <c r="CL10" s="2">
        <v>-9.9130357463868713E-3</v>
      </c>
      <c r="CO10" s="15">
        <v>42349</v>
      </c>
      <c r="CP10" s="2">
        <v>-1.6858015901269674E-2</v>
      </c>
      <c r="CQ10" s="4">
        <v>-9.481602957062768E-3</v>
      </c>
      <c r="CR10" s="2">
        <v>-2.2054269480373721E-2</v>
      </c>
      <c r="CS10" s="2">
        <v>-8.2325109138486844E-3</v>
      </c>
      <c r="CW10" t="s">
        <v>40</v>
      </c>
      <c r="CX10" t="s">
        <v>6</v>
      </c>
      <c r="CY10" t="s">
        <v>3</v>
      </c>
      <c r="CZ10" t="s">
        <v>2</v>
      </c>
      <c r="DD10" t="s">
        <v>40</v>
      </c>
      <c r="DE10" t="s">
        <v>6</v>
      </c>
      <c r="DF10" t="s">
        <v>3</v>
      </c>
      <c r="DG10" t="s">
        <v>2</v>
      </c>
      <c r="DJ10" t="s">
        <v>40</v>
      </c>
      <c r="DK10" t="s">
        <v>6</v>
      </c>
      <c r="DL10" t="s">
        <v>3</v>
      </c>
      <c r="DM10" t="s">
        <v>2</v>
      </c>
    </row>
    <row r="11" spans="1:117" x14ac:dyDescent="0.3">
      <c r="A11" s="15">
        <v>42018</v>
      </c>
      <c r="B11">
        <v>7364.45</v>
      </c>
      <c r="C11">
        <v>8277.5499999999993</v>
      </c>
      <c r="D11">
        <v>18603.8</v>
      </c>
      <c r="E11">
        <v>27346.82</v>
      </c>
      <c r="G11" s="2">
        <f t="shared" si="9"/>
        <v>-5.0445043418042819E-3</v>
      </c>
      <c r="H11" s="4">
        <f t="shared" si="10"/>
        <v>-2.6327204376220409E-3</v>
      </c>
      <c r="I11" s="2">
        <f t="shared" si="10"/>
        <v>-5.5272836127267279E-3</v>
      </c>
      <c r="J11" s="2">
        <f t="shared" si="10"/>
        <v>-2.8772251458757839E-3</v>
      </c>
      <c r="L11">
        <f t="shared" si="0"/>
        <v>1</v>
      </c>
      <c r="M11">
        <v>2015</v>
      </c>
      <c r="P11" s="15">
        <v>42018</v>
      </c>
      <c r="Q11" s="2">
        <v>-5.0445043418042819E-3</v>
      </c>
      <c r="R11" s="4">
        <v>-2.6327204376220409E-3</v>
      </c>
      <c r="S11" s="2">
        <v>-5.5272836127267279E-3</v>
      </c>
      <c r="T11" s="2">
        <v>-2.8772251458757839E-3</v>
      </c>
      <c r="U11">
        <f t="shared" si="1"/>
        <v>2015</v>
      </c>
      <c r="W11" s="15">
        <v>42048</v>
      </c>
      <c r="X11" s="2">
        <v>1.2737721052798702E-2</v>
      </c>
      <c r="Y11" s="4">
        <v>1.0784533177218834E-2</v>
      </c>
      <c r="Z11" s="2">
        <v>1.2604163399307958E-2</v>
      </c>
      <c r="AA11" s="2">
        <v>1.0061759896685023E-2</v>
      </c>
      <c r="AB11">
        <f t="shared" si="2"/>
        <v>2015</v>
      </c>
      <c r="AD11" s="15">
        <v>42079</v>
      </c>
      <c r="AE11" s="2">
        <v>-2.9095329229814307E-3</v>
      </c>
      <c r="AF11" s="4">
        <v>-1.6883004249660736E-3</v>
      </c>
      <c r="AG11" s="2">
        <v>3.0644628803288255E-3</v>
      </c>
      <c r="AH11" s="2">
        <v>-2.301137061322729E-3</v>
      </c>
      <c r="AI11">
        <f t="shared" si="3"/>
        <v>2015</v>
      </c>
      <c r="AK11" s="15">
        <v>42111</v>
      </c>
      <c r="AL11" s="2">
        <v>-9.6471101648405895E-3</v>
      </c>
      <c r="AM11" s="4">
        <v>-1.1565805643929471E-2</v>
      </c>
      <c r="AN11" s="2">
        <v>-1.5640887372196779E-2</v>
      </c>
      <c r="AO11" s="2">
        <v>-7.8120312397527642E-3</v>
      </c>
      <c r="AP11">
        <f t="shared" si="4"/>
        <v>2015</v>
      </c>
      <c r="AR11" s="15">
        <v>42139</v>
      </c>
      <c r="AS11" s="2">
        <v>6.6650861922985492E-3</v>
      </c>
      <c r="AT11" s="4">
        <v>4.6387490576590591E-3</v>
      </c>
      <c r="AU11" s="2">
        <v>3.6955873748358223E-3</v>
      </c>
      <c r="AV11" s="2">
        <v>4.335063585098272E-3</v>
      </c>
      <c r="AW11">
        <f t="shared" si="5"/>
        <v>2015</v>
      </c>
      <c r="AY11" s="15">
        <v>42167</v>
      </c>
      <c r="AZ11" s="2">
        <v>1.4546577833318046E-2</v>
      </c>
      <c r="BA11" s="4">
        <v>2.2032930128618668E-3</v>
      </c>
      <c r="BB11" s="2">
        <v>1.2664409052032881E-2</v>
      </c>
      <c r="BC11" s="2">
        <v>2.0598400211141077E-3</v>
      </c>
      <c r="BD11">
        <f t="shared" si="6"/>
        <v>2015</v>
      </c>
      <c r="BF11" s="15">
        <v>42199</v>
      </c>
      <c r="BG11" s="2">
        <v>-5.8180352592438504E-3</v>
      </c>
      <c r="BH11" s="4">
        <v>-6.5605551057068231E-4</v>
      </c>
      <c r="BI11" s="2">
        <v>-5.9994019122927428E-3</v>
      </c>
      <c r="BJ11" s="2">
        <v>-1.0117595138117239E-3</v>
      </c>
      <c r="BK11">
        <f t="shared" si="7"/>
        <v>2015</v>
      </c>
      <c r="BM11" s="15">
        <v>42230</v>
      </c>
      <c r="BN11" s="2">
        <v>2.869349269066198E-2</v>
      </c>
      <c r="BO11" s="4">
        <v>1.9471388308789517E-2</v>
      </c>
      <c r="BP11" s="2">
        <v>3.0161647061412517E-2</v>
      </c>
      <c r="BQ11" s="2">
        <v>1.8794513009840912E-2</v>
      </c>
      <c r="BR11">
        <f t="shared" si="8"/>
        <v>2015</v>
      </c>
      <c r="BT11" s="15">
        <v>42261</v>
      </c>
      <c r="BU11" s="2">
        <v>1.5083447273042949E-2</v>
      </c>
      <c r="BV11" s="4">
        <v>1.0649223935398536E-2</v>
      </c>
      <c r="BW11" s="2">
        <v>1.8010425821364553E-2</v>
      </c>
      <c r="BX11" s="2">
        <v>9.6246770331052181E-3</v>
      </c>
      <c r="CA11" s="15">
        <v>42292</v>
      </c>
      <c r="CB11" s="2">
        <v>5.4315812545376839E-3</v>
      </c>
      <c r="CC11" s="4">
        <v>8.8308933262620862E-3</v>
      </c>
      <c r="CD11" s="2">
        <v>8.1427329599702766E-3</v>
      </c>
      <c r="CE11" s="2">
        <v>8.606531972399932E-3</v>
      </c>
      <c r="CH11" s="15">
        <v>42324</v>
      </c>
      <c r="CI11" s="2">
        <v>8.4419526479306301E-3</v>
      </c>
      <c r="CJ11" s="4">
        <v>5.7135495507102145E-3</v>
      </c>
      <c r="CK11" s="2">
        <v>1.4885267394443518E-2</v>
      </c>
      <c r="CL11" s="2">
        <v>5.8401758963988531E-3</v>
      </c>
      <c r="CO11" s="15">
        <v>42352</v>
      </c>
      <c r="CP11" s="2">
        <v>3.4737106620744704E-3</v>
      </c>
      <c r="CQ11" s="4">
        <v>5.2033716797298931E-3</v>
      </c>
      <c r="CR11" s="2">
        <v>4.9869970934677285E-4</v>
      </c>
      <c r="CS11" s="2">
        <v>4.229283716978117E-3</v>
      </c>
      <c r="CT11" s="2"/>
      <c r="CU11" t="s">
        <v>12</v>
      </c>
      <c r="CV11">
        <v>1</v>
      </c>
      <c r="CW11">
        <f>COUNTIFS(Q:Q,"&gt;0")</f>
        <v>116</v>
      </c>
      <c r="CX11">
        <f>COUNTIF(R:R,"&gt;0")</f>
        <v>116</v>
      </c>
      <c r="CY11">
        <f>COUNTIF(S:S,"&gt;0")</f>
        <v>114</v>
      </c>
      <c r="CZ11">
        <f>COUNTIF(T:T,"&gt;0")</f>
        <v>114</v>
      </c>
      <c r="DC11">
        <v>1</v>
      </c>
      <c r="DD11">
        <f>COUNTIF($L:$L,$DC11)</f>
        <v>213</v>
      </c>
      <c r="DE11">
        <f t="shared" ref="DE11:DG22" si="11">COUNTIF($L:$L,$DC11)</f>
        <v>213</v>
      </c>
      <c r="DF11">
        <f t="shared" si="11"/>
        <v>213</v>
      </c>
      <c r="DG11">
        <f t="shared" si="11"/>
        <v>213</v>
      </c>
      <c r="DI11">
        <v>1</v>
      </c>
      <c r="DJ11" s="2">
        <f>CW11/DD11</f>
        <v>0.54460093896713613</v>
      </c>
      <c r="DK11" s="2">
        <f t="shared" ref="DK11:DK22" si="12">CX11/DE11</f>
        <v>0.54460093896713613</v>
      </c>
      <c r="DL11" s="2">
        <f t="shared" ref="DL11:DL22" si="13">CY11/DF11</f>
        <v>0.53521126760563376</v>
      </c>
      <c r="DM11" s="2">
        <f t="shared" ref="DM11:DM22" si="14">CZ11/DG11</f>
        <v>0.53521126760563376</v>
      </c>
    </row>
    <row r="12" spans="1:117" x14ac:dyDescent="0.3">
      <c r="A12" s="15">
        <v>42019</v>
      </c>
      <c r="B12">
        <v>7697.1</v>
      </c>
      <c r="C12">
        <v>8494.15</v>
      </c>
      <c r="D12">
        <v>19235.650000000001</v>
      </c>
      <c r="E12">
        <v>28075.55</v>
      </c>
      <c r="G12" s="2">
        <f t="shared" si="9"/>
        <v>4.3217575450494414E-2</v>
      </c>
      <c r="H12" s="4">
        <f t="shared" si="10"/>
        <v>2.6167162989048739E-2</v>
      </c>
      <c r="I12" s="2">
        <f t="shared" si="10"/>
        <v>3.3963491329728451E-2</v>
      </c>
      <c r="J12" s="2">
        <f t="shared" si="10"/>
        <v>2.6647705290779679E-2</v>
      </c>
      <c r="L12">
        <f t="shared" si="0"/>
        <v>1</v>
      </c>
      <c r="M12">
        <v>2015</v>
      </c>
      <c r="P12" s="15">
        <v>42019</v>
      </c>
      <c r="Q12" s="2">
        <v>4.3217575450494414E-2</v>
      </c>
      <c r="R12" s="4">
        <v>2.6167162989048739E-2</v>
      </c>
      <c r="S12" s="2">
        <v>3.3963491329728451E-2</v>
      </c>
      <c r="T12" s="2">
        <v>2.6647705290779679E-2</v>
      </c>
      <c r="U12">
        <f t="shared" si="1"/>
        <v>2015</v>
      </c>
      <c r="W12" s="15">
        <v>42051</v>
      </c>
      <c r="X12" s="2">
        <v>-3.6325399101424338E-3</v>
      </c>
      <c r="Y12" s="4">
        <v>4.3722673329173401E-4</v>
      </c>
      <c r="Z12" s="2">
        <v>-9.2799578723470159E-3</v>
      </c>
      <c r="AA12" s="2">
        <v>1.407461712401464E-3</v>
      </c>
      <c r="AB12">
        <f t="shared" si="2"/>
        <v>2015</v>
      </c>
      <c r="AD12" s="15">
        <v>42080</v>
      </c>
      <c r="AE12" s="2">
        <v>1.4301374053585518E-2</v>
      </c>
      <c r="AF12" s="4">
        <v>1.0442306689910362E-2</v>
      </c>
      <c r="AG12" s="2">
        <v>1.1726702535123118E-2</v>
      </c>
      <c r="AH12" s="2">
        <v>1.0502603760992074E-2</v>
      </c>
      <c r="AI12">
        <f t="shared" si="3"/>
        <v>2015</v>
      </c>
      <c r="AK12" s="15">
        <v>42114</v>
      </c>
      <c r="AL12" s="2">
        <v>-1.5265535737062321E-2</v>
      </c>
      <c r="AM12" s="4">
        <v>-1.8347664420171932E-2</v>
      </c>
      <c r="AN12" s="2">
        <v>-1.2689725846322365E-2</v>
      </c>
      <c r="AO12" s="2">
        <v>-1.9544618716620766E-2</v>
      </c>
      <c r="AP12">
        <f t="shared" si="4"/>
        <v>2015</v>
      </c>
      <c r="AR12" s="15">
        <v>42142</v>
      </c>
      <c r="AS12" s="2">
        <v>1.5057508072478899E-2</v>
      </c>
      <c r="AT12" s="4">
        <v>1.3470743795651269E-2</v>
      </c>
      <c r="AU12" s="2">
        <v>1.3188033976511179E-2</v>
      </c>
      <c r="AV12" s="2">
        <v>1.3296003513394791E-2</v>
      </c>
      <c r="AW12">
        <f t="shared" si="5"/>
        <v>2015</v>
      </c>
      <c r="AY12" s="15">
        <v>42170</v>
      </c>
      <c r="AZ12" s="2">
        <v>2.6676936003361129E-3</v>
      </c>
      <c r="BA12" s="4">
        <v>3.8833005549361761E-3</v>
      </c>
      <c r="BB12" s="2">
        <v>-3.7007341548943307E-3</v>
      </c>
      <c r="BC12" s="2">
        <v>6.102106693206889E-3</v>
      </c>
      <c r="BD12">
        <f t="shared" si="6"/>
        <v>2015</v>
      </c>
      <c r="BF12" s="15">
        <v>42200</v>
      </c>
      <c r="BG12" s="2">
        <v>4.8711065109809668E-3</v>
      </c>
      <c r="BH12" s="4">
        <v>8.2445204102150321E-3</v>
      </c>
      <c r="BI12" s="2">
        <v>1.9195748714070815E-3</v>
      </c>
      <c r="BJ12" s="2">
        <v>9.5009827121422911E-3</v>
      </c>
      <c r="BK12">
        <f t="shared" si="7"/>
        <v>2015</v>
      </c>
      <c r="BM12" s="15">
        <v>42233</v>
      </c>
      <c r="BN12" s="2">
        <v>-2.614722596327515E-3</v>
      </c>
      <c r="BO12" s="4">
        <v>-4.8423734086200116E-3</v>
      </c>
      <c r="BP12" s="2">
        <v>5.2580700292679155E-3</v>
      </c>
      <c r="BQ12" s="2">
        <v>-6.7352375414673109E-3</v>
      </c>
      <c r="BR12">
        <f t="shared" si="8"/>
        <v>2015</v>
      </c>
      <c r="BT12" s="15">
        <v>42262</v>
      </c>
      <c r="BU12" s="2">
        <v>-9.5380682855578137E-3</v>
      </c>
      <c r="BV12" s="4">
        <v>-5.481279176855364E-3</v>
      </c>
      <c r="BW12" s="2">
        <v>-1.0185196135242849E-2</v>
      </c>
      <c r="BX12" s="2">
        <v>-5.8309838455796927E-3</v>
      </c>
      <c r="CA12" s="15">
        <v>42293</v>
      </c>
      <c r="CB12" s="2">
        <v>1.1837803813275495E-2</v>
      </c>
      <c r="CC12" s="4">
        <v>7.1703649367320299E-3</v>
      </c>
      <c r="CD12" s="2">
        <v>1.2820802777322305E-2</v>
      </c>
      <c r="CE12" s="2">
        <v>7.569749731026908E-3</v>
      </c>
      <c r="CH12" s="15">
        <v>42325</v>
      </c>
      <c r="CI12" s="2">
        <v>2.4153212591019593E-3</v>
      </c>
      <c r="CJ12" s="4">
        <v>3.9645940614351722E-3</v>
      </c>
      <c r="CK12" s="2">
        <v>-2.5865730961484048E-3</v>
      </c>
      <c r="CL12" s="2">
        <v>4.0516147064647507E-3</v>
      </c>
      <c r="CO12" s="15">
        <v>42353</v>
      </c>
      <c r="CP12" s="2">
        <v>5.3956305683789318E-3</v>
      </c>
      <c r="CQ12" s="4">
        <v>6.6470153789843795E-3</v>
      </c>
      <c r="CR12" s="2">
        <v>2.9356631081945868E-3</v>
      </c>
      <c r="CS12" s="2">
        <v>6.7629277524964924E-3</v>
      </c>
      <c r="CU12" t="s">
        <v>13</v>
      </c>
      <c r="CV12">
        <f>CV11+1</f>
        <v>2</v>
      </c>
      <c r="CW12">
        <f>COUNTIF(X:X,"&gt;0")</f>
        <v>90</v>
      </c>
      <c r="CX12">
        <f t="shared" ref="CX12:CZ12" si="15">COUNTIF(Y:Y,"&gt;0")</f>
        <v>94</v>
      </c>
      <c r="CY12">
        <f t="shared" si="15"/>
        <v>94</v>
      </c>
      <c r="CZ12">
        <f t="shared" si="15"/>
        <v>93</v>
      </c>
      <c r="DC12">
        <f>DC11+1</f>
        <v>2</v>
      </c>
      <c r="DD12">
        <f t="shared" ref="DD12:DD22" si="16">COUNTIF($L:$L,$DC12)</f>
        <v>200</v>
      </c>
      <c r="DE12">
        <f t="shared" si="11"/>
        <v>200</v>
      </c>
      <c r="DF12">
        <f t="shared" si="11"/>
        <v>200</v>
      </c>
      <c r="DG12">
        <f t="shared" si="11"/>
        <v>200</v>
      </c>
      <c r="DI12">
        <f>DI11+1</f>
        <v>2</v>
      </c>
      <c r="DJ12" s="2">
        <f t="shared" ref="DJ12:DJ22" si="17">CW12/DD12</f>
        <v>0.45</v>
      </c>
      <c r="DK12" s="2">
        <f t="shared" si="12"/>
        <v>0.47</v>
      </c>
      <c r="DL12" s="2">
        <f t="shared" si="13"/>
        <v>0.47</v>
      </c>
      <c r="DM12" s="2">
        <f t="shared" si="14"/>
        <v>0.46500000000000002</v>
      </c>
    </row>
    <row r="13" spans="1:117" x14ac:dyDescent="0.3">
      <c r="A13" s="15">
        <v>42020</v>
      </c>
      <c r="B13">
        <v>7697.3</v>
      </c>
      <c r="C13">
        <v>8513.7999999999993</v>
      </c>
      <c r="D13">
        <v>19223.150000000001</v>
      </c>
      <c r="E13">
        <v>28121.89</v>
      </c>
      <c r="G13" s="2">
        <f t="shared" si="9"/>
        <v>2.598313694409963E-5</v>
      </c>
      <c r="H13" s="4">
        <f t="shared" si="10"/>
        <v>2.3133568397072854E-3</v>
      </c>
      <c r="I13" s="2">
        <f t="shared" si="10"/>
        <v>-6.4983507185876219E-4</v>
      </c>
      <c r="J13" s="2">
        <f t="shared" si="10"/>
        <v>1.6505464719302079E-3</v>
      </c>
      <c r="L13">
        <f t="shared" si="0"/>
        <v>1</v>
      </c>
      <c r="M13">
        <v>2015</v>
      </c>
      <c r="P13" s="15">
        <v>42020</v>
      </c>
      <c r="Q13" s="2">
        <v>2.598313694409963E-5</v>
      </c>
      <c r="R13" s="4">
        <v>2.3133568397072854E-3</v>
      </c>
      <c r="S13" s="2">
        <v>-6.4983507185876219E-4</v>
      </c>
      <c r="T13" s="2">
        <v>1.6505464719302079E-3</v>
      </c>
      <c r="U13">
        <f t="shared" si="1"/>
        <v>2015</v>
      </c>
      <c r="W13" s="15">
        <v>42053</v>
      </c>
      <c r="X13" s="2">
        <v>1.0486952792947275E-2</v>
      </c>
      <c r="Y13" s="4">
        <v>6.7825662506314308E-3</v>
      </c>
      <c r="Z13" s="2">
        <v>5.5523854934483551E-3</v>
      </c>
      <c r="AA13" s="2">
        <v>6.3282797705096734E-3</v>
      </c>
      <c r="AB13">
        <f t="shared" si="2"/>
        <v>2015</v>
      </c>
      <c r="AD13" s="15">
        <v>42081</v>
      </c>
      <c r="AE13" s="2">
        <v>3.5676970515534541E-4</v>
      </c>
      <c r="AF13" s="4">
        <v>-4.2873683124505218E-3</v>
      </c>
      <c r="AG13" s="2">
        <v>4.6698936156257791E-3</v>
      </c>
      <c r="AH13" s="2">
        <v>-3.9761445248149571E-3</v>
      </c>
      <c r="AI13">
        <f t="shared" si="3"/>
        <v>2015</v>
      </c>
      <c r="AK13" s="15">
        <v>42115</v>
      </c>
      <c r="AL13" s="2">
        <v>-1.4790611995186328E-3</v>
      </c>
      <c r="AM13" s="4">
        <v>-8.32731620127607E-3</v>
      </c>
      <c r="AN13" s="2">
        <v>-3.8646809567845854E-4</v>
      </c>
      <c r="AO13" s="2">
        <v>-7.5367000391949376E-3</v>
      </c>
      <c r="AP13">
        <f t="shared" si="4"/>
        <v>2015</v>
      </c>
      <c r="AR13" s="15">
        <v>42143</v>
      </c>
      <c r="AS13" s="2">
        <v>-5.8920638329285234E-3</v>
      </c>
      <c r="AT13" s="4">
        <v>-9.5537788180781382E-4</v>
      </c>
      <c r="AU13" s="2">
        <v>-2.3096192520741395E-3</v>
      </c>
      <c r="AV13" s="2">
        <v>-1.5086339224120965E-3</v>
      </c>
      <c r="AW13">
        <f t="shared" si="5"/>
        <v>2015</v>
      </c>
      <c r="AY13" s="15">
        <v>42171</v>
      </c>
      <c r="AZ13" s="2">
        <v>2.3610276757148937E-3</v>
      </c>
      <c r="BA13" s="4">
        <v>4.1677585195723111E-3</v>
      </c>
      <c r="BB13" s="2">
        <v>8.2337172870832302E-3</v>
      </c>
      <c r="BC13" s="2">
        <v>3.7597958366166022E-3</v>
      </c>
      <c r="BD13">
        <f t="shared" si="6"/>
        <v>2015</v>
      </c>
      <c r="BF13" s="15">
        <v>42201</v>
      </c>
      <c r="BG13" s="2">
        <v>1.7984194745133936E-2</v>
      </c>
      <c r="BH13" s="4">
        <v>9.8840892559656501E-3</v>
      </c>
      <c r="BI13" s="2">
        <v>1.8696605327841589E-2</v>
      </c>
      <c r="BJ13" s="2">
        <v>8.7888308120810908E-3</v>
      </c>
      <c r="BK13">
        <f t="shared" si="7"/>
        <v>2015</v>
      </c>
      <c r="BM13" s="15">
        <v>42234</v>
      </c>
      <c r="BN13" s="2">
        <v>-4.9715440176413403E-3</v>
      </c>
      <c r="BO13" s="4">
        <v>-1.2680924350913618E-3</v>
      </c>
      <c r="BP13" s="2">
        <v>-2.1889220355912737E-3</v>
      </c>
      <c r="BQ13" s="2">
        <v>-1.6762159201413704E-3</v>
      </c>
      <c r="BR13">
        <f t="shared" si="8"/>
        <v>2015</v>
      </c>
      <c r="BT13" s="15">
        <v>42263</v>
      </c>
      <c r="BU13" s="2">
        <v>1.1814205915041695E-2</v>
      </c>
      <c r="BV13" s="4">
        <v>8.9473885887265802E-3</v>
      </c>
      <c r="BW13" s="2">
        <v>1.3459143166930967E-2</v>
      </c>
      <c r="BX13" s="2">
        <v>1.0038150730201197E-2</v>
      </c>
      <c r="CA13" s="15">
        <v>42296</v>
      </c>
      <c r="CB13" s="2">
        <v>-1.4030093533957387E-3</v>
      </c>
      <c r="CC13" s="4">
        <v>4.4791609766755445E-3</v>
      </c>
      <c r="CD13" s="2">
        <v>-3.2267338809848392E-3</v>
      </c>
      <c r="CE13" s="2">
        <v>5.5235057652877392E-3</v>
      </c>
      <c r="CH13" s="15">
        <v>42326</v>
      </c>
      <c r="CI13" s="2">
        <v>-1.8585849789176545E-2</v>
      </c>
      <c r="CJ13" s="4">
        <v>-1.3492736888440902E-2</v>
      </c>
      <c r="CK13" s="2">
        <v>-1.9156439883433758E-2</v>
      </c>
      <c r="CL13" s="2">
        <v>-1.4767362331414513E-2</v>
      </c>
      <c r="CO13" s="15">
        <v>42354</v>
      </c>
      <c r="CP13" s="2">
        <v>1.0359377273388596E-2</v>
      </c>
      <c r="CQ13" s="4">
        <v>6.4927476009297618E-3</v>
      </c>
      <c r="CR13" s="2">
        <v>1.1022248782674183E-2</v>
      </c>
      <c r="CS13" s="2">
        <v>6.8691539325541062E-3</v>
      </c>
      <c r="CU13" t="s">
        <v>83</v>
      </c>
      <c r="CV13">
        <f>CV12+1</f>
        <v>3</v>
      </c>
      <c r="CW13">
        <f>COUNTIF(AD:AD,"&gt;0")</f>
        <v>204</v>
      </c>
      <c r="CX13">
        <f t="shared" ref="CX13:CZ13" si="18">COUNTIF(AE:AE,"&gt;0")</f>
        <v>109</v>
      </c>
      <c r="CY13">
        <f t="shared" si="18"/>
        <v>109</v>
      </c>
      <c r="CZ13">
        <f t="shared" si="18"/>
        <v>111</v>
      </c>
      <c r="DC13">
        <f t="shared" ref="DC13:DC22" si="19">DC12+1</f>
        <v>3</v>
      </c>
      <c r="DD13">
        <f t="shared" si="16"/>
        <v>204</v>
      </c>
      <c r="DE13">
        <f t="shared" si="11"/>
        <v>204</v>
      </c>
      <c r="DF13">
        <f t="shared" si="11"/>
        <v>204</v>
      </c>
      <c r="DG13">
        <f t="shared" si="11"/>
        <v>204</v>
      </c>
      <c r="DI13">
        <f t="shared" ref="DI13:DI22" si="20">DI12+1</f>
        <v>3</v>
      </c>
      <c r="DJ13" s="2">
        <f t="shared" si="17"/>
        <v>1</v>
      </c>
      <c r="DK13" s="2">
        <f t="shared" si="12"/>
        <v>0.53431372549019607</v>
      </c>
      <c r="DL13" s="2">
        <f t="shared" si="13"/>
        <v>0.53431372549019607</v>
      </c>
      <c r="DM13" s="2">
        <f t="shared" si="14"/>
        <v>0.54411764705882348</v>
      </c>
    </row>
    <row r="14" spans="1:117" x14ac:dyDescent="0.3">
      <c r="A14" s="15">
        <v>42023</v>
      </c>
      <c r="B14">
        <v>7731.85</v>
      </c>
      <c r="C14">
        <v>8550.7000000000007</v>
      </c>
      <c r="D14">
        <v>19406.05</v>
      </c>
      <c r="E14">
        <v>28262.01</v>
      </c>
      <c r="G14" s="2">
        <f t="shared" si="9"/>
        <v>4.4685295239819938E-3</v>
      </c>
      <c r="H14" s="4">
        <f t="shared" si="10"/>
        <v>4.3341398670395659E-3</v>
      </c>
      <c r="I14" s="2">
        <f t="shared" si="10"/>
        <v>9.5145696725041327E-3</v>
      </c>
      <c r="J14" s="2">
        <f t="shared" si="10"/>
        <v>4.9825954087722758E-3</v>
      </c>
      <c r="L14">
        <f t="shared" si="0"/>
        <v>1</v>
      </c>
      <c r="M14">
        <v>2015</v>
      </c>
      <c r="P14" s="15">
        <v>42023</v>
      </c>
      <c r="Q14" s="2">
        <v>4.4685295239819938E-3</v>
      </c>
      <c r="R14" s="4">
        <v>4.3341398670395659E-3</v>
      </c>
      <c r="S14" s="2">
        <v>9.5145696725041327E-3</v>
      </c>
      <c r="T14" s="2">
        <v>4.9825954087722758E-3</v>
      </c>
      <c r="U14">
        <f t="shared" si="1"/>
        <v>2015</v>
      </c>
      <c r="W14" s="15">
        <v>42054</v>
      </c>
      <c r="X14" s="2">
        <v>-3.7850591100064347E-4</v>
      </c>
      <c r="Y14" s="4">
        <v>2.9540765128365796E-3</v>
      </c>
      <c r="Z14" s="2">
        <v>-5.6072344725727839E-3</v>
      </c>
      <c r="AA14" s="2">
        <v>4.8434086191596545E-3</v>
      </c>
      <c r="AB14">
        <f t="shared" si="2"/>
        <v>2015</v>
      </c>
      <c r="AD14" s="15">
        <v>42082</v>
      </c>
      <c r="AE14" s="2">
        <v>-1.1261725595299407E-2</v>
      </c>
      <c r="AF14" s="4">
        <v>-5.9003672618842037E-3</v>
      </c>
      <c r="AG14" s="2">
        <v>-1.7553434566321458E-2</v>
      </c>
      <c r="AH14" s="2">
        <v>-5.3263000784009263E-3</v>
      </c>
      <c r="AI14">
        <f t="shared" si="3"/>
        <v>2015</v>
      </c>
      <c r="AK14" s="15">
        <v>42116</v>
      </c>
      <c r="AL14" s="2">
        <v>9.0274354088662086E-3</v>
      </c>
      <c r="AM14" s="4">
        <v>6.2009489421384891E-3</v>
      </c>
      <c r="AN14" s="2">
        <v>7.6191265205805192E-3</v>
      </c>
      <c r="AO14" s="2">
        <v>7.7355719965717688E-3</v>
      </c>
      <c r="AP14">
        <f t="shared" si="4"/>
        <v>2015</v>
      </c>
      <c r="AR14" s="15">
        <v>42144</v>
      </c>
      <c r="AS14" s="2">
        <v>1.1345240306785914E-2</v>
      </c>
      <c r="AT14" s="4">
        <v>6.8852988112101709E-3</v>
      </c>
      <c r="AU14" s="2">
        <v>9.5074100672455433E-3</v>
      </c>
      <c r="AV14" s="2">
        <v>6.933489790212027E-3</v>
      </c>
      <c r="AW14">
        <f t="shared" si="5"/>
        <v>2015</v>
      </c>
      <c r="AY14" s="15">
        <v>42172</v>
      </c>
      <c r="AZ14" s="2">
        <v>2.653705410766426E-4</v>
      </c>
      <c r="BA14" s="4">
        <v>5.4987387073925417E-3</v>
      </c>
      <c r="BB14" s="2">
        <v>-1.0453090336857342E-3</v>
      </c>
      <c r="BC14" s="2">
        <v>5.4765497624081026E-3</v>
      </c>
      <c r="BD14">
        <f t="shared" si="6"/>
        <v>2015</v>
      </c>
      <c r="BF14" s="15">
        <v>42202</v>
      </c>
      <c r="BG14" s="2">
        <v>-8.0753097883513401E-3</v>
      </c>
      <c r="BH14" s="4">
        <v>2.0910659208544231E-4</v>
      </c>
      <c r="BI14" s="2">
        <v>-3.8266803352452936E-3</v>
      </c>
      <c r="BJ14" s="2">
        <v>6.0430034043315324E-4</v>
      </c>
      <c r="BK14">
        <f t="shared" si="7"/>
        <v>2015</v>
      </c>
      <c r="BM14" s="15">
        <v>42235</v>
      </c>
      <c r="BN14" s="2">
        <v>-4.1302315714106495E-3</v>
      </c>
      <c r="BO14" s="4">
        <v>3.3779993031400474E-3</v>
      </c>
      <c r="BP14" s="2">
        <v>-4.1318683659152039E-3</v>
      </c>
      <c r="BQ14" s="2">
        <v>3.5966389211663651E-3</v>
      </c>
      <c r="BR14">
        <f t="shared" si="8"/>
        <v>2015</v>
      </c>
      <c r="BT14" s="15">
        <v>42265</v>
      </c>
      <c r="BU14" s="2">
        <v>2.0901639344262243E-2</v>
      </c>
      <c r="BV14" s="4">
        <v>1.04758106884918E-2</v>
      </c>
      <c r="BW14" s="2">
        <v>2.6189444645841428E-2</v>
      </c>
      <c r="BX14" s="2">
        <v>9.8189914716431525E-3</v>
      </c>
      <c r="CA14" s="15">
        <v>42297</v>
      </c>
      <c r="CB14" s="2">
        <v>-4.6110448085055278E-4</v>
      </c>
      <c r="CC14" s="4">
        <v>-1.6193255629874911E-3</v>
      </c>
      <c r="CD14" s="2">
        <v>-1.3889627864385298E-3</v>
      </c>
      <c r="CE14" s="2">
        <v>-2.1227907846979458E-3</v>
      </c>
      <c r="CH14" s="15">
        <v>42327</v>
      </c>
      <c r="CI14" s="2">
        <v>1.7812847489521957E-2</v>
      </c>
      <c r="CJ14" s="4">
        <v>1.4349827983134562E-2</v>
      </c>
      <c r="CK14" s="2">
        <v>1.5453155762813862E-2</v>
      </c>
      <c r="CL14" s="2">
        <v>1.4103785653852044E-2</v>
      </c>
      <c r="CO14" s="15">
        <v>42355</v>
      </c>
      <c r="CP14" s="2">
        <v>1.197475669536969E-2</v>
      </c>
      <c r="CQ14" s="4">
        <v>1.2056664387361563E-2</v>
      </c>
      <c r="CR14" s="2">
        <v>9.7771933845614764E-3</v>
      </c>
      <c r="CS14" s="2">
        <v>1.2136405018049077E-2</v>
      </c>
      <c r="CU14" t="s">
        <v>84</v>
      </c>
      <c r="CV14">
        <f t="shared" ref="CV14:CV22" si="21">CV13+1</f>
        <v>4</v>
      </c>
      <c r="CW14">
        <f>COUNTIF(AK:AK,"&gt;0")</f>
        <v>188</v>
      </c>
      <c r="CX14">
        <f t="shared" ref="CX14:CZ14" si="22">COUNTIF(AL:AL,"&gt;0")</f>
        <v>101</v>
      </c>
      <c r="CY14">
        <f t="shared" si="22"/>
        <v>106</v>
      </c>
      <c r="CZ14">
        <f t="shared" si="22"/>
        <v>107</v>
      </c>
      <c r="DC14">
        <f t="shared" si="19"/>
        <v>4</v>
      </c>
      <c r="DD14">
        <f t="shared" si="16"/>
        <v>188</v>
      </c>
      <c r="DE14">
        <f t="shared" si="11"/>
        <v>188</v>
      </c>
      <c r="DF14">
        <f t="shared" si="11"/>
        <v>188</v>
      </c>
      <c r="DG14">
        <f t="shared" si="11"/>
        <v>188</v>
      </c>
      <c r="DI14">
        <f t="shared" si="20"/>
        <v>4</v>
      </c>
      <c r="DJ14" s="2">
        <f t="shared" si="17"/>
        <v>1</v>
      </c>
      <c r="DK14" s="2">
        <f t="shared" si="12"/>
        <v>0.53723404255319152</v>
      </c>
      <c r="DL14" s="2">
        <f t="shared" si="13"/>
        <v>0.56382978723404253</v>
      </c>
      <c r="DM14" s="2">
        <f t="shared" si="14"/>
        <v>0.56914893617021278</v>
      </c>
    </row>
    <row r="15" spans="1:117" x14ac:dyDescent="0.3">
      <c r="A15" s="15">
        <v>42024</v>
      </c>
      <c r="B15">
        <v>7921.9</v>
      </c>
      <c r="C15">
        <v>8695.6</v>
      </c>
      <c r="D15">
        <v>19767.05</v>
      </c>
      <c r="E15">
        <v>28784.67</v>
      </c>
      <c r="G15" s="2">
        <f t="shared" si="9"/>
        <v>2.3990456834850134E-2</v>
      </c>
      <c r="H15" s="4">
        <f t="shared" si="10"/>
        <v>1.6945981030792756E-2</v>
      </c>
      <c r="I15" s="2">
        <f t="shared" si="10"/>
        <v>1.8602446144372502E-2</v>
      </c>
      <c r="J15" s="2">
        <f t="shared" si="10"/>
        <v>1.84933767980409E-2</v>
      </c>
      <c r="L15">
        <f t="shared" si="0"/>
        <v>1</v>
      </c>
      <c r="M15">
        <v>2015</v>
      </c>
      <c r="P15" s="15">
        <v>42024</v>
      </c>
      <c r="Q15" s="2">
        <v>2.3990456834850134E-2</v>
      </c>
      <c r="R15" s="4">
        <v>1.6945981030792756E-2</v>
      </c>
      <c r="S15" s="2">
        <v>1.8602446144372502E-2</v>
      </c>
      <c r="T15" s="2">
        <v>1.84933767980409E-2</v>
      </c>
      <c r="U15">
        <f t="shared" si="1"/>
        <v>2015</v>
      </c>
      <c r="W15" s="15">
        <v>42055</v>
      </c>
      <c r="X15" s="2">
        <v>-9.9904428161834511E-3</v>
      </c>
      <c r="Y15" s="4">
        <v>-6.9362472316840257E-3</v>
      </c>
      <c r="Z15" s="2">
        <v>-5.9802066884507748E-3</v>
      </c>
      <c r="AA15" s="2">
        <v>-7.8357845474907595E-3</v>
      </c>
      <c r="AB15">
        <f t="shared" si="2"/>
        <v>2015</v>
      </c>
      <c r="AD15" s="15">
        <v>42083</v>
      </c>
      <c r="AE15" s="2">
        <v>-6.9676013026948938E-3</v>
      </c>
      <c r="AF15" s="4">
        <v>-7.3830438987104287E-3</v>
      </c>
      <c r="AG15" s="2">
        <v>-1.0887160008824708E-2</v>
      </c>
      <c r="AH15" s="2">
        <v>-7.3267445671128788E-3</v>
      </c>
      <c r="AI15">
        <f t="shared" si="3"/>
        <v>2015</v>
      </c>
      <c r="AK15" s="15">
        <v>42117</v>
      </c>
      <c r="AL15" s="2">
        <v>-2.216791528117123E-3</v>
      </c>
      <c r="AM15" s="4">
        <v>-3.7249249676739923E-3</v>
      </c>
      <c r="AN15" s="2">
        <v>1.0414554065226994E-4</v>
      </c>
      <c r="AO15" s="2">
        <v>-5.5614656511102879E-3</v>
      </c>
      <c r="AP15">
        <f t="shared" si="4"/>
        <v>2015</v>
      </c>
      <c r="AR15" s="15">
        <v>42145</v>
      </c>
      <c r="AS15" s="2">
        <v>-3.7559936068193686E-3</v>
      </c>
      <c r="AT15" s="4">
        <v>-2.6711779894933663E-4</v>
      </c>
      <c r="AU15" s="2">
        <v>-2.263522526091139E-3</v>
      </c>
      <c r="AV15" s="2">
        <v>-1.0008186883671381E-3</v>
      </c>
      <c r="AW15">
        <f t="shared" si="5"/>
        <v>2015</v>
      </c>
      <c r="AY15" s="15">
        <v>42173</v>
      </c>
      <c r="AZ15" s="2">
        <v>1.0236596003511294E-2</v>
      </c>
      <c r="BA15" s="4">
        <v>1.0263793710722937E-2</v>
      </c>
      <c r="BB15" s="2">
        <v>8.5020231402890695E-3</v>
      </c>
      <c r="BC15" s="2">
        <v>1.0553184067476049E-2</v>
      </c>
      <c r="BD15">
        <f t="shared" si="6"/>
        <v>2015</v>
      </c>
      <c r="BF15" s="15">
        <v>42205</v>
      </c>
      <c r="BG15" s="2">
        <v>-3.7603651089541685E-3</v>
      </c>
      <c r="BH15" s="4">
        <v>-7.4333466901277444E-4</v>
      </c>
      <c r="BI15" s="2">
        <v>-3.2469742912954905E-3</v>
      </c>
      <c r="BJ15" s="2">
        <v>-1.517392039084784E-3</v>
      </c>
      <c r="BK15">
        <f t="shared" si="7"/>
        <v>2015</v>
      </c>
      <c r="BM15" s="15">
        <v>42236</v>
      </c>
      <c r="BN15" s="2">
        <v>-1.6586016794942673E-2</v>
      </c>
      <c r="BO15" s="4">
        <v>-1.4408221161486217E-2</v>
      </c>
      <c r="BP15" s="2">
        <v>-2.2464010265595628E-2</v>
      </c>
      <c r="BQ15" s="2">
        <v>-1.1593304224170143E-2</v>
      </c>
      <c r="BR15">
        <f t="shared" si="8"/>
        <v>2015</v>
      </c>
      <c r="BT15" s="15">
        <v>42268</v>
      </c>
      <c r="BU15" s="2">
        <v>7.1349895114953118E-3</v>
      </c>
      <c r="BV15" s="4">
        <v>-6.0136057830833167E-4</v>
      </c>
      <c r="BW15" s="2">
        <v>7.682741546830258E-3</v>
      </c>
      <c r="BX15" s="2">
        <v>-9.8898085389515769E-4</v>
      </c>
      <c r="CA15" s="15">
        <v>42298</v>
      </c>
      <c r="CB15" s="2">
        <v>-2.5288919102651754E-3</v>
      </c>
      <c r="CC15" s="4">
        <v>-1.2043599038931581E-3</v>
      </c>
      <c r="CD15" s="2">
        <v>-6.713310245229356E-3</v>
      </c>
      <c r="CE15" s="2">
        <v>-7.0202216808036273E-4</v>
      </c>
      <c r="CH15" s="15">
        <v>42328</v>
      </c>
      <c r="CI15" s="2">
        <v>-2.2575298622621279E-3</v>
      </c>
      <c r="CJ15" s="4">
        <v>1.7595868796022036E-3</v>
      </c>
      <c r="CK15" s="2">
        <v>-9.5478534902400489E-4</v>
      </c>
      <c r="CL15" s="2">
        <v>1.0281743771361938E-3</v>
      </c>
      <c r="CO15" s="15">
        <v>42356</v>
      </c>
      <c r="CP15" s="2">
        <v>-9.4395066207147004E-3</v>
      </c>
      <c r="CQ15" s="4">
        <v>-1.0504375760898041E-2</v>
      </c>
      <c r="CR15" s="2">
        <v>-8.792521578114311E-3</v>
      </c>
      <c r="CS15" s="2">
        <v>-1.1027841657307483E-2</v>
      </c>
      <c r="CU15" t="s">
        <v>16</v>
      </c>
      <c r="CV15">
        <f t="shared" si="21"/>
        <v>5</v>
      </c>
      <c r="CW15">
        <f>COUNTIF(AS:AS,"&gt;0")</f>
        <v>115</v>
      </c>
      <c r="CX15">
        <f t="shared" ref="CX15:CZ15" si="23">COUNTIF(AT:AT,"&gt;0")</f>
        <v>108</v>
      </c>
      <c r="CY15">
        <f t="shared" si="23"/>
        <v>113</v>
      </c>
      <c r="CZ15">
        <f t="shared" si="23"/>
        <v>109</v>
      </c>
      <c r="DC15">
        <f t="shared" si="19"/>
        <v>5</v>
      </c>
      <c r="DD15">
        <f t="shared" si="16"/>
        <v>212</v>
      </c>
      <c r="DE15">
        <f t="shared" si="11"/>
        <v>212</v>
      </c>
      <c r="DF15">
        <f t="shared" si="11"/>
        <v>212</v>
      </c>
      <c r="DG15">
        <f t="shared" si="11"/>
        <v>212</v>
      </c>
      <c r="DI15">
        <f t="shared" si="20"/>
        <v>5</v>
      </c>
      <c r="DJ15" s="2">
        <f t="shared" si="17"/>
        <v>0.54245283018867929</v>
      </c>
      <c r="DK15" s="2">
        <f t="shared" si="12"/>
        <v>0.50943396226415094</v>
      </c>
      <c r="DL15" s="2">
        <f t="shared" si="13"/>
        <v>0.53301886792452835</v>
      </c>
      <c r="DM15" s="2">
        <f t="shared" si="14"/>
        <v>0.51415094339622647</v>
      </c>
    </row>
    <row r="16" spans="1:117" x14ac:dyDescent="0.3">
      <c r="A16" s="15">
        <v>42025</v>
      </c>
      <c r="B16">
        <v>7976.7</v>
      </c>
      <c r="C16">
        <v>8729.5</v>
      </c>
      <c r="D16">
        <v>19843.25</v>
      </c>
      <c r="E16">
        <v>28888.86</v>
      </c>
      <c r="G16" s="2">
        <f t="shared" si="9"/>
        <v>6.8700089009239643E-3</v>
      </c>
      <c r="H16" s="4">
        <f t="shared" si="10"/>
        <v>3.8985233911403047E-3</v>
      </c>
      <c r="I16" s="2">
        <f t="shared" si="10"/>
        <v>3.8548999471342831E-3</v>
      </c>
      <c r="J16" s="2">
        <f t="shared" si="10"/>
        <v>3.6196350348988659E-3</v>
      </c>
      <c r="L16">
        <f t="shared" si="0"/>
        <v>1</v>
      </c>
      <c r="M16">
        <v>2015</v>
      </c>
      <c r="P16" s="15">
        <v>42025</v>
      </c>
      <c r="Q16" s="2">
        <v>6.8700089009239643E-3</v>
      </c>
      <c r="R16" s="4">
        <v>3.8985233911403047E-3</v>
      </c>
      <c r="S16" s="2">
        <v>3.8548999471342831E-3</v>
      </c>
      <c r="T16" s="2">
        <v>3.6196350348988659E-3</v>
      </c>
      <c r="U16">
        <f t="shared" si="1"/>
        <v>2015</v>
      </c>
      <c r="W16" s="15">
        <v>42058</v>
      </c>
      <c r="X16" s="2">
        <v>-1.0364362044547444E-2</v>
      </c>
      <c r="Y16" s="4">
        <v>-8.9035047998550568E-3</v>
      </c>
      <c r="Z16" s="2">
        <v>-8.3964442906536967E-3</v>
      </c>
      <c r="AA16" s="2">
        <v>-8.7679656916994173E-3</v>
      </c>
      <c r="AB16">
        <f t="shared" si="2"/>
        <v>2015</v>
      </c>
      <c r="AD16" s="15">
        <v>42086</v>
      </c>
      <c r="AE16" s="2">
        <v>-5.5712123584365026E-3</v>
      </c>
      <c r="AF16" s="4">
        <v>-2.3334772310959176E-3</v>
      </c>
      <c r="AG16" s="2">
        <v>-8.4567902893366281E-3</v>
      </c>
      <c r="AH16" s="2">
        <v>-2.4436433427173095E-3</v>
      </c>
      <c r="AI16">
        <f t="shared" si="3"/>
        <v>2015</v>
      </c>
      <c r="AK16" s="15">
        <v>42118</v>
      </c>
      <c r="AL16" s="2">
        <v>-1.313724429050768E-2</v>
      </c>
      <c r="AM16" s="4">
        <v>-1.1079623257087659E-2</v>
      </c>
      <c r="AN16" s="2">
        <v>-1.335664488972668E-2</v>
      </c>
      <c r="AO16" s="2">
        <v>-1.0711367794218347E-2</v>
      </c>
      <c r="AP16">
        <f t="shared" si="4"/>
        <v>2015</v>
      </c>
      <c r="AR16" s="15">
        <v>42146</v>
      </c>
      <c r="AS16" s="2">
        <v>2.4646086188227249E-3</v>
      </c>
      <c r="AT16" s="4">
        <v>4.5065906661917498E-3</v>
      </c>
      <c r="AU16" s="2">
        <v>-4.3131503822959449E-3</v>
      </c>
      <c r="AV16" s="2">
        <v>5.3273449397415427E-3</v>
      </c>
      <c r="AW16">
        <f t="shared" si="5"/>
        <v>2015</v>
      </c>
      <c r="AY16" s="15">
        <v>42174</v>
      </c>
      <c r="AZ16" s="2">
        <v>1.0877293734788098E-2</v>
      </c>
      <c r="BA16" s="4">
        <v>6.1593227803195703E-3</v>
      </c>
      <c r="BB16" s="2">
        <v>8.30628949082385E-3</v>
      </c>
      <c r="BC16" s="2">
        <v>7.3883041750887396E-3</v>
      </c>
      <c r="BD16">
        <f t="shared" si="6"/>
        <v>2015</v>
      </c>
      <c r="BF16" s="15">
        <v>42206</v>
      </c>
      <c r="BG16" s="2">
        <v>-1.4642100114136638E-2</v>
      </c>
      <c r="BH16" s="4">
        <v>-8.6012006811221065E-3</v>
      </c>
      <c r="BI16" s="2">
        <v>-1.6250978578971943E-2</v>
      </c>
      <c r="BJ16" s="2">
        <v>-8.3736451499852767E-3</v>
      </c>
      <c r="BK16">
        <f t="shared" si="7"/>
        <v>2015</v>
      </c>
      <c r="BM16" s="15">
        <v>42237</v>
      </c>
      <c r="BN16" s="2">
        <v>-1.2190380036973546E-2</v>
      </c>
      <c r="BO16" s="4">
        <v>-8.6948732495296371E-3</v>
      </c>
      <c r="BP16" s="2">
        <v>-1.2355672725084796E-2</v>
      </c>
      <c r="BQ16" s="2">
        <v>-8.756576940881243E-3</v>
      </c>
      <c r="BR16">
        <f t="shared" si="8"/>
        <v>2015</v>
      </c>
      <c r="BT16" s="15">
        <v>42269</v>
      </c>
      <c r="BU16" s="2">
        <v>-2.9281783914154907E-2</v>
      </c>
      <c r="BV16" s="4">
        <v>-2.069674443093359E-2</v>
      </c>
      <c r="BW16" s="2">
        <v>-2.917134567260829E-2</v>
      </c>
      <c r="BX16" s="2">
        <v>-2.0659734020336724E-2</v>
      </c>
      <c r="CA16" s="15">
        <v>42300</v>
      </c>
      <c r="CB16" s="2">
        <v>1.3466748933658776E-2</v>
      </c>
      <c r="CC16" s="4">
        <v>5.3019377825175417E-3</v>
      </c>
      <c r="CD16" s="2">
        <v>1.2619596794001316E-2</v>
      </c>
      <c r="CE16" s="2">
        <v>6.7118250520565503E-3</v>
      </c>
      <c r="CH16" s="15">
        <v>42331</v>
      </c>
      <c r="CI16" s="2">
        <v>-2.8227135303978759E-3</v>
      </c>
      <c r="CJ16" s="4">
        <v>-9.2916101851323821E-4</v>
      </c>
      <c r="CK16" s="2">
        <v>2.72637726025555E-4</v>
      </c>
      <c r="CL16" s="2">
        <v>-1.8999949359240315E-3</v>
      </c>
      <c r="CO16" s="15">
        <v>42359</v>
      </c>
      <c r="CP16" s="2">
        <v>1.2191276177916686E-2</v>
      </c>
      <c r="CQ16" s="4">
        <v>9.3404363594199909E-3</v>
      </c>
      <c r="CR16" s="2">
        <v>1.3911403313185985E-2</v>
      </c>
      <c r="CS16" s="2">
        <v>8.4908551280172464E-3</v>
      </c>
      <c r="CU16" t="s">
        <v>85</v>
      </c>
      <c r="CV16">
        <f t="shared" si="21"/>
        <v>6</v>
      </c>
      <c r="CW16">
        <f>COUNTIF(AZ:AZ,"&gt;0")</f>
        <v>116</v>
      </c>
      <c r="CX16">
        <f t="shared" ref="CX16:CZ16" si="24">COUNTIF(BA:BA,"&gt;0")</f>
        <v>112</v>
      </c>
      <c r="CY16">
        <f t="shared" si="24"/>
        <v>109</v>
      </c>
      <c r="CZ16">
        <f t="shared" si="24"/>
        <v>111</v>
      </c>
      <c r="DC16">
        <f t="shared" si="19"/>
        <v>6</v>
      </c>
      <c r="DD16">
        <f t="shared" si="16"/>
        <v>211</v>
      </c>
      <c r="DE16">
        <f t="shared" si="11"/>
        <v>211</v>
      </c>
      <c r="DF16">
        <f t="shared" si="11"/>
        <v>211</v>
      </c>
      <c r="DG16">
        <f t="shared" si="11"/>
        <v>211</v>
      </c>
      <c r="DI16">
        <f t="shared" si="20"/>
        <v>6</v>
      </c>
      <c r="DJ16" s="2">
        <f t="shared" si="17"/>
        <v>0.54976303317535546</v>
      </c>
      <c r="DK16" s="2">
        <f t="shared" si="12"/>
        <v>0.53080568720379151</v>
      </c>
      <c r="DL16" s="2">
        <f t="shared" si="13"/>
        <v>0.51658767772511849</v>
      </c>
      <c r="DM16" s="2">
        <f t="shared" si="14"/>
        <v>0.52606635071090047</v>
      </c>
    </row>
    <row r="17" spans="1:117" x14ac:dyDescent="0.3">
      <c r="A17" s="15">
        <v>42026</v>
      </c>
      <c r="B17">
        <v>7995.5</v>
      </c>
      <c r="C17">
        <v>8761.4</v>
      </c>
      <c r="D17">
        <v>19917.650000000001</v>
      </c>
      <c r="E17">
        <v>29006.02</v>
      </c>
      <c r="G17" s="2">
        <f t="shared" si="9"/>
        <v>2.3513226189731951E-3</v>
      </c>
      <c r="H17" s="4">
        <f t="shared" si="10"/>
        <v>3.6542757317142606E-3</v>
      </c>
      <c r="I17" s="2">
        <f t="shared" si="10"/>
        <v>3.7493858112961059E-3</v>
      </c>
      <c r="J17" s="2">
        <f t="shared" si="10"/>
        <v>4.0555425170809732E-3</v>
      </c>
      <c r="L17">
        <f t="shared" si="0"/>
        <v>1</v>
      </c>
      <c r="M17">
        <v>2015</v>
      </c>
      <c r="P17" s="15">
        <v>42026</v>
      </c>
      <c r="Q17" s="2">
        <v>2.3513226189731951E-3</v>
      </c>
      <c r="R17" s="4">
        <v>3.6542757317142606E-3</v>
      </c>
      <c r="S17" s="2">
        <v>3.7493858112961059E-3</v>
      </c>
      <c r="T17" s="2">
        <v>4.0555425170809732E-3</v>
      </c>
      <c r="U17">
        <f t="shared" si="1"/>
        <v>2015</v>
      </c>
      <c r="W17" s="15">
        <v>42059</v>
      </c>
      <c r="X17" s="2">
        <v>-1.1665452858036186E-3</v>
      </c>
      <c r="Y17" s="4">
        <v>8.1668084911959925E-4</v>
      </c>
      <c r="Z17" s="2">
        <v>-1.5650279695878151E-3</v>
      </c>
      <c r="AA17" s="2">
        <v>1.0198408220020311E-3</v>
      </c>
      <c r="AB17">
        <f t="shared" si="2"/>
        <v>2015</v>
      </c>
      <c r="AD17" s="15">
        <v>42087</v>
      </c>
      <c r="AE17" s="2">
        <v>-2.1640068777498606E-3</v>
      </c>
      <c r="AF17" s="4">
        <v>-9.2972669543544054E-4</v>
      </c>
      <c r="AG17" s="2">
        <v>-6.3716190579434801E-3</v>
      </c>
      <c r="AH17" s="2">
        <v>-1.0747722227779093E-3</v>
      </c>
      <c r="AI17">
        <f t="shared" si="3"/>
        <v>2015</v>
      </c>
      <c r="AK17" s="15">
        <v>42121</v>
      </c>
      <c r="AL17" s="2">
        <v>-1.8071625344352592E-2</v>
      </c>
      <c r="AM17" s="4">
        <v>-1.1011107432046082E-2</v>
      </c>
      <c r="AN17" s="2">
        <v>-1.3015292830201418E-2</v>
      </c>
      <c r="AO17" s="2">
        <v>-9.5105536348573209E-3</v>
      </c>
      <c r="AP17">
        <f t="shared" si="4"/>
        <v>2015</v>
      </c>
      <c r="AR17" s="15">
        <v>42149</v>
      </c>
      <c r="AS17" s="2">
        <v>-1.0817888799355383E-2</v>
      </c>
      <c r="AT17" s="4">
        <v>-1.0485935015575305E-2</v>
      </c>
      <c r="AU17" s="2">
        <v>-5.8833741109839653E-3</v>
      </c>
      <c r="AV17" s="2">
        <v>-1.1217741214343163E-2</v>
      </c>
      <c r="AW17">
        <f t="shared" si="5"/>
        <v>2015</v>
      </c>
      <c r="AY17" s="15">
        <v>42177</v>
      </c>
      <c r="AZ17" s="2">
        <v>2.5711392944687203E-2</v>
      </c>
      <c r="BA17" s="4">
        <v>1.5580641827609848E-2</v>
      </c>
      <c r="BB17" s="2">
        <v>2.5370717835002336E-2</v>
      </c>
      <c r="BC17" s="2">
        <v>1.5157322567548851E-2</v>
      </c>
      <c r="BD17">
        <f t="shared" si="6"/>
        <v>2015</v>
      </c>
      <c r="BF17" s="15">
        <v>42207</v>
      </c>
      <c r="BG17" s="2">
        <v>1.6737743290473596E-2</v>
      </c>
      <c r="BH17" s="4">
        <v>1.2198910832468596E-2</v>
      </c>
      <c r="BI17" s="2">
        <v>1.4612730593802329E-2</v>
      </c>
      <c r="BJ17" s="2">
        <v>1.1453707915722542E-2</v>
      </c>
      <c r="BK17">
        <f t="shared" si="7"/>
        <v>2015</v>
      </c>
      <c r="BM17" s="15">
        <v>42240</v>
      </c>
      <c r="BN17" s="2">
        <v>-7.0054162956041929E-2</v>
      </c>
      <c r="BO17" s="4">
        <v>-5.9150958740715388E-2</v>
      </c>
      <c r="BP17" s="2">
        <v>-6.896971845025815E-2</v>
      </c>
      <c r="BQ17" s="2">
        <v>-5.9362195594763821E-2</v>
      </c>
      <c r="BR17">
        <f t="shared" si="8"/>
        <v>2015</v>
      </c>
      <c r="BT17" s="15">
        <v>42270</v>
      </c>
      <c r="BU17" s="2">
        <v>8.2288317064261977E-3</v>
      </c>
      <c r="BV17" s="4">
        <v>4.3458781362006932E-3</v>
      </c>
      <c r="BW17" s="2">
        <v>1.3161178194073671E-2</v>
      </c>
      <c r="BX17" s="2">
        <v>6.6720360020958124E-3</v>
      </c>
      <c r="CA17" s="15">
        <v>42303</v>
      </c>
      <c r="CB17" s="2">
        <v>-8.2903936922680607E-3</v>
      </c>
      <c r="CC17" s="4">
        <v>-4.2071255929457055E-3</v>
      </c>
      <c r="CD17" s="2">
        <v>-6.6354225621095067E-3</v>
      </c>
      <c r="CE17" s="2">
        <v>-3.9623877126303223E-3</v>
      </c>
      <c r="CH17" s="15">
        <v>42332</v>
      </c>
      <c r="CI17" s="2">
        <v>2.6936459963274179E-3</v>
      </c>
      <c r="CJ17" s="4">
        <v>-2.2486224798547168E-3</v>
      </c>
      <c r="CK17" s="2">
        <v>-4.1968904324378919E-3</v>
      </c>
      <c r="CL17" s="2">
        <v>-1.688656642656185E-3</v>
      </c>
      <c r="CO17" s="15">
        <v>42360</v>
      </c>
      <c r="CP17" s="2">
        <v>-3.2644960883570838E-3</v>
      </c>
      <c r="CQ17" s="4">
        <v>-6.1714606641180246E-3</v>
      </c>
      <c r="CR17" s="2">
        <v>-4.5140756546004478E-3</v>
      </c>
      <c r="CS17" s="2">
        <v>-5.6438671272424894E-3</v>
      </c>
      <c r="CU17" t="s">
        <v>86</v>
      </c>
      <c r="CV17">
        <f t="shared" si="21"/>
        <v>7</v>
      </c>
      <c r="CW17">
        <f>COUNTIF(BG:BG,"&gt;0")</f>
        <v>125</v>
      </c>
      <c r="CX17">
        <f t="shared" ref="CX17:CZ17" si="25">COUNTIF(BH:BH,"&gt;0")</f>
        <v>127</v>
      </c>
      <c r="CY17">
        <f t="shared" si="25"/>
        <v>124</v>
      </c>
      <c r="CZ17">
        <f t="shared" si="25"/>
        <v>127</v>
      </c>
      <c r="DC17">
        <f t="shared" si="19"/>
        <v>7</v>
      </c>
      <c r="DD17">
        <f t="shared" si="16"/>
        <v>217</v>
      </c>
      <c r="DE17">
        <f t="shared" si="11"/>
        <v>217</v>
      </c>
      <c r="DF17">
        <f t="shared" si="11"/>
        <v>217</v>
      </c>
      <c r="DG17">
        <f t="shared" si="11"/>
        <v>217</v>
      </c>
      <c r="DI17">
        <f t="shared" si="20"/>
        <v>7</v>
      </c>
      <c r="DJ17" s="2">
        <f t="shared" si="17"/>
        <v>0.57603686635944695</v>
      </c>
      <c r="DK17" s="2">
        <f t="shared" si="12"/>
        <v>0.58525345622119818</v>
      </c>
      <c r="DL17" s="2">
        <f t="shared" si="13"/>
        <v>0.5714285714285714</v>
      </c>
      <c r="DM17" s="2">
        <f t="shared" si="14"/>
        <v>0.58525345622119818</v>
      </c>
    </row>
    <row r="18" spans="1:117" x14ac:dyDescent="0.3">
      <c r="A18" s="15">
        <v>42027</v>
      </c>
      <c r="B18">
        <v>8046.3</v>
      </c>
      <c r="C18">
        <v>8835.6</v>
      </c>
      <c r="D18">
        <v>20072.7</v>
      </c>
      <c r="E18">
        <v>29278.84</v>
      </c>
      <c r="G18" s="2">
        <f t="shared" si="9"/>
        <v>6.3134608453575157E-3</v>
      </c>
      <c r="H18" s="4">
        <f t="shared" si="10"/>
        <v>8.4689661469628981E-3</v>
      </c>
      <c r="I18" s="2">
        <f t="shared" si="10"/>
        <v>7.7845528965515137E-3</v>
      </c>
      <c r="J18" s="2">
        <f t="shared" si="10"/>
        <v>9.4056337270676822E-3</v>
      </c>
      <c r="L18">
        <f t="shared" si="0"/>
        <v>1</v>
      </c>
      <c r="M18">
        <v>2015</v>
      </c>
      <c r="P18" s="15">
        <v>42027</v>
      </c>
      <c r="Q18" s="2">
        <v>6.3134608453575157E-3</v>
      </c>
      <c r="R18" s="4">
        <v>8.4689661469628981E-3</v>
      </c>
      <c r="S18" s="2">
        <v>7.7845528965515137E-3</v>
      </c>
      <c r="T18" s="2">
        <v>9.4056337270676822E-3</v>
      </c>
      <c r="U18">
        <f t="shared" si="1"/>
        <v>2015</v>
      </c>
      <c r="W18" s="15">
        <v>42060</v>
      </c>
      <c r="X18" s="2">
        <v>2.5129189809144681E-4</v>
      </c>
      <c r="Y18" s="4">
        <v>5.8775864233455855E-4</v>
      </c>
      <c r="Z18" s="2">
        <v>-7.9830330759698784E-3</v>
      </c>
      <c r="AA18" s="2">
        <v>1.148091375662306E-4</v>
      </c>
      <c r="AB18">
        <f t="shared" si="2"/>
        <v>2015</v>
      </c>
      <c r="AD18" s="15">
        <v>42088</v>
      </c>
      <c r="AE18" s="2">
        <v>-1.9258104452291292E-3</v>
      </c>
      <c r="AF18" s="4">
        <v>-1.4222253437046282E-3</v>
      </c>
      <c r="AG18" s="2">
        <v>-1.1646650974146717E-3</v>
      </c>
      <c r="AH18" s="2">
        <v>-1.7715537261218212E-3</v>
      </c>
      <c r="AI18">
        <f t="shared" si="3"/>
        <v>2015</v>
      </c>
      <c r="AK18" s="15">
        <v>42122</v>
      </c>
      <c r="AL18" s="2">
        <v>2.3622682616852547E-2</v>
      </c>
      <c r="AM18" s="4">
        <v>8.7413864471987505E-3</v>
      </c>
      <c r="AN18" s="2">
        <v>2.6939485355366031E-2</v>
      </c>
      <c r="AO18" s="2">
        <v>8.0726379190631265E-3</v>
      </c>
      <c r="AP18">
        <f t="shared" si="4"/>
        <v>2015</v>
      </c>
      <c r="AR18" s="15">
        <v>42150</v>
      </c>
      <c r="AS18" s="2">
        <v>-2.7067426170565676E-3</v>
      </c>
      <c r="AT18" s="4">
        <v>-3.6916460081837027E-3</v>
      </c>
      <c r="AU18" s="2">
        <v>2.4283964125221914E-4</v>
      </c>
      <c r="AV18" s="2">
        <v>-4.0685316243595747E-3</v>
      </c>
      <c r="AW18">
        <f t="shared" si="5"/>
        <v>2015</v>
      </c>
      <c r="AY18" s="15">
        <v>42178</v>
      </c>
      <c r="AZ18" s="2">
        <v>4.7664189543047894E-3</v>
      </c>
      <c r="BA18" s="4">
        <v>3.4059211550201609E-3</v>
      </c>
      <c r="BB18" s="2">
        <v>3.1007117728871006E-3</v>
      </c>
      <c r="BC18" s="2">
        <v>2.6743396461837055E-3</v>
      </c>
      <c r="BD18">
        <f t="shared" si="6"/>
        <v>2015</v>
      </c>
      <c r="BF18" s="15">
        <v>42208</v>
      </c>
      <c r="BG18" s="2">
        <v>-3.9724951390051845E-3</v>
      </c>
      <c r="BH18" s="4">
        <v>-5.0616783459779616E-3</v>
      </c>
      <c r="BI18" s="2">
        <v>-6.9484655471916618E-3</v>
      </c>
      <c r="BJ18" s="2">
        <v>-4.7040985541799314E-3</v>
      </c>
      <c r="BK18">
        <f t="shared" si="7"/>
        <v>2015</v>
      </c>
      <c r="BM18" s="15">
        <v>42241</v>
      </c>
      <c r="BN18" s="2">
        <v>1.2869289522986048E-2</v>
      </c>
      <c r="BO18" s="4">
        <v>9.181713407606585E-3</v>
      </c>
      <c r="BP18" s="2">
        <v>2.2659679510819826E-2</v>
      </c>
      <c r="BQ18" s="2">
        <v>1.1297683590271907E-2</v>
      </c>
      <c r="BR18">
        <f t="shared" si="8"/>
        <v>2015</v>
      </c>
      <c r="BT18" s="15">
        <v>42271</v>
      </c>
      <c r="BU18" s="2">
        <v>-4.2988873046693077E-4</v>
      </c>
      <c r="BV18" s="4">
        <v>2.8740942779395973E-3</v>
      </c>
      <c r="BW18" s="2">
        <v>-3.3989556831812728E-3</v>
      </c>
      <c r="BX18" s="2">
        <v>1.568757142375782E-3</v>
      </c>
      <c r="CA18" s="15">
        <v>42304</v>
      </c>
      <c r="CB18" s="2">
        <v>-5.5485292317735144E-3</v>
      </c>
      <c r="CC18" s="4">
        <v>-3.3472347482915348E-3</v>
      </c>
      <c r="CD18" s="2">
        <v>-4.9115775706495357E-4</v>
      </c>
      <c r="CE18" s="2">
        <v>-3.9660901485127692E-3</v>
      </c>
      <c r="CH18" s="15">
        <v>42334</v>
      </c>
      <c r="CI18" s="2">
        <v>2.8356262958029233E-3</v>
      </c>
      <c r="CJ18" s="4">
        <v>6.6653046631594843E-3</v>
      </c>
      <c r="CK18" s="2">
        <v>2.8195295094076227E-3</v>
      </c>
      <c r="CL18" s="2">
        <v>7.0954315957562969E-3</v>
      </c>
      <c r="CO18" s="15">
        <v>42361</v>
      </c>
      <c r="CP18" s="2">
        <v>7.5147190008920091E-3</v>
      </c>
      <c r="CQ18" s="4">
        <v>1.0255455234327771E-2</v>
      </c>
      <c r="CR18" s="2">
        <v>7.9585890669404673E-3</v>
      </c>
      <c r="CS18" s="2">
        <v>1.0146283896657482E-2</v>
      </c>
      <c r="CU18" t="s">
        <v>87</v>
      </c>
      <c r="CV18">
        <f t="shared" si="21"/>
        <v>8</v>
      </c>
      <c r="CW18">
        <f>COUNTIF(BN:BN,"&gt;0")</f>
        <v>111</v>
      </c>
      <c r="CX18">
        <f t="shared" ref="CX18:CZ18" si="26">COUNTIF(BO:BO,"&gt;0")</f>
        <v>129</v>
      </c>
      <c r="CY18">
        <f t="shared" si="26"/>
        <v>109</v>
      </c>
      <c r="CZ18">
        <f t="shared" si="26"/>
        <v>122</v>
      </c>
      <c r="DC18">
        <f t="shared" si="19"/>
        <v>8</v>
      </c>
      <c r="DD18">
        <f t="shared" si="16"/>
        <v>210</v>
      </c>
      <c r="DE18">
        <f t="shared" si="11"/>
        <v>210</v>
      </c>
      <c r="DF18">
        <f t="shared" si="11"/>
        <v>210</v>
      </c>
      <c r="DG18">
        <f t="shared" si="11"/>
        <v>210</v>
      </c>
      <c r="DI18">
        <f t="shared" si="20"/>
        <v>8</v>
      </c>
      <c r="DJ18" s="2">
        <f t="shared" si="17"/>
        <v>0.52857142857142858</v>
      </c>
      <c r="DK18" s="2">
        <f t="shared" si="12"/>
        <v>0.61428571428571432</v>
      </c>
      <c r="DL18" s="2">
        <f t="shared" si="13"/>
        <v>0.51904761904761909</v>
      </c>
      <c r="DM18" s="2">
        <f t="shared" si="14"/>
        <v>0.580952380952381</v>
      </c>
    </row>
    <row r="19" spans="1:117" x14ac:dyDescent="0.3">
      <c r="A19" s="15">
        <v>42031</v>
      </c>
      <c r="B19">
        <v>8239.2000000000007</v>
      </c>
      <c r="C19">
        <v>8910.5</v>
      </c>
      <c r="D19">
        <v>20555.25</v>
      </c>
      <c r="E19">
        <v>29571.040000000001</v>
      </c>
      <c r="G19" s="2">
        <f t="shared" si="9"/>
        <v>2.3412467229828204E-2</v>
      </c>
      <c r="H19" s="4">
        <f t="shared" si="10"/>
        <v>8.4770700348589384E-3</v>
      </c>
      <c r="I19" s="2">
        <f t="shared" si="10"/>
        <v>2.4040114184937716E-2</v>
      </c>
      <c r="J19" s="2">
        <f t="shared" si="10"/>
        <v>9.9799035754148981E-3</v>
      </c>
      <c r="L19">
        <f t="shared" si="0"/>
        <v>1</v>
      </c>
      <c r="M19">
        <v>2015</v>
      </c>
      <c r="P19" s="15">
        <v>42031</v>
      </c>
      <c r="Q19" s="2">
        <v>2.3412467229828204E-2</v>
      </c>
      <c r="R19" s="4">
        <v>8.4770700348589384E-3</v>
      </c>
      <c r="S19" s="2">
        <v>2.4040114184937716E-2</v>
      </c>
      <c r="T19" s="2">
        <v>9.9799035754148981E-3</v>
      </c>
      <c r="U19">
        <f t="shared" si="1"/>
        <v>2015</v>
      </c>
      <c r="W19" s="15">
        <v>42061</v>
      </c>
      <c r="X19" s="2">
        <v>-6.2893897346785283E-3</v>
      </c>
      <c r="Y19" s="4">
        <v>-9.5126750121189239E-3</v>
      </c>
      <c r="Z19" s="2">
        <v>-1.040674102722198E-2</v>
      </c>
      <c r="AA19" s="2">
        <v>-9.0092419364457901E-3</v>
      </c>
      <c r="AB19">
        <f t="shared" si="2"/>
        <v>2015</v>
      </c>
      <c r="AD19" s="15">
        <v>42089</v>
      </c>
      <c r="AE19" s="2">
        <v>-3.3545914913207138E-2</v>
      </c>
      <c r="AF19" s="4">
        <v>-2.2113986964880157E-2</v>
      </c>
      <c r="AG19" s="2">
        <v>-2.6130387054139361E-2</v>
      </c>
      <c r="AH19" s="2">
        <v>-2.3273120248663993E-2</v>
      </c>
      <c r="AI19">
        <f t="shared" si="3"/>
        <v>2015</v>
      </c>
      <c r="AK19" s="15">
        <v>42123</v>
      </c>
      <c r="AL19" s="2">
        <v>-3.1163364833963285E-3</v>
      </c>
      <c r="AM19" s="4">
        <v>-5.5336970165106164E-3</v>
      </c>
      <c r="AN19" s="2">
        <v>3.0910461053641957E-3</v>
      </c>
      <c r="AO19" s="2">
        <v>-6.221624900808089E-3</v>
      </c>
      <c r="AP19">
        <f t="shared" si="4"/>
        <v>2015</v>
      </c>
      <c r="AR19" s="15">
        <v>42151</v>
      </c>
      <c r="AS19" s="2">
        <v>8.3528634096508864E-3</v>
      </c>
      <c r="AT19" s="4">
        <v>-5.6958875691750556E-4</v>
      </c>
      <c r="AU19" s="2">
        <v>1.1432515153333694E-2</v>
      </c>
      <c r="AV19" s="2">
        <v>1.2077114829934245E-3</v>
      </c>
      <c r="AW19">
        <f t="shared" si="5"/>
        <v>2015</v>
      </c>
      <c r="AY19" s="15">
        <v>42179</v>
      </c>
      <c r="AZ19" s="2">
        <v>-1.0750904204134936E-3</v>
      </c>
      <c r="BA19" s="4">
        <v>-2.4697102564560148E-3</v>
      </c>
      <c r="BB19" s="2">
        <v>-1.4028333972220242E-3</v>
      </c>
      <c r="BC19" s="2">
        <v>-2.6866280372474086E-3</v>
      </c>
      <c r="BD19">
        <f t="shared" si="6"/>
        <v>2015</v>
      </c>
      <c r="BF19" s="15">
        <v>42209</v>
      </c>
      <c r="BG19" s="2">
        <v>-8.6370366522066661E-3</v>
      </c>
      <c r="BH19" s="4">
        <v>-7.9454702088523604E-3</v>
      </c>
      <c r="BI19" s="2">
        <v>-1.2146832759077734E-2</v>
      </c>
      <c r="BJ19" s="2">
        <v>-9.1125253957936685E-3</v>
      </c>
      <c r="BK19">
        <f t="shared" si="7"/>
        <v>2015</v>
      </c>
      <c r="BM19" s="15">
        <v>42242</v>
      </c>
      <c r="BN19" s="2">
        <v>-1.9114828495267133E-2</v>
      </c>
      <c r="BO19" s="4">
        <v>-1.1274379179514441E-2</v>
      </c>
      <c r="BP19" s="2">
        <v>-1.6000930624827242E-2</v>
      </c>
      <c r="BQ19" s="2">
        <v>-1.2204800329435923E-2</v>
      </c>
      <c r="BR19">
        <f t="shared" si="8"/>
        <v>2015</v>
      </c>
      <c r="BT19" s="15">
        <v>42275</v>
      </c>
      <c r="BU19" s="2">
        <v>-6.3958351359926693E-3</v>
      </c>
      <c r="BV19" s="4">
        <v>-9.2520810827985238E-3</v>
      </c>
      <c r="BW19" s="2">
        <v>-5.6028354359716672E-3</v>
      </c>
      <c r="BX19" s="2">
        <v>-9.5369922864268122E-3</v>
      </c>
      <c r="CA19" s="15">
        <v>42305</v>
      </c>
      <c r="CB19" s="2">
        <v>-1.8808321383294885E-2</v>
      </c>
      <c r="CC19" s="4">
        <v>-7.4943215634830761E-3</v>
      </c>
      <c r="CD19" s="2">
        <v>-2.4325660019206562E-2</v>
      </c>
      <c r="CE19" s="2">
        <v>-7.8404781194594264E-3</v>
      </c>
      <c r="CH19" s="15">
        <v>42335</v>
      </c>
      <c r="CI19" s="2">
        <v>1.5149176232844005E-2</v>
      </c>
      <c r="CJ19" s="4">
        <v>7.4710165148785656E-3</v>
      </c>
      <c r="CK19" s="2">
        <v>1.9628387202808167E-2</v>
      </c>
      <c r="CL19" s="2">
        <v>6.5323169982391101E-3</v>
      </c>
      <c r="CO19" s="15">
        <v>42362</v>
      </c>
      <c r="CP19" s="2">
        <v>-5.4460915861831178E-3</v>
      </c>
      <c r="CQ19" s="4">
        <v>-6.2293810664950018E-4</v>
      </c>
      <c r="CR19" s="2">
        <v>-4.2351547460387972E-3</v>
      </c>
      <c r="CS19" s="2">
        <v>-4.4835069612345486E-4</v>
      </c>
      <c r="CU19" t="s">
        <v>88</v>
      </c>
      <c r="CV19">
        <f t="shared" si="21"/>
        <v>9</v>
      </c>
      <c r="CW19">
        <f>COUNTIF(BU:BU,"&gt;0")</f>
        <v>100</v>
      </c>
      <c r="CX19">
        <f t="shared" ref="CX19:CZ19" si="27">COUNTIF(BV:BV,"&gt;0")</f>
        <v>102</v>
      </c>
      <c r="CY19">
        <f t="shared" si="27"/>
        <v>105</v>
      </c>
      <c r="CZ19">
        <f t="shared" si="27"/>
        <v>102</v>
      </c>
      <c r="DC19">
        <f t="shared" si="19"/>
        <v>9</v>
      </c>
      <c r="DD19">
        <f t="shared" si="16"/>
        <v>204</v>
      </c>
      <c r="DE19">
        <f t="shared" si="11"/>
        <v>204</v>
      </c>
      <c r="DF19">
        <f t="shared" si="11"/>
        <v>204</v>
      </c>
      <c r="DG19">
        <f t="shared" si="11"/>
        <v>204</v>
      </c>
      <c r="DI19">
        <f t="shared" si="20"/>
        <v>9</v>
      </c>
      <c r="DJ19" s="2">
        <f t="shared" si="17"/>
        <v>0.49019607843137253</v>
      </c>
      <c r="DK19" s="2">
        <f t="shared" si="12"/>
        <v>0.5</v>
      </c>
      <c r="DL19" s="2">
        <f t="shared" si="13"/>
        <v>0.51470588235294112</v>
      </c>
      <c r="DM19" s="2">
        <f t="shared" si="14"/>
        <v>0.5</v>
      </c>
    </row>
    <row r="20" spans="1:117" x14ac:dyDescent="0.3">
      <c r="A20" s="15">
        <v>42032</v>
      </c>
      <c r="B20">
        <v>8269.25</v>
      </c>
      <c r="C20">
        <v>8914.2999999999993</v>
      </c>
      <c r="D20">
        <v>20491.75</v>
      </c>
      <c r="E20">
        <v>29559.18</v>
      </c>
      <c r="G20" s="2">
        <f t="shared" si="9"/>
        <v>3.6339450373370345E-3</v>
      </c>
      <c r="H20" s="4">
        <f t="shared" si="10"/>
        <v>4.264631614386704E-4</v>
      </c>
      <c r="I20" s="2">
        <f t="shared" si="10"/>
        <v>-3.0892351102516391E-3</v>
      </c>
      <c r="J20" s="2">
        <f t="shared" si="10"/>
        <v>-4.010680720056035E-4</v>
      </c>
      <c r="L20">
        <f t="shared" si="0"/>
        <v>1</v>
      </c>
      <c r="M20">
        <v>2015</v>
      </c>
      <c r="P20" s="15">
        <v>42032</v>
      </c>
      <c r="Q20" s="2">
        <v>3.6339450373370345E-3</v>
      </c>
      <c r="R20" s="4">
        <v>4.264631614386704E-4</v>
      </c>
      <c r="S20" s="2">
        <v>-3.0892351102516391E-3</v>
      </c>
      <c r="T20" s="2">
        <v>-4.010680720056035E-4</v>
      </c>
      <c r="U20">
        <f t="shared" si="1"/>
        <v>2015</v>
      </c>
      <c r="W20" s="15">
        <v>42062</v>
      </c>
      <c r="X20" s="2">
        <v>2.1333840979757646E-2</v>
      </c>
      <c r="Y20" s="4">
        <v>1.85113745631258E-2</v>
      </c>
      <c r="Z20" s="2">
        <v>2.8937701274672205E-2</v>
      </c>
      <c r="AA20" s="2">
        <v>1.6470440903548673E-2</v>
      </c>
      <c r="AB20">
        <f t="shared" si="2"/>
        <v>2015</v>
      </c>
      <c r="AD20" s="15">
        <v>42090</v>
      </c>
      <c r="AE20" s="2">
        <v>4.5020758074082795E-3</v>
      </c>
      <c r="AF20" s="4">
        <v>-8.9904880636286819E-5</v>
      </c>
      <c r="AG20" s="2">
        <v>1.1953464766300248E-2</v>
      </c>
      <c r="AH20" s="2">
        <v>3.8605004519614318E-5</v>
      </c>
      <c r="AI20">
        <f t="shared" si="3"/>
        <v>2015</v>
      </c>
      <c r="AK20" s="15">
        <v>42124</v>
      </c>
      <c r="AL20" s="2">
        <v>-3.4995329443459683E-3</v>
      </c>
      <c r="AM20" s="4">
        <v>-7.0693892411784337E-3</v>
      </c>
      <c r="AN20" s="2">
        <v>1.9368779930773461E-3</v>
      </c>
      <c r="AO20" s="2">
        <v>-7.8829263132608862E-3</v>
      </c>
      <c r="AP20">
        <f t="shared" si="4"/>
        <v>2015</v>
      </c>
      <c r="AR20" s="15">
        <v>42152</v>
      </c>
      <c r="AS20" s="2">
        <v>-4.5879867189857889E-3</v>
      </c>
      <c r="AT20" s="4">
        <v>-1.8717154992441585E-3</v>
      </c>
      <c r="AU20" s="2">
        <v>-4.8357907852967057E-3</v>
      </c>
      <c r="AV20" s="2">
        <v>-2.1023295770744399E-3</v>
      </c>
      <c r="AW20">
        <f t="shared" si="5"/>
        <v>2015</v>
      </c>
      <c r="AY20" s="15">
        <v>42180</v>
      </c>
      <c r="AZ20" s="2">
        <v>7.9333728356047132E-3</v>
      </c>
      <c r="BA20" s="4">
        <v>4.4433281305130022E-3</v>
      </c>
      <c r="BB20" s="2">
        <v>6.9341783937863109E-3</v>
      </c>
      <c r="BC20" s="2">
        <v>5.997186407194998E-3</v>
      </c>
      <c r="BD20">
        <f t="shared" si="6"/>
        <v>2015</v>
      </c>
      <c r="BF20" s="15">
        <v>42212</v>
      </c>
      <c r="BG20" s="2">
        <v>-2.1547034629162749E-2</v>
      </c>
      <c r="BH20" s="4">
        <v>-1.8840469163473698E-2</v>
      </c>
      <c r="BI20" s="2">
        <v>-2.2687454556674331E-2</v>
      </c>
      <c r="BJ20" s="2">
        <v>-1.9597464598248963E-2</v>
      </c>
      <c r="BK20">
        <f t="shared" si="7"/>
        <v>2015</v>
      </c>
      <c r="BM20" s="15">
        <v>42243</v>
      </c>
      <c r="BN20" s="2">
        <v>3.1209982641359019E-2</v>
      </c>
      <c r="BO20" s="4">
        <v>2.0162092442744591E-2</v>
      </c>
      <c r="BP20" s="2">
        <v>1.7540852305136943E-2</v>
      </c>
      <c r="BQ20" s="2">
        <v>2.0086985400545793E-2</v>
      </c>
      <c r="BR20">
        <f t="shared" si="8"/>
        <v>2015</v>
      </c>
      <c r="BT20" s="15">
        <v>42276</v>
      </c>
      <c r="BU20" s="2">
        <v>1.6906620164600303E-2</v>
      </c>
      <c r="BV20" s="4">
        <v>6.1059301922855372E-3</v>
      </c>
      <c r="BW20" s="2">
        <v>1.0578761776109277E-2</v>
      </c>
      <c r="BX20" s="2">
        <v>6.3169383889659968E-3</v>
      </c>
      <c r="CA20" s="15">
        <v>42306</v>
      </c>
      <c r="CB20" s="2">
        <v>-7.6858638743455754E-3</v>
      </c>
      <c r="CC20" s="4">
        <v>-7.2755531623261965E-3</v>
      </c>
      <c r="CD20" s="2">
        <v>-9.2642957667435511E-3</v>
      </c>
      <c r="CE20" s="2">
        <v>-7.4564271280513949E-3</v>
      </c>
      <c r="CH20" s="15">
        <v>42338</v>
      </c>
      <c r="CI20" s="2">
        <v>-2.3138542904766E-3</v>
      </c>
      <c r="CJ20" s="4">
        <v>-9.3796819721251191E-4</v>
      </c>
      <c r="CK20" s="2">
        <v>3.4223804685409101E-3</v>
      </c>
      <c r="CL20" s="2">
        <v>6.6862623525529991E-4</v>
      </c>
      <c r="CO20" s="15">
        <v>42366</v>
      </c>
      <c r="CP20" s="2">
        <v>6.536786353300037E-3</v>
      </c>
      <c r="CQ20" s="4">
        <v>8.1541269932133044E-3</v>
      </c>
      <c r="CR20" s="2">
        <v>1.00023793944442E-2</v>
      </c>
      <c r="CS20" s="2">
        <v>7.5630710666284E-3</v>
      </c>
      <c r="CU20" t="s">
        <v>89</v>
      </c>
      <c r="CV20">
        <f t="shared" si="21"/>
        <v>10</v>
      </c>
      <c r="CW20">
        <f>COUNTIF(CB:CB,"&gt;0")</f>
        <v>111</v>
      </c>
      <c r="CX20">
        <f t="shared" ref="CX20:CZ20" si="28">COUNTIF(CC:CC,"&gt;0")</f>
        <v>105</v>
      </c>
      <c r="CY20">
        <f t="shared" si="28"/>
        <v>106</v>
      </c>
      <c r="CZ20">
        <f t="shared" si="28"/>
        <v>106</v>
      </c>
      <c r="DC20">
        <f t="shared" si="19"/>
        <v>10</v>
      </c>
      <c r="DD20">
        <f t="shared" si="16"/>
        <v>202</v>
      </c>
      <c r="DE20">
        <f t="shared" si="11"/>
        <v>202</v>
      </c>
      <c r="DF20">
        <f t="shared" si="11"/>
        <v>202</v>
      </c>
      <c r="DG20">
        <f t="shared" si="11"/>
        <v>202</v>
      </c>
      <c r="DI20">
        <f t="shared" si="20"/>
        <v>10</v>
      </c>
      <c r="DJ20" s="2">
        <f t="shared" si="17"/>
        <v>0.54950495049504955</v>
      </c>
      <c r="DK20" s="2">
        <f t="shared" si="12"/>
        <v>0.51980198019801982</v>
      </c>
      <c r="DL20" s="2">
        <f t="shared" si="13"/>
        <v>0.52475247524752477</v>
      </c>
      <c r="DM20" s="2">
        <f t="shared" si="14"/>
        <v>0.52475247524752477</v>
      </c>
    </row>
    <row r="21" spans="1:117" x14ac:dyDescent="0.3">
      <c r="A21" s="15">
        <v>42033</v>
      </c>
      <c r="B21">
        <v>8248.35</v>
      </c>
      <c r="C21">
        <v>8952.35</v>
      </c>
      <c r="D21">
        <v>20528.599999999999</v>
      </c>
      <c r="E21">
        <v>29681.77</v>
      </c>
      <c r="G21" s="2">
        <f t="shared" si="9"/>
        <v>-2.53384010135356E-3</v>
      </c>
      <c r="H21" s="4">
        <f t="shared" si="10"/>
        <v>4.2684226467587013E-3</v>
      </c>
      <c r="I21" s="2">
        <f t="shared" si="10"/>
        <v>1.7982846755400855E-3</v>
      </c>
      <c r="J21" s="2">
        <f t="shared" si="10"/>
        <v>4.1472733682057531E-3</v>
      </c>
      <c r="L21">
        <f t="shared" si="0"/>
        <v>1</v>
      </c>
      <c r="M21">
        <v>2015</v>
      </c>
      <c r="P21" s="15">
        <v>42033</v>
      </c>
      <c r="Q21" s="2">
        <v>-2.53384010135356E-3</v>
      </c>
      <c r="R21" s="4">
        <v>4.2684226467587013E-3</v>
      </c>
      <c r="S21" s="2">
        <v>1.7982846755400855E-3</v>
      </c>
      <c r="T21" s="2">
        <v>4.1472733682057531E-3</v>
      </c>
      <c r="U21">
        <f t="shared" si="1"/>
        <v>2015</v>
      </c>
      <c r="W21" s="15">
        <v>42063</v>
      </c>
      <c r="X21" s="2">
        <v>1.9163622105073139E-2</v>
      </c>
      <c r="Y21" s="4">
        <v>6.4728761051941293E-3</v>
      </c>
      <c r="Z21" s="2">
        <v>3.2328416659895068E-2</v>
      </c>
      <c r="AA21" s="2">
        <v>4.8384469331406244E-3</v>
      </c>
      <c r="AB21">
        <f t="shared" si="2"/>
        <v>2015</v>
      </c>
      <c r="AD21" s="15">
        <v>42093</v>
      </c>
      <c r="AE21" s="2">
        <v>2.1853636669281633E-2</v>
      </c>
      <c r="AF21" s="4">
        <v>1.8090488407221765E-2</v>
      </c>
      <c r="AG21" s="2">
        <v>1.7567387834722469E-2</v>
      </c>
      <c r="AH21" s="2">
        <v>1.8836329840079522E-2</v>
      </c>
      <c r="AI21">
        <f t="shared" si="3"/>
        <v>2015</v>
      </c>
      <c r="AK21" s="15">
        <v>42461</v>
      </c>
      <c r="AL21" s="2">
        <v>1.6842424702223449E-3</v>
      </c>
      <c r="AM21" s="4">
        <v>-3.2758709810812902E-3</v>
      </c>
      <c r="AN21" s="2">
        <v>2.0598885491879704E-3</v>
      </c>
      <c r="AO21" s="2">
        <v>-2.8498302808081634E-3</v>
      </c>
      <c r="AP21">
        <f t="shared" si="4"/>
        <v>2016</v>
      </c>
      <c r="AR21" s="15">
        <v>42153</v>
      </c>
      <c r="AS21" s="2">
        <v>1.0815114620309856E-2</v>
      </c>
      <c r="AT21" s="4">
        <v>1.3781704531794644E-2</v>
      </c>
      <c r="AU21" s="2">
        <v>1.4751317130281954E-2</v>
      </c>
      <c r="AV21" s="2">
        <v>1.1696418801085247E-2</v>
      </c>
      <c r="AW21">
        <f t="shared" si="5"/>
        <v>2015</v>
      </c>
      <c r="AY21" s="15">
        <v>42181</v>
      </c>
      <c r="AZ21" s="2">
        <v>-8.9208021415238606E-3</v>
      </c>
      <c r="BA21" s="4">
        <v>-2.0123839009287491E-3</v>
      </c>
      <c r="BB21" s="2">
        <v>-6.56468158049854E-3</v>
      </c>
      <c r="BC21" s="2">
        <v>-3.0158478088412417E-3</v>
      </c>
      <c r="BD21">
        <f t="shared" si="6"/>
        <v>2015</v>
      </c>
      <c r="BF21" s="15">
        <v>42213</v>
      </c>
      <c r="BG21" s="2">
        <v>-3.147730373268866E-3</v>
      </c>
      <c r="BH21" s="4">
        <v>-2.8704700394689632E-3</v>
      </c>
      <c r="BI21" s="2">
        <v>3.8296715816406369E-3</v>
      </c>
      <c r="BJ21" s="2">
        <v>-3.7062730530910081E-3</v>
      </c>
      <c r="BK21">
        <f t="shared" si="7"/>
        <v>2015</v>
      </c>
      <c r="BM21" s="15">
        <v>42244</v>
      </c>
      <c r="BN21" s="2">
        <v>2.6819542790652248E-3</v>
      </c>
      <c r="BO21" s="4">
        <v>6.6675472861195502E-3</v>
      </c>
      <c r="BP21" s="2">
        <v>-1.4232270657128494E-4</v>
      </c>
      <c r="BQ21" s="2">
        <v>6.1449747419008568E-3</v>
      </c>
      <c r="BR21">
        <f t="shared" si="8"/>
        <v>2015</v>
      </c>
      <c r="BT21" s="15">
        <v>42277</v>
      </c>
      <c r="BU21" s="2">
        <v>-7.5906982023516323E-4</v>
      </c>
      <c r="BV21" s="4">
        <v>1.3463720627796903E-2</v>
      </c>
      <c r="BW21" s="2">
        <v>-3.7555262366040236E-3</v>
      </c>
      <c r="BX21" s="2">
        <v>1.4592302315170839E-2</v>
      </c>
      <c r="CA21" s="15">
        <v>42307</v>
      </c>
      <c r="CB21" s="2">
        <v>5.4362541917476739E-3</v>
      </c>
      <c r="CC21" s="4">
        <v>-5.6646223071470173E-3</v>
      </c>
      <c r="CD21" s="2">
        <v>8.2673917337701894E-3</v>
      </c>
      <c r="CE21" s="2">
        <v>-6.7556842612788246E-3</v>
      </c>
      <c r="CH21" s="15">
        <v>42675</v>
      </c>
      <c r="CI21" s="2">
        <v>1.9543246412418338E-3</v>
      </c>
      <c r="CJ21" s="4">
        <v>6.3762940978618826E-5</v>
      </c>
      <c r="CK21" s="2">
        <v>-3.3267515385265859E-3</v>
      </c>
      <c r="CL21" s="2">
        <v>-1.9190689937525908E-3</v>
      </c>
      <c r="CO21" s="15">
        <v>42367</v>
      </c>
      <c r="CP21" s="2">
        <v>2.5383959044369118E-3</v>
      </c>
      <c r="CQ21" s="4">
        <v>4.7948619269038215E-4</v>
      </c>
      <c r="CR21" s="2">
        <v>7.2441788899911194E-4</v>
      </c>
      <c r="CS21" s="2">
        <v>1.741944132567462E-3</v>
      </c>
      <c r="CU21" t="s">
        <v>90</v>
      </c>
      <c r="CV21">
        <f t="shared" si="21"/>
        <v>11</v>
      </c>
      <c r="CW21">
        <f>COUNTIF(CI:CI,"&gt;0")</f>
        <v>116</v>
      </c>
      <c r="CX21">
        <f>COUNTIF(CJ:CJ,"&gt;0")</f>
        <v>113</v>
      </c>
      <c r="CY21">
        <f>COUNTIF(CK:CK,"&gt;0")</f>
        <v>113</v>
      </c>
      <c r="CZ21">
        <f>COUNTIF(CL:CL,"&gt;0")</f>
        <v>114</v>
      </c>
      <c r="DC21">
        <f t="shared" si="19"/>
        <v>11</v>
      </c>
      <c r="DD21">
        <f t="shared" si="16"/>
        <v>203</v>
      </c>
      <c r="DE21">
        <f t="shared" si="11"/>
        <v>203</v>
      </c>
      <c r="DF21">
        <f t="shared" si="11"/>
        <v>203</v>
      </c>
      <c r="DG21">
        <f t="shared" si="11"/>
        <v>203</v>
      </c>
      <c r="DI21">
        <f t="shared" si="20"/>
        <v>11</v>
      </c>
      <c r="DJ21" s="2">
        <f t="shared" si="17"/>
        <v>0.5714285714285714</v>
      </c>
      <c r="DK21" s="2">
        <f t="shared" si="12"/>
        <v>0.55665024630541871</v>
      </c>
      <c r="DL21" s="2">
        <f t="shared" si="13"/>
        <v>0.55665024630541871</v>
      </c>
      <c r="DM21" s="2">
        <f t="shared" si="14"/>
        <v>0.56157635467980294</v>
      </c>
    </row>
    <row r="22" spans="1:117" x14ac:dyDescent="0.3">
      <c r="A22" s="15">
        <v>42034</v>
      </c>
      <c r="B22">
        <v>7987.7</v>
      </c>
      <c r="C22">
        <v>8808.9</v>
      </c>
      <c r="D22">
        <v>19843.75</v>
      </c>
      <c r="E22">
        <v>29182.95</v>
      </c>
      <c r="G22" s="2">
        <f t="shared" si="9"/>
        <v>-3.2631420809494667E-2</v>
      </c>
      <c r="H22" s="4">
        <f t="shared" si="10"/>
        <v>-1.6023725613945022E-2</v>
      </c>
      <c r="I22" s="2">
        <f t="shared" si="10"/>
        <v>-3.336077472404346E-2</v>
      </c>
      <c r="J22" s="2">
        <f t="shared" si="10"/>
        <v>-1.6805601552737578E-2</v>
      </c>
      <c r="L22">
        <f t="shared" si="0"/>
        <v>1</v>
      </c>
      <c r="M22">
        <v>2015</v>
      </c>
      <c r="P22" s="15">
        <v>42034</v>
      </c>
      <c r="Q22" s="2">
        <v>-3.2631420809494667E-2</v>
      </c>
      <c r="R22" s="4">
        <v>-1.6023725613945022E-2</v>
      </c>
      <c r="S22" s="2">
        <v>-3.336077472404346E-2</v>
      </c>
      <c r="T22" s="2">
        <v>-1.6805601552737578E-2</v>
      </c>
      <c r="U22">
        <f t="shared" si="1"/>
        <v>2015</v>
      </c>
      <c r="W22" s="15">
        <v>42401</v>
      </c>
      <c r="X22" s="2">
        <v>-1.2201855553049657E-2</v>
      </c>
      <c r="Y22" s="4">
        <v>-1.0048191656035015E-3</v>
      </c>
      <c r="Z22" s="2">
        <v>-1.3396768540947207E-2</v>
      </c>
      <c r="AA22" s="2">
        <v>-1.843937582752909E-3</v>
      </c>
      <c r="AB22">
        <f t="shared" si="2"/>
        <v>2016</v>
      </c>
      <c r="AD22" s="15">
        <v>42094</v>
      </c>
      <c r="AE22" s="2">
        <v>-4.7558172653389078E-3</v>
      </c>
      <c r="AF22" s="4">
        <v>-1.5307984880412521E-4</v>
      </c>
      <c r="AG22" s="2">
        <v>-8.4496073369712023E-3</v>
      </c>
      <c r="AH22" s="2">
        <v>-6.5663754393963157E-4</v>
      </c>
      <c r="AI22">
        <f t="shared" si="3"/>
        <v>2015</v>
      </c>
      <c r="AK22" s="15">
        <v>42464</v>
      </c>
      <c r="AL22" s="2">
        <v>-9.2643217301506043E-4</v>
      </c>
      <c r="AM22" s="4">
        <v>5.9315056948937191E-3</v>
      </c>
      <c r="AN22" s="2">
        <v>9.7063969483587084E-4</v>
      </c>
      <c r="AO22" s="2">
        <v>5.1449090687481908E-3</v>
      </c>
      <c r="AP22">
        <f t="shared" si="4"/>
        <v>2016</v>
      </c>
      <c r="AR22" s="15">
        <v>42492</v>
      </c>
      <c r="AS22" s="2">
        <v>-7.272155359001848E-3</v>
      </c>
      <c r="AT22" s="4">
        <v>-5.5924991719534948E-3</v>
      </c>
      <c r="AU22" s="2">
        <v>-1.50044656147663E-2</v>
      </c>
      <c r="AV22" s="2">
        <v>-6.6252398793748583E-3</v>
      </c>
      <c r="AW22">
        <f t="shared" si="5"/>
        <v>2016</v>
      </c>
      <c r="AY22" s="15">
        <v>42184</v>
      </c>
      <c r="AZ22" s="2">
        <v>-6.3033073981979826E-3</v>
      </c>
      <c r="BA22" s="4">
        <v>-7.4811182303039844E-3</v>
      </c>
      <c r="BB22" s="2">
        <v>-7.0897858095419538E-3</v>
      </c>
      <c r="BC22" s="2">
        <v>-5.9934905421575374E-3</v>
      </c>
      <c r="BD22">
        <f t="shared" si="6"/>
        <v>2015</v>
      </c>
      <c r="BF22" s="15">
        <v>42214</v>
      </c>
      <c r="BG22" s="2">
        <v>3.0518752446476076E-3</v>
      </c>
      <c r="BH22" s="4">
        <v>4.5639918435887335E-3</v>
      </c>
      <c r="BI22" s="2">
        <v>2.2206664187106014E-3</v>
      </c>
      <c r="BJ22" s="2">
        <v>3.7947167491586883E-3</v>
      </c>
      <c r="BK22">
        <f t="shared" si="7"/>
        <v>2015</v>
      </c>
      <c r="BM22" s="15">
        <v>42247</v>
      </c>
      <c r="BN22" s="2">
        <v>-7.0306806327613616E-3</v>
      </c>
      <c r="BO22" s="4">
        <v>-3.8303163603871102E-3</v>
      </c>
      <c r="BP22" s="2">
        <v>-3.7996856834932387E-3</v>
      </c>
      <c r="BQ22" s="2">
        <v>-4.1409679612070174E-3</v>
      </c>
      <c r="BR22">
        <f t="shared" si="8"/>
        <v>2015</v>
      </c>
      <c r="BT22" s="15">
        <v>42614</v>
      </c>
      <c r="BU22" s="2">
        <v>3.3551294296280637E-3</v>
      </c>
      <c r="BV22" s="4">
        <v>-1.3145614713984534E-3</v>
      </c>
      <c r="BW22" s="2">
        <v>6.3170874689199305E-5</v>
      </c>
      <c r="BX22" s="2">
        <v>-1.0083589406361163E-3</v>
      </c>
      <c r="CA22" s="15">
        <v>42646</v>
      </c>
      <c r="CB22" s="2">
        <v>1.7997048854424557E-2</v>
      </c>
      <c r="CC22" s="4">
        <v>1.4742514066065594E-2</v>
      </c>
      <c r="CD22" s="2">
        <v>1.5729270910570969E-2</v>
      </c>
      <c r="CE22" s="2">
        <v>1.3540893620747384E-2</v>
      </c>
      <c r="CH22" s="15">
        <v>42676</v>
      </c>
      <c r="CI22" s="2">
        <v>-1.1706294408596751E-2</v>
      </c>
      <c r="CJ22" s="4">
        <v>-1.3012606868569773E-2</v>
      </c>
      <c r="CK22" s="2">
        <v>-1.1855940304029946E-2</v>
      </c>
      <c r="CL22" s="2">
        <v>-1.2533446498695481E-2</v>
      </c>
      <c r="CO22" s="15">
        <v>42368</v>
      </c>
      <c r="CP22" s="2">
        <v>-3.6609646963111512E-3</v>
      </c>
      <c r="CQ22" s="4">
        <v>-4.1241274065292148E-3</v>
      </c>
      <c r="CR22" s="2">
        <v>-4.3286476433735364E-3</v>
      </c>
      <c r="CS22" s="2">
        <v>-4.5802293604013857E-3</v>
      </c>
      <c r="CU22" t="s">
        <v>91</v>
      </c>
      <c r="CV22">
        <f t="shared" si="21"/>
        <v>12</v>
      </c>
      <c r="CW22">
        <f>COUNTIF(CP:CP,"&gt;0")</f>
        <v>113</v>
      </c>
      <c r="CX22">
        <f>COUNTIF(CQ:CQ,"&gt;0")</f>
        <v>121</v>
      </c>
      <c r="CY22">
        <f>COUNTIF(CR:CR,"&gt;0")</f>
        <v>109</v>
      </c>
      <c r="CZ22">
        <f>COUNTIF(CS:CS,"&gt;0")</f>
        <v>117</v>
      </c>
      <c r="DC22">
        <f t="shared" si="19"/>
        <v>12</v>
      </c>
      <c r="DD22">
        <f t="shared" si="16"/>
        <v>213</v>
      </c>
      <c r="DE22">
        <f t="shared" si="11"/>
        <v>213</v>
      </c>
      <c r="DF22">
        <f t="shared" si="11"/>
        <v>213</v>
      </c>
      <c r="DG22">
        <f t="shared" si="11"/>
        <v>213</v>
      </c>
      <c r="DI22">
        <f t="shared" si="20"/>
        <v>12</v>
      </c>
      <c r="DJ22" s="2">
        <f t="shared" si="17"/>
        <v>0.53051643192488263</v>
      </c>
      <c r="DK22" s="2">
        <f t="shared" si="12"/>
        <v>0.568075117370892</v>
      </c>
      <c r="DL22" s="2">
        <f t="shared" si="13"/>
        <v>0.51173708920187788</v>
      </c>
      <c r="DM22" s="2">
        <f t="shared" si="14"/>
        <v>0.54929577464788737</v>
      </c>
    </row>
    <row r="23" spans="1:117" x14ac:dyDescent="0.3">
      <c r="A23" s="15">
        <v>42037</v>
      </c>
      <c r="B23">
        <v>8025.25</v>
      </c>
      <c r="C23">
        <v>8797.4</v>
      </c>
      <c r="D23">
        <v>19865.900000000001</v>
      </c>
      <c r="E23">
        <v>29122.27</v>
      </c>
      <c r="G23" s="2">
        <f t="shared" si="9"/>
        <v>4.6789819631787395E-3</v>
      </c>
      <c r="H23" s="4">
        <f t="shared" si="10"/>
        <v>-1.3054978487665883E-3</v>
      </c>
      <c r="I23" s="2">
        <f t="shared" si="10"/>
        <v>1.1162204724410182E-3</v>
      </c>
      <c r="J23" s="2">
        <f t="shared" si="10"/>
        <v>-2.0792963014362939E-3</v>
      </c>
      <c r="L23">
        <f t="shared" si="0"/>
        <v>2</v>
      </c>
      <c r="M23">
        <v>2015</v>
      </c>
      <c r="P23" s="15">
        <v>42370</v>
      </c>
      <c r="Q23" s="2">
        <v>4.5547807571089385E-3</v>
      </c>
      <c r="R23" s="4">
        <v>2.1204704046511231E-3</v>
      </c>
      <c r="S23" s="2">
        <v>6.9169493328290216E-3</v>
      </c>
      <c r="T23" s="2">
        <v>1.6601869854511789E-3</v>
      </c>
      <c r="U23">
        <f t="shared" si="1"/>
        <v>2016</v>
      </c>
      <c r="W23" s="15">
        <v>42402</v>
      </c>
      <c r="X23" s="2">
        <v>-1.3453656998739023E-2</v>
      </c>
      <c r="Y23" s="4">
        <v>-1.3287541606283742E-2</v>
      </c>
      <c r="Z23" s="2">
        <v>-1.6092644528533557E-2</v>
      </c>
      <c r="AA23" s="2">
        <v>-1.1513875422309104E-2</v>
      </c>
      <c r="AB23">
        <f t="shared" si="2"/>
        <v>2016</v>
      </c>
      <c r="AD23" s="15">
        <v>42430</v>
      </c>
      <c r="AE23" s="2">
        <v>2.7051119701413016E-2</v>
      </c>
      <c r="AF23" s="4">
        <v>3.3669431305057215E-2</v>
      </c>
      <c r="AG23" s="2">
        <v>3.3449492342109789E-2</v>
      </c>
      <c r="AH23" s="2">
        <v>3.3794887401095493E-2</v>
      </c>
      <c r="AI23">
        <f t="shared" si="3"/>
        <v>2016</v>
      </c>
      <c r="AK23" s="15">
        <v>42465</v>
      </c>
      <c r="AL23" s="2">
        <v>-2.3192932565674462E-2</v>
      </c>
      <c r="AM23" s="4">
        <v>-2.005464762592158E-2</v>
      </c>
      <c r="AN23" s="2">
        <v>-3.0610354156115297E-2</v>
      </c>
      <c r="AO23" s="2">
        <v>-2.0317602801613457E-2</v>
      </c>
      <c r="AP23">
        <f t="shared" si="4"/>
        <v>2016</v>
      </c>
      <c r="AR23" s="15">
        <v>42493</v>
      </c>
      <c r="AS23" s="2">
        <v>-6.0806534253593321E-3</v>
      </c>
      <c r="AT23" s="4">
        <v>-7.5455745013386843E-3</v>
      </c>
      <c r="AU23" s="2">
        <v>-9.3272078824880172E-3</v>
      </c>
      <c r="AV23" s="2">
        <v>-8.1483761627269453E-3</v>
      </c>
      <c r="AW23">
        <f t="shared" si="5"/>
        <v>2016</v>
      </c>
      <c r="AY23" s="15">
        <v>42185</v>
      </c>
      <c r="AZ23" s="2">
        <v>3.7226214180590186E-3</v>
      </c>
      <c r="BA23" s="4">
        <v>6.0227928447778856E-3</v>
      </c>
      <c r="BB23" s="2">
        <v>3.0069211265674528E-3</v>
      </c>
      <c r="BC23" s="2">
        <v>4.9079133229517754E-3</v>
      </c>
      <c r="BD23">
        <f t="shared" si="6"/>
        <v>2015</v>
      </c>
      <c r="BF23" s="15">
        <v>42215</v>
      </c>
      <c r="BG23" s="2">
        <v>6.9573008834980564E-3</v>
      </c>
      <c r="BH23" s="4">
        <v>5.5820562265299911E-3</v>
      </c>
      <c r="BI23" s="2">
        <v>6.385277841448639E-3</v>
      </c>
      <c r="BJ23" s="2">
        <v>5.1488512133648912E-3</v>
      </c>
      <c r="BK23">
        <f t="shared" si="7"/>
        <v>2015</v>
      </c>
      <c r="BM23" s="15">
        <v>42583</v>
      </c>
      <c r="BN23" s="2">
        <v>-6.1490272598316567E-3</v>
      </c>
      <c r="BO23" s="4">
        <v>-2.2573363431159664E-4</v>
      </c>
      <c r="BP23" s="2">
        <v>-1.1214494688218207E-2</v>
      </c>
      <c r="BQ23" s="2">
        <v>-1.7374961945482972E-3</v>
      </c>
      <c r="BR23">
        <f t="shared" si="8"/>
        <v>2016</v>
      </c>
      <c r="BT23" s="15">
        <v>42615</v>
      </c>
      <c r="BU23" s="2">
        <v>4.9105021384443911E-3</v>
      </c>
      <c r="BV23" s="4">
        <v>3.9887630845674756E-3</v>
      </c>
      <c r="BW23" s="2">
        <v>4.7678364331430172E-3</v>
      </c>
      <c r="BX23" s="2">
        <v>3.8218402531991517E-3</v>
      </c>
      <c r="CA23" s="15">
        <v>42647</v>
      </c>
      <c r="CB23" s="2">
        <v>4.6029990167158084E-3</v>
      </c>
      <c r="CC23" s="4">
        <v>3.5534040580903481E-3</v>
      </c>
      <c r="CD23" s="2">
        <v>4.270242814225369E-3</v>
      </c>
      <c r="CE23" s="2">
        <v>3.2312099617289062E-3</v>
      </c>
      <c r="CH23" s="15">
        <v>42677</v>
      </c>
      <c r="CI23" s="2">
        <v>-2.8704519702883271E-3</v>
      </c>
      <c r="CJ23" s="4">
        <v>-3.4120272492364663E-3</v>
      </c>
      <c r="CK23" s="2">
        <v>-2.5587817702401577E-3</v>
      </c>
      <c r="CL23" s="2">
        <v>-3.5216051602741695E-3</v>
      </c>
      <c r="CO23" s="15">
        <v>42369</v>
      </c>
      <c r="CP23" s="2">
        <v>7.4796540659993445E-3</v>
      </c>
      <c r="CQ23" s="4">
        <v>6.344783916416066E-3</v>
      </c>
      <c r="CR23" s="2">
        <v>2.5416866159507222E-4</v>
      </c>
      <c r="CS23" s="2">
        <v>6.0674043905188883E-3</v>
      </c>
    </row>
    <row r="24" spans="1:117" x14ac:dyDescent="0.3">
      <c r="A24" s="15">
        <v>42038</v>
      </c>
      <c r="B24">
        <v>7823.6</v>
      </c>
      <c r="C24">
        <v>8756.5499999999993</v>
      </c>
      <c r="D24">
        <v>19382.95</v>
      </c>
      <c r="E24">
        <v>29000.14</v>
      </c>
      <c r="G24" s="2">
        <f t="shared" si="9"/>
        <v>-2.5774579477478351E-2</v>
      </c>
      <c r="H24" s="4">
        <f t="shared" si="10"/>
        <v>-4.6434173733148846E-3</v>
      </c>
      <c r="I24" s="2">
        <f t="shared" si="10"/>
        <v>-2.4310501915342404E-2</v>
      </c>
      <c r="J24" s="2">
        <f t="shared" si="10"/>
        <v>-4.1936978127048823E-3</v>
      </c>
      <c r="L24">
        <f t="shared" si="0"/>
        <v>2</v>
      </c>
      <c r="M24">
        <v>2015</v>
      </c>
      <c r="P24" s="15">
        <v>42373</v>
      </c>
      <c r="Q24" s="2">
        <v>-2.6363017961298488E-2</v>
      </c>
      <c r="R24" s="4">
        <v>-2.158679927667265E-2</v>
      </c>
      <c r="S24" s="2">
        <v>-2.5828601610986313E-2</v>
      </c>
      <c r="T24" s="2">
        <v>-2.0547840479494317E-2</v>
      </c>
      <c r="U24">
        <f t="shared" si="1"/>
        <v>2016</v>
      </c>
      <c r="W24" s="15">
        <v>42403</v>
      </c>
      <c r="X24" s="2">
        <v>-1.5982832068159283E-2</v>
      </c>
      <c r="Y24" s="4">
        <v>-1.2574525018274977E-2</v>
      </c>
      <c r="Z24" s="2">
        <v>-1.5526280860100924E-2</v>
      </c>
      <c r="AA24" s="2">
        <v>-1.2864419903011544E-2</v>
      </c>
      <c r="AB24">
        <f t="shared" si="2"/>
        <v>2016</v>
      </c>
      <c r="AD24" s="15">
        <v>42431</v>
      </c>
      <c r="AE24" s="2">
        <v>3.9336678751790755E-2</v>
      </c>
      <c r="AF24" s="4">
        <v>2.0291319939631444E-2</v>
      </c>
      <c r="AG24" s="2">
        <v>4.7148734813951466E-2</v>
      </c>
      <c r="AH24" s="2">
        <v>1.9497168761972092E-2</v>
      </c>
      <c r="AI24">
        <f t="shared" si="3"/>
        <v>2016</v>
      </c>
      <c r="AK24" s="15">
        <v>42466</v>
      </c>
      <c r="AL24" s="2">
        <v>-2.7893568117183585E-3</v>
      </c>
      <c r="AM24" s="4">
        <v>1.4664877946128664E-3</v>
      </c>
      <c r="AN24" s="2">
        <v>-3.6986301369862549E-3</v>
      </c>
      <c r="AO24" s="2">
        <v>6.8478864986928629E-4</v>
      </c>
      <c r="AP24">
        <f t="shared" si="4"/>
        <v>2016</v>
      </c>
      <c r="AR24" s="15">
        <v>42494</v>
      </c>
      <c r="AS24" s="2">
        <v>-8.2890622056468389E-5</v>
      </c>
      <c r="AT24" s="4">
        <v>-5.221376016522501E-3</v>
      </c>
      <c r="AU24" s="2">
        <v>-6.9834703179630312E-3</v>
      </c>
      <c r="AV24" s="2">
        <v>-5.0721966571144785E-3</v>
      </c>
      <c r="AW24">
        <f t="shared" si="5"/>
        <v>2016</v>
      </c>
      <c r="AY24" s="15">
        <v>42522</v>
      </c>
      <c r="AZ24" s="2">
        <v>-6.6261772484921934E-3</v>
      </c>
      <c r="BA24" s="4">
        <v>2.4325682283304682E-3</v>
      </c>
      <c r="BB24" s="2">
        <v>-1.1205443535801276E-2</v>
      </c>
      <c r="BC24" s="2">
        <v>1.723791396117332E-3</v>
      </c>
      <c r="BD24">
        <f t="shared" si="6"/>
        <v>2016</v>
      </c>
      <c r="BF24" s="15">
        <v>42216</v>
      </c>
      <c r="BG24" s="2">
        <v>1.2163850779684056E-2</v>
      </c>
      <c r="BH24" s="4">
        <v>1.3186017240969995E-2</v>
      </c>
      <c r="BI24" s="2">
        <v>1.5696514175397337E-2</v>
      </c>
      <c r="BJ24" s="2">
        <v>1.4770071484388496E-2</v>
      </c>
      <c r="BK24">
        <f t="shared" si="7"/>
        <v>2015</v>
      </c>
      <c r="BM24" s="15">
        <v>42584</v>
      </c>
      <c r="BN24" s="2">
        <v>-9.3159452963546725E-3</v>
      </c>
      <c r="BO24" s="4">
        <v>-1.5804922104312065E-3</v>
      </c>
      <c r="BP24" s="2">
        <v>-1.7261987342987177E-3</v>
      </c>
      <c r="BQ24" s="2">
        <v>-7.6455766357462506E-4</v>
      </c>
      <c r="BR24">
        <f t="shared" si="8"/>
        <v>2016</v>
      </c>
      <c r="BT24" s="15">
        <v>42619</v>
      </c>
      <c r="BU24" s="2">
        <v>2.133951835532483E-2</v>
      </c>
      <c r="BV24" s="4">
        <v>1.5136810202448493E-2</v>
      </c>
      <c r="BW24" s="2">
        <v>2.7309487406453687E-2</v>
      </c>
      <c r="BX24" s="2">
        <v>1.5628356963435227E-2</v>
      </c>
      <c r="CA24" s="15">
        <v>42648</v>
      </c>
      <c r="CB24" s="2">
        <v>-5.4250441788904775E-3</v>
      </c>
      <c r="CC24" s="4">
        <v>-2.8737106789140238E-3</v>
      </c>
      <c r="CD24" s="2">
        <v>-6.9055086490416757E-3</v>
      </c>
      <c r="CE24" s="2">
        <v>-4.0081808251763206E-3</v>
      </c>
      <c r="CH24" s="15">
        <v>42678</v>
      </c>
      <c r="CI24" s="2">
        <v>-9.0129000705025785E-3</v>
      </c>
      <c r="CJ24" s="4">
        <v>-6.0342135192311946E-3</v>
      </c>
      <c r="CK24" s="2">
        <v>-6.2882260007196622E-3</v>
      </c>
      <c r="CL24" s="2">
        <v>-5.6918850263284731E-3</v>
      </c>
      <c r="CO24" s="15">
        <v>42705</v>
      </c>
      <c r="CP24" s="2">
        <v>-7.6588684254189241E-3</v>
      </c>
      <c r="CQ24" s="4">
        <v>-3.8421788558575432E-3</v>
      </c>
      <c r="CR24" s="2">
        <v>-1.0701746851479968E-2</v>
      </c>
      <c r="CS24" s="2">
        <v>-3.4851859897700485E-3</v>
      </c>
      <c r="CW24" t="s">
        <v>40</v>
      </c>
      <c r="CX24" t="s">
        <v>6</v>
      </c>
      <c r="CY24" t="s">
        <v>3</v>
      </c>
      <c r="CZ24" t="s">
        <v>2</v>
      </c>
      <c r="DD24" t="s">
        <v>40</v>
      </c>
      <c r="DE24" t="s">
        <v>6</v>
      </c>
      <c r="DF24" t="s">
        <v>3</v>
      </c>
      <c r="DG24" t="s">
        <v>2</v>
      </c>
    </row>
    <row r="25" spans="1:117" x14ac:dyDescent="0.3">
      <c r="A25" s="15">
        <v>42039</v>
      </c>
      <c r="B25">
        <v>7747.75</v>
      </c>
      <c r="C25">
        <v>8723.7000000000007</v>
      </c>
      <c r="D25">
        <v>19174</v>
      </c>
      <c r="E25">
        <v>28883.11</v>
      </c>
      <c r="G25" s="2">
        <f t="shared" si="9"/>
        <v>-9.7899390145526587E-3</v>
      </c>
      <c r="H25" s="4">
        <f t="shared" si="10"/>
        <v>-3.7514774654399904E-3</v>
      </c>
      <c r="I25" s="2">
        <f t="shared" si="10"/>
        <v>-1.0780092813529454E-2</v>
      </c>
      <c r="J25" s="2">
        <f t="shared" si="10"/>
        <v>-4.0354977596659481E-3</v>
      </c>
      <c r="L25">
        <f t="shared" si="0"/>
        <v>2</v>
      </c>
      <c r="M25">
        <v>2015</v>
      </c>
      <c r="P25" s="15">
        <v>42374</v>
      </c>
      <c r="Q25" s="2">
        <v>-2.5610702807020882E-3</v>
      </c>
      <c r="R25" s="4">
        <v>-8.5351610129253731E-4</v>
      </c>
      <c r="S25" s="2">
        <v>-3.4128253555152795E-3</v>
      </c>
      <c r="T25" s="2">
        <v>-1.6785471064477673E-3</v>
      </c>
      <c r="U25">
        <f t="shared" si="1"/>
        <v>2016</v>
      </c>
      <c r="W25" s="15">
        <v>42404</v>
      </c>
      <c r="X25" s="2">
        <v>3.7811707270377351E-3</v>
      </c>
      <c r="Y25" s="4">
        <v>5.732293732511046E-3</v>
      </c>
      <c r="Z25" s="2">
        <v>2.3661778138809272E-3</v>
      </c>
      <c r="AA25" s="2">
        <v>4.7520323390848399E-3</v>
      </c>
      <c r="AB25">
        <f t="shared" si="2"/>
        <v>2016</v>
      </c>
      <c r="AD25" s="15">
        <v>42432</v>
      </c>
      <c r="AE25" s="2">
        <v>8.2941774080894023E-3</v>
      </c>
      <c r="AF25" s="4">
        <v>1.4486656669629588E-2</v>
      </c>
      <c r="AG25" s="2">
        <v>5.6518325387859012E-3</v>
      </c>
      <c r="AH25" s="2">
        <v>1.5015068279559776E-2</v>
      </c>
      <c r="AI25">
        <f t="shared" si="3"/>
        <v>2016</v>
      </c>
      <c r="AK25" s="15">
        <v>42467</v>
      </c>
      <c r="AL25" s="2">
        <v>-9.7874918372003079E-3</v>
      </c>
      <c r="AM25" s="4">
        <v>-8.9173731178630537E-3</v>
      </c>
      <c r="AN25" s="2">
        <v>-6.791605779899579E-3</v>
      </c>
      <c r="AO25" s="2">
        <v>-8.6427532154810041E-3</v>
      </c>
      <c r="AP25">
        <f t="shared" si="4"/>
        <v>2016</v>
      </c>
      <c r="AR25" s="15">
        <v>42495</v>
      </c>
      <c r="AS25" s="2">
        <v>6.3792987263865406E-3</v>
      </c>
      <c r="AT25" s="4">
        <v>3.756544757381684E-3</v>
      </c>
      <c r="AU25" s="2">
        <v>4.1476565740356696E-4</v>
      </c>
      <c r="AV25" s="2">
        <v>6.3931848521994131E-3</v>
      </c>
      <c r="AW25">
        <f t="shared" si="5"/>
        <v>2016</v>
      </c>
      <c r="AY25" s="15">
        <v>42523</v>
      </c>
      <c r="AZ25" s="2">
        <v>8.6979441222984656E-3</v>
      </c>
      <c r="BA25" s="4">
        <v>4.7677553041278872E-3</v>
      </c>
      <c r="BB25" s="2">
        <v>8.2848115614300583E-3</v>
      </c>
      <c r="BC25" s="2">
        <v>4.8368023723951931E-3</v>
      </c>
      <c r="BD25">
        <f t="shared" si="6"/>
        <v>2016</v>
      </c>
      <c r="BF25" s="15">
        <v>42552</v>
      </c>
      <c r="BG25" s="2">
        <v>7.98471302804936E-4</v>
      </c>
      <c r="BH25" s="4">
        <v>4.8987964163977396E-3</v>
      </c>
      <c r="BI25" s="2">
        <v>2.801721734669982E-3</v>
      </c>
      <c r="BJ25" s="2">
        <v>5.377463173692123E-3</v>
      </c>
      <c r="BK25">
        <f t="shared" si="7"/>
        <v>2016</v>
      </c>
      <c r="BM25" s="15">
        <v>42585</v>
      </c>
      <c r="BN25" s="2">
        <v>-1.047401462434292E-2</v>
      </c>
      <c r="BO25" s="4">
        <v>-9.0514792007328482E-3</v>
      </c>
      <c r="BP25" s="2">
        <v>-5.6793126027287425E-3</v>
      </c>
      <c r="BQ25" s="2">
        <v>-1.0156634458723243E-2</v>
      </c>
      <c r="BR25">
        <f t="shared" si="8"/>
        <v>2016</v>
      </c>
      <c r="BT25" s="15">
        <v>42620</v>
      </c>
      <c r="BU25" s="2">
        <v>-6.1068152778360552E-3</v>
      </c>
      <c r="BV25" s="4">
        <v>-2.8010734652800262E-3</v>
      </c>
      <c r="BW25" s="2">
        <v>-9.4486492837626542E-4</v>
      </c>
      <c r="BX25" s="2">
        <v>-1.7827304971147046E-3</v>
      </c>
      <c r="CA25" s="15">
        <v>42649</v>
      </c>
      <c r="CB25" s="2">
        <v>-5.7045561880142859E-3</v>
      </c>
      <c r="CC25" s="4">
        <v>-3.934148754281698E-3</v>
      </c>
      <c r="CD25" s="2">
        <v>-7.2580789635995199E-3</v>
      </c>
      <c r="CE25" s="2">
        <v>-4.0668325479838209E-3</v>
      </c>
      <c r="CH25" s="15">
        <v>42681</v>
      </c>
      <c r="CI25" s="2">
        <v>9.8174865724959658E-3</v>
      </c>
      <c r="CJ25" s="4">
        <v>7.5055580257891536E-3</v>
      </c>
      <c r="CK25" s="2">
        <v>1.5631148960284683E-2</v>
      </c>
      <c r="CL25" s="2">
        <v>6.7771131272651997E-3</v>
      </c>
      <c r="CO25" s="15">
        <v>42706</v>
      </c>
      <c r="CP25" s="2">
        <v>-1.3506696173326916E-2</v>
      </c>
      <c r="CQ25" s="4">
        <v>-1.2950237400676129E-2</v>
      </c>
      <c r="CR25" s="2">
        <v>-9.8109173587577498E-3</v>
      </c>
      <c r="CS25" s="2">
        <v>-1.2396874689381535E-2</v>
      </c>
      <c r="CU25">
        <v>1</v>
      </c>
      <c r="CV25" s="16">
        <v>2015</v>
      </c>
      <c r="CW25">
        <f>COUNTIFS(Q:Q,"&gt;0",$U:$U,$CV25)</f>
        <v>13</v>
      </c>
      <c r="CX25">
        <f>COUNTIFS(R:R,"&gt;0",$U:$U,$CV25)</f>
        <v>15</v>
      </c>
      <c r="CY25">
        <f>COUNTIFS(S:S,"&gt;0",$U:$U,$CV25)</f>
        <v>12</v>
      </c>
      <c r="CZ25">
        <f>COUNTIFS(T:T,"&gt;0",$U:$U,$CV25)</f>
        <v>14</v>
      </c>
      <c r="DC25" s="16">
        <v>2015</v>
      </c>
      <c r="DD25">
        <f>COUNTIFS($M:$M,$DC25,$L:$L,$CU25)</f>
        <v>21</v>
      </c>
      <c r="DE25">
        <f t="shared" ref="DE25:DG34" si="29">COUNTIFS($M:$M,$DC25,$L:$L,$CU25)</f>
        <v>21</v>
      </c>
      <c r="DF25">
        <f t="shared" si="29"/>
        <v>21</v>
      </c>
      <c r="DG25">
        <f t="shared" si="29"/>
        <v>21</v>
      </c>
    </row>
    <row r="26" spans="1:117" x14ac:dyDescent="0.3">
      <c r="A26" s="15">
        <v>42040</v>
      </c>
      <c r="B26">
        <v>7729</v>
      </c>
      <c r="C26">
        <v>8711.7000000000007</v>
      </c>
      <c r="D26">
        <v>19051.900000000001</v>
      </c>
      <c r="E26">
        <v>28850.97</v>
      </c>
      <c r="G26" s="2">
        <f t="shared" si="9"/>
        <v>-2.4259283219045156E-3</v>
      </c>
      <c r="H26" s="4">
        <f t="shared" si="10"/>
        <v>-1.3755631211527218E-3</v>
      </c>
      <c r="I26" s="2">
        <f t="shared" si="10"/>
        <v>-6.3679983310732527E-3</v>
      </c>
      <c r="J26" s="2">
        <f t="shared" si="10"/>
        <v>-1.1127610565482531E-3</v>
      </c>
      <c r="L26">
        <f t="shared" si="0"/>
        <v>2</v>
      </c>
      <c r="M26">
        <v>2015</v>
      </c>
      <c r="P26" s="15">
        <v>42375</v>
      </c>
      <c r="Q26" s="2">
        <v>-5.456468614363298E-3</v>
      </c>
      <c r="R26" s="4">
        <v>-5.6071885055846617E-3</v>
      </c>
      <c r="S26" s="2">
        <v>-6.6102463351971315E-3</v>
      </c>
      <c r="T26" s="2">
        <v>-6.8024897245305728E-3</v>
      </c>
      <c r="U26">
        <f t="shared" si="1"/>
        <v>2016</v>
      </c>
      <c r="W26" s="15">
        <v>42405</v>
      </c>
      <c r="X26" s="2">
        <v>1.8992839535156767E-2</v>
      </c>
      <c r="Y26" s="4">
        <v>1.1493787142085408E-2</v>
      </c>
      <c r="Z26" s="2">
        <v>1.9698503276918966E-2</v>
      </c>
      <c r="AA26" s="2">
        <v>1.1444452251028553E-2</v>
      </c>
      <c r="AB26">
        <f t="shared" si="2"/>
        <v>2016</v>
      </c>
      <c r="AD26" s="15">
        <v>42433</v>
      </c>
      <c r="AE26" s="2">
        <v>8.9124877089478294E-3</v>
      </c>
      <c r="AF26" s="4">
        <v>1.3042431376745678E-3</v>
      </c>
      <c r="AG26" s="2">
        <v>1.0637281547001415E-2</v>
      </c>
      <c r="AH26" s="2">
        <v>1.604828546685229E-3</v>
      </c>
      <c r="AI26">
        <f t="shared" si="3"/>
        <v>2016</v>
      </c>
      <c r="AK26" s="15">
        <v>42468</v>
      </c>
      <c r="AL26" s="2">
        <v>4.0043256120114376E-3</v>
      </c>
      <c r="AM26" s="4">
        <v>1.1594855859377588E-3</v>
      </c>
      <c r="AN26" s="2">
        <v>2.4210034930702228E-3</v>
      </c>
      <c r="AO26" s="2">
        <v>-4.6910281453579113E-4</v>
      </c>
      <c r="AP26">
        <f t="shared" si="4"/>
        <v>2016</v>
      </c>
      <c r="AR26" s="15">
        <v>42496</v>
      </c>
      <c r="AS26" s="2">
        <v>2.2039267250395958E-3</v>
      </c>
      <c r="AT26" s="4">
        <v>-2.6501195785665852E-4</v>
      </c>
      <c r="AU26" s="2">
        <v>9.5817210245073179E-4</v>
      </c>
      <c r="AV26" s="2">
        <v>-1.3344042346255189E-3</v>
      </c>
      <c r="AW26">
        <f t="shared" si="5"/>
        <v>2016</v>
      </c>
      <c r="AY26" s="15">
        <v>42524</v>
      </c>
      <c r="AZ26" s="2">
        <v>4.4951423461741949E-3</v>
      </c>
      <c r="BA26" s="4">
        <v>2.250895795689893E-4</v>
      </c>
      <c r="BB26" s="2">
        <v>6.4322225890549763E-3</v>
      </c>
      <c r="BC26" s="2">
        <v>-4.0978812464034419E-6</v>
      </c>
      <c r="BD26">
        <f t="shared" si="6"/>
        <v>2016</v>
      </c>
      <c r="BF26" s="15">
        <v>42555</v>
      </c>
      <c r="BG26" s="2">
        <v>7.4577832569040622E-3</v>
      </c>
      <c r="BH26" s="4">
        <v>5.0850408544309928E-3</v>
      </c>
      <c r="BI26" s="2">
        <v>6.2271866738205176E-3</v>
      </c>
      <c r="BJ26" s="2">
        <v>4.9309428544798469E-3</v>
      </c>
      <c r="BK26">
        <f t="shared" si="7"/>
        <v>2016</v>
      </c>
      <c r="BM26" s="15">
        <v>42586</v>
      </c>
      <c r="BN26" s="2">
        <v>-1.3700426089806382E-3</v>
      </c>
      <c r="BO26" s="4">
        <v>7.3143472383950569E-4</v>
      </c>
      <c r="BP26" s="2">
        <v>-1.6288571121384407E-3</v>
      </c>
      <c r="BQ26" s="2">
        <v>6.087189787096596E-4</v>
      </c>
      <c r="BR26">
        <f t="shared" si="8"/>
        <v>2016</v>
      </c>
      <c r="BT26" s="15">
        <v>42621</v>
      </c>
      <c r="BU26" s="2">
        <v>5.5776274502785826E-3</v>
      </c>
      <c r="BV26" s="4">
        <v>3.8742087587393145E-3</v>
      </c>
      <c r="BW26" s="2">
        <v>5.0718139452824991E-4</v>
      </c>
      <c r="BX26" s="2">
        <v>4.11112908779391E-3</v>
      </c>
      <c r="CA26" s="15">
        <v>42650</v>
      </c>
      <c r="CB26" s="2">
        <v>-3.0167040638244599E-3</v>
      </c>
      <c r="CC26" s="4">
        <v>-1.3720571097242578E-3</v>
      </c>
      <c r="CD26" s="2">
        <v>2.6037571442194128E-4</v>
      </c>
      <c r="CE26" s="2">
        <v>-1.6035602096476085E-3</v>
      </c>
      <c r="CH26" s="15">
        <v>42682</v>
      </c>
      <c r="CI26" s="2">
        <v>7.6454030843740436E-3</v>
      </c>
      <c r="CJ26" s="4">
        <v>5.4724875103712468E-3</v>
      </c>
      <c r="CK26" s="2">
        <v>7.4808844802644802E-3</v>
      </c>
      <c r="CL26" s="2">
        <v>4.8126314915442198E-3</v>
      </c>
      <c r="CO26" s="15">
        <v>42709</v>
      </c>
      <c r="CP26" s="2">
        <v>1.1824539951491536E-3</v>
      </c>
      <c r="CQ26" s="4">
        <v>5.1874659939654521E-3</v>
      </c>
      <c r="CR26" s="2">
        <v>8.8367543217893803E-3</v>
      </c>
      <c r="CS26" s="2">
        <v>4.5153267207153269E-3</v>
      </c>
      <c r="CU26">
        <v>1</v>
      </c>
      <c r="CV26" s="16">
        <f>CV25+1</f>
        <v>2016</v>
      </c>
      <c r="CW26">
        <f t="shared" ref="CW26:CW34" si="30">COUNTIFS(Q:Q,"&gt;0",$U:$U,$CV26)</f>
        <v>8</v>
      </c>
      <c r="CX26">
        <f t="shared" ref="CX26:CX34" si="31">COUNTIFS(R:R,"&gt;0",$U:$U,$CV26)</f>
        <v>8</v>
      </c>
      <c r="CY26">
        <f t="shared" ref="CY26:CY34" si="32">COUNTIFS(S:S,"&gt;0",$U:$U,$CV26)</f>
        <v>8</v>
      </c>
      <c r="CZ26">
        <f t="shared" ref="CZ26:CZ34" si="33">COUNTIFS(T:T,"&gt;0",$U:$U,$CV26)</f>
        <v>8</v>
      </c>
      <c r="DC26" s="16">
        <f>DC25+1</f>
        <v>2016</v>
      </c>
      <c r="DD26">
        <f t="shared" ref="DD26:DD34" si="34">COUNTIFS($M:$M,$DC26,$L:$L,$CU26)</f>
        <v>20</v>
      </c>
      <c r="DE26">
        <f t="shared" si="29"/>
        <v>20</v>
      </c>
      <c r="DF26">
        <f t="shared" si="29"/>
        <v>20</v>
      </c>
      <c r="DG26">
        <f t="shared" si="29"/>
        <v>20</v>
      </c>
    </row>
    <row r="27" spans="1:117" x14ac:dyDescent="0.3">
      <c r="A27" s="15">
        <v>42041</v>
      </c>
      <c r="B27">
        <v>7690.75</v>
      </c>
      <c r="C27">
        <v>8661.0499999999993</v>
      </c>
      <c r="D27">
        <v>18786.7</v>
      </c>
      <c r="E27">
        <v>28717.91</v>
      </c>
      <c r="G27" s="2">
        <f t="shared" si="9"/>
        <v>-4.9735071351948773E-3</v>
      </c>
      <c r="H27" s="4">
        <f t="shared" si="10"/>
        <v>-5.8140202256736859E-3</v>
      </c>
      <c r="I27" s="2">
        <f t="shared" si="10"/>
        <v>-1.3919871508878417E-2</v>
      </c>
      <c r="J27" s="2">
        <f t="shared" si="10"/>
        <v>-4.6119766510450532E-3</v>
      </c>
      <c r="L27">
        <f t="shared" si="0"/>
        <v>2</v>
      </c>
      <c r="M27">
        <v>2015</v>
      </c>
      <c r="P27" s="15">
        <v>42376</v>
      </c>
      <c r="Q27" s="2">
        <v>-2.2411992840095464E-2</v>
      </c>
      <c r="R27" s="4">
        <v>-2.230977909830769E-2</v>
      </c>
      <c r="S27" s="2">
        <v>-2.1864341285754773E-2</v>
      </c>
      <c r="T27" s="2">
        <v>-2.1825269529286598E-2</v>
      </c>
      <c r="U27">
        <f t="shared" si="1"/>
        <v>2016</v>
      </c>
      <c r="W27" s="15">
        <v>42408</v>
      </c>
      <c r="X27" s="2">
        <v>-8.5476156651038866E-3</v>
      </c>
      <c r="Y27" s="4">
        <v>-1.3599764991788114E-2</v>
      </c>
      <c r="Z27" s="2">
        <v>-7.6012148752972065E-3</v>
      </c>
      <c r="AA27" s="2">
        <v>-1.3387106536669741E-2</v>
      </c>
      <c r="AB27">
        <f t="shared" si="2"/>
        <v>2016</v>
      </c>
      <c r="AD27" s="15">
        <v>42437</v>
      </c>
      <c r="AE27" s="2">
        <v>-6.6117665690078389E-3</v>
      </c>
      <c r="AF27" s="4">
        <v>-6.6797143754376076E-6</v>
      </c>
      <c r="AG27" s="2">
        <v>-1.2562584750182586E-2</v>
      </c>
      <c r="AH27" s="2">
        <v>5.1731525150853185E-4</v>
      </c>
      <c r="AI27">
        <f t="shared" si="3"/>
        <v>2016</v>
      </c>
      <c r="AK27" s="15">
        <v>42471</v>
      </c>
      <c r="AL27" s="2">
        <v>1.020724745594429E-2</v>
      </c>
      <c r="AM27" s="4">
        <v>1.5380135535789896E-2</v>
      </c>
      <c r="AN27" s="2">
        <v>1.6067855617326154E-2</v>
      </c>
      <c r="AO27" s="2">
        <v>1.4116975711928086E-2</v>
      </c>
      <c r="AP27">
        <f t="shared" si="4"/>
        <v>2016</v>
      </c>
      <c r="AR27" s="15">
        <v>42499</v>
      </c>
      <c r="AS27" s="2">
        <v>2.3591030448039889E-2</v>
      </c>
      <c r="AT27" s="4">
        <v>1.7146293051613491E-2</v>
      </c>
      <c r="AU27" s="2">
        <v>2.3900690941668704E-2</v>
      </c>
      <c r="AV27" s="2">
        <v>1.8247616782606994E-2</v>
      </c>
      <c r="AW27">
        <f t="shared" si="5"/>
        <v>2016</v>
      </c>
      <c r="AY27" s="15">
        <v>42527</v>
      </c>
      <c r="AZ27" s="2">
        <v>-2.8321353885357122E-3</v>
      </c>
      <c r="BA27" s="4">
        <v>-2.4024425846632933E-3</v>
      </c>
      <c r="BB27" s="2">
        <v>-5.3165015157672832E-4</v>
      </c>
      <c r="BC27" s="2">
        <v>-2.4430923036631151E-3</v>
      </c>
      <c r="BD27">
        <f t="shared" si="6"/>
        <v>2016</v>
      </c>
      <c r="BF27" s="15">
        <v>42556</v>
      </c>
      <c r="BG27" s="2">
        <v>-4.1490671400684258E-3</v>
      </c>
      <c r="BH27" s="4">
        <v>-4.1513851888133604E-3</v>
      </c>
      <c r="BI27" s="2">
        <v>-5.1608910549160499E-3</v>
      </c>
      <c r="BJ27" s="2">
        <v>-4.1017260315351365E-3</v>
      </c>
      <c r="BK27">
        <f t="shared" si="7"/>
        <v>2016</v>
      </c>
      <c r="BM27" s="15">
        <v>42587</v>
      </c>
      <c r="BN27" s="2">
        <v>1.7872088381854959E-2</v>
      </c>
      <c r="BO27" s="4">
        <v>1.5442457695501078E-2</v>
      </c>
      <c r="BP27" s="2">
        <v>1.9074721215613002E-2</v>
      </c>
      <c r="BQ27" s="2">
        <v>1.3133259027717375E-2</v>
      </c>
      <c r="BR27">
        <f t="shared" si="8"/>
        <v>2016</v>
      </c>
      <c r="BT27" s="15">
        <v>42622</v>
      </c>
      <c r="BU27" s="2">
        <v>-1.0506899108450906E-2</v>
      </c>
      <c r="BV27" s="4">
        <v>-9.5839151075117861E-3</v>
      </c>
      <c r="BW27" s="2">
        <v>-8.4218001934638961E-3</v>
      </c>
      <c r="BX27" s="2">
        <v>-8.5394253386436234E-3</v>
      </c>
      <c r="CA27" s="15">
        <v>42653</v>
      </c>
      <c r="CB27" s="2">
        <v>-3.9547456948338467E-3</v>
      </c>
      <c r="CC27" s="4">
        <v>1.2877115526120893E-3</v>
      </c>
      <c r="CD27" s="2">
        <v>-1.1108190163967853E-3</v>
      </c>
      <c r="CE27" s="2">
        <v>7.5549318381223029E-4</v>
      </c>
      <c r="CH27" s="15">
        <v>42683</v>
      </c>
      <c r="CI27" s="2">
        <v>-9.1132384431289026E-3</v>
      </c>
      <c r="CJ27" s="4">
        <v>-1.3056633366691748E-2</v>
      </c>
      <c r="CK27" s="2">
        <v>8.9483508368891167E-4</v>
      </c>
      <c r="CL27" s="2">
        <v>-1.227241788487176E-2</v>
      </c>
      <c r="CO27" s="15">
        <v>42710</v>
      </c>
      <c r="CP27" s="2">
        <v>5.0867623860324836E-3</v>
      </c>
      <c r="CQ27" s="4">
        <v>1.771490081500801E-3</v>
      </c>
      <c r="CR27" s="2">
        <v>6.5185861186708603E-4</v>
      </c>
      <c r="CS27" s="2">
        <v>1.6569825914357552E-3</v>
      </c>
      <c r="CU27">
        <v>1</v>
      </c>
      <c r="CV27" s="16">
        <f t="shared" ref="CV27:CV34" si="35">CV26+1</f>
        <v>2017</v>
      </c>
      <c r="CW27">
        <f t="shared" si="30"/>
        <v>14</v>
      </c>
      <c r="CX27">
        <f t="shared" si="31"/>
        <v>12</v>
      </c>
      <c r="CY27">
        <f t="shared" si="32"/>
        <v>14</v>
      </c>
      <c r="CZ27">
        <f t="shared" si="33"/>
        <v>12</v>
      </c>
      <c r="DC27" s="16">
        <f t="shared" ref="DC27:DC34" si="36">DC26+1</f>
        <v>2017</v>
      </c>
      <c r="DD27">
        <f t="shared" si="34"/>
        <v>21</v>
      </c>
      <c r="DE27">
        <f t="shared" si="29"/>
        <v>21</v>
      </c>
      <c r="DF27">
        <f t="shared" si="29"/>
        <v>21</v>
      </c>
      <c r="DG27">
        <f t="shared" si="29"/>
        <v>21</v>
      </c>
    </row>
    <row r="28" spans="1:117" x14ac:dyDescent="0.3">
      <c r="A28" s="15">
        <v>42044</v>
      </c>
      <c r="B28">
        <v>7561.1</v>
      </c>
      <c r="C28">
        <v>8526.35</v>
      </c>
      <c r="D28">
        <v>18403.849999999999</v>
      </c>
      <c r="E28">
        <v>28227.39</v>
      </c>
      <c r="G28" s="2">
        <f t="shared" si="9"/>
        <v>-1.7146975969104975E-2</v>
      </c>
      <c r="H28" s="4">
        <f t="shared" si="10"/>
        <v>-1.55523868353143E-2</v>
      </c>
      <c r="I28" s="2">
        <f t="shared" si="10"/>
        <v>-2.0378778604012528E-2</v>
      </c>
      <c r="J28" s="2">
        <f t="shared" si="10"/>
        <v>-1.7080630171206763E-2</v>
      </c>
      <c r="L28">
        <f t="shared" si="0"/>
        <v>2</v>
      </c>
      <c r="M28">
        <v>2015</v>
      </c>
      <c r="P28" s="15">
        <v>42377</v>
      </c>
      <c r="Q28" s="2">
        <v>2.8335353745696048E-3</v>
      </c>
      <c r="R28" s="4">
        <v>4.3668987751542855E-3</v>
      </c>
      <c r="S28" s="2">
        <v>4.2802439987930253E-3</v>
      </c>
      <c r="T28" s="2">
        <v>3.3196750500868546E-3</v>
      </c>
      <c r="U28">
        <f t="shared" si="1"/>
        <v>2016</v>
      </c>
      <c r="W28" s="15">
        <v>42409</v>
      </c>
      <c r="X28" s="2">
        <v>-9.0791800066899221E-3</v>
      </c>
      <c r="Y28" s="4">
        <v>-1.2054553453585594E-2</v>
      </c>
      <c r="Z28" s="2">
        <v>-1.1411064146529423E-2</v>
      </c>
      <c r="AA28" s="2">
        <v>-1.0970288322102501E-2</v>
      </c>
      <c r="AB28">
        <f t="shared" si="2"/>
        <v>2016</v>
      </c>
      <c r="AD28" s="15">
        <v>42438</v>
      </c>
      <c r="AE28" s="2">
        <v>2.7164900421687414E-3</v>
      </c>
      <c r="AF28" s="4">
        <v>6.2121758646948013E-3</v>
      </c>
      <c r="AG28" s="2">
        <v>8.7511966460898077E-3</v>
      </c>
      <c r="AH28" s="2">
        <v>5.4636742509802444E-3</v>
      </c>
      <c r="AI28">
        <f t="shared" si="3"/>
        <v>2016</v>
      </c>
      <c r="AK28" s="15">
        <v>42472</v>
      </c>
      <c r="AL28" s="2">
        <v>5.6378654779074625E-3</v>
      </c>
      <c r="AM28" s="4">
        <v>4.8948040774826219E-3</v>
      </c>
      <c r="AN28" s="2">
        <v>3.9004962543857337E-3</v>
      </c>
      <c r="AO28" s="2">
        <v>4.9328275416670782E-3</v>
      </c>
      <c r="AP28">
        <f t="shared" si="4"/>
        <v>2016</v>
      </c>
      <c r="AR28" s="15">
        <v>42500</v>
      </c>
      <c r="AS28" s="2">
        <v>7.2921871492399263E-3</v>
      </c>
      <c r="AT28" s="4">
        <v>2.7650472600606402E-3</v>
      </c>
      <c r="AU28" s="2">
        <v>5.9240925081356453E-3</v>
      </c>
      <c r="AV28" s="2">
        <v>3.2570538357871177E-3</v>
      </c>
      <c r="AW28">
        <f t="shared" si="5"/>
        <v>2016</v>
      </c>
      <c r="AY28" s="15">
        <v>42528</v>
      </c>
      <c r="AZ28" s="2">
        <v>1.2628110022494084E-2</v>
      </c>
      <c r="BA28" s="4">
        <v>7.9745886197500875E-3</v>
      </c>
      <c r="BB28" s="2">
        <v>1.5660898400805822E-2</v>
      </c>
      <c r="BC28" s="2">
        <v>8.6722223363314109E-3</v>
      </c>
      <c r="BD28">
        <f t="shared" si="6"/>
        <v>2016</v>
      </c>
      <c r="BF28" s="15">
        <v>42558</v>
      </c>
      <c r="BG28" s="2">
        <v>8.477319629344806E-3</v>
      </c>
      <c r="BH28" s="4">
        <v>2.3392654706409088E-4</v>
      </c>
      <c r="BI28" s="2">
        <v>4.4794978963301141E-3</v>
      </c>
      <c r="BJ28" s="2">
        <v>1.2743462901689676E-3</v>
      </c>
      <c r="BK28">
        <f t="shared" si="7"/>
        <v>2016</v>
      </c>
      <c r="BM28" s="15">
        <v>42590</v>
      </c>
      <c r="BN28" s="2">
        <v>4.569370477893301E-3</v>
      </c>
      <c r="BO28" s="4">
        <v>3.2476693365887641E-3</v>
      </c>
      <c r="BP28" s="2">
        <v>7.1330633336767768E-4</v>
      </c>
      <c r="BQ28" s="2">
        <v>3.711756566892327E-3</v>
      </c>
      <c r="BR28">
        <f t="shared" si="8"/>
        <v>2016</v>
      </c>
      <c r="BT28" s="15">
        <v>42625</v>
      </c>
      <c r="BU28" s="2">
        <v>-1.9493728452116773E-2</v>
      </c>
      <c r="BV28" s="4">
        <v>-1.7041289318461248E-2</v>
      </c>
      <c r="BW28" s="2">
        <v>-2.2459533817725634E-2</v>
      </c>
      <c r="BX28" s="2">
        <v>-1.5408068478760962E-2</v>
      </c>
      <c r="CA28" s="15">
        <v>42656</v>
      </c>
      <c r="CB28" s="2">
        <v>-2.4745269286753978E-2</v>
      </c>
      <c r="CC28" s="4">
        <v>-1.5553233510931347E-2</v>
      </c>
      <c r="CD28" s="2">
        <v>-2.1895343046822353E-2</v>
      </c>
      <c r="CE28" s="2">
        <v>-1.5640790617875846E-2</v>
      </c>
      <c r="CH28" s="15">
        <v>42684</v>
      </c>
      <c r="CI28" s="2">
        <v>1.9022729659765578E-2</v>
      </c>
      <c r="CJ28" s="4">
        <v>1.1118358633776091E-2</v>
      </c>
      <c r="CK28" s="2">
        <v>3.4941657167010365E-2</v>
      </c>
      <c r="CL28" s="2">
        <v>9.7293719151947157E-3</v>
      </c>
      <c r="CO28" s="15">
        <v>42711</v>
      </c>
      <c r="CP28" s="2">
        <v>-4.5458513231313932E-3</v>
      </c>
      <c r="CQ28" s="4">
        <v>-5.0471868994184628E-3</v>
      </c>
      <c r="CR28" s="2">
        <v>-1.0137941142940898E-2</v>
      </c>
      <c r="CS28" s="2">
        <v>-5.9065440673881564E-3</v>
      </c>
      <c r="CU28">
        <v>1</v>
      </c>
      <c r="CV28" s="16">
        <f t="shared" si="35"/>
        <v>2018</v>
      </c>
      <c r="CW28">
        <f t="shared" si="30"/>
        <v>16</v>
      </c>
      <c r="CX28">
        <f t="shared" si="31"/>
        <v>16</v>
      </c>
      <c r="CY28">
        <f t="shared" si="32"/>
        <v>17</v>
      </c>
      <c r="CZ28">
        <f t="shared" si="33"/>
        <v>14</v>
      </c>
      <c r="DC28" s="16">
        <f t="shared" si="36"/>
        <v>2018</v>
      </c>
      <c r="DD28">
        <f t="shared" si="34"/>
        <v>22</v>
      </c>
      <c r="DE28">
        <f t="shared" si="29"/>
        <v>22</v>
      </c>
      <c r="DF28">
        <f t="shared" si="29"/>
        <v>22</v>
      </c>
      <c r="DG28">
        <f t="shared" si="29"/>
        <v>22</v>
      </c>
    </row>
    <row r="29" spans="1:117" x14ac:dyDescent="0.3">
      <c r="A29" s="15">
        <v>42045</v>
      </c>
      <c r="B29">
        <v>7638.6</v>
      </c>
      <c r="C29">
        <v>8565.5499999999993</v>
      </c>
      <c r="D29">
        <v>18752.5</v>
      </c>
      <c r="E29">
        <v>28355.62</v>
      </c>
      <c r="G29" s="2">
        <f t="shared" si="9"/>
        <v>1.0145838242609902E-2</v>
      </c>
      <c r="H29" s="4">
        <f t="shared" si="10"/>
        <v>4.5975124173883207E-3</v>
      </c>
      <c r="I29" s="2">
        <f t="shared" si="10"/>
        <v>1.8944405654251772E-2</v>
      </c>
      <c r="J29" s="2">
        <f t="shared" si="10"/>
        <v>4.5427508529835587E-3</v>
      </c>
      <c r="L29">
        <f t="shared" si="0"/>
        <v>2</v>
      </c>
      <c r="M29">
        <v>2015</v>
      </c>
      <c r="P29" s="15">
        <v>42380</v>
      </c>
      <c r="Q29" s="2">
        <v>-8.747514910536807E-3</v>
      </c>
      <c r="R29" s="4">
        <v>-4.9333342103705258E-3</v>
      </c>
      <c r="S29" s="2">
        <v>-7.8301889714513812E-3</v>
      </c>
      <c r="T29" s="2">
        <v>-4.3831135627065525E-3</v>
      </c>
      <c r="U29">
        <f t="shared" si="1"/>
        <v>2016</v>
      </c>
      <c r="W29" s="15">
        <v>42410</v>
      </c>
      <c r="X29" s="2">
        <v>-2.1925969332942791E-2</v>
      </c>
      <c r="Y29" s="4">
        <v>-1.1304157189443973E-2</v>
      </c>
      <c r="Z29" s="2">
        <v>-1.9270458685992004E-2</v>
      </c>
      <c r="AA29" s="2">
        <v>-1.0910462437419211E-2</v>
      </c>
      <c r="AB29">
        <f t="shared" si="2"/>
        <v>2016</v>
      </c>
      <c r="AD29" s="15">
        <v>42439</v>
      </c>
      <c r="AE29" s="2">
        <v>9.4752301691386029E-5</v>
      </c>
      <c r="AF29" s="4">
        <v>-6.0609681616612954E-3</v>
      </c>
      <c r="AG29" s="2">
        <v>-6.440190980460149E-3</v>
      </c>
      <c r="AH29" s="2">
        <v>-6.8815146914812716E-3</v>
      </c>
      <c r="AI29">
        <f t="shared" si="3"/>
        <v>2016</v>
      </c>
      <c r="AK29" s="15">
        <v>42473</v>
      </c>
      <c r="AL29" s="2">
        <v>2.4474840495967338E-2</v>
      </c>
      <c r="AM29" s="4">
        <v>1.8355288333690063E-2</v>
      </c>
      <c r="AN29" s="2">
        <v>2.5084696666288746E-2</v>
      </c>
      <c r="AO29" s="2">
        <v>1.9134965614248853E-2</v>
      </c>
      <c r="AP29">
        <f t="shared" si="4"/>
        <v>2016</v>
      </c>
      <c r="AR29" s="15">
        <v>42501</v>
      </c>
      <c r="AS29" s="2">
        <v>-3.69226296471267E-3</v>
      </c>
      <c r="AT29" s="4">
        <v>-4.9380055275234942E-3</v>
      </c>
      <c r="AU29" s="2">
        <v>-1.8171040128210092E-3</v>
      </c>
      <c r="AV29" s="2">
        <v>-6.8099639422283496E-3</v>
      </c>
      <c r="AW29">
        <f t="shared" si="5"/>
        <v>2016</v>
      </c>
      <c r="AY29" s="15">
        <v>42529</v>
      </c>
      <c r="AZ29" s="2">
        <v>2.1830933067723646E-3</v>
      </c>
      <c r="BA29" s="4">
        <v>7.9840802279074381E-4</v>
      </c>
      <c r="BB29" s="2">
        <v>-7.5216665784617507E-5</v>
      </c>
      <c r="BC29" s="2">
        <v>4.0689130966804115E-4</v>
      </c>
      <c r="BD29">
        <f t="shared" si="6"/>
        <v>2016</v>
      </c>
      <c r="BF29" s="15">
        <v>42559</v>
      </c>
      <c r="BG29" s="2">
        <v>-3.9677165994094835E-3</v>
      </c>
      <c r="BH29" s="4">
        <v>-1.7630338574459888E-3</v>
      </c>
      <c r="BI29" s="2">
        <v>-3.7959844953525564E-3</v>
      </c>
      <c r="BJ29" s="2">
        <v>-2.7421291995401776E-3</v>
      </c>
      <c r="BK29">
        <f t="shared" si="7"/>
        <v>2016</v>
      </c>
      <c r="BM29" s="15">
        <v>42591</v>
      </c>
      <c r="BN29" s="2">
        <v>-3.97629663945022E-3</v>
      </c>
      <c r="BO29" s="4">
        <v>-3.7996406986288418E-3</v>
      </c>
      <c r="BP29" s="2">
        <v>-3.2471903883172186E-4</v>
      </c>
      <c r="BQ29" s="2">
        <v>-3.4563916633578787E-3</v>
      </c>
      <c r="BR29">
        <f t="shared" si="8"/>
        <v>2016</v>
      </c>
      <c r="BT29" s="15">
        <v>42627</v>
      </c>
      <c r="BU29" s="2">
        <v>1.3808424980361351E-3</v>
      </c>
      <c r="BV29" s="4">
        <v>1.2621047317453761E-3</v>
      </c>
      <c r="BW29" s="2">
        <v>5.9902175780422486E-3</v>
      </c>
      <c r="BX29" s="2">
        <v>6.5917694933326459E-4</v>
      </c>
      <c r="CA29" s="15">
        <v>42657</v>
      </c>
      <c r="CB29" s="2">
        <v>-2.629756009954822E-4</v>
      </c>
      <c r="CC29" s="4">
        <v>1.172237223488983E-3</v>
      </c>
      <c r="CD29" s="2">
        <v>3.4767928037248352E-3</v>
      </c>
      <c r="CE29" s="2">
        <v>1.1029873266791602E-3</v>
      </c>
      <c r="CH29" s="15">
        <v>42685</v>
      </c>
      <c r="CI29" s="2">
        <v>-2.9401663741127938E-2</v>
      </c>
      <c r="CJ29" s="4">
        <v>-2.6912588335337152E-2</v>
      </c>
      <c r="CK29" s="2">
        <v>-2.2843776685932141E-2</v>
      </c>
      <c r="CL29" s="2">
        <v>-2.5396763099214782E-2</v>
      </c>
      <c r="CO29" s="15">
        <v>42712</v>
      </c>
      <c r="CP29" s="2">
        <v>1.6165259555802114E-2</v>
      </c>
      <c r="CQ29" s="4">
        <v>1.7872020044309794E-2</v>
      </c>
      <c r="CR29" s="2">
        <v>1.5427096958180076E-2</v>
      </c>
      <c r="CS29" s="2">
        <v>1.7433863109433401E-2</v>
      </c>
      <c r="CU29">
        <v>1</v>
      </c>
      <c r="CV29" s="16">
        <f t="shared" si="35"/>
        <v>2019</v>
      </c>
      <c r="CW29">
        <f t="shared" si="30"/>
        <v>11</v>
      </c>
      <c r="CX29">
        <f t="shared" si="31"/>
        <v>12</v>
      </c>
      <c r="CY29">
        <f t="shared" si="32"/>
        <v>12</v>
      </c>
      <c r="CZ29">
        <f t="shared" si="33"/>
        <v>12</v>
      </c>
      <c r="DC29" s="16">
        <f t="shared" si="36"/>
        <v>2019</v>
      </c>
      <c r="DD29">
        <f t="shared" si="34"/>
        <v>23</v>
      </c>
      <c r="DE29">
        <f t="shared" si="29"/>
        <v>23</v>
      </c>
      <c r="DF29">
        <f t="shared" si="29"/>
        <v>23</v>
      </c>
      <c r="DG29">
        <f t="shared" si="29"/>
        <v>23</v>
      </c>
    </row>
    <row r="30" spans="1:117" x14ac:dyDescent="0.3">
      <c r="A30" s="15">
        <v>42046</v>
      </c>
      <c r="B30">
        <v>7688.95</v>
      </c>
      <c r="C30">
        <v>8627.4</v>
      </c>
      <c r="D30">
        <v>18940.8</v>
      </c>
      <c r="E30">
        <v>28533.97</v>
      </c>
      <c r="G30" s="2">
        <f t="shared" si="9"/>
        <v>6.548358358423381E-3</v>
      </c>
      <c r="H30" s="4">
        <f t="shared" si="10"/>
        <v>7.2207855887830167E-3</v>
      </c>
      <c r="I30" s="2">
        <f t="shared" si="10"/>
        <v>1.00413278229569E-2</v>
      </c>
      <c r="J30" s="2">
        <f t="shared" si="10"/>
        <v>6.289758432367276E-3</v>
      </c>
      <c r="L30">
        <f t="shared" si="0"/>
        <v>2</v>
      </c>
      <c r="M30">
        <v>2015</v>
      </c>
      <c r="P30" s="15">
        <v>42381</v>
      </c>
      <c r="Q30" s="2">
        <v>-1.2926121251728831E-2</v>
      </c>
      <c r="R30" s="4">
        <v>-7.0797279163389249E-3</v>
      </c>
      <c r="S30" s="2">
        <v>-1.7572777647701598E-2</v>
      </c>
      <c r="T30" s="2">
        <v>-5.7607157934086725E-3</v>
      </c>
      <c r="U30">
        <f t="shared" si="1"/>
        <v>2016</v>
      </c>
      <c r="W30" s="15">
        <v>42411</v>
      </c>
      <c r="X30" s="2">
        <v>-4.3686557655553133E-2</v>
      </c>
      <c r="Y30" s="4">
        <v>-3.3170724946990512E-2</v>
      </c>
      <c r="Z30" s="2">
        <v>-3.8379677073301234E-2</v>
      </c>
      <c r="AA30" s="2">
        <v>-3.3969165239131426E-2</v>
      </c>
      <c r="AB30">
        <f t="shared" si="2"/>
        <v>2016</v>
      </c>
      <c r="AD30" s="15">
        <v>42440</v>
      </c>
      <c r="AE30" s="2">
        <v>1.5000197371015168E-4</v>
      </c>
      <c r="AF30" s="4">
        <v>3.2125992666457636E-3</v>
      </c>
      <c r="AG30" s="2">
        <v>-8.201229855110887E-4</v>
      </c>
      <c r="AH30" s="2">
        <v>3.8439139450619393E-3</v>
      </c>
      <c r="AI30">
        <f t="shared" si="3"/>
        <v>2016</v>
      </c>
      <c r="AK30" s="15">
        <v>42478</v>
      </c>
      <c r="AL30" s="2">
        <v>7.4429934366327863E-4</v>
      </c>
      <c r="AM30" s="4">
        <v>8.1842442152997609E-3</v>
      </c>
      <c r="AN30" s="2">
        <v>-3.43089525786993E-3</v>
      </c>
      <c r="AO30" s="2">
        <v>7.3989093427766139E-3</v>
      </c>
      <c r="AP30">
        <f t="shared" si="4"/>
        <v>2016</v>
      </c>
      <c r="AR30" s="15">
        <v>42502</v>
      </c>
      <c r="AS30" s="2">
        <v>7.8958753965964815E-3</v>
      </c>
      <c r="AT30" s="4">
        <v>6.5678411487032204E-3</v>
      </c>
      <c r="AU30" s="2">
        <v>1.010179385178266E-2</v>
      </c>
      <c r="AV30" s="2">
        <v>7.5477536056931908E-3</v>
      </c>
      <c r="AW30">
        <f t="shared" si="5"/>
        <v>2016</v>
      </c>
      <c r="AY30" s="15">
        <v>42530</v>
      </c>
      <c r="AZ30" s="2">
        <v>-8.0045661786448379E-3</v>
      </c>
      <c r="BA30" s="4">
        <v>-8.3947274584341824E-3</v>
      </c>
      <c r="BB30" s="2">
        <v>-3.293066173356729E-3</v>
      </c>
      <c r="BC30" s="2">
        <v>-9.5186424017770378E-3</v>
      </c>
      <c r="BD30">
        <f t="shared" si="6"/>
        <v>2016</v>
      </c>
      <c r="BF30" s="15">
        <v>42562</v>
      </c>
      <c r="BG30" s="2">
        <v>2.2205156045178264E-2</v>
      </c>
      <c r="BH30" s="4">
        <v>1.7385140330641927E-2</v>
      </c>
      <c r="BI30" s="2">
        <v>2.0797890793034107E-2</v>
      </c>
      <c r="BJ30" s="2">
        <v>1.842414724867188E-2</v>
      </c>
      <c r="BK30">
        <f t="shared" si="7"/>
        <v>2016</v>
      </c>
      <c r="BM30" s="15">
        <v>42592</v>
      </c>
      <c r="BN30" s="2">
        <v>-1.2468486779104511E-2</v>
      </c>
      <c r="BO30" s="4">
        <v>-1.1862990810359315E-2</v>
      </c>
      <c r="BP30" s="2">
        <v>-1.5079251900091375E-2</v>
      </c>
      <c r="BQ30" s="2">
        <v>-1.1047827393541602E-2</v>
      </c>
      <c r="BR30">
        <f t="shared" si="8"/>
        <v>2016</v>
      </c>
      <c r="BT30" s="15">
        <v>42628</v>
      </c>
      <c r="BU30" s="2">
        <v>1.7460132697008498E-3</v>
      </c>
      <c r="BV30" s="4">
        <v>1.8277450553478912E-3</v>
      </c>
      <c r="BW30" s="2">
        <v>-3.5963363579058962E-3</v>
      </c>
      <c r="BX30" s="2">
        <v>1.4330914418781977E-3</v>
      </c>
      <c r="CA30" s="15">
        <v>42660</v>
      </c>
      <c r="CB30" s="2">
        <v>9.355735835031697E-4</v>
      </c>
      <c r="CC30" s="4">
        <v>-7.3397488174849132E-3</v>
      </c>
      <c r="CD30" s="2">
        <v>2.641935000512614E-3</v>
      </c>
      <c r="CE30" s="2">
        <v>-5.1901451202589254E-3</v>
      </c>
      <c r="CH30" s="15">
        <v>42689</v>
      </c>
      <c r="CI30" s="2">
        <v>-2.5708601063309328E-2</v>
      </c>
      <c r="CJ30" s="4">
        <v>-2.2642623820257158E-2</v>
      </c>
      <c r="CK30" s="2">
        <v>-2.2749609905364017E-2</v>
      </c>
      <c r="CL30" s="2">
        <v>-1.9172730194691588E-2</v>
      </c>
      <c r="CO30" s="15">
        <v>42713</v>
      </c>
      <c r="CP30" s="2">
        <v>2.2739406402625907E-3</v>
      </c>
      <c r="CQ30" s="4">
        <v>1.8067504562347607E-3</v>
      </c>
      <c r="CR30" s="2">
        <v>9.7405140031702458E-3</v>
      </c>
      <c r="CS30" s="2">
        <v>1.9816979517709959E-3</v>
      </c>
      <c r="CU30">
        <v>1</v>
      </c>
      <c r="CV30" s="16">
        <f t="shared" si="35"/>
        <v>2020</v>
      </c>
      <c r="CW30">
        <f t="shared" si="30"/>
        <v>13</v>
      </c>
      <c r="CX30">
        <f t="shared" si="31"/>
        <v>11</v>
      </c>
      <c r="CY30">
        <f t="shared" si="32"/>
        <v>10</v>
      </c>
      <c r="CZ30">
        <f t="shared" si="33"/>
        <v>12</v>
      </c>
      <c r="DC30" s="16">
        <f t="shared" si="36"/>
        <v>2020</v>
      </c>
      <c r="DD30">
        <f t="shared" si="34"/>
        <v>23</v>
      </c>
      <c r="DE30">
        <f t="shared" si="29"/>
        <v>23</v>
      </c>
      <c r="DF30">
        <f t="shared" si="29"/>
        <v>23</v>
      </c>
      <c r="DG30">
        <f t="shared" si="29"/>
        <v>23</v>
      </c>
    </row>
    <row r="31" spans="1:117" x14ac:dyDescent="0.3">
      <c r="A31" s="15">
        <v>42047</v>
      </c>
      <c r="B31">
        <v>7773.95</v>
      </c>
      <c r="C31">
        <v>8711.5499999999993</v>
      </c>
      <c r="D31">
        <v>19128.599999999999</v>
      </c>
      <c r="E31">
        <v>28805.1</v>
      </c>
      <c r="G31" s="2">
        <f t="shared" si="9"/>
        <v>1.0933952495192276E-2</v>
      </c>
      <c r="H31" s="4">
        <f t="shared" si="10"/>
        <v>9.7538076361359891E-3</v>
      </c>
      <c r="I31" s="2">
        <f t="shared" si="10"/>
        <v>9.9151039026862259E-3</v>
      </c>
      <c r="J31" s="2">
        <f t="shared" si="10"/>
        <v>9.5020076070731607E-3</v>
      </c>
      <c r="L31">
        <f t="shared" si="0"/>
        <v>2</v>
      </c>
      <c r="M31">
        <v>2015</v>
      </c>
      <c r="P31" s="15">
        <v>42382</v>
      </c>
      <c r="Q31" s="2">
        <v>7.8860072376357327E-3</v>
      </c>
      <c r="R31" s="4">
        <v>6.9371396615314235E-3</v>
      </c>
      <c r="S31" s="2">
        <v>8.7099931362331334E-3</v>
      </c>
      <c r="T31" s="2">
        <v>6.9718738693698113E-3</v>
      </c>
      <c r="U31">
        <f t="shared" si="1"/>
        <v>2016</v>
      </c>
      <c r="W31" s="15">
        <v>42412</v>
      </c>
      <c r="X31" s="2">
        <v>-3.4839060534995106E-4</v>
      </c>
      <c r="Y31" s="4">
        <v>6.5937058777146415E-4</v>
      </c>
      <c r="Z31" s="2">
        <v>-4.0667068228718772E-3</v>
      </c>
      <c r="AA31" s="2">
        <v>1.4939985177651295E-3</v>
      </c>
      <c r="AB31">
        <f t="shared" si="2"/>
        <v>2016</v>
      </c>
      <c r="AD31" s="15">
        <v>42443</v>
      </c>
      <c r="AE31" s="2">
        <v>6.416541813418203E-3</v>
      </c>
      <c r="AF31" s="4">
        <v>3.8014966312481936E-3</v>
      </c>
      <c r="AG31" s="2">
        <v>7.2256431217941836E-3</v>
      </c>
      <c r="AH31" s="2">
        <v>3.4909796468077393E-3</v>
      </c>
      <c r="AI31">
        <f t="shared" si="3"/>
        <v>2016</v>
      </c>
      <c r="AK31" s="15">
        <v>42480</v>
      </c>
      <c r="AL31" s="2">
        <v>6.6615385764321119E-3</v>
      </c>
      <c r="AM31" s="4">
        <v>6.3173588386397333E-6</v>
      </c>
      <c r="AN31" s="2">
        <v>7.8285365568000389E-3</v>
      </c>
      <c r="AO31" s="2">
        <v>1.0776112511601058E-3</v>
      </c>
      <c r="AP31">
        <f t="shared" si="4"/>
        <v>2016</v>
      </c>
      <c r="AR31" s="15">
        <v>42503</v>
      </c>
      <c r="AS31" s="2">
        <v>-1.6000468878208857E-2</v>
      </c>
      <c r="AT31" s="4">
        <v>-1.0822236848767151E-2</v>
      </c>
      <c r="AU31" s="2">
        <v>-1.2219550098382697E-2</v>
      </c>
      <c r="AV31" s="2">
        <v>-1.1657519788509034E-2</v>
      </c>
      <c r="AW31">
        <f t="shared" si="5"/>
        <v>2016</v>
      </c>
      <c r="AY31" s="15">
        <v>42531</v>
      </c>
      <c r="AZ31" s="2">
        <v>-4.8023106369453157E-3</v>
      </c>
      <c r="BA31" s="4">
        <v>-4.0896679506558318E-3</v>
      </c>
      <c r="BB31" s="2">
        <v>-3.3039462871136131E-3</v>
      </c>
      <c r="BC31" s="2">
        <v>-4.7718045424619661E-3</v>
      </c>
      <c r="BD31">
        <f t="shared" si="6"/>
        <v>2016</v>
      </c>
      <c r="BF31" s="15">
        <v>42563</v>
      </c>
      <c r="BG31" s="2">
        <v>1.53840136630901E-2</v>
      </c>
      <c r="BH31" s="4">
        <v>6.2766447407267018E-3</v>
      </c>
      <c r="BI31" s="2">
        <v>1.5042724818456785E-2</v>
      </c>
      <c r="BJ31" s="2">
        <v>6.5679239894464638E-3</v>
      </c>
      <c r="BK31">
        <f t="shared" si="7"/>
        <v>2016</v>
      </c>
      <c r="BM31" s="15">
        <v>42593</v>
      </c>
      <c r="BN31" s="2">
        <v>4.1777218441657622E-3</v>
      </c>
      <c r="BO31" s="4">
        <v>1.964945832798895E-3</v>
      </c>
      <c r="BP31" s="2">
        <v>-3.9682965282756237E-4</v>
      </c>
      <c r="BQ31" s="2">
        <v>3.0502382008490234E-3</v>
      </c>
      <c r="BR31">
        <f t="shared" si="8"/>
        <v>2016</v>
      </c>
      <c r="BT31" s="15">
        <v>42629</v>
      </c>
      <c r="BU31" s="2">
        <v>4.2866153497571937E-4</v>
      </c>
      <c r="BV31" s="4">
        <v>4.2664897541336445E-3</v>
      </c>
      <c r="BW31" s="2">
        <v>9.0232916867261613E-4</v>
      </c>
      <c r="BX31" s="2">
        <v>6.5512519141839995E-3</v>
      </c>
      <c r="CA31" s="15">
        <v>42661</v>
      </c>
      <c r="CB31" s="2">
        <v>2.6791393826005636E-2</v>
      </c>
      <c r="CC31" s="4">
        <v>1.8485047650345057E-2</v>
      </c>
      <c r="CD31" s="2">
        <v>2.2267493078278262E-2</v>
      </c>
      <c r="CE31" s="2">
        <v>1.8921560757240195E-2</v>
      </c>
      <c r="CH31" s="15">
        <v>42690</v>
      </c>
      <c r="CI31" s="2">
        <v>6.522944457127947E-5</v>
      </c>
      <c r="CJ31" s="4">
        <v>3.88483618940802E-4</v>
      </c>
      <c r="CK31" s="2">
        <v>-9.4169183115385864E-3</v>
      </c>
      <c r="CL31" s="2">
        <v>-2.2581575943103279E-4</v>
      </c>
      <c r="CO31" s="15">
        <v>42716</v>
      </c>
      <c r="CP31" s="2">
        <v>-1.3067400275103089E-2</v>
      </c>
      <c r="CQ31" s="4">
        <v>-1.1008563560988872E-2</v>
      </c>
      <c r="CR31" s="2">
        <v>-1.6198825404636259E-2</v>
      </c>
      <c r="CS31" s="2">
        <v>-8.6715683672072604E-3</v>
      </c>
      <c r="CU31">
        <v>1</v>
      </c>
      <c r="CV31" s="16">
        <f t="shared" si="35"/>
        <v>2021</v>
      </c>
      <c r="CW31">
        <f t="shared" si="30"/>
        <v>10</v>
      </c>
      <c r="CX31">
        <f t="shared" si="31"/>
        <v>10</v>
      </c>
      <c r="CY31">
        <f t="shared" si="32"/>
        <v>11</v>
      </c>
      <c r="CZ31">
        <f t="shared" si="33"/>
        <v>9</v>
      </c>
      <c r="DC31" s="16">
        <f t="shared" si="36"/>
        <v>2021</v>
      </c>
      <c r="DD31">
        <f t="shared" si="34"/>
        <v>20</v>
      </c>
      <c r="DE31">
        <f t="shared" si="29"/>
        <v>20</v>
      </c>
      <c r="DF31">
        <f t="shared" si="29"/>
        <v>20</v>
      </c>
      <c r="DG31">
        <f t="shared" si="29"/>
        <v>20</v>
      </c>
    </row>
    <row r="32" spans="1:117" x14ac:dyDescent="0.3">
      <c r="A32" s="15">
        <v>42048</v>
      </c>
      <c r="B32">
        <v>7874.25</v>
      </c>
      <c r="C32">
        <v>8805.5</v>
      </c>
      <c r="D32">
        <v>19369.7</v>
      </c>
      <c r="E32">
        <v>29094.93</v>
      </c>
      <c r="G32" s="2">
        <f t="shared" si="9"/>
        <v>1.2737721052798702E-2</v>
      </c>
      <c r="H32" s="4">
        <f t="shared" si="10"/>
        <v>1.0784533177218834E-2</v>
      </c>
      <c r="I32" s="2">
        <f t="shared" si="10"/>
        <v>1.2604163399307958E-2</v>
      </c>
      <c r="J32" s="2">
        <f t="shared" si="10"/>
        <v>1.0061759896685023E-2</v>
      </c>
      <c r="L32">
        <f t="shared" si="0"/>
        <v>2</v>
      </c>
      <c r="M32">
        <v>2015</v>
      </c>
      <c r="P32" s="15">
        <v>42383</v>
      </c>
      <c r="Q32" s="2">
        <v>-1.4098290467598369E-2</v>
      </c>
      <c r="R32" s="4">
        <v>-3.385168729503789E-3</v>
      </c>
      <c r="S32" s="2">
        <v>-1.6510362686139365E-2</v>
      </c>
      <c r="T32" s="2">
        <v>-3.2646511985341426E-3</v>
      </c>
      <c r="U32">
        <f t="shared" si="1"/>
        <v>2016</v>
      </c>
      <c r="W32" s="15">
        <v>42415</v>
      </c>
      <c r="X32" s="2">
        <v>2.3020662975169651E-2</v>
      </c>
      <c r="Y32" s="4">
        <v>2.6070950228837049E-2</v>
      </c>
      <c r="Z32" s="2">
        <v>3.3890419783129941E-2</v>
      </c>
      <c r="AA32" s="2">
        <v>2.4710564462379906E-2</v>
      </c>
      <c r="AB32">
        <f t="shared" si="2"/>
        <v>2016</v>
      </c>
      <c r="AD32" s="15">
        <v>42444</v>
      </c>
      <c r="AE32" s="2">
        <v>-8.288844070075475E-3</v>
      </c>
      <c r="AF32" s="4">
        <v>-1.0366440059691544E-2</v>
      </c>
      <c r="AG32" s="2">
        <v>3.207268062155546E-3</v>
      </c>
      <c r="AH32" s="2">
        <v>-1.0204287324606907E-2</v>
      </c>
      <c r="AI32">
        <f t="shared" si="3"/>
        <v>2016</v>
      </c>
      <c r="AK32" s="15">
        <v>42481</v>
      </c>
      <c r="AL32" s="2">
        <v>1.4114268885289407E-2</v>
      </c>
      <c r="AM32" s="4">
        <v>-3.4113522221167035E-4</v>
      </c>
      <c r="AN32" s="2">
        <v>1.7581362349156297E-2</v>
      </c>
      <c r="AO32" s="2">
        <v>1.4007022083889187E-3</v>
      </c>
      <c r="AP32">
        <f t="shared" si="4"/>
        <v>2016</v>
      </c>
      <c r="AR32" s="15">
        <v>42506</v>
      </c>
      <c r="AS32" s="2">
        <v>4.6451255350644198E-3</v>
      </c>
      <c r="AT32" s="4">
        <v>5.8669976583194108E-3</v>
      </c>
      <c r="AU32" s="2">
        <v>1.2352768754971205E-3</v>
      </c>
      <c r="AV32" s="2">
        <v>6.4206653937277031E-3</v>
      </c>
      <c r="AW32">
        <f t="shared" si="5"/>
        <v>2016</v>
      </c>
      <c r="AY32" s="15">
        <v>42534</v>
      </c>
      <c r="AZ32" s="2">
        <v>-1.6249087129936623E-2</v>
      </c>
      <c r="BA32" s="4">
        <v>-7.2765772547291408E-3</v>
      </c>
      <c r="BB32" s="2">
        <v>-1.3161437241286352E-2</v>
      </c>
      <c r="BC32" s="2">
        <v>-8.9721520888279681E-3</v>
      </c>
      <c r="BD32">
        <f t="shared" si="6"/>
        <v>2016</v>
      </c>
      <c r="BF32" s="15">
        <v>42564</v>
      </c>
      <c r="BG32" s="2">
        <v>-2.1361519215568909E-3</v>
      </c>
      <c r="BH32" s="4">
        <v>-1.8190246507170742E-4</v>
      </c>
      <c r="BI32" s="2">
        <v>-2.6061196940151826E-3</v>
      </c>
      <c r="BJ32" s="2">
        <v>2.5316328240583059E-4</v>
      </c>
      <c r="BK32">
        <f t="shared" si="7"/>
        <v>2016</v>
      </c>
      <c r="BM32" s="15">
        <v>42594</v>
      </c>
      <c r="BN32" s="2">
        <v>1.7696013458401237E-2</v>
      </c>
      <c r="BO32" s="4">
        <v>9.3108244153093239E-3</v>
      </c>
      <c r="BP32" s="2">
        <v>1.7344048410978266E-2</v>
      </c>
      <c r="BQ32" s="2">
        <v>1.0509842208789894E-2</v>
      </c>
      <c r="BR32">
        <f t="shared" si="8"/>
        <v>2016</v>
      </c>
      <c r="BT32" s="15">
        <v>42632</v>
      </c>
      <c r="BU32" s="2">
        <v>-3.4917484470901536E-4</v>
      </c>
      <c r="BV32" s="4">
        <v>3.2517639823002979E-3</v>
      </c>
      <c r="BW32" s="2">
        <v>2.5887099008079805E-3</v>
      </c>
      <c r="BX32" s="2">
        <v>1.2402518546958119E-3</v>
      </c>
      <c r="CA32" s="15">
        <v>42662</v>
      </c>
      <c r="CB32" s="2">
        <v>-5.240919292350538E-3</v>
      </c>
      <c r="CC32" s="4">
        <v>-2.1664227520482231E-3</v>
      </c>
      <c r="CD32" s="2">
        <v>-4.2549262505097822E-3</v>
      </c>
      <c r="CE32" s="2">
        <v>-2.3710486088137713E-3</v>
      </c>
      <c r="CH32" s="15">
        <v>42691</v>
      </c>
      <c r="CI32" s="2">
        <v>-3.0030226502492465E-3</v>
      </c>
      <c r="CJ32" s="4">
        <v>-3.9018196163519581E-3</v>
      </c>
      <c r="CK32" s="2">
        <v>-1.0597599970693058E-3</v>
      </c>
      <c r="CL32" s="2">
        <v>-2.7024159758527789E-3</v>
      </c>
      <c r="CO32" s="15">
        <v>42717</v>
      </c>
      <c r="CP32" s="2">
        <v>2.8165262842493773E-3</v>
      </c>
      <c r="CQ32" s="4">
        <v>6.2417388750182464E-3</v>
      </c>
      <c r="CR32" s="2">
        <v>3.9743488673648622E-3</v>
      </c>
      <c r="CS32" s="2">
        <v>6.8858513066447106E-3</v>
      </c>
      <c r="CU32">
        <v>1</v>
      </c>
      <c r="CV32" s="16">
        <f t="shared" si="35"/>
        <v>2022</v>
      </c>
      <c r="CW32">
        <f t="shared" si="30"/>
        <v>9</v>
      </c>
      <c r="CX32">
        <f t="shared" si="31"/>
        <v>11</v>
      </c>
      <c r="CY32">
        <f t="shared" si="32"/>
        <v>10</v>
      </c>
      <c r="CZ32">
        <f t="shared" si="33"/>
        <v>11</v>
      </c>
      <c r="DC32" s="16">
        <f t="shared" si="36"/>
        <v>2022</v>
      </c>
      <c r="DD32">
        <f t="shared" si="34"/>
        <v>20</v>
      </c>
      <c r="DE32">
        <f t="shared" si="29"/>
        <v>20</v>
      </c>
      <c r="DF32">
        <f t="shared" si="29"/>
        <v>20</v>
      </c>
      <c r="DG32">
        <f t="shared" si="29"/>
        <v>20</v>
      </c>
    </row>
    <row r="33" spans="1:111" x14ac:dyDescent="0.3">
      <c r="A33" s="15">
        <v>42051</v>
      </c>
      <c r="B33">
        <v>7845.75</v>
      </c>
      <c r="C33">
        <v>8809.35</v>
      </c>
      <c r="D33">
        <v>19189.95</v>
      </c>
      <c r="E33">
        <v>29135.88</v>
      </c>
      <c r="G33" s="2">
        <f t="shared" si="9"/>
        <v>-3.6325399101424338E-3</v>
      </c>
      <c r="H33" s="4">
        <f t="shared" si="10"/>
        <v>4.3722673329173401E-4</v>
      </c>
      <c r="I33" s="2">
        <f t="shared" si="10"/>
        <v>-9.2799578723470159E-3</v>
      </c>
      <c r="J33" s="2">
        <f t="shared" si="10"/>
        <v>1.407461712401464E-3</v>
      </c>
      <c r="L33">
        <f t="shared" si="0"/>
        <v>2</v>
      </c>
      <c r="M33">
        <v>2015</v>
      </c>
      <c r="P33" s="15">
        <v>42384</v>
      </c>
      <c r="Q33" s="2">
        <v>-2.502292265855827E-2</v>
      </c>
      <c r="R33" s="4">
        <v>-1.3135548243286275E-2</v>
      </c>
      <c r="S33" s="2">
        <v>-2.5849146049276739E-2</v>
      </c>
      <c r="T33" s="2">
        <v>-1.2833745812472234E-2</v>
      </c>
      <c r="U33">
        <f t="shared" si="1"/>
        <v>2016</v>
      </c>
      <c r="W33" s="15">
        <v>42416</v>
      </c>
      <c r="X33" s="2">
        <v>-1.7184306969988683E-2</v>
      </c>
      <c r="Y33" s="4">
        <v>-1.6012955556020888E-2</v>
      </c>
      <c r="Z33" s="2">
        <v>-1.928348909657316E-2</v>
      </c>
      <c r="AA33" s="2">
        <v>-1.5375229471531852E-2</v>
      </c>
      <c r="AB33">
        <f t="shared" si="2"/>
        <v>2016</v>
      </c>
      <c r="AD33" s="15">
        <v>42445</v>
      </c>
      <c r="AE33" s="2">
        <v>9.5259731611973559E-3</v>
      </c>
      <c r="AF33" s="4">
        <v>5.1135297429160701E-3</v>
      </c>
      <c r="AG33" s="2">
        <v>8.8015763238250295E-3</v>
      </c>
      <c r="AH33" s="2">
        <v>5.3484212768679183E-3</v>
      </c>
      <c r="AI33">
        <f t="shared" si="3"/>
        <v>2016</v>
      </c>
      <c r="AK33" s="15">
        <v>42482</v>
      </c>
      <c r="AL33" s="2">
        <v>-1.3934867397571082E-3</v>
      </c>
      <c r="AM33" s="4">
        <v>-1.6114660549415131E-3</v>
      </c>
      <c r="AN33" s="2">
        <v>3.982052214471829E-3</v>
      </c>
      <c r="AO33" s="2">
        <v>-1.6321244123927701E-3</v>
      </c>
      <c r="AP33">
        <f t="shared" si="4"/>
        <v>2016</v>
      </c>
      <c r="AR33" s="15">
        <v>42507</v>
      </c>
      <c r="AS33" s="2">
        <v>7.0884499536609021E-3</v>
      </c>
      <c r="AT33" s="4">
        <v>3.8164297299875965E-3</v>
      </c>
      <c r="AU33" s="2">
        <v>1.5055966972466537E-3</v>
      </c>
      <c r="AV33" s="2">
        <v>4.6925864696180956E-3</v>
      </c>
      <c r="AW33">
        <f t="shared" si="5"/>
        <v>2016</v>
      </c>
      <c r="AY33" s="15">
        <v>42535</v>
      </c>
      <c r="AZ33" s="2">
        <v>1.6264722378015093E-3</v>
      </c>
      <c r="BA33" s="4">
        <v>-2.1576702093556579E-4</v>
      </c>
      <c r="BB33" s="2">
        <v>4.458919117082902E-3</v>
      </c>
      <c r="BC33" s="2">
        <v>-4.015642822971559E-5</v>
      </c>
      <c r="BD33">
        <f t="shared" si="6"/>
        <v>2016</v>
      </c>
      <c r="BF33" s="15">
        <v>42565</v>
      </c>
      <c r="BG33" s="2">
        <v>8.8189017165131497E-3</v>
      </c>
      <c r="BH33" s="4">
        <v>5.3406890075708667E-3</v>
      </c>
      <c r="BI33" s="2">
        <v>1.3147895020932934E-2</v>
      </c>
      <c r="BJ33" s="2">
        <v>4.5633355599352691E-3</v>
      </c>
      <c r="BK33">
        <f t="shared" si="7"/>
        <v>2016</v>
      </c>
      <c r="BM33" s="15">
        <v>42598</v>
      </c>
      <c r="BN33" s="2">
        <v>-1.8450066713908821E-3</v>
      </c>
      <c r="BO33" s="4">
        <v>-3.4132250941231834E-3</v>
      </c>
      <c r="BP33" s="2">
        <v>2.0275579132764559E-3</v>
      </c>
      <c r="BQ33" s="2">
        <v>-3.1183842230147647E-3</v>
      </c>
      <c r="BR33">
        <f t="shared" si="8"/>
        <v>2016</v>
      </c>
      <c r="BT33" s="15">
        <v>42633</v>
      </c>
      <c r="BU33" s="2">
        <v>-1.1407123932882179E-3</v>
      </c>
      <c r="BV33" s="4">
        <v>-3.6896598701239725E-3</v>
      </c>
      <c r="BW33" s="2">
        <v>-2.7402627738692597E-3</v>
      </c>
      <c r="BX33" s="2">
        <v>-3.8869196249279462E-3</v>
      </c>
      <c r="CA33" s="15">
        <v>42663</v>
      </c>
      <c r="CB33" s="2">
        <v>1.1287073480645884E-2</v>
      </c>
      <c r="CC33" s="4">
        <v>4.6540633553139787E-3</v>
      </c>
      <c r="CD33" s="2">
        <v>1.2703416940980223E-2</v>
      </c>
      <c r="CE33" s="2">
        <v>5.1982588852277599E-3</v>
      </c>
      <c r="CH33" s="15">
        <v>42692</v>
      </c>
      <c r="CI33" s="2">
        <v>-5.1954543063082023E-3</v>
      </c>
      <c r="CJ33" s="4">
        <v>-7.2401438127704437E-4</v>
      </c>
      <c r="CK33" s="2">
        <v>-6.7477479129393449E-3</v>
      </c>
      <c r="CL33" s="2">
        <v>-2.9503248865126682E-3</v>
      </c>
      <c r="CO33" s="15">
        <v>42718</v>
      </c>
      <c r="CP33" s="2">
        <v>-6.9460740601680442E-3</v>
      </c>
      <c r="CQ33" s="4">
        <v>-4.7860565812838382E-3</v>
      </c>
      <c r="CR33" s="2">
        <v>-6.7448100703723472E-3</v>
      </c>
      <c r="CS33" s="2">
        <v>-3.5575938409952408E-3</v>
      </c>
      <c r="CU33">
        <v>1</v>
      </c>
      <c r="CV33" s="16">
        <f t="shared" si="35"/>
        <v>2023</v>
      </c>
      <c r="CW33">
        <f t="shared" si="30"/>
        <v>12</v>
      </c>
      <c r="CX33">
        <f t="shared" si="31"/>
        <v>9</v>
      </c>
      <c r="CY33">
        <f t="shared" si="32"/>
        <v>11</v>
      </c>
      <c r="CZ33">
        <f t="shared" si="33"/>
        <v>10</v>
      </c>
      <c r="DC33" s="16">
        <f t="shared" si="36"/>
        <v>2023</v>
      </c>
      <c r="DD33">
        <f t="shared" si="34"/>
        <v>21</v>
      </c>
      <c r="DE33">
        <f t="shared" si="29"/>
        <v>21</v>
      </c>
      <c r="DF33">
        <f t="shared" si="29"/>
        <v>21</v>
      </c>
      <c r="DG33">
        <f t="shared" si="29"/>
        <v>21</v>
      </c>
    </row>
    <row r="34" spans="1:111" x14ac:dyDescent="0.3">
      <c r="A34" s="15">
        <v>42053</v>
      </c>
      <c r="B34">
        <v>7928.9</v>
      </c>
      <c r="C34">
        <v>8869.1</v>
      </c>
      <c r="D34">
        <v>19296.5</v>
      </c>
      <c r="E34">
        <v>29320.26</v>
      </c>
      <c r="G34" s="2">
        <f t="shared" si="9"/>
        <v>1.0486952792947275E-2</v>
      </c>
      <c r="H34" s="4">
        <f t="shared" si="10"/>
        <v>6.7825662506314308E-3</v>
      </c>
      <c r="I34" s="2">
        <f t="shared" si="10"/>
        <v>5.5523854934483551E-3</v>
      </c>
      <c r="J34" s="2">
        <f t="shared" si="10"/>
        <v>6.3282797705096734E-3</v>
      </c>
      <c r="L34">
        <f t="shared" si="0"/>
        <v>2</v>
      </c>
      <c r="M34">
        <v>2015</v>
      </c>
      <c r="P34" s="15">
        <v>42387</v>
      </c>
      <c r="Q34" s="2">
        <v>-1.5357316209527903E-2</v>
      </c>
      <c r="R34" s="4">
        <v>-1.1670117507865252E-2</v>
      </c>
      <c r="S34" s="2">
        <v>-1.2198891249021787E-2</v>
      </c>
      <c r="T34" s="2">
        <v>-1.0904500667347177E-2</v>
      </c>
      <c r="U34">
        <f t="shared" si="1"/>
        <v>2016</v>
      </c>
      <c r="W34" s="15">
        <v>42417</v>
      </c>
      <c r="X34" s="2">
        <v>-2.4124533380735923E-3</v>
      </c>
      <c r="Y34" s="4">
        <v>8.5411272301634898E-3</v>
      </c>
      <c r="Z34" s="2">
        <v>-3.2894620741258651E-3</v>
      </c>
      <c r="AA34" s="2">
        <v>8.1881789257229037E-3</v>
      </c>
      <c r="AB34">
        <f t="shared" si="2"/>
        <v>2016</v>
      </c>
      <c r="AD34" s="15">
        <v>42446</v>
      </c>
      <c r="AE34" s="2">
        <v>-2.8833160491499896E-3</v>
      </c>
      <c r="AF34" s="4">
        <v>1.840306717786322E-3</v>
      </c>
      <c r="AG34" s="2">
        <v>-1.1447641591804734E-3</v>
      </c>
      <c r="AH34" s="2">
        <v>-2.0702943950529209E-4</v>
      </c>
      <c r="AI34">
        <f t="shared" si="3"/>
        <v>2016</v>
      </c>
      <c r="AK34" s="15">
        <v>42485</v>
      </c>
      <c r="AL34" s="2">
        <v>-4.0567650999756514E-3</v>
      </c>
      <c r="AM34" s="4">
        <v>-5.6017621814591165E-3</v>
      </c>
      <c r="AN34" s="2">
        <v>-1.4817342576960379E-3</v>
      </c>
      <c r="AO34" s="2">
        <v>-6.1618212456469052E-3</v>
      </c>
      <c r="AP34">
        <f t="shared" si="4"/>
        <v>2016</v>
      </c>
      <c r="AR34" s="15">
        <v>42508</v>
      </c>
      <c r="AS34" s="2">
        <v>-2.5115050157513727E-3</v>
      </c>
      <c r="AT34" s="4">
        <v>-2.6106517124481659E-3</v>
      </c>
      <c r="AU34" s="2">
        <v>-2.0163755946965307E-3</v>
      </c>
      <c r="AV34" s="2">
        <v>-2.6771569834415899E-3</v>
      </c>
      <c r="AW34">
        <f t="shared" si="5"/>
        <v>2016</v>
      </c>
      <c r="AY34" s="15">
        <v>42536</v>
      </c>
      <c r="AZ34" s="2">
        <v>1.2605478295180038E-2</v>
      </c>
      <c r="BA34" s="4">
        <v>1.2054730325508549E-2</v>
      </c>
      <c r="BB34" s="2">
        <v>1.3891718159389782E-2</v>
      </c>
      <c r="BC34" s="2">
        <v>1.2525899094966608E-2</v>
      </c>
      <c r="BD34">
        <f t="shared" si="6"/>
        <v>2016</v>
      </c>
      <c r="BF34" s="15">
        <v>42566</v>
      </c>
      <c r="BG34" s="2">
        <v>7.4741009228554067E-3</v>
      </c>
      <c r="BH34" s="4">
        <v>-2.7553998832458102E-3</v>
      </c>
      <c r="BI34" s="2">
        <v>4.7657544231662022E-3</v>
      </c>
      <c r="BJ34" s="2">
        <v>-3.7796000373629831E-3</v>
      </c>
      <c r="BK34">
        <f t="shared" si="7"/>
        <v>2016</v>
      </c>
      <c r="BM34" s="15">
        <v>42599</v>
      </c>
      <c r="BN34" s="2">
        <v>2.8773131497030848E-3</v>
      </c>
      <c r="BO34" s="4">
        <v>-2.1405719376804302E-3</v>
      </c>
      <c r="BP34" s="2">
        <v>2.0576618961537793E-3</v>
      </c>
      <c r="BQ34" s="2">
        <v>-2.110843514305084E-3</v>
      </c>
      <c r="BR34">
        <f t="shared" si="8"/>
        <v>2016</v>
      </c>
      <c r="BT34" s="15">
        <v>42634</v>
      </c>
      <c r="BU34" s="2">
        <v>-1.717496380990438E-4</v>
      </c>
      <c r="BV34" s="4">
        <v>1.4243553367745759E-4</v>
      </c>
      <c r="BW34" s="2">
        <v>-1.2013721332036361E-3</v>
      </c>
      <c r="BX34" s="2">
        <v>-5.5323385875366278E-4</v>
      </c>
      <c r="CA34" s="15">
        <v>42664</v>
      </c>
      <c r="CB34" s="2">
        <v>-1.502237837770774E-3</v>
      </c>
      <c r="CC34" s="4">
        <v>-7.2993539784357126E-4</v>
      </c>
      <c r="CD34" s="2">
        <v>2.6553129148926798E-3</v>
      </c>
      <c r="CE34" s="2">
        <v>-1.8720333994078834E-3</v>
      </c>
      <c r="CH34" s="15">
        <v>42695</v>
      </c>
      <c r="CI34" s="2">
        <v>-2.298170075349841E-2</v>
      </c>
      <c r="CJ34" s="4">
        <v>-1.79586579309149E-2</v>
      </c>
      <c r="CK34" s="2">
        <v>-2.7039856954857857E-2</v>
      </c>
      <c r="CL34" s="2">
        <v>-1.4726442281218152E-2</v>
      </c>
      <c r="CO34" s="15">
        <v>42719</v>
      </c>
      <c r="CP34" s="2">
        <v>1.1987035251258731E-3</v>
      </c>
      <c r="CQ34" s="4">
        <v>-3.5258388380007767E-3</v>
      </c>
      <c r="CR34" s="2">
        <v>3.2521876618597963E-3</v>
      </c>
      <c r="CS34" s="2">
        <v>-3.1489119206821693E-3</v>
      </c>
      <c r="CU34">
        <v>1</v>
      </c>
      <c r="CV34" s="16">
        <f t="shared" si="35"/>
        <v>2024</v>
      </c>
      <c r="CW34">
        <f t="shared" si="30"/>
        <v>10</v>
      </c>
      <c r="CX34">
        <f t="shared" si="31"/>
        <v>12</v>
      </c>
      <c r="CY34">
        <f t="shared" si="32"/>
        <v>9</v>
      </c>
      <c r="CZ34">
        <f t="shared" si="33"/>
        <v>12</v>
      </c>
      <c r="DC34" s="16">
        <f t="shared" si="36"/>
        <v>2024</v>
      </c>
      <c r="DD34">
        <f t="shared" si="34"/>
        <v>22</v>
      </c>
      <c r="DE34">
        <f t="shared" si="29"/>
        <v>22</v>
      </c>
      <c r="DF34">
        <f t="shared" si="29"/>
        <v>22</v>
      </c>
      <c r="DG34">
        <f t="shared" si="29"/>
        <v>22</v>
      </c>
    </row>
    <row r="35" spans="1:111" x14ac:dyDescent="0.3">
      <c r="A35" s="15">
        <v>42054</v>
      </c>
      <c r="B35">
        <v>7925.9</v>
      </c>
      <c r="C35">
        <v>8895.2999999999993</v>
      </c>
      <c r="D35">
        <v>19188.3</v>
      </c>
      <c r="E35">
        <v>29462.27</v>
      </c>
      <c r="G35" s="2">
        <f t="shared" si="9"/>
        <v>-3.7850591100064347E-4</v>
      </c>
      <c r="H35" s="4">
        <f t="shared" si="10"/>
        <v>2.9540765128365796E-3</v>
      </c>
      <c r="I35" s="2">
        <f t="shared" si="10"/>
        <v>-5.6072344725727839E-3</v>
      </c>
      <c r="J35" s="2">
        <f t="shared" si="10"/>
        <v>4.8434086191596545E-3</v>
      </c>
      <c r="L35">
        <f t="shared" si="0"/>
        <v>2</v>
      </c>
      <c r="M35">
        <v>2015</v>
      </c>
      <c r="P35" s="15">
        <v>42388</v>
      </c>
      <c r="Q35" s="2">
        <v>1.7557985912960573E-2</v>
      </c>
      <c r="R35" s="4">
        <v>1.1440620323765523E-2</v>
      </c>
      <c r="S35" s="2">
        <v>1.6567027055815961E-2</v>
      </c>
      <c r="T35" s="2">
        <v>1.2050005849918832E-2</v>
      </c>
      <c r="U35">
        <f t="shared" si="1"/>
        <v>2016</v>
      </c>
      <c r="W35" s="15">
        <v>42418</v>
      </c>
      <c r="X35" s="2">
        <v>7.2771274673746498E-3</v>
      </c>
      <c r="Y35" s="4">
        <v>1.1718447762873788E-2</v>
      </c>
      <c r="Z35" s="2">
        <v>1.2627612899570411E-2</v>
      </c>
      <c r="AA35" s="2">
        <v>1.143407263833056E-2</v>
      </c>
      <c r="AB35">
        <f t="shared" si="2"/>
        <v>2016</v>
      </c>
      <c r="AD35" s="15">
        <v>42447</v>
      </c>
      <c r="AE35" s="2">
        <v>1.3432338374012811E-2</v>
      </c>
      <c r="AF35" s="4">
        <v>1.2219552615290438E-2</v>
      </c>
      <c r="AG35" s="2">
        <v>1.3652551152551175E-2</v>
      </c>
      <c r="AH35" s="2">
        <v>1.115880663133886E-2</v>
      </c>
      <c r="AI35">
        <f t="shared" si="3"/>
        <v>2016</v>
      </c>
      <c r="AK35" s="15">
        <v>42486</v>
      </c>
      <c r="AL35" s="2">
        <v>1.6125625468874152E-2</v>
      </c>
      <c r="AM35" s="4">
        <v>1.3698194155352219E-2</v>
      </c>
      <c r="AN35" s="2">
        <v>1.9420036993401613E-2</v>
      </c>
      <c r="AO35" s="2">
        <v>1.2787526583077993E-2</v>
      </c>
      <c r="AP35">
        <f t="shared" si="4"/>
        <v>2016</v>
      </c>
      <c r="AR35" s="15">
        <v>42509</v>
      </c>
      <c r="AS35" s="2">
        <v>-1.3857509769434079E-2</v>
      </c>
      <c r="AT35" s="4">
        <v>-1.1022661575700591E-2</v>
      </c>
      <c r="AU35" s="2">
        <v>-9.7854318412094431E-3</v>
      </c>
      <c r="AV35" s="2">
        <v>-1.1861296475612718E-2</v>
      </c>
      <c r="AW35">
        <f t="shared" si="5"/>
        <v>2016</v>
      </c>
      <c r="AY35" s="15">
        <v>42537</v>
      </c>
      <c r="AZ35" s="2">
        <v>-1.0775183492978638E-2</v>
      </c>
      <c r="BA35" s="4">
        <v>-8.0240294397192942E-3</v>
      </c>
      <c r="BB35" s="2">
        <v>-1.3762773539309972E-2</v>
      </c>
      <c r="BC35" s="2">
        <v>-7.5161806667131013E-3</v>
      </c>
      <c r="BD35">
        <f t="shared" si="6"/>
        <v>2016</v>
      </c>
      <c r="BF35" s="15">
        <v>42569</v>
      </c>
      <c r="BG35" s="2">
        <v>-3.4500770624689655E-3</v>
      </c>
      <c r="BH35" s="4">
        <v>-3.8284122040881953E-3</v>
      </c>
      <c r="BI35" s="2">
        <v>-1.5959986598887285E-3</v>
      </c>
      <c r="BJ35" s="2">
        <v>-3.2274172399547408E-3</v>
      </c>
      <c r="BK35">
        <f t="shared" si="7"/>
        <v>2016</v>
      </c>
      <c r="BM35" s="15">
        <v>42600</v>
      </c>
      <c r="BN35" s="2">
        <v>1.1633320749968519E-2</v>
      </c>
      <c r="BO35" s="4">
        <v>5.7049762002772172E-3</v>
      </c>
      <c r="BP35" s="2">
        <v>1.6361845992253623E-2</v>
      </c>
      <c r="BQ35" s="2">
        <v>4.2159771500965603E-3</v>
      </c>
      <c r="BR35">
        <f t="shared" si="8"/>
        <v>2016</v>
      </c>
      <c r="BT35" s="15">
        <v>42635</v>
      </c>
      <c r="BU35" s="2">
        <v>1.3780504034941217E-2</v>
      </c>
      <c r="BV35" s="4">
        <v>1.0288077565041168E-2</v>
      </c>
      <c r="BW35" s="2">
        <v>1.4179121413927857E-2</v>
      </c>
      <c r="BX35" s="2">
        <v>9.320731234184039E-3</v>
      </c>
      <c r="CA35" s="15">
        <v>42667</v>
      </c>
      <c r="CB35" s="2">
        <v>4.5295564371609686E-3</v>
      </c>
      <c r="CC35" s="4">
        <v>1.829047342417386E-3</v>
      </c>
      <c r="CD35" s="2">
        <v>4.9211350065192349E-3</v>
      </c>
      <c r="CE35" s="2">
        <v>3.6292818580783916E-3</v>
      </c>
      <c r="CH35" s="15">
        <v>42696</v>
      </c>
      <c r="CI35" s="2">
        <v>9.8587796429523041E-3</v>
      </c>
      <c r="CJ35" s="4">
        <v>9.231816977967211E-3</v>
      </c>
      <c r="CK35" s="2">
        <v>5.5430869980050302E-3</v>
      </c>
      <c r="CL35" s="2">
        <v>7.5932053930232637E-3</v>
      </c>
      <c r="CO35" s="15">
        <v>42720</v>
      </c>
      <c r="CP35" s="2">
        <v>-2.1677124928693179E-3</v>
      </c>
      <c r="CQ35" s="4">
        <v>-1.7354297488226728E-3</v>
      </c>
      <c r="CR35" s="2">
        <v>-4.8013303516357495E-3</v>
      </c>
      <c r="CS35" s="2">
        <v>-1.1127841210117249E-3</v>
      </c>
    </row>
    <row r="36" spans="1:111" x14ac:dyDescent="0.3">
      <c r="A36" s="15">
        <v>42055</v>
      </c>
      <c r="B36">
        <v>7847.5</v>
      </c>
      <c r="C36">
        <v>8833.6</v>
      </c>
      <c r="D36">
        <v>19073.55</v>
      </c>
      <c r="E36">
        <v>29231.41</v>
      </c>
      <c r="G36" s="2">
        <f t="shared" si="9"/>
        <v>-9.9904428161834511E-3</v>
      </c>
      <c r="H36" s="4">
        <f t="shared" si="10"/>
        <v>-6.9362472316840257E-3</v>
      </c>
      <c r="I36" s="2">
        <f t="shared" si="10"/>
        <v>-5.9802066884507748E-3</v>
      </c>
      <c r="J36" s="2">
        <f t="shared" si="10"/>
        <v>-7.8357845474907595E-3</v>
      </c>
      <c r="L36">
        <f t="shared" si="0"/>
        <v>2</v>
      </c>
      <c r="M36">
        <v>2015</v>
      </c>
      <c r="P36" s="15">
        <v>42389</v>
      </c>
      <c r="Q36" s="2">
        <v>-1.8487702731753059E-2</v>
      </c>
      <c r="R36" s="4">
        <v>-1.6919745531331142E-2</v>
      </c>
      <c r="S36" s="2">
        <v>-2.1883278267674743E-2</v>
      </c>
      <c r="T36" s="2">
        <v>-1.706710501375823E-2</v>
      </c>
      <c r="U36">
        <f t="shared" si="1"/>
        <v>2016</v>
      </c>
      <c r="W36" s="15">
        <v>42419</v>
      </c>
      <c r="X36" s="2">
        <v>6.8019213328409896E-4</v>
      </c>
      <c r="Y36" s="4">
        <v>2.6419160844022667E-3</v>
      </c>
      <c r="Z36" s="2">
        <v>3.2206963837979803E-3</v>
      </c>
      <c r="AA36" s="2">
        <v>2.534121632764222E-3</v>
      </c>
      <c r="AB36">
        <f t="shared" si="2"/>
        <v>2016</v>
      </c>
      <c r="AD36" s="15">
        <v>42450</v>
      </c>
      <c r="AE36" s="2">
        <v>1.7499904809046892E-2</v>
      </c>
      <c r="AF36" s="4">
        <v>1.3137217513659896E-2</v>
      </c>
      <c r="AG36" s="2">
        <v>1.7326898692737396E-2</v>
      </c>
      <c r="AH36" s="2">
        <v>1.3330399787758674E-2</v>
      </c>
      <c r="AI36">
        <f t="shared" si="3"/>
        <v>2016</v>
      </c>
      <c r="AK36" s="15">
        <v>42487</v>
      </c>
      <c r="AL36" s="2">
        <v>-8.624552794164209E-3</v>
      </c>
      <c r="AM36" s="4">
        <v>2.1663642129190661E-3</v>
      </c>
      <c r="AN36" s="2">
        <v>-7.6223860538565417E-3</v>
      </c>
      <c r="AO36" s="2">
        <v>2.1847711988556948E-3</v>
      </c>
      <c r="AP36">
        <f t="shared" si="4"/>
        <v>2016</v>
      </c>
      <c r="AR36" s="15">
        <v>42510</v>
      </c>
      <c r="AS36" s="2">
        <v>-5.185601633353445E-3</v>
      </c>
      <c r="AT36" s="4">
        <v>-4.3297273685021734E-3</v>
      </c>
      <c r="AU36" s="2">
        <v>-5.0587826926849445E-3</v>
      </c>
      <c r="AV36" s="2">
        <v>-3.8512235567951026E-3</v>
      </c>
      <c r="AW36">
        <f t="shared" si="5"/>
        <v>2016</v>
      </c>
      <c r="AY36" s="15">
        <v>42538</v>
      </c>
      <c r="AZ36" s="2">
        <v>5.1648649965543606E-3</v>
      </c>
      <c r="BA36" s="4">
        <v>3.6176028007247267E-3</v>
      </c>
      <c r="BB36" s="2">
        <v>1.4005760753311868E-3</v>
      </c>
      <c r="BC36" s="2">
        <v>3.7869277290573183E-3</v>
      </c>
      <c r="BD36">
        <f t="shared" si="6"/>
        <v>2016</v>
      </c>
      <c r="BF36" s="15">
        <v>42570</v>
      </c>
      <c r="BG36" s="2">
        <v>-1.1944422922961701E-3</v>
      </c>
      <c r="BH36" s="4">
        <v>2.3329063194140755E-3</v>
      </c>
      <c r="BI36" s="2">
        <v>-9.6441442869674577E-4</v>
      </c>
      <c r="BJ36" s="2">
        <v>1.4762137136505485E-3</v>
      </c>
      <c r="BK36">
        <f t="shared" si="7"/>
        <v>2016</v>
      </c>
      <c r="BM36" s="15">
        <v>42601</v>
      </c>
      <c r="BN36" s="2">
        <v>1.5726732299562796E-4</v>
      </c>
      <c r="BO36" s="4">
        <v>-7.3213616579717686E-4</v>
      </c>
      <c r="BP36" s="2">
        <v>3.1985035757100501E-3</v>
      </c>
      <c r="BQ36" s="2">
        <v>-1.6512915916402364E-3</v>
      </c>
      <c r="BR36">
        <f t="shared" si="8"/>
        <v>2016</v>
      </c>
      <c r="BT36" s="15">
        <v>42636</v>
      </c>
      <c r="BU36" s="2">
        <v>-5.9209045048772479E-3</v>
      </c>
      <c r="BV36" s="4">
        <v>-4.0485145109362278E-3</v>
      </c>
      <c r="BW36" s="2">
        <v>-1.0333373115327968E-2</v>
      </c>
      <c r="BX36" s="2">
        <v>-3.6461101034194004E-3</v>
      </c>
      <c r="CA36" s="15">
        <v>42668</v>
      </c>
      <c r="CB36" s="2">
        <v>1.2975217334892608E-4</v>
      </c>
      <c r="CC36" s="4">
        <v>-2.0266507443493708E-3</v>
      </c>
      <c r="CD36" s="2">
        <v>1.3630925034960797E-3</v>
      </c>
      <c r="CE36" s="2">
        <v>-3.1108183801601573E-3</v>
      </c>
      <c r="CH36" s="15">
        <v>42697</v>
      </c>
      <c r="CI36" s="2">
        <v>-1.7616912235746073E-3</v>
      </c>
      <c r="CJ36" s="4">
        <v>3.873886257700911E-3</v>
      </c>
      <c r="CK36" s="2">
        <v>-4.1782016480983788E-4</v>
      </c>
      <c r="CL36" s="2">
        <v>3.5064431808290229E-3</v>
      </c>
      <c r="CO36" s="15">
        <v>42723</v>
      </c>
      <c r="CP36" s="2">
        <v>-7.6143333400956435E-3</v>
      </c>
      <c r="CQ36" s="4">
        <v>-4.3123306857342268E-3</v>
      </c>
      <c r="CR36" s="2">
        <v>-3.0443187278843217E-3</v>
      </c>
      <c r="CS36" s="2">
        <v>-4.3360478618746619E-3</v>
      </c>
      <c r="CW36" t="s">
        <v>40</v>
      </c>
      <c r="CX36" t="s">
        <v>6</v>
      </c>
      <c r="CY36" t="s">
        <v>3</v>
      </c>
      <c r="CZ36" t="s">
        <v>2</v>
      </c>
      <c r="DD36" t="s">
        <v>40</v>
      </c>
      <c r="DE36" t="s">
        <v>6</v>
      </c>
      <c r="DF36" t="s">
        <v>3</v>
      </c>
      <c r="DG36" t="s">
        <v>2</v>
      </c>
    </row>
    <row r="37" spans="1:111" x14ac:dyDescent="0.3">
      <c r="A37" s="15">
        <v>42058</v>
      </c>
      <c r="B37">
        <v>7767</v>
      </c>
      <c r="C37">
        <v>8754.9500000000007</v>
      </c>
      <c r="D37">
        <v>18913.400000000001</v>
      </c>
      <c r="E37">
        <v>28975.11</v>
      </c>
      <c r="G37" s="2">
        <f t="shared" si="9"/>
        <v>-1.0364362044547444E-2</v>
      </c>
      <c r="H37" s="4">
        <f t="shared" si="10"/>
        <v>-8.9035047998550568E-3</v>
      </c>
      <c r="I37" s="2">
        <f t="shared" si="10"/>
        <v>-8.3964442906536967E-3</v>
      </c>
      <c r="J37" s="2">
        <f t="shared" si="10"/>
        <v>-8.7679656916994173E-3</v>
      </c>
      <c r="L37">
        <f t="shared" si="0"/>
        <v>2</v>
      </c>
      <c r="M37">
        <v>2015</v>
      </c>
      <c r="P37" s="15">
        <v>42390</v>
      </c>
      <c r="Q37" s="2">
        <v>5.9753703938204379E-3</v>
      </c>
      <c r="R37" s="4">
        <v>-4.4463902152052865E-3</v>
      </c>
      <c r="S37" s="2">
        <v>1.1094372468280321E-2</v>
      </c>
      <c r="T37" s="2">
        <v>-4.148858534022957E-3</v>
      </c>
      <c r="U37">
        <f t="shared" si="1"/>
        <v>2016</v>
      </c>
      <c r="W37" s="15">
        <v>42422</v>
      </c>
      <c r="X37" s="2">
        <v>1.3334116048740502E-3</v>
      </c>
      <c r="Y37" s="4">
        <v>3.3006275352772153E-3</v>
      </c>
      <c r="Z37" s="2">
        <v>2.8304122920761385E-3</v>
      </c>
      <c r="AA37" s="2">
        <v>3.3590407079123214E-3</v>
      </c>
      <c r="AB37">
        <f t="shared" si="2"/>
        <v>2016</v>
      </c>
      <c r="AD37" s="15">
        <v>42451</v>
      </c>
      <c r="AE37" s="2">
        <v>4.5031044128906773E-3</v>
      </c>
      <c r="AF37" s="4">
        <v>1.3823538955770693E-3</v>
      </c>
      <c r="AG37" s="2">
        <v>6.2162111251339849E-4</v>
      </c>
      <c r="AH37" s="2">
        <v>1.7844310761520445E-3</v>
      </c>
      <c r="AI37">
        <f t="shared" si="3"/>
        <v>2016</v>
      </c>
      <c r="AK37" s="15">
        <v>42488</v>
      </c>
      <c r="AL37" s="2">
        <v>-1.623005770853083E-2</v>
      </c>
      <c r="AM37" s="4">
        <v>-1.6623015326006546E-2</v>
      </c>
      <c r="AN37" s="2">
        <v>-9.2485309326465898E-3</v>
      </c>
      <c r="AO37" s="2">
        <v>-1.7687917336169433E-2</v>
      </c>
      <c r="AP37">
        <f t="shared" si="4"/>
        <v>2016</v>
      </c>
      <c r="AR37" s="15">
        <v>42513</v>
      </c>
      <c r="AS37" s="2">
        <v>-5.7286551795970595E-3</v>
      </c>
      <c r="AT37" s="4">
        <v>-2.4065447694749005E-3</v>
      </c>
      <c r="AU37" s="2">
        <v>-4.4838287893359781E-3</v>
      </c>
      <c r="AV37" s="2">
        <v>-2.8274556456234856E-3</v>
      </c>
      <c r="AW37">
        <f t="shared" si="5"/>
        <v>2016</v>
      </c>
      <c r="AY37" s="15">
        <v>42541</v>
      </c>
      <c r="AZ37" s="2">
        <v>8.4154008790966761E-4</v>
      </c>
      <c r="BA37" s="4">
        <v>8.3596484786174364E-3</v>
      </c>
      <c r="BB37" s="2">
        <v>1.2742956761536768E-3</v>
      </c>
      <c r="BC37" s="2">
        <v>9.051709406363892E-3</v>
      </c>
      <c r="BD37">
        <f t="shared" si="6"/>
        <v>2016</v>
      </c>
      <c r="BF37" s="15">
        <v>42571</v>
      </c>
      <c r="BG37" s="2">
        <v>1.4699056165867947E-3</v>
      </c>
      <c r="BH37" s="4">
        <v>4.3735453271659423E-3</v>
      </c>
      <c r="BI37" s="2">
        <v>3.3350700734984524E-3</v>
      </c>
      <c r="BJ37" s="2">
        <v>4.616084428965145E-3</v>
      </c>
      <c r="BK37">
        <f t="shared" si="7"/>
        <v>2016</v>
      </c>
      <c r="BM37" s="15">
        <v>42604</v>
      </c>
      <c r="BN37" s="2">
        <v>-2.3772290463339426E-3</v>
      </c>
      <c r="BO37" s="4">
        <v>-4.355651963216375E-3</v>
      </c>
      <c r="BP37" s="2">
        <v>-4.3497968034530909E-3</v>
      </c>
      <c r="BQ37" s="2">
        <v>-3.257470527477976E-3</v>
      </c>
      <c r="BR37">
        <f t="shared" si="8"/>
        <v>2016</v>
      </c>
      <c r="BT37" s="15">
        <v>42639</v>
      </c>
      <c r="BU37" s="2">
        <v>-1.440123456790119E-2</v>
      </c>
      <c r="BV37" s="4">
        <v>-1.2285499147941189E-2</v>
      </c>
      <c r="BW37" s="2">
        <v>-1.5578992854917611E-2</v>
      </c>
      <c r="BX37" s="2">
        <v>-1.3043711817476017E-2</v>
      </c>
      <c r="CA37" s="15">
        <v>42669</v>
      </c>
      <c r="CB37" s="2">
        <v>-1.4492117717115413E-2</v>
      </c>
      <c r="CC37" s="4">
        <v>-8.7501294397845288E-3</v>
      </c>
      <c r="CD37" s="2">
        <v>-1.7711206005576175E-2</v>
      </c>
      <c r="CE37" s="2">
        <v>-9.0743009787330031E-3</v>
      </c>
      <c r="CH37" s="15">
        <v>42698</v>
      </c>
      <c r="CI37" s="2">
        <v>-1.295119643098556E-2</v>
      </c>
      <c r="CJ37" s="4">
        <v>-8.4398690450997946E-3</v>
      </c>
      <c r="CK37" s="2">
        <v>-1.5360635136374335E-2</v>
      </c>
      <c r="CL37" s="2">
        <v>-7.3561107654325376E-3</v>
      </c>
      <c r="CO37" s="15">
        <v>42724</v>
      </c>
      <c r="CP37" s="2">
        <v>-9.5163327303136591E-3</v>
      </c>
      <c r="CQ37" s="4">
        <v>-2.7084220202731528E-3</v>
      </c>
      <c r="CR37" s="2">
        <v>-1.0278221289857772E-2</v>
      </c>
      <c r="CS37" s="2">
        <v>-2.5296970202505114E-3</v>
      </c>
      <c r="CU37" s="17">
        <v>2</v>
      </c>
      <c r="CV37" s="16">
        <v>2015</v>
      </c>
      <c r="CW37">
        <f>COUNTIFS(X:X,"&gt;0",$AB:$AB,$CV37)</f>
        <v>9</v>
      </c>
      <c r="CX37">
        <f t="shared" ref="CX37:CX46" si="37">COUNTIFS(Y:Y,"&gt;0",$AB:$AB,$CV37)</f>
        <v>11</v>
      </c>
      <c r="CY37">
        <f t="shared" ref="CY37:CY46" si="38">COUNTIFS(Z:Z,"&gt;0",$AB:$AB,$CV37)</f>
        <v>8</v>
      </c>
      <c r="CZ37">
        <f t="shared" ref="CZ37:CZ46" si="39">COUNTIFS(AA:AA,"&gt;0",$AB:$AB,$CV37)</f>
        <v>11</v>
      </c>
      <c r="DC37" s="16">
        <v>2015</v>
      </c>
      <c r="DD37">
        <f>COUNTIFS($AB:$AB,$DC37,$L:$L,$CU37)</f>
        <v>0</v>
      </c>
      <c r="DE37">
        <f t="shared" ref="DE37:DG46" si="40">COUNTIFS($AB:$AB,$DC37,$L:$L,$CU37)</f>
        <v>0</v>
      </c>
      <c r="DF37">
        <f t="shared" si="40"/>
        <v>0</v>
      </c>
      <c r="DG37">
        <f t="shared" si="40"/>
        <v>0</v>
      </c>
    </row>
    <row r="38" spans="1:111" x14ac:dyDescent="0.3">
      <c r="A38" s="15">
        <v>42059</v>
      </c>
      <c r="B38">
        <v>7757.95</v>
      </c>
      <c r="C38">
        <v>8762.1</v>
      </c>
      <c r="D38">
        <v>18883.8</v>
      </c>
      <c r="E38">
        <v>29004.66</v>
      </c>
      <c r="G38" s="2">
        <f t="shared" si="9"/>
        <v>-1.1665452858036186E-3</v>
      </c>
      <c r="H38" s="4">
        <f t="shared" si="10"/>
        <v>8.1668084911959925E-4</v>
      </c>
      <c r="I38" s="2">
        <f t="shared" si="10"/>
        <v>-1.5650279695878151E-3</v>
      </c>
      <c r="J38" s="2">
        <f t="shared" si="10"/>
        <v>1.0198408220020311E-3</v>
      </c>
      <c r="L38">
        <f t="shared" si="0"/>
        <v>2</v>
      </c>
      <c r="M38">
        <v>2015</v>
      </c>
      <c r="P38" s="15">
        <v>42391</v>
      </c>
      <c r="Q38" s="2">
        <v>2.3660500409538297E-2</v>
      </c>
      <c r="R38" s="4">
        <v>2.0015666226912879E-2</v>
      </c>
      <c r="S38" s="2">
        <v>2.6246258575477348E-2</v>
      </c>
      <c r="T38" s="2">
        <v>1.9758194256706735E-2</v>
      </c>
      <c r="U38">
        <f t="shared" si="1"/>
        <v>2016</v>
      </c>
      <c r="W38" s="15">
        <v>42423</v>
      </c>
      <c r="X38" s="2">
        <v>-2.1449558416638797E-2</v>
      </c>
      <c r="Y38" s="4">
        <v>-1.7278199749811669E-2</v>
      </c>
      <c r="Z38" s="2">
        <v>-2.6169984984149863E-2</v>
      </c>
      <c r="AA38" s="2">
        <v>-1.5915479517873778E-2</v>
      </c>
      <c r="AB38">
        <f t="shared" si="2"/>
        <v>2016</v>
      </c>
      <c r="AD38" s="15">
        <v>42452</v>
      </c>
      <c r="AE38" s="2">
        <v>-2.9119717774431877E-3</v>
      </c>
      <c r="AF38" s="4">
        <v>2.0739089294746061E-4</v>
      </c>
      <c r="AG38" s="2">
        <v>-3.0277359437751003E-3</v>
      </c>
      <c r="AH38" s="2">
        <v>2.7911027382414272E-4</v>
      </c>
      <c r="AI38">
        <f t="shared" si="3"/>
        <v>2016</v>
      </c>
      <c r="AK38" s="15">
        <v>42489</v>
      </c>
      <c r="AL38" s="2">
        <v>4.0522253780837809E-3</v>
      </c>
      <c r="AM38" s="4">
        <v>3.2495460193063583E-4</v>
      </c>
      <c r="AN38" s="2">
        <v>4.6719188366263209E-3</v>
      </c>
      <c r="AO38" s="2">
        <v>1.3748335162540619E-4</v>
      </c>
      <c r="AP38">
        <f t="shared" si="4"/>
        <v>2016</v>
      </c>
      <c r="AR38" s="15">
        <v>42514</v>
      </c>
      <c r="AS38" s="2">
        <v>6.6439535588385008E-3</v>
      </c>
      <c r="AT38" s="4">
        <v>2.3024039425434037E-3</v>
      </c>
      <c r="AU38" s="2">
        <v>2.9925247827982961E-3</v>
      </c>
      <c r="AV38" s="2">
        <v>2.9769690166926107E-3</v>
      </c>
      <c r="AW38">
        <f t="shared" si="5"/>
        <v>2016</v>
      </c>
      <c r="AY38" s="15">
        <v>42542</v>
      </c>
      <c r="AZ38" s="2">
        <v>-6.5418609506574126E-4</v>
      </c>
      <c r="BA38" s="4">
        <v>-2.2576925411179659E-3</v>
      </c>
      <c r="BB38" s="2">
        <v>-5.6155678213854372E-3</v>
      </c>
      <c r="BC38" s="2">
        <v>-2.0151174753190696E-3</v>
      </c>
      <c r="BD38">
        <f t="shared" si="6"/>
        <v>2016</v>
      </c>
      <c r="BF38" s="15">
        <v>42572</v>
      </c>
      <c r="BG38" s="2">
        <v>-1.1866164795522396E-2</v>
      </c>
      <c r="BH38" s="4">
        <v>-6.5084025519942558E-3</v>
      </c>
      <c r="BI38" s="2">
        <v>-1.5494353707784684E-2</v>
      </c>
      <c r="BJ38" s="2">
        <v>-7.3567419845829377E-3</v>
      </c>
      <c r="BK38">
        <f t="shared" si="7"/>
        <v>2016</v>
      </c>
      <c r="BM38" s="15">
        <v>42605</v>
      </c>
      <c r="BN38" s="2">
        <v>-1.1995100948244298E-3</v>
      </c>
      <c r="BO38" s="4">
        <v>3.9980762879318681E-4</v>
      </c>
      <c r="BP38" s="2">
        <v>5.8974922724752427E-4</v>
      </c>
      <c r="BQ38" s="2">
        <v>1.6687189169829324E-4</v>
      </c>
      <c r="BR38">
        <f t="shared" si="8"/>
        <v>2016</v>
      </c>
      <c r="BT38" s="15">
        <v>42640</v>
      </c>
      <c r="BU38" s="2">
        <v>-3.2202130294773346E-3</v>
      </c>
      <c r="BV38" s="4">
        <v>-1.908736049890765E-3</v>
      </c>
      <c r="BW38" s="2">
        <v>-3.7286102568682877E-3</v>
      </c>
      <c r="BX38" s="2">
        <v>-2.4944971209727943E-3</v>
      </c>
      <c r="CA38" s="15">
        <v>42670</v>
      </c>
      <c r="CB38" s="2">
        <v>8.9270183634421341E-3</v>
      </c>
      <c r="CC38" s="4">
        <v>0</v>
      </c>
      <c r="CD38" s="2">
        <v>1.5910817302757193E-3</v>
      </c>
      <c r="CE38" s="2">
        <v>2.8520098245075642E-3</v>
      </c>
      <c r="CH38" s="15">
        <v>42699</v>
      </c>
      <c r="CI38" s="2">
        <v>1.4731738504981667E-2</v>
      </c>
      <c r="CJ38" s="4">
        <v>1.8680559914631873E-2</v>
      </c>
      <c r="CK38" s="2">
        <v>1.3759784400830448E-2</v>
      </c>
      <c r="CL38" s="2">
        <v>1.7639868570082946E-2</v>
      </c>
      <c r="CO38" s="15">
        <v>42725</v>
      </c>
      <c r="CP38" s="2">
        <v>-2.3898941618299762E-4</v>
      </c>
      <c r="CQ38" s="4">
        <v>-2.6106107096901237E-3</v>
      </c>
      <c r="CR38" s="2">
        <v>8.3566692861957478E-4</v>
      </c>
      <c r="CS38" s="2">
        <v>-2.4935399829252775E-3</v>
      </c>
      <c r="CU38" s="17">
        <v>2</v>
      </c>
      <c r="CV38" s="16">
        <f>CV37+1</f>
        <v>2016</v>
      </c>
      <c r="CW38">
        <f t="shared" ref="CW38:CW46" si="41">COUNTIFS(X:X,"&gt;0",$AB:$AB,$CV38)</f>
        <v>8</v>
      </c>
      <c r="CX38">
        <f t="shared" si="37"/>
        <v>9</v>
      </c>
      <c r="CY38">
        <f t="shared" si="38"/>
        <v>8</v>
      </c>
      <c r="CZ38">
        <f t="shared" si="39"/>
        <v>9</v>
      </c>
      <c r="DC38" s="16">
        <f>DC37+1</f>
        <v>2016</v>
      </c>
      <c r="DD38">
        <f t="shared" ref="DD38:DD46" si="42">COUNTIFS($AB:$AB,$DC38,$L:$L,$CU38)</f>
        <v>20</v>
      </c>
      <c r="DE38">
        <f t="shared" si="40"/>
        <v>20</v>
      </c>
      <c r="DF38">
        <f t="shared" si="40"/>
        <v>20</v>
      </c>
      <c r="DG38">
        <f t="shared" si="40"/>
        <v>20</v>
      </c>
    </row>
    <row r="39" spans="1:111" x14ac:dyDescent="0.3">
      <c r="A39" s="15">
        <v>42060</v>
      </c>
      <c r="B39">
        <v>7759.9</v>
      </c>
      <c r="C39">
        <v>8767.25</v>
      </c>
      <c r="D39">
        <v>18733.05</v>
      </c>
      <c r="E39">
        <v>29007.99</v>
      </c>
      <c r="G39" s="2">
        <f t="shared" si="9"/>
        <v>2.5129189809144681E-4</v>
      </c>
      <c r="H39" s="4">
        <f t="shared" si="10"/>
        <v>5.8775864233455855E-4</v>
      </c>
      <c r="I39" s="2">
        <f t="shared" si="10"/>
        <v>-7.9830330759698784E-3</v>
      </c>
      <c r="J39" s="2">
        <f t="shared" si="10"/>
        <v>1.148091375662306E-4</v>
      </c>
      <c r="L39">
        <f t="shared" si="0"/>
        <v>2</v>
      </c>
      <c r="M39">
        <v>2015</v>
      </c>
      <c r="P39" s="15">
        <v>42394</v>
      </c>
      <c r="Q39" s="2">
        <v>7.5537389090407133E-3</v>
      </c>
      <c r="R39" s="4">
        <v>1.8457517396546718E-3</v>
      </c>
      <c r="S39" s="2">
        <v>4.1038744833861076E-3</v>
      </c>
      <c r="T39" s="2">
        <v>2.0580577729433489E-3</v>
      </c>
      <c r="U39">
        <f t="shared" si="1"/>
        <v>2016</v>
      </c>
      <c r="W39" s="15">
        <v>42424</v>
      </c>
      <c r="X39" s="2">
        <v>-1.8922764050239526E-2</v>
      </c>
      <c r="Y39" s="4">
        <v>-1.2778586549078404E-2</v>
      </c>
      <c r="Z39" s="2">
        <v>-1.5298018681714912E-2</v>
      </c>
      <c r="AA39" s="2">
        <v>-1.3722662533991622E-2</v>
      </c>
      <c r="AB39">
        <f t="shared" si="2"/>
        <v>2016</v>
      </c>
      <c r="AD39" s="15">
        <v>42457</v>
      </c>
      <c r="AE39" s="2">
        <v>-1.7459715786460848E-2</v>
      </c>
      <c r="AF39" s="4">
        <v>-1.3140672584721005E-2</v>
      </c>
      <c r="AG39" s="2">
        <v>-1.7803024342653954E-2</v>
      </c>
      <c r="AH39" s="2">
        <v>-1.4648608626876457E-2</v>
      </c>
      <c r="AI39">
        <f t="shared" si="3"/>
        <v>2016</v>
      </c>
      <c r="AK39" s="15">
        <v>42828</v>
      </c>
      <c r="AL39" s="2">
        <v>1.0367332139862677E-2</v>
      </c>
      <c r="AM39" s="4">
        <v>6.9873279738384376E-3</v>
      </c>
      <c r="AN39" s="2">
        <v>4.831154417405145E-3</v>
      </c>
      <c r="AO39" s="2">
        <v>9.7810637902804188E-3</v>
      </c>
      <c r="AP39">
        <f t="shared" si="4"/>
        <v>2017</v>
      </c>
      <c r="AR39" s="15">
        <v>42515</v>
      </c>
      <c r="AS39" s="2">
        <v>2.6931595903808538E-2</v>
      </c>
      <c r="AT39" s="4">
        <v>2.4010014389231855E-2</v>
      </c>
      <c r="AU39" s="2">
        <v>3.2862095262401476E-2</v>
      </c>
      <c r="AV39" s="2">
        <v>2.2750022030809825E-2</v>
      </c>
      <c r="AW39">
        <f t="shared" si="5"/>
        <v>2016</v>
      </c>
      <c r="AY39" s="15">
        <v>42543</v>
      </c>
      <c r="AZ39" s="2">
        <v>2.5047660131085285E-4</v>
      </c>
      <c r="BA39" s="4">
        <v>-1.9708268957041946E-3</v>
      </c>
      <c r="BB39" s="2">
        <v>3.9445828674567531E-4</v>
      </c>
      <c r="BC39" s="2">
        <v>-1.7577438818353556E-3</v>
      </c>
      <c r="BD39">
        <f t="shared" si="6"/>
        <v>2016</v>
      </c>
      <c r="BF39" s="15">
        <v>42573</v>
      </c>
      <c r="BG39" s="2">
        <v>6.5455629508175475E-3</v>
      </c>
      <c r="BH39" s="4">
        <v>3.6544811459325228E-3</v>
      </c>
      <c r="BI39" s="2">
        <v>8.6214744327777664E-4</v>
      </c>
      <c r="BJ39" s="2">
        <v>3.3460216553136196E-3</v>
      </c>
      <c r="BK39">
        <f t="shared" si="7"/>
        <v>2016</v>
      </c>
      <c r="BM39" s="15">
        <v>42606</v>
      </c>
      <c r="BN39" s="2">
        <v>2.7136102349067464E-3</v>
      </c>
      <c r="BO39" s="4">
        <v>2.050367212658864E-3</v>
      </c>
      <c r="BP39" s="2">
        <v>7.212414659554427E-4</v>
      </c>
      <c r="BQ39" s="2">
        <v>2.491228182996825E-3</v>
      </c>
      <c r="BR39">
        <f t="shared" si="8"/>
        <v>2016</v>
      </c>
      <c r="BT39" s="15">
        <v>42641</v>
      </c>
      <c r="BU39" s="2">
        <v>4.3161918855592549E-3</v>
      </c>
      <c r="BV39" s="4">
        <v>4.450748874391253E-3</v>
      </c>
      <c r="BW39" s="2">
        <v>6.9087592923708311E-3</v>
      </c>
      <c r="BX39" s="2">
        <v>2.4486513107778419E-3</v>
      </c>
      <c r="CA39" s="15">
        <v>42671</v>
      </c>
      <c r="CB39" s="2">
        <v>1.4763352149369936E-3</v>
      </c>
      <c r="CC39" s="4">
        <v>2.640666260410319E-3</v>
      </c>
      <c r="CD39" s="2">
        <v>2.1189263423284201E-3</v>
      </c>
      <c r="CE39" s="2">
        <v>9.1739832855100296E-4</v>
      </c>
      <c r="CH39" s="15">
        <v>42702</v>
      </c>
      <c r="CI39" s="2">
        <v>-5.9828888040252912E-3</v>
      </c>
      <c r="CJ39" s="4">
        <v>1.5528141675806237E-3</v>
      </c>
      <c r="CK39" s="2">
        <v>-1.1122638094157363E-2</v>
      </c>
      <c r="CL39" s="2">
        <v>1.2855131070657283E-3</v>
      </c>
      <c r="CO39" s="15">
        <v>42726</v>
      </c>
      <c r="CP39" s="2">
        <v>-1.2086993179038129E-2</v>
      </c>
      <c r="CQ39" s="4">
        <v>-1.019686651036431E-2</v>
      </c>
      <c r="CR39" s="2">
        <v>-1.0674887334457645E-2</v>
      </c>
      <c r="CS39" s="2">
        <v>-1.0013573463992308E-2</v>
      </c>
      <c r="CU39" s="17">
        <v>2</v>
      </c>
      <c r="CV39" s="16">
        <f t="shared" ref="CV39:CV46" si="43">CV38+1</f>
        <v>2017</v>
      </c>
      <c r="CW39">
        <f t="shared" si="41"/>
        <v>11</v>
      </c>
      <c r="CX39">
        <f t="shared" si="37"/>
        <v>14</v>
      </c>
      <c r="CY39">
        <f t="shared" si="38"/>
        <v>13</v>
      </c>
      <c r="CZ39">
        <f t="shared" si="39"/>
        <v>13</v>
      </c>
      <c r="DC39" s="16">
        <f t="shared" ref="DC39:DC46" si="44">DC38+1</f>
        <v>2017</v>
      </c>
      <c r="DD39">
        <f t="shared" si="42"/>
        <v>0</v>
      </c>
      <c r="DE39">
        <f t="shared" si="40"/>
        <v>0</v>
      </c>
      <c r="DF39">
        <f t="shared" si="40"/>
        <v>0</v>
      </c>
      <c r="DG39">
        <f t="shared" si="40"/>
        <v>0</v>
      </c>
    </row>
    <row r="40" spans="1:111" x14ac:dyDescent="0.3">
      <c r="A40" s="15">
        <v>42061</v>
      </c>
      <c r="B40">
        <v>7711.4</v>
      </c>
      <c r="C40">
        <v>8683.85</v>
      </c>
      <c r="D40">
        <v>18538.099999999999</v>
      </c>
      <c r="E40">
        <v>28746.65</v>
      </c>
      <c r="G40" s="2">
        <f t="shared" si="9"/>
        <v>-6.2893897346785283E-3</v>
      </c>
      <c r="H40" s="4">
        <f t="shared" si="10"/>
        <v>-9.5126750121189239E-3</v>
      </c>
      <c r="I40" s="2">
        <f t="shared" si="10"/>
        <v>-1.040674102722198E-2</v>
      </c>
      <c r="J40" s="2">
        <f t="shared" si="10"/>
        <v>-9.0092419364457901E-3</v>
      </c>
      <c r="L40">
        <f t="shared" si="0"/>
        <v>2</v>
      </c>
      <c r="M40">
        <v>2015</v>
      </c>
      <c r="P40" s="15">
        <v>42396</v>
      </c>
      <c r="Q40" s="2">
        <v>-2.8995093138083484E-3</v>
      </c>
      <c r="R40" s="4">
        <v>2.151651055990484E-4</v>
      </c>
      <c r="S40" s="2">
        <v>-1.7061721016762433E-3</v>
      </c>
      <c r="T40" s="2">
        <v>2.6300796987654919E-4</v>
      </c>
      <c r="U40">
        <f t="shared" si="1"/>
        <v>2016</v>
      </c>
      <c r="W40" s="15">
        <v>42425</v>
      </c>
      <c r="X40" s="2">
        <v>-6.7927380094554473E-3</v>
      </c>
      <c r="Y40" s="4">
        <v>-6.8531209483236859E-3</v>
      </c>
      <c r="Z40" s="2">
        <v>-1.7279189215639972E-2</v>
      </c>
      <c r="AA40" s="2">
        <v>-4.8910884999868029E-3</v>
      </c>
      <c r="AB40">
        <f t="shared" si="2"/>
        <v>2016</v>
      </c>
      <c r="AD40" s="15">
        <v>42458</v>
      </c>
      <c r="AE40" s="2">
        <v>-1.4719667800339327E-3</v>
      </c>
      <c r="AF40" s="4">
        <v>-2.3768565087786586E-3</v>
      </c>
      <c r="AG40" s="2">
        <v>3.9314574268339026E-3</v>
      </c>
      <c r="AH40" s="2">
        <v>-2.6411497052038868E-3</v>
      </c>
      <c r="AI40">
        <f t="shared" si="3"/>
        <v>2016</v>
      </c>
      <c r="AK40" s="15">
        <v>42830</v>
      </c>
      <c r="AL40" s="2">
        <v>-2.4647607364749274E-3</v>
      </c>
      <c r="AM40" s="4">
        <v>2.9552330899505048E-3</v>
      </c>
      <c r="AN40" s="2">
        <v>4.8705781346080551E-3</v>
      </c>
      <c r="AO40" s="2">
        <v>2.1404055202536268E-3</v>
      </c>
      <c r="AP40">
        <f t="shared" si="4"/>
        <v>2017</v>
      </c>
      <c r="AR40" s="15">
        <v>42516</v>
      </c>
      <c r="AS40" s="2">
        <v>2.0697911898306252E-2</v>
      </c>
      <c r="AT40" s="4">
        <v>1.698194054115364E-2</v>
      </c>
      <c r="AU40" s="2">
        <v>2.1288487390755586E-2</v>
      </c>
      <c r="AV40" s="2">
        <v>1.8759198289721911E-2</v>
      </c>
      <c r="AW40">
        <f t="shared" si="5"/>
        <v>2016</v>
      </c>
      <c r="AY40" s="15">
        <v>42544</v>
      </c>
      <c r="AZ40" s="2">
        <v>1.0921252744076505E-2</v>
      </c>
      <c r="BA40" s="4">
        <v>8.1365725221546371E-3</v>
      </c>
      <c r="BB40" s="2">
        <v>1.5113993208915297E-2</v>
      </c>
      <c r="BC40" s="2">
        <v>8.8385673428442689E-3</v>
      </c>
      <c r="BD40">
        <f t="shared" si="6"/>
        <v>2016</v>
      </c>
      <c r="BF40" s="15">
        <v>42576</v>
      </c>
      <c r="BG40" s="2">
        <v>1.4611312272097445E-2</v>
      </c>
      <c r="BH40" s="4">
        <v>1.1058165129021554E-2</v>
      </c>
      <c r="BI40" s="2">
        <v>1.6008218122672446E-2</v>
      </c>
      <c r="BJ40" s="2">
        <v>1.0505969807835292E-2</v>
      </c>
      <c r="BK40">
        <f t="shared" si="7"/>
        <v>2016</v>
      </c>
      <c r="BM40" s="15">
        <v>42607</v>
      </c>
      <c r="BN40" s="2">
        <v>-6.0172663875499594E-3</v>
      </c>
      <c r="BO40" s="4">
        <v>-6.7165300625410158E-3</v>
      </c>
      <c r="BP40" s="2">
        <v>-2.6529789828266003E-3</v>
      </c>
      <c r="BQ40" s="2">
        <v>-7.9839800085103121E-3</v>
      </c>
      <c r="BR40">
        <f t="shared" si="8"/>
        <v>2016</v>
      </c>
      <c r="BT40" s="15">
        <v>42642</v>
      </c>
      <c r="BU40" s="2">
        <v>-2.2914340857915903E-2</v>
      </c>
      <c r="BV40" s="4">
        <v>-1.7598325929229303E-2</v>
      </c>
      <c r="BW40" s="2">
        <v>-2.3909166537343016E-2</v>
      </c>
      <c r="BX40" s="2">
        <v>-1.6445167517825286E-2</v>
      </c>
      <c r="CA40" s="15">
        <v>42673</v>
      </c>
      <c r="CB40" s="2">
        <v>-2.1384257705170536E-3</v>
      </c>
      <c r="CC40" s="4">
        <v>-1.4239407270200592E-3</v>
      </c>
      <c r="CD40" s="2">
        <v>-1.656784763716488E-3</v>
      </c>
      <c r="CE40" s="2">
        <v>-4.0441622517892818E-4</v>
      </c>
      <c r="CH40" s="15">
        <v>42703</v>
      </c>
      <c r="CI40" s="2">
        <v>-6.9726123830911714E-4</v>
      </c>
      <c r="CJ40" s="4">
        <v>1.8764842682941836E-3</v>
      </c>
      <c r="CK40" s="2">
        <v>-4.2455652420983429E-3</v>
      </c>
      <c r="CL40" s="2">
        <v>1.6637463819019062E-3</v>
      </c>
      <c r="CO40" s="15">
        <v>42727</v>
      </c>
      <c r="CP40" s="2">
        <v>2.240977479900156E-3</v>
      </c>
      <c r="CQ40" s="4">
        <v>8.3342732889669707E-4</v>
      </c>
      <c r="CR40" s="2">
        <v>-4.1640001229641685E-4</v>
      </c>
      <c r="CS40" s="2">
        <v>2.3518452939999919E-3</v>
      </c>
      <c r="CU40" s="17">
        <v>2</v>
      </c>
      <c r="CV40" s="16">
        <f t="shared" si="43"/>
        <v>2018</v>
      </c>
      <c r="CW40">
        <f t="shared" si="41"/>
        <v>6</v>
      </c>
      <c r="CX40">
        <f t="shared" si="37"/>
        <v>6</v>
      </c>
      <c r="CY40">
        <f t="shared" si="38"/>
        <v>7</v>
      </c>
      <c r="CZ40">
        <f t="shared" si="39"/>
        <v>6</v>
      </c>
      <c r="DC40" s="16">
        <f t="shared" si="44"/>
        <v>2018</v>
      </c>
      <c r="DD40">
        <f t="shared" si="42"/>
        <v>0</v>
      </c>
      <c r="DE40">
        <f t="shared" si="40"/>
        <v>0</v>
      </c>
      <c r="DF40">
        <f t="shared" si="40"/>
        <v>0</v>
      </c>
      <c r="DG40">
        <f t="shared" si="40"/>
        <v>0</v>
      </c>
    </row>
    <row r="41" spans="1:111" x14ac:dyDescent="0.3">
      <c r="A41" s="15">
        <v>42062</v>
      </c>
      <c r="B41">
        <v>7879.5</v>
      </c>
      <c r="C41">
        <v>8844.6</v>
      </c>
      <c r="D41">
        <v>19074.55</v>
      </c>
      <c r="E41">
        <v>29220.12</v>
      </c>
      <c r="G41" s="2">
        <f t="shared" si="9"/>
        <v>2.1333840979757646E-2</v>
      </c>
      <c r="H41" s="4">
        <f t="shared" si="10"/>
        <v>1.85113745631258E-2</v>
      </c>
      <c r="I41" s="2">
        <f t="shared" si="10"/>
        <v>2.8937701274672205E-2</v>
      </c>
      <c r="J41" s="2">
        <f t="shared" si="10"/>
        <v>1.6470440903548673E-2</v>
      </c>
      <c r="L41">
        <f t="shared" si="0"/>
        <v>2</v>
      </c>
      <c r="M41">
        <v>2015</v>
      </c>
      <c r="P41" s="15">
        <v>42397</v>
      </c>
      <c r="Q41" s="2">
        <v>-1.2309153619171476E-2</v>
      </c>
      <c r="R41" s="4">
        <v>-1.7612853349467735E-3</v>
      </c>
      <c r="S41" s="2">
        <v>-9.8586381368042705E-3</v>
      </c>
      <c r="T41" s="2">
        <v>-9.3171797444021221E-4</v>
      </c>
      <c r="U41">
        <f t="shared" si="1"/>
        <v>2016</v>
      </c>
      <c r="W41" s="15">
        <v>42426</v>
      </c>
      <c r="X41" s="2">
        <v>1.4761521345765912E-2</v>
      </c>
      <c r="Y41" s="4">
        <v>8.4856396866840201E-3</v>
      </c>
      <c r="Z41" s="2">
        <v>1.7391208126470784E-2</v>
      </c>
      <c r="AA41" s="2">
        <v>7.7602715877437009E-3</v>
      </c>
      <c r="AB41">
        <f t="shared" si="2"/>
        <v>2016</v>
      </c>
      <c r="AD41" s="15">
        <v>42459</v>
      </c>
      <c r="AE41" s="2">
        <v>2.0927198531531094E-2</v>
      </c>
      <c r="AF41" s="4">
        <v>1.8191391338686299E-2</v>
      </c>
      <c r="AG41" s="2">
        <v>2.9911433814729139E-2</v>
      </c>
      <c r="AH41" s="2">
        <v>1.7594855677365101E-2</v>
      </c>
      <c r="AI41">
        <f t="shared" si="3"/>
        <v>2016</v>
      </c>
      <c r="AK41" s="15">
        <v>42831</v>
      </c>
      <c r="AL41" s="2">
        <v>-1.6097930022354661E-3</v>
      </c>
      <c r="AM41" s="4">
        <v>-3.453802690726981E-4</v>
      </c>
      <c r="AN41" s="2">
        <v>-1.3739626005070961E-3</v>
      </c>
      <c r="AO41" s="2">
        <v>-1.5646768692050726E-3</v>
      </c>
      <c r="AP41">
        <f t="shared" si="4"/>
        <v>2017</v>
      </c>
      <c r="AR41" s="15">
        <v>42517</v>
      </c>
      <c r="AS41" s="2">
        <v>1.2476615040093446E-2</v>
      </c>
      <c r="AT41" s="4">
        <v>1.0781136728358728E-2</v>
      </c>
      <c r="AU41" s="2">
        <v>8.7849164424832794E-3</v>
      </c>
      <c r="AV41" s="2">
        <v>1.0881916115339445E-2</v>
      </c>
      <c r="AW41">
        <f t="shared" si="5"/>
        <v>2016</v>
      </c>
      <c r="AY41" s="15">
        <v>42545</v>
      </c>
      <c r="AZ41" s="2">
        <v>-2.4752649802895568E-2</v>
      </c>
      <c r="BA41" s="4">
        <v>-2.1987920850739723E-2</v>
      </c>
      <c r="BB41" s="2">
        <v>-2.6066860603215402E-2</v>
      </c>
      <c r="BC41" s="2">
        <v>-2.2387418515959132E-2</v>
      </c>
      <c r="BD41">
        <f t="shared" si="6"/>
        <v>2016</v>
      </c>
      <c r="BF41" s="15">
        <v>42577</v>
      </c>
      <c r="BG41" s="2">
        <v>-5.8452861942048162E-3</v>
      </c>
      <c r="BH41" s="4">
        <v>-5.2109569053863927E-3</v>
      </c>
      <c r="BI41" s="2">
        <v>-6.7800269621266385E-3</v>
      </c>
      <c r="BJ41" s="2">
        <v>-4.2291711009726065E-3</v>
      </c>
      <c r="BK41">
        <f t="shared" si="7"/>
        <v>2016</v>
      </c>
      <c r="BM41" s="15">
        <v>42608</v>
      </c>
      <c r="BN41" s="2">
        <v>5.9503839263669344E-4</v>
      </c>
      <c r="BO41" s="4">
        <v>-2.2869579385956396E-3</v>
      </c>
      <c r="BP41" s="2">
        <v>-5.6205239778805184E-3</v>
      </c>
      <c r="BQ41" s="2">
        <v>-1.9277257326956387E-3</v>
      </c>
      <c r="BR41">
        <f t="shared" si="8"/>
        <v>2016</v>
      </c>
      <c r="BT41" s="15">
        <v>42643</v>
      </c>
      <c r="BU41" s="2">
        <v>3.2001307715521349E-3</v>
      </c>
      <c r="BV41" s="4">
        <v>2.316310199330672E-3</v>
      </c>
      <c r="BW41" s="2">
        <v>5.3196341676375073E-3</v>
      </c>
      <c r="BX41" s="2">
        <v>1.3810065068656935E-3</v>
      </c>
      <c r="CA41" s="15">
        <v>43011</v>
      </c>
      <c r="CB41" s="2">
        <v>6.04512090241794E-3</v>
      </c>
      <c r="CC41" s="4">
        <v>7.2431195472283712E-3</v>
      </c>
      <c r="CD41" s="2">
        <v>2.0953727185798634E-3</v>
      </c>
      <c r="CE41" s="2">
        <v>6.8297504261002158E-3</v>
      </c>
      <c r="CH41" s="15">
        <v>42704</v>
      </c>
      <c r="CI41" s="2">
        <v>1.7611918671663493E-2</v>
      </c>
      <c r="CJ41" s="4">
        <v>1.0114036218934848E-2</v>
      </c>
      <c r="CK41" s="2">
        <v>2.2171616708964909E-2</v>
      </c>
      <c r="CL41" s="2">
        <v>9.8052550559768262E-3</v>
      </c>
      <c r="CO41" s="15">
        <v>42730</v>
      </c>
      <c r="CP41" s="2">
        <v>-1.0584849519535606E-2</v>
      </c>
      <c r="CQ41" s="4">
        <v>-9.7047866512224908E-3</v>
      </c>
      <c r="CR41" s="2">
        <v>-1.2773987922165105E-2</v>
      </c>
      <c r="CS41" s="2">
        <v>-8.9705729876693851E-3</v>
      </c>
      <c r="CU41" s="17">
        <v>2</v>
      </c>
      <c r="CV41" s="16">
        <f t="shared" si="43"/>
        <v>2019</v>
      </c>
      <c r="CW41">
        <f t="shared" si="41"/>
        <v>9</v>
      </c>
      <c r="CX41">
        <f t="shared" si="37"/>
        <v>9</v>
      </c>
      <c r="CY41">
        <f t="shared" si="38"/>
        <v>8</v>
      </c>
      <c r="CZ41">
        <f t="shared" si="39"/>
        <v>7</v>
      </c>
      <c r="DC41" s="16">
        <f t="shared" si="44"/>
        <v>2019</v>
      </c>
      <c r="DD41">
        <f t="shared" si="42"/>
        <v>0</v>
      </c>
      <c r="DE41">
        <f t="shared" si="40"/>
        <v>0</v>
      </c>
      <c r="DF41">
        <f t="shared" si="40"/>
        <v>0</v>
      </c>
      <c r="DG41">
        <f t="shared" si="40"/>
        <v>0</v>
      </c>
    </row>
    <row r="42" spans="1:111" x14ac:dyDescent="0.3">
      <c r="A42" s="15">
        <v>42063</v>
      </c>
      <c r="B42">
        <v>8033.45</v>
      </c>
      <c r="C42">
        <v>8901.85</v>
      </c>
      <c r="D42">
        <v>19691.2</v>
      </c>
      <c r="E42">
        <v>29361.5</v>
      </c>
      <c r="G42" s="2">
        <f t="shared" si="9"/>
        <v>1.9163622105073139E-2</v>
      </c>
      <c r="H42" s="4">
        <f t="shared" si="10"/>
        <v>6.4728761051941293E-3</v>
      </c>
      <c r="I42" s="2">
        <f t="shared" si="10"/>
        <v>3.2328416659895068E-2</v>
      </c>
      <c r="J42" s="2">
        <f t="shared" si="10"/>
        <v>4.8384469331406244E-3</v>
      </c>
      <c r="L42">
        <f t="shared" si="0"/>
        <v>2</v>
      </c>
      <c r="M42">
        <v>2015</v>
      </c>
      <c r="P42" s="15">
        <v>42398</v>
      </c>
      <c r="Q42" s="2">
        <v>1.3176495897231015E-2</v>
      </c>
      <c r="R42" s="4">
        <v>1.8707952563420574E-2</v>
      </c>
      <c r="S42" s="2">
        <v>9.1636354179871794E-3</v>
      </c>
      <c r="T42" s="2">
        <v>1.6392605182681957E-2</v>
      </c>
      <c r="U42">
        <f t="shared" si="1"/>
        <v>2016</v>
      </c>
      <c r="W42" s="15">
        <v>42429</v>
      </c>
      <c r="X42" s="2">
        <v>1.097743717086961E-2</v>
      </c>
      <c r="Y42" s="4">
        <v>-6.0741847149613885E-3</v>
      </c>
      <c r="Z42" s="2">
        <v>1.1235221822215858E-2</v>
      </c>
      <c r="AA42" s="2">
        <v>-6.5776119338524282E-3</v>
      </c>
      <c r="AB42">
        <f t="shared" si="2"/>
        <v>2016</v>
      </c>
      <c r="AD42" s="15">
        <v>42460</v>
      </c>
      <c r="AE42" s="2">
        <v>-1.8998692889929175E-3</v>
      </c>
      <c r="AF42" s="4">
        <v>4.1369324645772806E-4</v>
      </c>
      <c r="AG42" s="2">
        <v>4.2144798371222987E-4</v>
      </c>
      <c r="AH42" s="2">
        <v>1.2944687508135167E-4</v>
      </c>
      <c r="AI42">
        <f t="shared" si="3"/>
        <v>2016</v>
      </c>
      <c r="AK42" s="15">
        <v>42832</v>
      </c>
      <c r="AL42" s="2">
        <v>-5.5137701261189958E-3</v>
      </c>
      <c r="AM42" s="4">
        <v>-6.8722029378264242E-3</v>
      </c>
      <c r="AN42" s="2">
        <v>-8.8702050367780189E-3</v>
      </c>
      <c r="AO42" s="2">
        <v>-7.3755302008130215E-3</v>
      </c>
      <c r="AP42">
        <f t="shared" si="4"/>
        <v>2017</v>
      </c>
      <c r="AR42" s="15">
        <v>42520</v>
      </c>
      <c r="AS42" s="2">
        <v>-2.4470502935066275E-3</v>
      </c>
      <c r="AT42" s="4">
        <v>2.6787958291701083E-3</v>
      </c>
      <c r="AU42" s="2">
        <v>5.0537351956978622E-4</v>
      </c>
      <c r="AV42" s="2">
        <v>2.7013236485878083E-3</v>
      </c>
      <c r="AW42">
        <f t="shared" si="5"/>
        <v>2016</v>
      </c>
      <c r="AY42" s="15">
        <v>42548</v>
      </c>
      <c r="AZ42" s="2">
        <v>4.2833168320307842E-3</v>
      </c>
      <c r="BA42" s="4">
        <v>7.5414781297127487E-4</v>
      </c>
      <c r="BB42" s="2">
        <v>5.1015577253595316E-3</v>
      </c>
      <c r="BC42" s="2">
        <v>1.9888088777397737E-4</v>
      </c>
      <c r="BD42">
        <f t="shared" si="6"/>
        <v>2016</v>
      </c>
      <c r="BF42" s="15">
        <v>42578</v>
      </c>
      <c r="BG42" s="2">
        <v>9.1838293322470971E-3</v>
      </c>
      <c r="BH42" s="4">
        <v>2.9276015202574471E-3</v>
      </c>
      <c r="BI42" s="2">
        <v>8.54150263641364E-3</v>
      </c>
      <c r="BJ42" s="2">
        <v>1.7089330624395496E-3</v>
      </c>
      <c r="BK42">
        <f t="shared" si="7"/>
        <v>2016</v>
      </c>
      <c r="BM42" s="15">
        <v>42611</v>
      </c>
      <c r="BN42" s="2">
        <v>2.4249006990534963E-3</v>
      </c>
      <c r="BO42" s="4">
        <v>4.0711340266316861E-3</v>
      </c>
      <c r="BP42" s="2">
        <v>1.1070158759100323E-3</v>
      </c>
      <c r="BQ42" s="2">
        <v>4.3340622159832214E-3</v>
      </c>
      <c r="BR42">
        <f t="shared" si="8"/>
        <v>2016</v>
      </c>
      <c r="BT42" s="15">
        <v>42979</v>
      </c>
      <c r="BU42" s="2">
        <v>4.7509229657629416E-4</v>
      </c>
      <c r="BV42" s="4">
        <v>5.6967704856874949E-3</v>
      </c>
      <c r="BW42" s="2">
        <v>4.7536022106716945E-3</v>
      </c>
      <c r="BX42" s="2">
        <v>5.0973054623486107E-3</v>
      </c>
      <c r="CA42" s="15">
        <v>43012</v>
      </c>
      <c r="CB42" s="2">
        <v>7.4995875226862525E-5</v>
      </c>
      <c r="CC42" s="4">
        <v>5.6189461940260293E-3</v>
      </c>
      <c r="CD42" s="2">
        <v>4.1073043636988212E-4</v>
      </c>
      <c r="CE42" s="2">
        <v>5.5347460645932484E-3</v>
      </c>
      <c r="CH42" s="15">
        <v>43040</v>
      </c>
      <c r="CI42" s="2">
        <v>1.93435272476431E-2</v>
      </c>
      <c r="CJ42" s="4">
        <v>1.0178707923330792E-2</v>
      </c>
      <c r="CK42" s="2">
        <v>1.8829426024257315E-2</v>
      </c>
      <c r="CL42" s="2">
        <v>1.1656233543782216E-2</v>
      </c>
      <c r="CO42" s="15">
        <v>42731</v>
      </c>
      <c r="CP42" s="2">
        <v>1.2102020445392853E-2</v>
      </c>
      <c r="CQ42" s="4">
        <v>1.5755698163310513E-2</v>
      </c>
      <c r="CR42" s="2">
        <v>1.2687228661808894E-2</v>
      </c>
      <c r="CS42" s="2">
        <v>1.5745279399855084E-2</v>
      </c>
      <c r="CU42" s="17">
        <v>2</v>
      </c>
      <c r="CV42" s="16">
        <f t="shared" si="43"/>
        <v>2020</v>
      </c>
      <c r="CW42">
        <f t="shared" si="41"/>
        <v>7</v>
      </c>
      <c r="CX42">
        <f t="shared" si="37"/>
        <v>7</v>
      </c>
      <c r="CY42">
        <f t="shared" si="38"/>
        <v>8</v>
      </c>
      <c r="CZ42">
        <f t="shared" si="39"/>
        <v>7</v>
      </c>
      <c r="DC42" s="16">
        <f t="shared" si="44"/>
        <v>2020</v>
      </c>
      <c r="DD42">
        <f t="shared" si="42"/>
        <v>0</v>
      </c>
      <c r="DE42">
        <f t="shared" si="40"/>
        <v>0</v>
      </c>
      <c r="DF42">
        <f t="shared" si="40"/>
        <v>0</v>
      </c>
      <c r="DG42">
        <f t="shared" si="40"/>
        <v>0</v>
      </c>
    </row>
    <row r="43" spans="1:111" x14ac:dyDescent="0.3">
      <c r="A43" s="15">
        <v>42065</v>
      </c>
      <c r="B43">
        <v>8153.05</v>
      </c>
      <c r="C43">
        <v>8956.75</v>
      </c>
      <c r="D43">
        <v>20008.099999999999</v>
      </c>
      <c r="E43">
        <v>29459.14</v>
      </c>
      <c r="G43" s="2">
        <f t="shared" si="9"/>
        <v>1.4669356866448796E-2</v>
      </c>
      <c r="H43" s="4">
        <f t="shared" si="10"/>
        <v>6.1672573678504617E-3</v>
      </c>
      <c r="I43" s="2">
        <f t="shared" si="10"/>
        <v>1.6093483383440205E-2</v>
      </c>
      <c r="J43" s="2">
        <f t="shared" si="10"/>
        <v>3.3254431823986994E-3</v>
      </c>
      <c r="L43">
        <f t="shared" si="0"/>
        <v>3</v>
      </c>
      <c r="M43">
        <v>2015</v>
      </c>
      <c r="P43" s="15">
        <v>42737</v>
      </c>
      <c r="Q43" s="2">
        <v>-1.4073998014854391E-2</v>
      </c>
      <c r="R43" s="4">
        <v>-7.6962544894820079E-4</v>
      </c>
      <c r="S43" s="2">
        <v>-1.1420900908830963E-2</v>
      </c>
      <c r="T43" s="2">
        <v>-1.1646309723484984E-3</v>
      </c>
      <c r="U43">
        <f t="shared" si="1"/>
        <v>2017</v>
      </c>
      <c r="W43" s="15">
        <v>42767</v>
      </c>
      <c r="X43" s="2">
        <v>2.6155889841453429E-2</v>
      </c>
      <c r="Y43" s="4">
        <v>1.8116407554927449E-2</v>
      </c>
      <c r="Z43" s="2">
        <v>2.5900390209657474E-2</v>
      </c>
      <c r="AA43" s="2">
        <v>1.7561494882115836E-2</v>
      </c>
      <c r="AB43">
        <f t="shared" si="2"/>
        <v>2017</v>
      </c>
      <c r="AD43" s="15">
        <v>42795</v>
      </c>
      <c r="AE43" s="2">
        <v>1.0796970402334953E-2</v>
      </c>
      <c r="AF43" s="4">
        <v>7.4552907788637893E-3</v>
      </c>
      <c r="AG43" s="2">
        <v>8.5649468027029323E-3</v>
      </c>
      <c r="AH43" s="2">
        <v>8.3904712468845597E-3</v>
      </c>
      <c r="AI43">
        <f t="shared" si="3"/>
        <v>2017</v>
      </c>
      <c r="AK43" s="15">
        <v>42835</v>
      </c>
      <c r="AL43" s="2">
        <v>-2.4600668222797794E-4</v>
      </c>
      <c r="AM43" s="4">
        <v>-1.8318602350432739E-3</v>
      </c>
      <c r="AN43" s="2">
        <v>4.152833609022381E-3</v>
      </c>
      <c r="AO43" s="2">
        <v>-4.405416841571589E-3</v>
      </c>
      <c r="AP43">
        <f t="shared" si="4"/>
        <v>2017</v>
      </c>
      <c r="AR43" s="15">
        <v>42521</v>
      </c>
      <c r="AS43" s="2">
        <v>2.9680603343412732E-3</v>
      </c>
      <c r="AT43" s="4">
        <v>-2.2498013083083251E-3</v>
      </c>
      <c r="AU43" s="2">
        <v>5.7218196813474381E-3</v>
      </c>
      <c r="AV43" s="2">
        <v>-2.1567336187026456E-3</v>
      </c>
      <c r="AW43">
        <f t="shared" si="5"/>
        <v>2016</v>
      </c>
      <c r="AY43" s="15">
        <v>42549</v>
      </c>
      <c r="AZ43" s="2">
        <v>5.1136959027559973E-3</v>
      </c>
      <c r="BA43" s="4">
        <v>4.0952722151531926E-3</v>
      </c>
      <c r="BB43" s="2">
        <v>2.6605842437459736E-3</v>
      </c>
      <c r="BC43" s="2">
        <v>4.605165481446025E-3</v>
      </c>
      <c r="BD43">
        <f t="shared" si="6"/>
        <v>2016</v>
      </c>
      <c r="BF43" s="15">
        <v>42579</v>
      </c>
      <c r="BG43" s="2">
        <v>5.2483966749602498E-3</v>
      </c>
      <c r="BH43" s="4">
        <v>5.8613245432809491E-3</v>
      </c>
      <c r="BI43" s="2">
        <v>2.8703681799183861E-3</v>
      </c>
      <c r="BJ43" s="2">
        <v>6.5760715778039021E-3</v>
      </c>
      <c r="BK43">
        <f t="shared" si="7"/>
        <v>2016</v>
      </c>
      <c r="BM43" s="15">
        <v>42612</v>
      </c>
      <c r="BN43" s="2">
        <v>1.4475706826484355E-2</v>
      </c>
      <c r="BO43" s="4">
        <v>1.5904826632742522E-2</v>
      </c>
      <c r="BP43" s="2">
        <v>1.6368319716917275E-2</v>
      </c>
      <c r="BQ43" s="2">
        <v>1.5781649491482121E-2</v>
      </c>
      <c r="BR43">
        <f t="shared" si="8"/>
        <v>2016</v>
      </c>
      <c r="BT43" s="15">
        <v>42982</v>
      </c>
      <c r="BU43" s="2">
        <v>-6.7409684474846812E-3</v>
      </c>
      <c r="BV43" s="4">
        <v>-6.1707972409367259E-3</v>
      </c>
      <c r="BW43" s="2">
        <v>-8.0686747974134995E-3</v>
      </c>
      <c r="BX43" s="2">
        <v>-5.9569368463729113E-3</v>
      </c>
      <c r="CA43" s="15">
        <v>43013</v>
      </c>
      <c r="CB43" s="2">
        <v>-4.3788509533540434E-3</v>
      </c>
      <c r="CC43" s="4">
        <v>-2.6424875692139011E-3</v>
      </c>
      <c r="CD43" s="2">
        <v>-2.291266645378277E-3</v>
      </c>
      <c r="CE43" s="2">
        <v>-2.5158098504943463E-3</v>
      </c>
      <c r="CH43" s="15">
        <v>43041</v>
      </c>
      <c r="CI43" s="2">
        <v>2.5944241381781349E-3</v>
      </c>
      <c r="CJ43" s="4">
        <v>-1.5995402519037142E-3</v>
      </c>
      <c r="CK43" s="2">
        <v>-2.4773983982237053E-3</v>
      </c>
      <c r="CL43" s="2">
        <v>-8.0505305463306209E-4</v>
      </c>
      <c r="CO43" s="15">
        <v>42732</v>
      </c>
      <c r="CP43" s="2">
        <v>2.1706129233897528E-3</v>
      </c>
      <c r="CQ43" s="4">
        <v>2.4897763558388364E-4</v>
      </c>
      <c r="CR43" s="2">
        <v>-1.5939998489886741E-4</v>
      </c>
      <c r="CS43" s="2">
        <v>-1.0528950034785207E-4</v>
      </c>
      <c r="CU43" s="17">
        <v>2</v>
      </c>
      <c r="CV43" s="16">
        <f t="shared" si="43"/>
        <v>2021</v>
      </c>
      <c r="CW43">
        <f t="shared" si="41"/>
        <v>10</v>
      </c>
      <c r="CX43">
        <f t="shared" si="37"/>
        <v>11</v>
      </c>
      <c r="CY43">
        <f t="shared" si="38"/>
        <v>11</v>
      </c>
      <c r="CZ43">
        <f t="shared" si="39"/>
        <v>12</v>
      </c>
      <c r="DC43" s="16">
        <f t="shared" si="44"/>
        <v>2021</v>
      </c>
      <c r="DD43">
        <f t="shared" si="42"/>
        <v>0</v>
      </c>
      <c r="DE43">
        <f t="shared" si="40"/>
        <v>0</v>
      </c>
      <c r="DF43">
        <f t="shared" si="40"/>
        <v>0</v>
      </c>
      <c r="DG43">
        <f t="shared" si="40"/>
        <v>0</v>
      </c>
    </row>
    <row r="44" spans="1:111" x14ac:dyDescent="0.3">
      <c r="A44" s="15">
        <v>42066</v>
      </c>
      <c r="B44">
        <v>8179.8</v>
      </c>
      <c r="C44">
        <v>8996.25</v>
      </c>
      <c r="D44">
        <v>19961.2</v>
      </c>
      <c r="E44">
        <v>29593.73</v>
      </c>
      <c r="G44" s="2">
        <f t="shared" si="9"/>
        <v>3.2702511063840193E-3</v>
      </c>
      <c r="H44" s="4">
        <f t="shared" si="10"/>
        <v>4.4100817818963356E-3</v>
      </c>
      <c r="I44" s="2">
        <f t="shared" si="10"/>
        <v>-2.3440506594828007E-3</v>
      </c>
      <c r="J44" s="2">
        <f t="shared" si="10"/>
        <v>4.5687009193072217E-3</v>
      </c>
      <c r="L44">
        <f t="shared" si="0"/>
        <v>3</v>
      </c>
      <c r="M44">
        <v>2015</v>
      </c>
      <c r="P44" s="15">
        <v>42738</v>
      </c>
      <c r="Q44" s="2">
        <v>1.9948489175212448E-3</v>
      </c>
      <c r="R44" s="4">
        <v>1.558774986246103E-3</v>
      </c>
      <c r="S44" s="2">
        <v>3.6728697355533795E-3</v>
      </c>
      <c r="T44" s="2">
        <v>1.7969239099169547E-3</v>
      </c>
      <c r="U44">
        <f t="shared" si="1"/>
        <v>2017</v>
      </c>
      <c r="W44" s="15">
        <v>42768</v>
      </c>
      <c r="X44" s="2">
        <v>1.0075814359263996E-3</v>
      </c>
      <c r="Y44" s="4">
        <v>2.0478637969804465E-3</v>
      </c>
      <c r="Z44" s="2">
        <v>2.4824430836239038E-3</v>
      </c>
      <c r="AA44" s="2">
        <v>3.0193691625648388E-3</v>
      </c>
      <c r="AB44">
        <f t="shared" si="2"/>
        <v>2017</v>
      </c>
      <c r="AD44" s="15">
        <v>42796</v>
      </c>
      <c r="AE44" s="2">
        <v>-7.9955239504747658E-3</v>
      </c>
      <c r="AF44" s="4">
        <v>-5.1476670616377824E-3</v>
      </c>
      <c r="AG44" s="2">
        <v>-1.0763216455163324E-2</v>
      </c>
      <c r="AH44" s="2">
        <v>-4.9923252056531175E-3</v>
      </c>
      <c r="AI44">
        <f t="shared" si="3"/>
        <v>2017</v>
      </c>
      <c r="AK44" s="15">
        <v>42836</v>
      </c>
      <c r="AL44" s="2">
        <v>1.0943494449033975E-2</v>
      </c>
      <c r="AM44" s="4">
        <v>6.0502426087381917E-3</v>
      </c>
      <c r="AN44" s="2">
        <v>1.0037104759957527E-2</v>
      </c>
      <c r="AO44" s="2">
        <v>7.1886620588359562E-3</v>
      </c>
      <c r="AP44">
        <f t="shared" si="4"/>
        <v>2017</v>
      </c>
      <c r="AR44" s="15">
        <v>42857</v>
      </c>
      <c r="AS44" s="2">
        <v>5.6811638708688002E-3</v>
      </c>
      <c r="AT44" s="4">
        <v>1.0479307398391024E-3</v>
      </c>
      <c r="AU44" s="2">
        <v>-7.5587311171498015E-4</v>
      </c>
      <c r="AV44" s="2">
        <v>9.2919407454905193E-5</v>
      </c>
      <c r="AW44">
        <f t="shared" si="5"/>
        <v>2017</v>
      </c>
      <c r="AY44" s="15">
        <v>42550</v>
      </c>
      <c r="AZ44" s="2">
        <v>9.8294204723102501E-3</v>
      </c>
      <c r="BA44" s="4">
        <v>9.3690213279033971E-3</v>
      </c>
      <c r="BB44" s="2">
        <v>7.3085803929608829E-3</v>
      </c>
      <c r="BC44" s="2">
        <v>8.1373670806856348E-3</v>
      </c>
      <c r="BD44">
        <f t="shared" si="6"/>
        <v>2016</v>
      </c>
      <c r="BF44" s="15">
        <v>42580</v>
      </c>
      <c r="BG44" s="2">
        <v>-7.6424994418040426E-3</v>
      </c>
      <c r="BH44" s="4">
        <v>-3.207828023493218E-3</v>
      </c>
      <c r="BI44" s="2">
        <v>-6.4686748914241738E-3</v>
      </c>
      <c r="BJ44" s="2">
        <v>-5.557166568233342E-3</v>
      </c>
      <c r="BK44">
        <f t="shared" si="7"/>
        <v>2016</v>
      </c>
      <c r="BM44" s="15">
        <v>42613</v>
      </c>
      <c r="BN44" s="2">
        <v>1.2906673874582291E-2</v>
      </c>
      <c r="BO44" s="4">
        <v>4.7859474975270157E-3</v>
      </c>
      <c r="BP44" s="2">
        <v>1.3109558637179296E-2</v>
      </c>
      <c r="BQ44" s="2">
        <v>3.8513905192144328E-3</v>
      </c>
      <c r="BR44">
        <f t="shared" si="8"/>
        <v>2016</v>
      </c>
      <c r="BT44" s="15">
        <v>42983</v>
      </c>
      <c r="BU44" s="2">
        <v>3.5249201928280287E-3</v>
      </c>
      <c r="BV44" s="4">
        <v>3.9695950206046051E-3</v>
      </c>
      <c r="BW44" s="2">
        <v>3.7731800955982621E-3</v>
      </c>
      <c r="BX44" s="2">
        <v>3.3846178110386259E-3</v>
      </c>
      <c r="CA44" s="15">
        <v>43014</v>
      </c>
      <c r="CB44" s="2">
        <v>2.8142072398233907E-3</v>
      </c>
      <c r="CC44" s="4">
        <v>9.2024229676297177E-3</v>
      </c>
      <c r="CD44" s="2">
        <v>5.4846506678638014E-3</v>
      </c>
      <c r="CE44" s="2">
        <v>7.0331029693249322E-3</v>
      </c>
      <c r="CH44" s="15">
        <v>43042</v>
      </c>
      <c r="CI44" s="2">
        <v>6.2767962700067291E-3</v>
      </c>
      <c r="CJ44" s="4">
        <v>2.7533145302097825E-3</v>
      </c>
      <c r="CK44" s="2">
        <v>8.7858325500545266E-3</v>
      </c>
      <c r="CL44" s="2">
        <v>3.3461193177180058E-3</v>
      </c>
      <c r="CO44" s="15">
        <v>42733</v>
      </c>
      <c r="CP44" s="2">
        <v>9.9561358767723922E-3</v>
      </c>
      <c r="CQ44" s="4">
        <v>8.5564758520694228E-3</v>
      </c>
      <c r="CR44" s="2">
        <v>8.7516152309990505E-3</v>
      </c>
      <c r="CS44" s="2">
        <v>5.9315515660029105E-3</v>
      </c>
      <c r="CU44" s="17">
        <v>2</v>
      </c>
      <c r="CV44" s="16">
        <f t="shared" si="43"/>
        <v>2022</v>
      </c>
      <c r="CW44">
        <f t="shared" si="41"/>
        <v>9</v>
      </c>
      <c r="CX44">
        <f t="shared" si="37"/>
        <v>8</v>
      </c>
      <c r="CY44">
        <f t="shared" si="38"/>
        <v>10</v>
      </c>
      <c r="CZ44">
        <f t="shared" si="39"/>
        <v>8</v>
      </c>
      <c r="DC44" s="16">
        <f t="shared" si="44"/>
        <v>2022</v>
      </c>
      <c r="DD44">
        <f t="shared" si="42"/>
        <v>0</v>
      </c>
      <c r="DE44">
        <f t="shared" si="40"/>
        <v>0</v>
      </c>
      <c r="DF44">
        <f t="shared" si="40"/>
        <v>0</v>
      </c>
      <c r="DG44">
        <f t="shared" si="40"/>
        <v>0</v>
      </c>
    </row>
    <row r="45" spans="1:111" x14ac:dyDescent="0.3">
      <c r="A45" s="15">
        <v>42067</v>
      </c>
      <c r="B45">
        <v>8084.25</v>
      </c>
      <c r="C45">
        <v>8922.65</v>
      </c>
      <c r="D45">
        <v>19643.900000000001</v>
      </c>
      <c r="E45">
        <v>29380.73</v>
      </c>
      <c r="G45" s="2">
        <f t="shared" si="9"/>
        <v>-1.1819278226180559E-2</v>
      </c>
      <c r="H45" s="4">
        <f t="shared" si="10"/>
        <v>-8.1811866055301226E-3</v>
      </c>
      <c r="I45" s="2">
        <f t="shared" si="10"/>
        <v>-1.5895837925575581E-2</v>
      </c>
      <c r="J45" s="2">
        <f t="shared" si="10"/>
        <v>-7.1974705452810444E-3</v>
      </c>
      <c r="L45">
        <f t="shared" si="0"/>
        <v>3</v>
      </c>
      <c r="M45">
        <v>2015</v>
      </c>
      <c r="P45" s="15">
        <v>42739</v>
      </c>
      <c r="Q45" s="2">
        <v>-7.5370658443578691E-3</v>
      </c>
      <c r="R45" s="4">
        <v>-2.1361652781592359E-4</v>
      </c>
      <c r="S45" s="2">
        <v>-8.0174765463859564E-3</v>
      </c>
      <c r="T45" s="2">
        <v>-3.7945835416415503E-4</v>
      </c>
      <c r="U45">
        <f t="shared" si="1"/>
        <v>2017</v>
      </c>
      <c r="W45" s="15">
        <v>42769</v>
      </c>
      <c r="X45" s="2">
        <v>9.5751341132568727E-4</v>
      </c>
      <c r="Y45" s="4">
        <v>7.6709505681663882E-4</v>
      </c>
      <c r="Z45" s="2">
        <v>6.302845498074269E-3</v>
      </c>
      <c r="AA45" s="2">
        <v>4.9279739933346062E-4</v>
      </c>
      <c r="AB45">
        <f t="shared" si="2"/>
        <v>2017</v>
      </c>
      <c r="AD45" s="15">
        <v>42797</v>
      </c>
      <c r="AE45" s="2">
        <v>-7.0339337319834079E-3</v>
      </c>
      <c r="AF45" s="4">
        <v>-2.4719795499881765E-4</v>
      </c>
      <c r="AG45" s="2">
        <v>-3.1347200031128686E-3</v>
      </c>
      <c r="AH45" s="2">
        <v>-2.545094815184211E-4</v>
      </c>
      <c r="AI45">
        <f t="shared" si="3"/>
        <v>2017</v>
      </c>
      <c r="AK45" s="15">
        <v>42837</v>
      </c>
      <c r="AL45" s="2">
        <v>-4.3875103720288876E-3</v>
      </c>
      <c r="AM45" s="4">
        <v>-3.632131644473235E-3</v>
      </c>
      <c r="AN45" s="2">
        <v>-3.1905374226807496E-3</v>
      </c>
      <c r="AO45" s="2">
        <v>-4.8633106566828635E-3</v>
      </c>
      <c r="AP45">
        <f t="shared" si="4"/>
        <v>2017</v>
      </c>
      <c r="AR45" s="15">
        <v>42858</v>
      </c>
      <c r="AS45" s="2">
        <v>-3.2790312553299217E-3</v>
      </c>
      <c r="AT45" s="4">
        <v>-1.9862998990729294E-4</v>
      </c>
      <c r="AU45" s="2">
        <v>-1.5240797892696401E-3</v>
      </c>
      <c r="AV45" s="2">
        <v>-8.8164972103376327E-4</v>
      </c>
      <c r="AW45">
        <f t="shared" si="5"/>
        <v>2017</v>
      </c>
      <c r="AY45" s="15">
        <v>42551</v>
      </c>
      <c r="AZ45" s="2">
        <v>1.2615000034149899E-2</v>
      </c>
      <c r="BA45" s="4">
        <v>1.0208434909800097E-2</v>
      </c>
      <c r="BB45" s="2">
        <v>1.3877975567979468E-2</v>
      </c>
      <c r="BC45" s="2">
        <v>9.698063491220649E-3</v>
      </c>
      <c r="BD45">
        <f t="shared" si="6"/>
        <v>2016</v>
      </c>
      <c r="BF45" s="15">
        <v>42919</v>
      </c>
      <c r="BG45" s="2">
        <v>2.8881397229486329E-3</v>
      </c>
      <c r="BH45" s="4">
        <v>9.8835194151813757E-3</v>
      </c>
      <c r="BI45" s="2">
        <v>2.6538912249258351E-3</v>
      </c>
      <c r="BJ45" s="2">
        <v>9.7022761751408924E-3</v>
      </c>
      <c r="BK45">
        <f t="shared" si="7"/>
        <v>2017</v>
      </c>
      <c r="BM45" s="15">
        <v>42948</v>
      </c>
      <c r="BN45" s="2">
        <v>-6.3823360324274036E-4</v>
      </c>
      <c r="BO45" s="4">
        <v>3.7262704547934697E-3</v>
      </c>
      <c r="BP45" s="2">
        <v>7.6283727665091793E-4</v>
      </c>
      <c r="BQ45" s="2">
        <v>1.8523792447410195E-3</v>
      </c>
      <c r="BR45">
        <f t="shared" si="8"/>
        <v>2017</v>
      </c>
      <c r="BT45" s="15">
        <v>42984</v>
      </c>
      <c r="BU45" s="2">
        <v>6.5490808960337013E-4</v>
      </c>
      <c r="BV45" s="4">
        <v>-3.6172906493036712E-3</v>
      </c>
      <c r="BW45" s="2">
        <v>-2.0202809074204866E-3</v>
      </c>
      <c r="BX45" s="2">
        <v>-4.6394871980269484E-3</v>
      </c>
      <c r="CA45" s="15">
        <v>43017</v>
      </c>
      <c r="CB45" s="2">
        <v>1.7295935455169126E-3</v>
      </c>
      <c r="CC45" s="4">
        <v>9.0684088700053824E-4</v>
      </c>
      <c r="CD45" s="2">
        <v>2.558908639933917E-3</v>
      </c>
      <c r="CE45" s="2">
        <v>1.0268992922032429E-3</v>
      </c>
      <c r="CH45" s="15">
        <v>43045</v>
      </c>
      <c r="CI45" s="2">
        <v>-6.1727222654805807E-5</v>
      </c>
      <c r="CJ45" s="4">
        <v>-6.6969624491818001E-5</v>
      </c>
      <c r="CK45" s="2">
        <v>-3.1012798870985693E-3</v>
      </c>
      <c r="CL45" s="2">
        <v>1.3545863568842156E-3</v>
      </c>
      <c r="CO45" s="15">
        <v>42734</v>
      </c>
      <c r="CP45" s="2">
        <v>7.3983569707238616E-3</v>
      </c>
      <c r="CQ45" s="4">
        <v>1.014363986376423E-2</v>
      </c>
      <c r="CR45" s="2">
        <v>7.9880664221170048E-3</v>
      </c>
      <c r="CS45" s="2">
        <v>9.8728862575688022E-3</v>
      </c>
      <c r="CU45" s="17">
        <v>2</v>
      </c>
      <c r="CV45" s="16">
        <f t="shared" si="43"/>
        <v>2023</v>
      </c>
      <c r="CW45">
        <f t="shared" si="41"/>
        <v>9</v>
      </c>
      <c r="CX45">
        <f t="shared" si="37"/>
        <v>6</v>
      </c>
      <c r="CY45">
        <f t="shared" si="38"/>
        <v>10</v>
      </c>
      <c r="CZ45">
        <f t="shared" si="39"/>
        <v>8</v>
      </c>
      <c r="DC45" s="16">
        <f t="shared" si="44"/>
        <v>2023</v>
      </c>
      <c r="DD45">
        <f t="shared" si="42"/>
        <v>0</v>
      </c>
      <c r="DE45">
        <f t="shared" si="40"/>
        <v>0</v>
      </c>
      <c r="DF45">
        <f t="shared" si="40"/>
        <v>0</v>
      </c>
      <c r="DG45">
        <f t="shared" si="40"/>
        <v>0</v>
      </c>
    </row>
    <row r="46" spans="1:111" x14ac:dyDescent="0.3">
      <c r="A46" s="15">
        <v>42068</v>
      </c>
      <c r="B46">
        <v>8150.45</v>
      </c>
      <c r="C46">
        <v>8937.75</v>
      </c>
      <c r="D46">
        <v>19748</v>
      </c>
      <c r="E46">
        <v>29448.95</v>
      </c>
      <c r="G46" s="2">
        <f t="shared" si="9"/>
        <v>8.1222509186609105E-3</v>
      </c>
      <c r="H46" s="4">
        <f t="shared" si="10"/>
        <v>1.6923223481813546E-3</v>
      </c>
      <c r="I46" s="2">
        <f t="shared" si="10"/>
        <v>5.2993550160608908E-3</v>
      </c>
      <c r="J46" s="2">
        <f t="shared" si="10"/>
        <v>2.3219300541545826E-3</v>
      </c>
      <c r="L46">
        <f t="shared" si="0"/>
        <v>3</v>
      </c>
      <c r="M46">
        <v>2015</v>
      </c>
      <c r="P46" s="15">
        <v>42740</v>
      </c>
      <c r="Q46" s="2">
        <v>9.4701747448370597E-3</v>
      </c>
      <c r="R46" s="4">
        <v>1.0170319272327607E-2</v>
      </c>
      <c r="S46" s="2">
        <v>1.2573360907719006E-2</v>
      </c>
      <c r="T46" s="2">
        <v>9.2031991733604185E-3</v>
      </c>
      <c r="U46">
        <f t="shared" si="1"/>
        <v>2017</v>
      </c>
      <c r="W46" s="15">
        <v>42772</v>
      </c>
      <c r="X46" s="2">
        <v>9.9477998772477174E-3</v>
      </c>
      <c r="Y46" s="4">
        <v>6.8756828491180642E-3</v>
      </c>
      <c r="Z46" s="2">
        <v>8.6548364097282383E-3</v>
      </c>
      <c r="AA46" s="2">
        <v>7.0381140290617311E-3</v>
      </c>
      <c r="AB46">
        <f t="shared" si="2"/>
        <v>2017</v>
      </c>
      <c r="AD46" s="15">
        <v>42800</v>
      </c>
      <c r="AE46" s="2">
        <v>4.8414325334619123E-3</v>
      </c>
      <c r="AF46" s="4">
        <v>7.4065332591557748E-3</v>
      </c>
      <c r="AG46" s="2">
        <v>8.1993208298367908E-3</v>
      </c>
      <c r="AH46" s="2">
        <v>7.4825413726546984E-3</v>
      </c>
      <c r="AI46">
        <f t="shared" si="3"/>
        <v>2017</v>
      </c>
      <c r="AK46" s="15">
        <v>42838</v>
      </c>
      <c r="AL46" s="2">
        <v>2.720564063615856E-3</v>
      </c>
      <c r="AM46" s="4">
        <v>-5.7206808316448126E-3</v>
      </c>
      <c r="AN46" s="2">
        <v>9.1384053021208817E-4</v>
      </c>
      <c r="AO46" s="2">
        <v>-6.1406420568704771E-3</v>
      </c>
      <c r="AP46">
        <f t="shared" si="4"/>
        <v>2017</v>
      </c>
      <c r="AR46" s="15">
        <v>42859</v>
      </c>
      <c r="AS46" s="2">
        <v>1.5069740221738258E-2</v>
      </c>
      <c r="AT46" s="4">
        <v>5.1492974081689558E-3</v>
      </c>
      <c r="AU46" s="2">
        <v>1.8505153021656555E-2</v>
      </c>
      <c r="AV46" s="2">
        <v>7.7408111109624374E-3</v>
      </c>
      <c r="AW46">
        <f t="shared" si="5"/>
        <v>2017</v>
      </c>
      <c r="AY46" s="15">
        <v>42887</v>
      </c>
      <c r="AZ46" s="2">
        <v>-3.7363054904692161E-3</v>
      </c>
      <c r="BA46" s="4">
        <v>-5.3527348317522526E-4</v>
      </c>
      <c r="BB46" s="2">
        <v>-4.8943854376557244E-3</v>
      </c>
      <c r="BC46" s="2">
        <v>-2.6359894431991239E-4</v>
      </c>
      <c r="BD46">
        <f t="shared" si="6"/>
        <v>2017</v>
      </c>
      <c r="BF46" s="15">
        <v>42920</v>
      </c>
      <c r="BG46" s="2">
        <v>3.2021837843505314E-4</v>
      </c>
      <c r="BH46" s="4">
        <v>-1.7680707228296698E-4</v>
      </c>
      <c r="BI46" s="2">
        <v>-2.5179608813721832E-3</v>
      </c>
      <c r="BJ46" s="2">
        <v>-3.78904105552438E-4</v>
      </c>
      <c r="BK46">
        <f t="shared" si="7"/>
        <v>2017</v>
      </c>
      <c r="BM46" s="15">
        <v>42949</v>
      </c>
      <c r="BN46" s="2">
        <v>-4.2321259950388714E-3</v>
      </c>
      <c r="BO46" s="4">
        <v>-3.277424330055873E-3</v>
      </c>
      <c r="BP46" s="2">
        <v>-2.6907828745202983E-3</v>
      </c>
      <c r="BQ46" s="2">
        <v>-3.021626594734476E-3</v>
      </c>
      <c r="BR46">
        <f t="shared" si="8"/>
        <v>2017</v>
      </c>
      <c r="BT46" s="15">
        <v>42985</v>
      </c>
      <c r="BU46" s="2">
        <v>3.1899109792284867E-3</v>
      </c>
      <c r="BV46" s="4">
        <v>1.3815776204593401E-3</v>
      </c>
      <c r="BW46" s="2">
        <v>1.0605807863949108E-3</v>
      </c>
      <c r="BX46" s="2">
        <v>2.4319396424178171E-5</v>
      </c>
      <c r="CA46" s="15">
        <v>43018</v>
      </c>
      <c r="CB46" s="2">
        <v>1.7266072168188782E-3</v>
      </c>
      <c r="CC46" s="4">
        <v>2.8231760730822904E-3</v>
      </c>
      <c r="CD46" s="2">
        <v>3.9398974925675626E-3</v>
      </c>
      <c r="CE46" s="2">
        <v>2.4341466309583271E-3</v>
      </c>
      <c r="CH46" s="15">
        <v>43046</v>
      </c>
      <c r="CI46" s="2">
        <v>-1.0697060587882494E-2</v>
      </c>
      <c r="CJ46" s="4">
        <v>-9.7255975047359916E-3</v>
      </c>
      <c r="CK46" s="2">
        <v>-1.057246154357556E-2</v>
      </c>
      <c r="CL46" s="2">
        <v>-1.0685362716227926E-2</v>
      </c>
      <c r="CO46" s="15">
        <v>43070</v>
      </c>
      <c r="CP46" s="2">
        <v>-6.6984199724068709E-3</v>
      </c>
      <c r="CQ46" s="4">
        <v>-1.0242946057076922E-2</v>
      </c>
      <c r="CR46" s="2">
        <v>-5.5442832104340969E-3</v>
      </c>
      <c r="CS46" s="2">
        <v>-9.5449835366303182E-3</v>
      </c>
      <c r="CU46" s="17">
        <v>2</v>
      </c>
      <c r="CV46" s="16">
        <f t="shared" si="43"/>
        <v>2024</v>
      </c>
      <c r="CW46">
        <f t="shared" si="41"/>
        <v>12</v>
      </c>
      <c r="CX46">
        <f t="shared" si="37"/>
        <v>13</v>
      </c>
      <c r="CY46">
        <f t="shared" si="38"/>
        <v>11</v>
      </c>
      <c r="CZ46">
        <f t="shared" si="39"/>
        <v>12</v>
      </c>
      <c r="DC46" s="16">
        <f t="shared" si="44"/>
        <v>2024</v>
      </c>
      <c r="DD46">
        <f t="shared" si="42"/>
        <v>0</v>
      </c>
      <c r="DE46">
        <f t="shared" si="40"/>
        <v>0</v>
      </c>
      <c r="DF46">
        <f t="shared" si="40"/>
        <v>0</v>
      </c>
      <c r="DG46">
        <f t="shared" si="40"/>
        <v>0</v>
      </c>
    </row>
    <row r="47" spans="1:111" x14ac:dyDescent="0.3">
      <c r="A47" s="15">
        <v>42072</v>
      </c>
      <c r="B47">
        <v>7928.75</v>
      </c>
      <c r="C47">
        <v>8756.75</v>
      </c>
      <c r="D47">
        <v>19145.55</v>
      </c>
      <c r="E47">
        <v>28844.78</v>
      </c>
      <c r="G47" s="2">
        <f t="shared" si="9"/>
        <v>-2.7961532397918942E-2</v>
      </c>
      <c r="H47" s="4">
        <f t="shared" si="10"/>
        <v>-2.0251181785124892E-2</v>
      </c>
      <c r="I47" s="2">
        <f t="shared" si="10"/>
        <v>-3.0506886773344174E-2</v>
      </c>
      <c r="J47" s="2">
        <f t="shared" si="10"/>
        <v>-2.051584182118554E-2</v>
      </c>
      <c r="L47">
        <f t="shared" si="0"/>
        <v>3</v>
      </c>
      <c r="M47">
        <v>2015</v>
      </c>
      <c r="P47" s="15">
        <v>42741</v>
      </c>
      <c r="Q47" s="2">
        <v>4.7229026851330598E-3</v>
      </c>
      <c r="R47" s="4">
        <v>-3.6259034542773577E-3</v>
      </c>
      <c r="S47" s="2">
        <v>8.1723564041631409E-3</v>
      </c>
      <c r="T47" s="2">
        <v>-4.4277452690355485E-3</v>
      </c>
      <c r="U47">
        <f t="shared" si="1"/>
        <v>2017</v>
      </c>
      <c r="W47" s="15">
        <v>42773</v>
      </c>
      <c r="X47" s="2">
        <v>-3.0171152720889407E-3</v>
      </c>
      <c r="Y47" s="4">
        <v>-3.7211469086074959E-3</v>
      </c>
      <c r="Z47" s="2">
        <v>-2.1770504035028447E-3</v>
      </c>
      <c r="AA47" s="2">
        <v>-3.6611334745464369E-3</v>
      </c>
      <c r="AB47">
        <f t="shared" si="2"/>
        <v>2017</v>
      </c>
      <c r="AD47" s="15">
        <v>42801</v>
      </c>
      <c r="AE47" s="2">
        <v>-1.1529012669840794E-3</v>
      </c>
      <c r="AF47" s="4">
        <v>-1.846387272757821E-3</v>
      </c>
      <c r="AG47" s="2">
        <v>-1.7494489114944095E-3</v>
      </c>
      <c r="AH47" s="2">
        <v>-1.6741146350253624E-3</v>
      </c>
      <c r="AI47">
        <f t="shared" si="3"/>
        <v>2017</v>
      </c>
      <c r="AK47" s="15">
        <v>42842</v>
      </c>
      <c r="AL47" s="2">
        <v>-1.8852710361041173E-3</v>
      </c>
      <c r="AM47" s="4">
        <v>-1.2567207238711371E-3</v>
      </c>
      <c r="AN47" s="2">
        <v>-1.7983455221196501E-3</v>
      </c>
      <c r="AO47" s="2">
        <v>-1.622119753101116E-3</v>
      </c>
      <c r="AP47">
        <f t="shared" si="4"/>
        <v>2017</v>
      </c>
      <c r="AR47" s="15">
        <v>42860</v>
      </c>
      <c r="AS47" s="2">
        <v>-6.8307054394675503E-3</v>
      </c>
      <c r="AT47" s="4">
        <v>-7.9701706214810372E-3</v>
      </c>
      <c r="AU47" s="2">
        <v>-5.0681995237696056E-3</v>
      </c>
      <c r="AV47" s="2">
        <v>-8.8763239717176458E-3</v>
      </c>
      <c r="AW47">
        <f t="shared" si="5"/>
        <v>2017</v>
      </c>
      <c r="AY47" s="15">
        <v>42888</v>
      </c>
      <c r="AZ47" s="2">
        <v>4.1412655034685341E-3</v>
      </c>
      <c r="BA47" s="4">
        <v>3.8893106352886966E-3</v>
      </c>
      <c r="BB47" s="2">
        <v>2.8206596697146948E-3</v>
      </c>
      <c r="BC47" s="2">
        <v>4.3580765242268501E-3</v>
      </c>
      <c r="BD47">
        <f t="shared" si="6"/>
        <v>2017</v>
      </c>
      <c r="BF47" s="15">
        <v>42921</v>
      </c>
      <c r="BG47" s="2">
        <v>2.2626448852179487E-3</v>
      </c>
      <c r="BH47" s="4">
        <v>2.5277480157699325E-3</v>
      </c>
      <c r="BI47" s="2">
        <v>5.9618681668977529E-3</v>
      </c>
      <c r="BJ47" s="2">
        <v>1.1461147287437831E-3</v>
      </c>
      <c r="BK47">
        <f t="shared" si="7"/>
        <v>2017</v>
      </c>
      <c r="BM47" s="15">
        <v>42950</v>
      </c>
      <c r="BN47" s="2">
        <v>-1.3201074725122341E-2</v>
      </c>
      <c r="BO47" s="4">
        <v>-6.7301492833408087E-3</v>
      </c>
      <c r="BP47" s="2">
        <v>-1.5172499121938817E-2</v>
      </c>
      <c r="BQ47" s="2">
        <v>-7.3548022369240434E-3</v>
      </c>
      <c r="BR47">
        <f t="shared" si="8"/>
        <v>2017</v>
      </c>
      <c r="BT47" s="15">
        <v>42986</v>
      </c>
      <c r="BU47" s="2">
        <v>1.0868491255804763E-3</v>
      </c>
      <c r="BV47" s="4">
        <v>4.9345914863187311E-4</v>
      </c>
      <c r="BW47" s="2">
        <v>2.7113874157062077E-3</v>
      </c>
      <c r="BX47" s="2">
        <v>7.8262336108621158E-4</v>
      </c>
      <c r="CA47" s="15">
        <v>43019</v>
      </c>
      <c r="CB47" s="2">
        <v>-6.1910022092789355E-3</v>
      </c>
      <c r="CC47" s="4">
        <v>-3.2095597961456783E-3</v>
      </c>
      <c r="CD47" s="2">
        <v>-9.8572951171477918E-3</v>
      </c>
      <c r="CE47" s="2">
        <v>-2.8323154601760298E-3</v>
      </c>
      <c r="CH47" s="15">
        <v>43047</v>
      </c>
      <c r="CI47" s="2">
        <v>-5.8213342729847867E-3</v>
      </c>
      <c r="CJ47" s="4">
        <v>-4.5409969903817821E-3</v>
      </c>
      <c r="CK47" s="2">
        <v>-4.6026212609878237E-3</v>
      </c>
      <c r="CL47" s="2">
        <v>-4.5533874565639012E-3</v>
      </c>
      <c r="CO47" s="15">
        <v>43073</v>
      </c>
      <c r="CP47" s="2">
        <v>-1.4255654661648252E-3</v>
      </c>
      <c r="CQ47" s="4">
        <v>5.8784010749083444E-4</v>
      </c>
      <c r="CR47" s="2">
        <v>-4.6383864686934586E-3</v>
      </c>
      <c r="CS47" s="2">
        <v>1.1202164655373182E-3</v>
      </c>
    </row>
    <row r="48" spans="1:111" x14ac:dyDescent="0.3">
      <c r="A48" s="15">
        <v>42073</v>
      </c>
      <c r="B48">
        <v>7822.25</v>
      </c>
      <c r="C48">
        <v>8712.0499999999993</v>
      </c>
      <c r="D48">
        <v>19054.400000000001</v>
      </c>
      <c r="E48">
        <v>28709.87</v>
      </c>
      <c r="G48" s="2">
        <f t="shared" si="9"/>
        <v>-1.3615008469430151E-2</v>
      </c>
      <c r="H48" s="4">
        <f t="shared" si="10"/>
        <v>-5.1046335683901821E-3</v>
      </c>
      <c r="I48" s="2">
        <f t="shared" si="10"/>
        <v>-4.7608974409195778E-3</v>
      </c>
      <c r="J48" s="2">
        <f t="shared" si="10"/>
        <v>-4.677102754813864E-3</v>
      </c>
      <c r="L48">
        <f t="shared" si="0"/>
        <v>3</v>
      </c>
      <c r="M48">
        <v>2015</v>
      </c>
      <c r="P48" s="15">
        <v>42744</v>
      </c>
      <c r="Q48" s="2">
        <v>4.6122019873159512E-4</v>
      </c>
      <c r="R48" s="4">
        <v>-9.401004391178826E-4</v>
      </c>
      <c r="S48" s="2">
        <v>1.2401445466492256E-3</v>
      </c>
      <c r="T48" s="2">
        <v>-1.2212608509288305E-3</v>
      </c>
      <c r="U48">
        <f t="shared" si="1"/>
        <v>2017</v>
      </c>
      <c r="W48" s="15">
        <v>42774</v>
      </c>
      <c r="X48" s="2">
        <v>-4.2603202585575015E-3</v>
      </c>
      <c r="Y48" s="4">
        <v>8.5535394546263255E-5</v>
      </c>
      <c r="Z48" s="2">
        <v>-4.0266145199177724E-3</v>
      </c>
      <c r="AA48" s="2">
        <v>-1.5966029484217347E-3</v>
      </c>
      <c r="AB48">
        <f t="shared" si="2"/>
        <v>2017</v>
      </c>
      <c r="AD48" s="15">
        <v>42802</v>
      </c>
      <c r="AE48" s="2">
        <v>1.9278385917139086E-3</v>
      </c>
      <c r="AF48" s="4">
        <v>-2.5260145972348371E-3</v>
      </c>
      <c r="AG48" s="2">
        <v>2.3778935886558852E-3</v>
      </c>
      <c r="AH48" s="2">
        <v>-3.3662579708106819E-3</v>
      </c>
      <c r="AI48">
        <f t="shared" si="3"/>
        <v>2017</v>
      </c>
      <c r="AK48" s="15">
        <v>42843</v>
      </c>
      <c r="AL48" s="2">
        <v>-3.0105254787015387E-4</v>
      </c>
      <c r="AM48" s="4">
        <v>-3.7366100248377491E-3</v>
      </c>
      <c r="AN48" s="2">
        <v>1.1202165598033964E-3</v>
      </c>
      <c r="AO48" s="2">
        <v>-3.2148328361720816E-3</v>
      </c>
      <c r="AP48">
        <f t="shared" si="4"/>
        <v>2017</v>
      </c>
      <c r="AR48" s="15">
        <v>42863</v>
      </c>
      <c r="AS48" s="2">
        <v>1.7536980153802979E-3</v>
      </c>
      <c r="AT48" s="4">
        <v>3.0962919884117909E-3</v>
      </c>
      <c r="AU48" s="2">
        <v>7.1842671627231122E-3</v>
      </c>
      <c r="AV48" s="2">
        <v>2.2556164346859949E-3</v>
      </c>
      <c r="AW48">
        <f t="shared" si="5"/>
        <v>2017</v>
      </c>
      <c r="AY48" s="15">
        <v>42891</v>
      </c>
      <c r="AZ48" s="2">
        <v>1.9407290847102019E-3</v>
      </c>
      <c r="BA48" s="4">
        <v>2.2375304293779834E-3</v>
      </c>
      <c r="BB48" s="2">
        <v>3.5827497550896432E-3</v>
      </c>
      <c r="BC48" s="2">
        <v>1.1575373105931844E-3</v>
      </c>
      <c r="BD48">
        <f t="shared" si="6"/>
        <v>2017</v>
      </c>
      <c r="BF48" s="15">
        <v>42922</v>
      </c>
      <c r="BG48" s="2">
        <v>6.2355237475601446E-3</v>
      </c>
      <c r="BH48" s="4">
        <v>3.8339420602638528E-3</v>
      </c>
      <c r="BI48" s="2">
        <v>4.8838244991993573E-3</v>
      </c>
      <c r="BJ48" s="2">
        <v>3.9615228531669402E-3</v>
      </c>
      <c r="BK48">
        <f t="shared" si="7"/>
        <v>2017</v>
      </c>
      <c r="BM48" s="15">
        <v>42951</v>
      </c>
      <c r="BN48" s="2">
        <v>5.0554621185592181E-3</v>
      </c>
      <c r="BO48" s="4">
        <v>5.2678094401142446E-3</v>
      </c>
      <c r="BP48" s="2">
        <v>6.1762792780562332E-3</v>
      </c>
      <c r="BQ48" s="2">
        <v>2.7151289104618182E-3</v>
      </c>
      <c r="BR48">
        <f t="shared" si="8"/>
        <v>2017</v>
      </c>
      <c r="BT48" s="15">
        <v>42989</v>
      </c>
      <c r="BU48" s="2">
        <v>6.3715528328375142E-3</v>
      </c>
      <c r="BV48" s="4">
        <v>7.1717598743809641E-3</v>
      </c>
      <c r="BW48" s="2">
        <v>1.2369310814581414E-2</v>
      </c>
      <c r="BX48" s="2">
        <v>6.1424813301892804E-3</v>
      </c>
      <c r="CA48" s="15">
        <v>43020</v>
      </c>
      <c r="CB48" s="2">
        <v>8.8238368013217969E-3</v>
      </c>
      <c r="CC48" s="4">
        <v>1.1176989023315476E-2</v>
      </c>
      <c r="CD48" s="2">
        <v>1.0527865867190402E-2</v>
      </c>
      <c r="CE48" s="2">
        <v>1.0938936652301504E-2</v>
      </c>
      <c r="CH48" s="15">
        <v>43048</v>
      </c>
      <c r="CI48" s="2">
        <v>3.2330290104021935E-4</v>
      </c>
      <c r="CJ48" s="4">
        <v>5.6293463649477015E-4</v>
      </c>
      <c r="CK48" s="2">
        <v>4.248670305169679E-3</v>
      </c>
      <c r="CL48" s="2">
        <v>9.6692205410135463E-4</v>
      </c>
      <c r="CO48" s="15">
        <v>43074</v>
      </c>
      <c r="CP48" s="2">
        <v>9.4622606999153545E-4</v>
      </c>
      <c r="CQ48" s="4">
        <v>-9.3801683493372173E-4</v>
      </c>
      <c r="CR48" s="2">
        <v>1.9840399440081997E-3</v>
      </c>
      <c r="CS48" s="2">
        <v>-2.0468686681845427E-3</v>
      </c>
      <c r="CW48" t="s">
        <v>40</v>
      </c>
      <c r="CX48" t="s">
        <v>6</v>
      </c>
      <c r="CY48" t="s">
        <v>3</v>
      </c>
      <c r="CZ48" t="s">
        <v>2</v>
      </c>
      <c r="DD48" t="s">
        <v>40</v>
      </c>
      <c r="DE48" t="s">
        <v>6</v>
      </c>
      <c r="DF48" t="s">
        <v>3</v>
      </c>
      <c r="DG48" t="s">
        <v>2</v>
      </c>
    </row>
    <row r="49" spans="1:111" x14ac:dyDescent="0.3">
      <c r="A49" s="15">
        <v>42074</v>
      </c>
      <c r="B49">
        <v>7830.35</v>
      </c>
      <c r="C49">
        <v>8699.9500000000007</v>
      </c>
      <c r="D49">
        <v>19044</v>
      </c>
      <c r="E49">
        <v>28659.17</v>
      </c>
      <c r="G49" s="2">
        <f t="shared" si="9"/>
        <v>1.0344365194404289E-3</v>
      </c>
      <c r="H49" s="4">
        <f t="shared" si="10"/>
        <v>-1.3888809178090743E-3</v>
      </c>
      <c r="I49" s="2">
        <f t="shared" si="10"/>
        <v>-5.4580569317330663E-4</v>
      </c>
      <c r="J49" s="2">
        <f t="shared" si="10"/>
        <v>-1.7659432104708496E-3</v>
      </c>
      <c r="L49">
        <f t="shared" si="0"/>
        <v>3</v>
      </c>
      <c r="M49">
        <v>2015</v>
      </c>
      <c r="P49" s="15">
        <v>42745</v>
      </c>
      <c r="Q49" s="2">
        <v>4.4095402733509313E-3</v>
      </c>
      <c r="R49" s="4">
        <v>6.3804857911257335E-3</v>
      </c>
      <c r="S49" s="2">
        <v>6.7234840717133584E-3</v>
      </c>
      <c r="T49" s="2">
        <v>6.4733383096584494E-3</v>
      </c>
      <c r="U49">
        <f t="shared" si="1"/>
        <v>2017</v>
      </c>
      <c r="W49" s="15">
        <v>42775</v>
      </c>
      <c r="X49" s="2">
        <v>-3.556751377550058E-3</v>
      </c>
      <c r="Y49" s="4">
        <v>1.066250049891421E-3</v>
      </c>
      <c r="Z49" s="2">
        <v>-4.6553785057346355E-3</v>
      </c>
      <c r="AA49" s="2">
        <v>1.4061545596453604E-3</v>
      </c>
      <c r="AB49">
        <f t="shared" si="2"/>
        <v>2017</v>
      </c>
      <c r="AD49" s="15">
        <v>42803</v>
      </c>
      <c r="AE49" s="2">
        <v>2.5239019524184387E-3</v>
      </c>
      <c r="AF49" s="4">
        <v>3.0254473740245488E-4</v>
      </c>
      <c r="AG49" s="2">
        <v>2.1667057608739985E-3</v>
      </c>
      <c r="AH49" s="2">
        <v>9.4076729797384982E-4</v>
      </c>
      <c r="AI49">
        <f t="shared" si="3"/>
        <v>2017</v>
      </c>
      <c r="AK49" s="15">
        <v>42844</v>
      </c>
      <c r="AL49" s="2">
        <v>-1.4505614526093039E-3</v>
      </c>
      <c r="AM49" s="4">
        <v>-1.8121612494024109E-4</v>
      </c>
      <c r="AN49" s="2">
        <v>-5.3294942517597716E-3</v>
      </c>
      <c r="AO49" s="2">
        <v>5.9585730803473388E-4</v>
      </c>
      <c r="AP49">
        <f t="shared" si="4"/>
        <v>2017</v>
      </c>
      <c r="AR49" s="15">
        <v>42864</v>
      </c>
      <c r="AS49" s="2">
        <v>-1.6201620162016599E-3</v>
      </c>
      <c r="AT49" s="4">
        <v>3.0062110467531219E-4</v>
      </c>
      <c r="AU49" s="2">
        <v>-2.6375489461882597E-3</v>
      </c>
      <c r="AV49" s="2">
        <v>2.372506988035061E-4</v>
      </c>
      <c r="AW49">
        <f t="shared" si="5"/>
        <v>2017</v>
      </c>
      <c r="AY49" s="15">
        <v>42892</v>
      </c>
      <c r="AZ49" s="2">
        <v>-1.3919163799669091E-3</v>
      </c>
      <c r="BA49" s="4">
        <v>-3.922440078138802E-3</v>
      </c>
      <c r="BB49" s="2">
        <v>-1.8478536551057743E-3</v>
      </c>
      <c r="BC49" s="2">
        <v>-3.7985288166623053E-3</v>
      </c>
      <c r="BD49">
        <f t="shared" si="6"/>
        <v>2017</v>
      </c>
      <c r="BF49" s="15">
        <v>42923</v>
      </c>
      <c r="BG49" s="2">
        <v>-4.2286060758118223E-3</v>
      </c>
      <c r="BH49" s="4">
        <v>-9.0443483159423441E-4</v>
      </c>
      <c r="BI49" s="2">
        <v>-7.4573916600793031E-4</v>
      </c>
      <c r="BJ49" s="2">
        <v>-2.7765965111153522E-4</v>
      </c>
      <c r="BK49">
        <f t="shared" si="7"/>
        <v>2017</v>
      </c>
      <c r="BM49" s="15">
        <v>42954</v>
      </c>
      <c r="BN49" s="2">
        <v>6.0494644214036056E-3</v>
      </c>
      <c r="BO49" s="4">
        <v>-8.9406341889851392E-4</v>
      </c>
      <c r="BP49" s="2">
        <v>3.1779341011661613E-3</v>
      </c>
      <c r="BQ49" s="2">
        <v>-1.6005984146837302E-3</v>
      </c>
      <c r="BR49">
        <f t="shared" si="8"/>
        <v>2017</v>
      </c>
      <c r="BT49" s="15">
        <v>42990</v>
      </c>
      <c r="BU49" s="2">
        <v>6.2536585365854016E-3</v>
      </c>
      <c r="BV49" s="4">
        <v>8.6947396824920923E-3</v>
      </c>
      <c r="BW49" s="2">
        <v>4.5577521304299663E-3</v>
      </c>
      <c r="BX49" s="2">
        <v>8.6725617084915194E-3</v>
      </c>
      <c r="CA49" s="15">
        <v>43021</v>
      </c>
      <c r="CB49" s="2">
        <v>1.1667199527803091E-2</v>
      </c>
      <c r="CC49" s="4">
        <v>7.0371617606276591E-3</v>
      </c>
      <c r="CD49" s="2">
        <v>1.3459900456667924E-2</v>
      </c>
      <c r="CE49" s="2">
        <v>7.7828689257607936E-3</v>
      </c>
      <c r="CH49" s="15">
        <v>43049</v>
      </c>
      <c r="CI49" s="2">
        <v>4.3480140866047536E-3</v>
      </c>
      <c r="CJ49" s="4">
        <v>1.2416395462194764E-3</v>
      </c>
      <c r="CK49" s="2">
        <v>8.2083400055751148E-3</v>
      </c>
      <c r="CL49" s="2">
        <v>1.9136306864198198E-3</v>
      </c>
      <c r="CO49" s="15">
        <v>43075</v>
      </c>
      <c r="CP49" s="2">
        <v>-1.3044444993453072E-2</v>
      </c>
      <c r="CQ49" s="4">
        <v>-7.3283423516912151E-3</v>
      </c>
      <c r="CR49" s="2">
        <v>-1.0867726573491953E-2</v>
      </c>
      <c r="CS49" s="2">
        <v>-6.2574613351934196E-3</v>
      </c>
      <c r="CU49" s="17">
        <v>3</v>
      </c>
      <c r="CV49" s="16">
        <v>2015</v>
      </c>
      <c r="CW49">
        <f>COUNTIFS(AE:AE,"&gt;0",$AI:$AI,$CV49)</f>
        <v>9</v>
      </c>
      <c r="CX49">
        <f t="shared" ref="CX49:CX58" si="45">COUNTIFS(AF:AF,"&gt;0",$AI:$AI,$CV49)</f>
        <v>6</v>
      </c>
      <c r="CY49">
        <f t="shared" ref="CY49:CY58" si="46">COUNTIFS(AG:AG,"&gt;0",$AI:$AI,$CV49)</f>
        <v>8</v>
      </c>
      <c r="CZ49">
        <f t="shared" ref="CZ49:CZ58" si="47">COUNTIFS(AH:AH,"&gt;0",$AI:$AI,$CV49)</f>
        <v>7</v>
      </c>
      <c r="DC49" s="16">
        <v>2015</v>
      </c>
      <c r="DD49">
        <f>COUNTIFS($AB:$AB,$DC49,$L:$L,$CU49)</f>
        <v>0</v>
      </c>
      <c r="DE49">
        <f t="shared" ref="DE49:DG58" si="48">COUNTIFS($AB:$AB,$DC49,$L:$L,$CU49)</f>
        <v>0</v>
      </c>
      <c r="DF49">
        <f t="shared" si="48"/>
        <v>0</v>
      </c>
      <c r="DG49">
        <f t="shared" si="48"/>
        <v>0</v>
      </c>
    </row>
    <row r="50" spans="1:111" x14ac:dyDescent="0.3">
      <c r="A50" s="15">
        <v>42075</v>
      </c>
      <c r="B50">
        <v>7883.7</v>
      </c>
      <c r="C50">
        <v>8776</v>
      </c>
      <c r="D50">
        <v>19141.849999999999</v>
      </c>
      <c r="E50">
        <v>28930.41</v>
      </c>
      <c r="G50" s="2">
        <f t="shared" si="9"/>
        <v>6.7671271103668905E-3</v>
      </c>
      <c r="H50" s="4">
        <f t="shared" si="10"/>
        <v>8.7414295484455964E-3</v>
      </c>
      <c r="I50" s="2">
        <f t="shared" si="10"/>
        <v>5.138101239235378E-3</v>
      </c>
      <c r="J50" s="2">
        <f t="shared" si="10"/>
        <v>9.4643354988997105E-3</v>
      </c>
      <c r="L50">
        <f t="shared" si="0"/>
        <v>3</v>
      </c>
      <c r="M50">
        <v>2015</v>
      </c>
      <c r="P50" s="15">
        <v>42746</v>
      </c>
      <c r="Q50" s="2">
        <v>1.481555400325987E-2</v>
      </c>
      <c r="R50" s="4">
        <v>1.1105614941003218E-2</v>
      </c>
      <c r="S50" s="2">
        <v>2.2835911698244477E-2</v>
      </c>
      <c r="T50" s="2">
        <v>8.9536780527264583E-3</v>
      </c>
      <c r="U50">
        <f t="shared" si="1"/>
        <v>2017</v>
      </c>
      <c r="W50" s="15">
        <v>42776</v>
      </c>
      <c r="X50" s="2">
        <v>2.1495602613865277E-4</v>
      </c>
      <c r="Y50" s="4">
        <v>1.7258270299826434E-3</v>
      </c>
      <c r="Z50" s="2">
        <v>3.1139662004401733E-3</v>
      </c>
      <c r="AA50" s="2">
        <v>1.6060883101477502E-4</v>
      </c>
      <c r="AB50">
        <f t="shared" si="2"/>
        <v>2017</v>
      </c>
      <c r="AD50" s="15">
        <v>42804</v>
      </c>
      <c r="AE50" s="2">
        <v>2.4036583680230343E-5</v>
      </c>
      <c r="AF50" s="4">
        <v>8.4574885179783497E-4</v>
      </c>
      <c r="AG50" s="2">
        <v>2.9920830447826652E-4</v>
      </c>
      <c r="AH50" s="2">
        <v>5.9109969777862469E-4</v>
      </c>
      <c r="AI50">
        <f t="shared" si="3"/>
        <v>2017</v>
      </c>
      <c r="AK50" s="15">
        <v>42845</v>
      </c>
      <c r="AL50" s="2">
        <v>2.1059801890272499E-3</v>
      </c>
      <c r="AM50" s="4">
        <v>3.6139946174547849E-3</v>
      </c>
      <c r="AN50" s="2">
        <v>-3.0130332825361017E-3</v>
      </c>
      <c r="AO50" s="2">
        <v>2.9253590314068656E-3</v>
      </c>
      <c r="AP50">
        <f t="shared" si="4"/>
        <v>2017</v>
      </c>
      <c r="AR50" s="15">
        <v>42865</v>
      </c>
      <c r="AS50" s="2">
        <v>1.2343350969257382E-2</v>
      </c>
      <c r="AT50" s="4">
        <v>9.7082168329423475E-3</v>
      </c>
      <c r="AU50" s="2">
        <v>5.4189621839672384E-3</v>
      </c>
      <c r="AV50" s="2">
        <v>1.0520741984248228E-2</v>
      </c>
      <c r="AW50">
        <f t="shared" si="5"/>
        <v>2017</v>
      </c>
      <c r="AY50" s="15">
        <v>42893</v>
      </c>
      <c r="AZ50" s="2">
        <v>4.1792200184116585E-3</v>
      </c>
      <c r="BA50" s="4">
        <v>2.7757168872540121E-3</v>
      </c>
      <c r="BB50" s="2">
        <v>6.4634464027195663E-3</v>
      </c>
      <c r="BC50" s="2">
        <v>2.5879625117342401E-3</v>
      </c>
      <c r="BD50">
        <f t="shared" si="6"/>
        <v>2017</v>
      </c>
      <c r="BF50" s="15">
        <v>42926</v>
      </c>
      <c r="BG50" s="2">
        <v>7.0378674638765454E-3</v>
      </c>
      <c r="BH50" s="4">
        <v>1.0888907281342466E-2</v>
      </c>
      <c r="BI50" s="2">
        <v>9.633611452867067E-3</v>
      </c>
      <c r="BJ50" s="2">
        <v>1.1320244523148879E-2</v>
      </c>
      <c r="BK50">
        <f t="shared" si="7"/>
        <v>2017</v>
      </c>
      <c r="BM50" s="15">
        <v>42955</v>
      </c>
      <c r="BN50" s="2">
        <v>-9.6667854597291148E-3</v>
      </c>
      <c r="BO50" s="4">
        <v>-7.8399984091316217E-3</v>
      </c>
      <c r="BP50" s="2">
        <v>-1.2320151286719996E-2</v>
      </c>
      <c r="BQ50" s="2">
        <v>-8.0399904937988025E-3</v>
      </c>
      <c r="BR50">
        <f t="shared" si="8"/>
        <v>2017</v>
      </c>
      <c r="BT50" s="15">
        <v>42991</v>
      </c>
      <c r="BU50" s="2">
        <v>-3.9039625219597894E-4</v>
      </c>
      <c r="BV50" s="4">
        <v>-1.362323579096507E-3</v>
      </c>
      <c r="BW50" s="2">
        <v>1.9003659515749048E-3</v>
      </c>
      <c r="BX50" s="2">
        <v>8.6290908887372796E-4</v>
      </c>
      <c r="CA50" s="15">
        <v>43024</v>
      </c>
      <c r="CB50" s="2">
        <v>-4.2811168302024074E-4</v>
      </c>
      <c r="CC50" s="4">
        <v>6.2355851270475523E-3</v>
      </c>
      <c r="CD50" s="2">
        <v>5.6300034630587994E-4</v>
      </c>
      <c r="CE50" s="2">
        <v>6.1959091274883683E-3</v>
      </c>
      <c r="CH50" s="15">
        <v>43052</v>
      </c>
      <c r="CI50" s="2">
        <v>-9.188056980499017E-3</v>
      </c>
      <c r="CJ50" s="4">
        <v>-9.3782546564293145E-3</v>
      </c>
      <c r="CK50" s="2">
        <v>-5.515913400355758E-3</v>
      </c>
      <c r="CL50" s="2">
        <v>-8.4347504514542589E-3</v>
      </c>
      <c r="CO50" s="15">
        <v>43076</v>
      </c>
      <c r="CP50" s="2">
        <v>7.7366973421649655E-3</v>
      </c>
      <c r="CQ50" s="4">
        <v>1.2206170786830116E-2</v>
      </c>
      <c r="CR50" s="2">
        <v>8.2670068164076935E-3</v>
      </c>
      <c r="CS50" s="2">
        <v>1.0799400438933638E-2</v>
      </c>
      <c r="CU50" s="17">
        <v>3</v>
      </c>
      <c r="CV50" s="16">
        <f>CV49+1</f>
        <v>2016</v>
      </c>
      <c r="CW50">
        <f t="shared" ref="CW50:CW58" si="49">COUNTIFS(AE:AE,"&gt;0",$AI:$AI,$CV50)</f>
        <v>13</v>
      </c>
      <c r="CX50">
        <f t="shared" si="45"/>
        <v>15</v>
      </c>
      <c r="CY50">
        <f t="shared" si="46"/>
        <v>14</v>
      </c>
      <c r="CZ50">
        <f t="shared" si="47"/>
        <v>15</v>
      </c>
      <c r="DC50" s="16">
        <f>DC49+1</f>
        <v>2016</v>
      </c>
      <c r="DD50">
        <f t="shared" ref="DD50:DD58" si="50">COUNTIFS($AB:$AB,$DC50,$L:$L,$CU50)</f>
        <v>0</v>
      </c>
      <c r="DE50">
        <f t="shared" si="48"/>
        <v>0</v>
      </c>
      <c r="DF50">
        <f t="shared" si="48"/>
        <v>0</v>
      </c>
      <c r="DG50">
        <f t="shared" si="48"/>
        <v>0</v>
      </c>
    </row>
    <row r="51" spans="1:111" x14ac:dyDescent="0.3">
      <c r="A51" s="15">
        <v>42076</v>
      </c>
      <c r="B51">
        <v>7755.7</v>
      </c>
      <c r="C51">
        <v>8647.75</v>
      </c>
      <c r="D51">
        <v>18779.8</v>
      </c>
      <c r="E51">
        <v>28503.3</v>
      </c>
      <c r="G51" s="2">
        <f t="shared" si="9"/>
        <v>-1.6503990613355338E-2</v>
      </c>
      <c r="H51" s="4">
        <f t="shared" si="10"/>
        <v>-1.4613719234275296E-2</v>
      </c>
      <c r="I51" s="2">
        <f t="shared" si="10"/>
        <v>-1.8914054806614788E-2</v>
      </c>
      <c r="J51" s="2">
        <f t="shared" si="10"/>
        <v>-1.4763358002876578E-2</v>
      </c>
      <c r="L51">
        <f t="shared" si="0"/>
        <v>3</v>
      </c>
      <c r="M51">
        <v>2015</v>
      </c>
      <c r="P51" s="15">
        <v>42747</v>
      </c>
      <c r="Q51" s="2">
        <v>6.3825119173467127E-4</v>
      </c>
      <c r="R51" s="4">
        <v>3.1680120277068117E-3</v>
      </c>
      <c r="S51" s="2">
        <v>2.3340414232607925E-3</v>
      </c>
      <c r="T51" s="2">
        <v>3.9332493503230056E-3</v>
      </c>
      <c r="U51">
        <f t="shared" si="1"/>
        <v>2017</v>
      </c>
      <c r="W51" s="15">
        <v>42779</v>
      </c>
      <c r="X51" s="2">
        <v>2.0960249071498185E-3</v>
      </c>
      <c r="Y51" s="4">
        <v>1.3077767227115331E-3</v>
      </c>
      <c r="Z51" s="2">
        <v>1.8749474371594702E-3</v>
      </c>
      <c r="AA51" s="2">
        <v>6.1303898991499621E-4</v>
      </c>
      <c r="AB51">
        <f t="shared" si="2"/>
        <v>2017</v>
      </c>
      <c r="AD51" s="15">
        <v>42808</v>
      </c>
      <c r="AE51" s="2">
        <v>2.2192843292790452E-2</v>
      </c>
      <c r="AF51" s="4">
        <v>1.7062974632186371E-2</v>
      </c>
      <c r="AG51" s="2">
        <v>1.8099099990109852E-2</v>
      </c>
      <c r="AH51" s="2">
        <v>1.7149038061260533E-2</v>
      </c>
      <c r="AI51">
        <f t="shared" si="3"/>
        <v>2017</v>
      </c>
      <c r="AK51" s="15">
        <v>42846</v>
      </c>
      <c r="AL51" s="2">
        <v>9.64074063572178E-4</v>
      </c>
      <c r="AM51" s="4">
        <v>-1.8606891116851277E-3</v>
      </c>
      <c r="AN51" s="2">
        <v>2.7941409121787909E-3</v>
      </c>
      <c r="AO51" s="2">
        <v>-1.9403590258983089E-3</v>
      </c>
      <c r="AP51">
        <f t="shared" si="4"/>
        <v>2017</v>
      </c>
      <c r="AR51" s="15">
        <v>42866</v>
      </c>
      <c r="AS51" s="2">
        <v>-2.5867922698020416E-4</v>
      </c>
      <c r="AT51" s="4">
        <v>1.6051364365971496E-3</v>
      </c>
      <c r="AU51" s="2">
        <v>-5.2123598630760448E-4</v>
      </c>
      <c r="AV51" s="2">
        <v>9.289818193964494E-5</v>
      </c>
      <c r="AW51">
        <f t="shared" si="5"/>
        <v>2017</v>
      </c>
      <c r="AY51" s="15">
        <v>42894</v>
      </c>
      <c r="AZ51" s="2">
        <v>3.9698665249599937E-3</v>
      </c>
      <c r="BA51" s="4">
        <v>-1.7229069009405764E-3</v>
      </c>
      <c r="BB51" s="2">
        <v>-1.3386994460628408E-3</v>
      </c>
      <c r="BC51" s="2">
        <v>-1.8521787403649053E-3</v>
      </c>
      <c r="BD51">
        <f t="shared" si="6"/>
        <v>2017</v>
      </c>
      <c r="BF51" s="15">
        <v>42927</v>
      </c>
      <c r="BG51" s="2">
        <v>-2.9567317702910542E-3</v>
      </c>
      <c r="BH51" s="4">
        <v>1.535147195030217E-3</v>
      </c>
      <c r="BI51" s="2">
        <v>-3.8204776758655515E-3</v>
      </c>
      <c r="BJ51" s="2">
        <v>9.9162432162809046E-4</v>
      </c>
      <c r="BK51">
        <f t="shared" si="7"/>
        <v>2017</v>
      </c>
      <c r="BM51" s="15">
        <v>42956</v>
      </c>
      <c r="BN51" s="2">
        <v>-7.9173838209983145E-3</v>
      </c>
      <c r="BO51" s="4">
        <v>-7.0651547569536661E-3</v>
      </c>
      <c r="BP51" s="2">
        <v>-9.1424622451676436E-3</v>
      </c>
      <c r="BQ51" s="2">
        <v>-6.757940775637258E-3</v>
      </c>
      <c r="BR51">
        <f t="shared" si="8"/>
        <v>2017</v>
      </c>
      <c r="BT51" s="15">
        <v>42992</v>
      </c>
      <c r="BU51" s="2">
        <v>1.1649501118645273E-3</v>
      </c>
      <c r="BV51" s="4">
        <v>7.2425664480679135E-4</v>
      </c>
      <c r="BW51" s="2">
        <v>3.2397973566153371E-3</v>
      </c>
      <c r="BX51" s="2">
        <v>1.72495161777907E-3</v>
      </c>
      <c r="CA51" s="15">
        <v>43025</v>
      </c>
      <c r="CB51" s="2">
        <v>-2.6692717969971206E-3</v>
      </c>
      <c r="CC51" s="4">
        <v>3.5187692127246157E-4</v>
      </c>
      <c r="CD51" s="2">
        <v>-2.3256237590095446E-3</v>
      </c>
      <c r="CE51" s="2">
        <v>-7.5014616818717017E-4</v>
      </c>
      <c r="CH51" s="15">
        <v>43053</v>
      </c>
      <c r="CI51" s="2">
        <v>-1.9285981471854168E-3</v>
      </c>
      <c r="CJ51" s="4">
        <v>-3.7506295874307808E-3</v>
      </c>
      <c r="CK51" s="2">
        <v>-2.9063462456079756E-3</v>
      </c>
      <c r="CL51" s="2">
        <v>-2.7756620842559828E-3</v>
      </c>
      <c r="CO51" s="15">
        <v>43077</v>
      </c>
      <c r="CP51" s="2">
        <v>1.2572618125484157E-2</v>
      </c>
      <c r="CQ51" s="4">
        <v>9.7327549745737461E-3</v>
      </c>
      <c r="CR51" s="2">
        <v>1.0531881990242404E-2</v>
      </c>
      <c r="CS51" s="2">
        <v>9.1380036122263256E-3</v>
      </c>
      <c r="CU51" s="17">
        <v>3</v>
      </c>
      <c r="CV51" s="16">
        <f t="shared" ref="CV51:CV58" si="51">CV50+1</f>
        <v>2017</v>
      </c>
      <c r="CW51">
        <f t="shared" si="49"/>
        <v>13</v>
      </c>
      <c r="CX51">
        <f t="shared" si="45"/>
        <v>12</v>
      </c>
      <c r="CY51">
        <f t="shared" si="46"/>
        <v>13</v>
      </c>
      <c r="CZ51">
        <f t="shared" si="47"/>
        <v>12</v>
      </c>
      <c r="DC51" s="16">
        <f t="shared" ref="DC51:DC58" si="52">DC50+1</f>
        <v>2017</v>
      </c>
      <c r="DD51">
        <f t="shared" si="50"/>
        <v>19</v>
      </c>
      <c r="DE51">
        <f t="shared" si="48"/>
        <v>19</v>
      </c>
      <c r="DF51">
        <f t="shared" si="48"/>
        <v>19</v>
      </c>
      <c r="DG51">
        <f t="shared" si="48"/>
        <v>19</v>
      </c>
    </row>
    <row r="52" spans="1:111" x14ac:dyDescent="0.3">
      <c r="A52" s="15">
        <v>42079</v>
      </c>
      <c r="B52">
        <v>7733.2</v>
      </c>
      <c r="C52">
        <v>8633.15</v>
      </c>
      <c r="D52">
        <v>18837.349999999999</v>
      </c>
      <c r="E52">
        <v>28437.71</v>
      </c>
      <c r="G52" s="2">
        <f t="shared" si="9"/>
        <v>-2.9095329229814307E-3</v>
      </c>
      <c r="H52" s="4">
        <f t="shared" si="10"/>
        <v>-1.6883004249660736E-3</v>
      </c>
      <c r="I52" s="2">
        <f t="shared" si="10"/>
        <v>3.0644628803288255E-3</v>
      </c>
      <c r="J52" s="2">
        <f t="shared" si="10"/>
        <v>-2.301137061322729E-3</v>
      </c>
      <c r="L52">
        <f t="shared" si="0"/>
        <v>3</v>
      </c>
      <c r="M52">
        <v>2015</v>
      </c>
      <c r="P52" s="15">
        <v>42748</v>
      </c>
      <c r="Q52" s="2">
        <v>7.5025734420776863E-3</v>
      </c>
      <c r="R52" s="4">
        <v>-8.1477780949666516E-4</v>
      </c>
      <c r="S52" s="2">
        <v>2.0213044964089559E-3</v>
      </c>
      <c r="T52" s="2">
        <v>-3.3397976156041747E-4</v>
      </c>
      <c r="U52">
        <f t="shared" si="1"/>
        <v>2017</v>
      </c>
      <c r="W52" s="15">
        <v>42780</v>
      </c>
      <c r="X52" s="2">
        <v>5.2679293362411258E-4</v>
      </c>
      <c r="Y52" s="4">
        <v>-1.4480326630740316E-3</v>
      </c>
      <c r="Z52" s="2">
        <v>3.1108345924803091E-4</v>
      </c>
      <c r="AA52" s="2">
        <v>-4.3419035667089474E-4</v>
      </c>
      <c r="AB52">
        <f t="shared" si="2"/>
        <v>2017</v>
      </c>
      <c r="AD52" s="15">
        <v>42809</v>
      </c>
      <c r="AE52" s="2">
        <v>4.1020299489147203E-3</v>
      </c>
      <c r="AF52" s="4">
        <v>-2.4210410476512904E-4</v>
      </c>
      <c r="AG52" s="2">
        <v>2.615779023537307E-3</v>
      </c>
      <c r="AH52" s="2">
        <v>-1.512093179175924E-3</v>
      </c>
      <c r="AI52">
        <f t="shared" si="3"/>
        <v>2017</v>
      </c>
      <c r="AK52" s="15">
        <v>42849</v>
      </c>
      <c r="AL52" s="2">
        <v>1.5295352759194603E-2</v>
      </c>
      <c r="AM52" s="4">
        <v>1.0806632015264283E-2</v>
      </c>
      <c r="AN52" s="2">
        <v>1.4196260576434565E-2</v>
      </c>
      <c r="AO52" s="2">
        <v>9.8939905262333729E-3</v>
      </c>
      <c r="AP52">
        <f t="shared" si="4"/>
        <v>2017</v>
      </c>
      <c r="AR52" s="15">
        <v>42867</v>
      </c>
      <c r="AS52" s="2">
        <v>-4.89564266140987E-3</v>
      </c>
      <c r="AT52" s="4">
        <v>-2.28179656987604E-3</v>
      </c>
      <c r="AU52" s="2">
        <v>-6.4311993145897287E-3</v>
      </c>
      <c r="AV52" s="2">
        <v>-2.0769575068311213E-3</v>
      </c>
      <c r="AW52">
        <f t="shared" si="5"/>
        <v>2017</v>
      </c>
      <c r="AY52" s="15">
        <v>42895</v>
      </c>
      <c r="AZ52" s="2">
        <v>6.9275939674574571E-3</v>
      </c>
      <c r="BA52" s="4">
        <v>2.1767861307626524E-3</v>
      </c>
      <c r="BB52" s="2">
        <v>6.5771304506695213E-3</v>
      </c>
      <c r="BC52" s="2">
        <v>1.5602293376938826E-3</v>
      </c>
      <c r="BD52">
        <f t="shared" si="6"/>
        <v>2017</v>
      </c>
      <c r="BF52" s="15">
        <v>42928</v>
      </c>
      <c r="BG52" s="2">
        <v>3.9302713857576541E-3</v>
      </c>
      <c r="BH52" s="4">
        <v>3.070697574608866E-3</v>
      </c>
      <c r="BI52" s="2">
        <v>4.7001009133079297E-3</v>
      </c>
      <c r="BJ52" s="2">
        <v>1.8184343824898459E-3</v>
      </c>
      <c r="BK52">
        <f t="shared" si="7"/>
        <v>2017</v>
      </c>
      <c r="BM52" s="15">
        <v>42957</v>
      </c>
      <c r="BN52" s="2">
        <v>-9.9867481596066128E-3</v>
      </c>
      <c r="BO52" s="4">
        <v>-8.86148132074417E-3</v>
      </c>
      <c r="BP52" s="2">
        <v>-6.451387920212024E-3</v>
      </c>
      <c r="BQ52" s="2">
        <v>-8.3813869118153431E-3</v>
      </c>
      <c r="BR52">
        <f t="shared" si="8"/>
        <v>2017</v>
      </c>
      <c r="BT52" s="15">
        <v>42993</v>
      </c>
      <c r="BU52" s="2">
        <v>-1.8996923377448578E-3</v>
      </c>
      <c r="BV52" s="4">
        <v>-1.1896972220577078E-4</v>
      </c>
      <c r="BW52" s="2">
        <v>-2.7275737839818053E-3</v>
      </c>
      <c r="BX52" s="2">
        <v>9.5155593973438599E-4</v>
      </c>
      <c r="CA52" s="15">
        <v>43026</v>
      </c>
      <c r="CB52" s="2">
        <v>-9.8857458904895272E-3</v>
      </c>
      <c r="CC52" s="4">
        <v>-2.3059373000015012E-3</v>
      </c>
      <c r="CD52" s="2">
        <v>-1.3464878112117318E-2</v>
      </c>
      <c r="CE52" s="2">
        <v>-7.6082916579271926E-4</v>
      </c>
      <c r="CH52" s="15">
        <v>43054</v>
      </c>
      <c r="CI52" s="2">
        <v>-3.9945373847730314E-3</v>
      </c>
      <c r="CJ52" s="4">
        <v>-6.7294288575188077E-3</v>
      </c>
      <c r="CK52" s="2">
        <v>-2.5984195913717084E-3</v>
      </c>
      <c r="CL52" s="2">
        <v>-5.5075804743326328E-3</v>
      </c>
      <c r="CO52" s="15">
        <v>43080</v>
      </c>
      <c r="CP52" s="2">
        <v>6.4167316036057532E-3</v>
      </c>
      <c r="CQ52" s="4">
        <v>5.5135329959622986E-3</v>
      </c>
      <c r="CR52" s="2">
        <v>3.3055370707885338E-3</v>
      </c>
      <c r="CS52" s="2">
        <v>6.180094615687616E-3</v>
      </c>
      <c r="CU52" s="17">
        <v>3</v>
      </c>
      <c r="CV52" s="16">
        <f t="shared" si="51"/>
        <v>2018</v>
      </c>
      <c r="CW52">
        <f t="shared" si="49"/>
        <v>8</v>
      </c>
      <c r="CX52">
        <f t="shared" si="45"/>
        <v>7</v>
      </c>
      <c r="CY52">
        <f t="shared" si="46"/>
        <v>7</v>
      </c>
      <c r="CZ52">
        <f t="shared" si="47"/>
        <v>6</v>
      </c>
      <c r="DC52" s="16">
        <f t="shared" si="52"/>
        <v>2018</v>
      </c>
      <c r="DD52">
        <f t="shared" si="50"/>
        <v>2</v>
      </c>
      <c r="DE52">
        <f t="shared" si="48"/>
        <v>2</v>
      </c>
      <c r="DF52">
        <f t="shared" si="48"/>
        <v>2</v>
      </c>
      <c r="DG52">
        <f t="shared" si="48"/>
        <v>2</v>
      </c>
    </row>
    <row r="53" spans="1:111" x14ac:dyDescent="0.3">
      <c r="A53" s="15">
        <v>42080</v>
      </c>
      <c r="B53">
        <v>7845.4</v>
      </c>
      <c r="C53">
        <v>8723.2999999999993</v>
      </c>
      <c r="D53">
        <v>19058.25</v>
      </c>
      <c r="E53">
        <v>28736.38</v>
      </c>
      <c r="G53" s="2">
        <f t="shared" si="9"/>
        <v>1.4301374053585518E-2</v>
      </c>
      <c r="H53" s="4">
        <f t="shared" si="10"/>
        <v>1.0442306689910362E-2</v>
      </c>
      <c r="I53" s="2">
        <f t="shared" si="10"/>
        <v>1.1726702535123118E-2</v>
      </c>
      <c r="J53" s="2">
        <f t="shared" si="10"/>
        <v>1.0502603760992074E-2</v>
      </c>
      <c r="L53">
        <f t="shared" si="0"/>
        <v>3</v>
      </c>
      <c r="M53">
        <v>2015</v>
      </c>
      <c r="P53" s="15">
        <v>42751</v>
      </c>
      <c r="Q53" s="2">
        <v>9.3736518021728995E-3</v>
      </c>
      <c r="R53" s="4">
        <v>1.4820811037634036E-3</v>
      </c>
      <c r="S53" s="2">
        <v>9.7477276452642599E-3</v>
      </c>
      <c r="T53" s="2">
        <v>1.8397051772408512E-3</v>
      </c>
      <c r="U53">
        <f t="shared" si="1"/>
        <v>2017</v>
      </c>
      <c r="W53" s="15">
        <v>42781</v>
      </c>
      <c r="X53" s="2">
        <v>-1.8717742578875339E-3</v>
      </c>
      <c r="Y53" s="4">
        <v>-7.688545659269878E-3</v>
      </c>
      <c r="Z53" s="2">
        <v>-4.6598644492819082E-3</v>
      </c>
      <c r="AA53" s="2">
        <v>-6.4839263905860792E-3</v>
      </c>
      <c r="AB53">
        <f t="shared" si="2"/>
        <v>2017</v>
      </c>
      <c r="AD53" s="15">
        <v>42810</v>
      </c>
      <c r="AE53" s="2">
        <v>6.5805153961970625E-3</v>
      </c>
      <c r="AF53" s="4">
        <v>7.5840965128568007E-3</v>
      </c>
      <c r="AG53" s="2">
        <v>4.3482576248115362E-3</v>
      </c>
      <c r="AH53" s="2">
        <v>6.3861248223099363E-3</v>
      </c>
      <c r="AI53">
        <f t="shared" si="3"/>
        <v>2017</v>
      </c>
      <c r="AK53" s="15">
        <v>42850</v>
      </c>
      <c r="AL53" s="2">
        <v>1.1318212936993441E-2</v>
      </c>
      <c r="AM53" s="4">
        <v>9.6171057556180741E-3</v>
      </c>
      <c r="AN53" s="2">
        <v>9.0266911892539492E-3</v>
      </c>
      <c r="AO53" s="2">
        <v>9.6911771846624958E-3</v>
      </c>
      <c r="AP53">
        <f t="shared" si="4"/>
        <v>2017</v>
      </c>
      <c r="AR53" s="15">
        <v>42870</v>
      </c>
      <c r="AS53" s="2">
        <v>8.2496374671034191E-3</v>
      </c>
      <c r="AT53" s="4">
        <v>4.7335893371911204E-3</v>
      </c>
      <c r="AU53" s="2">
        <v>6.6073563076434177E-3</v>
      </c>
      <c r="AV53" s="2">
        <v>4.4378340507781203E-3</v>
      </c>
      <c r="AW53">
        <f t="shared" si="5"/>
        <v>2017</v>
      </c>
      <c r="AY53" s="15">
        <v>42898</v>
      </c>
      <c r="AZ53" s="2">
        <v>-5.8597307438110384E-3</v>
      </c>
      <c r="BA53" s="4">
        <v>-5.3629146950068896E-3</v>
      </c>
      <c r="BB53" s="2">
        <v>-9.3052606697086523E-3</v>
      </c>
      <c r="BC53" s="2">
        <v>-5.3214663397101979E-3</v>
      </c>
      <c r="BD53">
        <f t="shared" si="6"/>
        <v>2017</v>
      </c>
      <c r="BF53" s="15">
        <v>42929</v>
      </c>
      <c r="BG53" s="2">
        <v>8.8445547658325008E-3</v>
      </c>
      <c r="BH53" s="4">
        <v>7.7016330314483719E-3</v>
      </c>
      <c r="BI53" s="2">
        <v>8.1534640616658782E-3</v>
      </c>
      <c r="BJ53" s="2">
        <v>7.3120992352731853E-3</v>
      </c>
      <c r="BK53">
        <f t="shared" si="7"/>
        <v>2017</v>
      </c>
      <c r="BM53" s="15">
        <v>42958</v>
      </c>
      <c r="BN53" s="2">
        <v>-8.7218610703084943E-3</v>
      </c>
      <c r="BO53" s="4">
        <v>-1.1145337440492934E-2</v>
      </c>
      <c r="BP53" s="2">
        <v>-9.5633915354074069E-3</v>
      </c>
      <c r="BQ53" s="2">
        <v>-1.0076961549037151E-2</v>
      </c>
      <c r="BR53">
        <f t="shared" si="8"/>
        <v>2017</v>
      </c>
      <c r="BT53" s="15">
        <v>42996</v>
      </c>
      <c r="BU53" s="2">
        <v>5.2851965918253975E-3</v>
      </c>
      <c r="BV53" s="4">
        <v>6.7126737660381077E-3</v>
      </c>
      <c r="BW53" s="2">
        <v>8.1547880197873224E-3</v>
      </c>
      <c r="BX53" s="2">
        <v>4.6835381458146027E-3</v>
      </c>
      <c r="CA53" s="15">
        <v>43027</v>
      </c>
      <c r="CB53" s="2">
        <v>-1.0055612874002832E-2</v>
      </c>
      <c r="CC53" s="4">
        <v>-6.2972230519497486E-3</v>
      </c>
      <c r="CD53" s="2">
        <v>-1.2503213202406046E-2</v>
      </c>
      <c r="CE53" s="2">
        <v>-5.965747360312525E-3</v>
      </c>
      <c r="CH53" s="15">
        <v>43055</v>
      </c>
      <c r="CI53" s="2">
        <v>9.0764977671235168E-3</v>
      </c>
      <c r="CJ53" s="4">
        <v>9.5571775193837478E-3</v>
      </c>
      <c r="CK53" s="2">
        <v>9.0289425787800845E-3</v>
      </c>
      <c r="CL53" s="2">
        <v>1.0573118065569358E-2</v>
      </c>
      <c r="CO53" s="15">
        <v>43081</v>
      </c>
      <c r="CP53" s="2">
        <v>-9.3264651192147604E-3</v>
      </c>
      <c r="CQ53" s="4">
        <v>-7.9536922667054529E-3</v>
      </c>
      <c r="CR53" s="2">
        <v>-1.0997900007281989E-2</v>
      </c>
      <c r="CS53" s="2">
        <v>-6.8089858287609679E-3</v>
      </c>
      <c r="CU53" s="17">
        <v>3</v>
      </c>
      <c r="CV53" s="16">
        <f t="shared" si="51"/>
        <v>2019</v>
      </c>
      <c r="CW53">
        <f t="shared" si="49"/>
        <v>15</v>
      </c>
      <c r="CX53">
        <f t="shared" si="45"/>
        <v>14</v>
      </c>
      <c r="CY53">
        <f t="shared" si="46"/>
        <v>16</v>
      </c>
      <c r="CZ53">
        <f t="shared" si="47"/>
        <v>15</v>
      </c>
      <c r="DC53" s="16">
        <f t="shared" si="52"/>
        <v>2019</v>
      </c>
      <c r="DD53">
        <f t="shared" si="50"/>
        <v>0</v>
      </c>
      <c r="DE53">
        <f t="shared" si="48"/>
        <v>0</v>
      </c>
      <c r="DF53">
        <f t="shared" si="48"/>
        <v>0</v>
      </c>
      <c r="DG53">
        <f t="shared" si="48"/>
        <v>0</v>
      </c>
    </row>
    <row r="54" spans="1:111" x14ac:dyDescent="0.3">
      <c r="A54" s="15">
        <v>42081</v>
      </c>
      <c r="B54">
        <v>7848.2</v>
      </c>
      <c r="C54">
        <v>8685.9</v>
      </c>
      <c r="D54">
        <v>19147.25</v>
      </c>
      <c r="E54">
        <v>28622.12</v>
      </c>
      <c r="G54" s="2">
        <f t="shared" si="9"/>
        <v>3.5676970515534541E-4</v>
      </c>
      <c r="H54" s="4">
        <f t="shared" si="10"/>
        <v>-4.2873683124505218E-3</v>
      </c>
      <c r="I54" s="2">
        <f t="shared" si="10"/>
        <v>4.6698936156257791E-3</v>
      </c>
      <c r="J54" s="2">
        <f t="shared" si="10"/>
        <v>-3.9761445248149571E-3</v>
      </c>
      <c r="L54">
        <f t="shared" si="0"/>
        <v>3</v>
      </c>
      <c r="M54">
        <v>2015</v>
      </c>
      <c r="P54" s="15">
        <v>42752</v>
      </c>
      <c r="Q54" s="2">
        <v>-3.0948790243263214E-3</v>
      </c>
      <c r="R54" s="4">
        <v>-1.7592240395586812E-3</v>
      </c>
      <c r="S54" s="2">
        <v>-1.5395531630225227E-3</v>
      </c>
      <c r="T54" s="2">
        <v>-1.9242770768431302E-3</v>
      </c>
      <c r="U54">
        <f t="shared" si="1"/>
        <v>2017</v>
      </c>
      <c r="W54" s="15">
        <v>42782</v>
      </c>
      <c r="X54" s="2">
        <v>3.5833746094059639E-3</v>
      </c>
      <c r="Y54" s="4">
        <v>6.1090925762489565E-3</v>
      </c>
      <c r="Z54" s="2">
        <v>3.9675258013162264E-3</v>
      </c>
      <c r="AA54" s="2">
        <v>5.1751767679278663E-3</v>
      </c>
      <c r="AB54">
        <f t="shared" si="2"/>
        <v>2017</v>
      </c>
      <c r="AD54" s="15">
        <v>42811</v>
      </c>
      <c r="AE54" s="2">
        <v>-9.8921752893461282E-4</v>
      </c>
      <c r="AF54" s="4">
        <v>6.9370855501038316E-4</v>
      </c>
      <c r="AG54" s="2">
        <v>-3.5223695170331238E-3</v>
      </c>
      <c r="AH54" s="2">
        <v>2.1341283079581307E-3</v>
      </c>
      <c r="AI54">
        <f t="shared" si="3"/>
        <v>2017</v>
      </c>
      <c r="AK54" s="15">
        <v>42851</v>
      </c>
      <c r="AL54" s="2">
        <v>8.4307800113870273E-3</v>
      </c>
      <c r="AM54" s="4">
        <v>4.8621408462811338E-3</v>
      </c>
      <c r="AN54" s="2">
        <v>8.5310614064121396E-3</v>
      </c>
      <c r="AO54" s="2">
        <v>6.3490123313307755E-3</v>
      </c>
      <c r="AP54">
        <f t="shared" si="4"/>
        <v>2017</v>
      </c>
      <c r="AR54" s="15">
        <v>42871</v>
      </c>
      <c r="AS54" s="2">
        <v>4.0599307832618224E-3</v>
      </c>
      <c r="AT54" s="4">
        <v>7.0775192157029208E-3</v>
      </c>
      <c r="AU54" s="2">
        <v>4.6929430580811317E-3</v>
      </c>
      <c r="AV54" s="2">
        <v>8.5904283737416633E-3</v>
      </c>
      <c r="AW54">
        <f t="shared" si="5"/>
        <v>2017</v>
      </c>
      <c r="AY54" s="15">
        <v>42899</v>
      </c>
      <c r="AZ54" s="2">
        <v>2.9885594209665368E-3</v>
      </c>
      <c r="BA54" s="4">
        <v>-9.8789567821638033E-4</v>
      </c>
      <c r="BB54" s="2">
        <v>3.1529007752291997E-4</v>
      </c>
      <c r="BC54" s="2">
        <v>2.5051695250471524E-4</v>
      </c>
      <c r="BD54">
        <f t="shared" si="6"/>
        <v>2017</v>
      </c>
      <c r="BF54" s="15">
        <v>42930</v>
      </c>
      <c r="BG54" s="2">
        <v>1.1601106725049758E-3</v>
      </c>
      <c r="BH54" s="4">
        <v>-5.4085748657969445E-4</v>
      </c>
      <c r="BI54" s="2">
        <v>2.0532763467169248E-3</v>
      </c>
      <c r="BJ54" s="2">
        <v>-5.1908114833363456E-4</v>
      </c>
      <c r="BK54">
        <f t="shared" si="7"/>
        <v>2017</v>
      </c>
      <c r="BM54" s="15">
        <v>42961</v>
      </c>
      <c r="BN54" s="2">
        <v>7.2708741195228041E-3</v>
      </c>
      <c r="BO54" s="4">
        <v>8.5832269226016767E-3</v>
      </c>
      <c r="BP54" s="2">
        <v>5.4198847232210792E-3</v>
      </c>
      <c r="BQ54" s="2">
        <v>7.5428683467681449E-3</v>
      </c>
      <c r="BR54">
        <f t="shared" si="8"/>
        <v>2017</v>
      </c>
      <c r="BT54" s="15">
        <v>42997</v>
      </c>
      <c r="BU54" s="2">
        <v>-2.6789019424474448E-3</v>
      </c>
      <c r="BV54" s="4">
        <v>-5.4663107819297467E-4</v>
      </c>
      <c r="BW54" s="2">
        <v>-2.1359928773629402E-4</v>
      </c>
      <c r="BX54" s="2">
        <v>-6.597014041554533E-4</v>
      </c>
      <c r="CA54" s="15">
        <v>43031</v>
      </c>
      <c r="CB54" s="2">
        <v>-5.3880395592889444E-4</v>
      </c>
      <c r="CC54" s="4">
        <v>3.7746820347804026E-3</v>
      </c>
      <c r="CD54" s="2">
        <v>3.2965774320849427E-3</v>
      </c>
      <c r="CE54" s="2">
        <v>3.604820753097628E-3</v>
      </c>
      <c r="CH54" s="15">
        <v>43056</v>
      </c>
      <c r="CI54" s="2">
        <v>1.4597114867149586E-2</v>
      </c>
      <c r="CJ54" s="4">
        <v>6.7402530654201388E-3</v>
      </c>
      <c r="CK54" s="2">
        <v>1.1074171009093668E-2</v>
      </c>
      <c r="CL54" s="2">
        <v>7.1278365001532376E-3</v>
      </c>
      <c r="CO54" s="15">
        <v>43082</v>
      </c>
      <c r="CP54" s="2">
        <v>-4.8737888707835048E-3</v>
      </c>
      <c r="CQ54" s="4">
        <v>-4.609307480847342E-3</v>
      </c>
      <c r="CR54" s="2">
        <v>-4.9790153012185725E-3</v>
      </c>
      <c r="CS54" s="2">
        <v>-5.2651394201092844E-3</v>
      </c>
      <c r="CU54" s="17">
        <v>3</v>
      </c>
      <c r="CV54" s="16">
        <f t="shared" si="51"/>
        <v>2020</v>
      </c>
      <c r="CW54">
        <f t="shared" si="49"/>
        <v>10</v>
      </c>
      <c r="CX54">
        <f t="shared" si="45"/>
        <v>10</v>
      </c>
      <c r="CY54">
        <f t="shared" si="46"/>
        <v>10</v>
      </c>
      <c r="CZ54">
        <f t="shared" si="47"/>
        <v>9</v>
      </c>
      <c r="DC54" s="16">
        <f t="shared" si="52"/>
        <v>2020</v>
      </c>
      <c r="DD54">
        <f t="shared" si="50"/>
        <v>0</v>
      </c>
      <c r="DE54">
        <f t="shared" si="48"/>
        <v>0</v>
      </c>
      <c r="DF54">
        <f t="shared" si="48"/>
        <v>0</v>
      </c>
      <c r="DG54">
        <f t="shared" si="48"/>
        <v>0</v>
      </c>
    </row>
    <row r="55" spans="1:111" x14ac:dyDescent="0.3">
      <c r="A55" s="15">
        <v>42082</v>
      </c>
      <c r="B55">
        <v>7760.8</v>
      </c>
      <c r="C55">
        <v>8634.65</v>
      </c>
      <c r="D55">
        <v>18811.150000000001</v>
      </c>
      <c r="E55">
        <v>28469.67</v>
      </c>
      <c r="G55" s="2">
        <f t="shared" si="9"/>
        <v>-1.1261725595299407E-2</v>
      </c>
      <c r="H55" s="4">
        <f t="shared" si="10"/>
        <v>-5.9003672618842037E-3</v>
      </c>
      <c r="I55" s="2">
        <f t="shared" si="10"/>
        <v>-1.7553434566321458E-2</v>
      </c>
      <c r="J55" s="2">
        <f t="shared" si="10"/>
        <v>-5.3263000784009263E-3</v>
      </c>
      <c r="L55">
        <f t="shared" si="0"/>
        <v>3</v>
      </c>
      <c r="M55">
        <v>2015</v>
      </c>
      <c r="P55" s="15">
        <v>42753</v>
      </c>
      <c r="Q55" s="2">
        <v>2.6093951304370336E-3</v>
      </c>
      <c r="R55" s="4">
        <v>2.2624434389140274E-3</v>
      </c>
      <c r="S55" s="2">
        <v>5.1109112316798213E-3</v>
      </c>
      <c r="T55" s="2">
        <v>8.0703019497231068E-4</v>
      </c>
      <c r="U55">
        <f t="shared" si="1"/>
        <v>2017</v>
      </c>
      <c r="W55" s="15">
        <v>42783</v>
      </c>
      <c r="X55" s="2">
        <v>1.2666710941792255E-2</v>
      </c>
      <c r="Y55" s="4">
        <v>4.978354978355061E-3</v>
      </c>
      <c r="Z55" s="2">
        <v>1.5197320647905166E-2</v>
      </c>
      <c r="AA55" s="2">
        <v>5.9177556342877745E-3</v>
      </c>
      <c r="AB55">
        <f t="shared" si="2"/>
        <v>2017</v>
      </c>
      <c r="AD55" s="15">
        <v>42814</v>
      </c>
      <c r="AE55" s="2">
        <v>-1.0543361759633805E-3</v>
      </c>
      <c r="AF55" s="4">
        <v>-3.6244343644411233E-3</v>
      </c>
      <c r="AG55" s="2">
        <v>-3.0602052887714207E-3</v>
      </c>
      <c r="AH55" s="2">
        <v>-4.3930670150989963E-3</v>
      </c>
      <c r="AI55">
        <f t="shared" si="3"/>
        <v>2017</v>
      </c>
      <c r="AK55" s="15">
        <v>42852</v>
      </c>
      <c r="AL55" s="2">
        <v>-2.9429851532988987E-3</v>
      </c>
      <c r="AM55" s="4">
        <v>-1.0372279281640239E-3</v>
      </c>
      <c r="AN55" s="2">
        <v>3.7517674218906631E-3</v>
      </c>
      <c r="AO55" s="2">
        <v>-3.4383830539915722E-3</v>
      </c>
      <c r="AP55">
        <f t="shared" si="4"/>
        <v>2017</v>
      </c>
      <c r="AR55" s="15">
        <v>42872</v>
      </c>
      <c r="AS55" s="2">
        <v>-3.6386791594666718E-4</v>
      </c>
      <c r="AT55" s="4">
        <v>1.4192225814081841E-3</v>
      </c>
      <c r="AU55" s="2">
        <v>3.205603482114993E-4</v>
      </c>
      <c r="AV55" s="2">
        <v>2.4906319279590977E-3</v>
      </c>
      <c r="AW55">
        <f t="shared" si="5"/>
        <v>2017</v>
      </c>
      <c r="AY55" s="15">
        <v>42900</v>
      </c>
      <c r="AZ55" s="2">
        <v>-2.0276066443110038E-3</v>
      </c>
      <c r="BA55" s="4">
        <v>1.1710333198013928E-3</v>
      </c>
      <c r="BB55" s="2">
        <v>8.880710967998426E-4</v>
      </c>
      <c r="BC55" s="2">
        <v>1.6853414198856223E-3</v>
      </c>
      <c r="BD55">
        <f t="shared" si="6"/>
        <v>2017</v>
      </c>
      <c r="BF55" s="15">
        <v>42933</v>
      </c>
      <c r="BG55" s="2">
        <v>4.8579893747445107E-3</v>
      </c>
      <c r="BH55" s="4">
        <v>2.9940271181983606E-3</v>
      </c>
      <c r="BI55" s="2">
        <v>3.2313045948440555E-3</v>
      </c>
      <c r="BJ55" s="2">
        <v>1.6873433632878317E-3</v>
      </c>
      <c r="BK55">
        <f t="shared" si="7"/>
        <v>2017</v>
      </c>
      <c r="BM55" s="15">
        <v>42963</v>
      </c>
      <c r="BN55" s="2">
        <v>1.3607270483073105E-2</v>
      </c>
      <c r="BO55" s="4">
        <v>1.0531797042111836E-2</v>
      </c>
      <c r="BP55" s="2">
        <v>1.3350196448379202E-2</v>
      </c>
      <c r="BQ55" s="2">
        <v>1.0234337911216994E-2</v>
      </c>
      <c r="BR55">
        <f t="shared" si="8"/>
        <v>2017</v>
      </c>
      <c r="BT55" s="15">
        <v>42998</v>
      </c>
      <c r="BU55" s="2">
        <v>-1.8200892966062055E-3</v>
      </c>
      <c r="BV55" s="4">
        <v>-6.3069410843007785E-4</v>
      </c>
      <c r="BW55" s="2">
        <v>-3.0549227184419494E-3</v>
      </c>
      <c r="BX55" s="2">
        <v>-5.7403208469028104E-5</v>
      </c>
      <c r="CA55" s="15">
        <v>43032</v>
      </c>
      <c r="CB55" s="2">
        <v>4.9106069109276038E-3</v>
      </c>
      <c r="CC55" s="4">
        <v>2.2435283779339275E-3</v>
      </c>
      <c r="CD55" s="2">
        <v>5.5315933894864435E-3</v>
      </c>
      <c r="CE55" s="2">
        <v>3.0953599747990256E-3</v>
      </c>
      <c r="CH55" s="15">
        <v>43059</v>
      </c>
      <c r="CI55" s="2">
        <v>-1.9516710885456384E-3</v>
      </c>
      <c r="CJ55" s="4">
        <v>1.4732194951184055E-3</v>
      </c>
      <c r="CK55" s="2">
        <v>1.5624757077780619E-3</v>
      </c>
      <c r="CL55" s="2">
        <v>5.1285434936473666E-4</v>
      </c>
      <c r="CO55" s="15">
        <v>43083</v>
      </c>
      <c r="CP55" s="2">
        <v>5.9987100591140678E-3</v>
      </c>
      <c r="CQ55" s="4">
        <v>5.8030305260007783E-3</v>
      </c>
      <c r="CR55" s="2">
        <v>6.7139060053160136E-3</v>
      </c>
      <c r="CS55" s="2">
        <v>5.859067728717123E-3</v>
      </c>
      <c r="CU55" s="17">
        <v>3</v>
      </c>
      <c r="CV55" s="16">
        <f t="shared" si="51"/>
        <v>2021</v>
      </c>
      <c r="CW55">
        <f t="shared" si="49"/>
        <v>9</v>
      </c>
      <c r="CX55">
        <f t="shared" si="45"/>
        <v>10</v>
      </c>
      <c r="CY55">
        <f t="shared" si="46"/>
        <v>10</v>
      </c>
      <c r="CZ55">
        <f t="shared" si="47"/>
        <v>10</v>
      </c>
      <c r="DC55" s="16">
        <f t="shared" si="52"/>
        <v>2021</v>
      </c>
      <c r="DD55">
        <f t="shared" si="50"/>
        <v>0</v>
      </c>
      <c r="DE55">
        <f t="shared" si="48"/>
        <v>0</v>
      </c>
      <c r="DF55">
        <f t="shared" si="48"/>
        <v>0</v>
      </c>
      <c r="DG55">
        <f t="shared" si="48"/>
        <v>0</v>
      </c>
    </row>
    <row r="56" spans="1:111" x14ac:dyDescent="0.3">
      <c r="A56" s="15">
        <v>42083</v>
      </c>
      <c r="B56">
        <v>7707.1</v>
      </c>
      <c r="C56">
        <v>8570.9</v>
      </c>
      <c r="D56">
        <v>18606.349999999999</v>
      </c>
      <c r="E56">
        <v>28261.08</v>
      </c>
      <c r="G56" s="2">
        <f t="shared" si="9"/>
        <v>-6.9676013026948938E-3</v>
      </c>
      <c r="H56" s="4">
        <f t="shared" si="10"/>
        <v>-7.3830438987104287E-3</v>
      </c>
      <c r="I56" s="2">
        <f t="shared" si="10"/>
        <v>-1.0887160008824708E-2</v>
      </c>
      <c r="J56" s="2">
        <f t="shared" si="10"/>
        <v>-7.3267445671128788E-3</v>
      </c>
      <c r="L56">
        <f t="shared" si="0"/>
        <v>3</v>
      </c>
      <c r="M56">
        <v>2015</v>
      </c>
      <c r="P56" s="15">
        <v>42754</v>
      </c>
      <c r="Q56" s="2">
        <v>-2.4584682759253673E-3</v>
      </c>
      <c r="R56" s="4">
        <v>2.1504098847570825E-3</v>
      </c>
      <c r="S56" s="2">
        <v>-2.1002374181429205E-3</v>
      </c>
      <c r="T56" s="2">
        <v>1.869567578117516E-3</v>
      </c>
      <c r="U56">
        <f t="shared" si="1"/>
        <v>2017</v>
      </c>
      <c r="W56" s="15">
        <v>42786</v>
      </c>
      <c r="X56" s="2">
        <v>3.8731017892047184E-3</v>
      </c>
      <c r="Y56" s="4">
        <v>6.5180180690796556E-3</v>
      </c>
      <c r="Z56" s="2">
        <v>6.1188194449513051E-3</v>
      </c>
      <c r="AA56" s="2">
        <v>6.7733918770582395E-3</v>
      </c>
      <c r="AB56">
        <f t="shared" si="2"/>
        <v>2017</v>
      </c>
      <c r="AD56" s="15">
        <v>42815</v>
      </c>
      <c r="AE56" s="2">
        <v>-2.528629576206312E-3</v>
      </c>
      <c r="AF56" s="4">
        <v>-5.8618252737805082E-4</v>
      </c>
      <c r="AG56" s="2">
        <v>-4.3225447353773643E-3</v>
      </c>
      <c r="AH56" s="2">
        <v>-1.127758163119458E-3</v>
      </c>
      <c r="AI56">
        <f t="shared" si="3"/>
        <v>2017</v>
      </c>
      <c r="AK56" s="15">
        <v>42853</v>
      </c>
      <c r="AL56" s="2">
        <v>-4.450670358094249E-3</v>
      </c>
      <c r="AM56" s="4">
        <v>-4.0782903293139555E-3</v>
      </c>
      <c r="AN56" s="2">
        <v>1.4310476881525703E-3</v>
      </c>
      <c r="AO56" s="2">
        <v>-3.7076578085591199E-3</v>
      </c>
      <c r="AP56">
        <f t="shared" si="4"/>
        <v>2017</v>
      </c>
      <c r="AR56" s="15">
        <v>42873</v>
      </c>
      <c r="AS56" s="2">
        <v>-9.1584091584090803E-3</v>
      </c>
      <c r="AT56" s="4">
        <v>-1.0109440201558855E-2</v>
      </c>
      <c r="AU56" s="2">
        <v>-1.0348383214996639E-2</v>
      </c>
      <c r="AV56" s="2">
        <v>-7.305576838209738E-3</v>
      </c>
      <c r="AW56">
        <f t="shared" si="5"/>
        <v>2017</v>
      </c>
      <c r="AY56" s="15">
        <v>42901</v>
      </c>
      <c r="AZ56" s="2">
        <v>-4.0979327625809145E-3</v>
      </c>
      <c r="BA56" s="4">
        <v>-4.1692009378103238E-3</v>
      </c>
      <c r="BB56" s="2">
        <v>-4.5513156046930563E-3</v>
      </c>
      <c r="BC56" s="2">
        <v>-2.5735085253488117E-3</v>
      </c>
      <c r="BD56">
        <f t="shared" si="6"/>
        <v>2017</v>
      </c>
      <c r="BF56" s="15">
        <v>42934</v>
      </c>
      <c r="BG56" s="2">
        <v>-1.4836036220391875E-3</v>
      </c>
      <c r="BH56" s="4">
        <v>-8.955269036249788E-3</v>
      </c>
      <c r="BI56" s="2">
        <v>2.9148388198234023E-4</v>
      </c>
      <c r="BJ56" s="2">
        <v>-1.1341932820739449E-2</v>
      </c>
      <c r="BK56">
        <f t="shared" si="7"/>
        <v>2017</v>
      </c>
      <c r="BM56" s="15">
        <v>42964</v>
      </c>
      <c r="BN56" s="2">
        <v>-2.554762736390436E-3</v>
      </c>
      <c r="BO56" s="4">
        <v>6.9210794863249208E-4</v>
      </c>
      <c r="BP56" s="2">
        <v>-8.2024904144007305E-3</v>
      </c>
      <c r="BQ56" s="2">
        <v>7.7334944032098909E-4</v>
      </c>
      <c r="BR56">
        <f t="shared" si="8"/>
        <v>2017</v>
      </c>
      <c r="BT56" s="15">
        <v>42999</v>
      </c>
      <c r="BU56" s="2">
        <v>-2.754780498306973E-3</v>
      </c>
      <c r="BV56" s="4">
        <v>-1.8982068108646455E-3</v>
      </c>
      <c r="BW56" s="2">
        <v>-6.641284515752994E-3</v>
      </c>
      <c r="BX56" s="2">
        <v>-9.4041729590051289E-4</v>
      </c>
      <c r="CA56" s="15">
        <v>43033</v>
      </c>
      <c r="CB56" s="2">
        <v>1.6412187404508671E-2</v>
      </c>
      <c r="CC56" s="4">
        <v>8.5866551720759458E-3</v>
      </c>
      <c r="CD56" s="2">
        <v>3.3595283655662271E-2</v>
      </c>
      <c r="CE56" s="2">
        <v>1.334546148198534E-2</v>
      </c>
      <c r="CH56" s="15">
        <v>43060</v>
      </c>
      <c r="CI56" s="2">
        <v>1.2867314162623787E-3</v>
      </c>
      <c r="CJ56" s="4">
        <v>2.7333414249301746E-3</v>
      </c>
      <c r="CK56" s="2">
        <v>-4.3075681255475831E-4</v>
      </c>
      <c r="CL56" s="2">
        <v>3.5506701159175261E-3</v>
      </c>
      <c r="CO56" s="15">
        <v>43084</v>
      </c>
      <c r="CP56" s="2">
        <v>1.0313879823382676E-2</v>
      </c>
      <c r="CQ56" s="4">
        <v>7.9154514684795924E-3</v>
      </c>
      <c r="CR56" s="2">
        <v>1.0811261830404977E-2</v>
      </c>
      <c r="CS56" s="2">
        <v>6.5050065119246145E-3</v>
      </c>
      <c r="CU56" s="17">
        <v>3</v>
      </c>
      <c r="CV56" s="16">
        <f t="shared" si="51"/>
        <v>2022</v>
      </c>
      <c r="CW56">
        <f t="shared" si="49"/>
        <v>11</v>
      </c>
      <c r="CX56">
        <f t="shared" si="45"/>
        <v>11</v>
      </c>
      <c r="CY56">
        <f t="shared" si="46"/>
        <v>12</v>
      </c>
      <c r="CZ56">
        <f t="shared" si="47"/>
        <v>11</v>
      </c>
      <c r="DC56" s="16">
        <f t="shared" si="52"/>
        <v>2022</v>
      </c>
      <c r="DD56">
        <f t="shared" si="50"/>
        <v>0</v>
      </c>
      <c r="DE56">
        <f t="shared" si="48"/>
        <v>0</v>
      </c>
      <c r="DF56">
        <f t="shared" si="48"/>
        <v>0</v>
      </c>
      <c r="DG56">
        <f t="shared" si="48"/>
        <v>0</v>
      </c>
    </row>
    <row r="57" spans="1:111" x14ac:dyDescent="0.3">
      <c r="A57" s="15">
        <v>42086</v>
      </c>
      <c r="B57">
        <v>7664.4</v>
      </c>
      <c r="C57">
        <v>8550.9</v>
      </c>
      <c r="D57">
        <v>18449</v>
      </c>
      <c r="E57">
        <v>28192.02</v>
      </c>
      <c r="G57" s="2">
        <f t="shared" si="9"/>
        <v>-5.5712123584365026E-3</v>
      </c>
      <c r="H57" s="4">
        <f t="shared" si="10"/>
        <v>-2.3334772310959176E-3</v>
      </c>
      <c r="I57" s="2">
        <f t="shared" si="10"/>
        <v>-8.4567902893366281E-3</v>
      </c>
      <c r="J57" s="2">
        <f t="shared" si="10"/>
        <v>-2.4436433427173095E-3</v>
      </c>
      <c r="L57">
        <f t="shared" si="0"/>
        <v>3</v>
      </c>
      <c r="M57">
        <v>2015</v>
      </c>
      <c r="P57" s="15">
        <v>42755</v>
      </c>
      <c r="Q57" s="2">
        <v>-1.6148158017453843E-2</v>
      </c>
      <c r="R57" s="4">
        <v>-1.016585458382236E-2</v>
      </c>
      <c r="S57" s="2">
        <v>-1.5867288913290756E-2</v>
      </c>
      <c r="T57" s="2">
        <v>-1.0037131160147299E-2</v>
      </c>
      <c r="U57">
        <f t="shared" si="1"/>
        <v>2017</v>
      </c>
      <c r="W57" s="15">
        <v>42787</v>
      </c>
      <c r="X57" s="2">
        <v>1.0214832937478708E-2</v>
      </c>
      <c r="Y57" s="4">
        <v>3.2266420398233664E-3</v>
      </c>
      <c r="Z57" s="2">
        <v>8.8914789791606271E-3</v>
      </c>
      <c r="AA57" s="2">
        <v>3.4893400852290205E-3</v>
      </c>
      <c r="AB57">
        <f t="shared" si="2"/>
        <v>2017</v>
      </c>
      <c r="AD57" s="15">
        <v>42816</v>
      </c>
      <c r="AE57" s="2">
        <v>-1.0545759271062055E-2</v>
      </c>
      <c r="AF57" s="4">
        <v>-9.9819108699226305E-3</v>
      </c>
      <c r="AG57" s="2">
        <v>-1.1306437033160543E-2</v>
      </c>
      <c r="AH57" s="2">
        <v>-1.0777179931118583E-2</v>
      </c>
      <c r="AI57">
        <f t="shared" si="3"/>
        <v>2017</v>
      </c>
      <c r="AK57" s="15">
        <v>43192</v>
      </c>
      <c r="AL57" s="2">
        <v>5.2381021990283924E-3</v>
      </c>
      <c r="AM57" s="4">
        <v>9.6997142489888503E-3</v>
      </c>
      <c r="AN57" s="2">
        <v>2.6851197382060377E-3</v>
      </c>
      <c r="AO57" s="2">
        <v>8.6955255715424548E-3</v>
      </c>
      <c r="AP57">
        <f t="shared" si="4"/>
        <v>2018</v>
      </c>
      <c r="AR57" s="15">
        <v>42874</v>
      </c>
      <c r="AS57" s="2">
        <v>-1.3680704258862324E-3</v>
      </c>
      <c r="AT57" s="4">
        <v>-1.6437862229515946E-4</v>
      </c>
      <c r="AU57" s="2">
        <v>3.1367573330514098E-3</v>
      </c>
      <c r="AV57" s="2">
        <v>9.8998547386058454E-4</v>
      </c>
      <c r="AW57">
        <f t="shared" si="5"/>
        <v>2017</v>
      </c>
      <c r="AY57" s="15">
        <v>42902</v>
      </c>
      <c r="AZ57" s="2">
        <v>5.0381758686957878E-3</v>
      </c>
      <c r="BA57" s="4">
        <v>1.0440538522977017E-3</v>
      </c>
      <c r="BB57" s="2">
        <v>4.7452627528936486E-3</v>
      </c>
      <c r="BC57" s="2">
        <v>-6.2202883085926252E-4</v>
      </c>
      <c r="BD57">
        <f t="shared" si="6"/>
        <v>2017</v>
      </c>
      <c r="BF57" s="15">
        <v>42935</v>
      </c>
      <c r="BG57" s="2">
        <v>5.2872896406781084E-3</v>
      </c>
      <c r="BH57" s="4">
        <v>7.3724324956880409E-3</v>
      </c>
      <c r="BI57" s="2">
        <v>5.4366717245198553E-3</v>
      </c>
      <c r="BJ57" s="2">
        <v>7.705845828212772E-3</v>
      </c>
      <c r="BK57">
        <f t="shared" si="7"/>
        <v>2017</v>
      </c>
      <c r="BM57" s="15">
        <v>42965</v>
      </c>
      <c r="BN57" s="2">
        <v>-7.8603147143280639E-3</v>
      </c>
      <c r="BO57" s="4">
        <v>-6.7395990569609713E-3</v>
      </c>
      <c r="BP57" s="2">
        <v>-6.7169336455249369E-3</v>
      </c>
      <c r="BQ57" s="2">
        <v>-8.5163101901969285E-3</v>
      </c>
      <c r="BR57">
        <f t="shared" si="8"/>
        <v>2017</v>
      </c>
      <c r="BT57" s="15">
        <v>43000</v>
      </c>
      <c r="BU57" s="2">
        <v>-1.5270891911494474E-2</v>
      </c>
      <c r="BV57" s="4">
        <v>-1.5560319702822593E-2</v>
      </c>
      <c r="BW57" s="2">
        <v>-1.7355363569462844E-2</v>
      </c>
      <c r="BX57" s="2">
        <v>-1.3827601078033953E-2</v>
      </c>
      <c r="CA57" s="15">
        <v>43034</v>
      </c>
      <c r="CB57" s="2">
        <v>1.1519603016758293E-3</v>
      </c>
      <c r="CC57" s="4">
        <v>4.7060080521787902E-3</v>
      </c>
      <c r="CD57" s="2">
        <v>-5.4721420040824281E-4</v>
      </c>
      <c r="CE57" s="2">
        <v>3.1665279564196832E-3</v>
      </c>
      <c r="CH57" s="15">
        <v>43061</v>
      </c>
      <c r="CI57" s="2">
        <v>2.5384088834802736E-3</v>
      </c>
      <c r="CJ57" s="4">
        <v>1.4912510046577033E-3</v>
      </c>
      <c r="CK57" s="2">
        <v>3.5523633893046511E-4</v>
      </c>
      <c r="CL57" s="2">
        <v>2.4851881887848226E-3</v>
      </c>
      <c r="CO57" s="15">
        <v>43087</v>
      </c>
      <c r="CP57" s="2">
        <v>5.7025601870630618E-3</v>
      </c>
      <c r="CQ57" s="4">
        <v>5.3710110565407783E-3</v>
      </c>
      <c r="CR57" s="2">
        <v>6.0632146633490961E-3</v>
      </c>
      <c r="CS57" s="2">
        <v>4.1451789844116982E-3</v>
      </c>
      <c r="CU57" s="17">
        <v>3</v>
      </c>
      <c r="CV57" s="16">
        <f t="shared" si="51"/>
        <v>2023</v>
      </c>
      <c r="CW57">
        <f t="shared" si="49"/>
        <v>11</v>
      </c>
      <c r="CX57">
        <f t="shared" si="45"/>
        <v>11</v>
      </c>
      <c r="CY57">
        <f t="shared" si="46"/>
        <v>12</v>
      </c>
      <c r="CZ57">
        <f t="shared" si="47"/>
        <v>11</v>
      </c>
      <c r="DC57" s="16">
        <f t="shared" si="52"/>
        <v>2023</v>
      </c>
      <c r="DD57">
        <f t="shared" si="50"/>
        <v>0</v>
      </c>
      <c r="DE57">
        <f t="shared" si="48"/>
        <v>0</v>
      </c>
      <c r="DF57">
        <f t="shared" si="48"/>
        <v>0</v>
      </c>
      <c r="DG57">
        <f t="shared" si="48"/>
        <v>0</v>
      </c>
    </row>
    <row r="58" spans="1:111" x14ac:dyDescent="0.3">
      <c r="A58" s="15">
        <v>42087</v>
      </c>
      <c r="B58">
        <v>7647.85</v>
      </c>
      <c r="C58">
        <v>8542.9500000000007</v>
      </c>
      <c r="D58">
        <v>18331.45</v>
      </c>
      <c r="E58">
        <v>28161.72</v>
      </c>
      <c r="G58" s="2">
        <f t="shared" si="9"/>
        <v>-2.1640068777498606E-3</v>
      </c>
      <c r="H58" s="4">
        <f t="shared" si="10"/>
        <v>-9.2972669543544054E-4</v>
      </c>
      <c r="I58" s="2">
        <f t="shared" si="10"/>
        <v>-6.3716190579434801E-3</v>
      </c>
      <c r="J58" s="2">
        <f t="shared" si="10"/>
        <v>-1.0747722227779093E-3</v>
      </c>
      <c r="L58">
        <f t="shared" si="0"/>
        <v>3</v>
      </c>
      <c r="M58">
        <v>2015</v>
      </c>
      <c r="P58" s="15">
        <v>42758</v>
      </c>
      <c r="Q58" s="2">
        <v>4.4171486178171829E-3</v>
      </c>
      <c r="R58" s="4">
        <v>5.0482971728337692E-3</v>
      </c>
      <c r="S58" s="2">
        <v>1.1636062229023981E-3</v>
      </c>
      <c r="T58" s="2">
        <v>3.0642327396474931E-3</v>
      </c>
      <c r="U58">
        <f t="shared" si="1"/>
        <v>2017</v>
      </c>
      <c r="W58" s="15">
        <v>42788</v>
      </c>
      <c r="X58" s="2">
        <v>-1.0964977623101431E-3</v>
      </c>
      <c r="Y58" s="4">
        <v>2.1385631774220796E-3</v>
      </c>
      <c r="Z58" s="2">
        <v>3.5952341576006846E-4</v>
      </c>
      <c r="AA58" s="2">
        <v>3.585337250131129E-3</v>
      </c>
      <c r="AB58">
        <f t="shared" si="2"/>
        <v>2017</v>
      </c>
      <c r="AD58" s="15">
        <v>42817</v>
      </c>
      <c r="AE58" s="2">
        <v>5.6684153082420018E-3</v>
      </c>
      <c r="AF58" s="4">
        <v>6.1846308877186121E-3</v>
      </c>
      <c r="AG58" s="2">
        <v>5.4929058987987526E-3</v>
      </c>
      <c r="AH58" s="2">
        <v>5.6391183666304476E-3</v>
      </c>
      <c r="AI58">
        <f t="shared" si="3"/>
        <v>2017</v>
      </c>
      <c r="AK58" s="15">
        <v>43193</v>
      </c>
      <c r="AL58" s="2">
        <v>4.8586765197911408E-3</v>
      </c>
      <c r="AM58" s="4">
        <v>3.2511408370709113E-3</v>
      </c>
      <c r="AN58" s="2">
        <v>7.4850484000246022E-3</v>
      </c>
      <c r="AO58" s="2">
        <v>3.4662081541140073E-3</v>
      </c>
      <c r="AP58">
        <f t="shared" si="4"/>
        <v>2018</v>
      </c>
      <c r="AR58" s="15">
        <v>42877</v>
      </c>
      <c r="AS58" s="2">
        <v>-5.4477246778666189E-3</v>
      </c>
      <c r="AT58" s="4">
        <v>1.0978054497820687E-3</v>
      </c>
      <c r="AU58" s="2">
        <v>-5.1361891628385285E-3</v>
      </c>
      <c r="AV58" s="2">
        <v>3.4810529618985678E-3</v>
      </c>
      <c r="AW58">
        <f t="shared" si="5"/>
        <v>2017</v>
      </c>
      <c r="AY58" s="15">
        <v>42905</v>
      </c>
      <c r="AZ58" s="2">
        <v>1.0321890838807805E-2</v>
      </c>
      <c r="BA58" s="4">
        <v>7.2486063380979458E-3</v>
      </c>
      <c r="BB58" s="2">
        <v>1.0186042058908062E-2</v>
      </c>
      <c r="BC58" s="2">
        <v>8.2163418812224928E-3</v>
      </c>
      <c r="BD58">
        <f t="shared" si="6"/>
        <v>2017</v>
      </c>
      <c r="BF58" s="15">
        <v>42936</v>
      </c>
      <c r="BG58" s="2">
        <v>4.2009141675702511E-3</v>
      </c>
      <c r="BH58" s="4">
        <v>-2.6566729968888732E-3</v>
      </c>
      <c r="BI58" s="2">
        <v>2.5131817833652656E-3</v>
      </c>
      <c r="BJ58" s="2">
        <v>-1.5944122032772944E-3</v>
      </c>
      <c r="BK58">
        <f t="shared" si="7"/>
        <v>2017</v>
      </c>
      <c r="BM58" s="15">
        <v>42968</v>
      </c>
      <c r="BN58" s="2">
        <v>-4.9477429397376763E-3</v>
      </c>
      <c r="BO58" s="4">
        <v>-8.4422713318559051E-3</v>
      </c>
      <c r="BP58" s="2">
        <v>-5.730141290870642E-3</v>
      </c>
      <c r="BQ58" s="2">
        <v>-8.432440868551298E-3</v>
      </c>
      <c r="BR58">
        <f t="shared" si="8"/>
        <v>2017</v>
      </c>
      <c r="BT58" s="15">
        <v>43003</v>
      </c>
      <c r="BU58" s="2">
        <v>-1.1268242445555212E-2</v>
      </c>
      <c r="BV58" s="4">
        <v>-9.2127975593110749E-3</v>
      </c>
      <c r="BW58" s="2">
        <v>-8.3631357245007171E-3</v>
      </c>
      <c r="BX58" s="2">
        <v>-9.266522233262799E-3</v>
      </c>
      <c r="CA58" s="15">
        <v>43035</v>
      </c>
      <c r="CB58" s="2">
        <v>2.1859050875098858E-3</v>
      </c>
      <c r="CC58" s="4">
        <v>-2.0060325992381912E-3</v>
      </c>
      <c r="CD58" s="2">
        <v>-7.2995180279912019E-3</v>
      </c>
      <c r="CE58" s="2">
        <v>3.0440041113676463E-4</v>
      </c>
      <c r="CH58" s="15">
        <v>43062</v>
      </c>
      <c r="CI58" s="2">
        <v>-3.1855030996661552E-3</v>
      </c>
      <c r="CJ58" s="4">
        <v>6.2365237906468853E-4</v>
      </c>
      <c r="CK58" s="2">
        <v>-1.1798196505949145E-3</v>
      </c>
      <c r="CL58" s="2">
        <v>7.9048792442538659E-4</v>
      </c>
      <c r="CO58" s="15">
        <v>43088</v>
      </c>
      <c r="CP58" s="2">
        <v>4.2291335028154624E-3</v>
      </c>
      <c r="CQ58" s="4">
        <v>7.1664059679942948E-3</v>
      </c>
      <c r="CR58" s="2">
        <v>4.7529649866866761E-3</v>
      </c>
      <c r="CS58" s="2">
        <v>6.9954835591553065E-3</v>
      </c>
      <c r="CU58" s="17">
        <v>3</v>
      </c>
      <c r="CV58" s="16">
        <f t="shared" si="51"/>
        <v>2024</v>
      </c>
      <c r="CW58">
        <f t="shared" si="49"/>
        <v>10</v>
      </c>
      <c r="CX58">
        <f t="shared" si="45"/>
        <v>13</v>
      </c>
      <c r="CY58">
        <f t="shared" si="46"/>
        <v>9</v>
      </c>
      <c r="CZ58">
        <f t="shared" si="47"/>
        <v>13</v>
      </c>
      <c r="DC58" s="16">
        <f t="shared" si="52"/>
        <v>2024</v>
      </c>
      <c r="DD58">
        <f t="shared" si="50"/>
        <v>0</v>
      </c>
      <c r="DE58">
        <f t="shared" si="48"/>
        <v>0</v>
      </c>
      <c r="DF58">
        <f t="shared" si="48"/>
        <v>0</v>
      </c>
      <c r="DG58">
        <f t="shared" si="48"/>
        <v>0</v>
      </c>
    </row>
    <row r="59" spans="1:111" x14ac:dyDescent="0.3">
      <c r="A59" s="15">
        <v>42088</v>
      </c>
      <c r="B59">
        <v>7633.15</v>
      </c>
      <c r="C59">
        <v>8530.7999999999993</v>
      </c>
      <c r="D59">
        <v>18310.099999999999</v>
      </c>
      <c r="E59">
        <v>28111.83</v>
      </c>
      <c r="G59" s="2">
        <f t="shared" si="9"/>
        <v>-1.9258104452291292E-3</v>
      </c>
      <c r="H59" s="4">
        <f t="shared" si="10"/>
        <v>-1.4222253437046282E-3</v>
      </c>
      <c r="I59" s="2">
        <f t="shared" si="10"/>
        <v>-1.1646650974146717E-3</v>
      </c>
      <c r="J59" s="2">
        <f t="shared" si="10"/>
        <v>-1.7715537261218212E-3</v>
      </c>
      <c r="L59">
        <f t="shared" si="0"/>
        <v>3</v>
      </c>
      <c r="M59">
        <v>2015</v>
      </c>
      <c r="P59" s="15">
        <v>42759</v>
      </c>
      <c r="Q59" s="2">
        <v>1.1687281641856546E-2</v>
      </c>
      <c r="R59" s="4">
        <v>1.0045879759280138E-2</v>
      </c>
      <c r="S59" s="2">
        <v>9.5952278601261643E-3</v>
      </c>
      <c r="T59" s="2">
        <v>9.5230579400487503E-3</v>
      </c>
      <c r="U59">
        <f t="shared" si="1"/>
        <v>2017</v>
      </c>
      <c r="W59" s="15">
        <v>42789</v>
      </c>
      <c r="X59" s="2">
        <v>-8.5289626872788859E-4</v>
      </c>
      <c r="Y59" s="4">
        <v>1.4114642261031673E-3</v>
      </c>
      <c r="Z59" s="2">
        <v>3.9293766427313611E-4</v>
      </c>
      <c r="AA59" s="2">
        <v>9.790501965896085E-4</v>
      </c>
      <c r="AB59">
        <f t="shared" si="2"/>
        <v>2017</v>
      </c>
      <c r="AD59" s="15">
        <v>42818</v>
      </c>
      <c r="AE59" s="2">
        <v>8.2058802989035552E-3</v>
      </c>
      <c r="AF59" s="4">
        <v>2.3882108228872839E-3</v>
      </c>
      <c r="AG59" s="2">
        <v>1.0865975927831317E-2</v>
      </c>
      <c r="AH59" s="2">
        <v>3.0423944230497037E-3</v>
      </c>
      <c r="AI59">
        <f t="shared" si="3"/>
        <v>2017</v>
      </c>
      <c r="AK59" s="15">
        <v>43194</v>
      </c>
      <c r="AL59" s="2">
        <v>-1.3983332104137545E-2</v>
      </c>
      <c r="AM59" s="4">
        <v>-1.138116154221575E-2</v>
      </c>
      <c r="AN59" s="2">
        <v>-1.5548374988780306E-2</v>
      </c>
      <c r="AO59" s="2">
        <v>-1.0535012374653931E-2</v>
      </c>
      <c r="AP59">
        <f t="shared" si="4"/>
        <v>2018</v>
      </c>
      <c r="AR59" s="15">
        <v>42878</v>
      </c>
      <c r="AS59" s="2">
        <v>-4.1546331529897819E-3</v>
      </c>
      <c r="AT59" s="4">
        <v>-5.5200911185866409E-3</v>
      </c>
      <c r="AU59" s="2">
        <v>-3.092326131149029E-3</v>
      </c>
      <c r="AV59" s="2">
        <v>-6.7292598174019721E-3</v>
      </c>
      <c r="AW59">
        <f t="shared" si="5"/>
        <v>2017</v>
      </c>
      <c r="AY59" s="15">
        <v>42906</v>
      </c>
      <c r="AZ59" s="2">
        <v>-4.3936867213596438E-3</v>
      </c>
      <c r="BA59" s="4">
        <v>-4.1936101806351226E-4</v>
      </c>
      <c r="BB59" s="2">
        <v>-1.8616679618316254E-3</v>
      </c>
      <c r="BC59" s="2">
        <v>-4.4839655117903296E-4</v>
      </c>
      <c r="BD59">
        <f t="shared" si="6"/>
        <v>2017</v>
      </c>
      <c r="BF59" s="15">
        <v>42937</v>
      </c>
      <c r="BG59" s="2">
        <v>2.1540826439595769E-3</v>
      </c>
      <c r="BH59" s="4">
        <v>4.2488327104413656E-3</v>
      </c>
      <c r="BI59" s="2">
        <v>1.8047895066151825E-3</v>
      </c>
      <c r="BJ59" s="2">
        <v>3.9019696342823549E-3</v>
      </c>
      <c r="BK59">
        <f t="shared" si="7"/>
        <v>2017</v>
      </c>
      <c r="BM59" s="15">
        <v>42969</v>
      </c>
      <c r="BN59" s="2">
        <v>1.7002598319921661E-3</v>
      </c>
      <c r="BO59" s="4">
        <v>1.1482056723409462E-3</v>
      </c>
      <c r="BP59" s="2">
        <v>1.5854448227602502E-3</v>
      </c>
      <c r="BQ59" s="2">
        <v>1.055701025469587E-3</v>
      </c>
      <c r="BR59">
        <f t="shared" si="8"/>
        <v>2017</v>
      </c>
      <c r="BT59" s="15">
        <v>43004</v>
      </c>
      <c r="BU59" s="2">
        <v>-3.5167396808846493E-5</v>
      </c>
      <c r="BV59" s="4">
        <v>-1.114194842291153E-4</v>
      </c>
      <c r="BW59" s="2">
        <v>1.4111288824149829E-3</v>
      </c>
      <c r="BX59" s="2">
        <v>-8.4960047909001424E-4</v>
      </c>
      <c r="CA59" s="15">
        <v>43038</v>
      </c>
      <c r="CB59" s="2">
        <v>4.2602519956173963E-3</v>
      </c>
      <c r="CC59" s="4">
        <v>3.9329461738536933E-3</v>
      </c>
      <c r="CD59" s="2">
        <v>5.9984983624904644E-3</v>
      </c>
      <c r="CE59" s="2">
        <v>3.2855589220086101E-3</v>
      </c>
      <c r="CH59" s="15">
        <v>43063</v>
      </c>
      <c r="CI59" s="2">
        <v>1.9846085752224106E-3</v>
      </c>
      <c r="CJ59" s="4">
        <v>3.9569996376374664E-3</v>
      </c>
      <c r="CK59" s="2">
        <v>1.686337364612228E-3</v>
      </c>
      <c r="CL59" s="2">
        <v>2.7140580825101113E-3</v>
      </c>
      <c r="CO59" s="15">
        <v>43089</v>
      </c>
      <c r="CP59" s="2">
        <v>-4.419646905531171E-3</v>
      </c>
      <c r="CQ59" s="4">
        <v>-1.8158880648367611E-3</v>
      </c>
      <c r="CR59" s="2">
        <v>-4.8413062583118815E-3</v>
      </c>
      <c r="CS59" s="2">
        <v>-1.7543061181426044E-3</v>
      </c>
    </row>
    <row r="60" spans="1:111" x14ac:dyDescent="0.3">
      <c r="A60" s="15">
        <v>42089</v>
      </c>
      <c r="B60">
        <v>7385.4</v>
      </c>
      <c r="C60">
        <v>8342.15</v>
      </c>
      <c r="D60">
        <v>17831.650000000001</v>
      </c>
      <c r="E60">
        <v>27457.58</v>
      </c>
      <c r="G60" s="2">
        <f t="shared" si="9"/>
        <v>-3.3545914913207138E-2</v>
      </c>
      <c r="H60" s="4">
        <f t="shared" si="10"/>
        <v>-2.2113986964880157E-2</v>
      </c>
      <c r="I60" s="2">
        <f t="shared" si="10"/>
        <v>-2.6130387054139361E-2</v>
      </c>
      <c r="J60" s="2">
        <f t="shared" si="10"/>
        <v>-2.3273120248663993E-2</v>
      </c>
      <c r="L60">
        <f t="shared" si="0"/>
        <v>3</v>
      </c>
      <c r="M60">
        <v>2015</v>
      </c>
      <c r="P60" s="15">
        <v>42760</v>
      </c>
      <c r="Q60" s="2">
        <v>2.8694943526925032E-2</v>
      </c>
      <c r="R60" s="4">
        <v>1.4977937185870448E-2</v>
      </c>
      <c r="S60" s="2">
        <v>2.3639183115620192E-2</v>
      </c>
      <c r="T60" s="2">
        <v>1.2148053118874473E-2</v>
      </c>
      <c r="U60">
        <f t="shared" si="1"/>
        <v>2017</v>
      </c>
      <c r="W60" s="15">
        <v>42793</v>
      </c>
      <c r="X60" s="2">
        <v>-9.6895606877240338E-3</v>
      </c>
      <c r="Y60" s="4">
        <v>-4.7877398064767908E-3</v>
      </c>
      <c r="Z60" s="2">
        <v>-1.2626546883719475E-2</v>
      </c>
      <c r="AA60" s="2">
        <v>-2.7719545619574637E-3</v>
      </c>
      <c r="AB60">
        <f t="shared" si="2"/>
        <v>2017</v>
      </c>
      <c r="AD60" s="15">
        <v>42821</v>
      </c>
      <c r="AE60" s="2">
        <v>-2.5789737784883671E-3</v>
      </c>
      <c r="AF60" s="4">
        <v>-6.8950373298198586E-3</v>
      </c>
      <c r="AG60" s="2">
        <v>-3.1080527682499424E-3</v>
      </c>
      <c r="AH60" s="2">
        <v>-6.2624484218969864E-3</v>
      </c>
      <c r="AI60">
        <f t="shared" si="3"/>
        <v>2017</v>
      </c>
      <c r="AK60" s="15">
        <v>43195</v>
      </c>
      <c r="AL60" s="2">
        <v>2.3553586088693155E-2</v>
      </c>
      <c r="AM60" s="4">
        <v>1.9425575609178153E-2</v>
      </c>
      <c r="AN60" s="2">
        <v>2.6121552456536575E-2</v>
      </c>
      <c r="AO60" s="2">
        <v>1.7496858633510973E-2</v>
      </c>
      <c r="AP60">
        <f t="shared" si="4"/>
        <v>2018</v>
      </c>
      <c r="AR60" s="15">
        <v>42879</v>
      </c>
      <c r="AS60" s="2">
        <v>-1.6131325393440291E-3</v>
      </c>
      <c r="AT60" s="4">
        <v>-2.7274228517550183E-3</v>
      </c>
      <c r="AU60" s="2">
        <v>-2.0590892183431639E-3</v>
      </c>
      <c r="AV60" s="2">
        <v>-2.0948287927812412E-3</v>
      </c>
      <c r="AW60">
        <f t="shared" si="5"/>
        <v>2017</v>
      </c>
      <c r="AY60" s="15">
        <v>42907</v>
      </c>
      <c r="AZ60" s="2">
        <v>9.6454398217402679E-4</v>
      </c>
      <c r="BA60" s="4">
        <v>-2.0614284974361254E-3</v>
      </c>
      <c r="BB60" s="2">
        <v>4.5573562270151099E-4</v>
      </c>
      <c r="BC60" s="2">
        <v>-4.4380499036184067E-4</v>
      </c>
      <c r="BD60">
        <f t="shared" si="6"/>
        <v>2017</v>
      </c>
      <c r="BF60" s="15">
        <v>42940</v>
      </c>
      <c r="BG60" s="2">
        <v>3.8683940120483986E-3</v>
      </c>
      <c r="BH60" s="4">
        <v>5.158720153299174E-3</v>
      </c>
      <c r="BI60" s="2">
        <v>6.7526760261449464E-3</v>
      </c>
      <c r="BJ60" s="2">
        <v>6.7745088886939121E-3</v>
      </c>
      <c r="BK60">
        <f t="shared" si="7"/>
        <v>2017</v>
      </c>
      <c r="BM60" s="15">
        <v>42970</v>
      </c>
      <c r="BN60" s="2">
        <v>1.4582028259205087E-2</v>
      </c>
      <c r="BO60" s="4">
        <v>8.9037483807876388E-3</v>
      </c>
      <c r="BP60" s="2">
        <v>1.4279785354825597E-2</v>
      </c>
      <c r="BQ60" s="2">
        <v>8.825301156690956E-3</v>
      </c>
      <c r="BR60">
        <f t="shared" si="8"/>
        <v>2017</v>
      </c>
      <c r="BT60" s="15">
        <v>43005</v>
      </c>
      <c r="BU60" s="2">
        <v>-1.4753713918655638E-2</v>
      </c>
      <c r="BV60" s="4">
        <v>-1.3751709466646406E-2</v>
      </c>
      <c r="BW60" s="2">
        <v>-1.5959238237706726E-2</v>
      </c>
      <c r="BX60" s="2">
        <v>-1.3922574095499369E-2</v>
      </c>
      <c r="CA60" s="15">
        <v>43039</v>
      </c>
      <c r="CB60" s="2">
        <v>1.2993737604659271E-3</v>
      </c>
      <c r="CC60" s="4">
        <v>-2.7355227164175136E-3</v>
      </c>
      <c r="CD60" s="2">
        <v>1.2325645145476337E-3</v>
      </c>
      <c r="CE60" s="2">
        <v>-1.5941124554203464E-3</v>
      </c>
      <c r="CH60" s="15">
        <v>43066</v>
      </c>
      <c r="CI60" s="2">
        <v>3.6370706170217146E-3</v>
      </c>
      <c r="CJ60" s="4">
        <v>9.4805432303132374E-4</v>
      </c>
      <c r="CK60" s="2">
        <v>4.3561491331340525E-3</v>
      </c>
      <c r="CL60" s="2">
        <v>1.3420730396530435E-3</v>
      </c>
      <c r="CO60" s="15">
        <v>43090</v>
      </c>
      <c r="CP60" s="2">
        <v>-4.1063251732067932E-4</v>
      </c>
      <c r="CQ60" s="4">
        <v>-3.7341299477235736E-4</v>
      </c>
      <c r="CR60" s="2">
        <v>-1.4614113169504742E-3</v>
      </c>
      <c r="CS60" s="2">
        <v>-6.2467840904174767E-4</v>
      </c>
      <c r="CW60" t="s">
        <v>40</v>
      </c>
      <c r="CX60" t="s">
        <v>6</v>
      </c>
      <c r="CY60" t="s">
        <v>3</v>
      </c>
      <c r="CZ60" t="s">
        <v>2</v>
      </c>
      <c r="DD60" t="s">
        <v>40</v>
      </c>
      <c r="DE60" t="s">
        <v>6</v>
      </c>
      <c r="DF60" t="s">
        <v>3</v>
      </c>
      <c r="DG60" t="s">
        <v>2</v>
      </c>
    </row>
    <row r="61" spans="1:111" x14ac:dyDescent="0.3">
      <c r="A61" s="15">
        <v>42090</v>
      </c>
      <c r="B61">
        <v>7418.8</v>
      </c>
      <c r="C61">
        <v>8341.4</v>
      </c>
      <c r="D61">
        <v>18044.8</v>
      </c>
      <c r="E61">
        <v>27458.639999999999</v>
      </c>
      <c r="G61" s="2">
        <f t="shared" si="9"/>
        <v>4.5020758074082795E-3</v>
      </c>
      <c r="H61" s="4">
        <f t="shared" si="10"/>
        <v>-8.9904880636286819E-5</v>
      </c>
      <c r="I61" s="2">
        <f t="shared" si="10"/>
        <v>1.1953464766300248E-2</v>
      </c>
      <c r="J61" s="2">
        <f t="shared" si="10"/>
        <v>3.8605004519614318E-5</v>
      </c>
      <c r="L61">
        <f t="shared" si="0"/>
        <v>3</v>
      </c>
      <c r="M61">
        <v>2015</v>
      </c>
      <c r="P61" s="15">
        <v>42762</v>
      </c>
      <c r="Q61" s="2">
        <v>1.5938850949188624E-2</v>
      </c>
      <c r="R61" s="4">
        <v>4.4753131266164889E-3</v>
      </c>
      <c r="S61" s="2">
        <v>1.2073002896288158E-2</v>
      </c>
      <c r="T61" s="2">
        <v>6.2912920174360209E-3</v>
      </c>
      <c r="U61">
        <f t="shared" si="1"/>
        <v>2017</v>
      </c>
      <c r="W61" s="15">
        <v>42794</v>
      </c>
      <c r="X61" s="2">
        <v>-1.9126573266239927E-3</v>
      </c>
      <c r="Y61" s="4">
        <v>-1.9220609889060395E-3</v>
      </c>
      <c r="Z61" s="2">
        <v>-2.8137514826768832E-4</v>
      </c>
      <c r="AA61" s="2">
        <v>-2.4141980947410087E-3</v>
      </c>
      <c r="AB61">
        <f t="shared" si="2"/>
        <v>2017</v>
      </c>
      <c r="AD61" s="15">
        <v>42822</v>
      </c>
      <c r="AE61" s="2">
        <v>1.1723052260709778E-2</v>
      </c>
      <c r="AF61" s="4">
        <v>6.1469066466190402E-3</v>
      </c>
      <c r="AG61" s="2">
        <v>8.0021275686354594E-3</v>
      </c>
      <c r="AH61" s="2">
        <v>5.8955814776747726E-3</v>
      </c>
      <c r="AI61">
        <f t="shared" si="3"/>
        <v>2017</v>
      </c>
      <c r="AK61" s="15">
        <v>43196</v>
      </c>
      <c r="AL61" s="2">
        <v>5.1202934615954456E-3</v>
      </c>
      <c r="AM61" s="4">
        <v>6.246882611875593E-4</v>
      </c>
      <c r="AN61" s="2">
        <v>4.5779852825952629E-3</v>
      </c>
      <c r="AO61" s="2">
        <v>8.9800219068477511E-4</v>
      </c>
      <c r="AP61">
        <f t="shared" si="4"/>
        <v>2018</v>
      </c>
      <c r="AR61" s="15">
        <v>42880</v>
      </c>
      <c r="AS61" s="2">
        <v>2.1933413557962217E-2</v>
      </c>
      <c r="AT61" s="4">
        <v>1.5939234339862586E-2</v>
      </c>
      <c r="AU61" s="2">
        <v>2.9042034406712727E-2</v>
      </c>
      <c r="AV61" s="2">
        <v>1.4797548911544042E-2</v>
      </c>
      <c r="AW61">
        <f t="shared" si="5"/>
        <v>2017</v>
      </c>
      <c r="AY61" s="15">
        <v>42908</v>
      </c>
      <c r="AZ61" s="2">
        <v>2.8545124441312765E-3</v>
      </c>
      <c r="BA61" s="4">
        <v>-3.7369207772798991E-4</v>
      </c>
      <c r="BB61" s="2">
        <v>1.153582538092415E-3</v>
      </c>
      <c r="BC61" s="2">
        <v>2.2695568674240539E-4</v>
      </c>
      <c r="BD61">
        <f t="shared" si="6"/>
        <v>2017</v>
      </c>
      <c r="BF61" s="15">
        <v>42941</v>
      </c>
      <c r="BG61" s="2">
        <v>3.2333212836886884E-3</v>
      </c>
      <c r="BH61" s="4">
        <v>-1.8562369561731055E-4</v>
      </c>
      <c r="BI61" s="2">
        <v>4.0887192706233477E-3</v>
      </c>
      <c r="BJ61" s="2">
        <v>-5.4580633116732612E-4</v>
      </c>
      <c r="BK61">
        <f t="shared" si="7"/>
        <v>2017</v>
      </c>
      <c r="BM61" s="15">
        <v>42971</v>
      </c>
      <c r="BN61" s="2">
        <v>-1.613433326361599E-3</v>
      </c>
      <c r="BO61" s="4">
        <v>4.6181172291289238E-4</v>
      </c>
      <c r="BP61" s="2">
        <v>-1.7518752467429327E-3</v>
      </c>
      <c r="BQ61" s="2">
        <v>8.8855775197748961E-4</v>
      </c>
      <c r="BR61">
        <f t="shared" si="8"/>
        <v>2017</v>
      </c>
      <c r="BT61" s="15">
        <v>43006</v>
      </c>
      <c r="BU61" s="2">
        <v>1.1116208490665913E-2</v>
      </c>
      <c r="BV61" s="4">
        <v>3.4101122152890868E-3</v>
      </c>
      <c r="BW61" s="2">
        <v>8.1972204199815945E-3</v>
      </c>
      <c r="BX61" s="2">
        <v>3.9368019253005152E-3</v>
      </c>
      <c r="CA61" s="15">
        <v>43374</v>
      </c>
      <c r="CB61" s="2">
        <v>1.2090729506703739E-2</v>
      </c>
      <c r="CC61" s="4">
        <v>7.1223051201001371E-3</v>
      </c>
      <c r="CD61" s="2">
        <v>9.8388326363414384E-3</v>
      </c>
      <c r="CE61" s="2">
        <v>8.2534806777460213E-3</v>
      </c>
      <c r="CH61" s="15">
        <v>43067</v>
      </c>
      <c r="CI61" s="2">
        <v>4.7417185884852104E-5</v>
      </c>
      <c r="CJ61" s="4">
        <v>-2.8174296003191748E-3</v>
      </c>
      <c r="CK61" s="2">
        <v>-1.759234047647986E-3</v>
      </c>
      <c r="CL61" s="2">
        <v>-3.1386733182228025E-3</v>
      </c>
      <c r="CO61" s="15">
        <v>43091</v>
      </c>
      <c r="CP61" s="2">
        <v>4.9081561867474685E-3</v>
      </c>
      <c r="CQ61" s="4">
        <v>5.0477476700861784E-3</v>
      </c>
      <c r="CR61" s="2">
        <v>3.6882246823430891E-3</v>
      </c>
      <c r="CS61" s="2">
        <v>5.451430074641047E-3</v>
      </c>
      <c r="CU61" s="17">
        <v>4</v>
      </c>
      <c r="CV61" s="16">
        <v>2015</v>
      </c>
      <c r="CW61">
        <f>COUNTIFS(AL:AL,"&gt;0",$AP:$AP,CV61)</f>
        <v>5</v>
      </c>
      <c r="CX61">
        <f>COUNTIFS(AM:AM,"&gt;0",$AP:$AP,CV61)</f>
        <v>9</v>
      </c>
      <c r="CY61">
        <f>COUNTIFS(AN:AN,"&gt;0",$AP:$AP,CV61)</f>
        <v>7</v>
      </c>
      <c r="CZ61">
        <f>COUNTIFS(AO:AO,"&gt;0",$AP:$AP,CV61)</f>
        <v>8</v>
      </c>
      <c r="DC61" s="16">
        <v>2015</v>
      </c>
      <c r="DD61">
        <f>COUNTIFS($AP:$AP,$DC61,$L:$L,$CU61)</f>
        <v>0</v>
      </c>
    </row>
    <row r="62" spans="1:111" x14ac:dyDescent="0.3">
      <c r="A62" s="15">
        <v>42093</v>
      </c>
      <c r="B62">
        <v>7584.55</v>
      </c>
      <c r="C62">
        <v>8492.2999999999993</v>
      </c>
      <c r="D62">
        <v>18361.8</v>
      </c>
      <c r="E62">
        <v>27975.86</v>
      </c>
      <c r="G62" s="2">
        <f t="shared" si="9"/>
        <v>2.1853636669281633E-2</v>
      </c>
      <c r="H62" s="4">
        <f t="shared" si="10"/>
        <v>1.8090488407221765E-2</v>
      </c>
      <c r="I62" s="2">
        <f t="shared" si="10"/>
        <v>1.7567387834722469E-2</v>
      </c>
      <c r="J62" s="2">
        <f t="shared" si="10"/>
        <v>1.8836329840079522E-2</v>
      </c>
      <c r="L62">
        <f t="shared" si="0"/>
        <v>3</v>
      </c>
      <c r="M62">
        <v>2015</v>
      </c>
      <c r="P62" s="15">
        <v>42765</v>
      </c>
      <c r="Q62" s="2">
        <v>-2.8588482925450032E-3</v>
      </c>
      <c r="R62" s="4">
        <v>-9.8365398524519025E-4</v>
      </c>
      <c r="S62" s="2">
        <v>-6.243562356976466E-3</v>
      </c>
      <c r="T62" s="2">
        <v>-1.1799532752848141E-3</v>
      </c>
      <c r="U62">
        <f t="shared" si="1"/>
        <v>2017</v>
      </c>
      <c r="W62" s="15">
        <v>43132</v>
      </c>
      <c r="X62" s="2">
        <v>-2.7066129498964663E-3</v>
      </c>
      <c r="Y62" s="4">
        <v>-9.7935199542978964E-4</v>
      </c>
      <c r="Z62" s="2">
        <v>-5.7981442286094134E-3</v>
      </c>
      <c r="AA62" s="2">
        <v>-1.6226878227787254E-3</v>
      </c>
      <c r="AB62">
        <f t="shared" si="2"/>
        <v>2018</v>
      </c>
      <c r="AD62" s="15">
        <v>42823</v>
      </c>
      <c r="AE62" s="2">
        <v>8.7510717347812836E-3</v>
      </c>
      <c r="AF62" s="4">
        <v>4.7248593530239101E-3</v>
      </c>
      <c r="AG62" s="2">
        <v>7.8090401123182595E-3</v>
      </c>
      <c r="AH62" s="2">
        <v>4.1452563659658452E-3</v>
      </c>
      <c r="AI62">
        <f t="shared" si="3"/>
        <v>2017</v>
      </c>
      <c r="AK62" s="15">
        <v>43199</v>
      </c>
      <c r="AL62" s="2">
        <v>5.9492156341398221E-3</v>
      </c>
      <c r="AM62" s="4">
        <v>4.6217430020519569E-3</v>
      </c>
      <c r="AN62" s="2">
        <v>8.8710115124139011E-3</v>
      </c>
      <c r="AO62" s="2">
        <v>4.80477426303945E-3</v>
      </c>
      <c r="AP62">
        <f t="shared" si="4"/>
        <v>2018</v>
      </c>
      <c r="AR62" s="15">
        <v>42881</v>
      </c>
      <c r="AS62" s="2">
        <v>7.5373550253456829E-3</v>
      </c>
      <c r="AT62" s="4">
        <v>8.9749993427798175E-3</v>
      </c>
      <c r="AU62" s="2">
        <v>7.3908618935095583E-3</v>
      </c>
      <c r="AV62" s="2">
        <v>9.0464952391916455E-3</v>
      </c>
      <c r="AW62">
        <f t="shared" si="5"/>
        <v>2017</v>
      </c>
      <c r="AY62" s="15">
        <v>42909</v>
      </c>
      <c r="AZ62" s="2">
        <v>-7.9890921156319829E-3</v>
      </c>
      <c r="BA62" s="4">
        <v>-5.7165109034267155E-3</v>
      </c>
      <c r="BB62" s="2">
        <v>-8.1458200799625277E-3</v>
      </c>
      <c r="BC62" s="2">
        <v>-4.8746050748560907E-3</v>
      </c>
      <c r="BD62">
        <f t="shared" si="6"/>
        <v>2017</v>
      </c>
      <c r="BF62" s="15">
        <v>42942</v>
      </c>
      <c r="BG62" s="2">
        <v>2.808693431863009E-3</v>
      </c>
      <c r="BH62" s="4">
        <v>5.6299582018255086E-3</v>
      </c>
      <c r="BI62" s="2">
        <v>6.1172805017801288E-3</v>
      </c>
      <c r="BJ62" s="2">
        <v>4.7843089312581376E-3</v>
      </c>
      <c r="BK62">
        <f t="shared" si="7"/>
        <v>2017</v>
      </c>
      <c r="BM62" s="15">
        <v>42975</v>
      </c>
      <c r="BN62" s="2">
        <v>5.5759136377141003E-3</v>
      </c>
      <c r="BO62" s="4">
        <v>5.6558503811992436E-3</v>
      </c>
      <c r="BP62" s="2">
        <v>4.2390686407790083E-3</v>
      </c>
      <c r="BQ62" s="2">
        <v>4.8980790642883442E-3</v>
      </c>
      <c r="BR62">
        <f t="shared" si="8"/>
        <v>2017</v>
      </c>
      <c r="BT62" s="15">
        <v>43007</v>
      </c>
      <c r="BU62" s="2">
        <v>2.1530582985808564E-3</v>
      </c>
      <c r="BV62" s="4">
        <v>2.011475132946697E-3</v>
      </c>
      <c r="BW62" s="2">
        <v>1.8681156190709632E-3</v>
      </c>
      <c r="BX62" s="2">
        <v>3.9638801015827414E-5</v>
      </c>
      <c r="CA62" s="15">
        <v>43376</v>
      </c>
      <c r="CB62" s="2">
        <v>-1.1062949742194992E-2</v>
      </c>
      <c r="CC62" s="4">
        <v>-1.3630624165402404E-2</v>
      </c>
      <c r="CD62" s="2">
        <v>-1.1712066858516914E-2</v>
      </c>
      <c r="CE62" s="2">
        <v>-1.507167195876712E-2</v>
      </c>
      <c r="CH62" s="15">
        <v>43068</v>
      </c>
      <c r="CI62" s="2">
        <v>-2.7720851500873905E-3</v>
      </c>
      <c r="CJ62" s="4">
        <v>-8.6304573178088546E-4</v>
      </c>
      <c r="CK62" s="2">
        <v>-1.9615884610623036E-3</v>
      </c>
      <c r="CL62" s="2">
        <v>-4.7087043210302607E-4</v>
      </c>
      <c r="CO62" s="15">
        <v>43095</v>
      </c>
      <c r="CP62" s="2">
        <v>3.3723288543116803E-4</v>
      </c>
      <c r="CQ62" s="4">
        <v>3.6691127418278851E-3</v>
      </c>
      <c r="CR62" s="2">
        <v>1.040994520158088E-3</v>
      </c>
      <c r="CS62" s="2">
        <v>2.0715786248205722E-3</v>
      </c>
      <c r="CU62" s="17">
        <v>4</v>
      </c>
      <c r="CV62" s="16">
        <f>CV61+1</f>
        <v>2016</v>
      </c>
      <c r="CW62">
        <f t="shared" ref="CW62" si="53">COUNTIFS(AL:AL,"&gt;0",$AP:$AP,CV62)</f>
        <v>10</v>
      </c>
      <c r="CX62">
        <f t="shared" ref="CX62:CX70" si="54">COUNTIFS(AM:AM,"&gt;0",$AP:$AP,CV62)</f>
        <v>11</v>
      </c>
      <c r="CY62">
        <f t="shared" ref="CY62:CY70" si="55">COUNTIFS(AN:AN,"&gt;0",$AP:$AP,CV62)</f>
        <v>11</v>
      </c>
      <c r="CZ62">
        <f t="shared" ref="CZ62:CZ70" si="56">COUNTIFS(AO:AO,"&gt;0",$AP:$AP,CV62)</f>
        <v>11</v>
      </c>
      <c r="DC62" s="16">
        <f>DC61+1</f>
        <v>2016</v>
      </c>
    </row>
    <row r="63" spans="1:111" x14ac:dyDescent="0.3">
      <c r="A63" s="15">
        <v>42094</v>
      </c>
      <c r="B63">
        <v>7548.65</v>
      </c>
      <c r="C63">
        <v>8491</v>
      </c>
      <c r="D63">
        <v>18206.650000000001</v>
      </c>
      <c r="E63">
        <v>27957.49</v>
      </c>
      <c r="G63" s="2">
        <f t="shared" si="9"/>
        <v>-4.7558172653389078E-3</v>
      </c>
      <c r="H63" s="4">
        <f t="shared" si="10"/>
        <v>-1.5307984880412521E-4</v>
      </c>
      <c r="I63" s="2">
        <f t="shared" si="10"/>
        <v>-8.4496073369712023E-3</v>
      </c>
      <c r="J63" s="2">
        <f t="shared" si="10"/>
        <v>-6.5663754393963157E-4</v>
      </c>
      <c r="L63">
        <f t="shared" si="0"/>
        <v>3</v>
      </c>
      <c r="M63">
        <v>2015</v>
      </c>
      <c r="P63" s="15">
        <v>42766</v>
      </c>
      <c r="Q63" s="2">
        <v>-5.0900226714409545E-3</v>
      </c>
      <c r="R63" s="4">
        <v>-8.2766210072109971E-3</v>
      </c>
      <c r="S63" s="2">
        <v>-3.5792241610394836E-3</v>
      </c>
      <c r="T63" s="2">
        <v>-6.9516358606743576E-3</v>
      </c>
      <c r="U63">
        <f t="shared" si="1"/>
        <v>2017</v>
      </c>
      <c r="W63" s="15">
        <v>43133</v>
      </c>
      <c r="X63" s="2">
        <v>-3.1675683619763237E-2</v>
      </c>
      <c r="Y63" s="4">
        <v>-2.3264257640534022E-2</v>
      </c>
      <c r="Z63" s="2">
        <v>-2.8270764528465442E-2</v>
      </c>
      <c r="AA63" s="2">
        <v>-2.3391482248697134E-2</v>
      </c>
      <c r="AB63">
        <f t="shared" si="2"/>
        <v>2018</v>
      </c>
      <c r="AD63" s="15">
        <v>42824</v>
      </c>
      <c r="AE63" s="2">
        <v>6.6601182128398495E-3</v>
      </c>
      <c r="AF63" s="4">
        <v>3.2754434698922474E-3</v>
      </c>
      <c r="AG63" s="2">
        <v>1.0731073364452087E-2</v>
      </c>
      <c r="AH63" s="2">
        <v>3.9276797635603138E-3</v>
      </c>
      <c r="AI63">
        <f t="shared" si="3"/>
        <v>2017</v>
      </c>
      <c r="AK63" s="15">
        <v>43200</v>
      </c>
      <c r="AL63" s="2">
        <v>9.7238889863912993E-4</v>
      </c>
      <c r="AM63" s="4">
        <v>2.2063038629586279E-3</v>
      </c>
      <c r="AN63" s="2">
        <v>5.3001139723756465E-3</v>
      </c>
      <c r="AO63" s="2">
        <v>2.714233879297511E-3</v>
      </c>
      <c r="AP63">
        <f t="shared" si="4"/>
        <v>2018</v>
      </c>
      <c r="AR63" s="15">
        <v>42884</v>
      </c>
      <c r="AS63" s="2">
        <v>1.9389598486974824E-3</v>
      </c>
      <c r="AT63" s="4">
        <v>1.0213546497690772E-3</v>
      </c>
      <c r="AU63" s="2">
        <v>-7.6812115297360999E-3</v>
      </c>
      <c r="AV63" s="2">
        <v>2.6127836571945245E-3</v>
      </c>
      <c r="AW63">
        <f t="shared" si="5"/>
        <v>2017</v>
      </c>
      <c r="AY63" s="15">
        <v>42913</v>
      </c>
      <c r="AZ63" s="2">
        <v>-1.1044076716234884E-2</v>
      </c>
      <c r="BA63" s="4">
        <v>-6.6371103765556043E-3</v>
      </c>
      <c r="BB63" s="2">
        <v>-1.3868388357349928E-2</v>
      </c>
      <c r="BC63" s="2">
        <v>-5.7793945124012952E-3</v>
      </c>
      <c r="BD63">
        <f t="shared" si="6"/>
        <v>2017</v>
      </c>
      <c r="BF63" s="15">
        <v>42943</v>
      </c>
      <c r="BG63" s="2">
        <v>1.740982703319614E-2</v>
      </c>
      <c r="BH63" s="4">
        <v>-9.9793925544115204E-6</v>
      </c>
      <c r="BI63" s="2">
        <v>1.0202385826101437E-2</v>
      </c>
      <c r="BJ63" s="2">
        <v>2.5939968736165985E-5</v>
      </c>
      <c r="BK63">
        <f t="shared" si="7"/>
        <v>2017</v>
      </c>
      <c r="BM63" s="15">
        <v>42976</v>
      </c>
      <c r="BN63" s="2">
        <v>-1.2063167496103437E-2</v>
      </c>
      <c r="BO63" s="4">
        <v>-1.1777701557582117E-2</v>
      </c>
      <c r="BP63" s="2">
        <v>-1.0179635805735622E-2</v>
      </c>
      <c r="BQ63" s="2">
        <v>-1.1414823302201338E-2</v>
      </c>
      <c r="BR63">
        <f t="shared" si="8"/>
        <v>2017</v>
      </c>
      <c r="BT63" s="15">
        <v>43346</v>
      </c>
      <c r="BU63" s="2">
        <v>-7.5442985736762017E-3</v>
      </c>
      <c r="BV63" s="4">
        <v>-8.4028937117417608E-3</v>
      </c>
      <c r="BW63" s="2">
        <v>-8.6327474230937125E-3</v>
      </c>
      <c r="BX63" s="2">
        <v>-8.6052373562786385E-3</v>
      </c>
      <c r="CA63" s="15">
        <v>43377</v>
      </c>
      <c r="CB63" s="2">
        <v>-1.0279870058626267E-2</v>
      </c>
      <c r="CC63" s="4">
        <v>-2.3852830796859532E-2</v>
      </c>
      <c r="CD63" s="2">
        <v>-9.9960510412886432E-3</v>
      </c>
      <c r="CE63" s="2">
        <v>-2.2417119589010503E-2</v>
      </c>
      <c r="CH63" s="15">
        <v>43069</v>
      </c>
      <c r="CI63" s="2">
        <v>-1.8470001985500892E-2</v>
      </c>
      <c r="CJ63" s="4">
        <v>-1.3005124839547163E-2</v>
      </c>
      <c r="CK63" s="2">
        <v>-1.7960357734040915E-2</v>
      </c>
      <c r="CL63" s="2">
        <v>-1.349323686506714E-2</v>
      </c>
      <c r="CO63" s="15">
        <v>43096</v>
      </c>
      <c r="CP63" s="2">
        <v>-6.80490067618616E-3</v>
      </c>
      <c r="CQ63" s="4">
        <v>-3.8693443479086548E-3</v>
      </c>
      <c r="CR63" s="2">
        <v>-6.9794841335527689E-3</v>
      </c>
      <c r="CS63" s="2">
        <v>-2.9049758296014953E-3</v>
      </c>
      <c r="CU63" s="17">
        <v>4</v>
      </c>
      <c r="CV63" s="16">
        <f t="shared" ref="CV63:CV70" si="57">CV62+1</f>
        <v>2017</v>
      </c>
      <c r="CW63">
        <f t="shared" ref="CW63" si="58">COUNTIFS(AL:AL,"&gt;0",$AP:$AP,CV63)</f>
        <v>8</v>
      </c>
      <c r="CX63">
        <f t="shared" si="54"/>
        <v>7</v>
      </c>
      <c r="CY63">
        <f t="shared" si="55"/>
        <v>12</v>
      </c>
      <c r="CZ63">
        <f t="shared" si="56"/>
        <v>8</v>
      </c>
      <c r="DC63" s="16">
        <f t="shared" ref="DC63:DC70" si="59">DC62+1</f>
        <v>2017</v>
      </c>
    </row>
    <row r="64" spans="1:111" x14ac:dyDescent="0.3">
      <c r="A64" s="15">
        <v>42095</v>
      </c>
      <c r="B64">
        <v>7699.5</v>
      </c>
      <c r="C64">
        <v>8586.25</v>
      </c>
      <c r="D64">
        <v>18617.849999999999</v>
      </c>
      <c r="E64">
        <v>28260.14</v>
      </c>
      <c r="G64" s="2">
        <f t="shared" si="9"/>
        <v>1.9592181310474754E-2</v>
      </c>
      <c r="H64" s="4">
        <f t="shared" si="10"/>
        <v>1.1217759981156518E-2</v>
      </c>
      <c r="I64" s="2">
        <f t="shared" si="10"/>
        <v>2.2585154325479813E-2</v>
      </c>
      <c r="J64" s="2">
        <f t="shared" si="10"/>
        <v>1.0825363793387667E-2</v>
      </c>
      <c r="L64">
        <f t="shared" si="0"/>
        <v>4</v>
      </c>
      <c r="M64">
        <v>2015</v>
      </c>
      <c r="P64" s="15">
        <v>43101</v>
      </c>
      <c r="Q64" s="2">
        <v>-9.7795386409862354E-3</v>
      </c>
      <c r="R64" s="4">
        <v>-9.0354867197813479E-3</v>
      </c>
      <c r="S64" s="2">
        <v>-8.6669838230659692E-3</v>
      </c>
      <c r="T64" s="2">
        <v>-7.1668443598538597E-3</v>
      </c>
      <c r="U64">
        <f t="shared" si="1"/>
        <v>2018</v>
      </c>
      <c r="W64" s="15">
        <v>43136</v>
      </c>
      <c r="X64" s="2">
        <v>-1.8881344669939123E-2</v>
      </c>
      <c r="Y64" s="4">
        <v>-8.7402189468989734E-3</v>
      </c>
      <c r="Z64" s="2">
        <v>-1.3322672171153294E-2</v>
      </c>
      <c r="AA64" s="2">
        <v>-8.8285911868079166E-3</v>
      </c>
      <c r="AB64">
        <f t="shared" si="2"/>
        <v>2018</v>
      </c>
      <c r="AD64" s="15">
        <v>42825</v>
      </c>
      <c r="AE64" s="2">
        <v>-8.2261887043037652E-3</v>
      </c>
      <c r="AF64" s="4">
        <v>0</v>
      </c>
      <c r="AG64" s="2">
        <v>-8.1657855666097436E-3</v>
      </c>
      <c r="AH64" s="2">
        <v>-9.0800481121116965E-4</v>
      </c>
      <c r="AI64">
        <f t="shared" si="3"/>
        <v>2017</v>
      </c>
      <c r="AK64" s="15">
        <v>43201</v>
      </c>
      <c r="AL64" s="2">
        <v>-3.6275522591270588E-3</v>
      </c>
      <c r="AM64" s="4">
        <v>1.4323824172654605E-3</v>
      </c>
      <c r="AN64" s="2">
        <v>-5.0957711640001613E-3</v>
      </c>
      <c r="AO64" s="2">
        <v>1.7765512356019311E-3</v>
      </c>
      <c r="AP64">
        <f t="shared" si="4"/>
        <v>2018</v>
      </c>
      <c r="AR64" s="15">
        <v>42885</v>
      </c>
      <c r="AS64" s="2">
        <v>4.0731693161613399E-3</v>
      </c>
      <c r="AT64" s="4">
        <v>2.0458307738757966E-3</v>
      </c>
      <c r="AU64" s="2">
        <v>5.3703723673852325E-3</v>
      </c>
      <c r="AV64" s="2">
        <v>1.6110948244383227E-3</v>
      </c>
      <c r="AW64">
        <f t="shared" si="5"/>
        <v>2017</v>
      </c>
      <c r="AY64" s="15">
        <v>42914</v>
      </c>
      <c r="AZ64" s="2">
        <v>-1.9221174802404508E-3</v>
      </c>
      <c r="BA64" s="4">
        <v>-2.1185104190760179E-3</v>
      </c>
      <c r="BB64" s="2">
        <v>8.4423625693204308E-4</v>
      </c>
      <c r="BC64" s="2">
        <v>-4.003133252041065E-3</v>
      </c>
      <c r="BD64">
        <f t="shared" si="6"/>
        <v>2017</v>
      </c>
      <c r="BF64" s="15">
        <v>42944</v>
      </c>
      <c r="BG64" s="2">
        <v>3.8848319441378158E-4</v>
      </c>
      <c r="BH64" s="4">
        <v>-6.0375927469043841E-4</v>
      </c>
      <c r="BI64" s="2">
        <v>-4.4578371264405586E-3</v>
      </c>
      <c r="BJ64" s="2">
        <v>-2.2672179796375987E-3</v>
      </c>
      <c r="BK64">
        <f t="shared" si="7"/>
        <v>2017</v>
      </c>
      <c r="BM64" s="15">
        <v>42977</v>
      </c>
      <c r="BN64" s="2">
        <v>9.4127459303279155E-3</v>
      </c>
      <c r="BO64" s="4">
        <v>9.0189413079762113E-3</v>
      </c>
      <c r="BP64" s="2">
        <v>7.4495574817801851E-3</v>
      </c>
      <c r="BQ64" s="2">
        <v>8.2218297912062307E-3</v>
      </c>
      <c r="BR64">
        <f t="shared" si="8"/>
        <v>2017</v>
      </c>
      <c r="BT64" s="15">
        <v>43347</v>
      </c>
      <c r="BU64" s="2">
        <v>-9.5212470490208742E-3</v>
      </c>
      <c r="BV64" s="4">
        <v>-5.3572893238419744E-3</v>
      </c>
      <c r="BW64" s="2">
        <v>-1.3974011035424791E-2</v>
      </c>
      <c r="BX64" s="2">
        <v>-4.0352344351141231E-3</v>
      </c>
      <c r="CA64" s="15">
        <v>43378</v>
      </c>
      <c r="CB64" s="2">
        <v>-2.5912948154528284E-2</v>
      </c>
      <c r="CC64" s="4">
        <v>-2.6681133099039959E-2</v>
      </c>
      <c r="CD64" s="2">
        <v>-1.514345690652027E-2</v>
      </c>
      <c r="CE64" s="2">
        <v>-2.2524564135168582E-2</v>
      </c>
      <c r="CH64" s="15">
        <v>43405</v>
      </c>
      <c r="CI64" s="2">
        <v>4.2022115425110916E-3</v>
      </c>
      <c r="CJ64" s="4">
        <v>-5.921090636011434E-4</v>
      </c>
      <c r="CK64" s="2">
        <v>6.7744724836751296E-3</v>
      </c>
      <c r="CL64" s="2">
        <v>-2.9266550626346995E-4</v>
      </c>
      <c r="CO64" s="15">
        <v>43097</v>
      </c>
      <c r="CP64" s="2">
        <v>-1.7389138255626518E-3</v>
      </c>
      <c r="CQ64" s="4">
        <v>-1.2248885923313742E-3</v>
      </c>
      <c r="CR64" s="2">
        <v>-2.3729165890399779E-4</v>
      </c>
      <c r="CS64" s="2">
        <v>-1.8807607143351782E-3</v>
      </c>
      <c r="CU64" s="17">
        <v>4</v>
      </c>
      <c r="CV64" s="16">
        <f t="shared" si="57"/>
        <v>2018</v>
      </c>
      <c r="CW64">
        <f t="shared" ref="CW64" si="60">COUNTIFS(AL:AL,"&gt;0",$AP:$AP,CV64)</f>
        <v>14</v>
      </c>
      <c r="CX64">
        <f t="shared" si="54"/>
        <v>17</v>
      </c>
      <c r="CY64">
        <f t="shared" si="55"/>
        <v>16</v>
      </c>
      <c r="CZ64">
        <f t="shared" si="56"/>
        <v>17</v>
      </c>
      <c r="DC64" s="16">
        <f t="shared" si="59"/>
        <v>2018</v>
      </c>
    </row>
    <row r="65" spans="1:111" x14ac:dyDescent="0.3">
      <c r="A65" s="15">
        <v>42100</v>
      </c>
      <c r="B65">
        <v>7698.15</v>
      </c>
      <c r="C65">
        <v>8659.9</v>
      </c>
      <c r="D65">
        <v>18605.45</v>
      </c>
      <c r="E65">
        <v>28504.46</v>
      </c>
      <c r="G65" s="2">
        <f t="shared" si="9"/>
        <v>-1.7536680890868116E-4</v>
      </c>
      <c r="H65" s="4">
        <f t="shared" si="10"/>
        <v>8.5776677827922119E-3</v>
      </c>
      <c r="I65" s="2">
        <f t="shared" si="10"/>
        <v>-6.6602749511881435E-4</v>
      </c>
      <c r="J65" s="2">
        <f t="shared" si="10"/>
        <v>8.6453924148995626E-3</v>
      </c>
      <c r="L65">
        <f t="shared" si="0"/>
        <v>4</v>
      </c>
      <c r="M65">
        <v>2015</v>
      </c>
      <c r="P65" s="15">
        <v>43102</v>
      </c>
      <c r="Q65" s="2">
        <v>2.3753654408369472E-3</v>
      </c>
      <c r="R65" s="4">
        <v>6.3724480262194669E-4</v>
      </c>
      <c r="S65" s="2">
        <v>7.9587330802870107E-4</v>
      </c>
      <c r="T65" s="2">
        <v>-1.4491574923600202E-5</v>
      </c>
      <c r="U65">
        <f t="shared" si="1"/>
        <v>2018</v>
      </c>
      <c r="W65" s="15">
        <v>43137</v>
      </c>
      <c r="X65" s="2">
        <v>-1.0655001182312569E-2</v>
      </c>
      <c r="Y65" s="4">
        <v>-1.5778297575129659E-2</v>
      </c>
      <c r="Z65" s="2">
        <v>-1.1013937449111576E-2</v>
      </c>
      <c r="AA65" s="2">
        <v>-1.6146888871242677E-2</v>
      </c>
      <c r="AB65">
        <f t="shared" si="2"/>
        <v>2018</v>
      </c>
      <c r="AD65" s="15">
        <v>43160</v>
      </c>
      <c r="AE65" s="2">
        <v>-6.4111216088540961E-3</v>
      </c>
      <c r="AF65" s="4">
        <v>-3.2879532252915078E-3</v>
      </c>
      <c r="AG65" s="2">
        <v>-8.1589491544326442E-3</v>
      </c>
      <c r="AH65" s="2">
        <v>-4.0106435634874793E-3</v>
      </c>
      <c r="AI65">
        <f t="shared" si="3"/>
        <v>2018</v>
      </c>
      <c r="AK65" s="15">
        <v>43202</v>
      </c>
      <c r="AL65" s="2">
        <v>5.0161521045101708E-3</v>
      </c>
      <c r="AM65" s="4">
        <v>3.9838151509769947E-3</v>
      </c>
      <c r="AN65" s="2">
        <v>3.8588347793172251E-3</v>
      </c>
      <c r="AO65" s="2">
        <v>4.734470148294926E-3</v>
      </c>
      <c r="AP65">
        <f t="shared" si="4"/>
        <v>2018</v>
      </c>
      <c r="AR65" s="15">
        <v>42886</v>
      </c>
      <c r="AS65" s="2">
        <v>3.5068349106204379E-3</v>
      </c>
      <c r="AT65" s="4">
        <v>-3.4287317329114326E-4</v>
      </c>
      <c r="AU65" s="2">
        <v>5.0434950498235214E-3</v>
      </c>
      <c r="AV65" s="2">
        <v>-4.3646540048916801E-4</v>
      </c>
      <c r="AW65">
        <f t="shared" si="5"/>
        <v>2017</v>
      </c>
      <c r="AY65" s="15">
        <v>42915</v>
      </c>
      <c r="AZ65" s="2">
        <v>3.5698723770621383E-4</v>
      </c>
      <c r="BA65" s="4">
        <v>1.3538785723693257E-3</v>
      </c>
      <c r="BB65" s="2">
        <v>-3.6796588030992076E-4</v>
      </c>
      <c r="BC65" s="2">
        <v>7.5240835536508435E-4</v>
      </c>
      <c r="BD65">
        <f t="shared" si="6"/>
        <v>2017</v>
      </c>
      <c r="BF65" s="15">
        <v>42947</v>
      </c>
      <c r="BG65" s="2">
        <v>9.8838766219538909E-3</v>
      </c>
      <c r="BH65" s="4">
        <v>6.2509361425932761E-3</v>
      </c>
      <c r="BI65" s="2">
        <v>1.1782937613103795E-2</v>
      </c>
      <c r="BJ65" s="2">
        <v>6.3466654781756436E-3</v>
      </c>
      <c r="BK65">
        <f t="shared" si="7"/>
        <v>2017</v>
      </c>
      <c r="BM65" s="15">
        <v>42978</v>
      </c>
      <c r="BN65" s="2">
        <v>2.6786156359854705E-3</v>
      </c>
      <c r="BO65" s="4">
        <v>3.3891789081785442E-3</v>
      </c>
      <c r="BP65" s="2">
        <v>3.9903409067538483E-4</v>
      </c>
      <c r="BQ65" s="2">
        <v>2.6552732912307562E-3</v>
      </c>
      <c r="BR65">
        <f t="shared" si="8"/>
        <v>2017</v>
      </c>
      <c r="BT65" s="15">
        <v>43348</v>
      </c>
      <c r="BU65" s="2">
        <v>-5.4059242647027375E-3</v>
      </c>
      <c r="BV65" s="4">
        <v>-3.7629228405509012E-3</v>
      </c>
      <c r="BW65" s="2">
        <v>-1.9941124467978718E-3</v>
      </c>
      <c r="BX65" s="2">
        <v>-3.6587424052464228E-3</v>
      </c>
      <c r="CA65" s="15">
        <v>43381</v>
      </c>
      <c r="CB65" s="2">
        <v>-4.0241943012690618E-3</v>
      </c>
      <c r="CC65" s="4">
        <v>3.0630691759276248E-3</v>
      </c>
      <c r="CD65" s="2">
        <v>7.155291090251082E-3</v>
      </c>
      <c r="CE65" s="2">
        <v>2.8329996314395015E-3</v>
      </c>
      <c r="CH65" s="15">
        <v>43406</v>
      </c>
      <c r="CI65" s="2">
        <v>1.6576238270769802E-2</v>
      </c>
      <c r="CJ65" s="4">
        <v>1.6622593432847253E-2</v>
      </c>
      <c r="CK65" s="2">
        <v>1.4926758188491785E-2</v>
      </c>
      <c r="CL65" s="2">
        <v>1.6835516527227465E-2</v>
      </c>
      <c r="CO65" s="15">
        <v>43098</v>
      </c>
      <c r="CP65" s="2">
        <v>3.5894474064810875E-3</v>
      </c>
      <c r="CQ65" s="4">
        <v>5.0391776978212328E-3</v>
      </c>
      <c r="CR65" s="2">
        <v>1.9399764613574236E-3</v>
      </c>
      <c r="CS65" s="2">
        <v>6.1687489641200069E-3</v>
      </c>
      <c r="CU65" s="17">
        <v>4</v>
      </c>
      <c r="CV65" s="16">
        <f t="shared" si="57"/>
        <v>2019</v>
      </c>
      <c r="CW65">
        <f t="shared" ref="CW65" si="61">COUNTIFS(AL:AL,"&gt;0",$AP:$AP,CV65)</f>
        <v>10</v>
      </c>
      <c r="CX65">
        <f t="shared" si="54"/>
        <v>10</v>
      </c>
      <c r="CY65">
        <f t="shared" si="55"/>
        <v>8</v>
      </c>
      <c r="CZ65">
        <f t="shared" si="56"/>
        <v>10</v>
      </c>
      <c r="DC65" s="16">
        <f t="shared" si="59"/>
        <v>2019</v>
      </c>
    </row>
    <row r="66" spans="1:111" x14ac:dyDescent="0.3">
      <c r="A66" s="15">
        <v>42101</v>
      </c>
      <c r="B66">
        <v>7646.6</v>
      </c>
      <c r="C66">
        <v>8660.2999999999993</v>
      </c>
      <c r="D66">
        <v>18469.3</v>
      </c>
      <c r="E66">
        <v>28516.59</v>
      </c>
      <c r="G66" s="2">
        <f t="shared" si="9"/>
        <v>-6.7415583396541303E-3</v>
      </c>
      <c r="H66" s="4">
        <f t="shared" si="10"/>
        <v>4.6189909814159078E-5</v>
      </c>
      <c r="I66" s="2">
        <f t="shared" si="10"/>
        <v>-7.3177482941826962E-3</v>
      </c>
      <c r="J66" s="2">
        <f t="shared" si="10"/>
        <v>4.2554744064616623E-4</v>
      </c>
      <c r="L66">
        <f t="shared" si="0"/>
        <v>4</v>
      </c>
      <c r="M66">
        <v>2015</v>
      </c>
      <c r="P66" s="15">
        <v>43103</v>
      </c>
      <c r="Q66" s="2">
        <v>-1.1601765779122861E-3</v>
      </c>
      <c r="R66" s="4">
        <v>9.5765260194211936E-5</v>
      </c>
      <c r="S66" s="2">
        <v>-7.7550738507992675E-4</v>
      </c>
      <c r="T66" s="2">
        <v>-5.583773459687301E-4</v>
      </c>
      <c r="U66">
        <f t="shared" si="1"/>
        <v>2018</v>
      </c>
      <c r="W66" s="15">
        <v>43138</v>
      </c>
      <c r="X66" s="2">
        <v>-3.0882499442596283E-3</v>
      </c>
      <c r="Y66" s="4">
        <v>-2.0527230728930321E-3</v>
      </c>
      <c r="Z66" s="2">
        <v>-5.4743465071499416E-3</v>
      </c>
      <c r="AA66" s="2">
        <v>-3.3112117988276734E-3</v>
      </c>
      <c r="AB66">
        <f t="shared" si="2"/>
        <v>2018</v>
      </c>
      <c r="AD66" s="15">
        <v>43164</v>
      </c>
      <c r="AE66" s="2">
        <v>-3.390551919942452E-3</v>
      </c>
      <c r="AF66" s="4">
        <v>-9.5139290614676304E-3</v>
      </c>
      <c r="AG66" s="2">
        <v>-3.3671250534583223E-3</v>
      </c>
      <c r="AH66" s="2">
        <v>-8.8160639399606396E-3</v>
      </c>
      <c r="AI66">
        <f t="shared" si="3"/>
        <v>2018</v>
      </c>
      <c r="AK66" s="15">
        <v>43203</v>
      </c>
      <c r="AL66" s="2">
        <v>1.3292399680226578E-3</v>
      </c>
      <c r="AM66" s="4">
        <v>2.0987412333332437E-3</v>
      </c>
      <c r="AN66" s="2">
        <v>2.1829641477906419E-4</v>
      </c>
      <c r="AO66" s="2">
        <v>2.6837820330295236E-3</v>
      </c>
      <c r="AP66">
        <f t="shared" si="4"/>
        <v>2018</v>
      </c>
      <c r="AR66" s="15">
        <v>43222</v>
      </c>
      <c r="AS66" s="2">
        <v>4.7080759818203003E-3</v>
      </c>
      <c r="AT66" s="4">
        <v>-1.9833602592336679E-3</v>
      </c>
      <c r="AU66" s="2">
        <v>1.4374343950242338E-3</v>
      </c>
      <c r="AV66" s="2">
        <v>4.5676437897671331E-4</v>
      </c>
      <c r="AW66">
        <f t="shared" si="5"/>
        <v>2018</v>
      </c>
      <c r="AY66" s="15">
        <v>42916</v>
      </c>
      <c r="AZ66" s="2">
        <v>-3.1545575193274744E-3</v>
      </c>
      <c r="BA66" s="4">
        <v>1.7676581685797995E-3</v>
      </c>
      <c r="BB66" s="2">
        <v>-6.9314987105684026E-4</v>
      </c>
      <c r="BC66" s="2">
        <v>2.0769653556086212E-3</v>
      </c>
      <c r="BD66">
        <f t="shared" si="6"/>
        <v>2017</v>
      </c>
      <c r="BF66" s="15">
        <v>43283</v>
      </c>
      <c r="BG66" s="2">
        <v>-6.8006988209681546E-3</v>
      </c>
      <c r="BH66" s="4">
        <v>-5.3199929066761248E-3</v>
      </c>
      <c r="BI66" s="2">
        <v>-5.0788569347828289E-3</v>
      </c>
      <c r="BJ66" s="2">
        <v>-4.4905243640658591E-3</v>
      </c>
      <c r="BK66">
        <f t="shared" si="7"/>
        <v>2018</v>
      </c>
      <c r="BM66" s="15">
        <v>43313</v>
      </c>
      <c r="BN66" s="2">
        <v>-6.268199564288918E-3</v>
      </c>
      <c r="BO66" s="4">
        <v>-9.0696957689422552E-4</v>
      </c>
      <c r="BP66" s="2">
        <v>-6.0347606535767493E-3</v>
      </c>
      <c r="BQ66" s="2">
        <v>-2.2591791117405283E-3</v>
      </c>
      <c r="BR66">
        <f t="shared" si="8"/>
        <v>2018</v>
      </c>
      <c r="BT66" s="15">
        <v>43349</v>
      </c>
      <c r="BU66" s="2">
        <v>3.6646437948842474E-3</v>
      </c>
      <c r="BV66" s="4">
        <v>5.2235132156190365E-3</v>
      </c>
      <c r="BW66" s="2">
        <v>3.3843450753487615E-3</v>
      </c>
      <c r="BX66" s="2">
        <v>5.9050494353904744E-3</v>
      </c>
      <c r="CA66" s="15">
        <v>43382</v>
      </c>
      <c r="CB66" s="2">
        <v>3.5740689060901154E-3</v>
      </c>
      <c r="CC66" s="4">
        <v>-4.541918525712574E-3</v>
      </c>
      <c r="CD66" s="2">
        <v>-3.6842436637710119E-3</v>
      </c>
      <c r="CE66" s="2">
        <v>-5.0736227888651293E-3</v>
      </c>
      <c r="CH66" s="15">
        <v>43409</v>
      </c>
      <c r="CI66" s="2">
        <v>-2.2600537800552558E-3</v>
      </c>
      <c r="CJ66" s="4">
        <v>-2.7480337344830854E-3</v>
      </c>
      <c r="CK66" s="2">
        <v>1.1886396398674509E-3</v>
      </c>
      <c r="CL66" s="2">
        <v>-1.7345654946283079E-3</v>
      </c>
      <c r="CO66" s="15">
        <v>43437</v>
      </c>
      <c r="CP66" s="2">
        <v>-8.706037790327906E-4</v>
      </c>
      <c r="CQ66" s="4">
        <v>6.4357459719125657E-4</v>
      </c>
      <c r="CR66" s="2">
        <v>-2.0102036447975575E-4</v>
      </c>
      <c r="CS66" s="2">
        <v>1.2902584108546674E-3</v>
      </c>
      <c r="CU66" s="17">
        <v>4</v>
      </c>
      <c r="CV66" s="16">
        <f t="shared" si="57"/>
        <v>2020</v>
      </c>
      <c r="CW66">
        <f t="shared" ref="CW66" si="62">COUNTIFS(AL:AL,"&gt;0",$AP:$AP,CV66)</f>
        <v>11</v>
      </c>
      <c r="CX66">
        <f t="shared" si="54"/>
        <v>10</v>
      </c>
      <c r="CY66">
        <f t="shared" si="55"/>
        <v>10</v>
      </c>
      <c r="CZ66">
        <f t="shared" si="56"/>
        <v>11</v>
      </c>
      <c r="DC66" s="16">
        <f t="shared" si="59"/>
        <v>2020</v>
      </c>
    </row>
    <row r="67" spans="1:111" x14ac:dyDescent="0.3">
      <c r="A67" s="15">
        <v>42102</v>
      </c>
      <c r="B67">
        <v>7603.45</v>
      </c>
      <c r="C67">
        <v>8714.4</v>
      </c>
      <c r="D67">
        <v>18416.599999999999</v>
      </c>
      <c r="E67">
        <v>28707.75</v>
      </c>
      <c r="G67" s="2">
        <f t="shared" si="9"/>
        <v>-5.6750554024818404E-3</v>
      </c>
      <c r="H67" s="4">
        <f t="shared" si="10"/>
        <v>6.2468967587728337E-3</v>
      </c>
      <c r="I67" s="2">
        <f t="shared" si="10"/>
        <v>-2.8533837232597192E-3</v>
      </c>
      <c r="J67" s="2">
        <f t="shared" si="10"/>
        <v>6.7034662980391367E-3</v>
      </c>
      <c r="L67">
        <f t="shared" ref="L67:L130" si="63">MONTH(A:A)</f>
        <v>4</v>
      </c>
      <c r="M67">
        <v>2015</v>
      </c>
      <c r="P67" s="15">
        <v>43104</v>
      </c>
      <c r="Q67" s="2">
        <v>4.0847832236227391E-3</v>
      </c>
      <c r="R67" s="4">
        <v>5.898575149379361E-3</v>
      </c>
      <c r="S67" s="2">
        <v>5.6875182672027685E-3</v>
      </c>
      <c r="T67" s="2">
        <v>5.2158144583347998E-3</v>
      </c>
      <c r="U67">
        <f t="shared" ref="U67:U130" si="64">YEAR($P:$P)</f>
        <v>2018</v>
      </c>
      <c r="W67" s="15">
        <v>43139</v>
      </c>
      <c r="X67" s="2">
        <v>1.0974110670082192E-2</v>
      </c>
      <c r="Y67" s="4">
        <v>9.5593077973025499E-3</v>
      </c>
      <c r="Z67" s="2">
        <v>9.7643163225555694E-3</v>
      </c>
      <c r="AA67" s="2">
        <v>9.6955318400445377E-3</v>
      </c>
      <c r="AB67">
        <f t="shared" ref="AB67:AB130" si="65">YEAR($W:$W)</f>
        <v>2018</v>
      </c>
      <c r="AD67" s="15">
        <v>43165</v>
      </c>
      <c r="AE67" s="2">
        <v>-1.3420713385911647E-2</v>
      </c>
      <c r="AF67" s="4">
        <v>-1.0580325036080295E-2</v>
      </c>
      <c r="AG67" s="2">
        <v>-1.4918186689874973E-2</v>
      </c>
      <c r="AH67" s="2">
        <v>-1.2729510785917997E-2</v>
      </c>
      <c r="AI67">
        <f t="shared" ref="AI67:AI130" si="66">YEAR($AD:$AD)</f>
        <v>2018</v>
      </c>
      <c r="AK67" s="15">
        <v>43206</v>
      </c>
      <c r="AL67" s="2">
        <v>8.3218794124958525E-3</v>
      </c>
      <c r="AM67" s="4">
        <v>4.5560368681182373E-3</v>
      </c>
      <c r="AN67" s="2">
        <v>4.7717117846400488E-3</v>
      </c>
      <c r="AO67" s="2">
        <v>3.2983696788636981E-3</v>
      </c>
      <c r="AP67">
        <f t="shared" ref="AP67:AP130" si="67">YEAR($AK:$AK)</f>
        <v>2018</v>
      </c>
      <c r="AR67" s="15">
        <v>43223</v>
      </c>
      <c r="AS67" s="2">
        <v>1.642792654436437E-3</v>
      </c>
      <c r="AT67" s="4">
        <v>-3.5827412635693655E-3</v>
      </c>
      <c r="AU67" s="2">
        <v>1.4451488757563362E-3</v>
      </c>
      <c r="AV67" s="2">
        <v>-2.0832136982671585E-3</v>
      </c>
      <c r="AW67">
        <f t="shared" ref="AW67:AW130" si="68">YEAR($AR:$AR)</f>
        <v>2018</v>
      </c>
      <c r="AY67" s="15">
        <v>43252</v>
      </c>
      <c r="AZ67" s="2">
        <v>-6.6603062927009246E-3</v>
      </c>
      <c r="BA67" s="4">
        <v>-3.7210731966299754E-3</v>
      </c>
      <c r="BB67" s="2">
        <v>-9.7714069490507354E-3</v>
      </c>
      <c r="BC67" s="2">
        <v>-2.6929102738828853E-3</v>
      </c>
      <c r="BD67">
        <f t="shared" ref="BD67:BD130" si="69">YEAR($AY:$AY)</f>
        <v>2018</v>
      </c>
      <c r="BF67" s="15">
        <v>43284</v>
      </c>
      <c r="BG67" s="2">
        <v>-2.1082156246276249E-3</v>
      </c>
      <c r="BH67" s="4">
        <v>3.9972600940200954E-3</v>
      </c>
      <c r="BI67" s="2">
        <v>-9.9884484737119777E-4</v>
      </c>
      <c r="BJ67" s="2">
        <v>3.2381089035658059E-3</v>
      </c>
      <c r="BK67">
        <f t="shared" ref="BK67:BK130" si="70">YEAR($BF:$BF)</f>
        <v>2018</v>
      </c>
      <c r="BM67" s="15">
        <v>43314</v>
      </c>
      <c r="BN67" s="2">
        <v>-1.1427399579381005E-2</v>
      </c>
      <c r="BO67" s="4">
        <v>-8.9457263224691965E-3</v>
      </c>
      <c r="BP67" s="2">
        <v>-8.7202771355890888E-3</v>
      </c>
      <c r="BQ67" s="2">
        <v>-9.5001228624989834E-3</v>
      </c>
      <c r="BR67">
        <f t="shared" ref="BR67:BR130" si="71">YEAR($BM:$BM)</f>
        <v>2018</v>
      </c>
      <c r="BT67" s="15">
        <v>43350</v>
      </c>
      <c r="BU67" s="2">
        <v>2.6082193686465201E-5</v>
      </c>
      <c r="BV67" s="4">
        <v>4.5246123308688409E-3</v>
      </c>
      <c r="BW67" s="2">
        <v>4.6416466742146514E-4</v>
      </c>
      <c r="BX67" s="2">
        <v>3.8441212871125853E-3</v>
      </c>
      <c r="CA67" s="15">
        <v>43383</v>
      </c>
      <c r="CB67" s="2">
        <v>3.3241508576621573E-2</v>
      </c>
      <c r="CC67" s="4">
        <v>1.5440173574538625E-2</v>
      </c>
      <c r="CD67" s="2">
        <v>3.2373668084794069E-2</v>
      </c>
      <c r="CE67" s="2">
        <v>1.345268600360292E-2</v>
      </c>
      <c r="CH67" s="15">
        <v>43410</v>
      </c>
      <c r="CI67" s="2">
        <v>-3.7221360616653066E-3</v>
      </c>
      <c r="CJ67" s="4">
        <v>5.7012542759407071E-4</v>
      </c>
      <c r="CK67" s="2">
        <v>-5.21525559415832E-3</v>
      </c>
      <c r="CL67" s="2">
        <v>1.1727874402163159E-3</v>
      </c>
      <c r="CO67" s="15">
        <v>43438</v>
      </c>
      <c r="CP67" s="2">
        <v>-6.8318166201229019E-3</v>
      </c>
      <c r="CQ67" s="4">
        <v>-1.3092913747559435E-3</v>
      </c>
      <c r="CR67" s="2">
        <v>-6.096982040431834E-3</v>
      </c>
      <c r="CS67" s="2">
        <v>-2.9439033139262803E-3</v>
      </c>
      <c r="CU67" s="17">
        <v>4</v>
      </c>
      <c r="CV67" s="16">
        <f t="shared" si="57"/>
        <v>2021</v>
      </c>
      <c r="CW67">
        <f t="shared" ref="CW67" si="72">COUNTIFS(AL:AL,"&gt;0",$AP:$AP,CV67)</f>
        <v>10</v>
      </c>
      <c r="CX67">
        <f t="shared" si="54"/>
        <v>12</v>
      </c>
      <c r="CY67">
        <f t="shared" si="55"/>
        <v>8</v>
      </c>
      <c r="CZ67">
        <f t="shared" si="56"/>
        <v>12</v>
      </c>
      <c r="DC67" s="16">
        <f t="shared" si="59"/>
        <v>2021</v>
      </c>
    </row>
    <row r="68" spans="1:111" x14ac:dyDescent="0.3">
      <c r="A68" s="15">
        <v>42103</v>
      </c>
      <c r="B68">
        <v>7741.65</v>
      </c>
      <c r="C68">
        <v>8778.2999999999993</v>
      </c>
      <c r="D68">
        <v>18875.849999999999</v>
      </c>
      <c r="E68">
        <v>28885.21</v>
      </c>
      <c r="G68" s="2">
        <f t="shared" ref="G68:G131" si="73">(B68-B67)/B68</f>
        <v>1.7851491607086323E-2</v>
      </c>
      <c r="H68" s="4">
        <f t="shared" ref="H68:J131" si="74">(C68-C67)/C67</f>
        <v>7.3326907188102034E-3</v>
      </c>
      <c r="I68" s="2">
        <f t="shared" si="74"/>
        <v>2.4936741852459195E-2</v>
      </c>
      <c r="J68" s="2">
        <f t="shared" si="74"/>
        <v>6.1816060123137178E-3</v>
      </c>
      <c r="L68">
        <f t="shared" si="63"/>
        <v>4</v>
      </c>
      <c r="M68">
        <v>2015</v>
      </c>
      <c r="P68" s="15">
        <v>43105</v>
      </c>
      <c r="Q68" s="2">
        <v>4.2298235982144291E-3</v>
      </c>
      <c r="R68" s="4">
        <v>5.1452669255960225E-3</v>
      </c>
      <c r="S68" s="2">
        <v>5.4688052280599782E-3</v>
      </c>
      <c r="T68" s="2">
        <v>5.4227834030622386E-3</v>
      </c>
      <c r="U68">
        <f t="shared" si="64"/>
        <v>2018</v>
      </c>
      <c r="W68" s="15">
        <v>43140</v>
      </c>
      <c r="X68" s="2">
        <v>-1.8137870746772051E-2</v>
      </c>
      <c r="Y68" s="4">
        <v>-1.1525170537541861E-2</v>
      </c>
      <c r="Z68" s="2">
        <v>-1.7630730710842514E-2</v>
      </c>
      <c r="AA68" s="2">
        <v>-1.1838494343443072E-2</v>
      </c>
      <c r="AB68">
        <f t="shared" si="65"/>
        <v>2018</v>
      </c>
      <c r="AD68" s="15">
        <v>43166</v>
      </c>
      <c r="AE68" s="2">
        <v>-1.4530734841439982E-2</v>
      </c>
      <c r="AF68" s="4">
        <v>-9.273849306046713E-3</v>
      </c>
      <c r="AG68" s="2">
        <v>-1.2857665823395845E-2</v>
      </c>
      <c r="AH68" s="2">
        <v>-8.5274272748010211E-3</v>
      </c>
      <c r="AI68">
        <f t="shared" si="66"/>
        <v>2018</v>
      </c>
      <c r="AK68" s="15">
        <v>43207</v>
      </c>
      <c r="AL68" s="2">
        <v>2.3913816663859804E-3</v>
      </c>
      <c r="AM68" s="4">
        <v>1.9328764716218935E-3</v>
      </c>
      <c r="AN68" s="2">
        <v>5.3710677169218973E-4</v>
      </c>
      <c r="AO68" s="2">
        <v>2.6127059185673341E-3</v>
      </c>
      <c r="AP68">
        <f t="shared" si="67"/>
        <v>2018</v>
      </c>
      <c r="AR68" s="15">
        <v>43224</v>
      </c>
      <c r="AS68" s="2">
        <v>-7.5448499413181727E-4</v>
      </c>
      <c r="AT68" s="4">
        <v>-5.7492520822311254E-3</v>
      </c>
      <c r="AU68" s="2">
        <v>1.5680378047471303E-3</v>
      </c>
      <c r="AV68" s="2">
        <v>-5.3488092518219751E-3</v>
      </c>
      <c r="AW68">
        <f t="shared" si="68"/>
        <v>2018</v>
      </c>
      <c r="AY68" s="15">
        <v>43255</v>
      </c>
      <c r="AZ68" s="2">
        <v>-1.626681248592737E-2</v>
      </c>
      <c r="BA68" s="4">
        <v>-6.3293506104972535E-3</v>
      </c>
      <c r="BB68" s="2">
        <v>-1.6305895222681773E-2</v>
      </c>
      <c r="BC68" s="2">
        <v>-6.1137312410900705E-3</v>
      </c>
      <c r="BD68">
        <f t="shared" si="69"/>
        <v>2018</v>
      </c>
      <c r="BF68" s="15">
        <v>43285</v>
      </c>
      <c r="BG68" s="2">
        <v>9.9327080582439584E-3</v>
      </c>
      <c r="BH68" s="4">
        <v>6.5421172160487484E-3</v>
      </c>
      <c r="BI68" s="2">
        <v>8.7715281196454834E-3</v>
      </c>
      <c r="BJ68" s="2">
        <v>7.5412820179431329E-3</v>
      </c>
      <c r="BK68">
        <f t="shared" si="70"/>
        <v>2018</v>
      </c>
      <c r="BM68" s="15">
        <v>43315</v>
      </c>
      <c r="BN68" s="2">
        <v>1.5185630800962593E-2</v>
      </c>
      <c r="BO68" s="4">
        <v>1.0324864158225523E-2</v>
      </c>
      <c r="BP68" s="2">
        <v>1.2412290562016646E-2</v>
      </c>
      <c r="BQ68" s="2">
        <v>1.0520605857744187E-2</v>
      </c>
      <c r="BR68">
        <f t="shared" si="71"/>
        <v>2018</v>
      </c>
      <c r="BT68" s="15">
        <v>43353</v>
      </c>
      <c r="BU68" s="2">
        <v>-1.4267700149026136E-2</v>
      </c>
      <c r="BV68" s="4">
        <v>-1.3029484601910415E-2</v>
      </c>
      <c r="BW68" s="2">
        <v>-1.0177774462410125E-2</v>
      </c>
      <c r="BX68" s="2">
        <v>-1.2181614813510495E-2</v>
      </c>
      <c r="CA68" s="15">
        <v>43384</v>
      </c>
      <c r="CB68" s="2">
        <v>-2.8898693860853884E-2</v>
      </c>
      <c r="CC68" s="4">
        <v>-2.1553331230103032E-2</v>
      </c>
      <c r="CD68" s="2">
        <v>-2.1236725812247993E-2</v>
      </c>
      <c r="CE68" s="2">
        <v>-2.1856172267165713E-2</v>
      </c>
      <c r="CH68" s="15">
        <v>43411</v>
      </c>
      <c r="CI68" s="2">
        <v>5.5750957572185547E-3</v>
      </c>
      <c r="CJ68" s="4">
        <v>6.495726495726461E-3</v>
      </c>
      <c r="CK68" s="2">
        <v>5.449644503476834E-3</v>
      </c>
      <c r="CL68" s="2">
        <v>7.0236234603940385E-3</v>
      </c>
      <c r="CO68" s="15">
        <v>43439</v>
      </c>
      <c r="CP68" s="2">
        <v>-3.052996664236576E-3</v>
      </c>
      <c r="CQ68" s="4">
        <v>-7.9672478034868537E-3</v>
      </c>
      <c r="CR68" s="2">
        <v>-6.5258599375136077E-3</v>
      </c>
      <c r="CS68" s="2">
        <v>-6.91586472801042E-3</v>
      </c>
      <c r="CU68" s="17">
        <v>4</v>
      </c>
      <c r="CV68" s="16">
        <f t="shared" si="57"/>
        <v>2022</v>
      </c>
      <c r="CW68">
        <f t="shared" ref="CW68" si="75">COUNTIFS(AL:AL,"&gt;0",$AP:$AP,CV68)</f>
        <v>7</v>
      </c>
      <c r="CX68">
        <f t="shared" si="54"/>
        <v>7</v>
      </c>
      <c r="CY68">
        <f t="shared" si="55"/>
        <v>8</v>
      </c>
      <c r="CZ68">
        <f t="shared" si="56"/>
        <v>7</v>
      </c>
      <c r="DC68" s="16">
        <f t="shared" si="59"/>
        <v>2022</v>
      </c>
    </row>
    <row r="69" spans="1:111" x14ac:dyDescent="0.3">
      <c r="A69" s="15">
        <v>42104</v>
      </c>
      <c r="B69">
        <v>7702.4</v>
      </c>
      <c r="C69">
        <v>8780.35</v>
      </c>
      <c r="D69">
        <v>18800.849999999999</v>
      </c>
      <c r="E69">
        <v>28879.38</v>
      </c>
      <c r="G69" s="2">
        <f t="shared" si="73"/>
        <v>-5.0958142916493563E-3</v>
      </c>
      <c r="H69" s="4">
        <f t="shared" si="74"/>
        <v>2.335304102162254E-4</v>
      </c>
      <c r="I69" s="2">
        <f t="shared" si="74"/>
        <v>-3.9733310023124793E-3</v>
      </c>
      <c r="J69" s="2">
        <f t="shared" si="74"/>
        <v>-2.018333950141996E-4</v>
      </c>
      <c r="L69">
        <f t="shared" si="63"/>
        <v>4</v>
      </c>
      <c r="M69">
        <v>2015</v>
      </c>
      <c r="P69" s="15">
        <v>43108</v>
      </c>
      <c r="Q69" s="2">
        <v>4.4439163498098859E-3</v>
      </c>
      <c r="R69" s="4">
        <v>6.1322966042703514E-3</v>
      </c>
      <c r="S69" s="2">
        <v>2.9001810416044156E-3</v>
      </c>
      <c r="T69" s="2">
        <v>5.8248191638717844E-3</v>
      </c>
      <c r="U69">
        <f t="shared" si="64"/>
        <v>2018</v>
      </c>
      <c r="W69" s="15">
        <v>43143</v>
      </c>
      <c r="X69" s="2">
        <v>8.989774663889484E-3</v>
      </c>
      <c r="Y69" s="4">
        <v>8.1109904877593158E-3</v>
      </c>
      <c r="Z69" s="2">
        <v>9.3446933177292763E-3</v>
      </c>
      <c r="AA69" s="2">
        <v>8.6664729739902632E-3</v>
      </c>
      <c r="AB69">
        <f t="shared" si="65"/>
        <v>2018</v>
      </c>
      <c r="AD69" s="15">
        <v>43167</v>
      </c>
      <c r="AE69" s="2">
        <v>1.5138454907876412E-2</v>
      </c>
      <c r="AF69" s="4">
        <v>8.7106812944396303E-3</v>
      </c>
      <c r="AG69" s="2">
        <v>1.4235045019288182E-2</v>
      </c>
      <c r="AH69" s="2">
        <v>9.6412415550589797E-3</v>
      </c>
      <c r="AI69">
        <f t="shared" si="66"/>
        <v>2018</v>
      </c>
      <c r="AK69" s="15">
        <v>43208</v>
      </c>
      <c r="AL69" s="2">
        <v>-7.4681753889675366E-3</v>
      </c>
      <c r="AM69" s="4">
        <v>-2.1329642515191443E-3</v>
      </c>
      <c r="AN69" s="2">
        <v>-9.1634118759239477E-3</v>
      </c>
      <c r="AO69" s="2">
        <v>-1.8427064816865383E-3</v>
      </c>
      <c r="AP69">
        <f t="shared" si="67"/>
        <v>2018</v>
      </c>
      <c r="AR69" s="15">
        <v>43227</v>
      </c>
      <c r="AS69" s="2">
        <v>7.1946437819043691E-3</v>
      </c>
      <c r="AT69" s="4">
        <v>9.1587596826219007E-3</v>
      </c>
      <c r="AU69" s="2">
        <v>8.0579753094121281E-3</v>
      </c>
      <c r="AV69" s="2">
        <v>8.3848435846896711E-3</v>
      </c>
      <c r="AW69">
        <f t="shared" si="68"/>
        <v>2018</v>
      </c>
      <c r="AY69" s="15">
        <v>43256</v>
      </c>
      <c r="AZ69" s="2">
        <v>7.5762445703580583E-4</v>
      </c>
      <c r="BA69" s="4">
        <v>-3.3259632121183953E-3</v>
      </c>
      <c r="BB69" s="2">
        <v>-2.4945206235917945E-4</v>
      </c>
      <c r="BC69" s="2">
        <v>-3.1040883539848975E-3</v>
      </c>
      <c r="BD69">
        <f t="shared" si="69"/>
        <v>2018</v>
      </c>
      <c r="BF69" s="15">
        <v>43286</v>
      </c>
      <c r="BG69" s="2">
        <v>2.1778107794843062E-3</v>
      </c>
      <c r="BH69" s="4">
        <v>-1.8709551620720375E-3</v>
      </c>
      <c r="BI69" s="2">
        <v>2.6235201322541103E-3</v>
      </c>
      <c r="BJ69" s="2">
        <v>-1.9876337479730498E-3</v>
      </c>
      <c r="BK69">
        <f t="shared" si="70"/>
        <v>2018</v>
      </c>
      <c r="BM69" s="15">
        <v>43318</v>
      </c>
      <c r="BN69" s="2">
        <v>5.3893264837742618E-3</v>
      </c>
      <c r="BO69" s="4">
        <v>2.3149778184635848E-3</v>
      </c>
      <c r="BP69" s="2">
        <v>7.3297106028055101E-3</v>
      </c>
      <c r="BQ69" s="2">
        <v>3.6140542590082669E-3</v>
      </c>
      <c r="BR69">
        <f t="shared" si="71"/>
        <v>2018</v>
      </c>
      <c r="BT69" s="15">
        <v>43354</v>
      </c>
      <c r="BU69" s="2">
        <v>-1.3766839795106515E-2</v>
      </c>
      <c r="BV69" s="4">
        <v>-1.3166522411939077E-2</v>
      </c>
      <c r="BW69" s="2">
        <v>-1.4493552804507063E-2</v>
      </c>
      <c r="BX69" s="2">
        <v>-1.3423282475660041E-2</v>
      </c>
      <c r="CA69" s="15">
        <v>43385</v>
      </c>
      <c r="CB69" s="2">
        <v>2.5684338389853397E-2</v>
      </c>
      <c r="CC69" s="4">
        <v>2.3239680887963961E-2</v>
      </c>
      <c r="CD69" s="2">
        <v>2.4689365496621717E-2</v>
      </c>
      <c r="CE69" s="2">
        <v>2.1541330219713165E-2</v>
      </c>
      <c r="CH69" s="15">
        <v>43413</v>
      </c>
      <c r="CI69" s="2">
        <v>1.2690121935520471E-3</v>
      </c>
      <c r="CJ69" s="4">
        <v>-1.2454710144926507E-3</v>
      </c>
      <c r="CK69" s="2">
        <v>1.3016027197668772E-3</v>
      </c>
      <c r="CL69" s="2">
        <v>-2.2456075428347547E-3</v>
      </c>
      <c r="CO69" s="15">
        <v>43440</v>
      </c>
      <c r="CP69" s="2">
        <v>-1.4150203650017667E-2</v>
      </c>
      <c r="CQ69" s="4">
        <v>-1.6855391406764415E-2</v>
      </c>
      <c r="CR69" s="2">
        <v>-1.2115567353957047E-2</v>
      </c>
      <c r="CS69" s="2">
        <v>-1.5947872627695595E-2</v>
      </c>
      <c r="CU69" s="17">
        <v>4</v>
      </c>
      <c r="CV69" s="16">
        <f t="shared" si="57"/>
        <v>2023</v>
      </c>
      <c r="CW69">
        <f t="shared" ref="CW69" si="76">COUNTIFS(AL:AL,"&gt;0",$AP:$AP,CV69)</f>
        <v>12</v>
      </c>
      <c r="CX69">
        <f t="shared" si="54"/>
        <v>13</v>
      </c>
      <c r="CY69">
        <f t="shared" si="55"/>
        <v>14</v>
      </c>
      <c r="CZ69">
        <f t="shared" si="56"/>
        <v>14</v>
      </c>
      <c r="DC69" s="16">
        <f t="shared" si="59"/>
        <v>2023</v>
      </c>
    </row>
    <row r="70" spans="1:111" x14ac:dyDescent="0.3">
      <c r="A70" s="15">
        <v>42107</v>
      </c>
      <c r="B70">
        <v>7715.15</v>
      </c>
      <c r="C70">
        <v>8834</v>
      </c>
      <c r="D70">
        <v>18798.25</v>
      </c>
      <c r="E70">
        <v>29044.44</v>
      </c>
      <c r="G70" s="2">
        <f t="shared" si="73"/>
        <v>1.6525926261965096E-3</v>
      </c>
      <c r="H70" s="4">
        <f t="shared" si="74"/>
        <v>6.1102347856292327E-3</v>
      </c>
      <c r="I70" s="2">
        <f t="shared" si="74"/>
        <v>-1.3829161979370854E-4</v>
      </c>
      <c r="J70" s="2">
        <f t="shared" si="74"/>
        <v>5.7154966623243876E-3</v>
      </c>
      <c r="L70">
        <f t="shared" si="63"/>
        <v>4</v>
      </c>
      <c r="M70">
        <v>2015</v>
      </c>
      <c r="P70" s="15">
        <v>43109</v>
      </c>
      <c r="Q70" s="2">
        <v>-1.9524739273298728E-3</v>
      </c>
      <c r="R70" s="4">
        <v>1.2613426710342667E-3</v>
      </c>
      <c r="S70" s="2">
        <v>1.0788242762725152E-3</v>
      </c>
      <c r="T70" s="2">
        <v>2.6315184297986119E-3</v>
      </c>
      <c r="U70">
        <f t="shared" si="64"/>
        <v>2018</v>
      </c>
      <c r="W70" s="15">
        <v>43145</v>
      </c>
      <c r="X70" s="2">
        <v>-6.0868157095093052E-3</v>
      </c>
      <c r="Y70" s="4">
        <v>-3.6860456841955797E-3</v>
      </c>
      <c r="Z70" s="2">
        <v>-1.4020527904877461E-2</v>
      </c>
      <c r="AA70" s="2">
        <v>-4.2133533447210507E-3</v>
      </c>
      <c r="AB70">
        <f t="shared" si="65"/>
        <v>2018</v>
      </c>
      <c r="AD70" s="15">
        <v>43168</v>
      </c>
      <c r="AE70" s="2">
        <v>-1.4616154283808081E-3</v>
      </c>
      <c r="AF70" s="4">
        <v>-1.5425695498722765E-3</v>
      </c>
      <c r="AG70" s="2">
        <v>-7.4026714165780095E-3</v>
      </c>
      <c r="AH70" s="2">
        <v>-1.332171169153365E-3</v>
      </c>
      <c r="AI70">
        <f t="shared" si="66"/>
        <v>2018</v>
      </c>
      <c r="AK70" s="15">
        <v>43209</v>
      </c>
      <c r="AL70" s="2">
        <v>-2.3913721561102178E-3</v>
      </c>
      <c r="AM70" s="4">
        <v>3.7145408599493211E-3</v>
      </c>
      <c r="AN70" s="2">
        <v>9.5011214111862994E-4</v>
      </c>
      <c r="AO70" s="2">
        <v>2.7848913889445721E-3</v>
      </c>
      <c r="AP70">
        <f t="shared" si="67"/>
        <v>2018</v>
      </c>
      <c r="AR70" s="15">
        <v>43228</v>
      </c>
      <c r="AS70" s="2">
        <v>4.6895637647209418E-3</v>
      </c>
      <c r="AT70" s="4">
        <v>2.146423405346715E-4</v>
      </c>
      <c r="AU70" s="2">
        <v>9.223639904765801E-3</v>
      </c>
      <c r="AV70" s="2">
        <v>2.3233263671413177E-4</v>
      </c>
      <c r="AW70">
        <f t="shared" si="68"/>
        <v>2018</v>
      </c>
      <c r="AY70" s="15">
        <v>43257</v>
      </c>
      <c r="AZ70" s="2">
        <v>6.9128416521510149E-3</v>
      </c>
      <c r="BA70" s="4">
        <v>8.6376573540448316E-3</v>
      </c>
      <c r="BB70" s="2">
        <v>4.4417355529312611E-3</v>
      </c>
      <c r="BC70" s="2">
        <v>7.8981274215179139E-3</v>
      </c>
      <c r="BD70">
        <f t="shared" si="69"/>
        <v>2018</v>
      </c>
      <c r="BF70" s="15">
        <v>43287</v>
      </c>
      <c r="BG70" s="2">
        <v>-1.7416545718433171E-3</v>
      </c>
      <c r="BH70" s="4">
        <v>2.1302820995836775E-3</v>
      </c>
      <c r="BI70" s="2">
        <v>-3.5655937185183459E-4</v>
      </c>
      <c r="BJ70" s="2">
        <v>2.3418426937233967E-3</v>
      </c>
      <c r="BK70">
        <f t="shared" si="70"/>
        <v>2018</v>
      </c>
      <c r="BM70" s="15">
        <v>43319</v>
      </c>
      <c r="BN70" s="2">
        <v>2.8626606508069829E-4</v>
      </c>
      <c r="BO70" s="4">
        <v>2.0637387921423046E-4</v>
      </c>
      <c r="BP70" s="2">
        <v>-8.1007939494949705E-4</v>
      </c>
      <c r="BQ70" s="2">
        <v>-6.9219134407949579E-4</v>
      </c>
      <c r="BR70">
        <f t="shared" si="71"/>
        <v>2018</v>
      </c>
      <c r="BT70" s="15">
        <v>43355</v>
      </c>
      <c r="BU70" s="2">
        <v>1.9761876084562497E-3</v>
      </c>
      <c r="BV70" s="4">
        <v>7.3001107419711749E-3</v>
      </c>
      <c r="BW70" s="2">
        <v>4.364450247132604E-4</v>
      </c>
      <c r="BX70" s="2">
        <v>8.1476743592423777E-3</v>
      </c>
      <c r="CA70" s="15">
        <v>43388</v>
      </c>
      <c r="CB70" s="2">
        <v>7.1123418096642505E-4</v>
      </c>
      <c r="CC70" s="4">
        <v>3.8195273334924802E-3</v>
      </c>
      <c r="CD70" s="2">
        <v>-3.0713679597254168E-4</v>
      </c>
      <c r="CE70" s="2">
        <v>3.7865374084674482E-3</v>
      </c>
      <c r="CH70" s="15">
        <v>43416</v>
      </c>
      <c r="CI70" s="2">
        <v>-1.0932416101143476E-2</v>
      </c>
      <c r="CJ70" s="4">
        <v>-9.730567207043796E-3</v>
      </c>
      <c r="CK70" s="2">
        <v>-8.9732645221372864E-3</v>
      </c>
      <c r="CL70" s="2">
        <v>-9.8286192121121302E-3</v>
      </c>
      <c r="CO70" s="15">
        <v>43441</v>
      </c>
      <c r="CP70" s="2">
        <v>1.3926628933985512E-2</v>
      </c>
      <c r="CQ70" s="4">
        <v>8.730184932766831E-3</v>
      </c>
      <c r="CR70" s="2">
        <v>1.5115484592511729E-2</v>
      </c>
      <c r="CS70" s="2">
        <v>1.0226514231795212E-2</v>
      </c>
      <c r="CU70" s="17">
        <v>4</v>
      </c>
      <c r="CV70" s="16">
        <f t="shared" si="57"/>
        <v>2024</v>
      </c>
      <c r="CW70">
        <f t="shared" ref="CW70" si="77">COUNTIFS(AL:AL,"&gt;0",$AP:$AP,CV70)</f>
        <v>14</v>
      </c>
      <c r="CX70">
        <f t="shared" si="54"/>
        <v>10</v>
      </c>
      <c r="CY70">
        <f t="shared" si="55"/>
        <v>13</v>
      </c>
      <c r="CZ70">
        <f t="shared" si="56"/>
        <v>11</v>
      </c>
      <c r="DC70" s="16">
        <f t="shared" si="59"/>
        <v>2024</v>
      </c>
    </row>
    <row r="71" spans="1:111" x14ac:dyDescent="0.3">
      <c r="A71" s="15">
        <v>42109</v>
      </c>
      <c r="B71">
        <v>7647.6</v>
      </c>
      <c r="C71">
        <v>8750.2000000000007</v>
      </c>
      <c r="D71">
        <v>18716.3</v>
      </c>
      <c r="E71">
        <v>28799.69</v>
      </c>
      <c r="G71" s="2">
        <f t="shared" si="73"/>
        <v>-8.8328364454206901E-3</v>
      </c>
      <c r="H71" s="4">
        <f t="shared" si="74"/>
        <v>-9.4860765225265199E-3</v>
      </c>
      <c r="I71" s="2">
        <f t="shared" si="74"/>
        <v>-4.3594483529052295E-3</v>
      </c>
      <c r="J71" s="2">
        <f t="shared" si="74"/>
        <v>-8.4267419168694603E-3</v>
      </c>
      <c r="L71">
        <f t="shared" si="63"/>
        <v>4</v>
      </c>
      <c r="M71">
        <v>2015</v>
      </c>
      <c r="P71" s="15">
        <v>43110</v>
      </c>
      <c r="Q71" s="2">
        <v>-3.339847389519925E-3</v>
      </c>
      <c r="R71" s="4">
        <v>-4.5125505311641178E-4</v>
      </c>
      <c r="S71" s="2">
        <v>-3.3652611676094585E-3</v>
      </c>
      <c r="T71" s="2">
        <v>-2.9381715224410451E-4</v>
      </c>
      <c r="U71">
        <f t="shared" si="64"/>
        <v>2018</v>
      </c>
      <c r="W71" s="15">
        <v>43146</v>
      </c>
      <c r="X71" s="2">
        <v>5.8993977500851552E-3</v>
      </c>
      <c r="Y71" s="4">
        <v>4.2472549971907516E-3</v>
      </c>
      <c r="Z71" s="2">
        <v>3.2792383958959617E-3</v>
      </c>
      <c r="AA71" s="2">
        <v>4.1433483770764419E-3</v>
      </c>
      <c r="AB71">
        <f t="shared" si="65"/>
        <v>2018</v>
      </c>
      <c r="AD71" s="15">
        <v>43171</v>
      </c>
      <c r="AE71" s="2">
        <v>1.4748521281942104E-2</v>
      </c>
      <c r="AF71" s="4">
        <v>1.9023452969389329E-2</v>
      </c>
      <c r="AG71" s="2">
        <v>1.5135956075887629E-2</v>
      </c>
      <c r="AH71" s="2">
        <v>1.8338410322831768E-2</v>
      </c>
      <c r="AI71">
        <f t="shared" si="66"/>
        <v>2018</v>
      </c>
      <c r="AK71" s="15">
        <v>43210</v>
      </c>
      <c r="AL71" s="2">
        <v>-7.4561487039824306E-3</v>
      </c>
      <c r="AM71" s="4">
        <v>-1.1831183212970764E-4</v>
      </c>
      <c r="AN71" s="2">
        <v>-7.255389305564239E-3</v>
      </c>
      <c r="AO71" s="2">
        <v>-3.4013714120394395E-4</v>
      </c>
      <c r="AP71">
        <f t="shared" si="67"/>
        <v>2018</v>
      </c>
      <c r="AR71" s="15">
        <v>43229</v>
      </c>
      <c r="AS71" s="2">
        <v>2.0705267420031658E-4</v>
      </c>
      <c r="AT71" s="4">
        <v>2.2299352479054897E-3</v>
      </c>
      <c r="AU71" s="2">
        <v>2.4510837277936692E-3</v>
      </c>
      <c r="AV71" s="2">
        <v>2.9256322068858653E-3</v>
      </c>
      <c r="AW71">
        <f t="shared" si="68"/>
        <v>2018</v>
      </c>
      <c r="AY71" s="15">
        <v>43258</v>
      </c>
      <c r="AZ71" s="2">
        <v>8.3473510951941037E-3</v>
      </c>
      <c r="BA71" s="4">
        <v>7.8336679254819505E-3</v>
      </c>
      <c r="BB71" s="2">
        <v>5.6963849572961031E-3</v>
      </c>
      <c r="BC71" s="2">
        <v>8.0787108628814896E-3</v>
      </c>
      <c r="BD71">
        <f t="shared" si="69"/>
        <v>2018</v>
      </c>
      <c r="BF71" s="15">
        <v>43290</v>
      </c>
      <c r="BG71" s="2">
        <v>6.0095666169250345E-3</v>
      </c>
      <c r="BH71" s="4">
        <v>7.4494205232695761E-3</v>
      </c>
      <c r="BI71" s="2">
        <v>9.7928387154000169E-3</v>
      </c>
      <c r="BJ71" s="2">
        <v>7.7643470471868078E-3</v>
      </c>
      <c r="BK71">
        <f t="shared" si="70"/>
        <v>2018</v>
      </c>
      <c r="BM71" s="15">
        <v>43320</v>
      </c>
      <c r="BN71" s="2">
        <v>5.7645334636053066E-3</v>
      </c>
      <c r="BO71" s="4">
        <v>5.3163234396743711E-3</v>
      </c>
      <c r="BP71" s="2">
        <v>6.692160611854658E-3</v>
      </c>
      <c r="BQ71" s="2">
        <v>5.8875690945099993E-3</v>
      </c>
      <c r="BR71">
        <f t="shared" si="71"/>
        <v>2018</v>
      </c>
      <c r="BT71" s="15">
        <v>43357</v>
      </c>
      <c r="BU71" s="2">
        <v>1.806880601329864E-2</v>
      </c>
      <c r="BV71" s="4">
        <v>1.2779356018962445E-2</v>
      </c>
      <c r="BW71" s="2">
        <v>1.285086803484063E-2</v>
      </c>
      <c r="BX71" s="2">
        <v>9.8807040465603204E-3</v>
      </c>
      <c r="CA71" s="15">
        <v>43389</v>
      </c>
      <c r="CB71" s="2">
        <v>7.8281937289770877E-3</v>
      </c>
      <c r="CC71" s="4">
        <v>6.8727705112960761E-3</v>
      </c>
      <c r="CD71" s="2">
        <v>7.9407437751226346E-3</v>
      </c>
      <c r="CE71" s="2">
        <v>8.5294463517960554E-3</v>
      </c>
      <c r="CH71" s="15">
        <v>43417</v>
      </c>
      <c r="CI71" s="2">
        <v>1.017704000883363E-2</v>
      </c>
      <c r="CJ71" s="4">
        <v>9.5686020110281496E-3</v>
      </c>
      <c r="CK71" s="2">
        <v>8.960541900370933E-3</v>
      </c>
      <c r="CL71" s="2">
        <v>9.5223076213792612E-3</v>
      </c>
      <c r="CO71" s="15">
        <v>43444</v>
      </c>
      <c r="CP71" s="2">
        <v>-2.3099281707267456E-2</v>
      </c>
      <c r="CQ71" s="4">
        <v>-1.9193543862274048E-2</v>
      </c>
      <c r="CR71" s="2">
        <v>-1.8487044216241744E-2</v>
      </c>
      <c r="CS71" s="2">
        <v>-2.0001822093585496E-2</v>
      </c>
    </row>
    <row r="72" spans="1:111" x14ac:dyDescent="0.3">
      <c r="A72" s="15">
        <v>42110</v>
      </c>
      <c r="B72">
        <v>7634.8</v>
      </c>
      <c r="C72">
        <v>8706.7000000000007</v>
      </c>
      <c r="D72">
        <v>18637.05</v>
      </c>
      <c r="E72">
        <v>28666.04</v>
      </c>
      <c r="G72" s="2">
        <f t="shared" si="73"/>
        <v>-1.6765337664379134E-3</v>
      </c>
      <c r="H72" s="4">
        <f t="shared" si="74"/>
        <v>-4.971314941372768E-3</v>
      </c>
      <c r="I72" s="2">
        <f t="shared" si="74"/>
        <v>-4.2342770739943261E-3</v>
      </c>
      <c r="J72" s="2">
        <f t="shared" si="74"/>
        <v>-4.6406749517094743E-3</v>
      </c>
      <c r="L72">
        <f t="shared" si="63"/>
        <v>4</v>
      </c>
      <c r="M72">
        <v>2015</v>
      </c>
      <c r="P72" s="15">
        <v>43111</v>
      </c>
      <c r="Q72" s="2">
        <v>2.0693765645488833E-3</v>
      </c>
      <c r="R72" s="4">
        <v>1.7870243223415661E-3</v>
      </c>
      <c r="S72" s="2">
        <v>1.7019748373170546E-3</v>
      </c>
      <c r="T72" s="2">
        <v>2.0451269666050182E-3</v>
      </c>
      <c r="U72">
        <f t="shared" si="64"/>
        <v>2018</v>
      </c>
      <c r="W72" s="15">
        <v>43147</v>
      </c>
      <c r="X72" s="2">
        <v>-9.1257441542680773E-3</v>
      </c>
      <c r="Y72" s="4">
        <v>-8.8378929401167067E-3</v>
      </c>
      <c r="Z72" s="2">
        <v>-1.024411636875661E-2</v>
      </c>
      <c r="AA72" s="2">
        <v>-8.3595087334429954E-3</v>
      </c>
      <c r="AB72">
        <f t="shared" si="65"/>
        <v>2018</v>
      </c>
      <c r="AD72" s="15">
        <v>43172</v>
      </c>
      <c r="AE72" s="2">
        <v>3.6543970726306101E-3</v>
      </c>
      <c r="AF72" s="4">
        <v>5.2296236590100445E-4</v>
      </c>
      <c r="AG72" s="2">
        <v>3.0185450977530479E-3</v>
      </c>
      <c r="AH72" s="2">
        <v>-1.8031755466282294E-3</v>
      </c>
      <c r="AI72">
        <f t="shared" si="66"/>
        <v>2018</v>
      </c>
      <c r="AK72" s="15">
        <v>43213</v>
      </c>
      <c r="AL72" s="2">
        <v>-2.0850131923603938E-3</v>
      </c>
      <c r="AM72" s="4">
        <v>1.9547427359773435E-3</v>
      </c>
      <c r="AN72" s="2">
        <v>6.7351270954575627E-4</v>
      </c>
      <c r="AO72" s="2">
        <v>1.0225020179812471E-3</v>
      </c>
      <c r="AP72">
        <f t="shared" si="67"/>
        <v>2018</v>
      </c>
      <c r="AR72" s="15">
        <v>43230</v>
      </c>
      <c r="AS72" s="2">
        <v>-6.9986739354635182E-4</v>
      </c>
      <c r="AT72" s="4">
        <v>-2.3413426180214914E-3</v>
      </c>
      <c r="AU72" s="2">
        <v>-8.9659694621759304E-4</v>
      </c>
      <c r="AV72" s="2">
        <v>-2.0691207510897497E-3</v>
      </c>
      <c r="AW72">
        <f t="shared" si="68"/>
        <v>2018</v>
      </c>
      <c r="AY72" s="15">
        <v>43259</v>
      </c>
      <c r="AZ72" s="2">
        <v>-4.9121403936073348E-3</v>
      </c>
      <c r="BA72" s="4">
        <v>-6.5005316506310396E-5</v>
      </c>
      <c r="BB72" s="2">
        <v>-2.5058639857001986E-3</v>
      </c>
      <c r="BC72" s="2">
        <v>-5.4732978635819258E-4</v>
      </c>
      <c r="BD72">
        <f t="shared" si="69"/>
        <v>2018</v>
      </c>
      <c r="BF72" s="15">
        <v>43291</v>
      </c>
      <c r="BG72" s="2">
        <v>8.9935932376041788E-3</v>
      </c>
      <c r="BH72" s="4">
        <v>8.6935289185379357E-3</v>
      </c>
      <c r="BI72" s="2">
        <v>5.2797225015231769E-3</v>
      </c>
      <c r="BJ72" s="2">
        <v>8.4848302700007532E-3</v>
      </c>
      <c r="BK72">
        <f t="shared" si="70"/>
        <v>2018</v>
      </c>
      <c r="BM72" s="15">
        <v>43321</v>
      </c>
      <c r="BN72" s="2">
        <v>5.7314940742180217E-3</v>
      </c>
      <c r="BO72" s="4">
        <v>1.8078602620087971E-3</v>
      </c>
      <c r="BP72" s="2">
        <v>9.1777446374068997E-3</v>
      </c>
      <c r="BQ72" s="2">
        <v>3.6109477622735526E-3</v>
      </c>
      <c r="BR72">
        <f t="shared" si="71"/>
        <v>2018</v>
      </c>
      <c r="BT72" s="15">
        <v>43360</v>
      </c>
      <c r="BU72" s="2">
        <v>-1.7035684055775893E-2</v>
      </c>
      <c r="BV72" s="4">
        <v>-1.1936397109906969E-2</v>
      </c>
      <c r="BW72" s="2">
        <v>-1.264732355685955E-2</v>
      </c>
      <c r="BX72" s="2">
        <v>-1.3261263134460261E-2</v>
      </c>
      <c r="CA72" s="15">
        <v>43390</v>
      </c>
      <c r="CB72" s="2">
        <v>-2.0318530038592211E-2</v>
      </c>
      <c r="CC72" s="4">
        <v>-1.2442428966201444E-2</v>
      </c>
      <c r="CD72" s="2">
        <v>-1.5672351907900377E-2</v>
      </c>
      <c r="CE72" s="2">
        <v>-1.0889448070784581E-2</v>
      </c>
      <c r="CH72" s="15">
        <v>43418</v>
      </c>
      <c r="CI72" s="2">
        <v>6.1591502476006166E-3</v>
      </c>
      <c r="CJ72" s="4">
        <v>-5.8587290337828752E-4</v>
      </c>
      <c r="CK72" s="2">
        <v>6.2692579340749175E-3</v>
      </c>
      <c r="CL72" s="2">
        <v>-7.1134906211471559E-5</v>
      </c>
      <c r="CO72" s="15">
        <v>43445</v>
      </c>
      <c r="CP72" s="2">
        <v>1.867952877053409E-3</v>
      </c>
      <c r="CQ72" s="4">
        <v>5.7873184312266261E-3</v>
      </c>
      <c r="CR72" s="2">
        <v>2.3273499050862649E-3</v>
      </c>
      <c r="CS72" s="2">
        <v>5.4431213979974913E-3</v>
      </c>
      <c r="CW72" t="s">
        <v>40</v>
      </c>
      <c r="CX72" t="s">
        <v>6</v>
      </c>
      <c r="CY72" t="s">
        <v>3</v>
      </c>
      <c r="CZ72" t="s">
        <v>2</v>
      </c>
      <c r="DD72" t="s">
        <v>40</v>
      </c>
      <c r="DE72" t="s">
        <v>6</v>
      </c>
      <c r="DF72" t="s">
        <v>3</v>
      </c>
      <c r="DG72" t="s">
        <v>2</v>
      </c>
    </row>
    <row r="73" spans="1:111" x14ac:dyDescent="0.3">
      <c r="A73" s="15">
        <v>42111</v>
      </c>
      <c r="B73">
        <v>7561.85</v>
      </c>
      <c r="C73">
        <v>8606</v>
      </c>
      <c r="D73">
        <v>18345.55</v>
      </c>
      <c r="E73">
        <v>28442.1</v>
      </c>
      <c r="G73" s="2">
        <f t="shared" si="73"/>
        <v>-9.6471101648405895E-3</v>
      </c>
      <c r="H73" s="4">
        <f t="shared" si="74"/>
        <v>-1.1565805643929471E-2</v>
      </c>
      <c r="I73" s="2">
        <f t="shared" si="74"/>
        <v>-1.5640887372196779E-2</v>
      </c>
      <c r="J73" s="2">
        <f t="shared" si="74"/>
        <v>-7.8120312397527642E-3</v>
      </c>
      <c r="L73">
        <f t="shared" si="63"/>
        <v>4</v>
      </c>
      <c r="M73">
        <v>2015</v>
      </c>
      <c r="P73" s="15">
        <v>43112</v>
      </c>
      <c r="Q73" s="2">
        <v>4.301361148169004E-3</v>
      </c>
      <c r="R73" s="4">
        <v>2.8212783536126699E-3</v>
      </c>
      <c r="S73" s="2">
        <v>3.435187386256827E-3</v>
      </c>
      <c r="T73" s="2">
        <v>2.5765509518023092E-3</v>
      </c>
      <c r="U73">
        <f t="shared" si="64"/>
        <v>2018</v>
      </c>
      <c r="W73" s="15">
        <v>43150</v>
      </c>
      <c r="X73" s="2">
        <v>-2.6059380898089527E-3</v>
      </c>
      <c r="Y73" s="4">
        <v>-7.0702142112262032E-3</v>
      </c>
      <c r="Z73" s="2">
        <v>-4.1865529588021796E-3</v>
      </c>
      <c r="AA73" s="2">
        <v>-6.9419207333208232E-3</v>
      </c>
      <c r="AB73">
        <f t="shared" si="65"/>
        <v>2018</v>
      </c>
      <c r="AD73" s="15">
        <v>43173</v>
      </c>
      <c r="AE73" s="2">
        <v>2.9361366218056496E-4</v>
      </c>
      <c r="AF73" s="4">
        <v>-1.5297045608214108E-3</v>
      </c>
      <c r="AG73" s="2">
        <v>4.5677512717953485E-3</v>
      </c>
      <c r="AH73" s="2">
        <v>-6.2144125932829032E-4</v>
      </c>
      <c r="AI73">
        <f t="shared" si="66"/>
        <v>2018</v>
      </c>
      <c r="AK73" s="15">
        <v>43214</v>
      </c>
      <c r="AL73" s="2">
        <v>6.4234448626662756E-3</v>
      </c>
      <c r="AM73" s="4">
        <v>2.8012130716977934E-3</v>
      </c>
      <c r="AN73" s="2">
        <v>3.2631361763414447E-3</v>
      </c>
      <c r="AO73" s="2">
        <v>4.814696449455343E-3</v>
      </c>
      <c r="AP73">
        <f t="shared" si="67"/>
        <v>2018</v>
      </c>
      <c r="AR73" s="15">
        <v>43231</v>
      </c>
      <c r="AS73" s="2">
        <v>1.1748860151251655E-2</v>
      </c>
      <c r="AT73" s="4">
        <v>8.3935594944269127E-3</v>
      </c>
      <c r="AU73" s="2">
        <v>1.0797520186751423E-2</v>
      </c>
      <c r="AV73" s="2">
        <v>8.2142025241253649E-3</v>
      </c>
      <c r="AW73">
        <f t="shared" si="68"/>
        <v>2018</v>
      </c>
      <c r="AY73" s="15">
        <v>43262</v>
      </c>
      <c r="AZ73" s="2">
        <v>1.0032321324810495E-3</v>
      </c>
      <c r="BA73" s="4">
        <v>1.7924059567316073E-3</v>
      </c>
      <c r="BB73" s="2">
        <v>8.3171558351491609E-5</v>
      </c>
      <c r="BC73" s="2">
        <v>1.1229085475630179E-3</v>
      </c>
      <c r="BD73">
        <f t="shared" si="69"/>
        <v>2018</v>
      </c>
      <c r="BF73" s="15">
        <v>43292</v>
      </c>
      <c r="BG73" s="2">
        <v>-3.411561652433082E-3</v>
      </c>
      <c r="BH73" s="4">
        <v>9.5914499075043719E-5</v>
      </c>
      <c r="BI73" s="2">
        <v>-2.9132296320257653E-3</v>
      </c>
      <c r="BJ73" s="2">
        <v>7.2600099007654243E-4</v>
      </c>
      <c r="BK73">
        <f t="shared" si="70"/>
        <v>2018</v>
      </c>
      <c r="BM73" s="15">
        <v>43322</v>
      </c>
      <c r="BN73" s="2">
        <v>-5.8927243759957825E-3</v>
      </c>
      <c r="BO73" s="4">
        <v>-3.5917598751602541E-3</v>
      </c>
      <c r="BP73" s="2">
        <v>-6.912076271186441E-3</v>
      </c>
      <c r="BQ73" s="2">
        <v>-4.0800150009059821E-3</v>
      </c>
      <c r="BR73">
        <f t="shared" si="71"/>
        <v>2018</v>
      </c>
      <c r="BT73" s="15">
        <v>43361</v>
      </c>
      <c r="BU73" s="2">
        <v>-1.4246533253206906E-2</v>
      </c>
      <c r="BV73" s="4">
        <v>-8.6880094922107062E-3</v>
      </c>
      <c r="BW73" s="2">
        <v>-1.412549449484154E-2</v>
      </c>
      <c r="BX73" s="2">
        <v>-7.844512419812948E-3</v>
      </c>
      <c r="CA73" s="15">
        <v>43392</v>
      </c>
      <c r="CB73" s="2">
        <v>-1.286919318375189E-2</v>
      </c>
      <c r="CC73" s="4">
        <v>-1.4302045814379535E-2</v>
      </c>
      <c r="CD73" s="2">
        <v>-4.0812113416386492E-3</v>
      </c>
      <c r="CE73" s="2">
        <v>-1.3339724056472341E-2</v>
      </c>
      <c r="CH73" s="15">
        <v>43419</v>
      </c>
      <c r="CI73" s="2">
        <v>1.0877234242709312E-2</v>
      </c>
      <c r="CJ73" s="4">
        <v>3.819861388198279E-3</v>
      </c>
      <c r="CK73" s="2">
        <v>8.6617316135849023E-3</v>
      </c>
      <c r="CL73" s="2">
        <v>3.3734572231112385E-3</v>
      </c>
      <c r="CO73" s="15">
        <v>43446</v>
      </c>
      <c r="CP73" s="2">
        <v>1.7562445976196314E-2</v>
      </c>
      <c r="CQ73" s="4">
        <v>1.786399852120794E-2</v>
      </c>
      <c r="CR73" s="2">
        <v>1.8363439002576004E-2</v>
      </c>
      <c r="CS73" s="2">
        <v>1.7896438720785501E-2</v>
      </c>
      <c r="CU73" s="17">
        <v>5</v>
      </c>
      <c r="CV73" s="16">
        <v>2015</v>
      </c>
      <c r="CW73">
        <f>COUNTIFS(AS:AS,"&gt;0",$AW:$AW,CV73)</f>
        <v>10</v>
      </c>
      <c r="CX73">
        <f>COUNTIFS(AT:AT,"&gt;0",$AW:$AW,CV73)</f>
        <v>9</v>
      </c>
      <c r="CY73">
        <f>COUNTIFS(AU:AU,"&gt;0",$AW:$AW,CV73)</f>
        <v>11</v>
      </c>
      <c r="CZ73">
        <f>COUNTIFS(AV:AV,"&gt;0",$AW:$AW,CV73)</f>
        <v>10</v>
      </c>
      <c r="DC73" s="16">
        <v>2015</v>
      </c>
      <c r="DD73">
        <f>COUNTIFS($M:$M,$DC25,$L:$L,$CU25)</f>
        <v>21</v>
      </c>
    </row>
    <row r="74" spans="1:111" x14ac:dyDescent="0.3">
      <c r="A74" s="15">
        <v>42114</v>
      </c>
      <c r="B74">
        <v>7448.15</v>
      </c>
      <c r="C74">
        <v>8448.1</v>
      </c>
      <c r="D74">
        <v>18112.75</v>
      </c>
      <c r="E74">
        <v>27886.21</v>
      </c>
      <c r="G74" s="2">
        <f t="shared" si="73"/>
        <v>-1.5265535737062321E-2</v>
      </c>
      <c r="H74" s="4">
        <f t="shared" si="74"/>
        <v>-1.8347664420171932E-2</v>
      </c>
      <c r="I74" s="2">
        <f t="shared" si="74"/>
        <v>-1.2689725846322365E-2</v>
      </c>
      <c r="J74" s="2">
        <f t="shared" si="74"/>
        <v>-1.9544618716620766E-2</v>
      </c>
      <c r="L74">
        <f t="shared" si="63"/>
        <v>4</v>
      </c>
      <c r="M74">
        <v>2015</v>
      </c>
      <c r="P74" s="15">
        <v>43115</v>
      </c>
      <c r="Q74" s="2">
        <v>2.355455422044217E-2</v>
      </c>
      <c r="R74" s="4">
        <v>5.6454066705675151E-3</v>
      </c>
      <c r="S74" s="2">
        <v>1.2433468419223291E-2</v>
      </c>
      <c r="T74" s="2">
        <v>7.2594001166153199E-3</v>
      </c>
      <c r="U74">
        <f t="shared" si="64"/>
        <v>2018</v>
      </c>
      <c r="W74" s="15">
        <v>43151</v>
      </c>
      <c r="X74" s="2">
        <v>-5.4522160464690987E-3</v>
      </c>
      <c r="Y74" s="4">
        <v>-1.7343713867262777E-3</v>
      </c>
      <c r="Z74" s="2">
        <v>-7.3487891358437665E-3</v>
      </c>
      <c r="AA74" s="2">
        <v>-2.104240279547062E-3</v>
      </c>
      <c r="AB74">
        <f t="shared" si="65"/>
        <v>2018</v>
      </c>
      <c r="AD74" s="15">
        <v>43174</v>
      </c>
      <c r="AE74" s="2">
        <v>-1.388165885823321E-3</v>
      </c>
      <c r="AF74" s="4">
        <v>-4.8746986331633197E-3</v>
      </c>
      <c r="AG74" s="2">
        <v>-2.4062788587479265E-3</v>
      </c>
      <c r="AH74" s="2">
        <v>-4.4390931009635698E-3</v>
      </c>
      <c r="AI74">
        <f t="shared" si="66"/>
        <v>2018</v>
      </c>
      <c r="AK74" s="15">
        <v>43215</v>
      </c>
      <c r="AL74" s="2">
        <v>-7.7102401926125875E-3</v>
      </c>
      <c r="AM74" s="4">
        <v>-4.1264891397024871E-3</v>
      </c>
      <c r="AN74" s="2">
        <v>-9.0926879135534606E-3</v>
      </c>
      <c r="AO74" s="2">
        <v>-3.3327902419184132E-3</v>
      </c>
      <c r="AP74">
        <f t="shared" si="67"/>
        <v>2018</v>
      </c>
      <c r="AR74" s="15">
        <v>43234</v>
      </c>
      <c r="AS74" s="2">
        <v>1.7533340601040273E-3</v>
      </c>
      <c r="AT74" s="4">
        <v>9.2536899088848185E-6</v>
      </c>
      <c r="AU74" s="2">
        <v>2.3473156363402318E-3</v>
      </c>
      <c r="AV74" s="2">
        <v>5.8870226326749047E-4</v>
      </c>
      <c r="AW74">
        <f t="shared" si="68"/>
        <v>2018</v>
      </c>
      <c r="AY74" s="15">
        <v>43263</v>
      </c>
      <c r="AZ74" s="2">
        <v>5.5032120881056334E-3</v>
      </c>
      <c r="BA74" s="4">
        <v>5.1821877361070212E-3</v>
      </c>
      <c r="BB74" s="2">
        <v>5.8045139499235182E-3</v>
      </c>
      <c r="BC74" s="2">
        <v>5.8914756645839774E-3</v>
      </c>
      <c r="BD74">
        <f t="shared" si="69"/>
        <v>2018</v>
      </c>
      <c r="BF74" s="15">
        <v>43293</v>
      </c>
      <c r="BG74" s="2">
        <v>9.713522128451087E-3</v>
      </c>
      <c r="BH74" s="4">
        <v>6.8412447594605064E-3</v>
      </c>
      <c r="BI74" s="2">
        <v>7.8441389906100997E-3</v>
      </c>
      <c r="BJ74" s="2">
        <v>7.7891288049142318E-3</v>
      </c>
      <c r="BK74">
        <f t="shared" si="70"/>
        <v>2018</v>
      </c>
      <c r="BM74" s="15">
        <v>43325</v>
      </c>
      <c r="BN74" s="2">
        <v>-1.431132408835868E-2</v>
      </c>
      <c r="BO74" s="4">
        <v>-6.4526007261909973E-3</v>
      </c>
      <c r="BP74" s="2">
        <v>-1.1728312755006749E-2</v>
      </c>
      <c r="BQ74" s="2">
        <v>-5.923806742307719E-3</v>
      </c>
      <c r="BR74">
        <f t="shared" si="71"/>
        <v>2018</v>
      </c>
      <c r="BT74" s="15">
        <v>43362</v>
      </c>
      <c r="BU74" s="2">
        <v>-8.4570834909164817E-3</v>
      </c>
      <c r="BV74" s="4">
        <v>-3.949853265832597E-3</v>
      </c>
      <c r="BW74" s="2">
        <v>-6.2061649417865577E-3</v>
      </c>
      <c r="BX74" s="2">
        <v>-4.5440320594936244E-3</v>
      </c>
      <c r="CA74" s="15">
        <v>43395</v>
      </c>
      <c r="CB74" s="2">
        <v>5.011585663768971E-3</v>
      </c>
      <c r="CC74" s="4">
        <v>-5.6582440032803523E-3</v>
      </c>
      <c r="CD74" s="2">
        <v>-2.8701496464137989E-4</v>
      </c>
      <c r="CE74" s="2">
        <v>-5.2818496993935421E-3</v>
      </c>
      <c r="CH74" s="15">
        <v>43420</v>
      </c>
      <c r="CI74" s="2">
        <v>7.6166624027718503E-3</v>
      </c>
      <c r="CJ74" s="4">
        <v>6.1695253704069997E-3</v>
      </c>
      <c r="CK74" s="2">
        <v>3.4716447299247468E-3</v>
      </c>
      <c r="CL74" s="2">
        <v>5.5762050155783952E-3</v>
      </c>
      <c r="CO74" s="15">
        <v>43447</v>
      </c>
      <c r="CP74" s="2">
        <v>7.7717472576772162E-3</v>
      </c>
      <c r="CQ74" s="4">
        <v>5.0244002384144419E-3</v>
      </c>
      <c r="CR74" s="2">
        <v>6.474289564008205E-3</v>
      </c>
      <c r="CS74" s="2">
        <v>4.2083262644892587E-3</v>
      </c>
      <c r="CU74" s="17">
        <v>5</v>
      </c>
      <c r="CV74" s="16">
        <f>CV73+1</f>
        <v>2016</v>
      </c>
      <c r="CW74">
        <f t="shared" ref="CW74" si="78">COUNTIFS(AS:AS,"&gt;0",$AW:$AW,CV74)</f>
        <v>12</v>
      </c>
      <c r="CX74">
        <f t="shared" ref="CX74:CX82" si="79">COUNTIFS(AT:AT,"&gt;0",$AW:$AW,CV74)</f>
        <v>11</v>
      </c>
      <c r="CY74">
        <f t="shared" ref="CY74:CY82" si="80">COUNTIFS(AU:AU,"&gt;0",$AW:$AW,CV74)</f>
        <v>13</v>
      </c>
      <c r="CZ74">
        <f t="shared" ref="CZ74:CZ82" si="81">COUNTIFS(AV:AV,"&gt;0",$AW:$AW,CV74)</f>
        <v>11</v>
      </c>
      <c r="DC74" s="16">
        <f>DC73+1</f>
        <v>2016</v>
      </c>
    </row>
    <row r="75" spans="1:111" x14ac:dyDescent="0.3">
      <c r="A75" s="15">
        <v>42115</v>
      </c>
      <c r="B75">
        <v>7437.15</v>
      </c>
      <c r="C75">
        <v>8377.75</v>
      </c>
      <c r="D75">
        <v>18105.75</v>
      </c>
      <c r="E75">
        <v>27676.04</v>
      </c>
      <c r="G75" s="2">
        <f t="shared" si="73"/>
        <v>-1.4790611995186328E-3</v>
      </c>
      <c r="H75" s="4">
        <f t="shared" si="74"/>
        <v>-8.32731620127607E-3</v>
      </c>
      <c r="I75" s="2">
        <f t="shared" si="74"/>
        <v>-3.8646809567845854E-4</v>
      </c>
      <c r="J75" s="2">
        <f t="shared" si="74"/>
        <v>-7.5367000391949376E-3</v>
      </c>
      <c r="L75">
        <f t="shared" si="63"/>
        <v>4</v>
      </c>
      <c r="M75">
        <v>2015</v>
      </c>
      <c r="P75" s="15">
        <v>43116</v>
      </c>
      <c r="Q75" s="2">
        <v>-4.5685066431955419E-3</v>
      </c>
      <c r="R75" s="4">
        <v>-3.826263434978988E-3</v>
      </c>
      <c r="S75" s="2">
        <v>-3.6172955058075915E-3</v>
      </c>
      <c r="T75" s="2">
        <v>-2.079583830676046E-3</v>
      </c>
      <c r="U75">
        <f t="shared" si="64"/>
        <v>2018</v>
      </c>
      <c r="W75" s="15">
        <v>43152</v>
      </c>
      <c r="X75" s="2">
        <v>2.3497076079591092E-3</v>
      </c>
      <c r="Y75" s="4">
        <v>3.5761167522490533E-3</v>
      </c>
      <c r="Z75" s="2">
        <v>2.5045830251181644E-3</v>
      </c>
      <c r="AA75" s="2">
        <v>4.1915416132229264E-3</v>
      </c>
      <c r="AB75">
        <f t="shared" si="65"/>
        <v>2018</v>
      </c>
      <c r="AD75" s="15">
        <v>43175</v>
      </c>
      <c r="AE75" s="2">
        <v>-1.5879544619904481E-2</v>
      </c>
      <c r="AF75" s="4">
        <v>-1.5926410331896741E-2</v>
      </c>
      <c r="AG75" s="2">
        <v>-1.2193523274785838E-2</v>
      </c>
      <c r="AH75" s="2">
        <v>-1.5126371731015767E-2</v>
      </c>
      <c r="AI75">
        <f t="shared" si="66"/>
        <v>2018</v>
      </c>
      <c r="AK75" s="15">
        <v>43216</v>
      </c>
      <c r="AL75" s="2">
        <v>1.3643866461848957E-3</v>
      </c>
      <c r="AM75" s="4">
        <v>4.4699660850192283E-3</v>
      </c>
      <c r="AN75" s="2">
        <v>7.9187890902056874E-3</v>
      </c>
      <c r="AO75" s="2">
        <v>6.1542662052730748E-3</v>
      </c>
      <c r="AP75">
        <f t="shared" si="67"/>
        <v>2018</v>
      </c>
      <c r="AR75" s="15">
        <v>43235</v>
      </c>
      <c r="AS75" s="2">
        <v>8.2148384490741489E-4</v>
      </c>
      <c r="AT75" s="4">
        <v>-4.3954620324616439E-4</v>
      </c>
      <c r="AU75" s="2">
        <v>-4.3436958808598064E-5</v>
      </c>
      <c r="AV75" s="2">
        <v>-3.591445890240351E-4</v>
      </c>
      <c r="AW75">
        <f t="shared" si="68"/>
        <v>2018</v>
      </c>
      <c r="AY75" s="15">
        <v>43264</v>
      </c>
      <c r="AZ75" s="2">
        <v>-2.022075454627736E-3</v>
      </c>
      <c r="BA75" s="4">
        <v>1.2773394448876783E-3</v>
      </c>
      <c r="BB75" s="2">
        <v>1.3417471276464075E-3</v>
      </c>
      <c r="BC75" s="2">
        <v>1.3067163652218084E-3</v>
      </c>
      <c r="BD75">
        <f t="shared" si="69"/>
        <v>2018</v>
      </c>
      <c r="BF75" s="15">
        <v>43294</v>
      </c>
      <c r="BG75" s="2">
        <v>-2.8420571164656432E-4</v>
      </c>
      <c r="BH75" s="4">
        <v>-3.9008636330657985E-4</v>
      </c>
      <c r="BI75" s="2">
        <v>-3.3522591673742505E-3</v>
      </c>
      <c r="BJ75" s="2">
        <v>-1.8550738595758643E-4</v>
      </c>
      <c r="BK75">
        <f t="shared" si="70"/>
        <v>2018</v>
      </c>
      <c r="BM75" s="15">
        <v>43326</v>
      </c>
      <c r="BN75" s="2">
        <v>5.7541442263610619E-3</v>
      </c>
      <c r="BO75" s="4">
        <v>6.9876494287035521E-3</v>
      </c>
      <c r="BP75" s="2">
        <v>8.1779063408456108E-3</v>
      </c>
      <c r="BQ75" s="2">
        <v>5.5014092214350028E-3</v>
      </c>
      <c r="BR75">
        <f t="shared" si="71"/>
        <v>2018</v>
      </c>
      <c r="BT75" s="15">
        <v>43364</v>
      </c>
      <c r="BU75" s="2">
        <v>-1.0553992512743396E-2</v>
      </c>
      <c r="BV75" s="4">
        <v>-8.1224102863093998E-3</v>
      </c>
      <c r="BW75" s="2">
        <v>-2.5894924716533332E-2</v>
      </c>
      <c r="BX75" s="2">
        <v>-7.532618809403425E-3</v>
      </c>
      <c r="CA75" s="15">
        <v>43396</v>
      </c>
      <c r="CB75" s="2">
        <v>-1.3902748578236671E-3</v>
      </c>
      <c r="CC75" s="4">
        <v>-9.6093311534614315E-3</v>
      </c>
      <c r="CD75" s="2">
        <v>-4.2326924150470051E-3</v>
      </c>
      <c r="CE75" s="2">
        <v>-8.4123396997395055E-3</v>
      </c>
      <c r="CH75" s="15">
        <v>43423</v>
      </c>
      <c r="CI75" s="2">
        <v>-1.0288805420267516E-3</v>
      </c>
      <c r="CJ75" s="4">
        <v>7.6014304169552058E-3</v>
      </c>
      <c r="CK75" s="2">
        <v>2.1013086027917667E-3</v>
      </c>
      <c r="CL75" s="2">
        <v>8.9606725411734579E-3</v>
      </c>
      <c r="CO75" s="15">
        <v>43448</v>
      </c>
      <c r="CP75" s="2">
        <v>-3.5753381122214764E-3</v>
      </c>
      <c r="CQ75" s="4">
        <v>1.2880448128398103E-3</v>
      </c>
      <c r="CR75" s="2">
        <v>3.5985508840694037E-4</v>
      </c>
      <c r="CS75" s="2">
        <v>9.2653307965236706E-4</v>
      </c>
      <c r="CU75" s="17">
        <v>5</v>
      </c>
      <c r="CV75" s="16">
        <f t="shared" ref="CV75:CV82" si="82">CV74+1</f>
        <v>2017</v>
      </c>
      <c r="CW75">
        <f t="shared" ref="CW75" si="83">COUNTIFS(AS:AS,"&gt;0",$AW:$AW,CV75)</f>
        <v>11</v>
      </c>
      <c r="CX75">
        <f t="shared" si="79"/>
        <v>14</v>
      </c>
      <c r="CY75">
        <f t="shared" si="80"/>
        <v>11</v>
      </c>
      <c r="CZ75">
        <f t="shared" si="81"/>
        <v>15</v>
      </c>
      <c r="DC75" s="16">
        <f t="shared" ref="DC75:DC82" si="84">DC74+1</f>
        <v>2017</v>
      </c>
    </row>
    <row r="76" spans="1:111" x14ac:dyDescent="0.3">
      <c r="A76" s="15">
        <v>42116</v>
      </c>
      <c r="B76">
        <v>7504.9</v>
      </c>
      <c r="C76">
        <v>8429.7000000000007</v>
      </c>
      <c r="D76">
        <v>18243.7</v>
      </c>
      <c r="E76">
        <v>27890.13</v>
      </c>
      <c r="G76" s="2">
        <f t="shared" si="73"/>
        <v>9.0274354088662086E-3</v>
      </c>
      <c r="H76" s="4">
        <f t="shared" si="74"/>
        <v>6.2009489421384891E-3</v>
      </c>
      <c r="I76" s="2">
        <f t="shared" si="74"/>
        <v>7.6191265205805192E-3</v>
      </c>
      <c r="J76" s="2">
        <f t="shared" si="74"/>
        <v>7.7355719965717688E-3</v>
      </c>
      <c r="L76">
        <f t="shared" si="63"/>
        <v>4</v>
      </c>
      <c r="M76">
        <v>2015</v>
      </c>
      <c r="P76" s="15">
        <v>43117</v>
      </c>
      <c r="Q76" s="2">
        <v>9.3468723040087374E-3</v>
      </c>
      <c r="R76" s="4">
        <v>8.2332985995914702E-3</v>
      </c>
      <c r="S76" s="2">
        <v>1.2096292959741793E-2</v>
      </c>
      <c r="T76" s="2">
        <v>8.9376075787184102E-3</v>
      </c>
      <c r="U76">
        <f t="shared" si="64"/>
        <v>2018</v>
      </c>
      <c r="W76" s="15">
        <v>43153</v>
      </c>
      <c r="X76" s="2">
        <v>-8.3679191293506287E-4</v>
      </c>
      <c r="Y76" s="4">
        <v>-1.4186170647610711E-3</v>
      </c>
      <c r="Z76" s="2">
        <v>7.418784362004595E-4</v>
      </c>
      <c r="AA76" s="2">
        <v>-7.4930137102060938E-4</v>
      </c>
      <c r="AB76">
        <f t="shared" si="65"/>
        <v>2018</v>
      </c>
      <c r="AD76" s="15">
        <v>43178</v>
      </c>
      <c r="AE76" s="2">
        <v>-9.735187089629057E-3</v>
      </c>
      <c r="AF76" s="4">
        <v>-9.8968627239422319E-3</v>
      </c>
      <c r="AG76" s="2">
        <v>-9.9818085673277265E-3</v>
      </c>
      <c r="AH76" s="2">
        <v>-7.6223776223775432E-3</v>
      </c>
      <c r="AI76">
        <f t="shared" si="66"/>
        <v>2018</v>
      </c>
      <c r="AK76" s="15">
        <v>43217</v>
      </c>
      <c r="AL76" s="2">
        <v>1.2623764708098993E-2</v>
      </c>
      <c r="AM76" s="4">
        <v>7.0165194296370253E-3</v>
      </c>
      <c r="AN76" s="2">
        <v>1.5341311188321775E-2</v>
      </c>
      <c r="AO76" s="2">
        <v>7.3775119837757698E-3</v>
      </c>
      <c r="AP76">
        <f t="shared" si="67"/>
        <v>2018</v>
      </c>
      <c r="AR76" s="15">
        <v>43236</v>
      </c>
      <c r="AS76" s="2">
        <v>-1.0405202142490176E-2</v>
      </c>
      <c r="AT76" s="4">
        <v>-5.6240366233561842E-3</v>
      </c>
      <c r="AU76" s="2">
        <v>-1.1024023570295329E-2</v>
      </c>
      <c r="AV76" s="2">
        <v>-4.3906218612794453E-3</v>
      </c>
      <c r="AW76">
        <f t="shared" si="68"/>
        <v>2018</v>
      </c>
      <c r="AY76" s="15">
        <v>43265</v>
      </c>
      <c r="AZ76" s="2">
        <v>-3.8280423400554576E-3</v>
      </c>
      <c r="BA76" s="4">
        <v>-4.4811038344986466E-3</v>
      </c>
      <c r="BB76" s="2">
        <v>-3.0233308811385916E-3</v>
      </c>
      <c r="BC76" s="2">
        <v>-3.898804560599739E-3</v>
      </c>
      <c r="BD76">
        <f t="shared" si="69"/>
        <v>2018</v>
      </c>
      <c r="BF76" s="15">
        <v>43297</v>
      </c>
      <c r="BG76" s="2">
        <v>-6.7012383208905832E-3</v>
      </c>
      <c r="BH76" s="4">
        <v>-7.4462968172865959E-3</v>
      </c>
      <c r="BI76" s="2">
        <v>-9.5095959117833771E-3</v>
      </c>
      <c r="BJ76" s="2">
        <v>-5.9619672138325683E-3</v>
      </c>
      <c r="BK76">
        <f t="shared" si="70"/>
        <v>2018</v>
      </c>
      <c r="BM76" s="15">
        <v>43328</v>
      </c>
      <c r="BN76" s="2">
        <v>-1.1563349210545673E-2</v>
      </c>
      <c r="BO76" s="4">
        <v>-4.3768747103218241E-3</v>
      </c>
      <c r="BP76" s="2">
        <v>-6.964245566828617E-3</v>
      </c>
      <c r="BQ76" s="2">
        <v>-4.9783366796999455E-3</v>
      </c>
      <c r="BR76">
        <f t="shared" si="71"/>
        <v>2018</v>
      </c>
      <c r="BT76" s="15">
        <v>43367</v>
      </c>
      <c r="BU76" s="2">
        <v>-3.56027333896035E-2</v>
      </c>
      <c r="BV76" s="4">
        <v>-1.5767605065017877E-2</v>
      </c>
      <c r="BW76" s="2">
        <v>-2.447757345616082E-2</v>
      </c>
      <c r="BX76" s="2">
        <v>-1.4564514027620998E-2</v>
      </c>
      <c r="CA76" s="15">
        <v>43397</v>
      </c>
      <c r="CB76" s="2">
        <v>1.3679125835535114E-2</v>
      </c>
      <c r="CC76" s="4">
        <v>7.6822249379115319E-3</v>
      </c>
      <c r="CD76" s="2">
        <v>3.6740488017795608E-3</v>
      </c>
      <c r="CE76" s="2">
        <v>5.516847316604517E-3</v>
      </c>
      <c r="CH76" s="15">
        <v>43424</v>
      </c>
      <c r="CI76" s="2">
        <v>-7.7378284275773429E-3</v>
      </c>
      <c r="CJ76" s="4">
        <v>-9.9596781686083317E-3</v>
      </c>
      <c r="CK76" s="2">
        <v>-7.1233845487003074E-3</v>
      </c>
      <c r="CL76" s="2">
        <v>-8.3961148157588612E-3</v>
      </c>
      <c r="CO76" s="15">
        <v>43451</v>
      </c>
      <c r="CP76" s="2">
        <v>9.9895996294321106E-3</v>
      </c>
      <c r="CQ76" s="4">
        <v>7.6720543799656312E-3</v>
      </c>
      <c r="CR76" s="2">
        <v>7.0752255274733195E-3</v>
      </c>
      <c r="CS76" s="2">
        <v>8.5404609691145696E-3</v>
      </c>
      <c r="CU76" s="17">
        <v>5</v>
      </c>
      <c r="CV76" s="16">
        <f t="shared" si="82"/>
        <v>2018</v>
      </c>
      <c r="CW76">
        <f t="shared" ref="CW76" si="85">COUNTIFS(AS:AS,"&gt;0",$AW:$AW,CV76)</f>
        <v>14</v>
      </c>
      <c r="CX76">
        <f t="shared" si="79"/>
        <v>10</v>
      </c>
      <c r="CY76">
        <f t="shared" si="80"/>
        <v>14</v>
      </c>
      <c r="CZ76">
        <f t="shared" si="81"/>
        <v>11</v>
      </c>
      <c r="DC76" s="16">
        <f t="shared" si="84"/>
        <v>2018</v>
      </c>
    </row>
    <row r="77" spans="1:111" x14ac:dyDescent="0.3">
      <c r="A77" s="15">
        <v>42117</v>
      </c>
      <c r="B77">
        <v>7488.3</v>
      </c>
      <c r="C77">
        <v>8398.2999999999993</v>
      </c>
      <c r="D77">
        <v>18245.599999999999</v>
      </c>
      <c r="E77">
        <v>27735.02</v>
      </c>
      <c r="G77" s="2">
        <f t="shared" si="73"/>
        <v>-2.216791528117123E-3</v>
      </c>
      <c r="H77" s="4">
        <f t="shared" si="74"/>
        <v>-3.7249249676739923E-3</v>
      </c>
      <c r="I77" s="2">
        <f t="shared" si="74"/>
        <v>1.0414554065226994E-4</v>
      </c>
      <c r="J77" s="2">
        <f t="shared" si="74"/>
        <v>-5.5614656511102879E-3</v>
      </c>
      <c r="L77">
        <f t="shared" si="63"/>
        <v>4</v>
      </c>
      <c r="M77">
        <v>2015</v>
      </c>
      <c r="P77" s="15">
        <v>43118</v>
      </c>
      <c r="Q77" s="2">
        <v>1.0409200272100147E-2</v>
      </c>
      <c r="R77" s="4">
        <v>2.6370550259303361E-3</v>
      </c>
      <c r="S77" s="2">
        <v>9.4449790978011015E-3</v>
      </c>
      <c r="T77" s="2">
        <v>5.0872503193962332E-3</v>
      </c>
      <c r="U77">
        <f t="shared" si="64"/>
        <v>2018</v>
      </c>
      <c r="W77" s="15">
        <v>43154</v>
      </c>
      <c r="X77" s="2">
        <v>1.1612320562791106E-2</v>
      </c>
      <c r="Y77" s="4">
        <v>1.0435628497404195E-2</v>
      </c>
      <c r="Z77" s="2">
        <v>1.3916939154965668E-2</v>
      </c>
      <c r="AA77" s="2">
        <v>9.5403539378169835E-3</v>
      </c>
      <c r="AB77">
        <f t="shared" si="65"/>
        <v>2018</v>
      </c>
      <c r="AD77" s="15">
        <v>43179</v>
      </c>
      <c r="AE77" s="2">
        <v>1.98856206731519E-3</v>
      </c>
      <c r="AF77" s="4">
        <v>2.9818956336528581E-3</v>
      </c>
      <c r="AG77" s="2">
        <v>-3.1717749153436291E-3</v>
      </c>
      <c r="AH77" s="2">
        <v>2.2367260454051563E-3</v>
      </c>
      <c r="AI77">
        <f t="shared" si="66"/>
        <v>2018</v>
      </c>
      <c r="AK77" s="15">
        <v>43220</v>
      </c>
      <c r="AL77" s="2">
        <v>5.6998337353347884E-3</v>
      </c>
      <c r="AM77" s="4">
        <v>4.4003628779590073E-3</v>
      </c>
      <c r="AN77" s="2">
        <v>5.3948477235317748E-3</v>
      </c>
      <c r="AO77" s="2">
        <v>5.4521485743373125E-3</v>
      </c>
      <c r="AP77">
        <f t="shared" si="67"/>
        <v>2018</v>
      </c>
      <c r="AR77" s="15">
        <v>43237</v>
      </c>
      <c r="AS77" s="2">
        <v>-2.5239638645611316E-3</v>
      </c>
      <c r="AT77" s="4">
        <v>-5.437059519043639E-3</v>
      </c>
      <c r="AU77" s="2">
        <v>-4.1383156081529655E-3</v>
      </c>
      <c r="AV77" s="2">
        <v>-6.7469427385871876E-3</v>
      </c>
      <c r="AW77">
        <f t="shared" si="68"/>
        <v>2018</v>
      </c>
      <c r="AY77" s="15">
        <v>43266</v>
      </c>
      <c r="AZ77" s="2">
        <v>-3.1385518020480966E-3</v>
      </c>
      <c r="BA77" s="4">
        <v>8.9285301233816053E-4</v>
      </c>
      <c r="BB77" s="2">
        <v>-5.4532277950850756E-3</v>
      </c>
      <c r="BC77" s="2">
        <v>6.2696946220513778E-4</v>
      </c>
      <c r="BD77">
        <f t="shared" si="69"/>
        <v>2018</v>
      </c>
      <c r="BF77" s="15">
        <v>43298</v>
      </c>
      <c r="BG77" s="2">
        <v>8.9319734521899532E-3</v>
      </c>
      <c r="BH77" s="4">
        <v>6.5101011717266771E-3</v>
      </c>
      <c r="BI77" s="2">
        <v>1.230518969407564E-2</v>
      </c>
      <c r="BJ77" s="2">
        <v>5.4011464118400247E-3</v>
      </c>
      <c r="BK77">
        <f t="shared" si="70"/>
        <v>2018</v>
      </c>
      <c r="BM77" s="15">
        <v>43329</v>
      </c>
      <c r="BN77" s="2">
        <v>7.331144889064712E-3</v>
      </c>
      <c r="BO77" s="4">
        <v>7.5274153385361271E-3</v>
      </c>
      <c r="BP77" s="2">
        <v>1.085294440022209E-2</v>
      </c>
      <c r="BQ77" s="2">
        <v>7.5489412047082044E-3</v>
      </c>
      <c r="BR77">
        <f t="shared" si="71"/>
        <v>2018</v>
      </c>
      <c r="BT77" s="15">
        <v>43368</v>
      </c>
      <c r="BU77" s="2">
        <v>1.8639499078086506E-2</v>
      </c>
      <c r="BV77" s="4">
        <v>9.1224902894032397E-3</v>
      </c>
      <c r="BW77" s="2">
        <v>1.4417098679033334E-2</v>
      </c>
      <c r="BX77" s="2">
        <v>9.5590086439836935E-3</v>
      </c>
      <c r="CA77" s="15">
        <v>43398</v>
      </c>
      <c r="CB77" s="2">
        <v>-1.1908100215631823E-2</v>
      </c>
      <c r="CC77" s="4">
        <v>-9.7655199393628569E-3</v>
      </c>
      <c r="CD77" s="2">
        <v>-9.8447187622186221E-3</v>
      </c>
      <c r="CE77" s="2">
        <v>-1.010373168447053E-2</v>
      </c>
      <c r="CH77" s="15">
        <v>43425</v>
      </c>
      <c r="CI77" s="2">
        <v>4.0269485380327605E-3</v>
      </c>
      <c r="CJ77" s="4">
        <v>-5.2692329348174253E-3</v>
      </c>
      <c r="CK77" s="2">
        <v>5.6944053520517563E-3</v>
      </c>
      <c r="CL77" s="2">
        <v>-7.7438701760785171E-3</v>
      </c>
      <c r="CO77" s="15">
        <v>43452</v>
      </c>
      <c r="CP77" s="2">
        <v>4.7449430041448526E-3</v>
      </c>
      <c r="CQ77" s="4">
        <v>1.868970045966594E-3</v>
      </c>
      <c r="CR77" s="2">
        <v>5.8817432761569697E-3</v>
      </c>
      <c r="CS77" s="2">
        <v>2.1232382512634258E-3</v>
      </c>
      <c r="CU77" s="17">
        <v>5</v>
      </c>
      <c r="CV77" s="16">
        <f t="shared" si="82"/>
        <v>2019</v>
      </c>
      <c r="CW77">
        <f t="shared" ref="CW77" si="86">COUNTIFS(AS:AS,"&gt;0",$AW:$AW,CV77)</f>
        <v>11</v>
      </c>
      <c r="CX77">
        <f t="shared" si="79"/>
        <v>9</v>
      </c>
      <c r="CY77">
        <f t="shared" si="80"/>
        <v>10</v>
      </c>
      <c r="CZ77">
        <f t="shared" si="81"/>
        <v>9</v>
      </c>
      <c r="DC77" s="16">
        <f t="shared" si="84"/>
        <v>2019</v>
      </c>
    </row>
    <row r="78" spans="1:111" x14ac:dyDescent="0.3">
      <c r="A78" s="15">
        <v>42118</v>
      </c>
      <c r="B78">
        <v>7391.2</v>
      </c>
      <c r="C78">
        <v>8305.25</v>
      </c>
      <c r="D78">
        <v>18001.900000000001</v>
      </c>
      <c r="E78">
        <v>27437.94</v>
      </c>
      <c r="G78" s="2">
        <f t="shared" si="73"/>
        <v>-1.313724429050768E-2</v>
      </c>
      <c r="H78" s="4">
        <f t="shared" si="74"/>
        <v>-1.1079623257087659E-2</v>
      </c>
      <c r="I78" s="2">
        <f t="shared" si="74"/>
        <v>-1.335664488972668E-2</v>
      </c>
      <c r="J78" s="2">
        <f t="shared" si="74"/>
        <v>-1.0711367794218347E-2</v>
      </c>
      <c r="L78">
        <f t="shared" si="63"/>
        <v>4</v>
      </c>
      <c r="M78">
        <v>2015</v>
      </c>
      <c r="P78" s="15">
        <v>43119</v>
      </c>
      <c r="Q78" s="2">
        <v>1.0963357641162227E-2</v>
      </c>
      <c r="R78" s="4">
        <v>7.1831376536933278E-3</v>
      </c>
      <c r="S78" s="2">
        <v>1.4021720289101364E-2</v>
      </c>
      <c r="T78" s="2">
        <v>7.1267139323017729E-3</v>
      </c>
      <c r="U78">
        <f t="shared" si="64"/>
        <v>2018</v>
      </c>
      <c r="W78" s="15">
        <v>43157</v>
      </c>
      <c r="X78" s="2">
        <v>1.4950391669358921E-2</v>
      </c>
      <c r="Y78" s="4">
        <v>8.7264859094181319E-3</v>
      </c>
      <c r="Z78" s="2">
        <v>1.5231696472680623E-2</v>
      </c>
      <c r="AA78" s="2">
        <v>8.8922343789128253E-3</v>
      </c>
      <c r="AB78">
        <f t="shared" si="65"/>
        <v>2018</v>
      </c>
      <c r="AD78" s="15">
        <v>43180</v>
      </c>
      <c r="AE78" s="2">
        <v>6.5296998396986682E-3</v>
      </c>
      <c r="AF78" s="4">
        <v>3.0520477857837428E-3</v>
      </c>
      <c r="AG78" s="2">
        <v>3.6163222747245477E-3</v>
      </c>
      <c r="AH78" s="2">
        <v>4.2252633288843589E-3</v>
      </c>
      <c r="AI78">
        <f t="shared" si="66"/>
        <v>2018</v>
      </c>
      <c r="AK78" s="15">
        <v>43556</v>
      </c>
      <c r="AL78" s="2">
        <v>-3.5600996827911181E-3</v>
      </c>
      <c r="AM78" s="4">
        <v>3.8928414731716553E-3</v>
      </c>
      <c r="AN78" s="2">
        <v>-3.2964360366518754E-3</v>
      </c>
      <c r="AO78" s="2">
        <v>5.1446865519041395E-3</v>
      </c>
      <c r="AP78">
        <f t="shared" si="67"/>
        <v>2019</v>
      </c>
      <c r="AR78" s="15">
        <v>43238</v>
      </c>
      <c r="AS78" s="2">
        <v>-8.5827954596037603E-3</v>
      </c>
      <c r="AT78" s="4">
        <v>-8.0784820316962078E-3</v>
      </c>
      <c r="AU78" s="2">
        <v>-7.6015003566799137E-3</v>
      </c>
      <c r="AV78" s="2">
        <v>-8.5583934960533781E-3</v>
      </c>
      <c r="AW78">
        <f t="shared" si="68"/>
        <v>2018</v>
      </c>
      <c r="AY78" s="15">
        <v>43269</v>
      </c>
      <c r="AZ78" s="2">
        <v>-1.2405589812821876E-3</v>
      </c>
      <c r="BA78" s="4">
        <v>-1.6500734906681053E-3</v>
      </c>
      <c r="BB78" s="2">
        <v>-3.0661609393816888E-4</v>
      </c>
      <c r="BC78" s="2">
        <v>-2.0739910628613943E-3</v>
      </c>
      <c r="BD78">
        <f t="shared" si="69"/>
        <v>2018</v>
      </c>
      <c r="BF78" s="15">
        <v>43299</v>
      </c>
      <c r="BG78" s="2">
        <v>-5.2751266695322946E-4</v>
      </c>
      <c r="BH78" s="4">
        <v>-2.5072560535243341E-3</v>
      </c>
      <c r="BI78" s="2">
        <v>-4.7096982016505088E-3</v>
      </c>
      <c r="BJ78" s="2">
        <v>-4.0120525871330855E-3</v>
      </c>
      <c r="BK78">
        <f t="shared" si="70"/>
        <v>2018</v>
      </c>
      <c r="BM78" s="15">
        <v>43332</v>
      </c>
      <c r="BN78" s="2">
        <v>7.4473581948697543E-3</v>
      </c>
      <c r="BO78" s="4">
        <v>7.0614388771440403E-3</v>
      </c>
      <c r="BP78" s="2">
        <v>5.1797906397592743E-3</v>
      </c>
      <c r="BQ78" s="2">
        <v>8.7190641479840941E-3</v>
      </c>
      <c r="BR78">
        <f t="shared" si="71"/>
        <v>2018</v>
      </c>
      <c r="BT78" s="15">
        <v>43369</v>
      </c>
      <c r="BU78" s="2">
        <v>1.8031316566389898E-3</v>
      </c>
      <c r="BV78" s="4">
        <v>-1.2333464348157394E-3</v>
      </c>
      <c r="BW78" s="2">
        <v>1.8140294153061733E-3</v>
      </c>
      <c r="BX78" s="2">
        <v>-2.9954660120058976E-3</v>
      </c>
      <c r="CA78" s="15">
        <v>43399</v>
      </c>
      <c r="CB78" s="2">
        <v>-7.9531388582957628E-3</v>
      </c>
      <c r="CC78" s="4">
        <v>-9.3729320783414796E-3</v>
      </c>
      <c r="CD78" s="2">
        <v>-1.5972632160032616E-2</v>
      </c>
      <c r="CE78" s="2">
        <v>-1.0115140683803424E-2</v>
      </c>
      <c r="CH78" s="15">
        <v>43426</v>
      </c>
      <c r="CI78" s="2">
        <v>-8.5135798875769532E-3</v>
      </c>
      <c r="CJ78" s="4">
        <v>-6.9150617214069066E-3</v>
      </c>
      <c r="CK78" s="2">
        <v>-9.9992194059488337E-3</v>
      </c>
      <c r="CL78" s="2">
        <v>-6.2153762237287169E-3</v>
      </c>
      <c r="CO78" s="15">
        <v>43453</v>
      </c>
      <c r="CP78" s="2">
        <v>1.0317398827509495E-2</v>
      </c>
      <c r="CQ78" s="4">
        <v>5.3718591582863715E-3</v>
      </c>
      <c r="CR78" s="2">
        <v>4.5520281732641292E-3</v>
      </c>
      <c r="CS78" s="2">
        <v>3.7760942557146268E-3</v>
      </c>
      <c r="CU78" s="17">
        <v>5</v>
      </c>
      <c r="CV78" s="16">
        <f t="shared" si="82"/>
        <v>2020</v>
      </c>
      <c r="CW78">
        <f t="shared" ref="CW78" si="87">COUNTIFS(AS:AS,"&gt;0",$AW:$AW,CV78)</f>
        <v>8</v>
      </c>
      <c r="CX78">
        <f t="shared" si="79"/>
        <v>9</v>
      </c>
      <c r="CY78">
        <f t="shared" si="80"/>
        <v>7</v>
      </c>
      <c r="CZ78">
        <f t="shared" si="81"/>
        <v>9</v>
      </c>
      <c r="DC78" s="16">
        <f t="shared" si="84"/>
        <v>2020</v>
      </c>
    </row>
    <row r="79" spans="1:111" x14ac:dyDescent="0.3">
      <c r="A79" s="15">
        <v>42121</v>
      </c>
      <c r="B79">
        <v>7260</v>
      </c>
      <c r="C79">
        <v>8213.7999999999993</v>
      </c>
      <c r="D79">
        <v>17767.599999999999</v>
      </c>
      <c r="E79">
        <v>27176.99</v>
      </c>
      <c r="G79" s="2">
        <f t="shared" si="73"/>
        <v>-1.8071625344352592E-2</v>
      </c>
      <c r="H79" s="4">
        <f t="shared" si="74"/>
        <v>-1.1011107432046082E-2</v>
      </c>
      <c r="I79" s="2">
        <f t="shared" si="74"/>
        <v>-1.3015292830201418E-2</v>
      </c>
      <c r="J79" s="2">
        <f t="shared" si="74"/>
        <v>-9.5105536348573209E-3</v>
      </c>
      <c r="L79">
        <f t="shared" si="63"/>
        <v>4</v>
      </c>
      <c r="M79">
        <v>2015</v>
      </c>
      <c r="P79" s="15">
        <v>43122</v>
      </c>
      <c r="Q79" s="2">
        <v>1.793899839089856E-3</v>
      </c>
      <c r="R79" s="4">
        <v>6.5628241254922113E-3</v>
      </c>
      <c r="S79" s="2">
        <v>4.8941823519575139E-3</v>
      </c>
      <c r="T79" s="2">
        <v>8.0658196565740036E-3</v>
      </c>
      <c r="U79">
        <f t="shared" si="64"/>
        <v>2018</v>
      </c>
      <c r="W79" s="15">
        <v>43158</v>
      </c>
      <c r="X79" s="2">
        <v>-1.1077814546022639E-2</v>
      </c>
      <c r="Y79" s="4">
        <v>-2.674201047001785E-3</v>
      </c>
      <c r="Z79" s="2">
        <v>-1.1846044246513062E-2</v>
      </c>
      <c r="AA79" s="2">
        <v>-2.8845358280775012E-3</v>
      </c>
      <c r="AB79">
        <f t="shared" si="65"/>
        <v>2018</v>
      </c>
      <c r="AD79" s="15">
        <v>43181</v>
      </c>
      <c r="AE79" s="2">
        <v>-5.7934285263490067E-3</v>
      </c>
      <c r="AF79" s="4">
        <v>-3.9880849806750206E-3</v>
      </c>
      <c r="AG79" s="2">
        <v>-4.7040683388577713E-3</v>
      </c>
      <c r="AH79" s="2">
        <v>-3.9204881190289132E-3</v>
      </c>
      <c r="AI79">
        <f t="shared" si="66"/>
        <v>2018</v>
      </c>
      <c r="AK79" s="15">
        <v>43557</v>
      </c>
      <c r="AL79" s="2">
        <v>3.1064074139059168E-3</v>
      </c>
      <c r="AM79" s="4">
        <v>3.7749107689935509E-3</v>
      </c>
      <c r="AN79" s="2">
        <v>9.1504130051275282E-4</v>
      </c>
      <c r="AO79" s="2">
        <v>4.7535660105880893E-3</v>
      </c>
      <c r="AP79">
        <f t="shared" si="67"/>
        <v>2019</v>
      </c>
      <c r="AR79" s="15">
        <v>43241</v>
      </c>
      <c r="AS79" s="2">
        <v>-8.3741285716290598E-3</v>
      </c>
      <c r="AT79" s="4">
        <v>-7.5214223698613593E-3</v>
      </c>
      <c r="AU79" s="2">
        <v>-4.8230765663404632E-3</v>
      </c>
      <c r="AV79" s="2">
        <v>-6.662304904400086E-3</v>
      </c>
      <c r="AW79">
        <f t="shared" si="68"/>
        <v>2018</v>
      </c>
      <c r="AY79" s="15">
        <v>43270</v>
      </c>
      <c r="AZ79" s="2">
        <v>-3.07892196556911E-3</v>
      </c>
      <c r="BA79" s="4">
        <v>-8.2778927485103616E-3</v>
      </c>
      <c r="BB79" s="2">
        <v>-5.4355851915802115E-3</v>
      </c>
      <c r="BC79" s="2">
        <v>-7.3567595150931175E-3</v>
      </c>
      <c r="BD79">
        <f t="shared" si="69"/>
        <v>2018</v>
      </c>
      <c r="BF79" s="15">
        <v>43300</v>
      </c>
      <c r="BG79" s="2">
        <v>-6.3031395255470869E-3</v>
      </c>
      <c r="BH79" s="4">
        <v>-2.1265066550096184E-3</v>
      </c>
      <c r="BI79" s="2">
        <v>-3.3946036033019726E-3</v>
      </c>
      <c r="BJ79" s="2">
        <v>-6.1061037944167853E-4</v>
      </c>
      <c r="BK79">
        <f t="shared" si="70"/>
        <v>2018</v>
      </c>
      <c r="BM79" s="15">
        <v>43333</v>
      </c>
      <c r="BN79" s="2">
        <v>-2.2210357714898997E-4</v>
      </c>
      <c r="BO79" s="4">
        <v>1.6577574826324702E-3</v>
      </c>
      <c r="BP79" s="2">
        <v>-5.7826467545553091E-4</v>
      </c>
      <c r="BQ79" s="2">
        <v>1.8286908532802142E-4</v>
      </c>
      <c r="BR79">
        <f t="shared" si="71"/>
        <v>2018</v>
      </c>
      <c r="BT79" s="15">
        <v>43370</v>
      </c>
      <c r="BU79" s="2">
        <v>-1.6973952370320015E-2</v>
      </c>
      <c r="BV79" s="4">
        <v>-6.8980802981780023E-3</v>
      </c>
      <c r="BW79" s="2">
        <v>-1.3167798299988487E-2</v>
      </c>
      <c r="BX79" s="2">
        <v>-5.9684305326406532E-3</v>
      </c>
      <c r="CA79" s="15">
        <v>43402</v>
      </c>
      <c r="CB79" s="2">
        <v>2.0277012542432797E-2</v>
      </c>
      <c r="CC79" s="4">
        <v>2.201894317048857E-2</v>
      </c>
      <c r="CD79" s="2">
        <v>2.2056791169912902E-2</v>
      </c>
      <c r="CE79" s="2">
        <v>2.1532379530491152E-2</v>
      </c>
      <c r="CH79" s="15">
        <v>43430</v>
      </c>
      <c r="CI79" s="2">
        <v>1.16995599742906E-2</v>
      </c>
      <c r="CJ79" s="4">
        <v>9.675350891775748E-3</v>
      </c>
      <c r="CK79" s="2">
        <v>1.4082990217100662E-2</v>
      </c>
      <c r="CL79" s="2">
        <v>1.0664640425007761E-2</v>
      </c>
      <c r="CO79" s="15">
        <v>43454</v>
      </c>
      <c r="CP79" s="2">
        <v>-1.426754886958708E-3</v>
      </c>
      <c r="CQ79" s="4">
        <v>-1.4224102559425333E-3</v>
      </c>
      <c r="CR79" s="2">
        <v>-8.5352987720902721E-4</v>
      </c>
      <c r="CS79" s="2">
        <v>-1.4433593819594189E-3</v>
      </c>
      <c r="CU79" s="17">
        <v>5</v>
      </c>
      <c r="CV79" s="16">
        <f t="shared" si="82"/>
        <v>2021</v>
      </c>
      <c r="CW79">
        <f t="shared" ref="CW79" si="88">COUNTIFS(AS:AS,"&gt;0",$AW:$AW,CV79)</f>
        <v>12</v>
      </c>
      <c r="CX79">
        <f t="shared" si="79"/>
        <v>14</v>
      </c>
      <c r="CY79">
        <f t="shared" si="80"/>
        <v>12</v>
      </c>
      <c r="CZ79">
        <f t="shared" si="81"/>
        <v>13</v>
      </c>
      <c r="DC79" s="16">
        <f t="shared" si="84"/>
        <v>2021</v>
      </c>
    </row>
    <row r="80" spans="1:111" x14ac:dyDescent="0.3">
      <c r="A80" s="15">
        <v>42122</v>
      </c>
      <c r="B80">
        <v>7435.65</v>
      </c>
      <c r="C80">
        <v>8285.6</v>
      </c>
      <c r="D80">
        <v>18246.25</v>
      </c>
      <c r="E80">
        <v>27396.38</v>
      </c>
      <c r="G80" s="2">
        <f t="shared" si="73"/>
        <v>2.3622682616852547E-2</v>
      </c>
      <c r="H80" s="4">
        <f t="shared" si="74"/>
        <v>8.7413864471987505E-3</v>
      </c>
      <c r="I80" s="2">
        <f t="shared" si="74"/>
        <v>2.6939485355366031E-2</v>
      </c>
      <c r="J80" s="2">
        <f t="shared" si="74"/>
        <v>8.0726379190631265E-3</v>
      </c>
      <c r="L80">
        <f t="shared" si="63"/>
        <v>4</v>
      </c>
      <c r="M80">
        <v>2015</v>
      </c>
      <c r="P80" s="15">
        <v>43123</v>
      </c>
      <c r="Q80" s="2">
        <v>9.102237149454415E-3</v>
      </c>
      <c r="R80" s="4">
        <v>1.0714741660739362E-2</v>
      </c>
      <c r="S80" s="2">
        <v>1.2921024214901624E-2</v>
      </c>
      <c r="T80" s="2">
        <v>9.552765642559493E-3</v>
      </c>
      <c r="U80">
        <f t="shared" si="64"/>
        <v>2018</v>
      </c>
      <c r="W80" s="15">
        <v>43159</v>
      </c>
      <c r="X80" s="2">
        <v>-1.1739517774520722E-2</v>
      </c>
      <c r="Y80" s="4">
        <v>-5.8222714912404341E-3</v>
      </c>
      <c r="Z80" s="2">
        <v>-1.0881041302258037E-2</v>
      </c>
      <c r="AA80" s="2">
        <v>-4.7268431995327181E-3</v>
      </c>
      <c r="AB80">
        <f t="shared" si="65"/>
        <v>2018</v>
      </c>
      <c r="AD80" s="15">
        <v>43182</v>
      </c>
      <c r="AE80" s="2">
        <v>-1.6850918753603499E-2</v>
      </c>
      <c r="AF80" s="4">
        <v>-1.153760597147737E-2</v>
      </c>
      <c r="AG80" s="2">
        <v>-1.9514114698755195E-2</v>
      </c>
      <c r="AH80" s="2">
        <v>-1.2413702002679975E-2</v>
      </c>
      <c r="AI80">
        <f t="shared" si="66"/>
        <v>2018</v>
      </c>
      <c r="AK80" s="15">
        <v>43558</v>
      </c>
      <c r="AL80" s="2">
        <v>-2.5426168164519375E-3</v>
      </c>
      <c r="AM80" s="4">
        <v>-5.9121333196735307E-3</v>
      </c>
      <c r="AN80" s="2">
        <v>-8.5968192263027651E-3</v>
      </c>
      <c r="AO80" s="2">
        <v>-4.5966563952617246E-3</v>
      </c>
      <c r="AP80">
        <f t="shared" si="67"/>
        <v>2019</v>
      </c>
      <c r="AR80" s="15">
        <v>43242</v>
      </c>
      <c r="AS80" s="2">
        <v>2.6022356842060747E-3</v>
      </c>
      <c r="AT80" s="4">
        <v>1.9017372369659682E-3</v>
      </c>
      <c r="AU80" s="2">
        <v>1.0446277397207643E-3</v>
      </c>
      <c r="AV80" s="2">
        <v>1.0142670483384649E-3</v>
      </c>
      <c r="AW80">
        <f t="shared" si="68"/>
        <v>2018</v>
      </c>
      <c r="AY80" s="15">
        <v>43271</v>
      </c>
      <c r="AZ80" s="2">
        <v>1.007214445194226E-2</v>
      </c>
      <c r="BA80" s="4">
        <v>5.7513923317879774E-3</v>
      </c>
      <c r="BB80" s="2">
        <v>1.111523562053247E-2</v>
      </c>
      <c r="BC80" s="2">
        <v>7.3849270292467876E-3</v>
      </c>
      <c r="BD80">
        <f t="shared" si="69"/>
        <v>2018</v>
      </c>
      <c r="BF80" s="15">
        <v>43301</v>
      </c>
      <c r="BG80" s="2">
        <v>5.4877534814182583E-3</v>
      </c>
      <c r="BH80" s="4">
        <v>4.8461728011974297E-3</v>
      </c>
      <c r="BI80" s="2">
        <v>3.1187417528784163E-3</v>
      </c>
      <c r="BJ80" s="2">
        <v>3.992712213589455E-3</v>
      </c>
      <c r="BK80">
        <f t="shared" si="70"/>
        <v>2018</v>
      </c>
      <c r="BM80" s="15">
        <v>43335</v>
      </c>
      <c r="BN80" s="2">
        <v>-6.9502685917533745E-3</v>
      </c>
      <c r="BO80" s="4">
        <v>1.0241208549032802E-3</v>
      </c>
      <c r="BP80" s="2">
        <v>-8.1393167928260762E-3</v>
      </c>
      <c r="BQ80" s="2">
        <v>1.3323495034053671E-3</v>
      </c>
      <c r="BR80">
        <f t="shared" si="71"/>
        <v>2018</v>
      </c>
      <c r="BT80" s="15">
        <v>43371</v>
      </c>
      <c r="BU80" s="2">
        <v>4.930462981346459E-3</v>
      </c>
      <c r="BV80" s="4">
        <v>-4.2905748550449369E-3</v>
      </c>
      <c r="BW80" s="2">
        <v>3.1027687319178697E-3</v>
      </c>
      <c r="BX80" s="2">
        <v>-2.6712241463466018E-3</v>
      </c>
      <c r="CA80" s="15">
        <v>43403</v>
      </c>
      <c r="CB80" s="2">
        <v>-7.0970751010949592E-3</v>
      </c>
      <c r="CC80" s="4">
        <v>-5.1166488632650685E-3</v>
      </c>
      <c r="CD80" s="2">
        <v>-6.0878135554514167E-3</v>
      </c>
      <c r="CE80" s="2">
        <v>-5.1741547637918972E-3</v>
      </c>
      <c r="CH80" s="15">
        <v>43431</v>
      </c>
      <c r="CI80" s="2">
        <v>4.3809796568604542E-3</v>
      </c>
      <c r="CJ80" s="4">
        <v>5.3628888094386842E-3</v>
      </c>
      <c r="CK80" s="2">
        <v>2.9394362350942138E-3</v>
      </c>
      <c r="CL80" s="2">
        <v>4.4990564031081462E-3</v>
      </c>
      <c r="CO80" s="15">
        <v>43455</v>
      </c>
      <c r="CP80" s="2">
        <v>-1.4048369401305242E-2</v>
      </c>
      <c r="CQ80" s="4">
        <v>-1.8051991928193862E-2</v>
      </c>
      <c r="CR80" s="2">
        <v>-1.4865206727014644E-2</v>
      </c>
      <c r="CS80" s="2">
        <v>-1.8928586035172106E-2</v>
      </c>
      <c r="CU80" s="17">
        <v>5</v>
      </c>
      <c r="CV80" s="16">
        <f t="shared" si="82"/>
        <v>2022</v>
      </c>
      <c r="CW80">
        <f t="shared" ref="CW80" si="89">COUNTIFS(AS:AS,"&gt;0",$AW:$AW,CV80)</f>
        <v>12</v>
      </c>
      <c r="CX80">
        <f t="shared" si="79"/>
        <v>7</v>
      </c>
      <c r="CY80">
        <f t="shared" si="80"/>
        <v>11</v>
      </c>
      <c r="CZ80">
        <f t="shared" si="81"/>
        <v>7</v>
      </c>
      <c r="DC80" s="16">
        <f t="shared" si="84"/>
        <v>2022</v>
      </c>
    </row>
    <row r="81" spans="1:111" x14ac:dyDescent="0.3">
      <c r="A81" s="15">
        <v>42123</v>
      </c>
      <c r="B81">
        <v>7412.55</v>
      </c>
      <c r="C81">
        <v>8239.75</v>
      </c>
      <c r="D81">
        <v>18302.650000000001</v>
      </c>
      <c r="E81">
        <v>27225.93</v>
      </c>
      <c r="G81" s="2">
        <f t="shared" si="73"/>
        <v>-3.1163364833963285E-3</v>
      </c>
      <c r="H81" s="4">
        <f t="shared" si="74"/>
        <v>-5.5336970165106164E-3</v>
      </c>
      <c r="I81" s="2">
        <f t="shared" si="74"/>
        <v>3.0910461053641957E-3</v>
      </c>
      <c r="J81" s="2">
        <f t="shared" si="74"/>
        <v>-6.221624900808089E-3</v>
      </c>
      <c r="L81">
        <f t="shared" si="63"/>
        <v>4</v>
      </c>
      <c r="M81">
        <v>2015</v>
      </c>
      <c r="P81" s="15">
        <v>43124</v>
      </c>
      <c r="Q81" s="2">
        <v>1.5340364333653574E-3</v>
      </c>
      <c r="R81" s="4">
        <v>2.0751193193602066E-4</v>
      </c>
      <c r="S81" s="2">
        <v>2.9024555869534542E-4</v>
      </c>
      <c r="T81" s="2">
        <v>5.9933624755730951E-4</v>
      </c>
      <c r="U81">
        <f t="shared" si="64"/>
        <v>2018</v>
      </c>
      <c r="W81" s="15">
        <v>43497</v>
      </c>
      <c r="X81" s="2">
        <v>3.9263932151925243E-4</v>
      </c>
      <c r="Y81" s="4">
        <v>5.788965880185847E-3</v>
      </c>
      <c r="Z81" s="2">
        <v>-7.6752718859736694E-3</v>
      </c>
      <c r="AA81" s="2">
        <v>5.8676067782248726E-3</v>
      </c>
      <c r="AB81">
        <f t="shared" si="65"/>
        <v>2019</v>
      </c>
      <c r="AD81" s="15">
        <v>43185</v>
      </c>
      <c r="AE81" s="2">
        <v>2.2959508577362852E-2</v>
      </c>
      <c r="AF81" s="4">
        <v>1.3262586204309878E-2</v>
      </c>
      <c r="AG81" s="2">
        <v>2.4247583479788979E-2</v>
      </c>
      <c r="AH81" s="2">
        <v>1.4414720089923734E-2</v>
      </c>
      <c r="AI81">
        <f t="shared" si="66"/>
        <v>2018</v>
      </c>
      <c r="AK81" s="15">
        <v>43559</v>
      </c>
      <c r="AL81" s="2">
        <v>-5.6801363232705944E-4</v>
      </c>
      <c r="AM81" s="4">
        <v>-3.9462553514916093E-3</v>
      </c>
      <c r="AN81" s="2">
        <v>-6.2605297524697462E-3</v>
      </c>
      <c r="AO81" s="2">
        <v>-4.9489262579121458E-3</v>
      </c>
      <c r="AP81">
        <f t="shared" si="67"/>
        <v>2019</v>
      </c>
      <c r="AR81" s="15">
        <v>43243</v>
      </c>
      <c r="AS81" s="2">
        <v>-6.3686794259270058E-3</v>
      </c>
      <c r="AT81" s="4">
        <v>-1.0093292966488593E-2</v>
      </c>
      <c r="AU81" s="2">
        <v>-3.5980712010768995E-3</v>
      </c>
      <c r="AV81" s="2">
        <v>-8.840376275134584E-3</v>
      </c>
      <c r="AW81">
        <f t="shared" si="68"/>
        <v>2018</v>
      </c>
      <c r="AY81" s="15">
        <v>43272</v>
      </c>
      <c r="AZ81" s="2">
        <v>3.3049619703002863E-4</v>
      </c>
      <c r="BA81" s="4">
        <v>-2.8731764148884299E-3</v>
      </c>
      <c r="BB81" s="2">
        <v>-2.2874721832086362E-3</v>
      </c>
      <c r="BC81" s="2">
        <v>-3.233435535102139E-3</v>
      </c>
      <c r="BD81">
        <f t="shared" si="69"/>
        <v>2018</v>
      </c>
      <c r="BF81" s="15">
        <v>43304</v>
      </c>
      <c r="BG81" s="2">
        <v>3.725900978546364E-3</v>
      </c>
      <c r="BH81" s="4">
        <v>6.7709941690431846E-3</v>
      </c>
      <c r="BI81" s="2">
        <v>5.0217316880758799E-3</v>
      </c>
      <c r="BJ81" s="2">
        <v>6.0890987240647745E-3</v>
      </c>
      <c r="BK81">
        <f t="shared" si="70"/>
        <v>2018</v>
      </c>
      <c r="BM81" s="15">
        <v>43336</v>
      </c>
      <c r="BN81" s="2">
        <v>-2.8726336356932141E-3</v>
      </c>
      <c r="BO81" s="4">
        <v>-2.214500010791879E-3</v>
      </c>
      <c r="BP81" s="2">
        <v>-6.8931314868399245E-3</v>
      </c>
      <c r="BQ81" s="2">
        <v>-2.2161497215726924E-3</v>
      </c>
      <c r="BR81">
        <f t="shared" si="71"/>
        <v>2018</v>
      </c>
      <c r="BT81" s="15">
        <v>43711</v>
      </c>
      <c r="BU81" s="2">
        <v>-2.3337549804490244E-2</v>
      </c>
      <c r="BV81" s="4">
        <v>-2.044315424216999E-2</v>
      </c>
      <c r="BW81" s="2">
        <v>-2.2010474754674433E-2</v>
      </c>
      <c r="BX81" s="2">
        <v>-2.0622085839284911E-2</v>
      </c>
      <c r="CA81" s="15">
        <v>43404</v>
      </c>
      <c r="CB81" s="2">
        <v>2.2678678001306497E-2</v>
      </c>
      <c r="CC81" s="4">
        <v>1.8453875117665587E-2</v>
      </c>
      <c r="CD81" s="2">
        <v>1.3927099394342494E-2</v>
      </c>
      <c r="CE81" s="2">
        <v>1.6255580737496968E-2</v>
      </c>
      <c r="CH81" s="15">
        <v>43432</v>
      </c>
      <c r="CI81" s="2">
        <v>4.4150995513618282E-3</v>
      </c>
      <c r="CJ81" s="4">
        <v>4.0475031818522121E-3</v>
      </c>
      <c r="CK81" s="2">
        <v>5.6158317292610111E-4</v>
      </c>
      <c r="CL81" s="2">
        <v>5.7390025213202118E-3</v>
      </c>
      <c r="CO81" s="15">
        <v>43458</v>
      </c>
      <c r="CP81" s="2">
        <v>-9.2285024857843602E-3</v>
      </c>
      <c r="CQ81" s="4">
        <v>-8.4154733122559049E-3</v>
      </c>
      <c r="CR81" s="2">
        <v>-5.7648685412724559E-3</v>
      </c>
      <c r="CS81" s="2">
        <v>-7.6078414037015277E-3</v>
      </c>
      <c r="CU81" s="17">
        <v>5</v>
      </c>
      <c r="CV81" s="16">
        <f t="shared" si="82"/>
        <v>2023</v>
      </c>
      <c r="CW81">
        <f t="shared" ref="CW81" si="90">COUNTIFS(AS:AS,"&gt;0",$AW:$AW,CV81)</f>
        <v>13</v>
      </c>
      <c r="CX81">
        <f t="shared" si="79"/>
        <v>14</v>
      </c>
      <c r="CY81">
        <f t="shared" si="80"/>
        <v>14</v>
      </c>
      <c r="CZ81">
        <f t="shared" si="81"/>
        <v>13</v>
      </c>
      <c r="DC81" s="16">
        <f t="shared" si="84"/>
        <v>2023</v>
      </c>
    </row>
    <row r="82" spans="1:111" x14ac:dyDescent="0.3">
      <c r="A82" s="15">
        <v>42124</v>
      </c>
      <c r="B82">
        <v>7386.7</v>
      </c>
      <c r="C82">
        <v>8181.5</v>
      </c>
      <c r="D82">
        <v>18338.099999999999</v>
      </c>
      <c r="E82">
        <v>27011.31</v>
      </c>
      <c r="G82" s="2">
        <f t="shared" si="73"/>
        <v>-3.4995329443459683E-3</v>
      </c>
      <c r="H82" s="4">
        <f t="shared" si="74"/>
        <v>-7.0693892411784337E-3</v>
      </c>
      <c r="I82" s="2">
        <f t="shared" si="74"/>
        <v>1.9368779930773461E-3</v>
      </c>
      <c r="J82" s="2">
        <f t="shared" si="74"/>
        <v>-7.8829263132608862E-3</v>
      </c>
      <c r="L82">
        <f t="shared" si="63"/>
        <v>4</v>
      </c>
      <c r="M82">
        <v>2015</v>
      </c>
      <c r="P82" s="15">
        <v>43125</v>
      </c>
      <c r="Q82" s="2">
        <v>1.8161342158795686E-3</v>
      </c>
      <c r="R82" s="4">
        <v>-1.4748331228576911E-3</v>
      </c>
      <c r="S82" s="2">
        <v>1.7190690748233825E-3</v>
      </c>
      <c r="T82" s="2">
        <v>-3.0750817717337237E-3</v>
      </c>
      <c r="U82">
        <f t="shared" si="64"/>
        <v>2018</v>
      </c>
      <c r="W82" s="15">
        <v>43500</v>
      </c>
      <c r="X82" s="2">
        <v>2.762635249485541E-3</v>
      </c>
      <c r="Y82" s="4">
        <v>1.7074167060627398E-3</v>
      </c>
      <c r="Z82" s="2">
        <v>3.7159486744972139E-3</v>
      </c>
      <c r="AA82" s="2">
        <v>3.1069857686286204E-3</v>
      </c>
      <c r="AB82">
        <f t="shared" si="65"/>
        <v>2019</v>
      </c>
      <c r="AD82" s="15">
        <v>43186</v>
      </c>
      <c r="AE82" s="2">
        <v>6.0762451920735802E-3</v>
      </c>
      <c r="AF82" s="4">
        <v>5.2810036868315459E-3</v>
      </c>
      <c r="AG82" s="2">
        <v>7.8286281133543665E-3</v>
      </c>
      <c r="AH82" s="2">
        <v>3.2655495410598223E-3</v>
      </c>
      <c r="AI82">
        <f t="shared" si="66"/>
        <v>2018</v>
      </c>
      <c r="AK82" s="15">
        <v>43560</v>
      </c>
      <c r="AL82" s="2">
        <v>7.5625548334848488E-3</v>
      </c>
      <c r="AM82" s="4">
        <v>5.8587687532333788E-3</v>
      </c>
      <c r="AN82" s="2">
        <v>6.0107206511307507E-3</v>
      </c>
      <c r="AO82" s="2">
        <v>4.5886334449364513E-3</v>
      </c>
      <c r="AP82">
        <f t="shared" si="67"/>
        <v>2019</v>
      </c>
      <c r="AR82" s="15">
        <v>43244</v>
      </c>
      <c r="AS82" s="2">
        <v>1.1876550652723285E-2</v>
      </c>
      <c r="AT82" s="4">
        <v>8.0054839962225618E-3</v>
      </c>
      <c r="AU82" s="2">
        <v>1.2920017364254107E-2</v>
      </c>
      <c r="AV82" s="2">
        <v>9.2648372058624431E-3</v>
      </c>
      <c r="AW82">
        <f t="shared" si="68"/>
        <v>2018</v>
      </c>
      <c r="AY82" s="15">
        <v>43273</v>
      </c>
      <c r="AZ82" s="2">
        <v>1.514644836519129E-2</v>
      </c>
      <c r="BA82" s="4">
        <v>7.5178519890886407E-3</v>
      </c>
      <c r="BB82" s="2">
        <v>1.0186078020300367E-2</v>
      </c>
      <c r="BC82" s="2">
        <v>7.2591772669018126E-3</v>
      </c>
      <c r="BD82">
        <f t="shared" si="69"/>
        <v>2018</v>
      </c>
      <c r="BF82" s="15">
        <v>43305</v>
      </c>
      <c r="BG82" s="2">
        <v>1.7780170036663008E-3</v>
      </c>
      <c r="BH82" s="4">
        <v>4.4701053248832195E-3</v>
      </c>
      <c r="BI82" s="2">
        <v>-1.2496227990439921E-3</v>
      </c>
      <c r="BJ82" s="2">
        <v>2.9004373805101504E-3</v>
      </c>
      <c r="BK82">
        <f t="shared" si="70"/>
        <v>2018</v>
      </c>
      <c r="BM82" s="15">
        <v>43339</v>
      </c>
      <c r="BN82" s="2">
        <v>1.2694613838449314E-2</v>
      </c>
      <c r="BO82" s="4">
        <v>1.1668152045063239E-2</v>
      </c>
      <c r="BP82" s="2">
        <v>1.5430380065170453E-2</v>
      </c>
      <c r="BQ82" s="2">
        <v>1.1563115984084348E-2</v>
      </c>
      <c r="BR82">
        <f t="shared" si="71"/>
        <v>2018</v>
      </c>
      <c r="BT82" s="15">
        <v>43712</v>
      </c>
      <c r="BU82" s="2">
        <v>1.0228092998976345E-2</v>
      </c>
      <c r="BV82" s="4">
        <v>4.329545559784773E-3</v>
      </c>
      <c r="BW82" s="2">
        <v>1.1172767823025039E-2</v>
      </c>
      <c r="BX82" s="2">
        <v>4.4260700256077666E-3</v>
      </c>
      <c r="CA82" s="15">
        <v>43739</v>
      </c>
      <c r="CB82" s="2">
        <v>-1.6775037512984704E-3</v>
      </c>
      <c r="CC82" s="4">
        <v>-9.9830492964805354E-3</v>
      </c>
      <c r="CD82" s="2">
        <v>-1.297625858369288E-2</v>
      </c>
      <c r="CE82" s="2">
        <v>-9.3598394303407613E-3</v>
      </c>
      <c r="CH82" s="15">
        <v>43433</v>
      </c>
      <c r="CI82" s="2">
        <v>1.7977301960921479E-2</v>
      </c>
      <c r="CJ82" s="4">
        <v>1.2102881483104001E-2</v>
      </c>
      <c r="CK82" s="2">
        <v>1.8204358236371215E-2</v>
      </c>
      <c r="CL82" s="2">
        <v>1.2695932883407078E-2</v>
      </c>
      <c r="CO82" s="15">
        <v>43460</v>
      </c>
      <c r="CP82" s="2">
        <v>1.2300010456969539E-2</v>
      </c>
      <c r="CQ82" s="4">
        <v>6.2221597036620589E-3</v>
      </c>
      <c r="CR82" s="2">
        <v>1.0183512853386211E-2</v>
      </c>
      <c r="CS82" s="2">
        <v>5.06876909175746E-3</v>
      </c>
      <c r="CU82" s="17">
        <v>5</v>
      </c>
      <c r="CV82" s="16">
        <f t="shared" si="82"/>
        <v>2024</v>
      </c>
      <c r="CW82">
        <f t="shared" ref="CW82" si="91">COUNTIFS(AS:AS,"&gt;0",$AW:$AW,CV82)</f>
        <v>12</v>
      </c>
      <c r="CX82">
        <f t="shared" si="79"/>
        <v>11</v>
      </c>
      <c r="CY82">
        <f t="shared" si="80"/>
        <v>10</v>
      </c>
      <c r="CZ82">
        <f t="shared" si="81"/>
        <v>11</v>
      </c>
      <c r="DC82" s="16">
        <f t="shared" si="84"/>
        <v>2024</v>
      </c>
    </row>
    <row r="83" spans="1:111" x14ac:dyDescent="0.3">
      <c r="A83" s="15">
        <v>42128</v>
      </c>
      <c r="B83">
        <v>7452.45</v>
      </c>
      <c r="C83">
        <v>8331.9500000000007</v>
      </c>
      <c r="D83">
        <v>18501.3</v>
      </c>
      <c r="E83">
        <v>27490.59</v>
      </c>
      <c r="G83" s="2">
        <f t="shared" si="73"/>
        <v>8.8226019631128024E-3</v>
      </c>
      <c r="H83" s="4">
        <f t="shared" si="74"/>
        <v>1.8389048462995872E-2</v>
      </c>
      <c r="I83" s="2">
        <f t="shared" si="74"/>
        <v>8.8995043106974408E-3</v>
      </c>
      <c r="J83" s="2">
        <f t="shared" si="74"/>
        <v>1.7743678481347214E-2</v>
      </c>
      <c r="L83">
        <f t="shared" si="63"/>
        <v>5</v>
      </c>
      <c r="M83">
        <v>2015</v>
      </c>
      <c r="P83" s="15">
        <v>43129</v>
      </c>
      <c r="Q83" s="2">
        <v>8.7015995587424472E-3</v>
      </c>
      <c r="R83" s="4">
        <v>5.4879783913673874E-3</v>
      </c>
      <c r="S83" s="2">
        <v>1.92380213257836E-3</v>
      </c>
      <c r="T83" s="2">
        <v>6.4578962143041155E-3</v>
      </c>
      <c r="U83">
        <f t="shared" si="64"/>
        <v>2018</v>
      </c>
      <c r="W83" s="15">
        <v>43501</v>
      </c>
      <c r="X83" s="2">
        <v>2.3351606616577592E-3</v>
      </c>
      <c r="Y83" s="4">
        <v>2.0252468555980998E-3</v>
      </c>
      <c r="Z83" s="2">
        <v>3.1302185635571269E-3</v>
      </c>
      <c r="AA83" s="2">
        <v>9.3131351014165995E-4</v>
      </c>
      <c r="AB83">
        <f t="shared" si="65"/>
        <v>2019</v>
      </c>
      <c r="AD83" s="15">
        <v>43187</v>
      </c>
      <c r="AE83" s="2">
        <v>-6.0641090951839447E-3</v>
      </c>
      <c r="AF83" s="4">
        <v>-6.9176121718551777E-3</v>
      </c>
      <c r="AG83" s="2">
        <v>-6.9902165616566531E-3</v>
      </c>
      <c r="AH83" s="2">
        <v>-6.2008675969625702E-3</v>
      </c>
      <c r="AI83">
        <f t="shared" si="66"/>
        <v>2018</v>
      </c>
      <c r="AK83" s="15">
        <v>43563</v>
      </c>
      <c r="AL83" s="2">
        <v>-7.2696446351383321E-3</v>
      </c>
      <c r="AM83" s="4">
        <v>-5.2674664300807672E-3</v>
      </c>
      <c r="AN83" s="2">
        <v>-7.9558844792943298E-3</v>
      </c>
      <c r="AO83" s="2">
        <v>-4.1608523237087617E-3</v>
      </c>
      <c r="AP83">
        <f t="shared" si="67"/>
        <v>2019</v>
      </c>
      <c r="AR83" s="15">
        <v>43245</v>
      </c>
      <c r="AS83" s="2">
        <v>9.5583236877399246E-3</v>
      </c>
      <c r="AT83" s="4">
        <v>8.6837837709306549E-3</v>
      </c>
      <c r="AU83" s="2">
        <v>9.8686233510654649E-3</v>
      </c>
      <c r="AV83" s="2">
        <v>7.5515439901382778E-3</v>
      </c>
      <c r="AW83">
        <f t="shared" si="68"/>
        <v>2018</v>
      </c>
      <c r="AY83" s="15">
        <v>43276</v>
      </c>
      <c r="AZ83" s="2">
        <v>-6.6202278256030011E-3</v>
      </c>
      <c r="BA83" s="4">
        <v>-5.4888951519379437E-3</v>
      </c>
      <c r="BB83" s="2">
        <v>-5.8710681309155849E-3</v>
      </c>
      <c r="BC83" s="2">
        <v>-6.1432462117815834E-3</v>
      </c>
      <c r="BD83">
        <f t="shared" si="69"/>
        <v>2018</v>
      </c>
      <c r="BF83" s="15">
        <v>43306</v>
      </c>
      <c r="BG83" s="2">
        <v>5.7333614079416364E-3</v>
      </c>
      <c r="BH83" s="4">
        <v>-2.0656889072499148E-4</v>
      </c>
      <c r="BI83" s="2">
        <v>2.1094074381635113E-3</v>
      </c>
      <c r="BJ83" s="2">
        <v>8.9965811362371472E-4</v>
      </c>
      <c r="BK83">
        <f t="shared" si="70"/>
        <v>2018</v>
      </c>
      <c r="BM83" s="15">
        <v>43340</v>
      </c>
      <c r="BN83" s="2">
        <v>4.7257977697625232E-3</v>
      </c>
      <c r="BO83" s="4">
        <v>3.9813717985450903E-3</v>
      </c>
      <c r="BP83" s="2">
        <v>1.9282343034654183E-4</v>
      </c>
      <c r="BQ83" s="2">
        <v>5.2338715117106142E-3</v>
      </c>
      <c r="BR83">
        <f t="shared" si="71"/>
        <v>2018</v>
      </c>
      <c r="BT83" s="15">
        <v>43713</v>
      </c>
      <c r="BU83" s="2">
        <v>-1.1350559897713008E-2</v>
      </c>
      <c r="BV83" s="4">
        <v>2.9968694240939083E-4</v>
      </c>
      <c r="BW83" s="2">
        <v>-7.5265863806206652E-3</v>
      </c>
      <c r="BX83" s="2">
        <v>-2.1870815150767499E-3</v>
      </c>
      <c r="CA83" s="15">
        <v>43741</v>
      </c>
      <c r="CB83" s="2">
        <v>-1.1500068105310268E-2</v>
      </c>
      <c r="CC83" s="4">
        <v>-4.0405285257792446E-3</v>
      </c>
      <c r="CD83" s="2">
        <v>-1.0840542375241562E-2</v>
      </c>
      <c r="CE83" s="2">
        <v>-5.1830798834942857E-3</v>
      </c>
      <c r="CH83" s="15">
        <v>43434</v>
      </c>
      <c r="CI83" s="2">
        <v>9.1792845403363993E-4</v>
      </c>
      <c r="CJ83" s="4">
        <v>1.6622615966919863E-3</v>
      </c>
      <c r="CK83" s="2">
        <v>-2.845253827079757E-3</v>
      </c>
      <c r="CL83" s="2">
        <v>6.6048463371024587E-4</v>
      </c>
      <c r="CO83" s="15">
        <v>43461</v>
      </c>
      <c r="CP83" s="2">
        <v>-1.4486429880443638E-3</v>
      </c>
      <c r="CQ83" s="4">
        <v>4.6552374916703316E-3</v>
      </c>
      <c r="CR83" s="2">
        <v>-4.0112203002949593E-3</v>
      </c>
      <c r="CS83" s="2">
        <v>4.4134716636268249E-3</v>
      </c>
    </row>
    <row r="84" spans="1:111" x14ac:dyDescent="0.3">
      <c r="A84" s="15">
        <v>42129</v>
      </c>
      <c r="B84">
        <v>7422.25</v>
      </c>
      <c r="C84">
        <v>8324.7999999999993</v>
      </c>
      <c r="D84">
        <v>18471.45</v>
      </c>
      <c r="E84">
        <v>27440.14</v>
      </c>
      <c r="G84" s="2">
        <f t="shared" si="73"/>
        <v>-4.0688470477280901E-3</v>
      </c>
      <c r="H84" s="4">
        <f t="shared" si="74"/>
        <v>-8.5814245164714796E-4</v>
      </c>
      <c r="I84" s="2">
        <f t="shared" si="74"/>
        <v>-1.6134001394495817E-3</v>
      </c>
      <c r="J84" s="2">
        <f t="shared" si="74"/>
        <v>-1.8351734175221677E-3</v>
      </c>
      <c r="L84">
        <f t="shared" si="63"/>
        <v>5</v>
      </c>
      <c r="M84">
        <v>2015</v>
      </c>
      <c r="P84" s="15">
        <v>43130</v>
      </c>
      <c r="Q84" s="2">
        <v>-1.0983079277133191E-2</v>
      </c>
      <c r="R84" s="4">
        <v>-7.2549054840796382E-3</v>
      </c>
      <c r="S84" s="2">
        <v>-8.3422883835271248E-3</v>
      </c>
      <c r="T84" s="2">
        <v>-6.8770024735930989E-3</v>
      </c>
      <c r="U84">
        <f t="shared" si="64"/>
        <v>2018</v>
      </c>
      <c r="W84" s="15">
        <v>43502</v>
      </c>
      <c r="X84" s="2">
        <v>7.8035167504296125E-3</v>
      </c>
      <c r="Y84" s="4">
        <v>1.1715374027720016E-2</v>
      </c>
      <c r="Z84" s="2">
        <v>4.7906804489634977E-3</v>
      </c>
      <c r="AA84" s="2">
        <v>9.7884004641585528E-3</v>
      </c>
      <c r="AB84">
        <f t="shared" si="65"/>
        <v>2019</v>
      </c>
      <c r="AD84" s="15">
        <v>43525</v>
      </c>
      <c r="AE84" s="2">
        <v>7.1408674274748745E-3</v>
      </c>
      <c r="AF84" s="4">
        <v>6.5786425758628678E-3</v>
      </c>
      <c r="AG84" s="2">
        <v>9.4811850734791842E-3</v>
      </c>
      <c r="AH84" s="2">
        <v>5.4748819542179573E-3</v>
      </c>
      <c r="AI84">
        <f t="shared" si="66"/>
        <v>2019</v>
      </c>
      <c r="AK84" s="15">
        <v>43564</v>
      </c>
      <c r="AL84" s="2">
        <v>5.0962357078636463E-3</v>
      </c>
      <c r="AM84" s="4">
        <v>5.8124003619286248E-3</v>
      </c>
      <c r="AN84" s="2">
        <v>8.9980666972688927E-3</v>
      </c>
      <c r="AO84" s="2">
        <v>6.1676157923419225E-3</v>
      </c>
      <c r="AP84">
        <f t="shared" si="67"/>
        <v>2019</v>
      </c>
      <c r="AR84" s="15">
        <v>43248</v>
      </c>
      <c r="AS84" s="2">
        <v>1.1689083984366135E-2</v>
      </c>
      <c r="AT84" s="4">
        <v>7.8735331419168986E-3</v>
      </c>
      <c r="AU84" s="2">
        <v>1.2967413996205338E-2</v>
      </c>
      <c r="AV84" s="2">
        <v>6.8893599317621105E-3</v>
      </c>
      <c r="AW84">
        <f t="shared" si="68"/>
        <v>2018</v>
      </c>
      <c r="AY84" s="15">
        <v>43277</v>
      </c>
      <c r="AZ84" s="2">
        <v>1.2116914764239517E-4</v>
      </c>
      <c r="BA84" s="4">
        <v>6.225348317528916E-4</v>
      </c>
      <c r="BB84" s="2">
        <v>-3.0064224700015405E-4</v>
      </c>
      <c r="BC84" s="2">
        <v>5.5511152272256484E-4</v>
      </c>
      <c r="BD84">
        <f t="shared" si="69"/>
        <v>2018</v>
      </c>
      <c r="BF84" s="15">
        <v>43307</v>
      </c>
      <c r="BG84" s="2">
        <v>1.6417208513649365E-2</v>
      </c>
      <c r="BH84" s="4">
        <v>3.1710384477182242E-3</v>
      </c>
      <c r="BI84" s="2">
        <v>1.3876506124381816E-2</v>
      </c>
      <c r="BJ84" s="2">
        <v>3.4296275214516867E-3</v>
      </c>
      <c r="BK84">
        <f t="shared" si="70"/>
        <v>2018</v>
      </c>
      <c r="BM84" s="15">
        <v>43341</v>
      </c>
      <c r="BN84" s="2">
        <v>8.8926906317621495E-4</v>
      </c>
      <c r="BO84" s="4">
        <v>-3.9698428248924793E-3</v>
      </c>
      <c r="BP84" s="2">
        <v>-1.6112686220028515E-3</v>
      </c>
      <c r="BQ84" s="2">
        <v>-4.4656825025714848E-3</v>
      </c>
      <c r="BR84">
        <f t="shared" si="71"/>
        <v>2018</v>
      </c>
      <c r="BT84" s="15">
        <v>43714</v>
      </c>
      <c r="BU84" s="2">
        <v>9.2473786153858435E-3</v>
      </c>
      <c r="BV84" s="4">
        <v>9.06166170410873E-3</v>
      </c>
      <c r="BW84" s="2">
        <v>1.2191814916213803E-2</v>
      </c>
      <c r="BX84" s="2">
        <v>9.2060401010576384E-3</v>
      </c>
      <c r="CA84" s="15">
        <v>43742</v>
      </c>
      <c r="CB84" s="2">
        <v>-2.0209239076489388E-2</v>
      </c>
      <c r="CC84" s="4">
        <v>-1.2307760296977197E-2</v>
      </c>
      <c r="CD84" s="2">
        <v>-2.4010966386406749E-2</v>
      </c>
      <c r="CE84" s="2">
        <v>-1.1377476029912846E-2</v>
      </c>
      <c r="CH84" s="15">
        <v>43770</v>
      </c>
      <c r="CI84" s="2">
        <v>5.0679778878639815E-3</v>
      </c>
      <c r="CJ84" s="4">
        <v>1.1071400005893213E-3</v>
      </c>
      <c r="CK84" s="2">
        <v>8.790587452708578E-3</v>
      </c>
      <c r="CL84" s="2">
        <v>8.9660732063170999E-4</v>
      </c>
      <c r="CO84" s="15">
        <v>43462</v>
      </c>
      <c r="CP84" s="2">
        <v>1.098284604595965E-2</v>
      </c>
      <c r="CQ84" s="4">
        <v>7.4305645744819357E-3</v>
      </c>
      <c r="CR84" s="2">
        <v>9.1783224913546575E-3</v>
      </c>
      <c r="CS84" s="2">
        <v>7.5247268153292388E-3</v>
      </c>
      <c r="CW84" t="s">
        <v>40</v>
      </c>
      <c r="CX84" t="s">
        <v>6</v>
      </c>
      <c r="CY84" t="s">
        <v>3</v>
      </c>
      <c r="CZ84" t="s">
        <v>2</v>
      </c>
      <c r="DD84" t="s">
        <v>40</v>
      </c>
      <c r="DE84" t="s">
        <v>6</v>
      </c>
      <c r="DF84" t="s">
        <v>3</v>
      </c>
      <c r="DG84" t="s">
        <v>2</v>
      </c>
    </row>
    <row r="85" spans="1:111" x14ac:dyDescent="0.3">
      <c r="A85" s="15">
        <v>42130</v>
      </c>
      <c r="B85">
        <v>7194.35</v>
      </c>
      <c r="C85">
        <v>8097</v>
      </c>
      <c r="D85">
        <v>17799.55</v>
      </c>
      <c r="E85">
        <v>26717.37</v>
      </c>
      <c r="G85" s="2">
        <f t="shared" si="73"/>
        <v>-3.167763592263368E-2</v>
      </c>
      <c r="H85" s="4">
        <f t="shared" si="74"/>
        <v>-2.7364020757255345E-2</v>
      </c>
      <c r="I85" s="2">
        <f t="shared" si="74"/>
        <v>-3.6375054475961628E-2</v>
      </c>
      <c r="J85" s="2">
        <f t="shared" si="74"/>
        <v>-2.6339880190115666E-2</v>
      </c>
      <c r="L85">
        <f t="shared" si="63"/>
        <v>5</v>
      </c>
      <c r="M85">
        <v>2015</v>
      </c>
      <c r="P85" s="15">
        <v>43131</v>
      </c>
      <c r="Q85" s="2">
        <v>4.7948215926799055E-3</v>
      </c>
      <c r="R85" s="4">
        <v>-1.9864882598090356E-3</v>
      </c>
      <c r="S85" s="2">
        <v>4.0485458789360634E-3</v>
      </c>
      <c r="T85" s="2">
        <v>-1.9068245224684315E-3</v>
      </c>
      <c r="U85">
        <f t="shared" si="64"/>
        <v>2018</v>
      </c>
      <c r="W85" s="15">
        <v>43503</v>
      </c>
      <c r="X85" s="2">
        <v>-3.144789557575183E-4</v>
      </c>
      <c r="Y85" s="4">
        <v>6.2825142712499566E-4</v>
      </c>
      <c r="Z85" s="2">
        <v>-5.546969511737895E-4</v>
      </c>
      <c r="AA85" s="2">
        <v>-1.1196684915838775E-4</v>
      </c>
      <c r="AB85">
        <f t="shared" si="65"/>
        <v>2019</v>
      </c>
      <c r="AD85" s="15">
        <v>43529</v>
      </c>
      <c r="AE85" s="2">
        <v>1.6729634669646203E-2</v>
      </c>
      <c r="AF85" s="4">
        <v>1.140976664979065E-2</v>
      </c>
      <c r="AG85" s="2">
        <v>1.8863773346299822E-2</v>
      </c>
      <c r="AH85" s="2">
        <v>1.0501663579083942E-2</v>
      </c>
      <c r="AI85">
        <f t="shared" si="66"/>
        <v>2019</v>
      </c>
      <c r="AK85" s="15">
        <v>43565</v>
      </c>
      <c r="AL85" s="2">
        <v>-1.1382794236580313E-2</v>
      </c>
      <c r="AM85" s="4">
        <v>-7.5094564318731192E-3</v>
      </c>
      <c r="AN85" s="2">
        <v>-1.0305889150673148E-2</v>
      </c>
      <c r="AO85" s="2">
        <v>-9.0877526565761365E-3</v>
      </c>
      <c r="AP85">
        <f t="shared" si="67"/>
        <v>2019</v>
      </c>
      <c r="AR85" s="15">
        <v>43249</v>
      </c>
      <c r="AS85" s="2">
        <v>-1.0903333868710211E-2</v>
      </c>
      <c r="AT85" s="4">
        <v>-5.1783901615265132E-3</v>
      </c>
      <c r="AU85" s="2">
        <v>-1.3505922579069511E-2</v>
      </c>
      <c r="AV85" s="2">
        <v>-6.1492122388207187E-3</v>
      </c>
      <c r="AW85">
        <f t="shared" si="68"/>
        <v>2018</v>
      </c>
      <c r="AY85" s="15">
        <v>43278</v>
      </c>
      <c r="AZ85" s="2">
        <v>-8.6639657786932289E-3</v>
      </c>
      <c r="BA85" s="4">
        <v>-9.0768537906891454E-3</v>
      </c>
      <c r="BB85" s="2">
        <v>-6.7025791584748064E-3</v>
      </c>
      <c r="BC85" s="2">
        <v>-7.6903266381215763E-3</v>
      </c>
      <c r="BD85">
        <f t="shared" si="69"/>
        <v>2018</v>
      </c>
      <c r="BF85" s="15">
        <v>43308</v>
      </c>
      <c r="BG85" s="2">
        <v>8.7717047301342291E-3</v>
      </c>
      <c r="BH85" s="4">
        <v>9.9442121193127342E-3</v>
      </c>
      <c r="BI85" s="2">
        <v>8.3192247066378646E-3</v>
      </c>
      <c r="BJ85" s="2">
        <v>9.5231425802711385E-3</v>
      </c>
      <c r="BK85">
        <f t="shared" si="70"/>
        <v>2018</v>
      </c>
      <c r="BM85" s="15">
        <v>43342</v>
      </c>
      <c r="BN85" s="2">
        <v>-5.4584083758042095E-3</v>
      </c>
      <c r="BO85" s="4">
        <v>-1.2914924007218984E-3</v>
      </c>
      <c r="BP85" s="2">
        <v>-4.2818017226412377E-3</v>
      </c>
      <c r="BQ85" s="2">
        <v>-8.4781807574999478E-4</v>
      </c>
      <c r="BR85">
        <f t="shared" si="71"/>
        <v>2018</v>
      </c>
      <c r="BT85" s="15">
        <v>43717</v>
      </c>
      <c r="BU85" s="2">
        <v>8.5886289793305742E-3</v>
      </c>
      <c r="BV85" s="4">
        <v>5.1935831612795798E-3</v>
      </c>
      <c r="BW85" s="2">
        <v>9.4227445050811248E-3</v>
      </c>
      <c r="BX85" s="2">
        <v>4.4259644684394583E-3</v>
      </c>
      <c r="CA85" s="15">
        <v>43745</v>
      </c>
      <c r="CB85" s="2">
        <v>-3.2567726971244001E-4</v>
      </c>
      <c r="CC85" s="4">
        <v>-4.326718718539597E-3</v>
      </c>
      <c r="CD85" s="2">
        <v>1.2873284688904897E-3</v>
      </c>
      <c r="CE85" s="2">
        <v>-3.7514622421017554E-3</v>
      </c>
      <c r="CH85" s="15">
        <v>43773</v>
      </c>
      <c r="CI85" s="2">
        <v>6.2760129031315028E-3</v>
      </c>
      <c r="CJ85" s="4">
        <v>4.2638723024909517E-3</v>
      </c>
      <c r="CK85" s="2">
        <v>8.407364851607612E-5</v>
      </c>
      <c r="CL85" s="2">
        <v>3.4091845568147289E-3</v>
      </c>
      <c r="CO85" s="15">
        <v>43465</v>
      </c>
      <c r="CP85" s="2">
        <v>-3.0209133515770361E-5</v>
      </c>
      <c r="CQ85" s="4">
        <v>2.4401697989849227E-4</v>
      </c>
      <c r="CR85" s="2">
        <v>1.288467387397378E-3</v>
      </c>
      <c r="CS85" s="2">
        <v>-2.3255994447387172E-4</v>
      </c>
      <c r="CU85" s="17">
        <v>6</v>
      </c>
      <c r="CV85" s="16">
        <v>2015</v>
      </c>
      <c r="CW85">
        <f>COUNTIFS(AZ:AZ,"&gt;0",$BD:$BD,$CV85)</f>
        <v>13</v>
      </c>
      <c r="CX85">
        <f t="shared" ref="CX85:CX94" si="92">COUNTIFS(BA:BA,"&gt;0",$BD:$BD,$CV85)</f>
        <v>11</v>
      </c>
      <c r="CY85">
        <f t="shared" ref="CY85:CY94" si="93">COUNTIFS(BB:BB,"&gt;0",$BD:$BD,$CV85)</f>
        <v>10</v>
      </c>
      <c r="CZ85">
        <f t="shared" ref="CZ85:CZ94" si="94">COUNTIFS(BC:BC,"&gt;0",$BD:$BD,$CV85)</f>
        <v>12</v>
      </c>
      <c r="DC85" s="16">
        <v>2015</v>
      </c>
      <c r="DD85">
        <f>COUNTIFS(L:L,CU85,BD:BD,DC85)</f>
        <v>0</v>
      </c>
    </row>
    <row r="86" spans="1:111" x14ac:dyDescent="0.3">
      <c r="A86" s="15">
        <v>42131</v>
      </c>
      <c r="B86">
        <v>7033</v>
      </c>
      <c r="C86">
        <v>8057.3</v>
      </c>
      <c r="D86">
        <v>17376.900000000001</v>
      </c>
      <c r="E86">
        <v>26599.11</v>
      </c>
      <c r="G86" s="2">
        <f t="shared" si="73"/>
        <v>-2.2941845585098871E-2</v>
      </c>
      <c r="H86" s="4">
        <f t="shared" si="74"/>
        <v>-4.9030505125354845E-3</v>
      </c>
      <c r="I86" s="2">
        <f t="shared" si="74"/>
        <v>-2.3744982316968567E-2</v>
      </c>
      <c r="J86" s="2">
        <f t="shared" si="74"/>
        <v>-4.426333879419958E-3</v>
      </c>
      <c r="L86">
        <f t="shared" si="63"/>
        <v>5</v>
      </c>
      <c r="M86">
        <v>2015</v>
      </c>
      <c r="P86" s="15">
        <v>43466</v>
      </c>
      <c r="Q86" s="2">
        <v>9.9256113245114862E-3</v>
      </c>
      <c r="R86" s="4">
        <v>4.3774251902178674E-3</v>
      </c>
      <c r="S86" s="2">
        <v>8.5492743057856979E-3</v>
      </c>
      <c r="T86" s="2">
        <v>5.1635326614788641E-3</v>
      </c>
      <c r="U86">
        <f t="shared" si="64"/>
        <v>2019</v>
      </c>
      <c r="W86" s="15">
        <v>43504</v>
      </c>
      <c r="X86" s="2">
        <v>-5.7407768462554975E-3</v>
      </c>
      <c r="Y86" s="4">
        <v>-1.1364662944694317E-2</v>
      </c>
      <c r="Z86" s="2">
        <v>-3.3866247491980725E-3</v>
      </c>
      <c r="AA86" s="2">
        <v>-1.1484919703476239E-2</v>
      </c>
      <c r="AB86">
        <f t="shared" si="65"/>
        <v>2019</v>
      </c>
      <c r="AD86" s="15">
        <v>43530</v>
      </c>
      <c r="AE86" s="2">
        <v>6.9638724829897978E-3</v>
      </c>
      <c r="AF86" s="4">
        <v>5.9658974557335208E-3</v>
      </c>
      <c r="AG86" s="2">
        <v>2.598529072858697E-3</v>
      </c>
      <c r="AH86" s="2">
        <v>5.3113751127116188E-3</v>
      </c>
      <c r="AI86">
        <f t="shared" si="66"/>
        <v>2019</v>
      </c>
      <c r="AK86" s="15">
        <v>43566</v>
      </c>
      <c r="AL86" s="2">
        <v>1.8755020080321576E-3</v>
      </c>
      <c r="AM86" s="4">
        <v>1.0704142675864278E-3</v>
      </c>
      <c r="AN86" s="2">
        <v>-5.8382404751124715E-4</v>
      </c>
      <c r="AO86" s="2">
        <v>5.613529487228571E-4</v>
      </c>
      <c r="AP86">
        <f t="shared" si="67"/>
        <v>2019</v>
      </c>
      <c r="AR86" s="15">
        <v>43250</v>
      </c>
      <c r="AS86" s="2">
        <v>3.3946667033664336E-4</v>
      </c>
      <c r="AT86" s="4">
        <v>-1.782137248079045E-3</v>
      </c>
      <c r="AU86" s="2">
        <v>2.7804439569145451E-3</v>
      </c>
      <c r="AV86" s="2">
        <v>-1.2340754763192957E-3</v>
      </c>
      <c r="AW86">
        <f t="shared" si="68"/>
        <v>2018</v>
      </c>
      <c r="AY86" s="15">
        <v>43279</v>
      </c>
      <c r="AZ86" s="2">
        <v>-8.8364234176637139E-3</v>
      </c>
      <c r="BA86" s="4">
        <v>-7.7122027100473486E-3</v>
      </c>
      <c r="BB86" s="2">
        <v>-3.7391100312602807E-3</v>
      </c>
      <c r="BC86" s="2">
        <v>-5.0961024342997246E-3</v>
      </c>
      <c r="BD86">
        <f t="shared" si="69"/>
        <v>2018</v>
      </c>
      <c r="BF86" s="15">
        <v>43311</v>
      </c>
      <c r="BG86" s="2">
        <v>4.0762084872027803E-3</v>
      </c>
      <c r="BH86" s="4">
        <v>3.6530166203388712E-3</v>
      </c>
      <c r="BI86" s="2">
        <v>7.5340879483541193E-3</v>
      </c>
      <c r="BJ86" s="2">
        <v>4.2196918058165838E-3</v>
      </c>
      <c r="BK86">
        <f t="shared" si="70"/>
        <v>2018</v>
      </c>
      <c r="BM86" s="15">
        <v>43343</v>
      </c>
      <c r="BN86" s="2">
        <v>-2.0735469171990128E-3</v>
      </c>
      <c r="BO86" s="4">
        <v>3.1686763496854685E-4</v>
      </c>
      <c r="BP86" s="2">
        <v>-1.4766975349826087E-3</v>
      </c>
      <c r="BQ86" s="2">
        <v>-1.163863624027822E-3</v>
      </c>
      <c r="BR86">
        <f t="shared" si="71"/>
        <v>2018</v>
      </c>
      <c r="BT86" s="15">
        <v>43719</v>
      </c>
      <c r="BU86" s="2">
        <v>3.2466221400247719E-3</v>
      </c>
      <c r="BV86" s="4">
        <v>2.9673590504452362E-3</v>
      </c>
      <c r="BW86" s="2">
        <v>9.8728760409603194E-3</v>
      </c>
      <c r="BX86" s="2">
        <v>3.3751105451677831E-3</v>
      </c>
      <c r="CA86" s="15">
        <v>43747</v>
      </c>
      <c r="CB86" s="2">
        <v>2.9397592219236886E-2</v>
      </c>
      <c r="CC86" s="4">
        <v>1.6797886108714376E-2</v>
      </c>
      <c r="CD86" s="2">
        <v>3.6672302741869528E-2</v>
      </c>
      <c r="CE86" s="2">
        <v>1.7211188964717392E-2</v>
      </c>
      <c r="CH86" s="15">
        <v>43774</v>
      </c>
      <c r="CI86" s="2">
        <v>-1.243653708283266E-4</v>
      </c>
      <c r="CJ86" s="4">
        <v>-2.0182057229948622E-3</v>
      </c>
      <c r="CK86" s="2">
        <v>-3.7335452030949692E-3</v>
      </c>
      <c r="CL86" s="2">
        <v>-1.3331857805425821E-3</v>
      </c>
      <c r="CO86" s="15">
        <v>43801</v>
      </c>
      <c r="CP86" s="2">
        <v>-3.2337667380967442E-3</v>
      </c>
      <c r="CQ86" s="4">
        <v>-6.5112536859075277E-4</v>
      </c>
      <c r="CR86" s="2">
        <v>-2.3367484606884041E-3</v>
      </c>
      <c r="CS86" s="2">
        <v>2.0493305234300455E-4</v>
      </c>
      <c r="CU86" s="17">
        <v>6</v>
      </c>
      <c r="CV86" s="16">
        <f>CV85+1</f>
        <v>2016</v>
      </c>
      <c r="CW86">
        <f t="shared" ref="CW86:CW94" si="95">COUNTIFS(AZ:AZ,"&gt;0",$BD:$BD,$CV86)</f>
        <v>14</v>
      </c>
      <c r="CX86">
        <f t="shared" si="92"/>
        <v>13</v>
      </c>
      <c r="CY86">
        <f t="shared" si="93"/>
        <v>13</v>
      </c>
      <c r="CZ86">
        <f t="shared" si="94"/>
        <v>12</v>
      </c>
      <c r="DC86" s="16">
        <f>DC85+1</f>
        <v>2016</v>
      </c>
    </row>
    <row r="87" spans="1:111" x14ac:dyDescent="0.3">
      <c r="A87" s="15">
        <v>42132</v>
      </c>
      <c r="B87">
        <v>7219.2</v>
      </c>
      <c r="C87">
        <v>8191.5</v>
      </c>
      <c r="D87">
        <v>17796.599999999999</v>
      </c>
      <c r="E87">
        <v>27105.39</v>
      </c>
      <c r="G87" s="2">
        <f t="shared" si="73"/>
        <v>2.5792331560283665E-2</v>
      </c>
      <c r="H87" s="4">
        <f t="shared" si="74"/>
        <v>1.6655703523512817E-2</v>
      </c>
      <c r="I87" s="2">
        <f t="shared" si="74"/>
        <v>2.4152754518930133E-2</v>
      </c>
      <c r="J87" s="2">
        <f t="shared" si="74"/>
        <v>1.903371954926307E-2</v>
      </c>
      <c r="L87">
        <f t="shared" si="63"/>
        <v>5</v>
      </c>
      <c r="M87">
        <v>2015</v>
      </c>
      <c r="P87" s="15">
        <v>43467</v>
      </c>
      <c r="Q87" s="2">
        <v>-9.9989642850976633E-3</v>
      </c>
      <c r="R87" s="4">
        <v>-1.0779002942227877E-2</v>
      </c>
      <c r="S87" s="2">
        <v>-7.9474598793826279E-3</v>
      </c>
      <c r="T87" s="2">
        <v>-1.0013909970522417E-2</v>
      </c>
      <c r="U87">
        <f t="shared" si="64"/>
        <v>2019</v>
      </c>
      <c r="W87" s="15">
        <v>43507</v>
      </c>
      <c r="X87" s="2">
        <v>-4.4826460668044828E-3</v>
      </c>
      <c r="Y87" s="4">
        <v>-5.0074929639242196E-3</v>
      </c>
      <c r="Z87" s="2">
        <v>-2.4400609648866502E-3</v>
      </c>
      <c r="AA87" s="2">
        <v>-4.1440379483880354E-3</v>
      </c>
      <c r="AB87">
        <f t="shared" si="65"/>
        <v>2019</v>
      </c>
      <c r="AD87" s="15">
        <v>43531</v>
      </c>
      <c r="AE87" s="2">
        <v>2.8070054590227616E-3</v>
      </c>
      <c r="AF87" s="4">
        <v>4.7046050845930766E-4</v>
      </c>
      <c r="AG87" s="2">
        <v>5.0297459064310556E-3</v>
      </c>
      <c r="AH87" s="2">
        <v>2.4380324324914417E-3</v>
      </c>
      <c r="AI87">
        <f t="shared" si="66"/>
        <v>2019</v>
      </c>
      <c r="AK87" s="15">
        <v>43567</v>
      </c>
      <c r="AL87" s="2">
        <v>3.6492845481609815E-3</v>
      </c>
      <c r="AM87" s="4">
        <v>4.0313192546155372E-3</v>
      </c>
      <c r="AN87" s="2">
        <v>5.1181591413444775E-3</v>
      </c>
      <c r="AO87" s="2">
        <v>4.1469152881820825E-3</v>
      </c>
      <c r="AP87">
        <f t="shared" si="67"/>
        <v>2019</v>
      </c>
      <c r="AR87" s="15">
        <v>43251</v>
      </c>
      <c r="AS87" s="2">
        <v>2.0863839305766414E-2</v>
      </c>
      <c r="AT87" s="4">
        <v>1.1475031443281903E-2</v>
      </c>
      <c r="AU87" s="2">
        <v>2.3868306504911216E-2</v>
      </c>
      <c r="AV87" s="2">
        <v>1.192541936067917E-2</v>
      </c>
      <c r="AW87">
        <f t="shared" si="68"/>
        <v>2018</v>
      </c>
      <c r="AY87" s="15">
        <v>43280</v>
      </c>
      <c r="AZ87" s="2">
        <v>5.2738926415342238E-3</v>
      </c>
      <c r="BA87" s="4">
        <v>1.1823478860337414E-2</v>
      </c>
      <c r="BB87" s="2">
        <v>1.5042963615782266E-3</v>
      </c>
      <c r="BC87" s="2">
        <v>1.1012157211501797E-2</v>
      </c>
      <c r="BD87">
        <f t="shared" si="69"/>
        <v>2018</v>
      </c>
      <c r="BF87" s="15">
        <v>43312</v>
      </c>
      <c r="BG87" s="2">
        <v>-6.512102478800361E-3</v>
      </c>
      <c r="BH87" s="4">
        <v>3.2642640387648566E-3</v>
      </c>
      <c r="BI87" s="2">
        <v>-2.8176247907881124E-3</v>
      </c>
      <c r="BJ87" s="2">
        <v>2.9919134590765629E-3</v>
      </c>
      <c r="BK87">
        <f t="shared" si="70"/>
        <v>2018</v>
      </c>
      <c r="BM87" s="15">
        <v>43678</v>
      </c>
      <c r="BN87" s="2">
        <v>-1.7064054233598171E-2</v>
      </c>
      <c r="BO87" s="4">
        <v>-1.24123043712898E-2</v>
      </c>
      <c r="BP87" s="2">
        <v>-1.7618437456711458E-2</v>
      </c>
      <c r="BQ87" s="2">
        <v>-1.2347549913129674E-2</v>
      </c>
      <c r="BR87">
        <f t="shared" si="71"/>
        <v>2019</v>
      </c>
      <c r="BT87" s="15">
        <v>43720</v>
      </c>
      <c r="BU87" s="2">
        <v>3.2321036849201745E-3</v>
      </c>
      <c r="BV87" s="4">
        <v>-4.7935337133123814E-3</v>
      </c>
      <c r="BW87" s="2">
        <v>1.5228864999531711E-3</v>
      </c>
      <c r="BX87" s="2">
        <v>-4.4683749914812953E-3</v>
      </c>
      <c r="CA87" s="15">
        <v>43748</v>
      </c>
      <c r="CB87" s="2">
        <v>-1.9545190146048632E-2</v>
      </c>
      <c r="CC87" s="4">
        <v>-6.9608337089973752E-3</v>
      </c>
      <c r="CD87" s="2">
        <v>-2.6832627836245859E-2</v>
      </c>
      <c r="CE87" s="2">
        <v>-7.7937657731752402E-3</v>
      </c>
      <c r="CH87" s="15">
        <v>43775</v>
      </c>
      <c r="CI87" s="2">
        <v>1.1501650582675649E-2</v>
      </c>
      <c r="CJ87" s="4">
        <v>4.0991172423051172E-3</v>
      </c>
      <c r="CK87" s="2">
        <v>1.2897152037485296E-2</v>
      </c>
      <c r="CL87" s="2">
        <v>5.5045898912820671E-3</v>
      </c>
      <c r="CO87" s="15">
        <v>43802</v>
      </c>
      <c r="CP87" s="2">
        <v>-1.598251823668875E-3</v>
      </c>
      <c r="CQ87" s="4">
        <v>-4.4819973108016133E-3</v>
      </c>
      <c r="CR87" s="2">
        <v>-8.0981568143276249E-3</v>
      </c>
      <c r="CS87" s="2">
        <v>-3.1057171714151764E-3</v>
      </c>
      <c r="CU87" s="17">
        <v>6</v>
      </c>
      <c r="CV87" s="16">
        <f t="shared" ref="CV87:CV94" si="96">CV86+1</f>
        <v>2017</v>
      </c>
      <c r="CW87">
        <f t="shared" si="95"/>
        <v>11</v>
      </c>
      <c r="CX87">
        <f t="shared" si="92"/>
        <v>9</v>
      </c>
      <c r="CY87">
        <f t="shared" si="93"/>
        <v>11</v>
      </c>
      <c r="CZ87">
        <f t="shared" si="94"/>
        <v>10</v>
      </c>
      <c r="DC87" s="16">
        <f t="shared" ref="DC87:DC94" si="97">DC86+1</f>
        <v>2017</v>
      </c>
    </row>
    <row r="88" spans="1:111" x14ac:dyDescent="0.3">
      <c r="A88" s="15">
        <v>42135</v>
      </c>
      <c r="B88">
        <v>7381.95</v>
      </c>
      <c r="C88">
        <v>8325.25</v>
      </c>
      <c r="D88">
        <v>18199.75</v>
      </c>
      <c r="E88">
        <v>27507.3</v>
      </c>
      <c r="G88" s="2">
        <f t="shared" si="73"/>
        <v>2.2047020096316015E-2</v>
      </c>
      <c r="H88" s="4">
        <f t="shared" si="74"/>
        <v>1.6327900872856009E-2</v>
      </c>
      <c r="I88" s="2">
        <f t="shared" si="74"/>
        <v>2.2653203420878228E-2</v>
      </c>
      <c r="J88" s="2">
        <f t="shared" si="74"/>
        <v>1.4827678185039944E-2</v>
      </c>
      <c r="L88">
        <f t="shared" si="63"/>
        <v>5</v>
      </c>
      <c r="M88">
        <v>2015</v>
      </c>
      <c r="P88" s="15">
        <v>43468</v>
      </c>
      <c r="Q88" s="2">
        <v>-1.1104856902246715E-2</v>
      </c>
      <c r="R88" s="4">
        <v>-1.114199675700718E-2</v>
      </c>
      <c r="S88" s="2">
        <v>-7.906251034970108E-3</v>
      </c>
      <c r="T88" s="2">
        <v>-1.0526441900482278E-2</v>
      </c>
      <c r="U88">
        <f t="shared" si="64"/>
        <v>2019</v>
      </c>
      <c r="W88" s="15">
        <v>43508</v>
      </c>
      <c r="X88" s="2">
        <v>-1.0550805713883676E-2</v>
      </c>
      <c r="Y88" s="4">
        <v>-5.2714716038497946E-3</v>
      </c>
      <c r="Z88" s="2">
        <v>-7.9716319350075764E-3</v>
      </c>
      <c r="AA88" s="2">
        <v>-6.6330485233834459E-3</v>
      </c>
      <c r="AB88">
        <f t="shared" si="65"/>
        <v>2019</v>
      </c>
      <c r="AD88" s="15">
        <v>43532</v>
      </c>
      <c r="AE88" s="2">
        <v>4.9915659747332879E-4</v>
      </c>
      <c r="AF88" s="4">
        <v>-2.0618183791214746E-3</v>
      </c>
      <c r="AG88" s="2">
        <v>-1.0084784221632124E-4</v>
      </c>
      <c r="AH88" s="2">
        <v>-1.4700989124153778E-3</v>
      </c>
      <c r="AI88">
        <f t="shared" si="66"/>
        <v>2019</v>
      </c>
      <c r="AK88" s="15">
        <v>43570</v>
      </c>
      <c r="AL88" s="2">
        <v>3.1670562331973635E-3</v>
      </c>
      <c r="AM88" s="4">
        <v>4.0280157513451452E-3</v>
      </c>
      <c r="AN88" s="2">
        <v>5.5346701827577068E-3</v>
      </c>
      <c r="AO88" s="2">
        <v>3.5785489297498812E-3</v>
      </c>
      <c r="AP88">
        <f t="shared" si="67"/>
        <v>2019</v>
      </c>
      <c r="AR88" s="15">
        <v>43587</v>
      </c>
      <c r="AS88" s="2">
        <v>2.2528965813187231E-3</v>
      </c>
      <c r="AT88" s="4">
        <v>-1.9918029647220743E-3</v>
      </c>
      <c r="AU88" s="2">
        <v>-1.8881363220986107E-3</v>
      </c>
      <c r="AV88" s="2">
        <v>-1.2840894097211773E-3</v>
      </c>
      <c r="AW88">
        <f t="shared" si="68"/>
        <v>2019</v>
      </c>
      <c r="AY88" s="15">
        <v>43619</v>
      </c>
      <c r="AZ88" s="2">
        <v>1.1462221602951071E-2</v>
      </c>
      <c r="BA88" s="4">
        <v>1.3901935786895697E-2</v>
      </c>
      <c r="BB88" s="2">
        <v>8.8684128329838026E-3</v>
      </c>
      <c r="BC88" s="2">
        <v>1.3935066046905278E-2</v>
      </c>
      <c r="BD88">
        <f t="shared" si="69"/>
        <v>2019</v>
      </c>
      <c r="BF88" s="15">
        <v>43647</v>
      </c>
      <c r="BG88" s="2">
        <v>1.0171075593069437E-2</v>
      </c>
      <c r="BH88" s="4">
        <v>6.5103890540637969E-3</v>
      </c>
      <c r="BI88" s="2">
        <v>8.5837737741599474E-3</v>
      </c>
      <c r="BJ88" s="2">
        <v>7.40862208665952E-3</v>
      </c>
      <c r="BK88">
        <f t="shared" si="70"/>
        <v>2019</v>
      </c>
      <c r="BM88" s="15">
        <v>43679</v>
      </c>
      <c r="BN88" s="2">
        <v>5.1197952081913811E-4</v>
      </c>
      <c r="BO88" s="4">
        <v>1.5801457194900149E-3</v>
      </c>
      <c r="BP88" s="2">
        <v>-5.7213864579752803E-3</v>
      </c>
      <c r="BQ88" s="2">
        <v>2.6986637967363579E-3</v>
      </c>
      <c r="BR88">
        <f t="shared" si="71"/>
        <v>2019</v>
      </c>
      <c r="BT88" s="15">
        <v>43721</v>
      </c>
      <c r="BU88" s="2">
        <v>7.2524574442579719E-3</v>
      </c>
      <c r="BV88" s="4">
        <v>8.4768911388717234E-3</v>
      </c>
      <c r="BW88" s="2">
        <v>1.007423117709438E-2</v>
      </c>
      <c r="BX88" s="2">
        <v>7.5654344997396292E-3</v>
      </c>
      <c r="CA88" s="15">
        <v>43749</v>
      </c>
      <c r="CB88" s="2">
        <v>3.7237604106709495E-3</v>
      </c>
      <c r="CC88" s="4">
        <v>6.2752847243547809E-3</v>
      </c>
      <c r="CD88" s="2">
        <v>1.0370018687451659E-3</v>
      </c>
      <c r="CE88" s="2">
        <v>6.5120748460945578E-3</v>
      </c>
      <c r="CH88" s="15">
        <v>43776</v>
      </c>
      <c r="CI88" s="2">
        <v>4.7823302074861216E-3</v>
      </c>
      <c r="CJ88" s="4">
        <v>3.8442092419804365E-3</v>
      </c>
      <c r="CK88" s="2">
        <v>7.6936647326338503E-4</v>
      </c>
      <c r="CL88" s="2">
        <v>4.5456140359547079E-3</v>
      </c>
      <c r="CO88" s="15">
        <v>43803</v>
      </c>
      <c r="CP88" s="2">
        <v>7.4474170939629984E-3</v>
      </c>
      <c r="CQ88" s="4">
        <v>4.0853078988177614E-3</v>
      </c>
      <c r="CR88" s="2">
        <v>1.1575805790907978E-2</v>
      </c>
      <c r="CS88" s="2">
        <v>4.2984158749320243E-3</v>
      </c>
      <c r="CU88" s="17">
        <v>6</v>
      </c>
      <c r="CV88" s="16">
        <f t="shared" si="96"/>
        <v>2018</v>
      </c>
      <c r="CW88">
        <f t="shared" si="95"/>
        <v>10</v>
      </c>
      <c r="CX88">
        <f t="shared" si="92"/>
        <v>10</v>
      </c>
      <c r="CY88">
        <f t="shared" si="93"/>
        <v>8</v>
      </c>
      <c r="CZ88">
        <f t="shared" si="94"/>
        <v>10</v>
      </c>
      <c r="DC88" s="16">
        <f t="shared" si="97"/>
        <v>2018</v>
      </c>
    </row>
    <row r="89" spans="1:111" x14ac:dyDescent="0.3">
      <c r="A89" s="15">
        <v>42136</v>
      </c>
      <c r="B89">
        <v>7159.2</v>
      </c>
      <c r="C89">
        <v>8126.95</v>
      </c>
      <c r="D89">
        <v>17628.650000000001</v>
      </c>
      <c r="E89">
        <v>26877.48</v>
      </c>
      <c r="G89" s="2">
        <f t="shared" si="73"/>
        <v>-3.1113811599061347E-2</v>
      </c>
      <c r="H89" s="4">
        <f t="shared" si="74"/>
        <v>-2.3819104531395477E-2</v>
      </c>
      <c r="I89" s="2">
        <f t="shared" si="74"/>
        <v>-3.1379551916921856E-2</v>
      </c>
      <c r="J89" s="2">
        <f t="shared" si="74"/>
        <v>-2.2896467483177183E-2</v>
      </c>
      <c r="L89">
        <f t="shared" si="63"/>
        <v>5</v>
      </c>
      <c r="M89">
        <v>2015</v>
      </c>
      <c r="P89" s="15">
        <v>43469</v>
      </c>
      <c r="Q89" s="2">
        <v>9.8077762271601941E-3</v>
      </c>
      <c r="R89" s="4">
        <v>5.1629225327368047E-3</v>
      </c>
      <c r="S89" s="2">
        <v>8.7222295376273035E-3</v>
      </c>
      <c r="T89" s="2">
        <v>5.1076049221553989E-3</v>
      </c>
      <c r="U89">
        <f t="shared" si="64"/>
        <v>2019</v>
      </c>
      <c r="W89" s="15">
        <v>43509</v>
      </c>
      <c r="X89" s="2">
        <v>4.397808132426799E-5</v>
      </c>
      <c r="Y89" s="4">
        <v>-3.4852373654375244E-3</v>
      </c>
      <c r="Z89" s="2">
        <v>-4.6407448886091112E-3</v>
      </c>
      <c r="AA89" s="2">
        <v>-3.305616422366613E-3</v>
      </c>
      <c r="AB89">
        <f t="shared" si="65"/>
        <v>2019</v>
      </c>
      <c r="AD89" s="15">
        <v>43535</v>
      </c>
      <c r="AE89" s="2">
        <v>8.6553679064587993E-3</v>
      </c>
      <c r="AF89" s="4">
        <v>1.2020407053663631E-2</v>
      </c>
      <c r="AG89" s="2">
        <v>7.3788443112479084E-3</v>
      </c>
      <c r="AH89" s="2">
        <v>1.0435098931238795E-2</v>
      </c>
      <c r="AI89">
        <f t="shared" si="66"/>
        <v>2019</v>
      </c>
      <c r="AK89" s="15">
        <v>43571</v>
      </c>
      <c r="AL89" s="2">
        <v>1.0107949744537364E-2</v>
      </c>
      <c r="AM89" s="4">
        <v>8.2803337795702668E-3</v>
      </c>
      <c r="AN89" s="2">
        <v>1.4187365571306329E-2</v>
      </c>
      <c r="AO89" s="2">
        <v>9.5049997635317206E-3</v>
      </c>
      <c r="AP89">
        <f t="shared" si="67"/>
        <v>2019</v>
      </c>
      <c r="AR89" s="15">
        <v>43588</v>
      </c>
      <c r="AS89" s="2">
        <v>4.2098599351112391E-3</v>
      </c>
      <c r="AT89" s="4">
        <v>-1.0661208128105077E-3</v>
      </c>
      <c r="AU89" s="2">
        <v>8.2652834532762533E-3</v>
      </c>
      <c r="AV89" s="2">
        <v>-4.6611938043315121E-4</v>
      </c>
      <c r="AW89">
        <f t="shared" si="68"/>
        <v>2019</v>
      </c>
      <c r="AY89" s="15">
        <v>43620</v>
      </c>
      <c r="AZ89" s="2">
        <v>-1.9029845263111222E-3</v>
      </c>
      <c r="BA89" s="4">
        <v>-5.5341624926066105E-3</v>
      </c>
      <c r="BB89" s="2">
        <v>-2.0408388921973352E-3</v>
      </c>
      <c r="BC89" s="2">
        <v>-4.5714149482885191E-3</v>
      </c>
      <c r="BD89">
        <f t="shared" si="69"/>
        <v>2019</v>
      </c>
      <c r="BF89" s="15">
        <v>43648</v>
      </c>
      <c r="BG89" s="2">
        <v>3.423623365046972E-3</v>
      </c>
      <c r="BH89" s="4">
        <v>3.7671925566342122E-3</v>
      </c>
      <c r="BI89" s="2">
        <v>-2.8337190251242006E-3</v>
      </c>
      <c r="BJ89" s="2">
        <v>3.2751691381200962E-3</v>
      </c>
      <c r="BK89">
        <f t="shared" si="70"/>
        <v>2019</v>
      </c>
      <c r="BM89" s="15">
        <v>43682</v>
      </c>
      <c r="BN89" s="2">
        <v>-1.3865064012879687E-2</v>
      </c>
      <c r="BO89" s="4">
        <v>-1.2252951847490531E-2</v>
      </c>
      <c r="BP89" s="2">
        <v>-1.9744761114627092E-2</v>
      </c>
      <c r="BQ89" s="2">
        <v>-1.1271553431172202E-2</v>
      </c>
      <c r="BR89">
        <f t="shared" si="71"/>
        <v>2019</v>
      </c>
      <c r="BT89" s="15">
        <v>43724</v>
      </c>
      <c r="BU89" s="2">
        <v>-9.3001121175701352E-3</v>
      </c>
      <c r="BV89" s="4">
        <v>-6.5367148493575816E-3</v>
      </c>
      <c r="BW89" s="2">
        <v>-8.6747631122380889E-3</v>
      </c>
      <c r="BX89" s="2">
        <v>-6.9996006418618891E-3</v>
      </c>
      <c r="CA89" s="15">
        <v>43752</v>
      </c>
      <c r="CB89" s="2">
        <v>1.7082056413784761E-3</v>
      </c>
      <c r="CC89" s="4">
        <v>3.1932631876904895E-3</v>
      </c>
      <c r="CD89" s="2">
        <v>4.9728091290006503E-3</v>
      </c>
      <c r="CE89" s="2">
        <v>2.2920716718930327E-3</v>
      </c>
      <c r="CH89" s="15">
        <v>43777</v>
      </c>
      <c r="CI89" s="2">
        <v>-1.8927581271428726E-3</v>
      </c>
      <c r="CJ89" s="4">
        <v>-8.6496476454892921E-3</v>
      </c>
      <c r="CK89" s="2">
        <v>3.7949084570147043E-3</v>
      </c>
      <c r="CL89" s="2">
        <v>-8.1205320838869284E-3</v>
      </c>
      <c r="CO89" s="15">
        <v>43804</v>
      </c>
      <c r="CP89" s="2">
        <v>-3.6987329197797673E-3</v>
      </c>
      <c r="CQ89" s="4">
        <v>-2.0592533545902326E-3</v>
      </c>
      <c r="CR89" s="2">
        <v>-8.3288252088069021E-3</v>
      </c>
      <c r="CS89" s="2">
        <v>-1.730709867665673E-3</v>
      </c>
      <c r="CU89" s="17">
        <v>6</v>
      </c>
      <c r="CV89" s="16">
        <f t="shared" si="96"/>
        <v>2019</v>
      </c>
      <c r="CW89">
        <f t="shared" si="95"/>
        <v>10</v>
      </c>
      <c r="CX89">
        <f t="shared" si="92"/>
        <v>9</v>
      </c>
      <c r="CY89">
        <f t="shared" si="93"/>
        <v>10</v>
      </c>
      <c r="CZ89">
        <f t="shared" si="94"/>
        <v>9</v>
      </c>
      <c r="DC89" s="16">
        <f t="shared" si="97"/>
        <v>2019</v>
      </c>
    </row>
    <row r="90" spans="1:111" x14ac:dyDescent="0.3">
      <c r="A90" s="15">
        <v>42137</v>
      </c>
      <c r="B90">
        <v>7341.9</v>
      </c>
      <c r="C90">
        <v>8235.4500000000007</v>
      </c>
      <c r="D90">
        <v>18097.45</v>
      </c>
      <c r="E90">
        <v>27251.1</v>
      </c>
      <c r="G90" s="2">
        <f t="shared" si="73"/>
        <v>2.4884566665304596E-2</v>
      </c>
      <c r="H90" s="4">
        <f t="shared" si="74"/>
        <v>1.3350641999766322E-2</v>
      </c>
      <c r="I90" s="2">
        <f t="shared" si="74"/>
        <v>2.6593074342051107E-2</v>
      </c>
      <c r="J90" s="2">
        <f t="shared" si="74"/>
        <v>1.3900856776751354E-2</v>
      </c>
      <c r="L90">
        <f t="shared" si="63"/>
        <v>5</v>
      </c>
      <c r="M90">
        <v>2015</v>
      </c>
      <c r="P90" s="15">
        <v>43472</v>
      </c>
      <c r="Q90" s="2">
        <v>1.6520583871078743E-3</v>
      </c>
      <c r="R90" s="4">
        <v>4.1436142197279766E-3</v>
      </c>
      <c r="S90" s="2">
        <v>4.0283140283140012E-3</v>
      </c>
      <c r="T90" s="2">
        <v>4.3440136041082659E-3</v>
      </c>
      <c r="U90">
        <f t="shared" si="64"/>
        <v>2019</v>
      </c>
      <c r="W90" s="15">
        <v>43510</v>
      </c>
      <c r="X90" s="2">
        <v>-5.709989163846991E-3</v>
      </c>
      <c r="Y90" s="4">
        <v>-4.4100003242647633E-3</v>
      </c>
      <c r="Z90" s="2">
        <v>3.1690062264276182E-3</v>
      </c>
      <c r="AA90" s="2">
        <v>-4.3816816899321064E-3</v>
      </c>
      <c r="AB90">
        <f t="shared" si="65"/>
        <v>2019</v>
      </c>
      <c r="AD90" s="15">
        <v>43536</v>
      </c>
      <c r="AE90" s="2">
        <v>1.4661067887301569E-2</v>
      </c>
      <c r="AF90" s="4">
        <v>1.1922403642533967E-2</v>
      </c>
      <c r="AG90" s="2">
        <v>1.705781707855604E-2</v>
      </c>
      <c r="AH90" s="2">
        <v>1.2996132681673687E-2</v>
      </c>
      <c r="AI90">
        <f t="shared" si="66"/>
        <v>2019</v>
      </c>
      <c r="AK90" s="15">
        <v>43573</v>
      </c>
      <c r="AL90" s="2">
        <v>-7.6388723114750191E-3</v>
      </c>
      <c r="AM90" s="4">
        <v>-2.9141904531630094E-3</v>
      </c>
      <c r="AN90" s="2">
        <v>-1.0086353862505166E-2</v>
      </c>
      <c r="AO90" s="2">
        <v>-3.4464110578465578E-3</v>
      </c>
      <c r="AP90">
        <f t="shared" si="67"/>
        <v>2019</v>
      </c>
      <c r="AR90" s="15">
        <v>43591</v>
      </c>
      <c r="AS90" s="2">
        <v>-1.2791126356452496E-2</v>
      </c>
      <c r="AT90" s="4">
        <v>-9.7333987918632198E-3</v>
      </c>
      <c r="AU90" s="2">
        <v>-1.1207128227641269E-2</v>
      </c>
      <c r="AV90" s="2">
        <v>-9.3144156828767789E-3</v>
      </c>
      <c r="AW90">
        <f t="shared" si="68"/>
        <v>2019</v>
      </c>
      <c r="AY90" s="15">
        <v>43622</v>
      </c>
      <c r="AZ90" s="2">
        <v>-1.9819117768269928E-2</v>
      </c>
      <c r="BA90" s="4">
        <v>-1.4798301397894602E-2</v>
      </c>
      <c r="BB90" s="2">
        <v>-2.3161506914579508E-2</v>
      </c>
      <c r="BC90" s="2">
        <v>-1.3816643939133113E-2</v>
      </c>
      <c r="BD90">
        <f t="shared" si="69"/>
        <v>2019</v>
      </c>
      <c r="BF90" s="15">
        <v>43649</v>
      </c>
      <c r="BG90" s="2">
        <v>1.5511366525962731E-3</v>
      </c>
      <c r="BH90" s="4">
        <v>5.4154807183704259E-4</v>
      </c>
      <c r="BI90" s="2">
        <v>3.164627772645469E-3</v>
      </c>
      <c r="BJ90" s="2">
        <v>5.7187375679610037E-4</v>
      </c>
      <c r="BK90">
        <f t="shared" si="70"/>
        <v>2019</v>
      </c>
      <c r="BM90" s="15">
        <v>43683</v>
      </c>
      <c r="BN90" s="2">
        <v>1.5317837134174917E-2</v>
      </c>
      <c r="BO90" s="4">
        <v>7.8848526135547325E-3</v>
      </c>
      <c r="BP90" s="2">
        <v>1.352898305667124E-2</v>
      </c>
      <c r="BQ90" s="2">
        <v>7.5479893100351952E-3</v>
      </c>
      <c r="BR90">
        <f t="shared" si="71"/>
        <v>2019</v>
      </c>
      <c r="BT90" s="15">
        <v>43725</v>
      </c>
      <c r="BU90" s="2">
        <v>-2.3668468051903136E-2</v>
      </c>
      <c r="BV90" s="4">
        <v>-1.6894624437678887E-2</v>
      </c>
      <c r="BW90" s="2">
        <v>-2.5964817806497936E-2</v>
      </c>
      <c r="BX90" s="2">
        <v>-1.7299642731211231E-2</v>
      </c>
      <c r="CA90" s="15">
        <v>43753</v>
      </c>
      <c r="CB90" s="2">
        <v>8.7875641244207214E-3</v>
      </c>
      <c r="CC90" s="4">
        <v>7.6844059023996368E-3</v>
      </c>
      <c r="CD90" s="2">
        <v>1.324074451909814E-2</v>
      </c>
      <c r="CE90" s="2">
        <v>7.6311407694518683E-3</v>
      </c>
      <c r="CH90" s="15">
        <v>43780</v>
      </c>
      <c r="CI90" s="2">
        <v>7.1908712801827404E-3</v>
      </c>
      <c r="CJ90" s="4">
        <v>4.4507333212976758E-4</v>
      </c>
      <c r="CK90" s="2">
        <v>1.1907549415598281E-2</v>
      </c>
      <c r="CL90" s="2">
        <v>5.3244240781024233E-4</v>
      </c>
      <c r="CO90" s="15">
        <v>43805</v>
      </c>
      <c r="CP90" s="2">
        <v>-1.0839027621004277E-2</v>
      </c>
      <c r="CQ90" s="4">
        <v>-8.0626372894894195E-3</v>
      </c>
      <c r="CR90" s="2">
        <v>-1.1711304057175426E-2</v>
      </c>
      <c r="CS90" s="2">
        <v>-8.2011614143250363E-3</v>
      </c>
      <c r="CU90" s="17">
        <v>6</v>
      </c>
      <c r="CV90" s="16">
        <f t="shared" si="96"/>
        <v>2020</v>
      </c>
      <c r="CW90">
        <f t="shared" si="95"/>
        <v>15</v>
      </c>
      <c r="CX90">
        <f t="shared" si="92"/>
        <v>13</v>
      </c>
      <c r="CY90">
        <f t="shared" si="93"/>
        <v>15</v>
      </c>
      <c r="CZ90">
        <f t="shared" si="94"/>
        <v>13</v>
      </c>
      <c r="DC90" s="16">
        <f t="shared" si="97"/>
        <v>2020</v>
      </c>
    </row>
    <row r="91" spans="1:111" x14ac:dyDescent="0.3">
      <c r="A91" s="15">
        <v>42138</v>
      </c>
      <c r="B91">
        <v>7332.55</v>
      </c>
      <c r="C91">
        <v>8224.2000000000007</v>
      </c>
      <c r="D91">
        <v>18116.2</v>
      </c>
      <c r="E91">
        <v>27206.06</v>
      </c>
      <c r="G91" s="2">
        <f t="shared" si="73"/>
        <v>-1.275136207731206E-3</v>
      </c>
      <c r="H91" s="4">
        <f t="shared" si="74"/>
        <v>-1.3660455712802579E-3</v>
      </c>
      <c r="I91" s="2">
        <f t="shared" si="74"/>
        <v>1.0360575661211939E-3</v>
      </c>
      <c r="J91" s="2">
        <f t="shared" si="74"/>
        <v>-1.6527773190805964E-3</v>
      </c>
      <c r="L91">
        <f t="shared" si="63"/>
        <v>5</v>
      </c>
      <c r="M91">
        <v>2015</v>
      </c>
      <c r="P91" s="15">
        <v>43473</v>
      </c>
      <c r="Q91" s="2">
        <v>3.7686552733242258E-3</v>
      </c>
      <c r="R91" s="4">
        <v>2.8175421006703025E-3</v>
      </c>
      <c r="S91" s="2">
        <v>7.5060749948268959E-3</v>
      </c>
      <c r="T91" s="2">
        <v>3.6476824650154083E-3</v>
      </c>
      <c r="U91">
        <f t="shared" si="64"/>
        <v>2019</v>
      </c>
      <c r="W91" s="15">
        <v>43511</v>
      </c>
      <c r="X91" s="2">
        <v>-8.1015525374758448E-3</v>
      </c>
      <c r="Y91" s="4">
        <v>-2.0146937711996164E-3</v>
      </c>
      <c r="Z91" s="2">
        <v>-6.5386012917769184E-3</v>
      </c>
      <c r="AA91" s="2">
        <v>-1.8750581861746883E-3</v>
      </c>
      <c r="AB91">
        <f t="shared" si="65"/>
        <v>2019</v>
      </c>
      <c r="AD91" s="15">
        <v>43537</v>
      </c>
      <c r="AE91" s="2">
        <v>1.1525533585670688E-2</v>
      </c>
      <c r="AF91" s="4">
        <v>3.5836902275864506E-3</v>
      </c>
      <c r="AG91" s="2">
        <v>1.5490249158864653E-2</v>
      </c>
      <c r="AH91" s="2">
        <v>5.7681149072640455E-3</v>
      </c>
      <c r="AI91">
        <f t="shared" si="66"/>
        <v>2019</v>
      </c>
      <c r="AK91" s="15">
        <v>43577</v>
      </c>
      <c r="AL91" s="2">
        <v>-1.7838269060220863E-2</v>
      </c>
      <c r="AM91" s="4">
        <v>-1.3473385065686351E-2</v>
      </c>
      <c r="AN91" s="2">
        <v>-1.7716405169504446E-2</v>
      </c>
      <c r="AO91" s="2">
        <v>-1.2649372973315432E-2</v>
      </c>
      <c r="AP91">
        <f t="shared" si="67"/>
        <v>2019</v>
      </c>
      <c r="AR91" s="15">
        <v>43592</v>
      </c>
      <c r="AS91" s="2">
        <v>-9.2003574996056998E-3</v>
      </c>
      <c r="AT91" s="4">
        <v>-8.6521673528334331E-3</v>
      </c>
      <c r="AU91" s="2">
        <v>-1.1150144588930211E-2</v>
      </c>
      <c r="AV91" s="2">
        <v>-8.3861955620079809E-3</v>
      </c>
      <c r="AW91">
        <f t="shared" si="68"/>
        <v>2019</v>
      </c>
      <c r="AY91" s="15">
        <v>43623</v>
      </c>
      <c r="AZ91" s="2">
        <v>8.9961646561742079E-3</v>
      </c>
      <c r="BA91" s="4">
        <v>2.2712401055408663E-3</v>
      </c>
      <c r="BB91" s="2">
        <v>6.7779527763193858E-3</v>
      </c>
      <c r="BC91" s="2">
        <v>2.1801318096864911E-3</v>
      </c>
      <c r="BD91">
        <f t="shared" si="69"/>
        <v>2019</v>
      </c>
      <c r="BF91" s="15">
        <v>43650</v>
      </c>
      <c r="BG91" s="2">
        <v>2.8904665314401358E-3</v>
      </c>
      <c r="BH91" s="4">
        <v>2.5174649128327773E-3</v>
      </c>
      <c r="BI91" s="2">
        <v>2.8535193405199513E-3</v>
      </c>
      <c r="BJ91" s="2">
        <v>1.7271911494317206E-3</v>
      </c>
      <c r="BK91">
        <f t="shared" si="70"/>
        <v>2019</v>
      </c>
      <c r="BM91" s="15">
        <v>43684</v>
      </c>
      <c r="BN91" s="2">
        <v>-8.838470308137978E-3</v>
      </c>
      <c r="BO91" s="4">
        <v>-8.4716735551343819E-3</v>
      </c>
      <c r="BP91" s="2">
        <v>-1.142134244043092E-2</v>
      </c>
      <c r="BQ91" s="2">
        <v>-7.7440344431718372E-3</v>
      </c>
      <c r="BR91">
        <f t="shared" si="71"/>
        <v>2019</v>
      </c>
      <c r="BT91" s="15">
        <v>43726</v>
      </c>
      <c r="BU91" s="2">
        <v>4.2505075848875515E-4</v>
      </c>
      <c r="BV91" s="4">
        <v>2.13078686584818E-3</v>
      </c>
      <c r="BW91" s="2">
        <v>1.5074589733430927E-3</v>
      </c>
      <c r="BX91" s="2">
        <v>2.2693949111718121E-3</v>
      </c>
      <c r="CA91" s="15">
        <v>43754</v>
      </c>
      <c r="CB91" s="2">
        <v>5.6863712013806994E-3</v>
      </c>
      <c r="CC91" s="4">
        <v>3.123824190824596E-3</v>
      </c>
      <c r="CD91" s="2">
        <v>-5.7082622718881298E-4</v>
      </c>
      <c r="CE91" s="2">
        <v>2.4126053826810634E-3</v>
      </c>
      <c r="CH91" s="15">
        <v>43782</v>
      </c>
      <c r="CI91" s="2">
        <v>-1.1784389848186401E-2</v>
      </c>
      <c r="CJ91" s="4">
        <v>-6.127528129970747E-3</v>
      </c>
      <c r="CK91" s="2">
        <v>-1.8447367955893437E-2</v>
      </c>
      <c r="CL91" s="2">
        <v>-5.6765285878725251E-3</v>
      </c>
      <c r="CO91" s="15">
        <v>43808</v>
      </c>
      <c r="CP91" s="2">
        <v>3.5870398228832045E-3</v>
      </c>
      <c r="CQ91" s="4">
        <v>1.3421129891372731E-3</v>
      </c>
      <c r="CR91" s="2">
        <v>-7.9447251332489361E-4</v>
      </c>
      <c r="CS91" s="2">
        <v>1.0453663789106687E-3</v>
      </c>
      <c r="CU91" s="17">
        <v>6</v>
      </c>
      <c r="CV91" s="16">
        <f t="shared" si="96"/>
        <v>2021</v>
      </c>
      <c r="CW91">
        <f t="shared" si="95"/>
        <v>7</v>
      </c>
      <c r="CX91">
        <f t="shared" si="92"/>
        <v>11</v>
      </c>
      <c r="CY91">
        <f t="shared" si="93"/>
        <v>8</v>
      </c>
      <c r="CZ91">
        <f t="shared" si="94"/>
        <v>11</v>
      </c>
      <c r="DC91" s="16">
        <f t="shared" si="97"/>
        <v>2021</v>
      </c>
    </row>
    <row r="92" spans="1:111" x14ac:dyDescent="0.3">
      <c r="A92" s="15">
        <v>42139</v>
      </c>
      <c r="B92">
        <v>7381.75</v>
      </c>
      <c r="C92">
        <v>8262.35</v>
      </c>
      <c r="D92">
        <v>18183.150000000001</v>
      </c>
      <c r="E92">
        <v>27324</v>
      </c>
      <c r="G92" s="2">
        <f t="shared" si="73"/>
        <v>6.6650861922985492E-3</v>
      </c>
      <c r="H92" s="4">
        <f t="shared" si="74"/>
        <v>4.6387490576590591E-3</v>
      </c>
      <c r="I92" s="2">
        <f t="shared" si="74"/>
        <v>3.6955873748358223E-3</v>
      </c>
      <c r="J92" s="2">
        <f t="shared" si="74"/>
        <v>4.335063585098272E-3</v>
      </c>
      <c r="L92">
        <f t="shared" si="63"/>
        <v>5</v>
      </c>
      <c r="M92">
        <v>2015</v>
      </c>
      <c r="P92" s="15">
        <v>43474</v>
      </c>
      <c r="Q92" s="2">
        <v>8.9687626429316072E-3</v>
      </c>
      <c r="R92" s="4">
        <v>4.9064306642659103E-3</v>
      </c>
      <c r="S92" s="2">
        <v>7.6664425016812901E-3</v>
      </c>
      <c r="T92" s="2">
        <v>6.4473041691808187E-3</v>
      </c>
      <c r="U92">
        <f t="shared" si="64"/>
        <v>2019</v>
      </c>
      <c r="W92" s="15">
        <v>43514</v>
      </c>
      <c r="X92" s="2">
        <v>-5.8888166304128121E-3</v>
      </c>
      <c r="Y92" s="4">
        <v>-7.7813210995485915E-3</v>
      </c>
      <c r="Z92" s="2">
        <v>-5.2250016328130103E-3</v>
      </c>
      <c r="AA92" s="2">
        <v>-8.6712958631848958E-3</v>
      </c>
      <c r="AB92">
        <f t="shared" si="65"/>
        <v>2019</v>
      </c>
      <c r="AD92" s="15">
        <v>43538</v>
      </c>
      <c r="AE92" s="2">
        <v>-5.6953763521325358E-4</v>
      </c>
      <c r="AF92" s="4">
        <v>1.3666381583001422E-4</v>
      </c>
      <c r="AG92" s="2">
        <v>1.3432902995744842E-3</v>
      </c>
      <c r="AH92" s="2">
        <v>7.2048838517128005E-5</v>
      </c>
      <c r="AI92">
        <f t="shared" si="66"/>
        <v>2019</v>
      </c>
      <c r="AK92" s="15">
        <v>43578</v>
      </c>
      <c r="AL92" s="2">
        <v>-4.1966743795467873E-3</v>
      </c>
      <c r="AM92" s="4">
        <v>-1.5955909939669409E-3</v>
      </c>
      <c r="AN92" s="2">
        <v>-7.0146305150742974E-3</v>
      </c>
      <c r="AO92" s="2">
        <v>-2.0778787936814608E-3</v>
      </c>
      <c r="AP92">
        <f t="shared" si="67"/>
        <v>2019</v>
      </c>
      <c r="AR92" s="15">
        <v>43593</v>
      </c>
      <c r="AS92" s="2">
        <v>-1.2074180490580093E-2</v>
      </c>
      <c r="AT92" s="4">
        <v>-1.2041329286217388E-2</v>
      </c>
      <c r="AU92" s="2">
        <v>-1.0031343681072899E-2</v>
      </c>
      <c r="AV92" s="2">
        <v>-1.2736230958681578E-2</v>
      </c>
      <c r="AW92">
        <f t="shared" si="68"/>
        <v>2019</v>
      </c>
      <c r="AY92" s="15">
        <v>43626</v>
      </c>
      <c r="AZ92" s="2">
        <v>-1.4165885869808514E-3</v>
      </c>
      <c r="BA92" s="4">
        <v>4.3847641030610026E-3</v>
      </c>
      <c r="BB92" s="2">
        <v>-1.047750715802021E-3</v>
      </c>
      <c r="BC92" s="2">
        <v>4.2563718103083691E-3</v>
      </c>
      <c r="BD92">
        <f t="shared" si="69"/>
        <v>2019</v>
      </c>
      <c r="BF92" s="15">
        <v>43651</v>
      </c>
      <c r="BG92" s="2">
        <v>-3.9134404939628921E-4</v>
      </c>
      <c r="BH92" s="4">
        <v>-1.1350367254692729E-2</v>
      </c>
      <c r="BI92" s="2">
        <v>1.2550898660233599E-4</v>
      </c>
      <c r="BJ92" s="2">
        <v>-9.8894809720141315E-3</v>
      </c>
      <c r="BK92">
        <f t="shared" si="70"/>
        <v>2019</v>
      </c>
      <c r="BM92" s="15">
        <v>43685</v>
      </c>
      <c r="BN92" s="2">
        <v>1.3476456935745484E-2</v>
      </c>
      <c r="BO92" s="4">
        <v>1.6300492837732092E-2</v>
      </c>
      <c r="BP92" s="2">
        <v>1.4742591252271996E-2</v>
      </c>
      <c r="BQ92" s="2">
        <v>1.7357626633597269E-2</v>
      </c>
      <c r="BR92">
        <f t="shared" si="71"/>
        <v>2019</v>
      </c>
      <c r="BT92" s="15">
        <v>43727</v>
      </c>
      <c r="BU92" s="2">
        <v>-9.5781689407354008E-3</v>
      </c>
      <c r="BV92" s="4">
        <v>-1.2531536393112993E-2</v>
      </c>
      <c r="BW92" s="2">
        <v>-1.5272709875555015E-2</v>
      </c>
      <c r="BX92" s="2">
        <v>-1.2865428942442549E-2</v>
      </c>
      <c r="CA92" s="15">
        <v>43755</v>
      </c>
      <c r="CB92" s="2">
        <v>1.2655242587344784E-2</v>
      </c>
      <c r="CC92" s="4">
        <v>1.0672540125610639E-2</v>
      </c>
      <c r="CD92" s="2">
        <v>1.579078307427087E-2</v>
      </c>
      <c r="CE92" s="2">
        <v>1.1737871897684363E-2</v>
      </c>
      <c r="CH92" s="15">
        <v>43783</v>
      </c>
      <c r="CI92" s="2">
        <v>1.0105862403969264E-2</v>
      </c>
      <c r="CJ92" s="4">
        <v>2.6730402982994427E-3</v>
      </c>
      <c r="CK92" s="2">
        <v>6.8234912766379392E-3</v>
      </c>
      <c r="CL92" s="2">
        <v>4.2481739233615054E-3</v>
      </c>
      <c r="CO92" s="15">
        <v>43809</v>
      </c>
      <c r="CP92" s="2">
        <v>-1.4781545808578464E-3</v>
      </c>
      <c r="CQ92" s="4">
        <v>-6.7602094240838302E-3</v>
      </c>
      <c r="CR92" s="2">
        <v>-4.9909552905563941E-3</v>
      </c>
      <c r="CS92" s="2">
        <v>-6.1142433589882811E-3</v>
      </c>
      <c r="CU92" s="17">
        <v>6</v>
      </c>
      <c r="CV92" s="16">
        <f t="shared" si="96"/>
        <v>2022</v>
      </c>
      <c r="CW92">
        <f t="shared" si="95"/>
        <v>10</v>
      </c>
      <c r="CX92">
        <f t="shared" si="92"/>
        <v>8</v>
      </c>
      <c r="CY92">
        <f t="shared" si="93"/>
        <v>10</v>
      </c>
      <c r="CZ92">
        <f t="shared" si="94"/>
        <v>8</v>
      </c>
      <c r="DC92" s="16">
        <f t="shared" si="97"/>
        <v>2022</v>
      </c>
    </row>
    <row r="93" spans="1:111" x14ac:dyDescent="0.3">
      <c r="A93" s="15">
        <v>42142</v>
      </c>
      <c r="B93">
        <v>7494.6</v>
      </c>
      <c r="C93">
        <v>8373.65</v>
      </c>
      <c r="D93">
        <v>18422.95</v>
      </c>
      <c r="E93">
        <v>27687.3</v>
      </c>
      <c r="G93" s="2">
        <f t="shared" si="73"/>
        <v>1.5057508072478899E-2</v>
      </c>
      <c r="H93" s="4">
        <f t="shared" si="74"/>
        <v>1.3470743795651269E-2</v>
      </c>
      <c r="I93" s="2">
        <f t="shared" si="74"/>
        <v>1.3188033976511179E-2</v>
      </c>
      <c r="J93" s="2">
        <f t="shared" si="74"/>
        <v>1.3296003513394791E-2</v>
      </c>
      <c r="L93">
        <f t="shared" si="63"/>
        <v>5</v>
      </c>
      <c r="M93">
        <v>2015</v>
      </c>
      <c r="P93" s="15">
        <v>43475</v>
      </c>
      <c r="Q93" s="2">
        <v>-5.5886257547856626E-3</v>
      </c>
      <c r="R93" s="4">
        <v>-3.0906988848610358E-3</v>
      </c>
      <c r="S93" s="2">
        <v>-6.9208958023694528E-3</v>
      </c>
      <c r="T93" s="2">
        <v>-2.9384548217749823E-3</v>
      </c>
      <c r="U93">
        <f t="shared" si="64"/>
        <v>2019</v>
      </c>
      <c r="W93" s="15">
        <v>43515</v>
      </c>
      <c r="X93" s="2">
        <v>8.8276677929041356E-4</v>
      </c>
      <c r="Y93" s="4">
        <v>-3.4395425220492869E-3</v>
      </c>
      <c r="Z93" s="2">
        <v>1.1480345535889603E-3</v>
      </c>
      <c r="AA93" s="2">
        <v>-4.1080678474885585E-3</v>
      </c>
      <c r="AB93">
        <f t="shared" si="65"/>
        <v>2019</v>
      </c>
      <c r="AD93" s="15">
        <v>43539</v>
      </c>
      <c r="AE93" s="2">
        <v>1.467263075108143E-2</v>
      </c>
      <c r="AF93" s="4">
        <v>7.3700218191435759E-3</v>
      </c>
      <c r="AG93" s="2">
        <v>1.5847194802770182E-2</v>
      </c>
      <c r="AH93" s="2">
        <v>7.1362941330248954E-3</v>
      </c>
      <c r="AI93">
        <f t="shared" si="66"/>
        <v>2019</v>
      </c>
      <c r="AK93" s="15">
        <v>43579</v>
      </c>
      <c r="AL93" s="2">
        <v>1.374846091835545E-2</v>
      </c>
      <c r="AM93" s="4">
        <v>1.2975176983314449E-2</v>
      </c>
      <c r="AN93" s="2">
        <v>1.2927539968181445E-2</v>
      </c>
      <c r="AO93" s="2">
        <v>1.2700674810864261E-2</v>
      </c>
      <c r="AP93">
        <f t="shared" si="67"/>
        <v>2019</v>
      </c>
      <c r="AR93" s="15">
        <v>43594</v>
      </c>
      <c r="AS93" s="2">
        <v>-3.4416904532106403E-3</v>
      </c>
      <c r="AT93" s="4">
        <v>-5.0750696556612733E-3</v>
      </c>
      <c r="AU93" s="2">
        <v>-3.7869381673703512E-3</v>
      </c>
      <c r="AV93" s="2">
        <v>-6.0922281089825009E-3</v>
      </c>
      <c r="AW93">
        <f t="shared" si="68"/>
        <v>2019</v>
      </c>
      <c r="AY93" s="15">
        <v>43627</v>
      </c>
      <c r="AZ93" s="2">
        <v>3.0321676662689104E-3</v>
      </c>
      <c r="BA93" s="4">
        <v>3.5981782649902819E-3</v>
      </c>
      <c r="BB93" s="2">
        <v>7.4579493458787373E-3</v>
      </c>
      <c r="BC93" s="2">
        <v>4.1709690100572372E-3</v>
      </c>
      <c r="BD93">
        <f t="shared" si="69"/>
        <v>2019</v>
      </c>
      <c r="BF93" s="15">
        <v>43654</v>
      </c>
      <c r="BG93" s="2">
        <v>-2.9865394877765683E-2</v>
      </c>
      <c r="BH93" s="4">
        <v>-2.1382337875651337E-2</v>
      </c>
      <c r="BI93" s="2">
        <v>-2.7702234732715315E-2</v>
      </c>
      <c r="BJ93" s="2">
        <v>-2.0064590762776863E-2</v>
      </c>
      <c r="BK93">
        <f t="shared" si="70"/>
        <v>2019</v>
      </c>
      <c r="BM93" s="15">
        <v>43686</v>
      </c>
      <c r="BN93" s="2">
        <v>1.5158690708697138E-2</v>
      </c>
      <c r="BO93" s="4">
        <v>6.9975390779019077E-3</v>
      </c>
      <c r="BP93" s="2">
        <v>1.1435249168903405E-2</v>
      </c>
      <c r="BQ93" s="2">
        <v>6.8193946745765815E-3</v>
      </c>
      <c r="BR93">
        <f t="shared" si="71"/>
        <v>2019</v>
      </c>
      <c r="BT93" s="15">
        <v>43728</v>
      </c>
      <c r="BU93" s="2">
        <v>6.6765942059977393E-2</v>
      </c>
      <c r="BV93" s="4">
        <v>5.3191091846648372E-2</v>
      </c>
      <c r="BW93" s="2">
        <v>8.3112679925180191E-2</v>
      </c>
      <c r="BX93" s="2">
        <v>5.3227079579768903E-2</v>
      </c>
      <c r="CA93" s="15">
        <v>43756</v>
      </c>
      <c r="CB93" s="2">
        <v>5.1992477362082365E-3</v>
      </c>
      <c r="CC93" s="4">
        <v>6.5162885636977997E-3</v>
      </c>
      <c r="CD93" s="2">
        <v>4.5119862570693571E-3</v>
      </c>
      <c r="CE93" s="2">
        <v>6.307477761736506E-3</v>
      </c>
      <c r="CH93" s="15">
        <v>43784</v>
      </c>
      <c r="CI93" s="2">
        <v>5.2528350331645128E-3</v>
      </c>
      <c r="CJ93" s="4">
        <v>1.9667961017848876E-3</v>
      </c>
      <c r="CK93" s="2">
        <v>8.4048917152711056E-3</v>
      </c>
      <c r="CL93" s="2">
        <v>1.7427682934820596E-3</v>
      </c>
      <c r="CO93" s="15">
        <v>43810</v>
      </c>
      <c r="CP93" s="2">
        <v>6.7234424025100848E-3</v>
      </c>
      <c r="CQ93" s="4">
        <v>4.4995276971864558E-3</v>
      </c>
      <c r="CR93" s="2">
        <v>3.0936751352279887E-3</v>
      </c>
      <c r="CS93" s="2">
        <v>4.2915137917906897E-3</v>
      </c>
      <c r="CU93" s="17">
        <v>6</v>
      </c>
      <c r="CV93" s="16">
        <f t="shared" si="96"/>
        <v>2023</v>
      </c>
      <c r="CW93">
        <f t="shared" si="95"/>
        <v>12</v>
      </c>
      <c r="CX93">
        <f t="shared" si="92"/>
        <v>14</v>
      </c>
      <c r="CY93">
        <f t="shared" si="93"/>
        <v>12</v>
      </c>
      <c r="CZ93">
        <f t="shared" si="94"/>
        <v>13</v>
      </c>
      <c r="DC93" s="16">
        <f t="shared" si="97"/>
        <v>2023</v>
      </c>
    </row>
    <row r="94" spans="1:111" x14ac:dyDescent="0.3">
      <c r="A94" s="15">
        <v>42143</v>
      </c>
      <c r="B94">
        <v>7450.7</v>
      </c>
      <c r="C94">
        <v>8365.65</v>
      </c>
      <c r="D94">
        <v>18380.400000000001</v>
      </c>
      <c r="E94">
        <v>27645.53</v>
      </c>
      <c r="G94" s="2">
        <f t="shared" si="73"/>
        <v>-5.8920638329285234E-3</v>
      </c>
      <c r="H94" s="4">
        <f t="shared" si="74"/>
        <v>-9.5537788180781382E-4</v>
      </c>
      <c r="I94" s="2">
        <f t="shared" si="74"/>
        <v>-2.3096192520741395E-3</v>
      </c>
      <c r="J94" s="2">
        <f t="shared" si="74"/>
        <v>-1.5086339224120965E-3</v>
      </c>
      <c r="L94">
        <f t="shared" si="63"/>
        <v>5</v>
      </c>
      <c r="M94">
        <v>2015</v>
      </c>
      <c r="P94" s="15">
        <v>43476</v>
      </c>
      <c r="Q94" s="2">
        <v>1.3129926395429215E-3</v>
      </c>
      <c r="R94" s="4">
        <v>-2.4626672580764061E-3</v>
      </c>
      <c r="S94" s="2">
        <v>-2.7117301855709005E-3</v>
      </c>
      <c r="T94" s="2">
        <v>-2.6770803041004667E-3</v>
      </c>
      <c r="U94">
        <f t="shared" si="64"/>
        <v>2019</v>
      </c>
      <c r="W94" s="15">
        <v>43516</v>
      </c>
      <c r="X94" s="2">
        <v>1.1481524136892402E-2</v>
      </c>
      <c r="Y94" s="4">
        <v>1.2362851094126501E-2</v>
      </c>
      <c r="Z94" s="2">
        <v>1.014245911069395E-2</v>
      </c>
      <c r="AA94" s="2">
        <v>1.1417827424905868E-2</v>
      </c>
      <c r="AB94">
        <f t="shared" si="65"/>
        <v>2019</v>
      </c>
      <c r="AD94" s="15">
        <v>43542</v>
      </c>
      <c r="AE94" s="2">
        <v>5.179320209128895E-3</v>
      </c>
      <c r="AF94" s="4">
        <v>3.0935909721402101E-3</v>
      </c>
      <c r="AG94" s="2">
        <v>7.3056299127509982E-3</v>
      </c>
      <c r="AH94" s="2">
        <v>1.8606512884385572E-3</v>
      </c>
      <c r="AI94">
        <f t="shared" si="66"/>
        <v>2019</v>
      </c>
      <c r="AK94" s="15">
        <v>43580</v>
      </c>
      <c r="AL94" s="2">
        <v>-9.8949346683191684E-3</v>
      </c>
      <c r="AM94" s="4">
        <v>-7.1933243221347469E-3</v>
      </c>
      <c r="AN94" s="2">
        <v>-1.0028197503080987E-2</v>
      </c>
      <c r="AO94" s="2">
        <v>-8.2914518823352205E-3</v>
      </c>
      <c r="AP94">
        <f t="shared" si="67"/>
        <v>2019</v>
      </c>
      <c r="AR94" s="15">
        <v>43595</v>
      </c>
      <c r="AS94" s="2">
        <v>6.0213912475506207E-3</v>
      </c>
      <c r="AT94" s="4">
        <v>-2.0262259109168129E-3</v>
      </c>
      <c r="AU94" s="2">
        <v>5.3973397589027186E-3</v>
      </c>
      <c r="AV94" s="2">
        <v>-2.5538547311411731E-3</v>
      </c>
      <c r="AW94">
        <f t="shared" si="68"/>
        <v>2019</v>
      </c>
      <c r="AY94" s="15">
        <v>43628</v>
      </c>
      <c r="AZ94" s="2">
        <v>-9.4405633655254024E-3</v>
      </c>
      <c r="BA94" s="4">
        <v>-4.9642307949454801E-3</v>
      </c>
      <c r="BB94" s="2">
        <v>-9.5872600586270149E-3</v>
      </c>
      <c r="BC94" s="2">
        <v>-4.84725332324087E-3</v>
      </c>
      <c r="BD94">
        <f t="shared" si="69"/>
        <v>2019</v>
      </c>
      <c r="BF94" s="15">
        <v>43655</v>
      </c>
      <c r="BG94" s="2">
        <v>-2.2178505176232315E-3</v>
      </c>
      <c r="BH94" s="4">
        <v>-2.3359230356623877E-4</v>
      </c>
      <c r="BI94" s="2">
        <v>-1.1338442712272179E-3</v>
      </c>
      <c r="BJ94" s="2">
        <v>2.6471717745890622E-4</v>
      </c>
      <c r="BK94">
        <f t="shared" si="70"/>
        <v>2019</v>
      </c>
      <c r="BM94" s="15">
        <v>43690</v>
      </c>
      <c r="BN94" s="2">
        <v>-3.0728578344360203E-2</v>
      </c>
      <c r="BO94" s="4">
        <v>-1.6544175559085956E-2</v>
      </c>
      <c r="BP94" s="2">
        <v>-2.471871383903302E-2</v>
      </c>
      <c r="BQ94" s="2">
        <v>-1.6597080882797068E-2</v>
      </c>
      <c r="BR94">
        <f t="shared" si="71"/>
        <v>2019</v>
      </c>
      <c r="BT94" s="15">
        <v>43731</v>
      </c>
      <c r="BU94" s="2">
        <v>5.1650965137073401E-2</v>
      </c>
      <c r="BV94" s="4">
        <v>2.8915577158468004E-2</v>
      </c>
      <c r="BW94" s="2">
        <v>5.4677889898918502E-2</v>
      </c>
      <c r="BX94" s="2">
        <v>2.8289379191479388E-2</v>
      </c>
      <c r="CA94" s="15">
        <v>43760</v>
      </c>
      <c r="CB94" s="2">
        <v>9.8168152303017356E-3</v>
      </c>
      <c r="CC94" s="4">
        <v>-6.302602074284955E-3</v>
      </c>
      <c r="CD94" s="2">
        <v>9.9896120397318516E-3</v>
      </c>
      <c r="CE94" s="2">
        <v>-8.5128191034846961E-3</v>
      </c>
      <c r="CH94" s="15">
        <v>43787</v>
      </c>
      <c r="CI94" s="2">
        <v>-1.3068908139144072E-3</v>
      </c>
      <c r="CJ94" s="4">
        <v>-9.2052003076812793E-4</v>
      </c>
      <c r="CK94" s="2">
        <v>-5.2566401362220917E-4</v>
      </c>
      <c r="CL94" s="2">
        <v>-1.796480335726245E-3</v>
      </c>
      <c r="CO94" s="15">
        <v>43811</v>
      </c>
      <c r="CP94" s="2">
        <v>8.8190640108025149E-3</v>
      </c>
      <c r="CQ94" s="4">
        <v>5.1762572259794913E-3</v>
      </c>
      <c r="CR94" s="2">
        <v>1.3075575675654082E-2</v>
      </c>
      <c r="CS94" s="2">
        <v>4.1853314451419307E-3</v>
      </c>
      <c r="CU94" s="17">
        <v>6</v>
      </c>
      <c r="CV94" s="16">
        <f t="shared" si="96"/>
        <v>2024</v>
      </c>
      <c r="CW94">
        <f t="shared" si="95"/>
        <v>14</v>
      </c>
      <c r="CX94">
        <f t="shared" si="92"/>
        <v>14</v>
      </c>
      <c r="CY94">
        <f t="shared" si="93"/>
        <v>12</v>
      </c>
      <c r="CZ94">
        <f t="shared" si="94"/>
        <v>13</v>
      </c>
      <c r="DC94" s="16">
        <f t="shared" si="97"/>
        <v>2024</v>
      </c>
    </row>
    <row r="95" spans="1:111" x14ac:dyDescent="0.3">
      <c r="A95" s="15">
        <v>42144</v>
      </c>
      <c r="B95">
        <v>7536.2</v>
      </c>
      <c r="C95">
        <v>8423.25</v>
      </c>
      <c r="D95">
        <v>18555.150000000001</v>
      </c>
      <c r="E95">
        <v>27837.21</v>
      </c>
      <c r="G95" s="2">
        <f t="shared" si="73"/>
        <v>1.1345240306785914E-2</v>
      </c>
      <c r="H95" s="4">
        <f t="shared" si="74"/>
        <v>6.8852988112101709E-3</v>
      </c>
      <c r="I95" s="2">
        <f t="shared" si="74"/>
        <v>9.5074100672455433E-3</v>
      </c>
      <c r="J95" s="2">
        <f t="shared" si="74"/>
        <v>6.933489790212027E-3</v>
      </c>
      <c r="L95">
        <f t="shared" si="63"/>
        <v>5</v>
      </c>
      <c r="M95">
        <v>2015</v>
      </c>
      <c r="P95" s="15">
        <v>43479</v>
      </c>
      <c r="Q95" s="2">
        <v>-8.7101700618642721E-3</v>
      </c>
      <c r="R95" s="4">
        <v>-5.312669350020182E-3</v>
      </c>
      <c r="S95" s="2">
        <v>-7.4907390206856378E-3</v>
      </c>
      <c r="T95" s="2">
        <v>-4.3399248649813177E-3</v>
      </c>
      <c r="U95">
        <f t="shared" si="64"/>
        <v>2019</v>
      </c>
      <c r="W95" s="15">
        <v>43517</v>
      </c>
      <c r="X95" s="2">
        <v>8.7030596831417558E-3</v>
      </c>
      <c r="Y95" s="4">
        <v>5.0673236799574899E-3</v>
      </c>
      <c r="Z95" s="2">
        <v>3.5948136743893253E-3</v>
      </c>
      <c r="AA95" s="2">
        <v>3.9738496140255299E-3</v>
      </c>
      <c r="AB95">
        <f t="shared" si="65"/>
        <v>2019</v>
      </c>
      <c r="AD95" s="15">
        <v>43543</v>
      </c>
      <c r="AE95" s="2">
        <v>3.6460046204378968E-3</v>
      </c>
      <c r="AF95" s="4">
        <v>6.1244787213622955E-3</v>
      </c>
      <c r="AG95" s="2">
        <v>5.8031294663823951E-3</v>
      </c>
      <c r="AH95" s="2">
        <v>7.0455310884059656E-3</v>
      </c>
      <c r="AI95">
        <f t="shared" si="66"/>
        <v>2019</v>
      </c>
      <c r="AK95" s="15">
        <v>43581</v>
      </c>
      <c r="AL95" s="2">
        <v>1.2905702017415472E-2</v>
      </c>
      <c r="AM95" s="4">
        <v>9.6935181844732231E-3</v>
      </c>
      <c r="AN95" s="2">
        <v>1.5295309584981792E-2</v>
      </c>
      <c r="AO95" s="2">
        <v>8.6873877832818885E-3</v>
      </c>
      <c r="AP95">
        <f t="shared" si="67"/>
        <v>2019</v>
      </c>
      <c r="AR95" s="15">
        <v>43598</v>
      </c>
      <c r="AS95" s="2">
        <v>-5.5870508499623779E-3</v>
      </c>
      <c r="AT95" s="4">
        <v>-1.1588009469008407E-2</v>
      </c>
      <c r="AU95" s="2">
        <v>-1.3104113221191069E-2</v>
      </c>
      <c r="AV95" s="2">
        <v>-9.9343378625143981E-3</v>
      </c>
      <c r="AW95">
        <f t="shared" si="68"/>
        <v>2019</v>
      </c>
      <c r="AY95" s="15">
        <v>43629</v>
      </c>
      <c r="AZ95" s="2">
        <v>8.8636372065079121E-3</v>
      </c>
      <c r="BA95" s="4">
        <v>6.593203541011023E-4</v>
      </c>
      <c r="BB95" s="2">
        <v>3.3585547880389646E-4</v>
      </c>
      <c r="BC95" s="2">
        <v>-3.8861266786739408E-4</v>
      </c>
      <c r="BD95">
        <f t="shared" si="69"/>
        <v>2019</v>
      </c>
      <c r="BF95" s="15">
        <v>43656</v>
      </c>
      <c r="BG95" s="2">
        <v>-4.0895725288879218E-3</v>
      </c>
      <c r="BH95" s="4">
        <v>-4.9325452799003112E-3</v>
      </c>
      <c r="BI95" s="2">
        <v>-1.5391334073732148E-3</v>
      </c>
      <c r="BJ95" s="2">
        <v>-4.4868660152302181E-3</v>
      </c>
      <c r="BK95">
        <f t="shared" si="70"/>
        <v>2019</v>
      </c>
      <c r="BM95" s="15">
        <v>43691</v>
      </c>
      <c r="BN95" s="2">
        <v>9.2409029865063927E-3</v>
      </c>
      <c r="BO95" s="4">
        <v>9.477523487875018E-3</v>
      </c>
      <c r="BP95" s="2">
        <v>1.0461933492251902E-2</v>
      </c>
      <c r="BQ95" s="2">
        <v>9.5613526214507246E-3</v>
      </c>
      <c r="BR95">
        <f t="shared" si="71"/>
        <v>2019</v>
      </c>
      <c r="BT95" s="15">
        <v>43732</v>
      </c>
      <c r="BU95" s="2">
        <v>-1.2083577455432917E-2</v>
      </c>
      <c r="BV95" s="4">
        <v>-1.0344649230185686E-3</v>
      </c>
      <c r="BW95" s="2">
        <v>-1.2533451982909298E-2</v>
      </c>
      <c r="BX95" s="2">
        <v>1.8188781129102694E-4</v>
      </c>
      <c r="CA95" s="15">
        <v>43761</v>
      </c>
      <c r="CB95" s="2">
        <v>4.045183656562334E-3</v>
      </c>
      <c r="CC95" s="4">
        <v>1.3591236025836291E-3</v>
      </c>
      <c r="CD95" s="2">
        <v>1.6473344292894732E-3</v>
      </c>
      <c r="CE95" s="2">
        <v>2.4379013978089747E-3</v>
      </c>
      <c r="CH95" s="15">
        <v>43788</v>
      </c>
      <c r="CI95" s="2">
        <v>4.4257579110414873E-4</v>
      </c>
      <c r="CJ95" s="4">
        <v>4.6783625730994456E-3</v>
      </c>
      <c r="CK95" s="2">
        <v>7.877814023573796E-3</v>
      </c>
      <c r="CL95" s="2">
        <v>4.6050323960837927E-3</v>
      </c>
      <c r="CO95" s="15">
        <v>43812</v>
      </c>
      <c r="CP95" s="2">
        <v>8.1572747554726661E-3</v>
      </c>
      <c r="CQ95" s="4">
        <v>9.5975542524934822E-3</v>
      </c>
      <c r="CR95" s="2">
        <v>1.1015160056149503E-2</v>
      </c>
      <c r="CS95" s="2">
        <v>1.0546623096956732E-2</v>
      </c>
    </row>
    <row r="96" spans="1:111" x14ac:dyDescent="0.3">
      <c r="A96" s="15">
        <v>42145</v>
      </c>
      <c r="B96">
        <v>7508</v>
      </c>
      <c r="C96">
        <v>8421</v>
      </c>
      <c r="D96">
        <v>18513.150000000001</v>
      </c>
      <c r="E96">
        <v>27809.35</v>
      </c>
      <c r="G96" s="2">
        <f t="shared" si="73"/>
        <v>-3.7559936068193686E-3</v>
      </c>
      <c r="H96" s="4">
        <f t="shared" si="74"/>
        <v>-2.6711779894933663E-4</v>
      </c>
      <c r="I96" s="2">
        <f t="shared" si="74"/>
        <v>-2.263522526091139E-3</v>
      </c>
      <c r="J96" s="2">
        <f t="shared" si="74"/>
        <v>-1.0008186883671381E-3</v>
      </c>
      <c r="L96">
        <f t="shared" si="63"/>
        <v>5</v>
      </c>
      <c r="M96">
        <v>2015</v>
      </c>
      <c r="P96" s="15">
        <v>43480</v>
      </c>
      <c r="Q96" s="2">
        <v>7.3145872054679231E-3</v>
      </c>
      <c r="R96" s="4">
        <v>1.3895097600953556E-2</v>
      </c>
      <c r="S96" s="2">
        <v>5.596689695668529E-3</v>
      </c>
      <c r="T96" s="2">
        <v>1.296300841534297E-2</v>
      </c>
      <c r="U96">
        <f t="shared" si="64"/>
        <v>2019</v>
      </c>
      <c r="W96" s="15">
        <v>43518</v>
      </c>
      <c r="X96" s="2">
        <v>-5.9232756907174871E-3</v>
      </c>
      <c r="Y96" s="4">
        <v>1.6682344981619506E-4</v>
      </c>
      <c r="Z96" s="2">
        <v>-6.8330351466044485E-3</v>
      </c>
      <c r="AA96" s="2">
        <v>-7.4850236849312974E-4</v>
      </c>
      <c r="AB96">
        <f t="shared" si="65"/>
        <v>2019</v>
      </c>
      <c r="AD96" s="15">
        <v>43544</v>
      </c>
      <c r="AE96" s="2">
        <v>2.9309249011216787E-3</v>
      </c>
      <c r="AF96" s="4">
        <v>-9.8418369116579064E-4</v>
      </c>
      <c r="AG96" s="2">
        <v>2.1617281731801988E-3</v>
      </c>
      <c r="AH96" s="2">
        <v>6.0682727605190128E-4</v>
      </c>
      <c r="AI96">
        <f t="shared" si="66"/>
        <v>2019</v>
      </c>
      <c r="AK96" s="15">
        <v>43585</v>
      </c>
      <c r="AL96" s="2">
        <v>3.9305640180161095E-3</v>
      </c>
      <c r="AM96" s="4">
        <v>-5.5297265337547275E-4</v>
      </c>
      <c r="AN96" s="2">
        <v>-8.286271177969937E-3</v>
      </c>
      <c r="AO96" s="2">
        <v>-9.1585475639105191E-4</v>
      </c>
      <c r="AP96">
        <f t="shared" si="67"/>
        <v>2019</v>
      </c>
      <c r="AR96" s="15">
        <v>43599</v>
      </c>
      <c r="AS96" s="2">
        <v>3.7584145134508633E-3</v>
      </c>
      <c r="AT96" s="4">
        <v>6.6243877935450151E-3</v>
      </c>
      <c r="AU96" s="2">
        <v>5.9054534289138677E-3</v>
      </c>
      <c r="AV96" s="2">
        <v>6.139254942328024E-3</v>
      </c>
      <c r="AW96">
        <f t="shared" si="68"/>
        <v>2019</v>
      </c>
      <c r="AY96" s="15">
        <v>43630</v>
      </c>
      <c r="AZ96" s="2">
        <v>-8.4485866662676549E-3</v>
      </c>
      <c r="BA96" s="4">
        <v>-7.61705717199441E-3</v>
      </c>
      <c r="BB96" s="2">
        <v>-1.1678358476373722E-2</v>
      </c>
      <c r="BC96" s="2">
        <v>-7.2793180706448111E-3</v>
      </c>
      <c r="BD96">
        <f t="shared" si="69"/>
        <v>2019</v>
      </c>
      <c r="BF96" s="15">
        <v>43657</v>
      </c>
      <c r="BG96" s="2">
        <v>6.7586973468756213E-3</v>
      </c>
      <c r="BH96" s="4">
        <v>7.3050465696718817E-3</v>
      </c>
      <c r="BI96" s="2">
        <v>6.3707936216708793E-3</v>
      </c>
      <c r="BJ96" s="2">
        <v>6.9006853223172659E-3</v>
      </c>
      <c r="BK96">
        <f t="shared" si="70"/>
        <v>2019</v>
      </c>
      <c r="BM96" s="15">
        <v>43693</v>
      </c>
      <c r="BN96" s="2">
        <v>2.7184961375033173E-3</v>
      </c>
      <c r="BO96" s="4">
        <v>1.6682684461529762E-3</v>
      </c>
      <c r="BP96" s="2">
        <v>7.0594449520328655E-3</v>
      </c>
      <c r="BQ96" s="2">
        <v>1.0398930303850557E-3</v>
      </c>
      <c r="BR96">
        <f t="shared" si="71"/>
        <v>2019</v>
      </c>
      <c r="BT96" s="15">
        <v>43733</v>
      </c>
      <c r="BU96" s="2">
        <v>-1.956046966434075E-2</v>
      </c>
      <c r="BV96" s="4">
        <v>-1.2771612502373103E-2</v>
      </c>
      <c r="BW96" s="2">
        <v>-1.9780937014421955E-2</v>
      </c>
      <c r="BX96" s="2">
        <v>-1.2881249114385417E-2</v>
      </c>
      <c r="CA96" s="15">
        <v>43762</v>
      </c>
      <c r="CB96" s="2">
        <v>-4.8259001222411653E-3</v>
      </c>
      <c r="CC96" s="4">
        <v>-1.8527934092260495E-3</v>
      </c>
      <c r="CD96" s="2">
        <v>-1.1936686173607172E-2</v>
      </c>
      <c r="CE96" s="2">
        <v>-9.8415646346811537E-4</v>
      </c>
      <c r="CH96" s="15">
        <v>43789</v>
      </c>
      <c r="CI96" s="2">
        <v>-1.9095707399407037E-3</v>
      </c>
      <c r="CJ96" s="4">
        <v>4.941332149646988E-3</v>
      </c>
      <c r="CK96" s="2">
        <v>3.7648565368761789E-3</v>
      </c>
      <c r="CL96" s="2">
        <v>4.4957091354767232E-3</v>
      </c>
      <c r="CO96" s="15">
        <v>43815</v>
      </c>
      <c r="CP96" s="2">
        <v>4.959216513150341E-4</v>
      </c>
      <c r="CQ96" s="4">
        <v>-2.7095898797852183E-3</v>
      </c>
      <c r="CR96" s="2">
        <v>-1.2510054116526008E-3</v>
      </c>
      <c r="CS96" s="2">
        <v>-1.7310534505120365E-3</v>
      </c>
      <c r="CW96" t="s">
        <v>40</v>
      </c>
      <c r="CX96" t="s">
        <v>6</v>
      </c>
      <c r="CY96" t="s">
        <v>3</v>
      </c>
      <c r="CZ96" t="s">
        <v>2</v>
      </c>
    </row>
    <row r="97" spans="1:104" x14ac:dyDescent="0.3">
      <c r="A97" s="15">
        <v>42146</v>
      </c>
      <c r="B97">
        <v>7526.55</v>
      </c>
      <c r="C97">
        <v>8458.9500000000007</v>
      </c>
      <c r="D97">
        <v>18433.3</v>
      </c>
      <c r="E97">
        <v>27957.5</v>
      </c>
      <c r="G97" s="2">
        <f t="shared" si="73"/>
        <v>2.4646086188227249E-3</v>
      </c>
      <c r="H97" s="4">
        <f t="shared" si="74"/>
        <v>4.5065906661917498E-3</v>
      </c>
      <c r="I97" s="2">
        <f t="shared" si="74"/>
        <v>-4.3131503822959449E-3</v>
      </c>
      <c r="J97" s="2">
        <f t="shared" si="74"/>
        <v>5.3273449397415427E-3</v>
      </c>
      <c r="L97">
        <f t="shared" si="63"/>
        <v>5</v>
      </c>
      <c r="M97">
        <v>2015</v>
      </c>
      <c r="P97" s="15">
        <v>43481</v>
      </c>
      <c r="Q97" s="2">
        <v>-1.8835785417926096E-3</v>
      </c>
      <c r="R97" s="4">
        <v>3.2149024506742112E-4</v>
      </c>
      <c r="S97" s="2">
        <v>3.0272893990128274E-3</v>
      </c>
      <c r="T97" s="2">
        <v>8.1501544812196121E-5</v>
      </c>
      <c r="U97">
        <f t="shared" si="64"/>
        <v>2019</v>
      </c>
      <c r="W97" s="15">
        <v>43521</v>
      </c>
      <c r="X97" s="2">
        <v>7.6227129669405452E-3</v>
      </c>
      <c r="Y97" s="4">
        <v>8.1961516542883375E-3</v>
      </c>
      <c r="Z97" s="2">
        <v>1.0856963139549409E-2</v>
      </c>
      <c r="AA97" s="2">
        <v>9.5312487803679742E-3</v>
      </c>
      <c r="AB97">
        <f t="shared" si="65"/>
        <v>2019</v>
      </c>
      <c r="AD97" s="15">
        <v>43546</v>
      </c>
      <c r="AE97" s="2">
        <v>-7.2951327722319192E-3</v>
      </c>
      <c r="AF97" s="4">
        <v>-5.5680688826104949E-3</v>
      </c>
      <c r="AG97" s="2">
        <v>-8.3701503744276554E-3</v>
      </c>
      <c r="AH97" s="2">
        <v>-5.7868926126853513E-3</v>
      </c>
      <c r="AI97">
        <f t="shared" si="66"/>
        <v>2019</v>
      </c>
      <c r="AK97" s="15">
        <v>43922</v>
      </c>
      <c r="AL97" s="2">
        <v>-4.1906391353696656E-2</v>
      </c>
      <c r="AM97" s="4">
        <v>-4.000465237998322E-2</v>
      </c>
      <c r="AN97" s="2">
        <v>-4.8874320936063594E-2</v>
      </c>
      <c r="AO97" s="2">
        <v>-4.0829374019503553E-2</v>
      </c>
      <c r="AP97">
        <f t="shared" si="67"/>
        <v>2020</v>
      </c>
      <c r="AR97" s="15">
        <v>43600</v>
      </c>
      <c r="AS97" s="2">
        <v>-1.3596193065941835E-3</v>
      </c>
      <c r="AT97" s="4">
        <v>-5.79662361155041E-3</v>
      </c>
      <c r="AU97" s="2">
        <v>-7.3796706117408737E-3</v>
      </c>
      <c r="AV97" s="2">
        <v>-5.4570745417893323E-3</v>
      </c>
      <c r="AW97">
        <f t="shared" si="68"/>
        <v>2019</v>
      </c>
      <c r="AY97" s="15">
        <v>43633</v>
      </c>
      <c r="AZ97" s="2">
        <v>-1.1618888355006117E-2</v>
      </c>
      <c r="BA97" s="4">
        <v>-1.2784078895063108E-2</v>
      </c>
      <c r="BB97" s="2">
        <v>-1.1141833813228063E-2</v>
      </c>
      <c r="BC97" s="2">
        <v>-1.2452578533901994E-2</v>
      </c>
      <c r="BD97">
        <f t="shared" si="69"/>
        <v>2019</v>
      </c>
      <c r="BF97" s="15">
        <v>43658</v>
      </c>
      <c r="BG97" s="2">
        <v>-2.9178621796430481E-3</v>
      </c>
      <c r="BH97" s="4">
        <v>-2.6245586165813085E-3</v>
      </c>
      <c r="BI97" s="2">
        <v>-3.747165615930127E-3</v>
      </c>
      <c r="BJ97" s="2">
        <v>-2.2378423572969137E-3</v>
      </c>
      <c r="BK97">
        <f t="shared" si="70"/>
        <v>2019</v>
      </c>
      <c r="BM97" s="15">
        <v>43696</v>
      </c>
      <c r="BN97" s="2">
        <v>-9.0166288978975231E-4</v>
      </c>
      <c r="BO97" s="4">
        <v>5.5214612864102936E-4</v>
      </c>
      <c r="BP97" s="2">
        <v>-1.095084523514245E-3</v>
      </c>
      <c r="BQ97" s="2">
        <v>1.3965070723604373E-3</v>
      </c>
      <c r="BR97">
        <f t="shared" si="71"/>
        <v>2019</v>
      </c>
      <c r="BT97" s="15">
        <v>43734</v>
      </c>
      <c r="BU97" s="2">
        <v>1.1058642033375405E-2</v>
      </c>
      <c r="BV97" s="4">
        <v>1.1450848761385289E-2</v>
      </c>
      <c r="BW97" s="2">
        <v>1.4079270466993711E-2</v>
      </c>
      <c r="BX97" s="2">
        <v>1.0266490333092218E-2</v>
      </c>
      <c r="CA97" s="15">
        <v>43763</v>
      </c>
      <c r="CB97" s="2">
        <v>9.3655408037881746E-4</v>
      </c>
      <c r="CC97" s="4">
        <v>1.1223732149942779E-4</v>
      </c>
      <c r="CD97" s="2">
        <v>9.8942041607189782E-3</v>
      </c>
      <c r="CE97" s="2">
        <v>9.6539270878631027E-4</v>
      </c>
      <c r="CH97" s="15">
        <v>43790</v>
      </c>
      <c r="CI97" s="2">
        <v>2.6392376169824239E-3</v>
      </c>
      <c r="CJ97" s="4">
        <v>-2.5585252227250982E-3</v>
      </c>
      <c r="CK97" s="2">
        <v>-1.2438663832345365E-4</v>
      </c>
      <c r="CL97" s="2">
        <v>-1.8811049197523437E-3</v>
      </c>
      <c r="CO97" s="15">
        <v>43816</v>
      </c>
      <c r="CP97" s="2">
        <v>9.4060256278126787E-3</v>
      </c>
      <c r="CQ97" s="4">
        <v>9.2127476885169816E-3</v>
      </c>
      <c r="CR97" s="2">
        <v>5.1932495574556758E-3</v>
      </c>
      <c r="CS97" s="2">
        <v>1.0099241011931909E-2</v>
      </c>
      <c r="CU97" s="17">
        <v>7</v>
      </c>
      <c r="CV97">
        <v>2015</v>
      </c>
      <c r="CW97">
        <f>COUNTIFS(BG:BG,"&gt;0",$BK:$BK,$CV97)</f>
        <v>14</v>
      </c>
      <c r="CX97">
        <f>COUNTIFS(BH:BH,"&gt;0",$BK:$BK,$CV97)</f>
        <v>12</v>
      </c>
      <c r="CY97">
        <f>COUNTIFS(BI:BI,"&gt;0",$BK:$BK,$CV97)</f>
        <v>14</v>
      </c>
      <c r="CZ97">
        <f>COUNTIFS(BJ:BJ,"&gt;0",$BK:$BK,$CV97)</f>
        <v>12</v>
      </c>
    </row>
    <row r="98" spans="1:104" x14ac:dyDescent="0.3">
      <c r="A98" s="15">
        <v>42149</v>
      </c>
      <c r="B98">
        <v>7446</v>
      </c>
      <c r="C98">
        <v>8370.25</v>
      </c>
      <c r="D98">
        <v>18324.849999999999</v>
      </c>
      <c r="E98">
        <v>27643.88</v>
      </c>
      <c r="G98" s="2">
        <f t="shared" si="73"/>
        <v>-1.0817888799355383E-2</v>
      </c>
      <c r="H98" s="4">
        <f t="shared" si="74"/>
        <v>-1.0485935015575305E-2</v>
      </c>
      <c r="I98" s="2">
        <f t="shared" si="74"/>
        <v>-5.8833741109839653E-3</v>
      </c>
      <c r="J98" s="2">
        <f t="shared" si="74"/>
        <v>-1.1217741214343163E-2</v>
      </c>
      <c r="L98">
        <f t="shared" si="63"/>
        <v>5</v>
      </c>
      <c r="M98">
        <v>2015</v>
      </c>
      <c r="P98" s="15">
        <v>43482</v>
      </c>
      <c r="Q98" s="2">
        <v>4.2892968372843206E-3</v>
      </c>
      <c r="R98" s="4">
        <v>1.3681900406785357E-3</v>
      </c>
      <c r="S98" s="2">
        <v>1.6391533890996945E-3</v>
      </c>
      <c r="T98" s="2">
        <v>1.4534175410620292E-3</v>
      </c>
      <c r="U98">
        <f t="shared" si="64"/>
        <v>2019</v>
      </c>
      <c r="W98" s="15">
        <v>43522</v>
      </c>
      <c r="X98" s="2">
        <v>-9.9027432856567694E-3</v>
      </c>
      <c r="Y98" s="4">
        <v>-4.1176092131507145E-3</v>
      </c>
      <c r="Z98" s="2">
        <v>-7.5959387685594877E-3</v>
      </c>
      <c r="AA98" s="2">
        <v>-6.6182720309454204E-3</v>
      </c>
      <c r="AB98">
        <f t="shared" si="65"/>
        <v>2019</v>
      </c>
      <c r="AD98" s="15">
        <v>43549</v>
      </c>
      <c r="AE98" s="2">
        <v>-1.0341048607048393E-2</v>
      </c>
      <c r="AF98" s="4">
        <v>-8.9596662273389513E-3</v>
      </c>
      <c r="AG98" s="2">
        <v>-1.0185075635933382E-2</v>
      </c>
      <c r="AH98" s="2">
        <v>-9.3201528850942565E-3</v>
      </c>
      <c r="AI98">
        <f t="shared" si="66"/>
        <v>2019</v>
      </c>
      <c r="AK98" s="15">
        <v>43924</v>
      </c>
      <c r="AL98" s="2">
        <v>-4.443419254622101E-2</v>
      </c>
      <c r="AM98" s="4">
        <v>-2.059657369938684E-2</v>
      </c>
      <c r="AN98" s="2">
        <v>-5.2670890003761975E-2</v>
      </c>
      <c r="AO98" s="2">
        <v>-2.3858220553745937E-2</v>
      </c>
      <c r="AP98">
        <f t="shared" si="67"/>
        <v>2020</v>
      </c>
      <c r="AR98" s="15">
        <v>43601</v>
      </c>
      <c r="AS98" s="2">
        <v>9.431627797542504E-3</v>
      </c>
      <c r="AT98" s="4">
        <v>8.9719458635834325E-3</v>
      </c>
      <c r="AU98" s="2">
        <v>8.3465978484402684E-3</v>
      </c>
      <c r="AV98" s="2">
        <v>7.5064232997656419E-3</v>
      </c>
      <c r="AW98">
        <f t="shared" si="68"/>
        <v>2019</v>
      </c>
      <c r="AY98" s="15">
        <v>43634</v>
      </c>
      <c r="AZ98" s="2">
        <v>1.0808890501404847E-3</v>
      </c>
      <c r="BA98" s="4">
        <v>1.6577922662063427E-3</v>
      </c>
      <c r="BB98" s="2">
        <v>2.5682739712452412E-3</v>
      </c>
      <c r="BC98" s="2">
        <v>2.1957973644783804E-3</v>
      </c>
      <c r="BD98">
        <f t="shared" si="69"/>
        <v>2019</v>
      </c>
      <c r="BF98" s="15">
        <v>43661</v>
      </c>
      <c r="BG98" s="2">
        <v>-2.2450132642867031E-4</v>
      </c>
      <c r="BH98" s="4">
        <v>3.1032244103008323E-3</v>
      </c>
      <c r="BI98" s="2">
        <v>-5.0814585583362883E-3</v>
      </c>
      <c r="BJ98" s="2">
        <v>4.1428915513976429E-3</v>
      </c>
      <c r="BK98">
        <f t="shared" si="70"/>
        <v>2019</v>
      </c>
      <c r="BM98" s="15">
        <v>43697</v>
      </c>
      <c r="BN98" s="2">
        <v>-6.5861337788344155E-3</v>
      </c>
      <c r="BO98" s="4">
        <v>-3.3381883317199937E-3</v>
      </c>
      <c r="BP98" s="2">
        <v>-7.2251925594529866E-3</v>
      </c>
      <c r="BQ98" s="2">
        <v>-1.9913112736610833E-3</v>
      </c>
      <c r="BR98">
        <f t="shared" si="71"/>
        <v>2019</v>
      </c>
      <c r="BT98" s="15">
        <v>43735</v>
      </c>
      <c r="BU98" s="2">
        <v>-4.2160261694769972E-4</v>
      </c>
      <c r="BV98" s="4">
        <v>-5.0815818584071734E-3</v>
      </c>
      <c r="BW98" s="2">
        <v>-4.1979695093090968E-3</v>
      </c>
      <c r="BX98" s="2">
        <v>-4.2875382087697493E-3</v>
      </c>
      <c r="CA98" s="15">
        <v>43765</v>
      </c>
      <c r="CB98" s="2">
        <v>3.6281111426310795E-3</v>
      </c>
      <c r="CC98" s="4">
        <v>3.7336302972228699E-3</v>
      </c>
      <c r="CD98" s="2">
        <v>4.0941013983218279E-3</v>
      </c>
      <c r="CE98" s="2">
        <v>4.9193431522200392E-3</v>
      </c>
      <c r="CH98" s="15">
        <v>43791</v>
      </c>
      <c r="CI98" s="2">
        <v>-4.8093118598634159E-3</v>
      </c>
      <c r="CJ98" s="4">
        <v>-4.5118812873901279E-3</v>
      </c>
      <c r="CK98" s="2">
        <v>-7.6028829392073092E-3</v>
      </c>
      <c r="CL98" s="2">
        <v>-5.3175377946659197E-3</v>
      </c>
      <c r="CO98" s="15">
        <v>43817</v>
      </c>
      <c r="CP98" s="2">
        <v>4.4086613607680937E-3</v>
      </c>
      <c r="CQ98" s="4">
        <v>4.6568023016851324E-3</v>
      </c>
      <c r="CR98" s="2">
        <v>3.2358180163502151E-3</v>
      </c>
      <c r="CS98" s="2">
        <v>4.9912737348487748E-3</v>
      </c>
      <c r="CU98" s="17">
        <v>7</v>
      </c>
      <c r="CV98">
        <f>CV97+1</f>
        <v>2016</v>
      </c>
      <c r="CW98">
        <f>COUNTIFS(BG:BG,"&gt;0",$BK:$BK,$CV98)</f>
        <v>12</v>
      </c>
      <c r="CX98">
        <f>COUNTIFS(BH:BH,"&gt;0",$BK:$BK,$CV98)</f>
        <v>12</v>
      </c>
      <c r="CY98">
        <f t="shared" ref="CX98:CZ106" si="98">COUNTIFS(BI:BI,"&gt;0",$BK:$BK,$CV98)</f>
        <v>12</v>
      </c>
      <c r="CZ98">
        <f t="shared" si="98"/>
        <v>13</v>
      </c>
    </row>
    <row r="99" spans="1:104" x14ac:dyDescent="0.3">
      <c r="A99" s="15">
        <v>42150</v>
      </c>
      <c r="B99">
        <v>7425.9</v>
      </c>
      <c r="C99">
        <v>8339.35</v>
      </c>
      <c r="D99">
        <v>18329.3</v>
      </c>
      <c r="E99">
        <v>27531.41</v>
      </c>
      <c r="G99" s="2">
        <f t="shared" si="73"/>
        <v>-2.7067426170565676E-3</v>
      </c>
      <c r="H99" s="4">
        <f t="shared" si="74"/>
        <v>-3.6916460081837027E-3</v>
      </c>
      <c r="I99" s="2">
        <f t="shared" si="74"/>
        <v>2.4283964125221914E-4</v>
      </c>
      <c r="J99" s="2">
        <f t="shared" si="74"/>
        <v>-4.0685316243595747E-3</v>
      </c>
      <c r="L99">
        <f t="shared" si="63"/>
        <v>5</v>
      </c>
      <c r="M99">
        <v>2015</v>
      </c>
      <c r="P99" s="15">
        <v>43483</v>
      </c>
      <c r="Q99" s="2">
        <v>-2.1664204825208632E-3</v>
      </c>
      <c r="R99" s="4">
        <v>1.6047390235850785E-4</v>
      </c>
      <c r="S99" s="2">
        <v>-2.6172637696952922E-3</v>
      </c>
      <c r="T99" s="2">
        <v>3.4447606647367674E-4</v>
      </c>
      <c r="U99">
        <f t="shared" si="64"/>
        <v>2019</v>
      </c>
      <c r="W99" s="15">
        <v>43523</v>
      </c>
      <c r="X99" s="2">
        <v>-5.4076428018265815E-3</v>
      </c>
      <c r="Y99" s="4">
        <v>-2.6441353723477556E-3</v>
      </c>
      <c r="Z99" s="2">
        <v>-5.7006746942357498E-3</v>
      </c>
      <c r="AA99" s="2">
        <v>-1.8980527724273876E-3</v>
      </c>
      <c r="AB99">
        <f t="shared" si="65"/>
        <v>2019</v>
      </c>
      <c r="AD99" s="15">
        <v>43550</v>
      </c>
      <c r="AE99" s="2">
        <v>1.5202723263371893E-2</v>
      </c>
      <c r="AF99" s="4">
        <v>1.1361384503599973E-2</v>
      </c>
      <c r="AG99" s="2">
        <v>2.0523407510621174E-2</v>
      </c>
      <c r="AH99" s="2">
        <v>1.1227512245129519E-2</v>
      </c>
      <c r="AI99">
        <f t="shared" si="66"/>
        <v>2019</v>
      </c>
      <c r="AK99" s="15">
        <v>43928</v>
      </c>
      <c r="AL99" s="2">
        <v>7.7190864705818846E-2</v>
      </c>
      <c r="AM99" s="4">
        <v>8.7632054231920692E-2</v>
      </c>
      <c r="AN99" s="2">
        <v>0.10511730910819574</v>
      </c>
      <c r="AO99" s="2">
        <v>8.9748993782381478E-2</v>
      </c>
      <c r="AP99">
        <f t="shared" si="67"/>
        <v>2020</v>
      </c>
      <c r="AR99" s="15">
        <v>43602</v>
      </c>
      <c r="AS99" s="2">
        <v>2.4939086133789003E-2</v>
      </c>
      <c r="AT99" s="4">
        <v>1.3329365467127348E-2</v>
      </c>
      <c r="AU99" s="2">
        <v>2.0614930359414117E-2</v>
      </c>
      <c r="AV99" s="2">
        <v>1.4368547671946915E-2</v>
      </c>
      <c r="AW99">
        <f t="shared" si="68"/>
        <v>2019</v>
      </c>
      <c r="AY99" s="15">
        <v>43635</v>
      </c>
      <c r="AZ99" s="2">
        <v>3.3710996941527429E-3</v>
      </c>
      <c r="BA99" s="4">
        <v>-4.2766112132123687E-6</v>
      </c>
      <c r="BB99" s="2">
        <v>3.6572106355634227E-4</v>
      </c>
      <c r="BC99" s="2">
        <v>1.7005435080471424E-3</v>
      </c>
      <c r="BD99">
        <f t="shared" si="69"/>
        <v>2019</v>
      </c>
      <c r="BF99" s="15">
        <v>43662</v>
      </c>
      <c r="BG99" s="2">
        <v>4.4699563061771069E-3</v>
      </c>
      <c r="BH99" s="4">
        <v>6.4072969836085373E-3</v>
      </c>
      <c r="BI99" s="2">
        <v>4.1007096181921911E-3</v>
      </c>
      <c r="BJ99" s="2">
        <v>6.0244169751118215E-3</v>
      </c>
      <c r="BK99">
        <f t="shared" si="70"/>
        <v>2019</v>
      </c>
      <c r="BM99" s="15">
        <v>43698</v>
      </c>
      <c r="BN99" s="2">
        <v>-7.6033164865312369E-3</v>
      </c>
      <c r="BO99" s="4">
        <v>-8.9225742035036106E-3</v>
      </c>
      <c r="BP99" s="2">
        <v>-9.4130428179091345E-3</v>
      </c>
      <c r="BQ99" s="2">
        <v>-7.1699509296102148E-3</v>
      </c>
      <c r="BR99">
        <f t="shared" si="71"/>
        <v>2019</v>
      </c>
      <c r="BT99" s="15">
        <v>43738</v>
      </c>
      <c r="BU99" s="2">
        <v>-2.0384411513908442E-2</v>
      </c>
      <c r="BV99" s="4">
        <v>-3.2964455717312559E-3</v>
      </c>
      <c r="BW99" s="2">
        <v>-2.5889783493129249E-2</v>
      </c>
      <c r="BX99" s="2">
        <v>-3.9987048770856225E-3</v>
      </c>
      <c r="CA99" s="15">
        <v>43767</v>
      </c>
      <c r="CB99" s="2">
        <v>8.9484217262797081E-3</v>
      </c>
      <c r="CC99" s="4">
        <v>1.3735094154629529E-2</v>
      </c>
      <c r="CD99" s="2">
        <v>1.2086542012379601E-2</v>
      </c>
      <c r="CE99" s="2">
        <v>1.4818777993487917E-2</v>
      </c>
      <c r="CH99" s="15">
        <v>43794</v>
      </c>
      <c r="CI99" s="2">
        <v>1.4386380092895088E-2</v>
      </c>
      <c r="CJ99" s="4">
        <v>1.3374571946552102E-2</v>
      </c>
      <c r="CK99" s="2">
        <v>1.4280847015261283E-2</v>
      </c>
      <c r="CL99" s="2">
        <v>1.3127545719820971E-2</v>
      </c>
      <c r="CO99" s="15">
        <v>43818</v>
      </c>
      <c r="CP99" s="2">
        <v>-3.2597991277463806E-3</v>
      </c>
      <c r="CQ99" s="4">
        <v>3.1133275785185381E-3</v>
      </c>
      <c r="CR99" s="2">
        <v>-8.6837188025749466E-5</v>
      </c>
      <c r="CS99" s="2">
        <v>2.7756007966587529E-3</v>
      </c>
      <c r="CU99" s="17">
        <v>7</v>
      </c>
      <c r="CV99">
        <f t="shared" ref="CV99:CV106" si="99">CV98+1</f>
        <v>2017</v>
      </c>
      <c r="CW99">
        <f t="shared" ref="CW99:CW106" si="100">COUNTIFS(BG:BG,"&gt;0",$BK:$BK,$CV99)</f>
        <v>18</v>
      </c>
      <c r="CX99">
        <f t="shared" si="98"/>
        <v>13</v>
      </c>
      <c r="CY99">
        <f t="shared" si="98"/>
        <v>17</v>
      </c>
      <c r="CZ99">
        <f t="shared" si="98"/>
        <v>14</v>
      </c>
    </row>
    <row r="100" spans="1:104" x14ac:dyDescent="0.3">
      <c r="A100" s="15">
        <v>42151</v>
      </c>
      <c r="B100">
        <v>7488.45</v>
      </c>
      <c r="C100">
        <v>8334.6</v>
      </c>
      <c r="D100">
        <v>18538.849999999999</v>
      </c>
      <c r="E100">
        <v>27564.66</v>
      </c>
      <c r="G100" s="2">
        <f t="shared" si="73"/>
        <v>8.3528634096508864E-3</v>
      </c>
      <c r="H100" s="4">
        <f t="shared" si="74"/>
        <v>-5.6958875691750556E-4</v>
      </c>
      <c r="I100" s="2">
        <f t="shared" si="74"/>
        <v>1.1432515153333694E-2</v>
      </c>
      <c r="J100" s="2">
        <f t="shared" si="74"/>
        <v>1.2077114829934245E-3</v>
      </c>
      <c r="L100">
        <f t="shared" si="63"/>
        <v>5</v>
      </c>
      <c r="M100">
        <v>2015</v>
      </c>
      <c r="P100" s="15">
        <v>43486</v>
      </c>
      <c r="Q100" s="2">
        <v>3.3369319854745622E-3</v>
      </c>
      <c r="R100" s="4">
        <v>5.0334878219850309E-3</v>
      </c>
      <c r="S100" s="2">
        <v>2.8007735816757955E-3</v>
      </c>
      <c r="T100" s="2">
        <v>5.2862852571316354E-3</v>
      </c>
      <c r="U100">
        <f t="shared" si="64"/>
        <v>2019</v>
      </c>
      <c r="W100" s="15">
        <v>43524</v>
      </c>
      <c r="X100" s="2">
        <v>-5.9675436877645112E-4</v>
      </c>
      <c r="Y100" s="4">
        <v>-1.3093789472222786E-3</v>
      </c>
      <c r="Z100" s="2">
        <v>-3.5075543017906502E-4</v>
      </c>
      <c r="AA100" s="2">
        <v>-1.0580572353540388E-3</v>
      </c>
      <c r="AB100">
        <f t="shared" si="65"/>
        <v>2019</v>
      </c>
      <c r="AD100" s="15">
        <v>43551</v>
      </c>
      <c r="AE100" s="2">
        <v>-1.6744087752025233E-3</v>
      </c>
      <c r="AF100" s="4">
        <v>-3.3265843728910133E-3</v>
      </c>
      <c r="AG100" s="2">
        <v>4.6064289216136657E-3</v>
      </c>
      <c r="AH100" s="2">
        <v>-2.6293757213914767E-3</v>
      </c>
      <c r="AI100">
        <f t="shared" si="66"/>
        <v>2019</v>
      </c>
      <c r="AK100" s="15">
        <v>43929</v>
      </c>
      <c r="AL100" s="2">
        <v>-3.7702373031712772E-3</v>
      </c>
      <c r="AM100" s="4">
        <v>-4.9418803029959192E-3</v>
      </c>
      <c r="AN100" s="2">
        <v>-6.0878688524589782E-3</v>
      </c>
      <c r="AO100" s="2">
        <v>-5.7620909954731415E-3</v>
      </c>
      <c r="AP100">
        <f t="shared" si="67"/>
        <v>2020</v>
      </c>
      <c r="AR100" s="15">
        <v>43605</v>
      </c>
      <c r="AS100" s="2">
        <v>4.3989578330793568E-2</v>
      </c>
      <c r="AT100" s="4">
        <v>3.6915443384193281E-2</v>
      </c>
      <c r="AU100" s="2">
        <v>4.4466666553481027E-2</v>
      </c>
      <c r="AV100" s="2">
        <v>3.7486715930101118E-2</v>
      </c>
      <c r="AW100">
        <f t="shared" si="68"/>
        <v>2019</v>
      </c>
      <c r="AY100" s="15">
        <v>43636</v>
      </c>
      <c r="AZ100" s="2">
        <v>1.2155871989403173E-2</v>
      </c>
      <c r="BA100" s="4">
        <v>1.2000222384734081E-2</v>
      </c>
      <c r="BB100" s="2">
        <v>1.380009946611071E-2</v>
      </c>
      <c r="BC100" s="2">
        <v>1.2499507832997622E-2</v>
      </c>
      <c r="BD100">
        <f t="shared" si="69"/>
        <v>2019</v>
      </c>
      <c r="BF100" s="15">
        <v>43663</v>
      </c>
      <c r="BG100" s="2">
        <v>4.6235530540661715E-3</v>
      </c>
      <c r="BH100" s="4">
        <v>2.1350299247165842E-3</v>
      </c>
      <c r="BI100" s="2">
        <v>5.3874939484737311E-3</v>
      </c>
      <c r="BJ100" s="2">
        <v>2.1619665615838102E-3</v>
      </c>
      <c r="BK100">
        <f t="shared" si="70"/>
        <v>2019</v>
      </c>
      <c r="BM100" s="15">
        <v>43699</v>
      </c>
      <c r="BN100" s="2">
        <v>-2.5440045145602958E-2</v>
      </c>
      <c r="BO100" s="4">
        <v>-1.6242776154670461E-2</v>
      </c>
      <c r="BP100" s="2">
        <v>-2.4706835190960678E-2</v>
      </c>
      <c r="BQ100" s="2">
        <v>-1.5850894095229009E-2</v>
      </c>
      <c r="BR100">
        <f t="shared" si="71"/>
        <v>2019</v>
      </c>
      <c r="BT100" s="15">
        <v>44075</v>
      </c>
      <c r="BU100" s="2">
        <v>9.1007169207211278E-3</v>
      </c>
      <c r="BV100" s="4">
        <v>7.2667398463227223E-3</v>
      </c>
      <c r="BW100" s="2">
        <v>2.4269239107785083E-3</v>
      </c>
      <c r="BX100" s="2">
        <v>7.0546741779147363E-3</v>
      </c>
      <c r="CA100" s="15">
        <v>43768</v>
      </c>
      <c r="CB100" s="2">
        <v>1.7319310477258828E-3</v>
      </c>
      <c r="CC100" s="4">
        <v>4.8571077090147066E-3</v>
      </c>
      <c r="CD100" s="2">
        <v>3.8312124138646952E-3</v>
      </c>
      <c r="CE100" s="2">
        <v>5.5239727815738901E-3</v>
      </c>
      <c r="CH100" s="15">
        <v>43795</v>
      </c>
      <c r="CI100" s="2">
        <v>3.6389359103850957E-3</v>
      </c>
      <c r="CJ100" s="4">
        <v>-2.9858163370948773E-3</v>
      </c>
      <c r="CK100" s="2">
        <v>5.1480071872453985E-3</v>
      </c>
      <c r="CL100" s="2">
        <v>-1.661317662377117E-3</v>
      </c>
      <c r="CO100" s="15">
        <v>43819</v>
      </c>
      <c r="CP100" s="2">
        <v>3.7160360458914077E-3</v>
      </c>
      <c r="CQ100" s="4">
        <v>9.8697358010379891E-4</v>
      </c>
      <c r="CR100" s="2">
        <v>4.4507923806156357E-3</v>
      </c>
      <c r="CS100" s="2">
        <v>1.8284816979066571E-4</v>
      </c>
      <c r="CU100" s="17">
        <v>7</v>
      </c>
      <c r="CV100">
        <f t="shared" si="99"/>
        <v>2018</v>
      </c>
      <c r="CW100">
        <f t="shared" si="100"/>
        <v>13</v>
      </c>
      <c r="CX100">
        <f t="shared" si="98"/>
        <v>15</v>
      </c>
      <c r="CY100">
        <f>COUNTIFS(BI:BI,"&gt;0",$BK:$BK,$CV100)</f>
        <v>12</v>
      </c>
      <c r="CZ100">
        <f t="shared" si="98"/>
        <v>16</v>
      </c>
    </row>
    <row r="101" spans="1:104" x14ac:dyDescent="0.3">
      <c r="A101" s="15">
        <v>42152</v>
      </c>
      <c r="B101">
        <v>7454.25</v>
      </c>
      <c r="C101">
        <v>8319</v>
      </c>
      <c r="D101">
        <v>18449.2</v>
      </c>
      <c r="E101">
        <v>27506.71</v>
      </c>
      <c r="G101" s="2">
        <f t="shared" si="73"/>
        <v>-4.5879867189857889E-3</v>
      </c>
      <c r="H101" s="4">
        <f t="shared" si="74"/>
        <v>-1.8717154992441585E-3</v>
      </c>
      <c r="I101" s="2">
        <f t="shared" si="74"/>
        <v>-4.8357907852967057E-3</v>
      </c>
      <c r="J101" s="2">
        <f t="shared" si="74"/>
        <v>-2.1023295770744399E-3</v>
      </c>
      <c r="L101">
        <f t="shared" si="63"/>
        <v>5</v>
      </c>
      <c r="M101">
        <v>2015</v>
      </c>
      <c r="P101" s="15">
        <v>43487</v>
      </c>
      <c r="Q101" s="2">
        <v>-4.0488084935004836E-3</v>
      </c>
      <c r="R101" s="4">
        <v>-3.5669161683475293E-3</v>
      </c>
      <c r="S101" s="2">
        <v>-1.864994043641171E-3</v>
      </c>
      <c r="T101" s="2">
        <v>-3.6720562859086127E-3</v>
      </c>
      <c r="U101">
        <f t="shared" si="64"/>
        <v>2019</v>
      </c>
      <c r="W101" s="15">
        <v>43862</v>
      </c>
      <c r="X101" s="2">
        <v>-4.0559349073505363E-2</v>
      </c>
      <c r="Y101" s="4">
        <v>-2.5100107840596551E-2</v>
      </c>
      <c r="Z101" s="2">
        <v>-3.2844040267759757E-2</v>
      </c>
      <c r="AA101" s="2">
        <v>-2.4260199702923282E-2</v>
      </c>
      <c r="AB101">
        <f t="shared" si="65"/>
        <v>2020</v>
      </c>
      <c r="AD101" s="15">
        <v>43552</v>
      </c>
      <c r="AE101" s="2">
        <v>1.3748211329648439E-2</v>
      </c>
      <c r="AF101" s="4">
        <v>1.0917383497669362E-2</v>
      </c>
      <c r="AG101" s="2">
        <v>1.33495226483854E-2</v>
      </c>
      <c r="AH101" s="2">
        <v>1.0826352481113511E-2</v>
      </c>
      <c r="AI101">
        <f t="shared" si="66"/>
        <v>2019</v>
      </c>
      <c r="AK101" s="15">
        <v>43930</v>
      </c>
      <c r="AL101" s="2">
        <v>5.7079465469754086E-2</v>
      </c>
      <c r="AM101" s="4">
        <v>4.1508786969567037E-2</v>
      </c>
      <c r="AN101" s="2">
        <v>5.1046502115171852E-2</v>
      </c>
      <c r="AO101" s="2">
        <v>4.2338318509826063E-2</v>
      </c>
      <c r="AP101">
        <f t="shared" si="67"/>
        <v>2020</v>
      </c>
      <c r="AR101" s="15">
        <v>43606</v>
      </c>
      <c r="AS101" s="2">
        <v>-1.0523701255278146E-2</v>
      </c>
      <c r="AT101" s="4">
        <v>-1.0073341364952519E-2</v>
      </c>
      <c r="AU101" s="2">
        <v>-1.4671794588373725E-2</v>
      </c>
      <c r="AV101" s="2">
        <v>-9.7292000771483957E-3</v>
      </c>
      <c r="AW101">
        <f t="shared" si="68"/>
        <v>2019</v>
      </c>
      <c r="AY101" s="15">
        <v>43637</v>
      </c>
      <c r="AZ101" s="2">
        <v>-8.6052254321377936E-3</v>
      </c>
      <c r="BA101" s="4">
        <v>-9.0984004902064045E-3</v>
      </c>
      <c r="BB101" s="2">
        <v>-4.9624607307731045E-3</v>
      </c>
      <c r="BC101" s="2">
        <v>-1.028088995326706E-2</v>
      </c>
      <c r="BD101">
        <f t="shared" si="69"/>
        <v>2019</v>
      </c>
      <c r="BF101" s="15">
        <v>43664</v>
      </c>
      <c r="BG101" s="2">
        <v>1.1036873527800666E-3</v>
      </c>
      <c r="BH101" s="4">
        <v>-7.7518716577540418E-3</v>
      </c>
      <c r="BI101" s="2">
        <v>-9.9201249369621925E-3</v>
      </c>
      <c r="BJ101" s="2">
        <v>-8.1135995740475048E-3</v>
      </c>
      <c r="BK101">
        <f t="shared" si="70"/>
        <v>2019</v>
      </c>
      <c r="BM101" s="15">
        <v>43700</v>
      </c>
      <c r="BN101" s="2">
        <v>2.516493795683852E-3</v>
      </c>
      <c r="BO101" s="4">
        <v>8.1926387279066416E-3</v>
      </c>
      <c r="BP101" s="2">
        <v>-2.7946083109542459E-3</v>
      </c>
      <c r="BQ101" s="2">
        <v>6.2575175616547173E-3</v>
      </c>
      <c r="BR101">
        <f t="shared" si="71"/>
        <v>2019</v>
      </c>
      <c r="BT101" s="15">
        <v>44076</v>
      </c>
      <c r="BU101" s="2">
        <v>-2.6543551004965747E-4</v>
      </c>
      <c r="BV101" s="4">
        <v>5.6450382511279177E-3</v>
      </c>
      <c r="BW101" s="2">
        <v>2.6268268100117283E-3</v>
      </c>
      <c r="BX101" s="2">
        <v>4.7615987331879016E-3</v>
      </c>
      <c r="CA101" s="15">
        <v>43769</v>
      </c>
      <c r="CB101" s="2">
        <v>-1.7275246089023778E-3</v>
      </c>
      <c r="CC101" s="4">
        <v>2.8157479251273093E-3</v>
      </c>
      <c r="CD101" s="2">
        <v>2.6260942059191331E-3</v>
      </c>
      <c r="CE101" s="2">
        <v>1.9270011612441639E-3</v>
      </c>
      <c r="CH101" s="15">
        <v>43796</v>
      </c>
      <c r="CI101" s="2">
        <v>4.1076541859869095E-3</v>
      </c>
      <c r="CJ101" s="4">
        <v>5.2335579055799693E-3</v>
      </c>
      <c r="CK101" s="2">
        <v>4.9687326106182131E-3</v>
      </c>
      <c r="CL101" s="2">
        <v>4.8825000673667343E-3</v>
      </c>
      <c r="CO101" s="15">
        <v>43822</v>
      </c>
      <c r="CP101" s="2">
        <v>1.5700944787286331E-3</v>
      </c>
      <c r="CQ101" s="4">
        <v>-7.3746312684359861E-4</v>
      </c>
      <c r="CR101" s="2">
        <v>-1.4049736065672479E-3</v>
      </c>
      <c r="CS101" s="2">
        <v>-9.3278703234087274E-4</v>
      </c>
      <c r="CU101" s="17">
        <v>7</v>
      </c>
      <c r="CV101">
        <f t="shared" si="99"/>
        <v>2019</v>
      </c>
      <c r="CW101">
        <f t="shared" si="100"/>
        <v>10</v>
      </c>
      <c r="CX101">
        <f>COUNTIFS(BH:BH,"&gt;0",$BK:$BK,$CV101)</f>
        <v>10</v>
      </c>
      <c r="CY101">
        <f t="shared" si="98"/>
        <v>10</v>
      </c>
      <c r="CZ101">
        <f t="shared" si="98"/>
        <v>11</v>
      </c>
    </row>
    <row r="102" spans="1:104" x14ac:dyDescent="0.3">
      <c r="A102" s="15">
        <v>42153</v>
      </c>
      <c r="B102">
        <v>7535.75</v>
      </c>
      <c r="C102">
        <v>8433.65</v>
      </c>
      <c r="D102">
        <v>18721.349999999999</v>
      </c>
      <c r="E102">
        <v>27828.44</v>
      </c>
      <c r="G102" s="2">
        <f t="shared" si="73"/>
        <v>1.0815114620309856E-2</v>
      </c>
      <c r="H102" s="4">
        <f t="shared" si="74"/>
        <v>1.3781704531794644E-2</v>
      </c>
      <c r="I102" s="2">
        <f t="shared" si="74"/>
        <v>1.4751317130281954E-2</v>
      </c>
      <c r="J102" s="2">
        <f t="shared" si="74"/>
        <v>1.1696418801085247E-2</v>
      </c>
      <c r="L102">
        <f t="shared" si="63"/>
        <v>5</v>
      </c>
      <c r="M102">
        <v>2015</v>
      </c>
      <c r="P102" s="15">
        <v>43488</v>
      </c>
      <c r="Q102" s="2">
        <v>-9.8212276967274102E-3</v>
      </c>
      <c r="R102" s="4">
        <v>-8.354123274816324E-3</v>
      </c>
      <c r="S102" s="2">
        <v>-8.423618881277916E-3</v>
      </c>
      <c r="T102" s="2">
        <v>-9.224127333950843E-3</v>
      </c>
      <c r="U102">
        <f t="shared" si="64"/>
        <v>2019</v>
      </c>
      <c r="W102" s="15">
        <v>43864</v>
      </c>
      <c r="X102" s="2">
        <v>4.5904082533296852E-3</v>
      </c>
      <c r="Y102" s="4">
        <v>3.9487731363376539E-3</v>
      </c>
      <c r="Z102" s="2">
        <v>6.7855094916651924E-3</v>
      </c>
      <c r="AA102" s="2">
        <v>3.4422593583122922E-3</v>
      </c>
      <c r="AB102">
        <f t="shared" si="65"/>
        <v>2020</v>
      </c>
      <c r="AD102" s="15">
        <v>43553</v>
      </c>
      <c r="AE102" s="2">
        <v>5.5643467273589105E-3</v>
      </c>
      <c r="AF102" s="4">
        <v>4.6585998271391213E-3</v>
      </c>
      <c r="AG102" s="2">
        <v>2.054532215886958E-4</v>
      </c>
      <c r="AH102" s="2">
        <v>3.2997178415658684E-3</v>
      </c>
      <c r="AI102">
        <f t="shared" si="66"/>
        <v>2019</v>
      </c>
      <c r="AK102" s="15">
        <v>43934</v>
      </c>
      <c r="AL102" s="2">
        <v>-3.1824138348428829E-2</v>
      </c>
      <c r="AM102" s="4">
        <v>-1.295558555295814E-2</v>
      </c>
      <c r="AN102" s="2">
        <v>-2.1372328458942561E-2</v>
      </c>
      <c r="AO102" s="2">
        <v>-1.5070787127699201E-2</v>
      </c>
      <c r="AP102">
        <f t="shared" si="67"/>
        <v>2020</v>
      </c>
      <c r="AR102" s="15">
        <v>43607</v>
      </c>
      <c r="AS102" s="2">
        <v>5.4157798723016111E-3</v>
      </c>
      <c r="AT102" s="4">
        <v>2.4596254195454197E-3</v>
      </c>
      <c r="AU102" s="2">
        <v>7.20592311042476E-3</v>
      </c>
      <c r="AV102" s="2">
        <v>3.6030464616188997E-3</v>
      </c>
      <c r="AW102">
        <f t="shared" si="68"/>
        <v>2019</v>
      </c>
      <c r="AY102" s="15">
        <v>43640</v>
      </c>
      <c r="AZ102" s="2">
        <v>-1.0895046886270738E-3</v>
      </c>
      <c r="BA102" s="4">
        <v>-2.0854479235080498E-3</v>
      </c>
      <c r="BB102" s="2">
        <v>-8.5868158095356989E-4</v>
      </c>
      <c r="BC102" s="2">
        <v>-1.8250014223937813E-3</v>
      </c>
      <c r="BD102">
        <f t="shared" si="69"/>
        <v>2019</v>
      </c>
      <c r="BF102" s="15">
        <v>43665</v>
      </c>
      <c r="BG102" s="2">
        <v>-2.0084023454028977E-2</v>
      </c>
      <c r="BH102" s="4">
        <v>-1.5318748976019423E-2</v>
      </c>
      <c r="BI102" s="2">
        <v>-2.1696910346821949E-2</v>
      </c>
      <c r="BJ102" s="2">
        <v>-1.4408395818133038E-2</v>
      </c>
      <c r="BK102">
        <f t="shared" si="70"/>
        <v>2019</v>
      </c>
      <c r="BM102" s="15">
        <v>43703</v>
      </c>
      <c r="BN102" s="2">
        <v>3.8472100066461609E-2</v>
      </c>
      <c r="BO102" s="4">
        <v>2.110006602427662E-2</v>
      </c>
      <c r="BP102" s="2">
        <v>3.6823060501916714E-2</v>
      </c>
      <c r="BQ102" s="2">
        <v>2.1605856599627889E-2</v>
      </c>
      <c r="BR102">
        <f t="shared" si="71"/>
        <v>2019</v>
      </c>
      <c r="BT102" s="15">
        <v>44077</v>
      </c>
      <c r="BU102" s="2">
        <v>-1.0482484489528411E-2</v>
      </c>
      <c r="BV102" s="4">
        <v>-6.5452969224094257E-4</v>
      </c>
      <c r="BW102" s="2">
        <v>-1.4396082858106257E-2</v>
      </c>
      <c r="BX102" s="2">
        <v>-2.4328385359167074E-3</v>
      </c>
      <c r="CA102" s="15">
        <v>44105</v>
      </c>
      <c r="CB102" s="2">
        <v>2.988237013224234E-2</v>
      </c>
      <c r="CC102" s="4">
        <v>1.5061057741463827E-2</v>
      </c>
      <c r="CD102" s="2">
        <v>3.7022534239551028E-2</v>
      </c>
      <c r="CE102" s="2">
        <v>1.6526246633321081E-2</v>
      </c>
      <c r="CH102" s="15">
        <v>43797</v>
      </c>
      <c r="CI102" s="2">
        <v>1.4663680268776319E-3</v>
      </c>
      <c r="CJ102" s="4">
        <v>4.1691802953547239E-3</v>
      </c>
      <c r="CK102" s="2">
        <v>7.7487886635535562E-3</v>
      </c>
      <c r="CL102" s="2">
        <v>2.6708525299842609E-3</v>
      </c>
      <c r="CO102" s="15">
        <v>43823</v>
      </c>
      <c r="CP102" s="2">
        <v>-3.0882584550489629E-3</v>
      </c>
      <c r="CQ102" s="4">
        <v>-3.9306028419400811E-3</v>
      </c>
      <c r="CR102" s="2">
        <v>-1.8151205416295183E-3</v>
      </c>
      <c r="CS102" s="2">
        <v>-4.3561098162317544E-3</v>
      </c>
      <c r="CU102" s="17">
        <v>7</v>
      </c>
      <c r="CV102">
        <f t="shared" si="99"/>
        <v>2020</v>
      </c>
      <c r="CW102">
        <f t="shared" si="100"/>
        <v>11</v>
      </c>
      <c r="CX102">
        <f t="shared" si="98"/>
        <v>14</v>
      </c>
      <c r="CY102">
        <f t="shared" si="98"/>
        <v>11</v>
      </c>
      <c r="CZ102">
        <f t="shared" si="98"/>
        <v>14</v>
      </c>
    </row>
    <row r="103" spans="1:104" x14ac:dyDescent="0.3">
      <c r="A103" s="15">
        <v>42156</v>
      </c>
      <c r="B103">
        <v>7509.55</v>
      </c>
      <c r="C103">
        <v>8433.4</v>
      </c>
      <c r="D103">
        <v>18617</v>
      </c>
      <c r="E103">
        <v>27848.99</v>
      </c>
      <c r="G103" s="2">
        <f t="shared" si="73"/>
        <v>-3.4888908123655634E-3</v>
      </c>
      <c r="H103" s="4">
        <f t="shared" si="74"/>
        <v>-2.9643155691782326E-5</v>
      </c>
      <c r="I103" s="2">
        <f t="shared" si="74"/>
        <v>-5.5738501764027995E-3</v>
      </c>
      <c r="J103" s="2">
        <f t="shared" si="74"/>
        <v>7.3845317955310863E-4</v>
      </c>
      <c r="L103">
        <f t="shared" si="63"/>
        <v>6</v>
      </c>
      <c r="M103">
        <v>2015</v>
      </c>
      <c r="P103" s="15">
        <v>43489</v>
      </c>
      <c r="Q103" s="2">
        <v>-9.9175844402201157E-4</v>
      </c>
      <c r="R103" s="4">
        <v>1.6895166874393457E-3</v>
      </c>
      <c r="S103" s="2">
        <v>5.7429612029032064E-4</v>
      </c>
      <c r="T103" s="2">
        <v>2.3991600862622365E-3</v>
      </c>
      <c r="U103">
        <f t="shared" si="64"/>
        <v>2019</v>
      </c>
      <c r="W103" s="15">
        <v>43865</v>
      </c>
      <c r="X103" s="2">
        <v>2.788561622640448E-2</v>
      </c>
      <c r="Y103" s="4">
        <v>2.3210823461081834E-2</v>
      </c>
      <c r="Z103" s="2">
        <v>2.2097874147535685E-2</v>
      </c>
      <c r="AA103" s="2">
        <v>2.3000172300024747E-2</v>
      </c>
      <c r="AB103">
        <f t="shared" si="65"/>
        <v>2020</v>
      </c>
      <c r="AD103" s="15">
        <v>43892</v>
      </c>
      <c r="AE103" s="2">
        <v>-3.4356508875740184E-3</v>
      </c>
      <c r="AF103" s="4">
        <v>-6.159751824491709E-3</v>
      </c>
      <c r="AG103" s="2">
        <v>-9.563542233117131E-3</v>
      </c>
      <c r="AH103" s="2">
        <v>-4.0021108543190414E-3</v>
      </c>
      <c r="AI103">
        <f t="shared" si="66"/>
        <v>2020</v>
      </c>
      <c r="AK103" s="15">
        <v>43936</v>
      </c>
      <c r="AL103" s="2">
        <v>-2.8281210258297312E-2</v>
      </c>
      <c r="AM103" s="4">
        <v>-7.6218749478811727E-3</v>
      </c>
      <c r="AN103" s="2">
        <v>-2.2113608374384273E-2</v>
      </c>
      <c r="AO103" s="2">
        <v>-1.0107846133694247E-2</v>
      </c>
      <c r="AP103">
        <f t="shared" si="67"/>
        <v>2020</v>
      </c>
      <c r="AR103" s="15">
        <v>43608</v>
      </c>
      <c r="AS103" s="2">
        <v>-9.7978638891340532E-3</v>
      </c>
      <c r="AT103" s="4">
        <v>-6.8879441808160202E-3</v>
      </c>
      <c r="AU103" s="2">
        <v>-3.8556284969273142E-3</v>
      </c>
      <c r="AV103" s="2">
        <v>-7.6404601253739039E-3</v>
      </c>
      <c r="AW103">
        <f t="shared" si="68"/>
        <v>2019</v>
      </c>
      <c r="AY103" s="15">
        <v>43641</v>
      </c>
      <c r="AZ103" s="2">
        <v>8.260275044431142E-3</v>
      </c>
      <c r="BA103" s="4">
        <v>8.2737517788994616E-3</v>
      </c>
      <c r="BB103" s="2">
        <v>8.0059995980661432E-3</v>
      </c>
      <c r="BC103" s="2">
        <v>7.9743454994203721E-3</v>
      </c>
      <c r="BD103">
        <f t="shared" si="69"/>
        <v>2019</v>
      </c>
      <c r="BF103" s="15">
        <v>43668</v>
      </c>
      <c r="BG103" s="2">
        <v>-2.6161122741722852E-2</v>
      </c>
      <c r="BH103" s="4">
        <v>-6.3970926286751996E-3</v>
      </c>
      <c r="BI103" s="2">
        <v>-1.630481334616482E-2</v>
      </c>
      <c r="BJ103" s="2">
        <v>-7.9787129982229876E-3</v>
      </c>
      <c r="BK103">
        <f t="shared" si="70"/>
        <v>2019</v>
      </c>
      <c r="BM103" s="15">
        <v>43704</v>
      </c>
      <c r="BN103" s="2">
        <v>6.539436280033427E-3</v>
      </c>
      <c r="BO103" s="4">
        <v>4.2955909150512979E-3</v>
      </c>
      <c r="BP103" s="2">
        <v>6.2537229865463713E-3</v>
      </c>
      <c r="BQ103" s="2">
        <v>3.9246153796913801E-3</v>
      </c>
      <c r="BR103">
        <f t="shared" si="71"/>
        <v>2019</v>
      </c>
      <c r="BT103" s="15">
        <v>44078</v>
      </c>
      <c r="BU103" s="2">
        <v>-1.9143644551993043E-2</v>
      </c>
      <c r="BV103" s="4">
        <v>-1.679469440335897E-2</v>
      </c>
      <c r="BW103" s="2">
        <v>-2.2071025908541281E-2</v>
      </c>
      <c r="BX103" s="2">
        <v>-1.6254032347001689E-2</v>
      </c>
      <c r="CA103" s="15">
        <v>44109</v>
      </c>
      <c r="CB103" s="2">
        <v>1.2450687524228341E-3</v>
      </c>
      <c r="CC103" s="4">
        <v>7.5676954002601073E-3</v>
      </c>
      <c r="CD103" s="2">
        <v>5.6167400881057599E-3</v>
      </c>
      <c r="CE103" s="2">
        <v>7.1491237704164566E-3</v>
      </c>
      <c r="CH103" s="15">
        <v>43798</v>
      </c>
      <c r="CI103" s="2">
        <v>-5.5000932517409668E-3</v>
      </c>
      <c r="CJ103" s="4">
        <v>-7.8264197215901672E-3</v>
      </c>
      <c r="CK103" s="2">
        <v>-5.5054096837308586E-3</v>
      </c>
      <c r="CL103" s="2">
        <v>-8.1779384816547222E-3</v>
      </c>
      <c r="CO103" s="15">
        <v>43825</v>
      </c>
      <c r="CP103" s="2">
        <v>-5.5082382588458861E-3</v>
      </c>
      <c r="CQ103" s="4">
        <v>-7.2045224752446879E-3</v>
      </c>
      <c r="CR103" s="2">
        <v>-8.7683836342092192E-3</v>
      </c>
      <c r="CS103" s="2">
        <v>-7.1753728661405848E-3</v>
      </c>
      <c r="CU103" s="17">
        <v>7</v>
      </c>
      <c r="CV103">
        <f t="shared" si="99"/>
        <v>2021</v>
      </c>
      <c r="CW103">
        <f t="shared" si="100"/>
        <v>10</v>
      </c>
      <c r="CX103">
        <f t="shared" si="98"/>
        <v>10</v>
      </c>
      <c r="CY103">
        <f t="shared" si="98"/>
        <v>10</v>
      </c>
      <c r="CZ103">
        <f t="shared" si="98"/>
        <v>9</v>
      </c>
    </row>
    <row r="104" spans="1:104" x14ac:dyDescent="0.3">
      <c r="A104" s="15">
        <v>42157</v>
      </c>
      <c r="B104">
        <v>7256.85</v>
      </c>
      <c r="C104">
        <v>8236.4500000000007</v>
      </c>
      <c r="D104">
        <v>17977.3</v>
      </c>
      <c r="E104">
        <v>27188.38</v>
      </c>
      <c r="G104" s="2">
        <f t="shared" si="73"/>
        <v>-3.4822271371187194E-2</v>
      </c>
      <c r="H104" s="4">
        <f t="shared" si="74"/>
        <v>-2.3353570327507164E-2</v>
      </c>
      <c r="I104" s="2">
        <f t="shared" si="74"/>
        <v>-3.4361067841220429E-2</v>
      </c>
      <c r="J104" s="2">
        <f t="shared" si="74"/>
        <v>-2.3721147517378569E-2</v>
      </c>
      <c r="L104">
        <f t="shared" si="63"/>
        <v>6</v>
      </c>
      <c r="M104">
        <v>2015</v>
      </c>
      <c r="P104" s="15">
        <v>43490</v>
      </c>
      <c r="Q104" s="2">
        <v>-5.3598174788393252E-3</v>
      </c>
      <c r="R104" s="4">
        <v>-6.3826061309885905E-3</v>
      </c>
      <c r="S104" s="2">
        <v>-5.5416189889388465E-3</v>
      </c>
      <c r="T104" s="2">
        <v>-4.6846120054923925E-3</v>
      </c>
      <c r="U104">
        <f t="shared" si="64"/>
        <v>2019</v>
      </c>
      <c r="W104" s="15">
        <v>43866</v>
      </c>
      <c r="X104" s="2">
        <v>1.3117894473826677E-2</v>
      </c>
      <c r="Y104" s="4">
        <v>9.1405007658821417E-3</v>
      </c>
      <c r="Z104" s="2">
        <v>1.0273180237692551E-2</v>
      </c>
      <c r="AA104" s="2">
        <v>8.6610779570566194E-3</v>
      </c>
      <c r="AB104">
        <f t="shared" si="65"/>
        <v>2020</v>
      </c>
      <c r="AD104" s="15">
        <v>43893</v>
      </c>
      <c r="AE104" s="2">
        <v>8.5759645668570111E-3</v>
      </c>
      <c r="AF104" s="4">
        <v>1.5319664952504931E-2</v>
      </c>
      <c r="AG104" s="2">
        <v>1.0691621288329031E-2</v>
      </c>
      <c r="AH104" s="2">
        <v>1.2575496762008836E-2</v>
      </c>
      <c r="AI104">
        <f t="shared" si="66"/>
        <v>2020</v>
      </c>
      <c r="AK104" s="15">
        <v>43937</v>
      </c>
      <c r="AL104" s="2">
        <v>1.6316036028362752E-2</v>
      </c>
      <c r="AM104" s="4">
        <v>7.5627709992941421E-3</v>
      </c>
      <c r="AN104" s="2">
        <v>1.7995964747954209E-2</v>
      </c>
      <c r="AO104" s="2">
        <v>7.3338180851032072E-3</v>
      </c>
      <c r="AP104">
        <f t="shared" si="67"/>
        <v>2020</v>
      </c>
      <c r="AR104" s="15">
        <v>43609</v>
      </c>
      <c r="AS104" s="2">
        <v>2.0745094649494339E-2</v>
      </c>
      <c r="AT104" s="4">
        <v>1.6046083700421727E-2</v>
      </c>
      <c r="AU104" s="2">
        <v>2.6421367288081553E-2</v>
      </c>
      <c r="AV104" s="2">
        <v>1.6060491520659314E-2</v>
      </c>
      <c r="AW104">
        <f t="shared" si="68"/>
        <v>2019</v>
      </c>
      <c r="AY104" s="15">
        <v>43642</v>
      </c>
      <c r="AZ104" s="2">
        <v>8.2842204445101597E-3</v>
      </c>
      <c r="BA104" s="4">
        <v>4.3318116891097359E-3</v>
      </c>
      <c r="BB104" s="2">
        <v>1.0221398804747919E-2</v>
      </c>
      <c r="BC104" s="2">
        <v>3.9847911522117039E-3</v>
      </c>
      <c r="BD104">
        <f t="shared" si="69"/>
        <v>2019</v>
      </c>
      <c r="BF104" s="15">
        <v>43669</v>
      </c>
      <c r="BG104" s="2">
        <v>-7.2633552014995315E-3</v>
      </c>
      <c r="BH104" s="4">
        <v>-1.3352488057676978E-3</v>
      </c>
      <c r="BI104" s="2">
        <v>-5.3559934369019641E-3</v>
      </c>
      <c r="BJ104" s="2">
        <v>-1.2723787066016557E-3</v>
      </c>
      <c r="BK104">
        <f t="shared" si="70"/>
        <v>2019</v>
      </c>
      <c r="BM104" s="15">
        <v>43705</v>
      </c>
      <c r="BN104" s="2">
        <v>-5.653963141885876E-3</v>
      </c>
      <c r="BO104" s="4">
        <v>-5.3352663355950057E-3</v>
      </c>
      <c r="BP104" s="2">
        <v>-1.1443087660415741E-2</v>
      </c>
      <c r="BQ104" s="2">
        <v>-5.0325082017689711E-3</v>
      </c>
      <c r="BR104">
        <f t="shared" si="71"/>
        <v>2019</v>
      </c>
      <c r="BT104" s="15">
        <v>44081</v>
      </c>
      <c r="BU104" s="2">
        <v>-1.2787723785166241E-3</v>
      </c>
      <c r="BV104" s="4">
        <v>1.8705029623648547E-3</v>
      </c>
      <c r="BW104" s="2">
        <v>-2.8876865914868968E-3</v>
      </c>
      <c r="BX104" s="2">
        <v>1.5655478322442607E-3</v>
      </c>
      <c r="CA104" s="15">
        <v>44110</v>
      </c>
      <c r="CB104" s="2">
        <v>3.0564422711315833E-2</v>
      </c>
      <c r="CC104" s="4">
        <v>1.382640709010847E-2</v>
      </c>
      <c r="CD104" s="2">
        <v>2.1579324972788371E-2</v>
      </c>
      <c r="CE104" s="2">
        <v>1.5417319884948122E-2</v>
      </c>
      <c r="CH104" s="15">
        <v>44137</v>
      </c>
      <c r="CI104" s="2">
        <v>3.747192707450131E-2</v>
      </c>
      <c r="CJ104" s="4">
        <v>2.2976362262076546E-3</v>
      </c>
      <c r="CK104" s="2">
        <v>4.1487977440180013E-2</v>
      </c>
      <c r="CL104" s="2">
        <v>3.6227027417279276E-3</v>
      </c>
      <c r="CO104" s="15">
        <v>43826</v>
      </c>
      <c r="CP104" s="2">
        <v>1.0603330528940288E-2</v>
      </c>
      <c r="CQ104" s="4">
        <v>9.8337944427722649E-3</v>
      </c>
      <c r="CR104" s="2">
        <v>1.2958743909718443E-2</v>
      </c>
      <c r="CS104" s="2">
        <v>9.9937420682658078E-3</v>
      </c>
      <c r="CU104" s="17">
        <v>7</v>
      </c>
      <c r="CV104">
        <f t="shared" si="99"/>
        <v>2022</v>
      </c>
      <c r="CW104">
        <f t="shared" si="100"/>
        <v>15</v>
      </c>
      <c r="CX104">
        <f t="shared" si="98"/>
        <v>13</v>
      </c>
      <c r="CY104">
        <f t="shared" si="98"/>
        <v>15</v>
      </c>
      <c r="CZ104">
        <f t="shared" si="98"/>
        <v>13</v>
      </c>
    </row>
    <row r="105" spans="1:104" x14ac:dyDescent="0.3">
      <c r="A105" s="15">
        <v>42158</v>
      </c>
      <c r="B105">
        <v>7175.15</v>
      </c>
      <c r="C105">
        <v>8135.1</v>
      </c>
      <c r="D105">
        <v>17721.400000000001</v>
      </c>
      <c r="E105">
        <v>26837.200000000001</v>
      </c>
      <c r="G105" s="2">
        <f t="shared" si="73"/>
        <v>-1.1386521536135235E-2</v>
      </c>
      <c r="H105" s="4">
        <f t="shared" si="74"/>
        <v>-1.230505861141637E-2</v>
      </c>
      <c r="I105" s="2">
        <f t="shared" si="74"/>
        <v>-1.4234618101717045E-2</v>
      </c>
      <c r="J105" s="2">
        <f t="shared" si="74"/>
        <v>-1.2916547436809412E-2</v>
      </c>
      <c r="L105">
        <f t="shared" si="63"/>
        <v>6</v>
      </c>
      <c r="M105">
        <v>2015</v>
      </c>
      <c r="P105" s="15">
        <v>43493</v>
      </c>
      <c r="Q105" s="2">
        <v>-1.926951582123999E-2</v>
      </c>
      <c r="R105" s="4">
        <v>-1.1038397855396989E-2</v>
      </c>
      <c r="S105" s="2">
        <v>-1.7047570928590133E-2</v>
      </c>
      <c r="T105" s="2">
        <v>-1.0238292056135835E-2</v>
      </c>
      <c r="U105">
        <f t="shared" si="64"/>
        <v>2019</v>
      </c>
      <c r="W105" s="15">
        <v>43867</v>
      </c>
      <c r="X105" s="2">
        <v>9.483869858893542E-3</v>
      </c>
      <c r="Y105" s="4">
        <v>4.0366775166162296E-3</v>
      </c>
      <c r="Z105" s="2">
        <v>9.7445483267987517E-3</v>
      </c>
      <c r="AA105" s="2">
        <v>3.970817637945513E-3</v>
      </c>
      <c r="AB105">
        <f t="shared" si="65"/>
        <v>2020</v>
      </c>
      <c r="AD105" s="15">
        <v>43894</v>
      </c>
      <c r="AE105" s="2">
        <v>-1.4691766806800902E-2</v>
      </c>
      <c r="AF105" s="4">
        <v>-4.6269673458192986E-3</v>
      </c>
      <c r="AG105" s="2">
        <v>-1.7937042984126173E-2</v>
      </c>
      <c r="AH105" s="2">
        <v>-5.5463355400956899E-3</v>
      </c>
      <c r="AI105">
        <f t="shared" si="66"/>
        <v>2020</v>
      </c>
      <c r="AK105" s="15">
        <v>43938</v>
      </c>
      <c r="AL105" s="2">
        <v>5.1784100832361547E-2</v>
      </c>
      <c r="AM105" s="4">
        <v>3.0463259496486161E-2</v>
      </c>
      <c r="AN105" s="2">
        <v>6.6054123711340243E-2</v>
      </c>
      <c r="AO105" s="2">
        <v>3.2223068555263766E-2</v>
      </c>
      <c r="AP105">
        <f t="shared" si="67"/>
        <v>2020</v>
      </c>
      <c r="AR105" s="15">
        <v>43612</v>
      </c>
      <c r="AS105" s="2">
        <v>1.4361174082470281E-2</v>
      </c>
      <c r="AT105" s="4">
        <v>6.8092974561173606E-3</v>
      </c>
      <c r="AU105" s="2">
        <v>1.3939905582850558E-2</v>
      </c>
      <c r="AV105" s="2">
        <v>6.3033286403453527E-3</v>
      </c>
      <c r="AW105">
        <f t="shared" si="68"/>
        <v>2019</v>
      </c>
      <c r="AY105" s="15">
        <v>43643</v>
      </c>
      <c r="AZ105" s="2">
        <v>4.6707489748257667E-3</v>
      </c>
      <c r="BA105" s="4">
        <v>-5.0643381965047632E-4</v>
      </c>
      <c r="BB105" s="2">
        <v>3.4384441481467689E-3</v>
      </c>
      <c r="BC105" s="2">
        <v>-1.4321046027382885E-4</v>
      </c>
      <c r="BD105">
        <f t="shared" si="69"/>
        <v>2019</v>
      </c>
      <c r="BF105" s="15">
        <v>43670</v>
      </c>
      <c r="BG105" s="2">
        <v>-1.4352027468294817E-3</v>
      </c>
      <c r="BH105" s="4">
        <v>-5.2731212023598879E-3</v>
      </c>
      <c r="BI105" s="2">
        <v>-6.0371256621612312E-3</v>
      </c>
      <c r="BJ105" s="2">
        <v>-3.5566154521763441E-3</v>
      </c>
      <c r="BK105">
        <f t="shared" si="70"/>
        <v>2019</v>
      </c>
      <c r="BM105" s="15">
        <v>43706</v>
      </c>
      <c r="BN105" s="2">
        <v>-1.8973187155115801E-2</v>
      </c>
      <c r="BO105" s="4">
        <v>-8.8538036048923224E-3</v>
      </c>
      <c r="BP105" s="2">
        <v>-1.7950460899932692E-2</v>
      </c>
      <c r="BQ105" s="2">
        <v>-1.0224063757615013E-2</v>
      </c>
      <c r="BR105">
        <f t="shared" si="71"/>
        <v>2019</v>
      </c>
      <c r="BT105" s="15">
        <v>44082</v>
      </c>
      <c r="BU105" s="2">
        <v>-5.1685879742381759E-3</v>
      </c>
      <c r="BV105" s="4">
        <v>-3.3201086741140649E-3</v>
      </c>
      <c r="BW105" s="2">
        <v>-8.7448055245030118E-3</v>
      </c>
      <c r="BX105" s="2">
        <v>-1.3504357289686074E-3</v>
      </c>
      <c r="CA105" s="15">
        <v>44111</v>
      </c>
      <c r="CB105" s="2">
        <v>2.8216455484132656E-3</v>
      </c>
      <c r="CC105" s="4">
        <v>6.5552544930718142E-3</v>
      </c>
      <c r="CD105" s="2">
        <v>4.861357241934503E-3</v>
      </c>
      <c r="CE105" s="2">
        <v>7.6913027734728991E-3</v>
      </c>
      <c r="CH105" s="15">
        <v>44138</v>
      </c>
      <c r="CI105" s="2">
        <v>3.0409361415440997E-2</v>
      </c>
      <c r="CJ105" s="4">
        <v>1.2370224052308898E-2</v>
      </c>
      <c r="CK105" s="2">
        <v>3.174851863010944E-2</v>
      </c>
      <c r="CL105" s="2">
        <v>1.2665509319229077E-2</v>
      </c>
      <c r="CO105" s="15">
        <v>43829</v>
      </c>
      <c r="CP105" s="2">
        <v>-1.9623769674962117E-3</v>
      </c>
      <c r="CQ105" s="4">
        <v>8.2068954253712231E-4</v>
      </c>
      <c r="CR105" s="2">
        <v>-1.7724725297609428E-3</v>
      </c>
      <c r="CS105" s="2">
        <v>-4.1226559910560539E-4</v>
      </c>
      <c r="CU105" s="17">
        <v>7</v>
      </c>
      <c r="CV105">
        <f t="shared" si="99"/>
        <v>2023</v>
      </c>
      <c r="CW105">
        <f t="shared" si="100"/>
        <v>11</v>
      </c>
      <c r="CX105">
        <f t="shared" si="98"/>
        <v>15</v>
      </c>
      <c r="CY105">
        <f t="shared" si="98"/>
        <v>10</v>
      </c>
      <c r="CZ105">
        <f t="shared" si="98"/>
        <v>13</v>
      </c>
    </row>
    <row r="106" spans="1:104" x14ac:dyDescent="0.3">
      <c r="A106" s="15">
        <v>42159</v>
      </c>
      <c r="B106">
        <v>7191.3</v>
      </c>
      <c r="C106">
        <v>8130.65</v>
      </c>
      <c r="D106">
        <v>17719.2</v>
      </c>
      <c r="E106">
        <v>26813.42</v>
      </c>
      <c r="G106" s="2">
        <f t="shared" si="73"/>
        <v>2.2457691933309063E-3</v>
      </c>
      <c r="H106" s="4">
        <f t="shared" si="74"/>
        <v>-5.470123292892192E-4</v>
      </c>
      <c r="I106" s="2">
        <f t="shared" si="74"/>
        <v>-1.2414369067910704E-4</v>
      </c>
      <c r="J106" s="2">
        <f t="shared" si="74"/>
        <v>-8.8608349604289845E-4</v>
      </c>
      <c r="L106">
        <f t="shared" si="63"/>
        <v>6</v>
      </c>
      <c r="M106">
        <v>2015</v>
      </c>
      <c r="P106" s="15">
        <v>43494</v>
      </c>
      <c r="Q106" s="2">
        <v>-3.7149882403250596E-3</v>
      </c>
      <c r="R106" s="4">
        <v>-8.7698317786799715E-4</v>
      </c>
      <c r="S106" s="2">
        <v>-2.9884009522361536E-3</v>
      </c>
      <c r="T106" s="2">
        <v>-1.800503131248744E-3</v>
      </c>
      <c r="U106">
        <f t="shared" si="64"/>
        <v>2019</v>
      </c>
      <c r="W106" s="15">
        <v>43868</v>
      </c>
      <c r="X106" s="2">
        <v>-2.9891604148279158E-3</v>
      </c>
      <c r="Y106" s="4">
        <v>-3.2624949023517449E-3</v>
      </c>
      <c r="Z106" s="2">
        <v>-3.2615588078858341E-3</v>
      </c>
      <c r="AA106" s="2">
        <v>-3.9747223347293432E-3</v>
      </c>
      <c r="AB106">
        <f t="shared" si="65"/>
        <v>2020</v>
      </c>
      <c r="AD106" s="15">
        <v>43895</v>
      </c>
      <c r="AE106" s="2">
        <v>2.4679445547494015E-3</v>
      </c>
      <c r="AF106" s="4">
        <v>1.5998577904186295E-3</v>
      </c>
      <c r="AG106" s="2">
        <v>5.641505285530239E-3</v>
      </c>
      <c r="AH106" s="2">
        <v>1.5915341733342232E-3</v>
      </c>
      <c r="AI106">
        <f t="shared" si="66"/>
        <v>2020</v>
      </c>
      <c r="AK106" s="15">
        <v>43941</v>
      </c>
      <c r="AL106" s="2">
        <v>2.5275284095200579E-3</v>
      </c>
      <c r="AM106" s="4">
        <v>-5.287722232713342E-4</v>
      </c>
      <c r="AN106" s="2">
        <v>-7.6783784502536942E-3</v>
      </c>
      <c r="AO106" s="2">
        <v>1.8766192488964045E-3</v>
      </c>
      <c r="AP106">
        <f t="shared" si="67"/>
        <v>2020</v>
      </c>
      <c r="AR106" s="15">
        <v>43613</v>
      </c>
      <c r="AS106" s="2">
        <v>-3.7926111011957878E-3</v>
      </c>
      <c r="AT106" s="4">
        <v>3.3543680161009665E-4</v>
      </c>
      <c r="AU106" s="2">
        <v>-1.5719966569397727E-3</v>
      </c>
      <c r="AV106" s="2">
        <v>1.6742563431611222E-3</v>
      </c>
      <c r="AW106">
        <f t="shared" si="68"/>
        <v>2019</v>
      </c>
      <c r="AY106" s="15">
        <v>43644</v>
      </c>
      <c r="AZ106" s="2">
        <v>-2.8658050809949815E-3</v>
      </c>
      <c r="BA106" s="4">
        <v>-4.4504308979820134E-3</v>
      </c>
      <c r="BB106" s="2">
        <v>-5.2543213035065889E-3</v>
      </c>
      <c r="BC106" s="2">
        <v>-4.844339256830919E-3</v>
      </c>
      <c r="BD106">
        <f t="shared" si="69"/>
        <v>2019</v>
      </c>
      <c r="BF106" s="15">
        <v>43671</v>
      </c>
      <c r="BG106" s="2">
        <v>1.5267235185706658E-3</v>
      </c>
      <c r="BH106" s="4">
        <v>-1.6990054385917896E-3</v>
      </c>
      <c r="BI106" s="2">
        <v>3.1361983956341658E-3</v>
      </c>
      <c r="BJ106" s="2">
        <v>-4.4045006757350202E-4</v>
      </c>
      <c r="BK106">
        <f t="shared" si="70"/>
        <v>2019</v>
      </c>
      <c r="BM106" s="15">
        <v>43707</v>
      </c>
      <c r="BN106" s="2">
        <v>6.2046279035121391E-3</v>
      </c>
      <c r="BO106" s="4">
        <v>6.8458116785254999E-3</v>
      </c>
      <c r="BP106" s="2">
        <v>4.4918184082152045E-3</v>
      </c>
      <c r="BQ106" s="2">
        <v>7.118090541054208E-3</v>
      </c>
      <c r="BR106">
        <f t="shared" si="71"/>
        <v>2019</v>
      </c>
      <c r="BT106" s="15">
        <v>44083</v>
      </c>
      <c r="BU106" s="2">
        <v>-1.8240934641243281E-2</v>
      </c>
      <c r="BV106" s="4">
        <v>-3.4769623630974003E-3</v>
      </c>
      <c r="BW106" s="2">
        <v>-2.0989782100209346E-2</v>
      </c>
      <c r="BX106" s="2">
        <v>-4.468354908791404E-3</v>
      </c>
      <c r="CA106" s="15">
        <v>44112</v>
      </c>
      <c r="CB106" s="2">
        <v>8.099007303100569E-3</v>
      </c>
      <c r="CC106" s="4">
        <v>8.15667633541616E-3</v>
      </c>
      <c r="CD106" s="2">
        <v>9.8650978889430474E-3</v>
      </c>
      <c r="CE106" s="2">
        <v>7.6160480654581227E-3</v>
      </c>
      <c r="CH106" s="15">
        <v>44139</v>
      </c>
      <c r="CI106" s="2">
        <v>-7.9866754961577485E-4</v>
      </c>
      <c r="CJ106" s="4">
        <v>8.041647267956151E-3</v>
      </c>
      <c r="CK106" s="2">
        <v>3.4575669319544316E-3</v>
      </c>
      <c r="CL106" s="2">
        <v>8.8176859417508167E-3</v>
      </c>
      <c r="CO106" s="15">
        <v>43830</v>
      </c>
      <c r="CP106" s="2">
        <v>-6.4022421586272778E-3</v>
      </c>
      <c r="CQ106" s="4">
        <v>-7.1312883235352615E-3</v>
      </c>
      <c r="CR106" s="2">
        <v>-5.9728201910684313E-3</v>
      </c>
      <c r="CS106" s="2">
        <v>-7.3213340391742156E-3</v>
      </c>
      <c r="CU106" s="17">
        <v>7</v>
      </c>
      <c r="CV106">
        <f t="shared" si="99"/>
        <v>2024</v>
      </c>
      <c r="CW106">
        <f t="shared" si="100"/>
        <v>11</v>
      </c>
      <c r="CX106">
        <f t="shared" si="98"/>
        <v>13</v>
      </c>
      <c r="CY106">
        <f t="shared" si="98"/>
        <v>13</v>
      </c>
      <c r="CZ106">
        <f>COUNTIFS(BJ:BJ,"&gt;0",$BK:$BK,$CV106)</f>
        <v>12</v>
      </c>
    </row>
    <row r="107" spans="1:104" x14ac:dyDescent="0.3">
      <c r="A107" s="15">
        <v>42160</v>
      </c>
      <c r="B107">
        <v>7129.8</v>
      </c>
      <c r="C107">
        <v>8114.7</v>
      </c>
      <c r="D107">
        <v>17549.25</v>
      </c>
      <c r="E107">
        <v>26768.49</v>
      </c>
      <c r="G107" s="2">
        <f t="shared" si="73"/>
        <v>-8.6257679037280138E-3</v>
      </c>
      <c r="H107" s="4">
        <f t="shared" si="74"/>
        <v>-1.961712778191143E-3</v>
      </c>
      <c r="I107" s="2">
        <f t="shared" si="74"/>
        <v>-9.5912908031965741E-3</v>
      </c>
      <c r="J107" s="2">
        <f t="shared" si="74"/>
        <v>-1.6756534600956034E-3</v>
      </c>
      <c r="L107">
        <f t="shared" si="63"/>
        <v>6</v>
      </c>
      <c r="M107">
        <v>2015</v>
      </c>
      <c r="P107" s="15">
        <v>43495</v>
      </c>
      <c r="Q107" s="2">
        <v>4.4699872286080473E-3</v>
      </c>
      <c r="R107" s="4">
        <v>-3.755092844684245E-5</v>
      </c>
      <c r="S107" s="2">
        <v>9.4869305395620628E-3</v>
      </c>
      <c r="T107" s="2">
        <v>-3.5119758376062375E-5</v>
      </c>
      <c r="U107">
        <f t="shared" si="64"/>
        <v>2019</v>
      </c>
      <c r="W107" s="15">
        <v>43871</v>
      </c>
      <c r="X107" s="2">
        <v>-3.8974252849774166E-4</v>
      </c>
      <c r="Y107" s="4">
        <v>-5.5255468720941583E-3</v>
      </c>
      <c r="Z107" s="2">
        <v>-4.6086863160795808E-3</v>
      </c>
      <c r="AA107" s="2">
        <v>-3.9431868037046449E-3</v>
      </c>
      <c r="AB107">
        <f t="shared" si="65"/>
        <v>2020</v>
      </c>
      <c r="AD107" s="15">
        <v>43896</v>
      </c>
      <c r="AE107" s="2">
        <v>-2.982992547296006E-2</v>
      </c>
      <c r="AF107" s="4">
        <v>-2.4806992634661396E-2</v>
      </c>
      <c r="AG107" s="2">
        <v>-3.5186107404560345E-2</v>
      </c>
      <c r="AH107" s="2">
        <v>-2.3238259024226493E-2</v>
      </c>
      <c r="AI107">
        <f t="shared" si="66"/>
        <v>2020</v>
      </c>
      <c r="AK107" s="15">
        <v>43942</v>
      </c>
      <c r="AL107" s="2">
        <v>-4.8775980060831406E-2</v>
      </c>
      <c r="AM107" s="4">
        <v>-3.0274729130789164E-2</v>
      </c>
      <c r="AN107" s="2">
        <v>-5.4247380333436609E-2</v>
      </c>
      <c r="AO107" s="2">
        <v>-3.1954309908999015E-2</v>
      </c>
      <c r="AP107">
        <f t="shared" si="67"/>
        <v>2020</v>
      </c>
      <c r="AR107" s="15">
        <v>43614</v>
      </c>
      <c r="AS107" s="2">
        <v>-6.4101844471637992E-3</v>
      </c>
      <c r="AT107" s="4">
        <v>-5.6711725872366876E-3</v>
      </c>
      <c r="AU107" s="2">
        <v>-9.5686738675672175E-3</v>
      </c>
      <c r="AV107" s="2">
        <v>-6.2309857199030101E-3</v>
      </c>
      <c r="AW107">
        <f t="shared" si="68"/>
        <v>2019</v>
      </c>
      <c r="AY107" s="15">
        <v>43983</v>
      </c>
      <c r="AZ107" s="2">
        <v>3.5088874259381245E-2</v>
      </c>
      <c r="BA107" s="4">
        <v>2.5662035635627318E-2</v>
      </c>
      <c r="BB107" s="2">
        <v>3.4339089766676677E-2</v>
      </c>
      <c r="BC107" s="2">
        <v>2.7122418201276158E-2</v>
      </c>
      <c r="BD107">
        <f t="shared" si="69"/>
        <v>2020</v>
      </c>
      <c r="BF107" s="15">
        <v>43672</v>
      </c>
      <c r="BG107" s="2">
        <v>5.8113128442823245E-3</v>
      </c>
      <c r="BH107" s="4">
        <v>2.8572317290473052E-3</v>
      </c>
      <c r="BI107" s="2">
        <v>9.718331924505174E-3</v>
      </c>
      <c r="BJ107" s="2">
        <v>1.36951250007263E-3</v>
      </c>
      <c r="BK107">
        <f t="shared" si="70"/>
        <v>2019</v>
      </c>
      <c r="BM107" s="15">
        <v>44046</v>
      </c>
      <c r="BN107" s="2">
        <v>-2.4997133904004855E-2</v>
      </c>
      <c r="BO107" s="4">
        <v>-1.6422162921221513E-2</v>
      </c>
      <c r="BP107" s="2">
        <v>-2.6245318287157413E-2</v>
      </c>
      <c r="BQ107" s="2">
        <v>-1.7743823006901152E-2</v>
      </c>
      <c r="BR107">
        <f t="shared" si="71"/>
        <v>2020</v>
      </c>
      <c r="BT107" s="15">
        <v>44084</v>
      </c>
      <c r="BU107" s="2">
        <v>7.3349410332738197E-3</v>
      </c>
      <c r="BV107" s="4">
        <v>1.5184429863450966E-2</v>
      </c>
      <c r="BW107" s="2">
        <v>8.9459738626667586E-3</v>
      </c>
      <c r="BX107" s="2">
        <v>1.6924159656824998E-2</v>
      </c>
      <c r="CA107" s="15">
        <v>44113</v>
      </c>
      <c r="CB107" s="2">
        <v>1.845309891015549E-2</v>
      </c>
      <c r="CC107" s="4">
        <v>6.7260405928379801E-3</v>
      </c>
      <c r="CD107" s="2">
        <v>2.8262692771227237E-2</v>
      </c>
      <c r="CE107" s="2">
        <v>8.1333569919569727E-3</v>
      </c>
      <c r="CH107" s="15">
        <v>44140</v>
      </c>
      <c r="CI107" s="2">
        <v>1.5885491751156288E-2</v>
      </c>
      <c r="CJ107" s="4">
        <v>1.7785615316790467E-2</v>
      </c>
      <c r="CK107" s="2">
        <v>2.1011501032143911E-2</v>
      </c>
      <c r="CL107" s="2">
        <v>1.7825918464925622E-2</v>
      </c>
      <c r="CO107" s="15">
        <v>44166</v>
      </c>
      <c r="CP107" s="2">
        <v>4.1039433391048411E-3</v>
      </c>
      <c r="CQ107" s="4">
        <v>1.0802724970024446E-2</v>
      </c>
      <c r="CR107" s="2">
        <v>7.0518979838934135E-3</v>
      </c>
      <c r="CS107" s="2">
        <v>1.1454659282097398E-2</v>
      </c>
    </row>
    <row r="108" spans="1:104" x14ac:dyDescent="0.3">
      <c r="A108" s="15">
        <v>42163</v>
      </c>
      <c r="B108">
        <v>7067.45</v>
      </c>
      <c r="C108">
        <v>8044.15</v>
      </c>
      <c r="D108">
        <v>17432.599999999999</v>
      </c>
      <c r="E108">
        <v>26523.09</v>
      </c>
      <c r="G108" s="2">
        <f t="shared" si="73"/>
        <v>-8.8221352821739613E-3</v>
      </c>
      <c r="H108" s="4">
        <f t="shared" si="74"/>
        <v>-8.6940983646961907E-3</v>
      </c>
      <c r="I108" s="2">
        <f t="shared" si="74"/>
        <v>-6.647007706882143E-3</v>
      </c>
      <c r="J108" s="2">
        <f t="shared" si="74"/>
        <v>-9.1674950660273116E-3</v>
      </c>
      <c r="L108">
        <f t="shared" si="63"/>
        <v>6</v>
      </c>
      <c r="M108">
        <v>2015</v>
      </c>
      <c r="P108" s="15">
        <v>43496</v>
      </c>
      <c r="Q108" s="2">
        <v>1.5816486854509176E-2</v>
      </c>
      <c r="R108" s="4">
        <v>1.6818753637882936E-2</v>
      </c>
      <c r="S108" s="2">
        <v>1.751877877392782E-2</v>
      </c>
      <c r="T108" s="2">
        <v>1.8696730235661922E-2</v>
      </c>
      <c r="U108">
        <f t="shared" si="64"/>
        <v>2019</v>
      </c>
      <c r="W108" s="15">
        <v>43872</v>
      </c>
      <c r="X108" s="2">
        <v>6.3607170886010381E-3</v>
      </c>
      <c r="Y108" s="4">
        <v>6.3499979221210683E-3</v>
      </c>
      <c r="Z108" s="2">
        <v>7.8063245879100036E-3</v>
      </c>
      <c r="AA108" s="2">
        <v>5.7716494198822924E-3</v>
      </c>
      <c r="AB108">
        <f t="shared" si="65"/>
        <v>2020</v>
      </c>
      <c r="AD108" s="15">
        <v>43899</v>
      </c>
      <c r="AE108" s="2">
        <v>-4.474453370813429E-2</v>
      </c>
      <c r="AF108" s="4">
        <v>-4.8956044206033965E-2</v>
      </c>
      <c r="AG108" s="2">
        <v>-4.8157560127259628E-2</v>
      </c>
      <c r="AH108" s="2">
        <v>-5.1672289844057431E-2</v>
      </c>
      <c r="AI108">
        <f t="shared" si="66"/>
        <v>2020</v>
      </c>
      <c r="AK108" s="15">
        <v>43943</v>
      </c>
      <c r="AL108" s="2">
        <v>1.0491995151109962E-2</v>
      </c>
      <c r="AM108" s="4">
        <v>2.2919461779556588E-2</v>
      </c>
      <c r="AN108" s="2">
        <v>1.5070056441869513E-2</v>
      </c>
      <c r="AO108" s="2">
        <v>2.424672884262051E-2</v>
      </c>
      <c r="AP108">
        <f t="shared" si="67"/>
        <v>2020</v>
      </c>
      <c r="AR108" s="15">
        <v>43615</v>
      </c>
      <c r="AS108" s="2">
        <v>1.1423540335677584E-2</v>
      </c>
      <c r="AT108" s="4">
        <v>7.1494212172563479E-3</v>
      </c>
      <c r="AU108" s="2">
        <v>7.7183497334285317E-3</v>
      </c>
      <c r="AV108" s="2">
        <v>8.3519716065368309E-3</v>
      </c>
      <c r="AW108">
        <f t="shared" si="68"/>
        <v>2019</v>
      </c>
      <c r="AY108" s="15">
        <v>43984</v>
      </c>
      <c r="AZ108" s="2">
        <v>3.086489431141699E-2</v>
      </c>
      <c r="BA108" s="4">
        <v>1.5565608096762286E-2</v>
      </c>
      <c r="BB108" s="2">
        <v>2.8572287436309761E-2</v>
      </c>
      <c r="BC108" s="2">
        <v>1.5674319111012951E-2</v>
      </c>
      <c r="BD108">
        <f t="shared" si="69"/>
        <v>2020</v>
      </c>
      <c r="BF108" s="15">
        <v>43675</v>
      </c>
      <c r="BG108" s="2">
        <v>-4.1162369174997972E-3</v>
      </c>
      <c r="BH108" s="4">
        <v>-8.4276384002550941E-3</v>
      </c>
      <c r="BI108" s="2">
        <v>-1.0025472885187132E-3</v>
      </c>
      <c r="BJ108" s="2">
        <v>-5.1849401799603E-3</v>
      </c>
      <c r="BK108">
        <f t="shared" si="70"/>
        <v>2019</v>
      </c>
      <c r="BM108" s="15">
        <v>44047</v>
      </c>
      <c r="BN108" s="2">
        <v>2.2305249392863748E-2</v>
      </c>
      <c r="BO108" s="4">
        <v>1.8697895625986966E-2</v>
      </c>
      <c r="BP108" s="2">
        <v>1.9855638498298769E-2</v>
      </c>
      <c r="BQ108" s="2">
        <v>2.0257663862088517E-2</v>
      </c>
      <c r="BR108">
        <f t="shared" si="71"/>
        <v>2020</v>
      </c>
      <c r="BT108" s="15">
        <v>44085</v>
      </c>
      <c r="BU108" s="2">
        <v>-1.0030135999512579E-4</v>
      </c>
      <c r="BV108" s="4">
        <v>1.3275978775902986E-3</v>
      </c>
      <c r="BW108" s="2">
        <v>6.1203051695435807E-4</v>
      </c>
      <c r="BX108" s="2">
        <v>3.6637185275515755E-4</v>
      </c>
      <c r="CA108" s="15">
        <v>44116</v>
      </c>
      <c r="CB108" s="2">
        <v>-5.0518123538599207E-3</v>
      </c>
      <c r="CC108" s="4">
        <v>1.4058854140437461E-3</v>
      </c>
      <c r="CD108" s="2">
        <v>-5.6192025764463163E-3</v>
      </c>
      <c r="CE108" s="2">
        <v>2.0812407166815716E-3</v>
      </c>
      <c r="CH108" s="15">
        <v>44141</v>
      </c>
      <c r="CI108" s="2">
        <v>1.8183157796770457E-2</v>
      </c>
      <c r="CJ108" s="4">
        <v>1.1819014380832158E-2</v>
      </c>
      <c r="CK108" s="2">
        <v>1.8464187039915564E-2</v>
      </c>
      <c r="CL108" s="2">
        <v>1.3374403969408781E-2</v>
      </c>
      <c r="CO108" s="15">
        <v>44167</v>
      </c>
      <c r="CP108" s="2">
        <v>-1.1598237885462504E-2</v>
      </c>
      <c r="CQ108" s="4">
        <v>3.5853093855014117E-4</v>
      </c>
      <c r="CR108" s="2">
        <v>-1.1895559203631285E-2</v>
      </c>
      <c r="CS108" s="2">
        <v>-8.3752393885272328E-4</v>
      </c>
      <c r="CW108" t="s">
        <v>40</v>
      </c>
      <c r="CX108" t="s">
        <v>6</v>
      </c>
      <c r="CY108" t="s">
        <v>3</v>
      </c>
      <c r="CZ108" t="s">
        <v>2</v>
      </c>
    </row>
    <row r="109" spans="1:104" x14ac:dyDescent="0.3">
      <c r="A109" s="15">
        <v>42164</v>
      </c>
      <c r="B109">
        <v>7103.2</v>
      </c>
      <c r="C109">
        <v>8022.4</v>
      </c>
      <c r="D109">
        <v>17489.900000000001</v>
      </c>
      <c r="E109">
        <v>26481.25</v>
      </c>
      <c r="G109" s="2">
        <f t="shared" si="73"/>
        <v>5.0329428989751099E-3</v>
      </c>
      <c r="H109" s="4">
        <f t="shared" si="74"/>
        <v>-2.7038282478571386E-3</v>
      </c>
      <c r="I109" s="2">
        <f t="shared" si="74"/>
        <v>3.2869451487444737E-3</v>
      </c>
      <c r="J109" s="2">
        <f t="shared" si="74"/>
        <v>-1.5774934217694901E-3</v>
      </c>
      <c r="L109">
        <f t="shared" si="63"/>
        <v>6</v>
      </c>
      <c r="M109">
        <v>2015</v>
      </c>
      <c r="P109" s="15">
        <v>43831</v>
      </c>
      <c r="Q109" s="2">
        <v>1.1527219332794316E-3</v>
      </c>
      <c r="R109" s="4">
        <v>1.1546252809519102E-3</v>
      </c>
      <c r="S109" s="2">
        <v>-1.8267097614705712E-3</v>
      </c>
      <c r="T109" s="2">
        <v>1.2672790394276697E-3</v>
      </c>
      <c r="U109">
        <f t="shared" si="64"/>
        <v>2020</v>
      </c>
      <c r="W109" s="15">
        <v>43873</v>
      </c>
      <c r="X109" s="2">
        <v>6.5268906533019443E-3</v>
      </c>
      <c r="Y109" s="4">
        <v>7.7057127990816819E-3</v>
      </c>
      <c r="Z109" s="2">
        <v>6.143652198360508E-3</v>
      </c>
      <c r="AA109" s="2">
        <v>8.4859960200058052E-3</v>
      </c>
      <c r="AB109">
        <f t="shared" si="65"/>
        <v>2020</v>
      </c>
      <c r="AD109" s="15">
        <v>43901</v>
      </c>
      <c r="AE109" s="2">
        <v>3.0452730594843335E-3</v>
      </c>
      <c r="AF109" s="4">
        <v>6.6497950045198595E-4</v>
      </c>
      <c r="AG109" s="2">
        <v>9.5228737916911897E-4</v>
      </c>
      <c r="AH109" s="2">
        <v>1.7524929879234956E-3</v>
      </c>
      <c r="AI109">
        <f t="shared" si="66"/>
        <v>2020</v>
      </c>
      <c r="AK109" s="15">
        <v>43944</v>
      </c>
      <c r="AL109" s="2">
        <v>2.4441963716809647E-2</v>
      </c>
      <c r="AM109" s="4">
        <v>1.3779891807168631E-2</v>
      </c>
      <c r="AN109" s="2">
        <v>2.8733342300342468E-2</v>
      </c>
      <c r="AO109" s="2">
        <v>1.5409080117465116E-2</v>
      </c>
      <c r="AP109">
        <f t="shared" si="67"/>
        <v>2020</v>
      </c>
      <c r="AR109" s="15">
        <v>43616</v>
      </c>
      <c r="AS109" s="2">
        <v>-2.6817905310168887E-3</v>
      </c>
      <c r="AT109" s="4">
        <v>-1.9337178446161749E-3</v>
      </c>
      <c r="AU109" s="2">
        <v>-5.127294519787713E-3</v>
      </c>
      <c r="AV109" s="2">
        <v>-2.9566702324791889E-3</v>
      </c>
      <c r="AW109">
        <f t="shared" si="68"/>
        <v>2019</v>
      </c>
      <c r="AY109" s="15">
        <v>43985</v>
      </c>
      <c r="AZ109" s="2">
        <v>1.8927247339785187E-2</v>
      </c>
      <c r="BA109" s="4">
        <v>8.2622681404133543E-3</v>
      </c>
      <c r="BB109" s="2">
        <v>1.999493429192117E-2</v>
      </c>
      <c r="BC109" s="2">
        <v>8.3963207671839003E-3</v>
      </c>
      <c r="BD109">
        <f t="shared" si="69"/>
        <v>2020</v>
      </c>
      <c r="BF109" s="15">
        <v>43676</v>
      </c>
      <c r="BG109" s="2">
        <v>-8.8995681959399119E-3</v>
      </c>
      <c r="BH109" s="4">
        <v>-9.276802631108666E-3</v>
      </c>
      <c r="BI109" s="2">
        <v>-1.7214012882348823E-2</v>
      </c>
      <c r="BJ109" s="2">
        <v>-7.6720044939325447E-3</v>
      </c>
      <c r="BK109">
        <f t="shared" si="70"/>
        <v>2019</v>
      </c>
      <c r="BM109" s="15">
        <v>44048</v>
      </c>
      <c r="BN109" s="2">
        <v>-1.9325525134880595E-3</v>
      </c>
      <c r="BO109" s="4">
        <v>5.7682341542548716E-4</v>
      </c>
      <c r="BP109" s="2">
        <v>9.0505106907706788E-4</v>
      </c>
      <c r="BQ109" s="2">
        <v>-6.5219854324640835E-4</v>
      </c>
      <c r="BR109">
        <f t="shared" si="71"/>
        <v>2020</v>
      </c>
      <c r="BT109" s="15">
        <v>44088</v>
      </c>
      <c r="BU109" s="2">
        <v>-1.7092273235243757E-2</v>
      </c>
      <c r="BV109" s="4">
        <v>-2.1283184103905073E-3</v>
      </c>
      <c r="BW109" s="2">
        <v>-1.6846122878387215E-2</v>
      </c>
      <c r="BX109" s="2">
        <v>-2.5201681656332534E-3</v>
      </c>
      <c r="CA109" s="15">
        <v>44117</v>
      </c>
      <c r="CB109" s="2">
        <v>-9.4896328265517138E-3</v>
      </c>
      <c r="CC109" s="4">
        <v>2.9754545949813488E-4</v>
      </c>
      <c r="CD109" s="2">
        <v>-9.3029924766370297E-3</v>
      </c>
      <c r="CE109" s="2">
        <v>7.8115377225091332E-4</v>
      </c>
      <c r="CH109" s="15">
        <v>44144</v>
      </c>
      <c r="CI109" s="2">
        <v>2.0097657363251246E-2</v>
      </c>
      <c r="CJ109" s="4">
        <v>1.6104635280974923E-2</v>
      </c>
      <c r="CK109" s="2">
        <v>2.7432044912207298E-2</v>
      </c>
      <c r="CL109" s="2">
        <v>1.6813524722233294E-2</v>
      </c>
      <c r="CO109" s="15">
        <v>44168</v>
      </c>
      <c r="CP109" s="2">
        <v>-3.4479710016797806E-3</v>
      </c>
      <c r="CQ109" s="4">
        <v>1.5365551425030701E-3</v>
      </c>
      <c r="CR109" s="2">
        <v>-4.8874611166835368E-4</v>
      </c>
      <c r="CS109" s="2">
        <v>3.2744602855707203E-4</v>
      </c>
      <c r="CU109" s="17">
        <v>8</v>
      </c>
      <c r="CV109">
        <v>2015</v>
      </c>
      <c r="CW109">
        <f>COUNTIFS(BN:BN,"&gt;0",$BR:$BR,DJ11)</f>
        <v>0</v>
      </c>
    </row>
    <row r="110" spans="1:104" x14ac:dyDescent="0.3">
      <c r="A110" s="15">
        <v>42165</v>
      </c>
      <c r="B110">
        <v>7176.7</v>
      </c>
      <c r="C110">
        <v>8124.45</v>
      </c>
      <c r="D110">
        <v>17707.25</v>
      </c>
      <c r="E110">
        <v>26840.5</v>
      </c>
      <c r="G110" s="2">
        <f t="shared" si="73"/>
        <v>1.0241475887246228E-2</v>
      </c>
      <c r="H110" s="4">
        <f t="shared" si="74"/>
        <v>1.2720632229756704E-2</v>
      </c>
      <c r="I110" s="2">
        <f t="shared" si="74"/>
        <v>1.2427172253700623E-2</v>
      </c>
      <c r="J110" s="2">
        <f t="shared" si="74"/>
        <v>1.356620250177012E-2</v>
      </c>
      <c r="L110">
        <f t="shared" si="63"/>
        <v>6</v>
      </c>
      <c r="M110">
        <v>2015</v>
      </c>
      <c r="P110" s="15">
        <v>43832</v>
      </c>
      <c r="Q110" s="2">
        <v>8.3891818336451277E-3</v>
      </c>
      <c r="R110" s="4">
        <v>8.1838703057665278E-3</v>
      </c>
      <c r="S110" s="2">
        <v>1.0620535839441206E-2</v>
      </c>
      <c r="T110" s="2">
        <v>7.762064706306796E-3</v>
      </c>
      <c r="U110">
        <f t="shared" si="64"/>
        <v>2020</v>
      </c>
      <c r="W110" s="15">
        <v>43874</v>
      </c>
      <c r="X110" s="2">
        <v>-7.308532566011672E-3</v>
      </c>
      <c r="Y110" s="4">
        <v>-2.1760154738879036E-3</v>
      </c>
      <c r="Z110" s="2">
        <v>-8.3399750419936372E-3</v>
      </c>
      <c r="AA110" s="2">
        <v>-2.5528137247118571E-3</v>
      </c>
      <c r="AB110">
        <f t="shared" si="65"/>
        <v>2020</v>
      </c>
      <c r="AD110" s="15">
        <v>43902</v>
      </c>
      <c r="AE110" s="2">
        <v>-9.6522855047665737E-2</v>
      </c>
      <c r="AF110" s="4">
        <v>-8.3019391111451082E-2</v>
      </c>
      <c r="AG110" s="2">
        <v>-9.5011665748004667E-2</v>
      </c>
      <c r="AH110" s="2">
        <v>-8.1777944612212702E-2</v>
      </c>
      <c r="AI110">
        <f t="shared" si="66"/>
        <v>2020</v>
      </c>
      <c r="AK110" s="15">
        <v>43945</v>
      </c>
      <c r="AL110" s="2">
        <v>-3.9981551869463609E-2</v>
      </c>
      <c r="AM110" s="4">
        <v>-1.7124942290554977E-2</v>
      </c>
      <c r="AN110" s="2">
        <v>-3.3614647756679841E-2</v>
      </c>
      <c r="AO110" s="2">
        <v>-1.6817583234263623E-2</v>
      </c>
      <c r="AP110">
        <f t="shared" si="67"/>
        <v>2020</v>
      </c>
      <c r="AR110" s="15">
        <v>43955</v>
      </c>
      <c r="AS110" s="2">
        <v>-9.2030434041497994E-2</v>
      </c>
      <c r="AT110" s="4">
        <v>-5.7444801671416509E-2</v>
      </c>
      <c r="AU110" s="2">
        <v>-8.3157259281617865E-2</v>
      </c>
      <c r="AV110" s="2">
        <v>-5.9383491480122376E-2</v>
      </c>
      <c r="AW110">
        <f t="shared" si="68"/>
        <v>2020</v>
      </c>
      <c r="AY110" s="15">
        <v>43986</v>
      </c>
      <c r="AZ110" s="2">
        <v>-2.7064984645207835E-2</v>
      </c>
      <c r="BA110" s="4">
        <v>-3.2251492066330645E-3</v>
      </c>
      <c r="BB110" s="2">
        <v>-2.6276581012096061E-2</v>
      </c>
      <c r="BC110" s="2">
        <v>-3.7772423785252976E-3</v>
      </c>
      <c r="BD110">
        <f t="shared" si="69"/>
        <v>2020</v>
      </c>
      <c r="BF110" s="15">
        <v>43677</v>
      </c>
      <c r="BG110" s="2">
        <v>-5.3512547905543205E-4</v>
      </c>
      <c r="BH110" s="4">
        <v>2.9408050228228451E-3</v>
      </c>
      <c r="BI110" s="2">
        <v>2.9314105502994438E-3</v>
      </c>
      <c r="BJ110" s="2">
        <v>2.2429462709013998E-3</v>
      </c>
      <c r="BK110">
        <f t="shared" si="70"/>
        <v>2019</v>
      </c>
      <c r="BM110" s="15">
        <v>44049</v>
      </c>
      <c r="BN110" s="2">
        <v>1.0372915576507198E-2</v>
      </c>
      <c r="BO110" s="4">
        <v>8.8725549805659526E-3</v>
      </c>
      <c r="BP110" s="2">
        <v>6.1669134516815615E-3</v>
      </c>
      <c r="BQ110" s="2">
        <v>9.6146570151921067E-3</v>
      </c>
      <c r="BR110">
        <f t="shared" si="71"/>
        <v>2020</v>
      </c>
      <c r="BT110" s="15">
        <v>44089</v>
      </c>
      <c r="BU110" s="2">
        <v>1.3115564321638034E-2</v>
      </c>
      <c r="BV110" s="4">
        <v>7.1459477886897356E-3</v>
      </c>
      <c r="BW110" s="2">
        <v>1.6487755217465143E-2</v>
      </c>
      <c r="BX110" s="2">
        <v>7.4237620763209075E-3</v>
      </c>
      <c r="CA110" s="15">
        <v>44118</v>
      </c>
      <c r="CB110" s="2">
        <v>1.7601280093097586E-2</v>
      </c>
      <c r="CC110" s="4">
        <v>3.0625497507226337E-3</v>
      </c>
      <c r="CD110" s="2">
        <v>1.6279871616962257E-2</v>
      </c>
      <c r="CE110" s="2">
        <v>4.1656092440438509E-3</v>
      </c>
      <c r="CH110" s="15">
        <v>44145</v>
      </c>
      <c r="CI110" s="2">
        <v>3.9445636780400944E-2</v>
      </c>
      <c r="CJ110" s="4">
        <v>1.364652256431048E-2</v>
      </c>
      <c r="CK110" s="2">
        <v>3.892990873135499E-2</v>
      </c>
      <c r="CL110" s="2">
        <v>1.596856899582912E-2</v>
      </c>
      <c r="CO110" s="15">
        <v>44169</v>
      </c>
      <c r="CP110" s="2">
        <v>1.0338467568920252E-2</v>
      </c>
      <c r="CQ110" s="4">
        <v>9.4907072537479074E-3</v>
      </c>
      <c r="CR110" s="2">
        <v>2.049832335837689E-2</v>
      </c>
      <c r="CS110" s="2">
        <v>1.0012849337872644E-2</v>
      </c>
      <c r="CU110" s="17">
        <v>8</v>
      </c>
      <c r="CV110">
        <f>CV109+1</f>
        <v>2016</v>
      </c>
    </row>
    <row r="111" spans="1:104" x14ac:dyDescent="0.3">
      <c r="A111" s="15">
        <v>42166</v>
      </c>
      <c r="B111">
        <v>7018.35</v>
      </c>
      <c r="C111">
        <v>7965.35</v>
      </c>
      <c r="D111">
        <v>17304.400000000001</v>
      </c>
      <c r="E111">
        <v>26370.98</v>
      </c>
      <c r="G111" s="2">
        <f t="shared" si="73"/>
        <v>-2.2562283157722178E-2</v>
      </c>
      <c r="H111" s="4">
        <f t="shared" si="74"/>
        <v>-1.958286407079857E-2</v>
      </c>
      <c r="I111" s="2">
        <f t="shared" si="74"/>
        <v>-2.2750568270058794E-2</v>
      </c>
      <c r="J111" s="2">
        <f t="shared" si="74"/>
        <v>-1.7492967716696801E-2</v>
      </c>
      <c r="L111">
        <f t="shared" si="63"/>
        <v>6</v>
      </c>
      <c r="M111">
        <v>2015</v>
      </c>
      <c r="P111" s="15">
        <v>43833</v>
      </c>
      <c r="Q111" s="2">
        <v>-9.3951527055704236E-3</v>
      </c>
      <c r="R111" s="4">
        <v>-4.5228053606032378E-3</v>
      </c>
      <c r="S111" s="2">
        <v>-1.1546101957689934E-2</v>
      </c>
      <c r="T111" s="2">
        <v>-3.8924592520558671E-3</v>
      </c>
      <c r="U111">
        <f t="shared" si="64"/>
        <v>2020</v>
      </c>
      <c r="W111" s="15">
        <v>43875</v>
      </c>
      <c r="X111" s="2">
        <v>-7.0039958694383076E-3</v>
      </c>
      <c r="Y111" s="4">
        <v>-5.0268385538803093E-3</v>
      </c>
      <c r="Z111" s="2">
        <v>-1.2662402638467535E-2</v>
      </c>
      <c r="AA111" s="2">
        <v>-4.8733966091001162E-3</v>
      </c>
      <c r="AB111">
        <f t="shared" si="65"/>
        <v>2020</v>
      </c>
      <c r="AD111" s="15">
        <v>43903</v>
      </c>
      <c r="AE111" s="2">
        <v>5.3447478019435536E-2</v>
      </c>
      <c r="AF111" s="4">
        <v>3.8065098043304962E-2</v>
      </c>
      <c r="AG111" s="2">
        <v>4.9864107479198921E-2</v>
      </c>
      <c r="AH111" s="2">
        <v>4.0433654868763262E-2</v>
      </c>
      <c r="AI111">
        <f t="shared" si="66"/>
        <v>2020</v>
      </c>
      <c r="AK111" s="15">
        <v>43948</v>
      </c>
      <c r="AL111" s="2">
        <v>2.0332170011217749E-2</v>
      </c>
      <c r="AM111" s="4">
        <v>1.3971423577733073E-2</v>
      </c>
      <c r="AN111" s="2">
        <v>2.5246787990799855E-2</v>
      </c>
      <c r="AO111" s="2">
        <v>1.3274717641718626E-2</v>
      </c>
      <c r="AP111">
        <f t="shared" si="67"/>
        <v>2020</v>
      </c>
      <c r="AR111" s="15">
        <v>43956</v>
      </c>
      <c r="AS111" s="2">
        <v>-2.0752598029136003E-2</v>
      </c>
      <c r="AT111" s="4">
        <v>-9.4582234895356585E-3</v>
      </c>
      <c r="AU111" s="2">
        <v>-2.3906299461855018E-2</v>
      </c>
      <c r="AV111" s="2">
        <v>-8.2559391587985042E-3</v>
      </c>
      <c r="AW111">
        <f t="shared" si="68"/>
        <v>2020</v>
      </c>
      <c r="AY111" s="15">
        <v>43987</v>
      </c>
      <c r="AZ111" s="2">
        <v>2.167423813601552E-2</v>
      </c>
      <c r="BA111" s="4">
        <v>1.1272197904098998E-2</v>
      </c>
      <c r="BB111" s="2">
        <v>3.1585864951484605E-2</v>
      </c>
      <c r="BC111" s="2">
        <v>9.0210030988178841E-3</v>
      </c>
      <c r="BD111">
        <f t="shared" si="69"/>
        <v>2020</v>
      </c>
      <c r="BF111" s="15">
        <v>44013</v>
      </c>
      <c r="BG111" s="2">
        <v>2.5947017729924179E-2</v>
      </c>
      <c r="BH111" s="4">
        <v>1.2419797905281341E-2</v>
      </c>
      <c r="BI111" s="2">
        <v>2.8425163136430818E-2</v>
      </c>
      <c r="BJ111" s="2">
        <v>1.4281500065872589E-2</v>
      </c>
      <c r="BK111">
        <f t="shared" si="70"/>
        <v>2020</v>
      </c>
      <c r="BM111" s="15">
        <v>44050</v>
      </c>
      <c r="BN111" s="2">
        <v>2.3791704779591799E-3</v>
      </c>
      <c r="BO111" s="4">
        <v>1.2410548073016555E-3</v>
      </c>
      <c r="BP111" s="2">
        <v>5.1472558749873611E-3</v>
      </c>
      <c r="BQ111" s="2">
        <v>3.9762843043284488E-4</v>
      </c>
      <c r="BR111">
        <f t="shared" si="71"/>
        <v>2020</v>
      </c>
      <c r="BT111" s="15">
        <v>44090</v>
      </c>
      <c r="BU111" s="2">
        <v>8.1834769110664968E-3</v>
      </c>
      <c r="BV111" s="4">
        <v>7.1820375288583387E-3</v>
      </c>
      <c r="BW111" s="2">
        <v>4.8028879645146171E-3</v>
      </c>
      <c r="BX111" s="2">
        <v>6.6206762310039736E-3</v>
      </c>
      <c r="CA111" s="15">
        <v>44119</v>
      </c>
      <c r="CB111" s="2">
        <v>-3.0423397051562325E-2</v>
      </c>
      <c r="CC111" s="4">
        <v>-2.4283584146753953E-2</v>
      </c>
      <c r="CD111" s="2">
        <v>-3.3602586844205043E-2</v>
      </c>
      <c r="CE111" s="2">
        <v>-2.6138909084847568E-2</v>
      </c>
      <c r="CH111" s="15">
        <v>44146</v>
      </c>
      <c r="CI111" s="2">
        <v>1.377259735491251E-2</v>
      </c>
      <c r="CJ111" s="4">
        <v>9.3459793683843273E-3</v>
      </c>
      <c r="CK111" s="2">
        <v>8.3548905823953024E-3</v>
      </c>
      <c r="CL111" s="2">
        <v>7.3021524967274518E-3</v>
      </c>
      <c r="CO111" s="15">
        <v>44172</v>
      </c>
      <c r="CP111" s="2">
        <v>5.1391862955031615E-3</v>
      </c>
      <c r="CQ111" s="4">
        <v>7.3311184103842979E-3</v>
      </c>
      <c r="CR111" s="2">
        <v>5.2957500898430012E-3</v>
      </c>
      <c r="CS111" s="2">
        <v>7.7068204984299584E-3</v>
      </c>
      <c r="CU111" s="17">
        <v>8</v>
      </c>
      <c r="CV111">
        <f t="shared" ref="CV111:CV118" si="101">CV110+1</f>
        <v>2017</v>
      </c>
    </row>
    <row r="112" spans="1:104" x14ac:dyDescent="0.3">
      <c r="A112" s="15">
        <v>42167</v>
      </c>
      <c r="B112">
        <v>7121.95</v>
      </c>
      <c r="C112">
        <v>7982.9</v>
      </c>
      <c r="D112">
        <v>17523.55</v>
      </c>
      <c r="E112">
        <v>26425.3</v>
      </c>
      <c r="G112" s="2">
        <f t="shared" si="73"/>
        <v>1.4546577833318046E-2</v>
      </c>
      <c r="H112" s="4">
        <f t="shared" si="74"/>
        <v>2.2032930128618668E-3</v>
      </c>
      <c r="I112" s="2">
        <f t="shared" si="74"/>
        <v>1.2664409052032881E-2</v>
      </c>
      <c r="J112" s="2">
        <f t="shared" si="74"/>
        <v>2.0598400211141077E-3</v>
      </c>
      <c r="L112">
        <f t="shared" si="63"/>
        <v>6</v>
      </c>
      <c r="M112">
        <v>2015</v>
      </c>
      <c r="P112" s="15">
        <v>43836</v>
      </c>
      <c r="Q112" s="2">
        <v>-2.5220911811300879E-2</v>
      </c>
      <c r="R112" s="4">
        <v>-1.9105805760367751E-2</v>
      </c>
      <c r="S112" s="2">
        <v>-2.5946974126304749E-2</v>
      </c>
      <c r="T112" s="2">
        <v>-1.9003675664621064E-2</v>
      </c>
      <c r="U112">
        <f t="shared" si="64"/>
        <v>2020</v>
      </c>
      <c r="W112" s="15">
        <v>43878</v>
      </c>
      <c r="X112" s="2">
        <v>-7.4598563003427723E-3</v>
      </c>
      <c r="Y112" s="4">
        <v>-5.5847013030970909E-3</v>
      </c>
      <c r="Z112" s="2">
        <v>-4.9976001141566846E-3</v>
      </c>
      <c r="AA112" s="2">
        <v>-4.8972629135768378E-3</v>
      </c>
      <c r="AB112">
        <f t="shared" si="65"/>
        <v>2020</v>
      </c>
      <c r="AD112" s="15">
        <v>43906</v>
      </c>
      <c r="AE112" s="2">
        <v>-8.7940737544276101E-2</v>
      </c>
      <c r="AF112" s="4">
        <v>-7.6121022179363659E-2</v>
      </c>
      <c r="AG112" s="2">
        <v>-8.2065607187346609E-2</v>
      </c>
      <c r="AH112" s="2">
        <v>-7.9564021032457785E-2</v>
      </c>
      <c r="AI112">
        <f t="shared" si="66"/>
        <v>2020</v>
      </c>
      <c r="AK112" s="15">
        <v>43949</v>
      </c>
      <c r="AL112" s="2">
        <v>3.2518691213120059E-2</v>
      </c>
      <c r="AM112" s="4">
        <v>1.0622367301207716E-2</v>
      </c>
      <c r="AN112" s="2">
        <v>2.9378297557659649E-2</v>
      </c>
      <c r="AO112" s="2">
        <v>1.1701448000635058E-2</v>
      </c>
      <c r="AP112">
        <f t="shared" si="67"/>
        <v>2020</v>
      </c>
      <c r="AR112" s="15">
        <v>43957</v>
      </c>
      <c r="AS112" s="2">
        <v>2.5069394469003841E-2</v>
      </c>
      <c r="AT112" s="4">
        <v>7.0935082992960013E-3</v>
      </c>
      <c r="AU112" s="2">
        <v>2.1938848314242313E-2</v>
      </c>
      <c r="AV112" s="2">
        <v>7.3835956622965646E-3</v>
      </c>
      <c r="AW112">
        <f t="shared" si="68"/>
        <v>2020</v>
      </c>
      <c r="AY112" s="15">
        <v>43990</v>
      </c>
      <c r="AZ112" s="2">
        <v>2.4468639601552445E-3</v>
      </c>
      <c r="BA112" s="4">
        <v>2.4945401123037119E-3</v>
      </c>
      <c r="BB112" s="2">
        <v>7.2666333880053507E-3</v>
      </c>
      <c r="BC112" s="2">
        <v>2.4306418364383889E-3</v>
      </c>
      <c r="BD112">
        <f t="shared" si="69"/>
        <v>2020</v>
      </c>
      <c r="BF112" s="15">
        <v>44014</v>
      </c>
      <c r="BG112" s="2">
        <v>5.8220826552364364E-3</v>
      </c>
      <c r="BH112" s="4">
        <v>1.1663414844607789E-2</v>
      </c>
      <c r="BI112" s="2">
        <v>-1.1102213162491727E-3</v>
      </c>
      <c r="BJ112" s="2">
        <v>1.2120758616892258E-2</v>
      </c>
      <c r="BK112">
        <f t="shared" si="70"/>
        <v>2020</v>
      </c>
      <c r="BM112" s="15">
        <v>44053</v>
      </c>
      <c r="BN112" s="2">
        <v>8.3105792666164774E-3</v>
      </c>
      <c r="BO112" s="4">
        <v>5.0026529220041256E-3</v>
      </c>
      <c r="BP112" s="2">
        <v>6.7229015353498208E-3</v>
      </c>
      <c r="BQ112" s="2">
        <v>3.7199758047790042E-3</v>
      </c>
      <c r="BR112">
        <f t="shared" si="71"/>
        <v>2020</v>
      </c>
      <c r="BT112" s="15">
        <v>44091</v>
      </c>
      <c r="BU112" s="2">
        <v>-1.2402181754685923E-2</v>
      </c>
      <c r="BV112" s="4">
        <v>-7.6220103321541048E-3</v>
      </c>
      <c r="BW112" s="2">
        <v>-1.1216667294244845E-2</v>
      </c>
      <c r="BX112" s="2">
        <v>-8.2182335377714334E-3</v>
      </c>
      <c r="CA112" s="15">
        <v>44120</v>
      </c>
      <c r="CB112" s="2">
        <v>1.4870405114307459E-2</v>
      </c>
      <c r="CC112" s="4">
        <v>7.0288989627879609E-3</v>
      </c>
      <c r="CD112" s="2">
        <v>1.9974081586657588E-2</v>
      </c>
      <c r="CE112" s="2">
        <v>6.4077570685562215E-3</v>
      </c>
      <c r="CH112" s="15">
        <v>44147</v>
      </c>
      <c r="CI112" s="2">
        <v>-1.066333899667834E-2</v>
      </c>
      <c r="CJ112" s="4">
        <v>-4.5767757066157641E-3</v>
      </c>
      <c r="CK112" s="2">
        <v>-1.9629051828739842E-2</v>
      </c>
      <c r="CL112" s="2">
        <v>-5.4246407792690066E-3</v>
      </c>
      <c r="CO112" s="15">
        <v>44173</v>
      </c>
      <c r="CP112" s="2">
        <v>1.6997226219525416E-3</v>
      </c>
      <c r="CQ112" s="4">
        <v>2.7853171854819629E-3</v>
      </c>
      <c r="CR112" s="2">
        <v>1.666581158530502E-3</v>
      </c>
      <c r="CS112" s="2">
        <v>3.9963043980261259E-3</v>
      </c>
      <c r="CU112" s="17">
        <v>8</v>
      </c>
      <c r="CV112">
        <f t="shared" si="101"/>
        <v>2018</v>
      </c>
    </row>
    <row r="113" spans="1:104" x14ac:dyDescent="0.3">
      <c r="A113" s="15">
        <v>42170</v>
      </c>
      <c r="B113">
        <v>7141</v>
      </c>
      <c r="C113">
        <v>8013.9</v>
      </c>
      <c r="D113">
        <v>17458.7</v>
      </c>
      <c r="E113">
        <v>26586.55</v>
      </c>
      <c r="G113" s="2">
        <f t="shared" si="73"/>
        <v>2.6676936003361129E-3</v>
      </c>
      <c r="H113" s="4">
        <f t="shared" si="74"/>
        <v>3.8833005549361761E-3</v>
      </c>
      <c r="I113" s="2">
        <f t="shared" si="74"/>
        <v>-3.7007341548943307E-3</v>
      </c>
      <c r="J113" s="2">
        <f t="shared" si="74"/>
        <v>6.102106693206889E-3</v>
      </c>
      <c r="L113">
        <f t="shared" si="63"/>
        <v>6</v>
      </c>
      <c r="M113">
        <v>2015</v>
      </c>
      <c r="P113" s="15">
        <v>43837</v>
      </c>
      <c r="Q113" s="2">
        <v>7.8415620251838132E-3</v>
      </c>
      <c r="R113" s="4">
        <v>4.9945593489563924E-3</v>
      </c>
      <c r="S113" s="2">
        <v>5.1941358286527418E-3</v>
      </c>
      <c r="T113" s="2">
        <v>4.7408057157144971E-3</v>
      </c>
      <c r="U113">
        <f t="shared" si="64"/>
        <v>2020</v>
      </c>
      <c r="W113" s="15">
        <v>43879</v>
      </c>
      <c r="X113" s="2">
        <v>-3.8105017568123996E-3</v>
      </c>
      <c r="Y113" s="4">
        <v>-4.424778761061887E-3</v>
      </c>
      <c r="Z113" s="2">
        <v>-3.8525848497589928E-3</v>
      </c>
      <c r="AA113" s="2">
        <v>-3.9290534393650418E-3</v>
      </c>
      <c r="AB113">
        <f t="shared" si="65"/>
        <v>2020</v>
      </c>
      <c r="AD113" s="15">
        <v>43907</v>
      </c>
      <c r="AE113" s="2">
        <v>-4.8032712745910838E-2</v>
      </c>
      <c r="AF113" s="4">
        <v>-2.5045121447365599E-2</v>
      </c>
      <c r="AG113" s="2">
        <v>-4.0950342298976455E-2</v>
      </c>
      <c r="AH113" s="2">
        <v>-2.5835558824813056E-2</v>
      </c>
      <c r="AI113">
        <f t="shared" si="66"/>
        <v>2020</v>
      </c>
      <c r="AK113" s="15">
        <v>43950</v>
      </c>
      <c r="AL113" s="2">
        <v>3.3197641092403397E-2</v>
      </c>
      <c r="AM113" s="4">
        <v>1.8383097570595652E-2</v>
      </c>
      <c r="AN113" s="2">
        <v>2.0274683011547629E-2</v>
      </c>
      <c r="AO113" s="2">
        <v>1.8858759215457661E-2</v>
      </c>
      <c r="AP113">
        <f t="shared" si="67"/>
        <v>2020</v>
      </c>
      <c r="AR113" s="15">
        <v>43958</v>
      </c>
      <c r="AS113" s="2">
        <v>-1.579510743283816E-2</v>
      </c>
      <c r="AT113" s="4">
        <v>-7.7500566288063047E-3</v>
      </c>
      <c r="AU113" s="2">
        <v>-1.0294726205980842E-2</v>
      </c>
      <c r="AV113" s="2">
        <v>-7.6491798363617393E-3</v>
      </c>
      <c r="AW113">
        <f t="shared" si="68"/>
        <v>2020</v>
      </c>
      <c r="AY113" s="15">
        <v>43991</v>
      </c>
      <c r="AZ113" s="2">
        <v>-1.9368613695287515E-2</v>
      </c>
      <c r="BA113" s="4">
        <v>-1.1881051787813176E-2</v>
      </c>
      <c r="BB113" s="2">
        <v>-2.182670319789861E-2</v>
      </c>
      <c r="BC113" s="2">
        <v>-1.2041984743929238E-2</v>
      </c>
      <c r="BD113">
        <f t="shared" si="69"/>
        <v>2020</v>
      </c>
      <c r="BF113" s="15">
        <v>44015</v>
      </c>
      <c r="BG113" s="2">
        <v>-3.2977950307702549E-3</v>
      </c>
      <c r="BH113" s="4">
        <v>5.2740316726214388E-3</v>
      </c>
      <c r="BI113" s="2">
        <v>-4.5915857369312569E-3</v>
      </c>
      <c r="BJ113" s="2">
        <v>4.9581934900694178E-3</v>
      </c>
      <c r="BK113">
        <f t="shared" si="70"/>
        <v>2020</v>
      </c>
      <c r="BM113" s="15">
        <v>44054</v>
      </c>
      <c r="BN113" s="2">
        <v>1.0552845823285294E-2</v>
      </c>
      <c r="BO113" s="4">
        <v>4.6450135978669642E-3</v>
      </c>
      <c r="BP113" s="2">
        <v>1.4929053321309151E-2</v>
      </c>
      <c r="BQ113" s="2">
        <v>5.8909834142089768E-3</v>
      </c>
      <c r="BR113">
        <f t="shared" si="71"/>
        <v>2020</v>
      </c>
      <c r="BT113" s="15">
        <v>44092</v>
      </c>
      <c r="BU113" s="2">
        <v>-1.249668507516149E-2</v>
      </c>
      <c r="BV113" s="4">
        <v>-9.6820972377798355E-4</v>
      </c>
      <c r="BW113" s="2">
        <v>-1.2961266288387023E-2</v>
      </c>
      <c r="BX113" s="2">
        <v>-3.4384431956510568E-3</v>
      </c>
      <c r="CA113" s="15">
        <v>44123</v>
      </c>
      <c r="CB113" s="2">
        <v>2.4648946309435621E-2</v>
      </c>
      <c r="CC113" s="4">
        <v>9.4028029874727234E-3</v>
      </c>
      <c r="CD113" s="2">
        <v>3.1168665611422137E-2</v>
      </c>
      <c r="CE113" s="2">
        <v>1.1220274226683336E-2</v>
      </c>
      <c r="CH113" s="15">
        <v>44148</v>
      </c>
      <c r="CI113" s="2">
        <v>2.6415573577169135E-3</v>
      </c>
      <c r="CJ113" s="4">
        <v>2.2969395152395008E-3</v>
      </c>
      <c r="CK113" s="2">
        <v>6.6091913376805757E-3</v>
      </c>
      <c r="CL113" s="2">
        <v>1.979141175892572E-3</v>
      </c>
      <c r="CO113" s="15">
        <v>44174</v>
      </c>
      <c r="CP113" s="2">
        <v>1.1652913571933968E-2</v>
      </c>
      <c r="CQ113" s="4">
        <v>1.0165796183813098E-2</v>
      </c>
      <c r="CR113" s="2">
        <v>1.4787571170349515E-2</v>
      </c>
      <c r="CS113" s="2">
        <v>1.0853018438883401E-2</v>
      </c>
      <c r="CU113" s="17">
        <v>8</v>
      </c>
      <c r="CV113">
        <f t="shared" si="101"/>
        <v>2019</v>
      </c>
    </row>
    <row r="114" spans="1:104" x14ac:dyDescent="0.3">
      <c r="A114" s="15">
        <v>42171</v>
      </c>
      <c r="B114">
        <v>7157.9</v>
      </c>
      <c r="C114">
        <v>8047.3</v>
      </c>
      <c r="D114">
        <v>17602.45</v>
      </c>
      <c r="E114">
        <v>26686.51</v>
      </c>
      <c r="G114" s="2">
        <f t="shared" si="73"/>
        <v>2.3610276757148937E-3</v>
      </c>
      <c r="H114" s="4">
        <f t="shared" si="74"/>
        <v>4.1677585195723111E-3</v>
      </c>
      <c r="I114" s="2">
        <f t="shared" si="74"/>
        <v>8.2337172870832302E-3</v>
      </c>
      <c r="J114" s="2">
        <f t="shared" si="74"/>
        <v>3.7597958366166022E-3</v>
      </c>
      <c r="L114">
        <f t="shared" si="63"/>
        <v>6</v>
      </c>
      <c r="M114">
        <v>2015</v>
      </c>
      <c r="P114" s="15">
        <v>43838</v>
      </c>
      <c r="Q114" s="2">
        <v>-5.6617027745841015E-4</v>
      </c>
      <c r="R114" s="4">
        <v>-2.2898958346297266E-3</v>
      </c>
      <c r="S114" s="2">
        <v>-8.2007936457384532E-4</v>
      </c>
      <c r="T114" s="2">
        <v>-1.2657369914511542E-3</v>
      </c>
      <c r="U114">
        <f t="shared" si="64"/>
        <v>2020</v>
      </c>
      <c r="W114" s="15">
        <v>43880</v>
      </c>
      <c r="X114" s="2">
        <v>1.4087223016132593E-2</v>
      </c>
      <c r="Y114" s="4">
        <v>1.1123618928496948E-2</v>
      </c>
      <c r="Z114" s="2">
        <v>9.0208588957055458E-3</v>
      </c>
      <c r="AA114" s="2">
        <v>1.0481146798166464E-2</v>
      </c>
      <c r="AB114">
        <f t="shared" si="65"/>
        <v>2020</v>
      </c>
      <c r="AD114" s="15">
        <v>43908</v>
      </c>
      <c r="AE114" s="2">
        <v>-8.2987255492178932E-2</v>
      </c>
      <c r="AF114" s="4">
        <v>-5.5564539062456439E-2</v>
      </c>
      <c r="AG114" s="2">
        <v>-7.1087309271207849E-2</v>
      </c>
      <c r="AH114" s="2">
        <v>-5.5906830451789173E-2</v>
      </c>
      <c r="AI114">
        <f t="shared" si="66"/>
        <v>2020</v>
      </c>
      <c r="AK114" s="15">
        <v>43951</v>
      </c>
      <c r="AL114" s="2">
        <v>2.6289400991410267E-2</v>
      </c>
      <c r="AM114" s="4">
        <v>3.2088220362490566E-2</v>
      </c>
      <c r="AN114" s="2">
        <v>2.1066656551384021E-2</v>
      </c>
      <c r="AO114" s="2">
        <v>3.0484569757605183E-2</v>
      </c>
      <c r="AP114">
        <f t="shared" si="67"/>
        <v>2020</v>
      </c>
      <c r="AR114" s="15">
        <v>43959</v>
      </c>
      <c r="AS114" s="2">
        <v>-1.7155978178432253E-3</v>
      </c>
      <c r="AT114" s="4">
        <v>5.7016757165142852E-3</v>
      </c>
      <c r="AU114" s="2">
        <v>-7.1260735283554021E-3</v>
      </c>
      <c r="AV114" s="2">
        <v>6.339013172248012E-3</v>
      </c>
      <c r="AW114">
        <f t="shared" si="68"/>
        <v>2020</v>
      </c>
      <c r="AY114" s="15">
        <v>43992</v>
      </c>
      <c r="AZ114" s="2">
        <v>1.1390551970001347E-2</v>
      </c>
      <c r="BA114" s="4">
        <v>6.9177287951705298E-3</v>
      </c>
      <c r="BB114" s="2">
        <v>1.8103826797716615E-2</v>
      </c>
      <c r="BC114" s="2">
        <v>8.5508923278446915E-3</v>
      </c>
      <c r="BD114">
        <f t="shared" si="69"/>
        <v>2020</v>
      </c>
      <c r="BF114" s="15">
        <v>44018</v>
      </c>
      <c r="BG114" s="2">
        <v>1.3861044839754446E-2</v>
      </c>
      <c r="BH114" s="4">
        <v>1.4735065779860123E-2</v>
      </c>
      <c r="BI114" s="2">
        <v>1.5858669985905405E-2</v>
      </c>
      <c r="BJ114" s="2">
        <v>1.2932860503555956E-2</v>
      </c>
      <c r="BK114">
        <f t="shared" si="70"/>
        <v>2020</v>
      </c>
      <c r="BM114" s="15">
        <v>44055</v>
      </c>
      <c r="BN114" s="2">
        <v>-3.1010994807250175E-3</v>
      </c>
      <c r="BO114" s="4">
        <v>-1.2453080150143841E-3</v>
      </c>
      <c r="BP114" s="2">
        <v>1.6556291390728149E-3</v>
      </c>
      <c r="BQ114" s="2">
        <v>-9.7325982939064132E-4</v>
      </c>
      <c r="BR114">
        <f t="shared" si="71"/>
        <v>2020</v>
      </c>
      <c r="BT114" s="15">
        <v>44095</v>
      </c>
      <c r="BU114" s="2">
        <v>-2.0864997340223384E-2</v>
      </c>
      <c r="BV114" s="4">
        <v>-2.2112221261283312E-2</v>
      </c>
      <c r="BW114" s="2">
        <v>-3.0150628317760615E-2</v>
      </c>
      <c r="BX114" s="2">
        <v>-2.0894912245384454E-2</v>
      </c>
      <c r="CA114" s="15">
        <v>44124</v>
      </c>
      <c r="CB114" s="2">
        <v>1.4423727666485579E-3</v>
      </c>
      <c r="CC114" s="4">
        <v>2.0003284749916831E-3</v>
      </c>
      <c r="CD114" s="2">
        <v>1.8564496687854481E-3</v>
      </c>
      <c r="CE114" s="2">
        <v>2.7891550173627577E-3</v>
      </c>
      <c r="CH114" s="15">
        <v>44149</v>
      </c>
      <c r="CI114" s="2">
        <v>4.3713083217427427E-3</v>
      </c>
      <c r="CJ114" s="4">
        <v>4.7405846721095025E-3</v>
      </c>
      <c r="CK114" s="2">
        <v>4.5177178147735187E-3</v>
      </c>
      <c r="CL114" s="2">
        <v>4.4881799139102549E-3</v>
      </c>
      <c r="CO114" s="15">
        <v>44175</v>
      </c>
      <c r="CP114" s="2">
        <v>-7.2110227610880833E-3</v>
      </c>
      <c r="CQ114" s="4">
        <v>-3.7548691339409929E-3</v>
      </c>
      <c r="CR114" s="2">
        <v>-6.4817287214990488E-3</v>
      </c>
      <c r="CS114" s="2">
        <v>-3.1151647922609479E-3</v>
      </c>
      <c r="CU114" s="17">
        <v>8</v>
      </c>
      <c r="CV114">
        <f t="shared" si="101"/>
        <v>2020</v>
      </c>
    </row>
    <row r="115" spans="1:104" x14ac:dyDescent="0.3">
      <c r="A115" s="15">
        <v>42172</v>
      </c>
      <c r="B115">
        <v>7159.8</v>
      </c>
      <c r="C115">
        <v>8091.55</v>
      </c>
      <c r="D115">
        <v>17584.05</v>
      </c>
      <c r="E115">
        <v>26832.66</v>
      </c>
      <c r="G115" s="2">
        <f t="shared" si="73"/>
        <v>2.653705410766426E-4</v>
      </c>
      <c r="H115" s="4">
        <f t="shared" si="74"/>
        <v>5.4987387073925417E-3</v>
      </c>
      <c r="I115" s="2">
        <f t="shared" si="74"/>
        <v>-1.0453090336857342E-3</v>
      </c>
      <c r="J115" s="2">
        <f t="shared" si="74"/>
        <v>5.4765497624081026E-3</v>
      </c>
      <c r="L115">
        <f t="shared" si="63"/>
        <v>6</v>
      </c>
      <c r="M115">
        <v>2015</v>
      </c>
      <c r="P115" s="15">
        <v>43839</v>
      </c>
      <c r="Q115" s="2">
        <v>1.9427557042103943E-2</v>
      </c>
      <c r="R115" s="4">
        <v>1.5845692640962573E-2</v>
      </c>
      <c r="S115" s="2">
        <v>2.2909352274918603E-2</v>
      </c>
      <c r="T115" s="2">
        <v>1.5547406593309689E-2</v>
      </c>
      <c r="U115">
        <f t="shared" si="64"/>
        <v>2020</v>
      </c>
      <c r="W115" s="15">
        <v>43881</v>
      </c>
      <c r="X115" s="2">
        <v>-6.788234645495895E-4</v>
      </c>
      <c r="Y115" s="4">
        <v>-3.7151881509825476E-3</v>
      </c>
      <c r="Z115" s="2">
        <v>3.3935184284425751E-3</v>
      </c>
      <c r="AA115" s="2">
        <v>-3.6996345860658081E-3</v>
      </c>
      <c r="AB115">
        <f t="shared" si="65"/>
        <v>2020</v>
      </c>
      <c r="AD115" s="15">
        <v>43909</v>
      </c>
      <c r="AE115" s="2">
        <v>-2.1040074596154434E-2</v>
      </c>
      <c r="AF115" s="4">
        <v>-2.424782731910053E-2</v>
      </c>
      <c r="AG115" s="2">
        <v>-2.4134848057842037E-2</v>
      </c>
      <c r="AH115" s="2">
        <v>-2.0134737305898123E-2</v>
      </c>
      <c r="AI115">
        <f t="shared" si="66"/>
        <v>2020</v>
      </c>
      <c r="AK115" s="15">
        <v>44287</v>
      </c>
      <c r="AL115" s="2">
        <v>1.2172163992645766E-2</v>
      </c>
      <c r="AM115" s="4">
        <v>1.2024614211712146E-2</v>
      </c>
      <c r="AN115" s="2">
        <v>1.6637691081224676E-2</v>
      </c>
      <c r="AO115" s="2">
        <v>1.051684385613569E-2</v>
      </c>
      <c r="AP115">
        <f t="shared" si="67"/>
        <v>2021</v>
      </c>
      <c r="AR115" s="15">
        <v>43962</v>
      </c>
      <c r="AS115" s="2">
        <v>-1.8463570937721524E-2</v>
      </c>
      <c r="AT115" s="4">
        <v>-1.329514132843244E-3</v>
      </c>
      <c r="AU115" s="2">
        <v>-2.0792749407065683E-2</v>
      </c>
      <c r="AV115" s="2">
        <v>-2.5750015011361091E-3</v>
      </c>
      <c r="AW115">
        <f t="shared" si="68"/>
        <v>2020</v>
      </c>
      <c r="AY115" s="15">
        <v>43993</v>
      </c>
      <c r="AZ115" s="2">
        <v>-2.4387935071793695E-2</v>
      </c>
      <c r="BA115" s="4">
        <v>-2.1169120663493489E-2</v>
      </c>
      <c r="BB115" s="2">
        <v>-2.7248686025184578E-2</v>
      </c>
      <c r="BC115" s="2">
        <v>-2.0693169192674995E-2</v>
      </c>
      <c r="BD115">
        <f t="shared" si="69"/>
        <v>2020</v>
      </c>
      <c r="BF115" s="15">
        <v>44019</v>
      </c>
      <c r="BG115" s="2">
        <v>1.5204709707965849E-2</v>
      </c>
      <c r="BH115" s="4">
        <v>3.3445903573601893E-3</v>
      </c>
      <c r="BI115" s="2">
        <v>1.9327490714650886E-2</v>
      </c>
      <c r="BJ115" s="2">
        <v>5.1316513590489062E-3</v>
      </c>
      <c r="BK115">
        <f t="shared" si="70"/>
        <v>2020</v>
      </c>
      <c r="BM115" s="15">
        <v>44056</v>
      </c>
      <c r="BN115" s="2">
        <v>-1.6305040899236337E-3</v>
      </c>
      <c r="BO115" s="4">
        <v>-7.0301722613268973E-4</v>
      </c>
      <c r="BP115" s="2">
        <v>-3.0385375494071799E-3</v>
      </c>
      <c r="BQ115" s="2">
        <v>-1.5413231766894656E-3</v>
      </c>
      <c r="BR115">
        <f t="shared" si="71"/>
        <v>2020</v>
      </c>
      <c r="BT115" s="15">
        <v>44096</v>
      </c>
      <c r="BU115" s="2">
        <v>-1.0787481336745163E-2</v>
      </c>
      <c r="BV115" s="4">
        <v>-8.6129122576229285E-3</v>
      </c>
      <c r="BW115" s="2">
        <v>-1.0656719770859498E-2</v>
      </c>
      <c r="BX115" s="2">
        <v>-7.889227941002417E-3</v>
      </c>
      <c r="CA115" s="15">
        <v>44125</v>
      </c>
      <c r="CB115" s="2">
        <v>1.2002273411119686E-2</v>
      </c>
      <c r="CC115" s="4">
        <v>3.4336964561899304E-3</v>
      </c>
      <c r="CD115" s="2">
        <v>1.3296012635839388E-2</v>
      </c>
      <c r="CE115" s="2">
        <v>4.0188070501525871E-3</v>
      </c>
      <c r="CH115" s="15">
        <v>44152</v>
      </c>
      <c r="CI115" s="2">
        <v>1.9072459043116823E-2</v>
      </c>
      <c r="CJ115" s="4">
        <v>7.3511864008920583E-3</v>
      </c>
      <c r="CK115" s="2">
        <v>2.0528566882210792E-2</v>
      </c>
      <c r="CL115" s="2">
        <v>7.2122953445598516E-3</v>
      </c>
      <c r="CO115" s="15">
        <v>44176</v>
      </c>
      <c r="CP115" s="2">
        <v>3.5719457450402552E-3</v>
      </c>
      <c r="CQ115" s="4">
        <v>2.6375729876914073E-3</v>
      </c>
      <c r="CR115" s="2">
        <v>3.097309601495886E-3</v>
      </c>
      <c r="CS115" s="2">
        <v>3.0272054670291712E-3</v>
      </c>
      <c r="CU115" s="17">
        <v>8</v>
      </c>
      <c r="CV115">
        <f t="shared" si="101"/>
        <v>2021</v>
      </c>
    </row>
    <row r="116" spans="1:104" x14ac:dyDescent="0.3">
      <c r="A116" s="15">
        <v>42173</v>
      </c>
      <c r="B116">
        <v>7233.85</v>
      </c>
      <c r="C116">
        <v>8174.6</v>
      </c>
      <c r="D116">
        <v>17733.55</v>
      </c>
      <c r="E116">
        <v>27115.83</v>
      </c>
      <c r="G116" s="2">
        <f t="shared" si="73"/>
        <v>1.0236596003511294E-2</v>
      </c>
      <c r="H116" s="4">
        <f t="shared" si="74"/>
        <v>1.0263793710722937E-2</v>
      </c>
      <c r="I116" s="2">
        <f t="shared" si="74"/>
        <v>8.5020231402890695E-3</v>
      </c>
      <c r="J116" s="2">
        <f t="shared" si="74"/>
        <v>1.0553184067476049E-2</v>
      </c>
      <c r="L116">
        <f t="shared" si="63"/>
        <v>6</v>
      </c>
      <c r="M116">
        <v>2015</v>
      </c>
      <c r="P116" s="15">
        <v>43840</v>
      </c>
      <c r="Q116" s="2">
        <v>1.3381566293510982E-3</v>
      </c>
      <c r="R116" s="4">
        <v>3.3480955148617489E-3</v>
      </c>
      <c r="S116" s="2">
        <v>1.5580012713290372E-4</v>
      </c>
      <c r="T116" s="2">
        <v>3.5551663536567317E-3</v>
      </c>
      <c r="U116">
        <f t="shared" si="64"/>
        <v>2020</v>
      </c>
      <c r="W116" s="15">
        <v>43885</v>
      </c>
      <c r="X116" s="2">
        <v>-1.9264337619370405E-2</v>
      </c>
      <c r="Y116" s="4">
        <v>-2.0813932794464026E-2</v>
      </c>
      <c r="Z116" s="2">
        <v>-1.57629306931973E-2</v>
      </c>
      <c r="AA116" s="2">
        <v>-1.959892271385168E-2</v>
      </c>
      <c r="AB116">
        <f t="shared" si="65"/>
        <v>2020</v>
      </c>
      <c r="AD116" s="15">
        <v>43910</v>
      </c>
      <c r="AE116" s="2">
        <v>2.7714889155637978E-2</v>
      </c>
      <c r="AF116" s="4">
        <v>5.8329148237116456E-2</v>
      </c>
      <c r="AG116" s="2">
        <v>1.1656334802200739E-2</v>
      </c>
      <c r="AH116" s="2">
        <v>5.7540892448908948E-2</v>
      </c>
      <c r="AI116">
        <f t="shared" si="66"/>
        <v>2020</v>
      </c>
      <c r="AK116" s="15">
        <v>44291</v>
      </c>
      <c r="AL116" s="2">
        <v>-3.3598404376270923E-2</v>
      </c>
      <c r="AM116" s="4">
        <v>-1.5439873279367277E-2</v>
      </c>
      <c r="AN116" s="2">
        <v>-3.482633351054408E-2</v>
      </c>
      <c r="AO116" s="2">
        <v>-1.7399819267824856E-2</v>
      </c>
      <c r="AP116">
        <f t="shared" si="67"/>
        <v>2021</v>
      </c>
      <c r="AR116" s="15">
        <v>43963</v>
      </c>
      <c r="AS116" s="2">
        <v>-2.1567716758221526E-3</v>
      </c>
      <c r="AT116" s="4">
        <v>-4.6162005368431741E-3</v>
      </c>
      <c r="AU116" s="2">
        <v>-4.6252077781589645E-3</v>
      </c>
      <c r="AV116" s="2">
        <v>-6.0232145652164958E-3</v>
      </c>
      <c r="AW116">
        <f t="shared" si="68"/>
        <v>2020</v>
      </c>
      <c r="AY116" s="15">
        <v>43994</v>
      </c>
      <c r="AZ116" s="2">
        <v>7.5209533463544169E-3</v>
      </c>
      <c r="BA116" s="4">
        <v>7.1601696626943682E-3</v>
      </c>
      <c r="BB116" s="2">
        <v>6.3044606251353979E-3</v>
      </c>
      <c r="BC116" s="2">
        <v>7.2311206537466425E-3</v>
      </c>
      <c r="BD116">
        <f t="shared" si="69"/>
        <v>2020</v>
      </c>
      <c r="BF116" s="15">
        <v>44020</v>
      </c>
      <c r="BG116" s="2">
        <v>-5.8090167801064432E-3</v>
      </c>
      <c r="BH116" s="4">
        <v>-8.6947262179792525E-3</v>
      </c>
      <c r="BI116" s="2">
        <v>-1.9157680749513233E-3</v>
      </c>
      <c r="BJ116" s="2">
        <v>-9.4209821969038661E-3</v>
      </c>
      <c r="BK116">
        <f t="shared" si="70"/>
        <v>2020</v>
      </c>
      <c r="BM116" s="15">
        <v>44057</v>
      </c>
      <c r="BN116" s="2">
        <v>-2.0425804832480514E-2</v>
      </c>
      <c r="BO116" s="4">
        <v>-1.0800454849143272E-2</v>
      </c>
      <c r="BP116" s="2">
        <v>-2.3289865225588763E-2</v>
      </c>
      <c r="BQ116" s="2">
        <v>-1.1306302790697834E-2</v>
      </c>
      <c r="BR116">
        <f t="shared" si="71"/>
        <v>2020</v>
      </c>
      <c r="BT116" s="15">
        <v>44097</v>
      </c>
      <c r="BU116" s="2">
        <v>1.1173452261065205E-3</v>
      </c>
      <c r="BV116" s="4">
        <v>-1.9545171311632758E-3</v>
      </c>
      <c r="BW116" s="2">
        <v>1.8638447237584125E-3</v>
      </c>
      <c r="BX116" s="2">
        <v>-1.7400715745555077E-3</v>
      </c>
      <c r="CA116" s="15">
        <v>44126</v>
      </c>
      <c r="CB116" s="2">
        <v>-3.6111681982325216E-3</v>
      </c>
      <c r="CC116" s="4">
        <v>-3.4512655338361327E-3</v>
      </c>
      <c r="CD116" s="2">
        <v>-6.1254188645851262E-3</v>
      </c>
      <c r="CE116" s="2">
        <v>-3.6558544399028017E-3</v>
      </c>
      <c r="CH116" s="15">
        <v>44153</v>
      </c>
      <c r="CI116" s="2">
        <v>1.3432204426823878E-2</v>
      </c>
      <c r="CJ116" s="4">
        <v>4.9750664118934978E-3</v>
      </c>
      <c r="CK116" s="2">
        <v>1.9483367773197195E-2</v>
      </c>
      <c r="CL116" s="2">
        <v>5.1723773118882493E-3</v>
      </c>
      <c r="CO116" s="15">
        <v>44179</v>
      </c>
      <c r="CP116" s="2">
        <v>4.0929849260035274E-3</v>
      </c>
      <c r="CQ116" s="4">
        <v>3.2781183748524121E-3</v>
      </c>
      <c r="CR116" s="2">
        <v>4.6087466528998812E-3</v>
      </c>
      <c r="CS116" s="2">
        <v>3.3503973295738254E-3</v>
      </c>
      <c r="CU116" s="17">
        <v>8</v>
      </c>
      <c r="CV116">
        <f t="shared" si="101"/>
        <v>2022</v>
      </c>
    </row>
    <row r="117" spans="1:104" x14ac:dyDescent="0.3">
      <c r="A117" s="15">
        <v>42174</v>
      </c>
      <c r="B117">
        <v>7313.4</v>
      </c>
      <c r="C117">
        <v>8224.9500000000007</v>
      </c>
      <c r="D117">
        <v>17880.849999999999</v>
      </c>
      <c r="E117">
        <v>27316.17</v>
      </c>
      <c r="G117" s="2">
        <f t="shared" si="73"/>
        <v>1.0877293734788098E-2</v>
      </c>
      <c r="H117" s="4">
        <f t="shared" si="74"/>
        <v>6.1593227803195703E-3</v>
      </c>
      <c r="I117" s="2">
        <f t="shared" si="74"/>
        <v>8.30628949082385E-3</v>
      </c>
      <c r="J117" s="2">
        <f t="shared" si="74"/>
        <v>7.3883041750887396E-3</v>
      </c>
      <c r="L117">
        <f t="shared" si="63"/>
        <v>6</v>
      </c>
      <c r="M117">
        <v>2015</v>
      </c>
      <c r="P117" s="15">
        <v>43843</v>
      </c>
      <c r="Q117" s="2">
        <v>1.735559495867772E-3</v>
      </c>
      <c r="R117" s="4">
        <v>5.9354807127472101E-3</v>
      </c>
      <c r="S117" s="2">
        <v>2.5002025086144049E-3</v>
      </c>
      <c r="T117" s="2">
        <v>6.2493209088907604E-3</v>
      </c>
      <c r="U117">
        <f t="shared" si="64"/>
        <v>2020</v>
      </c>
      <c r="W117" s="15">
        <v>43886</v>
      </c>
      <c r="X117" s="2">
        <v>-3.5121978631277105E-6</v>
      </c>
      <c r="Y117" s="4">
        <v>-2.6628569496339629E-3</v>
      </c>
      <c r="Z117" s="2">
        <v>-7.3550899520926933E-4</v>
      </c>
      <c r="AA117" s="2">
        <v>-2.032295235044522E-3</v>
      </c>
      <c r="AB117">
        <f t="shared" si="65"/>
        <v>2020</v>
      </c>
      <c r="AD117" s="15">
        <v>43913</v>
      </c>
      <c r="AE117" s="2">
        <v>-0.1896065554015787</v>
      </c>
      <c r="AF117" s="4">
        <v>-0.12980464127060365</v>
      </c>
      <c r="AG117" s="2">
        <v>-0.16734013859904701</v>
      </c>
      <c r="AH117" s="2">
        <v>-0.13152578088752617</v>
      </c>
      <c r="AI117">
        <f t="shared" si="66"/>
        <v>2020</v>
      </c>
      <c r="AK117" s="15">
        <v>44292</v>
      </c>
      <c r="AL117" s="2">
        <v>1.7863116561707323E-4</v>
      </c>
      <c r="AM117" s="4">
        <v>3.1220538605528651E-3</v>
      </c>
      <c r="AN117" s="2">
        <v>-5.4316476865005963E-3</v>
      </c>
      <c r="AO117" s="2">
        <v>8.5578889211648389E-4</v>
      </c>
      <c r="AP117">
        <f t="shared" si="67"/>
        <v>2021</v>
      </c>
      <c r="AR117" s="15">
        <v>43964</v>
      </c>
      <c r="AS117" s="2">
        <v>3.2413529484689452E-2</v>
      </c>
      <c r="AT117" s="4">
        <v>2.03337120985587E-2</v>
      </c>
      <c r="AU117" s="2">
        <v>4.0932308744436936E-2</v>
      </c>
      <c r="AV117" s="2">
        <v>2.032091936787726E-2</v>
      </c>
      <c r="AW117">
        <f t="shared" si="68"/>
        <v>2020</v>
      </c>
      <c r="AY117" s="15">
        <v>43997</v>
      </c>
      <c r="AZ117" s="2">
        <v>-2.9930025769258229E-2</v>
      </c>
      <c r="BA117" s="4">
        <v>-1.5963260435780859E-2</v>
      </c>
      <c r="BB117" s="2">
        <v>-3.5907342449968543E-2</v>
      </c>
      <c r="BC117" s="2">
        <v>-1.6343263898612397E-2</v>
      </c>
      <c r="BD117">
        <f t="shared" si="69"/>
        <v>2020</v>
      </c>
      <c r="BF117" s="15">
        <v>44021</v>
      </c>
      <c r="BG117" s="2">
        <v>1.5572342175793591E-2</v>
      </c>
      <c r="BH117" s="4">
        <v>1.0060014478201035E-2</v>
      </c>
      <c r="BI117" s="2">
        <v>1.4281824159329423E-2</v>
      </c>
      <c r="BJ117" s="2">
        <v>1.1249411971314393E-2</v>
      </c>
      <c r="BK117">
        <f t="shared" si="70"/>
        <v>2020</v>
      </c>
      <c r="BM117" s="15">
        <v>44060</v>
      </c>
      <c r="BN117" s="2">
        <v>2.3322452613227154E-3</v>
      </c>
      <c r="BO117" s="4">
        <v>6.1457811493595442E-3</v>
      </c>
      <c r="BP117" s="2">
        <v>9.8941852634284577E-4</v>
      </c>
      <c r="BQ117" s="2">
        <v>4.5789910273530913E-3</v>
      </c>
      <c r="BR117">
        <f t="shared" si="71"/>
        <v>2020</v>
      </c>
      <c r="BT117" s="15">
        <v>44098</v>
      </c>
      <c r="BU117" s="2">
        <v>-2.8782018392074907E-2</v>
      </c>
      <c r="BV117" s="4">
        <v>-2.9312288613303365E-2</v>
      </c>
      <c r="BW117" s="2">
        <v>-3.4074651179262054E-2</v>
      </c>
      <c r="BX117" s="2">
        <v>-2.9595613513919612E-2</v>
      </c>
      <c r="CA117" s="15">
        <v>44127</v>
      </c>
      <c r="CB117" s="2">
        <v>2.1803907126236063E-3</v>
      </c>
      <c r="CC117" s="4">
        <v>2.8495895834471322E-3</v>
      </c>
      <c r="CD117" s="2">
        <v>-2.3893008333971907E-4</v>
      </c>
      <c r="CE117" s="2">
        <v>3.1315268393868226E-3</v>
      </c>
      <c r="CH117" s="15">
        <v>44154</v>
      </c>
      <c r="CI117" s="2">
        <v>-2.3469424267363276E-2</v>
      </c>
      <c r="CJ117" s="4">
        <v>-1.2872683709156901E-2</v>
      </c>
      <c r="CK117" s="2">
        <v>-2.8464009062230542E-2</v>
      </c>
      <c r="CL117" s="2">
        <v>-1.3130134529046567E-2</v>
      </c>
      <c r="CO117" s="15">
        <v>44180</v>
      </c>
      <c r="CP117" s="2">
        <v>7.5989913446466301E-3</v>
      </c>
      <c r="CQ117" s="4">
        <v>7.1543684057196063E-4</v>
      </c>
      <c r="CR117" s="2">
        <v>-1.7839777010919238E-3</v>
      </c>
      <c r="CS117" s="2">
        <v>2.0993024089439204E-4</v>
      </c>
      <c r="CU117" s="17">
        <v>8</v>
      </c>
      <c r="CV117">
        <f t="shared" si="101"/>
        <v>2023</v>
      </c>
    </row>
    <row r="118" spans="1:104" x14ac:dyDescent="0.3">
      <c r="A118" s="15">
        <v>42177</v>
      </c>
      <c r="B118">
        <v>7506.4</v>
      </c>
      <c r="C118">
        <v>8353.1</v>
      </c>
      <c r="D118">
        <v>18334.5</v>
      </c>
      <c r="E118">
        <v>27730.21</v>
      </c>
      <c r="G118" s="2">
        <f t="shared" si="73"/>
        <v>2.5711392944687203E-2</v>
      </c>
      <c r="H118" s="4">
        <f t="shared" si="74"/>
        <v>1.5580641827609848E-2</v>
      </c>
      <c r="I118" s="2">
        <f t="shared" si="74"/>
        <v>2.5370717835002336E-2</v>
      </c>
      <c r="J118" s="2">
        <f t="shared" si="74"/>
        <v>1.5157322567548851E-2</v>
      </c>
      <c r="L118">
        <f t="shared" si="63"/>
        <v>6</v>
      </c>
      <c r="M118">
        <v>2015</v>
      </c>
      <c r="P118" s="15">
        <v>43844</v>
      </c>
      <c r="Q118" s="2">
        <v>2.1919657467002192E-3</v>
      </c>
      <c r="R118" s="4">
        <v>2.6562202189049887E-3</v>
      </c>
      <c r="S118" s="2">
        <v>-3.2942119763251822E-3</v>
      </c>
      <c r="T118" s="2">
        <v>2.2202744454150295E-3</v>
      </c>
      <c r="U118">
        <f t="shared" si="64"/>
        <v>2020</v>
      </c>
      <c r="W118" s="15">
        <v>43887</v>
      </c>
      <c r="X118" s="2">
        <v>-7.316365591854326E-3</v>
      </c>
      <c r="Y118" s="4">
        <v>-1.0120445163969828E-2</v>
      </c>
      <c r="Z118" s="2">
        <v>-4.1353544049657831E-3</v>
      </c>
      <c r="AA118" s="2">
        <v>-9.7375450582405185E-3</v>
      </c>
      <c r="AB118">
        <f t="shared" si="65"/>
        <v>2020</v>
      </c>
      <c r="AD118" s="15">
        <v>43914</v>
      </c>
      <c r="AE118" s="2">
        <v>1.4277738843289429E-2</v>
      </c>
      <c r="AF118" s="4">
        <v>2.507144968956344E-2</v>
      </c>
      <c r="AG118" s="2">
        <v>1.1210185811859083E-2</v>
      </c>
      <c r="AH118" s="2">
        <v>2.6665009060383462E-2</v>
      </c>
      <c r="AI118">
        <f t="shared" si="66"/>
        <v>2020</v>
      </c>
      <c r="AK118" s="15">
        <v>44293</v>
      </c>
      <c r="AL118" s="2">
        <v>1.172841685630917E-2</v>
      </c>
      <c r="AM118" s="4">
        <v>9.2314502673067917E-3</v>
      </c>
      <c r="AN118" s="2">
        <v>1.5071681637839614E-2</v>
      </c>
      <c r="AO118" s="2">
        <v>9.3568494711227194E-3</v>
      </c>
      <c r="AP118">
        <f t="shared" si="67"/>
        <v>2021</v>
      </c>
      <c r="AR118" s="15">
        <v>43965</v>
      </c>
      <c r="AS118" s="2">
        <v>-3.4626135009325994E-2</v>
      </c>
      <c r="AT118" s="4">
        <v>-2.5661929653489277E-2</v>
      </c>
      <c r="AU118" s="2">
        <v>-2.8849067606487446E-2</v>
      </c>
      <c r="AV118" s="2">
        <v>-2.7671304689581996E-2</v>
      </c>
      <c r="AW118">
        <f t="shared" si="68"/>
        <v>2020</v>
      </c>
      <c r="AY118" s="15">
        <v>43998</v>
      </c>
      <c r="AZ118" s="2">
        <v>2.6962472559328942E-2</v>
      </c>
      <c r="BA118" s="4">
        <v>1.022040616688907E-2</v>
      </c>
      <c r="BB118" s="2">
        <v>1.9273937999989919E-2</v>
      </c>
      <c r="BC118" s="2">
        <v>1.1328124999999946E-2</v>
      </c>
      <c r="BD118">
        <f t="shared" si="69"/>
        <v>2020</v>
      </c>
      <c r="BF118" s="15">
        <v>44022</v>
      </c>
      <c r="BG118" s="2">
        <v>-1.9303592036930047E-2</v>
      </c>
      <c r="BH118" s="4">
        <v>-4.1984750472792171E-3</v>
      </c>
      <c r="BI118" s="2">
        <v>-2.2209174408046376E-2</v>
      </c>
      <c r="BJ118" s="2">
        <v>-3.9022595051567089E-3</v>
      </c>
      <c r="BK118">
        <f t="shared" si="70"/>
        <v>2020</v>
      </c>
      <c r="BM118" s="15">
        <v>44061</v>
      </c>
      <c r="BN118" s="2">
        <v>1.9280439448506676E-2</v>
      </c>
      <c r="BO118" s="4">
        <v>1.2292057508157659E-2</v>
      </c>
      <c r="BP118" s="2">
        <v>2.1646617528806478E-2</v>
      </c>
      <c r="BQ118" s="2">
        <v>1.2550071246896933E-2</v>
      </c>
      <c r="BR118">
        <f t="shared" si="71"/>
        <v>2020</v>
      </c>
      <c r="BT118" s="15">
        <v>44099</v>
      </c>
      <c r="BU118" s="2">
        <v>1.9110067990999128E-2</v>
      </c>
      <c r="BV118" s="4">
        <v>2.264576999782526E-2</v>
      </c>
      <c r="BW118" s="2">
        <v>2.5688216905339779E-2</v>
      </c>
      <c r="BX118" s="2">
        <v>2.2844808719250771E-2</v>
      </c>
      <c r="CA118" s="15">
        <v>44130</v>
      </c>
      <c r="CB118" s="2">
        <v>-1.0107500517845532E-2</v>
      </c>
      <c r="CC118" s="4">
        <v>-1.3629105600422482E-2</v>
      </c>
      <c r="CD118" s="2">
        <v>-1.6457433727015299E-2</v>
      </c>
      <c r="CE118" s="2">
        <v>-1.3272541814651411E-2</v>
      </c>
      <c r="CH118" s="15">
        <v>44155</v>
      </c>
      <c r="CI118" s="2">
        <v>1.6677808662608633E-2</v>
      </c>
      <c r="CJ118" s="4">
        <v>6.8393401035099898E-3</v>
      </c>
      <c r="CK118" s="2">
        <v>1.1519545515092723E-2</v>
      </c>
      <c r="CL118" s="2">
        <v>6.474547224355272E-3</v>
      </c>
      <c r="CO118" s="15">
        <v>44181</v>
      </c>
      <c r="CP118" s="2">
        <v>7.8637934182144709E-3</v>
      </c>
      <c r="CQ118" s="4">
        <v>8.4648636298308398E-3</v>
      </c>
      <c r="CR118" s="2">
        <v>2.3948349763211696E-4</v>
      </c>
      <c r="CS118" s="2">
        <v>8.7173014732885978E-3</v>
      </c>
      <c r="CU118" s="17">
        <v>8</v>
      </c>
      <c r="CV118">
        <f t="shared" si="101"/>
        <v>2024</v>
      </c>
    </row>
    <row r="119" spans="1:104" x14ac:dyDescent="0.3">
      <c r="A119" s="15">
        <v>42178</v>
      </c>
      <c r="B119">
        <v>7542.35</v>
      </c>
      <c r="C119">
        <v>8381.5499999999993</v>
      </c>
      <c r="D119">
        <v>18391.349999999999</v>
      </c>
      <c r="E119">
        <v>27804.37</v>
      </c>
      <c r="G119" s="2">
        <f t="shared" si="73"/>
        <v>4.7664189543047894E-3</v>
      </c>
      <c r="H119" s="4">
        <f t="shared" si="74"/>
        <v>3.4059211550201609E-3</v>
      </c>
      <c r="I119" s="2">
        <f t="shared" si="74"/>
        <v>3.1007117728871006E-3</v>
      </c>
      <c r="J119" s="2">
        <f t="shared" si="74"/>
        <v>2.6743396461837055E-3</v>
      </c>
      <c r="L119">
        <f t="shared" si="63"/>
        <v>6</v>
      </c>
      <c r="M119">
        <v>2015</v>
      </c>
      <c r="P119" s="15">
        <v>43845</v>
      </c>
      <c r="Q119" s="2">
        <v>-2.1283064761326628E-3</v>
      </c>
      <c r="R119" s="4">
        <v>-1.5369308300235394E-3</v>
      </c>
      <c r="S119" s="2">
        <v>-7.6937108006603959E-3</v>
      </c>
      <c r="T119" s="2">
        <v>-1.9045289890048415E-3</v>
      </c>
      <c r="U119">
        <f t="shared" si="64"/>
        <v>2020</v>
      </c>
      <c r="W119" s="15">
        <v>43888</v>
      </c>
      <c r="X119" s="2">
        <v>-3.3117871937130322E-3</v>
      </c>
      <c r="Y119" s="4">
        <v>-3.8703600633643643E-3</v>
      </c>
      <c r="Z119" s="2">
        <v>-3.9545515287797497E-3</v>
      </c>
      <c r="AA119" s="2">
        <v>-3.5924727042268246E-3</v>
      </c>
      <c r="AB119">
        <f t="shared" si="65"/>
        <v>2020</v>
      </c>
      <c r="AD119" s="15">
        <v>43915</v>
      </c>
      <c r="AE119" s="2">
        <v>8.5252029163452092E-2</v>
      </c>
      <c r="AF119" s="4">
        <v>6.6247492324751175E-2</v>
      </c>
      <c r="AG119" s="2">
        <v>8.0301976349277798E-2</v>
      </c>
      <c r="AH119" s="2">
        <v>6.9796352482170865E-2</v>
      </c>
      <c r="AI119">
        <f t="shared" si="66"/>
        <v>2020</v>
      </c>
      <c r="AK119" s="15">
        <v>44294</v>
      </c>
      <c r="AL119" s="2">
        <v>-3.3751686779193526E-3</v>
      </c>
      <c r="AM119" s="4">
        <v>3.6945688151399721E-3</v>
      </c>
      <c r="AN119" s="2">
        <v>-6.3153204490894108E-3</v>
      </c>
      <c r="AO119" s="2">
        <v>1.700503566526782E-3</v>
      </c>
      <c r="AP119">
        <f t="shared" si="67"/>
        <v>2021</v>
      </c>
      <c r="AR119" s="15">
        <v>43966</v>
      </c>
      <c r="AS119" s="2">
        <v>-6.8933230014205597E-3</v>
      </c>
      <c r="AT119" s="4">
        <v>-6.4532006234444082E-4</v>
      </c>
      <c r="AU119" s="2">
        <v>-1.2300390696698705E-2</v>
      </c>
      <c r="AV119" s="2">
        <v>-8.0840821658913599E-4</v>
      </c>
      <c r="AW119">
        <f t="shared" si="68"/>
        <v>2020</v>
      </c>
      <c r="AY119" s="15">
        <v>43999</v>
      </c>
      <c r="AZ119" s="2">
        <v>-8.2791218235053476E-3</v>
      </c>
      <c r="BA119" s="4">
        <v>-3.3134960661690906E-3</v>
      </c>
      <c r="BB119" s="2">
        <v>-4.678100380850125E-3</v>
      </c>
      <c r="BC119" s="2">
        <v>-2.8953835148230814E-3</v>
      </c>
      <c r="BD119">
        <f t="shared" si="69"/>
        <v>2020</v>
      </c>
      <c r="BF119" s="15">
        <v>44025</v>
      </c>
      <c r="BG119" s="2">
        <v>-1.5686956840264204E-2</v>
      </c>
      <c r="BH119" s="4">
        <v>3.2178528145765909E-3</v>
      </c>
      <c r="BI119" s="2">
        <v>-1.3804526652513935E-2</v>
      </c>
      <c r="BJ119" s="2">
        <v>2.7151747278881884E-3</v>
      </c>
      <c r="BK119">
        <f t="shared" si="70"/>
        <v>2020</v>
      </c>
      <c r="BM119" s="15">
        <v>44062</v>
      </c>
      <c r="BN119" s="2">
        <v>4.2337002540220152E-3</v>
      </c>
      <c r="BO119" s="4">
        <v>2.0245315251616572E-3</v>
      </c>
      <c r="BP119" s="2">
        <v>5.2005809495459269E-3</v>
      </c>
      <c r="BQ119" s="2">
        <v>2.244323136851053E-3</v>
      </c>
      <c r="BR119">
        <f t="shared" si="71"/>
        <v>2020</v>
      </c>
      <c r="BT119" s="15">
        <v>44102</v>
      </c>
      <c r="BU119" s="2">
        <v>2.4463359250709339E-2</v>
      </c>
      <c r="BV119" s="4">
        <v>1.6044885862310742E-2</v>
      </c>
      <c r="BW119" s="2">
        <v>3.2558316871084576E-2</v>
      </c>
      <c r="BX119" s="2">
        <v>1.5859621607193033E-2</v>
      </c>
      <c r="CA119" s="15">
        <v>44131</v>
      </c>
      <c r="CB119" s="2">
        <v>2.1043527201397107E-2</v>
      </c>
      <c r="CC119" s="4">
        <v>1.0337575152429277E-2</v>
      </c>
      <c r="CD119" s="2">
        <v>2.8828121592742784E-2</v>
      </c>
      <c r="CE119" s="2">
        <v>9.3808770596953226E-3</v>
      </c>
      <c r="CH119" s="15">
        <v>44158</v>
      </c>
      <c r="CI119" s="2">
        <v>-1.076882588501395E-2</v>
      </c>
      <c r="CJ119" s="4">
        <v>5.2414447412523829E-3</v>
      </c>
      <c r="CK119" s="2">
        <v>-7.2444930907100587E-3</v>
      </c>
      <c r="CL119" s="2">
        <v>4.4414313304354594E-3</v>
      </c>
      <c r="CO119" s="15">
        <v>44182</v>
      </c>
      <c r="CP119" s="2">
        <v>1.1644963929014172E-2</v>
      </c>
      <c r="CQ119" s="4">
        <v>4.2389294510586355E-3</v>
      </c>
      <c r="CR119" s="2">
        <v>4.8422719099366031E-3</v>
      </c>
      <c r="CS119" s="2">
        <v>4.7974498172777061E-3</v>
      </c>
    </row>
    <row r="120" spans="1:104" x14ac:dyDescent="0.3">
      <c r="A120" s="15">
        <v>42179</v>
      </c>
      <c r="B120">
        <v>7534.25</v>
      </c>
      <c r="C120">
        <v>8360.85</v>
      </c>
      <c r="D120">
        <v>18365.55</v>
      </c>
      <c r="E120">
        <v>27729.67</v>
      </c>
      <c r="G120" s="2">
        <f t="shared" si="73"/>
        <v>-1.0750904204134936E-3</v>
      </c>
      <c r="H120" s="4">
        <f t="shared" si="74"/>
        <v>-2.4697102564560148E-3</v>
      </c>
      <c r="I120" s="2">
        <f t="shared" si="74"/>
        <v>-1.4028333972220242E-3</v>
      </c>
      <c r="J120" s="2">
        <f t="shared" si="74"/>
        <v>-2.6866280372474086E-3</v>
      </c>
      <c r="L120">
        <f t="shared" si="63"/>
        <v>6</v>
      </c>
      <c r="M120">
        <v>2015</v>
      </c>
      <c r="P120" s="15">
        <v>43846</v>
      </c>
      <c r="Q120" s="2">
        <v>1.3169252184356628E-3</v>
      </c>
      <c r="R120" s="4">
        <v>9.883904628422487E-4</v>
      </c>
      <c r="S120" s="2">
        <v>9.1123617042001702E-4</v>
      </c>
      <c r="T120" s="2">
        <v>1.4288535760623791E-3</v>
      </c>
      <c r="U120">
        <f t="shared" si="64"/>
        <v>2020</v>
      </c>
      <c r="W120" s="15">
        <v>43889</v>
      </c>
      <c r="X120" s="2">
        <v>-3.830036597636069E-2</v>
      </c>
      <c r="Y120" s="4">
        <v>-3.7096094831217223E-2</v>
      </c>
      <c r="Z120" s="2">
        <v>-3.4446947361446933E-2</v>
      </c>
      <c r="AA120" s="2">
        <v>-3.6440959843162812E-2</v>
      </c>
      <c r="AB120">
        <f t="shared" si="65"/>
        <v>2020</v>
      </c>
      <c r="AD120" s="15">
        <v>43916</v>
      </c>
      <c r="AE120" s="2">
        <v>5.1064334359259896E-2</v>
      </c>
      <c r="AF120" s="4">
        <v>3.8904284159969264E-2</v>
      </c>
      <c r="AG120" s="2">
        <v>6.1297924089811037E-2</v>
      </c>
      <c r="AH120" s="2">
        <v>4.9446344203662972E-2</v>
      </c>
      <c r="AI120">
        <f t="shared" si="66"/>
        <v>2020</v>
      </c>
      <c r="AK120" s="15">
        <v>44295</v>
      </c>
      <c r="AL120" s="2">
        <v>-7.3090024330900007E-3</v>
      </c>
      <c r="AM120" s="4">
        <v>-2.618698651319697E-3</v>
      </c>
      <c r="AN120" s="2">
        <v>-1.0212656922750746E-2</v>
      </c>
      <c r="AO120" s="2">
        <v>-3.1136040313422754E-3</v>
      </c>
      <c r="AP120">
        <f t="shared" si="67"/>
        <v>2021</v>
      </c>
      <c r="AR120" s="15">
        <v>43969</v>
      </c>
      <c r="AS120" s="2">
        <v>-7.1028425202296241E-2</v>
      </c>
      <c r="AT120" s="4">
        <v>-3.4322550988579253E-2</v>
      </c>
      <c r="AU120" s="2">
        <v>-6.6940286026032775E-2</v>
      </c>
      <c r="AV120" s="2">
        <v>-3.4367460261568929E-2</v>
      </c>
      <c r="AW120">
        <f t="shared" si="68"/>
        <v>2020</v>
      </c>
      <c r="AY120" s="15">
        <v>44000</v>
      </c>
      <c r="AZ120" s="2">
        <v>3.518125723100652E-2</v>
      </c>
      <c r="BA120" s="4">
        <v>2.1303188394063446E-2</v>
      </c>
      <c r="BB120" s="2">
        <v>3.7350724565941032E-2</v>
      </c>
      <c r="BC120" s="2">
        <v>2.0894463159754611E-2</v>
      </c>
      <c r="BD120">
        <f t="shared" si="69"/>
        <v>2020</v>
      </c>
      <c r="BF120" s="15">
        <v>44026</v>
      </c>
      <c r="BG120" s="2">
        <v>-2.5150206533984195E-2</v>
      </c>
      <c r="BH120" s="4">
        <v>-1.8083442102437387E-2</v>
      </c>
      <c r="BI120" s="2">
        <v>-3.1556073655737489E-2</v>
      </c>
      <c r="BJ120" s="2">
        <v>-1.8003912934349327E-2</v>
      </c>
      <c r="BK120">
        <f t="shared" si="70"/>
        <v>2020</v>
      </c>
      <c r="BM120" s="15">
        <v>44063</v>
      </c>
      <c r="BN120" s="2">
        <v>-1.3292039458591453E-2</v>
      </c>
      <c r="BO120" s="4">
        <v>-8.4323831562707219E-3</v>
      </c>
      <c r="BP120" s="2">
        <v>-1.2853418529204597E-2</v>
      </c>
      <c r="BQ120" s="2">
        <v>-1.0213703091483896E-2</v>
      </c>
      <c r="BR120">
        <f t="shared" si="71"/>
        <v>2020</v>
      </c>
      <c r="BT120" s="15">
        <v>44103</v>
      </c>
      <c r="BU120" s="2">
        <v>-2.7883240704798121E-3</v>
      </c>
      <c r="BV120" s="4">
        <v>-4.5869312539241746E-4</v>
      </c>
      <c r="BW120" s="2">
        <v>-1.1732939465971278E-2</v>
      </c>
      <c r="BX120" s="2">
        <v>-2.2142282993110662E-4</v>
      </c>
      <c r="CA120" s="15">
        <v>44132</v>
      </c>
      <c r="CB120" s="2">
        <v>-2.3698569782417196E-2</v>
      </c>
      <c r="CC120" s="4">
        <v>-1.3440543677561465E-2</v>
      </c>
      <c r="CD120" s="2">
        <v>-2.1679888572639739E-2</v>
      </c>
      <c r="CE120" s="2">
        <v>-1.4797851049180556E-2</v>
      </c>
      <c r="CH120" s="15">
        <v>44159</v>
      </c>
      <c r="CI120" s="2">
        <v>1.5141591215565376E-2</v>
      </c>
      <c r="CJ120" s="4">
        <v>9.9563298508096882E-3</v>
      </c>
      <c r="CK120" s="2">
        <v>2.4567429937776036E-2</v>
      </c>
      <c r="CL120" s="2">
        <v>1.0115672179349057E-2</v>
      </c>
      <c r="CO120" s="15">
        <v>44183</v>
      </c>
      <c r="CP120" s="2">
        <v>-5.6723670370955083E-3</v>
      </c>
      <c r="CQ120" s="4">
        <v>1.4446134476408439E-3</v>
      </c>
      <c r="CR120" s="2">
        <v>-4.2921446297133053E-3</v>
      </c>
      <c r="CS120" s="2">
        <v>1.5003090188726682E-3</v>
      </c>
    </row>
    <row r="121" spans="1:104" x14ac:dyDescent="0.3">
      <c r="A121" s="15">
        <v>42180</v>
      </c>
      <c r="B121">
        <v>7594.5</v>
      </c>
      <c r="C121">
        <v>8398</v>
      </c>
      <c r="D121">
        <v>18492.900000000001</v>
      </c>
      <c r="E121">
        <v>27895.97</v>
      </c>
      <c r="G121" s="2">
        <f t="shared" si="73"/>
        <v>7.9333728356047132E-3</v>
      </c>
      <c r="H121" s="4">
        <f t="shared" si="74"/>
        <v>4.4433281305130022E-3</v>
      </c>
      <c r="I121" s="2">
        <f t="shared" si="74"/>
        <v>6.9341783937863109E-3</v>
      </c>
      <c r="J121" s="2">
        <f t="shared" si="74"/>
        <v>5.997186407194998E-3</v>
      </c>
      <c r="L121">
        <f t="shared" si="63"/>
        <v>6</v>
      </c>
      <c r="M121">
        <v>2015</v>
      </c>
      <c r="P121" s="15">
        <v>43847</v>
      </c>
      <c r="Q121" s="2">
        <v>-6.4243431443915654E-3</v>
      </c>
      <c r="R121" s="4">
        <v>-2.5494718951071474E-4</v>
      </c>
      <c r="S121" s="2">
        <v>-8.2642941680610531E-3</v>
      </c>
      <c r="T121" s="2">
        <v>3.054905305091067E-4</v>
      </c>
      <c r="U121">
        <f t="shared" si="64"/>
        <v>2020</v>
      </c>
      <c r="W121" s="15">
        <v>44228</v>
      </c>
      <c r="X121" s="2">
        <v>7.063547408207009E-2</v>
      </c>
      <c r="Y121" s="4">
        <v>4.7423466768368734E-2</v>
      </c>
      <c r="Z121" s="2">
        <v>8.2562038900067164E-2</v>
      </c>
      <c r="AA121" s="2">
        <v>5.0011915109114617E-2</v>
      </c>
      <c r="AB121">
        <f t="shared" si="65"/>
        <v>2021</v>
      </c>
      <c r="AD121" s="15">
        <v>43917</v>
      </c>
      <c r="AE121" s="2">
        <v>5.7154280676214595E-3</v>
      </c>
      <c r="AF121" s="4">
        <v>2.1755608144465653E-3</v>
      </c>
      <c r="AG121" s="2">
        <v>1.8104507517627728E-2</v>
      </c>
      <c r="AH121" s="2">
        <v>-4.3804390256445115E-3</v>
      </c>
      <c r="AI121">
        <f t="shared" si="66"/>
        <v>2020</v>
      </c>
      <c r="AK121" s="15">
        <v>44298</v>
      </c>
      <c r="AL121" s="2">
        <v>-4.7685405478893342E-2</v>
      </c>
      <c r="AM121" s="4">
        <v>-3.5325601539617932E-2</v>
      </c>
      <c r="AN121" s="2">
        <v>-5.1036965241362711E-2</v>
      </c>
      <c r="AO121" s="2">
        <v>-3.4440301246266528E-2</v>
      </c>
      <c r="AP121">
        <f t="shared" si="67"/>
        <v>2021</v>
      </c>
      <c r="AR121" s="15">
        <v>43970</v>
      </c>
      <c r="AS121" s="2">
        <v>4.5724448524139139E-3</v>
      </c>
      <c r="AT121" s="4">
        <v>6.3298671124586026E-3</v>
      </c>
      <c r="AU121" s="2">
        <v>-4.9478751735597803E-3</v>
      </c>
      <c r="AV121" s="2">
        <v>5.5676216774595303E-3</v>
      </c>
      <c r="AW121">
        <f t="shared" si="68"/>
        <v>2020</v>
      </c>
      <c r="AY121" s="15">
        <v>44001</v>
      </c>
      <c r="AZ121" s="2">
        <v>1.54488715916372E-2</v>
      </c>
      <c r="BA121" s="4">
        <v>1.513627603018337E-2</v>
      </c>
      <c r="BB121" s="2">
        <v>1.8218864971392818E-2</v>
      </c>
      <c r="BC121" s="2">
        <v>1.5308677343490795E-2</v>
      </c>
      <c r="BD121">
        <f t="shared" si="69"/>
        <v>2020</v>
      </c>
      <c r="BF121" s="15">
        <v>44027</v>
      </c>
      <c r="BG121" s="2">
        <v>-3.3816561637512489E-3</v>
      </c>
      <c r="BH121" s="4">
        <v>1.0228756475463112E-3</v>
      </c>
      <c r="BI121" s="2">
        <v>-2.4050822262320251E-3</v>
      </c>
      <c r="BJ121" s="2">
        <v>5.2035547355678375E-4</v>
      </c>
      <c r="BK121">
        <f t="shared" si="70"/>
        <v>2020</v>
      </c>
      <c r="BM121" s="15">
        <v>44064</v>
      </c>
      <c r="BN121" s="2">
        <v>1.1631861778110333E-2</v>
      </c>
      <c r="BO121" s="4">
        <v>5.2509679814712997E-3</v>
      </c>
      <c r="BP121" s="2">
        <v>1.3643522906254375E-2</v>
      </c>
      <c r="BQ121" s="2">
        <v>5.6077397431057545E-3</v>
      </c>
      <c r="BR121">
        <f t="shared" si="71"/>
        <v>2020</v>
      </c>
      <c r="BT121" s="15">
        <v>44104</v>
      </c>
      <c r="BU121" s="2">
        <v>5.6955113721946079E-3</v>
      </c>
      <c r="BV121" s="4">
        <v>2.2410536070715387E-3</v>
      </c>
      <c r="BW121" s="2">
        <v>1.8915245688024549E-3</v>
      </c>
      <c r="BX121" s="2">
        <v>2.4941261236207813E-3</v>
      </c>
      <c r="CA121" s="15">
        <v>44133</v>
      </c>
      <c r="CB121" s="2">
        <v>-7.8347487116428218E-3</v>
      </c>
      <c r="CC121" s="4">
        <v>-5.0129586686673963E-3</v>
      </c>
      <c r="CD121" s="2">
        <v>-5.7979985556587225E-3</v>
      </c>
      <c r="CE121" s="2">
        <v>-4.3236313593901926E-3</v>
      </c>
      <c r="CH121" s="15">
        <v>44160</v>
      </c>
      <c r="CI121" s="2">
        <v>-1.8809280815318574E-2</v>
      </c>
      <c r="CJ121" s="4">
        <v>-1.5070680919024294E-2</v>
      </c>
      <c r="CK121" s="2">
        <v>-1.8187626629900162E-2</v>
      </c>
      <c r="CL121" s="2">
        <v>-1.5608105649616722E-2</v>
      </c>
      <c r="CO121" s="15">
        <v>44186</v>
      </c>
      <c r="CP121" s="2">
        <v>-3.3805566749579595E-2</v>
      </c>
      <c r="CQ121" s="4">
        <v>-3.1404994713147345E-2</v>
      </c>
      <c r="CR121" s="2">
        <v>-4.0964165308737061E-2</v>
      </c>
      <c r="CS121" s="2">
        <v>-2.9955479785326901E-2</v>
      </c>
      <c r="CW121" t="s">
        <v>40</v>
      </c>
      <c r="CX121" t="s">
        <v>6</v>
      </c>
      <c r="CY121" t="s">
        <v>3</v>
      </c>
      <c r="CZ121" t="s">
        <v>2</v>
      </c>
    </row>
    <row r="122" spans="1:104" x14ac:dyDescent="0.3">
      <c r="A122" s="15">
        <v>42181</v>
      </c>
      <c r="B122">
        <v>7527.35</v>
      </c>
      <c r="C122">
        <v>8381.1</v>
      </c>
      <c r="D122">
        <v>18371.5</v>
      </c>
      <c r="E122">
        <v>27811.84</v>
      </c>
      <c r="G122" s="2">
        <f t="shared" si="73"/>
        <v>-8.9208021415238606E-3</v>
      </c>
      <c r="H122" s="4">
        <f t="shared" si="74"/>
        <v>-2.0123839009287491E-3</v>
      </c>
      <c r="I122" s="2">
        <f t="shared" si="74"/>
        <v>-6.56468158049854E-3</v>
      </c>
      <c r="J122" s="2">
        <f t="shared" si="74"/>
        <v>-3.0158478088412417E-3</v>
      </c>
      <c r="L122">
        <f t="shared" si="63"/>
        <v>6</v>
      </c>
      <c r="M122">
        <v>2015</v>
      </c>
      <c r="P122" s="15">
        <v>43850</v>
      </c>
      <c r="Q122" s="2">
        <v>-1.4077641168134297E-2</v>
      </c>
      <c r="R122" s="4">
        <v>-1.034620942573689E-2</v>
      </c>
      <c r="S122" s="2">
        <v>-1.614401729625696E-2</v>
      </c>
      <c r="T122" s="2">
        <v>-9.9286285947650273E-3</v>
      </c>
      <c r="U122">
        <f t="shared" si="64"/>
        <v>2020</v>
      </c>
      <c r="W122" s="15">
        <v>44229</v>
      </c>
      <c r="X122" s="2">
        <v>3.1245180117096098E-2</v>
      </c>
      <c r="Y122" s="4">
        <v>2.5673612861664259E-2</v>
      </c>
      <c r="Z122" s="2">
        <v>3.5626589460863896E-2</v>
      </c>
      <c r="AA122" s="2">
        <v>2.4631583842260427E-2</v>
      </c>
      <c r="AB122">
        <f t="shared" si="65"/>
        <v>2021</v>
      </c>
      <c r="AD122" s="15">
        <v>43920</v>
      </c>
      <c r="AE122" s="2">
        <v>-8.013265933238467E-2</v>
      </c>
      <c r="AF122" s="4">
        <v>-4.3780491325308118E-2</v>
      </c>
      <c r="AG122" s="2">
        <v>-5.9422104261605414E-2</v>
      </c>
      <c r="AH122" s="2">
        <v>-4.612586905038607E-2</v>
      </c>
      <c r="AI122">
        <f t="shared" si="66"/>
        <v>2020</v>
      </c>
      <c r="AK122" s="15">
        <v>44299</v>
      </c>
      <c r="AL122" s="2">
        <v>3.2753309685288112E-2</v>
      </c>
      <c r="AM122" s="4">
        <v>1.3556195321016297E-2</v>
      </c>
      <c r="AN122" s="2">
        <v>3.1813458041049576E-2</v>
      </c>
      <c r="AO122" s="2">
        <v>1.3797689302634867E-2</v>
      </c>
      <c r="AP122">
        <f t="shared" si="67"/>
        <v>2021</v>
      </c>
      <c r="AR122" s="15">
        <v>43971</v>
      </c>
      <c r="AS122" s="2">
        <v>2.9860299437858295E-2</v>
      </c>
      <c r="AT122" s="4">
        <v>2.111137390050781E-2</v>
      </c>
      <c r="AU122" s="2">
        <v>2.0241618414468553E-2</v>
      </c>
      <c r="AV122" s="2">
        <v>2.061321021838208E-2</v>
      </c>
      <c r="AW122">
        <f t="shared" si="68"/>
        <v>2020</v>
      </c>
      <c r="AY122" s="15">
        <v>44004</v>
      </c>
      <c r="AZ122" s="2">
        <v>1.1985875798941087E-2</v>
      </c>
      <c r="BA122" s="4">
        <v>6.5206356643630762E-3</v>
      </c>
      <c r="BB122" s="2">
        <v>1.7351591753717529E-2</v>
      </c>
      <c r="BC122" s="2">
        <v>5.1707761174003275E-3</v>
      </c>
      <c r="BD122">
        <f t="shared" si="69"/>
        <v>2020</v>
      </c>
      <c r="BF122" s="15">
        <v>44028</v>
      </c>
      <c r="BG122" s="2">
        <v>8.6101435335206259E-3</v>
      </c>
      <c r="BH122" s="4">
        <v>1.1466161873010491E-2</v>
      </c>
      <c r="BI122" s="2">
        <v>1.201457305858517E-2</v>
      </c>
      <c r="BJ122" s="2">
        <v>1.1646294596582047E-2</v>
      </c>
      <c r="BK122">
        <f t="shared" si="70"/>
        <v>2020</v>
      </c>
      <c r="BM122" s="15">
        <v>44067</v>
      </c>
      <c r="BN122" s="2">
        <v>2.050796865838711E-2</v>
      </c>
      <c r="BO122" s="4">
        <v>8.3409546589750215E-3</v>
      </c>
      <c r="BP122" s="2">
        <v>2.3919711564333059E-2</v>
      </c>
      <c r="BQ122" s="2">
        <v>9.47997019361662E-3</v>
      </c>
      <c r="BR122">
        <f t="shared" si="71"/>
        <v>2020</v>
      </c>
      <c r="BT122" s="15">
        <v>44440</v>
      </c>
      <c r="BU122" s="2">
        <v>-1.9239299179419343E-3</v>
      </c>
      <c r="BV122" s="4">
        <v>-3.2657802267076455E-3</v>
      </c>
      <c r="BW122" s="2">
        <v>4.1098598200118705E-3</v>
      </c>
      <c r="BX122" s="2">
        <v>-3.7214788126088299E-3</v>
      </c>
      <c r="CA122" s="15">
        <v>44134</v>
      </c>
      <c r="CB122" s="2">
        <v>-6.411110299457322E-3</v>
      </c>
      <c r="CC122" s="4">
        <v>-2.4334235870719779E-3</v>
      </c>
      <c r="CD122" s="2">
        <v>-7.9320936410426091E-3</v>
      </c>
      <c r="CE122" s="2">
        <v>-3.4158619466488262E-3</v>
      </c>
      <c r="CH122" s="15">
        <v>44161</v>
      </c>
      <c r="CI122" s="2">
        <v>1.5869894259235122E-2</v>
      </c>
      <c r="CJ122" s="4">
        <v>1.0001244322777356E-2</v>
      </c>
      <c r="CK122" s="2">
        <v>1.2102519488704036E-2</v>
      </c>
      <c r="CL122" s="2">
        <v>9.8484762059044186E-3</v>
      </c>
      <c r="CO122" s="15">
        <v>44187</v>
      </c>
      <c r="CP122" s="2">
        <v>2.0108725800188606E-3</v>
      </c>
      <c r="CQ122" s="4">
        <v>1.0346328141412295E-2</v>
      </c>
      <c r="CR122" s="2">
        <v>5.7542575564944179E-3</v>
      </c>
      <c r="CS122" s="2">
        <v>9.9383236934835785E-3</v>
      </c>
      <c r="CU122">
        <v>9</v>
      </c>
      <c r="CV122">
        <v>2015</v>
      </c>
    </row>
    <row r="123" spans="1:104" x14ac:dyDescent="0.3">
      <c r="A123" s="15">
        <v>42184</v>
      </c>
      <c r="B123">
        <v>7480.2</v>
      </c>
      <c r="C123">
        <v>8318.4</v>
      </c>
      <c r="D123">
        <v>18241.25</v>
      </c>
      <c r="E123">
        <v>27645.15</v>
      </c>
      <c r="G123" s="2">
        <f t="shared" si="73"/>
        <v>-6.3033073981979826E-3</v>
      </c>
      <c r="H123" s="4">
        <f t="shared" si="74"/>
        <v>-7.4811182303039844E-3</v>
      </c>
      <c r="I123" s="2">
        <f t="shared" si="74"/>
        <v>-7.0897858095419538E-3</v>
      </c>
      <c r="J123" s="2">
        <f t="shared" si="74"/>
        <v>-5.9934905421575374E-3</v>
      </c>
      <c r="L123">
        <f t="shared" si="63"/>
        <v>6</v>
      </c>
      <c r="M123">
        <v>2015</v>
      </c>
      <c r="P123" s="15">
        <v>43851</v>
      </c>
      <c r="Q123" s="2">
        <v>-3.7712240575434202E-3</v>
      </c>
      <c r="R123" s="4">
        <v>-4.4746023371002542E-3</v>
      </c>
      <c r="S123" s="2">
        <v>-4.2824072212132684E-3</v>
      </c>
      <c r="T123" s="2">
        <v>-4.9387282257108553E-3</v>
      </c>
      <c r="U123">
        <f t="shared" si="64"/>
        <v>2020</v>
      </c>
      <c r="W123" s="15">
        <v>44230</v>
      </c>
      <c r="X123" s="2">
        <v>1.1872357676492841E-2</v>
      </c>
      <c r="Y123" s="4">
        <v>9.701082411411939E-3</v>
      </c>
      <c r="Z123" s="2">
        <v>1.4315146244736199E-2</v>
      </c>
      <c r="AA123" s="2">
        <v>9.19781066281747E-3</v>
      </c>
      <c r="AB123">
        <f t="shared" si="65"/>
        <v>2021</v>
      </c>
      <c r="AD123" s="15">
        <v>43921</v>
      </c>
      <c r="AE123" s="2">
        <v>3.0765350477069502E-2</v>
      </c>
      <c r="AF123" s="4">
        <v>3.8237673738995982E-2</v>
      </c>
      <c r="AG123" s="2">
        <v>1.9252065763693593E-2</v>
      </c>
      <c r="AH123" s="2">
        <v>3.615184357981914E-2</v>
      </c>
      <c r="AI123">
        <f t="shared" si="66"/>
        <v>2020</v>
      </c>
      <c r="AK123" s="15">
        <v>44301</v>
      </c>
      <c r="AL123" s="2">
        <v>1.1584153268258445E-2</v>
      </c>
      <c r="AM123" s="4">
        <v>5.2844575588771618E-3</v>
      </c>
      <c r="AN123" s="2">
        <v>1.0740724420551687E-2</v>
      </c>
      <c r="AO123" s="2">
        <v>5.3481311616705041E-3</v>
      </c>
      <c r="AP123">
        <f t="shared" si="67"/>
        <v>2021</v>
      </c>
      <c r="AR123" s="15">
        <v>43972</v>
      </c>
      <c r="AS123" s="2">
        <v>-6.6279336870471951E-3</v>
      </c>
      <c r="AT123" s="4">
        <v>4.3787328145767392E-3</v>
      </c>
      <c r="AU123" s="2">
        <v>-5.891189560655272E-3</v>
      </c>
      <c r="AV123" s="2">
        <v>3.7084735489368559E-3</v>
      </c>
      <c r="AW123">
        <f t="shared" si="68"/>
        <v>2020</v>
      </c>
      <c r="AY123" s="15">
        <v>44005</v>
      </c>
      <c r="AZ123" s="2">
        <v>2.0112301725880896E-2</v>
      </c>
      <c r="BA123" s="4">
        <v>1.5497711226627285E-2</v>
      </c>
      <c r="BB123" s="2">
        <v>2.5637600278234089E-2</v>
      </c>
      <c r="BC123" s="2">
        <v>1.4869389069218825E-2</v>
      </c>
      <c r="BD123">
        <f t="shared" si="69"/>
        <v>2020</v>
      </c>
      <c r="BF123" s="15">
        <v>44029</v>
      </c>
      <c r="BG123" s="2">
        <v>1.9000155738981599E-2</v>
      </c>
      <c r="BH123" s="4">
        <v>1.5060591529755724E-2</v>
      </c>
      <c r="BI123" s="2">
        <v>1.7115684245374865E-2</v>
      </c>
      <c r="BJ123" s="2">
        <v>1.5037969185954667E-2</v>
      </c>
      <c r="BK123">
        <f t="shared" si="70"/>
        <v>2020</v>
      </c>
      <c r="BM123" s="15">
        <v>44068</v>
      </c>
      <c r="BN123" s="2">
        <v>9.0105159367723561E-3</v>
      </c>
      <c r="BO123" s="4">
        <v>5.0582351120000276E-4</v>
      </c>
      <c r="BP123" s="2">
        <v>1.1349800727017977E-2</v>
      </c>
      <c r="BQ123" s="2">
        <v>1.1546665539491048E-3</v>
      </c>
      <c r="BR123">
        <f t="shared" si="71"/>
        <v>2020</v>
      </c>
      <c r="BT123" s="15">
        <v>44441</v>
      </c>
      <c r="BU123" s="2">
        <v>8.0190080190079786E-3</v>
      </c>
      <c r="BV123" s="4">
        <v>9.246760852060696E-3</v>
      </c>
      <c r="BW123" s="2">
        <v>7.0267920370314669E-3</v>
      </c>
      <c r="BX123" s="2">
        <v>8.9701091122307754E-3</v>
      </c>
      <c r="CA123" s="15">
        <v>44470</v>
      </c>
      <c r="CB123" s="2">
        <v>-9.1521573730000329E-3</v>
      </c>
      <c r="CC123" s="4">
        <v>-4.8870057298866327E-3</v>
      </c>
      <c r="CD123" s="2">
        <v>-5.3226310684539816E-3</v>
      </c>
      <c r="CE123" s="2">
        <v>-6.1018469596301689E-3</v>
      </c>
      <c r="CH123" s="15">
        <v>44162</v>
      </c>
      <c r="CI123" s="2">
        <v>3.882978909477617E-3</v>
      </c>
      <c r="CJ123" s="4">
        <v>-1.3898513898513338E-3</v>
      </c>
      <c r="CK123" s="2">
        <v>2.0067851673871784E-3</v>
      </c>
      <c r="CL123" s="2">
        <v>-2.4857805310197667E-3</v>
      </c>
      <c r="CO123" s="15">
        <v>44188</v>
      </c>
      <c r="CP123" s="2">
        <v>6.5750272954904002E-3</v>
      </c>
      <c r="CQ123" s="4">
        <v>1.0010173544329259E-2</v>
      </c>
      <c r="CR123" s="2">
        <v>8.6866412722629502E-3</v>
      </c>
      <c r="CS123" s="2">
        <v>9.5092691954147962E-3</v>
      </c>
      <c r="CU123">
        <v>9</v>
      </c>
      <c r="CV123">
        <f>CV122+1</f>
        <v>2016</v>
      </c>
    </row>
    <row r="124" spans="1:104" x14ac:dyDescent="0.3">
      <c r="A124" s="15">
        <v>42185</v>
      </c>
      <c r="B124">
        <v>7508.15</v>
      </c>
      <c r="C124">
        <v>8368.5</v>
      </c>
      <c r="D124">
        <v>18296.099999999999</v>
      </c>
      <c r="E124">
        <v>27780.83</v>
      </c>
      <c r="G124" s="2">
        <f t="shared" si="73"/>
        <v>3.7226214180590186E-3</v>
      </c>
      <c r="H124" s="4">
        <f t="shared" si="74"/>
        <v>6.0227928447778856E-3</v>
      </c>
      <c r="I124" s="2">
        <f t="shared" si="74"/>
        <v>3.0069211265674528E-3</v>
      </c>
      <c r="J124" s="2">
        <f t="shared" si="74"/>
        <v>4.9079133229517754E-3</v>
      </c>
      <c r="L124">
        <f t="shared" si="63"/>
        <v>6</v>
      </c>
      <c r="M124">
        <v>2015</v>
      </c>
      <c r="P124" s="15">
        <v>43852</v>
      </c>
      <c r="Q124" s="2">
        <v>-8.9713298303770311E-3</v>
      </c>
      <c r="R124" s="4">
        <v>-5.1726192188071935E-3</v>
      </c>
      <c r="S124" s="2">
        <v>-7.9521642262472651E-3</v>
      </c>
      <c r="T124" s="2">
        <v>-5.043823403505154E-3</v>
      </c>
      <c r="U124">
        <f t="shared" si="64"/>
        <v>2020</v>
      </c>
      <c r="W124" s="15">
        <v>44231</v>
      </c>
      <c r="X124" s="2">
        <v>1.2238888654715809E-2</v>
      </c>
      <c r="Y124" s="4">
        <v>7.1467449180016773E-3</v>
      </c>
      <c r="Z124" s="2">
        <v>1.6869279268782292E-2</v>
      </c>
      <c r="AA124" s="2">
        <v>7.13430801450582E-3</v>
      </c>
      <c r="AB124">
        <f t="shared" si="65"/>
        <v>2021</v>
      </c>
      <c r="AD124" s="15">
        <v>44256</v>
      </c>
      <c r="AE124" s="2">
        <v>1.7565665110228234E-2</v>
      </c>
      <c r="AF124" s="4">
        <v>1.5995429877177926E-2</v>
      </c>
      <c r="AG124" s="2">
        <v>1.4147961705111008E-2</v>
      </c>
      <c r="AH124" s="2">
        <v>1.5271897204052354E-2</v>
      </c>
      <c r="AI124">
        <f t="shared" si="66"/>
        <v>2021</v>
      </c>
      <c r="AK124" s="15">
        <v>44302</v>
      </c>
      <c r="AL124" s="2">
        <v>-1.6371299777050651E-3</v>
      </c>
      <c r="AM124" s="4">
        <v>2.4963223822047627E-3</v>
      </c>
      <c r="AN124" s="2">
        <v>-4.2163806700432323E-3</v>
      </c>
      <c r="AO124" s="2">
        <v>5.8089881746619407E-4</v>
      </c>
      <c r="AP124">
        <f t="shared" si="67"/>
        <v>2021</v>
      </c>
      <c r="AR124" s="15">
        <v>43973</v>
      </c>
      <c r="AS124" s="2">
        <v>-3.151403770357266E-2</v>
      </c>
      <c r="AT124" s="4">
        <v>-7.3575840768702813E-3</v>
      </c>
      <c r="AU124" s="2">
        <v>-2.5723001279947512E-2</v>
      </c>
      <c r="AV124" s="2">
        <v>-8.4153118524290093E-3</v>
      </c>
      <c r="AW124">
        <f t="shared" si="68"/>
        <v>2020</v>
      </c>
      <c r="AY124" s="15">
        <v>44006</v>
      </c>
      <c r="AZ124" s="2">
        <v>-3.0757717847433277E-2</v>
      </c>
      <c r="BA124" s="4">
        <v>-1.5824658580842397E-2</v>
      </c>
      <c r="BB124" s="2">
        <v>-3.7642208139268628E-2</v>
      </c>
      <c r="BC124" s="2">
        <v>-1.5846547727475988E-2</v>
      </c>
      <c r="BD124">
        <f t="shared" si="69"/>
        <v>2020</v>
      </c>
      <c r="BF124" s="15">
        <v>44032</v>
      </c>
      <c r="BG124" s="2">
        <v>1.6000793278765368E-2</v>
      </c>
      <c r="BH124" s="4">
        <v>1.1053321958960529E-2</v>
      </c>
      <c r="BI124" s="2">
        <v>1.6163027842016099E-2</v>
      </c>
      <c r="BJ124" s="2">
        <v>1.0773865252805596E-2</v>
      </c>
      <c r="BK124">
        <f t="shared" si="70"/>
        <v>2020</v>
      </c>
      <c r="BM124" s="15">
        <v>44069</v>
      </c>
      <c r="BN124" s="2">
        <v>5.0583793915930167E-3</v>
      </c>
      <c r="BO124" s="4">
        <v>6.7423565560374259E-3</v>
      </c>
      <c r="BP124" s="2">
        <v>1.3946297767856143E-2</v>
      </c>
      <c r="BQ124" s="2">
        <v>5.9221684342553029E-3</v>
      </c>
      <c r="BR124">
        <f t="shared" si="71"/>
        <v>2020</v>
      </c>
      <c r="BT124" s="15">
        <v>44442</v>
      </c>
      <c r="BU124" s="2">
        <v>-2.8267206455402623E-3</v>
      </c>
      <c r="BV124" s="4">
        <v>5.1902762828452279E-3</v>
      </c>
      <c r="BW124" s="2">
        <v>-1.9046300293500758E-3</v>
      </c>
      <c r="BX124" s="2">
        <v>4.7951222193527926E-3</v>
      </c>
      <c r="CA124" s="15">
        <v>44473</v>
      </c>
      <c r="CB124" s="2">
        <v>9.5372274053991384E-3</v>
      </c>
      <c r="CC124" s="4">
        <v>9.0805125470210697E-3</v>
      </c>
      <c r="CD124" s="2">
        <v>9.5027924106603195E-3</v>
      </c>
      <c r="CE124" s="2">
        <v>9.0825275612016077E-3</v>
      </c>
      <c r="CH124" s="15">
        <v>44501</v>
      </c>
      <c r="CI124" s="2">
        <v>1.140473391146091E-2</v>
      </c>
      <c r="CJ124" s="4">
        <v>1.4599655380227651E-2</v>
      </c>
      <c r="CK124" s="2">
        <v>1.6570115248136331E-2</v>
      </c>
      <c r="CL124" s="2">
        <v>1.4020789813264637E-2</v>
      </c>
      <c r="CO124" s="15">
        <v>44189</v>
      </c>
      <c r="CP124" s="2">
        <v>1.7764350861999043E-2</v>
      </c>
      <c r="CQ124" s="4">
        <v>1.089250134180321E-2</v>
      </c>
      <c r="CR124" s="2">
        <v>1.7364213457014503E-2</v>
      </c>
      <c r="CS124" s="2">
        <v>1.1397768245666099E-2</v>
      </c>
      <c r="CU124">
        <v>9</v>
      </c>
      <c r="CV124">
        <f t="shared" ref="CV124:CV131" si="102">CV123+1</f>
        <v>2017</v>
      </c>
    </row>
    <row r="125" spans="1:104" x14ac:dyDescent="0.3">
      <c r="A125" s="15">
        <v>42186</v>
      </c>
      <c r="B125">
        <v>7590.15</v>
      </c>
      <c r="C125">
        <v>8453.0499999999993</v>
      </c>
      <c r="D125">
        <v>18581.599999999999</v>
      </c>
      <c r="E125">
        <v>28020.87</v>
      </c>
      <c r="G125" s="2">
        <f t="shared" si="73"/>
        <v>1.0803475557136552E-2</v>
      </c>
      <c r="H125" s="4">
        <f t="shared" si="74"/>
        <v>1.0103363804743894E-2</v>
      </c>
      <c r="I125" s="2">
        <f t="shared" si="74"/>
        <v>1.560441842797099E-2</v>
      </c>
      <c r="J125" s="2">
        <f t="shared" si="74"/>
        <v>8.6404905828946516E-3</v>
      </c>
      <c r="L125">
        <f t="shared" si="63"/>
        <v>7</v>
      </c>
      <c r="M125">
        <v>2015</v>
      </c>
      <c r="P125" s="15">
        <v>43853</v>
      </c>
      <c r="Q125" s="2">
        <v>7.6950264024439824E-3</v>
      </c>
      <c r="R125" s="4">
        <v>6.0667883603565511E-3</v>
      </c>
      <c r="S125" s="2">
        <v>9.8562120030160974E-3</v>
      </c>
      <c r="T125" s="2">
        <v>6.5916939111350572E-3</v>
      </c>
      <c r="U125">
        <f t="shared" si="64"/>
        <v>2020</v>
      </c>
      <c r="W125" s="15">
        <v>44232</v>
      </c>
      <c r="X125" s="2">
        <v>7.0019134178425342E-3</v>
      </c>
      <c r="Y125" s="4">
        <v>1.920023631060099E-3</v>
      </c>
      <c r="Z125" s="2">
        <v>8.7622507412687886E-3</v>
      </c>
      <c r="AA125" s="2">
        <v>2.3183176134644289E-3</v>
      </c>
      <c r="AB125">
        <f t="shared" si="65"/>
        <v>2021</v>
      </c>
      <c r="AD125" s="15">
        <v>44257</v>
      </c>
      <c r="AE125" s="2">
        <v>1.5702559974630874E-3</v>
      </c>
      <c r="AF125" s="4">
        <v>1.0672998431736578E-2</v>
      </c>
      <c r="AG125" s="2">
        <v>3.5046464188575785E-3</v>
      </c>
      <c r="AH125" s="2">
        <v>8.9679324948686492E-3</v>
      </c>
      <c r="AI125">
        <f t="shared" si="66"/>
        <v>2021</v>
      </c>
      <c r="AK125" s="15">
        <v>44305</v>
      </c>
      <c r="AL125" s="2">
        <v>-2.370298303074329E-2</v>
      </c>
      <c r="AM125" s="4">
        <v>-1.7677018166146159E-2</v>
      </c>
      <c r="AN125" s="2">
        <v>-2.4049760065295991E-2</v>
      </c>
      <c r="AO125" s="2">
        <v>-1.8074407310120031E-2</v>
      </c>
      <c r="AP125">
        <f t="shared" si="67"/>
        <v>2021</v>
      </c>
      <c r="AR125" s="15">
        <v>43977</v>
      </c>
      <c r="AS125" s="2">
        <v>2.5306531852217818E-3</v>
      </c>
      <c r="AT125" s="4">
        <v>-1.1284122023398765E-3</v>
      </c>
      <c r="AU125" s="2">
        <v>9.343766096221234E-3</v>
      </c>
      <c r="AV125" s="2">
        <v>-2.0634057965108546E-3</v>
      </c>
      <c r="AW125">
        <f t="shared" si="68"/>
        <v>2020</v>
      </c>
      <c r="AY125" s="15">
        <v>44007</v>
      </c>
      <c r="AZ125" s="2">
        <v>2.730123941958853E-3</v>
      </c>
      <c r="BA125" s="4">
        <v>-1.5914141267114627E-3</v>
      </c>
      <c r="BB125" s="2">
        <v>3.7033061399743398E-3</v>
      </c>
      <c r="BC125" s="2">
        <v>-7.7088575576356557E-4</v>
      </c>
      <c r="BD125">
        <f t="shared" si="69"/>
        <v>2020</v>
      </c>
      <c r="BF125" s="15">
        <v>44033</v>
      </c>
      <c r="BG125" s="2">
        <v>1.9853506392528555E-2</v>
      </c>
      <c r="BH125" s="4">
        <v>1.2706174810836246E-2</v>
      </c>
      <c r="BI125" s="2">
        <v>2.0614330801434537E-2</v>
      </c>
      <c r="BJ125" s="2">
        <v>1.3665253925881051E-2</v>
      </c>
      <c r="BK125">
        <f t="shared" si="70"/>
        <v>2020</v>
      </c>
      <c r="BM125" s="15">
        <v>44070</v>
      </c>
      <c r="BN125" s="2">
        <v>5.8083842764337142E-3</v>
      </c>
      <c r="BO125" s="4">
        <v>8.3552677148989016E-4</v>
      </c>
      <c r="BP125" s="2">
        <v>7.9503036618803046E-3</v>
      </c>
      <c r="BQ125" s="2">
        <v>1.0121840859581765E-3</v>
      </c>
      <c r="BR125">
        <f t="shared" si="71"/>
        <v>2020</v>
      </c>
      <c r="BT125" s="15">
        <v>44445</v>
      </c>
      <c r="BU125" s="2">
        <v>-2.9512313853914621E-3</v>
      </c>
      <c r="BV125" s="4">
        <v>3.1286799510494775E-3</v>
      </c>
      <c r="BW125" s="2">
        <v>-4.5918041192944976E-3</v>
      </c>
      <c r="BX125" s="2">
        <v>2.8721855085030419E-3</v>
      </c>
      <c r="CA125" s="15">
        <v>44474</v>
      </c>
      <c r="CB125" s="2">
        <v>2.9727147255546506E-3</v>
      </c>
      <c r="CC125" s="4">
        <v>7.4076167596975493E-3</v>
      </c>
      <c r="CD125" s="2">
        <v>4.2935471724722968E-3</v>
      </c>
      <c r="CE125" s="2">
        <v>7.5137455201846779E-3</v>
      </c>
      <c r="CH125" s="15">
        <v>44502</v>
      </c>
      <c r="CI125" s="2">
        <v>3.4181133796594518E-3</v>
      </c>
      <c r="CJ125" s="4">
        <v>-2.2699829611844474E-3</v>
      </c>
      <c r="CK125" s="2">
        <v>4.3934488070163672E-3</v>
      </c>
      <c r="CL125" s="2">
        <v>-1.8191353752657028E-3</v>
      </c>
      <c r="CO125" s="15">
        <v>44193</v>
      </c>
      <c r="CP125" s="2">
        <v>1.2484590534161431E-2</v>
      </c>
      <c r="CQ125" s="4">
        <v>9.0150371838464451E-3</v>
      </c>
      <c r="CR125" s="2">
        <v>1.5747215662024458E-2</v>
      </c>
      <c r="CS125" s="2">
        <v>8.094131291786804E-3</v>
      </c>
      <c r="CU125">
        <v>9</v>
      </c>
      <c r="CV125">
        <f t="shared" si="102"/>
        <v>2018</v>
      </c>
    </row>
    <row r="126" spans="1:104" x14ac:dyDescent="0.3">
      <c r="A126" s="15">
        <v>42187</v>
      </c>
      <c r="B126">
        <v>7590.25</v>
      </c>
      <c r="C126">
        <v>8444.9</v>
      </c>
      <c r="D126">
        <v>18585.55</v>
      </c>
      <c r="E126">
        <v>27945.8</v>
      </c>
      <c r="G126" s="2">
        <f t="shared" si="73"/>
        <v>1.3174796614125199E-5</v>
      </c>
      <c r="H126" s="4">
        <f t="shared" si="74"/>
        <v>-9.6414903496366833E-4</v>
      </c>
      <c r="I126" s="2">
        <f t="shared" si="74"/>
        <v>2.1257588151723898E-4</v>
      </c>
      <c r="J126" s="2">
        <f t="shared" si="74"/>
        <v>-2.6790745612109727E-3</v>
      </c>
      <c r="L126">
        <f t="shared" si="63"/>
        <v>7</v>
      </c>
      <c r="M126">
        <v>2015</v>
      </c>
      <c r="P126" s="15">
        <v>43854</v>
      </c>
      <c r="Q126" s="2">
        <v>9.1502316163212475E-3</v>
      </c>
      <c r="R126" s="4">
        <v>5.5745524553891829E-3</v>
      </c>
      <c r="S126" s="2">
        <v>7.6667403129591369E-3</v>
      </c>
      <c r="T126" s="2">
        <v>5.4798194575996191E-3</v>
      </c>
      <c r="U126">
        <f t="shared" si="64"/>
        <v>2020</v>
      </c>
      <c r="W126" s="15">
        <v>44235</v>
      </c>
      <c r="X126" s="2">
        <v>8.2017281153816072E-3</v>
      </c>
      <c r="Y126" s="4">
        <v>1.2834815819890398E-2</v>
      </c>
      <c r="Z126" s="2">
        <v>9.2316537884418928E-3</v>
      </c>
      <c r="AA126" s="2">
        <v>1.2164797385772927E-2</v>
      </c>
      <c r="AB126">
        <f t="shared" si="65"/>
        <v>2021</v>
      </c>
      <c r="AD126" s="15">
        <v>44258</v>
      </c>
      <c r="AE126" s="2">
        <v>2.7043383330169146E-2</v>
      </c>
      <c r="AF126" s="4">
        <v>2.1884698138627666E-2</v>
      </c>
      <c r="AG126" s="2">
        <v>2.6774648006617954E-2</v>
      </c>
      <c r="AH126" s="2">
        <v>2.2819701178343275E-2</v>
      </c>
      <c r="AI126">
        <f t="shared" si="66"/>
        <v>2021</v>
      </c>
      <c r="AK126" s="15">
        <v>44306</v>
      </c>
      <c r="AL126" s="2">
        <v>-5.6593911044691371E-3</v>
      </c>
      <c r="AM126" s="4">
        <v>-4.3908366963916505E-3</v>
      </c>
      <c r="AN126" s="2">
        <v>-3.0664821009728383E-3</v>
      </c>
      <c r="AO126" s="2">
        <v>-5.0807705286110942E-3</v>
      </c>
      <c r="AP126">
        <f t="shared" si="67"/>
        <v>2021</v>
      </c>
      <c r="AR126" s="15">
        <v>43978</v>
      </c>
      <c r="AS126" s="2">
        <v>5.5312312802918956E-2</v>
      </c>
      <c r="AT126" s="4">
        <v>3.1664460823674856E-2</v>
      </c>
      <c r="AU126" s="2">
        <v>7.2831107173881304E-2</v>
      </c>
      <c r="AV126" s="2">
        <v>3.2536516679571303E-2</v>
      </c>
      <c r="AW126">
        <f t="shared" si="68"/>
        <v>2020</v>
      </c>
      <c r="AY126" s="15">
        <v>44008</v>
      </c>
      <c r="AZ126" s="2">
        <v>2.6916120867552507E-4</v>
      </c>
      <c r="BA126" s="4">
        <v>9.1457784602824756E-3</v>
      </c>
      <c r="BB126" s="2">
        <v>3.9942063084279526E-3</v>
      </c>
      <c r="BC126" s="2">
        <v>9.4474787685012752E-3</v>
      </c>
      <c r="BD126">
        <f t="shared" si="69"/>
        <v>2020</v>
      </c>
      <c r="BF126" s="15">
        <v>44034</v>
      </c>
      <c r="BG126" s="2">
        <v>-2.4356975837879968E-3</v>
      </c>
      <c r="BH126" s="4">
        <v>-2.6562744966292314E-3</v>
      </c>
      <c r="BI126" s="2">
        <v>4.4157668334649522E-3</v>
      </c>
      <c r="BJ126" s="2">
        <v>-1.5504742510809937E-3</v>
      </c>
      <c r="BK126">
        <f t="shared" si="70"/>
        <v>2020</v>
      </c>
      <c r="BM126" s="15">
        <v>44071</v>
      </c>
      <c r="BN126" s="2">
        <v>2.0216973042613978E-2</v>
      </c>
      <c r="BO126" s="4">
        <v>7.6432294482773853E-3</v>
      </c>
      <c r="BP126" s="2">
        <v>3.9128656990256534E-2</v>
      </c>
      <c r="BQ126" s="2">
        <v>9.0464998375239143E-3</v>
      </c>
      <c r="BR126">
        <f t="shared" si="71"/>
        <v>2020</v>
      </c>
      <c r="BT126" s="15">
        <v>44446</v>
      </c>
      <c r="BU126" s="2">
        <v>1.4775780975974857E-3</v>
      </c>
      <c r="BV126" s="4">
        <v>-9.034515301131747E-4</v>
      </c>
      <c r="BW126" s="2">
        <v>-3.3763887807149754E-3</v>
      </c>
      <c r="BX126" s="2">
        <v>-2.989866872875473E-4</v>
      </c>
      <c r="CA126" s="15">
        <v>44475</v>
      </c>
      <c r="CB126" s="2">
        <v>-3.1623532496045863E-3</v>
      </c>
      <c r="CC126" s="4">
        <v>-9.8921014683850724E-3</v>
      </c>
      <c r="CD126" s="2">
        <v>-5.814631302827087E-3</v>
      </c>
      <c r="CE126" s="2">
        <v>-9.2920096249250843E-3</v>
      </c>
      <c r="CH126" s="15">
        <v>44503</v>
      </c>
      <c r="CI126" s="2">
        <v>-7.6465523161525833E-3</v>
      </c>
      <c r="CJ126" s="4">
        <v>-3.3400507016901494E-3</v>
      </c>
      <c r="CK126" s="2">
        <v>-1.34306664379813E-2</v>
      </c>
      <c r="CL126" s="2">
        <v>-4.283591980284206E-3</v>
      </c>
      <c r="CO126" s="15">
        <v>44194</v>
      </c>
      <c r="CP126" s="2">
        <v>1.0155423280423232E-2</v>
      </c>
      <c r="CQ126" s="4">
        <v>4.281636536631753E-3</v>
      </c>
      <c r="CR126" s="2">
        <v>1.4298459082379242E-2</v>
      </c>
      <c r="CS126" s="2">
        <v>5.476440619803115E-3</v>
      </c>
      <c r="CU126">
        <v>9</v>
      </c>
      <c r="CV126">
        <f t="shared" si="102"/>
        <v>2019</v>
      </c>
    </row>
    <row r="127" spans="1:104" x14ac:dyDescent="0.3">
      <c r="A127" s="15">
        <v>42188</v>
      </c>
      <c r="B127">
        <v>7667.65</v>
      </c>
      <c r="C127">
        <v>8484.9</v>
      </c>
      <c r="D127">
        <v>18729.650000000001</v>
      </c>
      <c r="E127">
        <v>28092.79</v>
      </c>
      <c r="G127" s="2">
        <f t="shared" si="73"/>
        <v>1.009435746284711E-2</v>
      </c>
      <c r="H127" s="4">
        <f t="shared" si="74"/>
        <v>4.7365865788819286E-3</v>
      </c>
      <c r="I127" s="2">
        <f t="shared" si="74"/>
        <v>7.7533352523870532E-3</v>
      </c>
      <c r="J127" s="2">
        <f t="shared" si="74"/>
        <v>5.2598243743246431E-3</v>
      </c>
      <c r="L127">
        <f t="shared" si="63"/>
        <v>7</v>
      </c>
      <c r="M127">
        <v>2015</v>
      </c>
      <c r="P127" s="15">
        <v>43857</v>
      </c>
      <c r="Q127" s="2">
        <v>-1.3045585786844746E-2</v>
      </c>
      <c r="R127" s="4">
        <v>-1.0552527912150715E-2</v>
      </c>
      <c r="S127" s="2">
        <v>-1.2942616850848578E-2</v>
      </c>
      <c r="T127" s="2">
        <v>-1.1007807860921013E-2</v>
      </c>
      <c r="U127">
        <f t="shared" si="64"/>
        <v>2020</v>
      </c>
      <c r="W127" s="15">
        <v>44236</v>
      </c>
      <c r="X127" s="2">
        <v>2.5199794142528012E-3</v>
      </c>
      <c r="Y127" s="4">
        <v>-4.300136281242144E-4</v>
      </c>
      <c r="Z127" s="2">
        <v>2.0245305854186147E-3</v>
      </c>
      <c r="AA127" s="2">
        <v>-3.8345611783875358E-4</v>
      </c>
      <c r="AB127">
        <f t="shared" si="65"/>
        <v>2021</v>
      </c>
      <c r="AD127" s="15">
        <v>44259</v>
      </c>
      <c r="AE127" s="2">
        <v>-1.8355830000121018E-2</v>
      </c>
      <c r="AF127" s="4">
        <v>-1.0812955869234425E-2</v>
      </c>
      <c r="AG127" s="2">
        <v>-1.5550737529232469E-2</v>
      </c>
      <c r="AH127" s="2">
        <v>-1.1635223487767915E-2</v>
      </c>
      <c r="AI127">
        <f t="shared" si="66"/>
        <v>2021</v>
      </c>
      <c r="AK127" s="15">
        <v>44308</v>
      </c>
      <c r="AL127" s="2">
        <v>2.0827454968995022E-2</v>
      </c>
      <c r="AM127" s="4">
        <v>7.6767577851766878E-3</v>
      </c>
      <c r="AN127" s="2">
        <v>2.153140036062437E-2</v>
      </c>
      <c r="AO127" s="2">
        <v>7.8579543787127629E-3</v>
      </c>
      <c r="AP127">
        <f t="shared" si="67"/>
        <v>2021</v>
      </c>
      <c r="AR127" s="15">
        <v>43979</v>
      </c>
      <c r="AS127" s="2">
        <v>2.6006057295009325E-2</v>
      </c>
      <c r="AT127" s="4">
        <v>1.8803106833638356E-2</v>
      </c>
      <c r="AU127" s="2">
        <v>2.454497596275898E-2</v>
      </c>
      <c r="AV127" s="2">
        <v>1.8837710985716884E-2</v>
      </c>
      <c r="AW127">
        <f t="shared" si="68"/>
        <v>2020</v>
      </c>
      <c r="AY127" s="15">
        <v>44011</v>
      </c>
      <c r="AZ127" s="2">
        <v>-5.245319561007101E-3</v>
      </c>
      <c r="BA127" s="4">
        <v>-6.7995762303766118E-3</v>
      </c>
      <c r="BB127" s="2">
        <v>-1.0793324394858259E-2</v>
      </c>
      <c r="BC127" s="2">
        <v>-5.9636743285073303E-3</v>
      </c>
      <c r="BD127">
        <f t="shared" si="69"/>
        <v>2020</v>
      </c>
      <c r="BF127" s="15">
        <v>44035</v>
      </c>
      <c r="BG127" s="2">
        <v>7.9039748338144891E-3</v>
      </c>
      <c r="BH127" s="4">
        <v>7.4421069651294724E-3</v>
      </c>
      <c r="BI127" s="2">
        <v>8.7970772552071405E-3</v>
      </c>
      <c r="BJ127" s="2">
        <v>7.1016426063702856E-3</v>
      </c>
      <c r="BK127">
        <f t="shared" si="70"/>
        <v>2020</v>
      </c>
      <c r="BM127" s="15">
        <v>44074</v>
      </c>
      <c r="BN127" s="2">
        <v>-2.909386249890248E-2</v>
      </c>
      <c r="BO127" s="4">
        <v>-2.233078058999282E-2</v>
      </c>
      <c r="BP127" s="2">
        <v>-3.137564325267702E-2</v>
      </c>
      <c r="BQ127" s="2">
        <v>-2.1258606173058078E-2</v>
      </c>
      <c r="BR127">
        <f t="shared" si="71"/>
        <v>2020</v>
      </c>
      <c r="BT127" s="15">
        <v>44447</v>
      </c>
      <c r="BU127" s="2">
        <v>5.6844862954449965E-3</v>
      </c>
      <c r="BV127" s="4">
        <v>-4.9533178590139128E-4</v>
      </c>
      <c r="BW127" s="2">
        <v>8.2097573816521021E-3</v>
      </c>
      <c r="BX127" s="2">
        <v>-5.0137715710574563E-4</v>
      </c>
      <c r="CA127" s="15">
        <v>44476</v>
      </c>
      <c r="CB127" s="2">
        <v>1.5160645581734841E-3</v>
      </c>
      <c r="CC127" s="4">
        <v>8.1803241527824179E-3</v>
      </c>
      <c r="CD127" s="2">
        <v>6.1737854646195097E-3</v>
      </c>
      <c r="CE127" s="2">
        <v>8.2463630092585068E-3</v>
      </c>
      <c r="CH127" s="15">
        <v>44504</v>
      </c>
      <c r="CI127" s="2">
        <v>3.3747143864970453E-3</v>
      </c>
      <c r="CJ127" s="4">
        <v>4.9132883135529657E-3</v>
      </c>
      <c r="CK127" s="2">
        <v>4.356372320729357E-3</v>
      </c>
      <c r="CL127" s="2">
        <v>4.9471390579389849E-3</v>
      </c>
      <c r="CO127" s="15">
        <v>44195</v>
      </c>
      <c r="CP127" s="2">
        <v>2.829274083453669E-3</v>
      </c>
      <c r="CQ127" s="4">
        <v>3.5420524525214504E-3</v>
      </c>
      <c r="CR127" s="2">
        <v>-6.2095937425175917E-4</v>
      </c>
      <c r="CS127" s="2">
        <v>2.7962904311168153E-3</v>
      </c>
      <c r="CU127">
        <v>9</v>
      </c>
      <c r="CV127">
        <f t="shared" si="102"/>
        <v>2020</v>
      </c>
    </row>
    <row r="128" spans="1:104" x14ac:dyDescent="0.3">
      <c r="A128" s="15">
        <v>42191</v>
      </c>
      <c r="B128">
        <v>7696.35</v>
      </c>
      <c r="C128">
        <v>8522.15</v>
      </c>
      <c r="D128">
        <v>18825.150000000001</v>
      </c>
      <c r="E128">
        <v>28208.76</v>
      </c>
      <c r="G128" s="2">
        <f t="shared" si="73"/>
        <v>3.7290403892755301E-3</v>
      </c>
      <c r="H128" s="4">
        <f t="shared" si="74"/>
        <v>4.3901519169347904E-3</v>
      </c>
      <c r="I128" s="2">
        <f t="shared" si="74"/>
        <v>5.0988673039805863E-3</v>
      </c>
      <c r="J128" s="2">
        <f t="shared" si="74"/>
        <v>4.128105467630574E-3</v>
      </c>
      <c r="L128">
        <f t="shared" si="63"/>
        <v>7</v>
      </c>
      <c r="M128">
        <v>2015</v>
      </c>
      <c r="P128" s="15">
        <v>43858</v>
      </c>
      <c r="Q128" s="2">
        <v>2.690375601656237E-3</v>
      </c>
      <c r="R128" s="4">
        <v>-5.2149517286905461E-3</v>
      </c>
      <c r="S128" s="2">
        <v>-2.464539812046411E-3</v>
      </c>
      <c r="T128" s="2">
        <v>-4.5744004634174808E-3</v>
      </c>
      <c r="U128">
        <f t="shared" si="64"/>
        <v>2020</v>
      </c>
      <c r="W128" s="15">
        <v>44237</v>
      </c>
      <c r="X128" s="2">
        <v>-2.1073722461151683E-3</v>
      </c>
      <c r="Y128" s="4">
        <v>-1.8531632835401193E-4</v>
      </c>
      <c r="Z128" s="2">
        <v>-7.5825440627903832E-3</v>
      </c>
      <c r="AA128" s="2">
        <v>-3.8360321283768047E-4</v>
      </c>
      <c r="AB128">
        <f t="shared" si="65"/>
        <v>2021</v>
      </c>
      <c r="AD128" s="15">
        <v>44260</v>
      </c>
      <c r="AE128" s="2">
        <v>-1.2519920836659711E-2</v>
      </c>
      <c r="AF128" s="4">
        <v>-9.4590786267261008E-3</v>
      </c>
      <c r="AG128" s="2">
        <v>-1.6042175825710454E-2</v>
      </c>
      <c r="AH128" s="2">
        <v>-8.6685148589626185E-3</v>
      </c>
      <c r="AI128">
        <f t="shared" si="66"/>
        <v>2021</v>
      </c>
      <c r="AK128" s="15">
        <v>44309</v>
      </c>
      <c r="AL128" s="2">
        <v>-8.2030416878578572E-5</v>
      </c>
      <c r="AM128" s="4">
        <v>-4.49807894545033E-3</v>
      </c>
      <c r="AN128" s="2">
        <v>-1.8972645409752278E-3</v>
      </c>
      <c r="AO128" s="2">
        <v>-4.2058482130136951E-3</v>
      </c>
      <c r="AP128">
        <f t="shared" si="67"/>
        <v>2021</v>
      </c>
      <c r="AR128" s="15">
        <v>43980</v>
      </c>
      <c r="AS128" s="2">
        <v>1.0538414304532845E-2</v>
      </c>
      <c r="AT128" s="4">
        <v>9.5046416792234963E-3</v>
      </c>
      <c r="AU128" s="2">
        <v>6.6484783357155909E-3</v>
      </c>
      <c r="AV128" s="2">
        <v>6.9411771647661857E-3</v>
      </c>
      <c r="AW128">
        <f t="shared" si="68"/>
        <v>2020</v>
      </c>
      <c r="AY128" s="15">
        <v>44012</v>
      </c>
      <c r="AZ128" s="2">
        <v>2.7173141196185258E-3</v>
      </c>
      <c r="BA128" s="4">
        <v>-9.987975640975207E-4</v>
      </c>
      <c r="BB128" s="2">
        <v>5.2202818484018234E-4</v>
      </c>
      <c r="BC128" s="2">
        <v>-1.3077234628240961E-3</v>
      </c>
      <c r="BD128">
        <f t="shared" si="69"/>
        <v>2020</v>
      </c>
      <c r="BF128" s="15">
        <v>44036</v>
      </c>
      <c r="BG128" s="2">
        <v>-1.747445216318436E-2</v>
      </c>
      <c r="BH128" s="4">
        <v>-1.8991658827778725E-3</v>
      </c>
      <c r="BI128" s="2">
        <v>-1.8274641633346279E-2</v>
      </c>
      <c r="BJ128" s="2">
        <v>-3.0335231841662434E-4</v>
      </c>
      <c r="BK128">
        <f t="shared" si="70"/>
        <v>2020</v>
      </c>
      <c r="BM128" s="15">
        <v>44410</v>
      </c>
      <c r="BN128" s="2">
        <v>4.286694619865584E-3</v>
      </c>
      <c r="BO128" s="4">
        <v>7.7459628688610624E-3</v>
      </c>
      <c r="BP128" s="2">
        <v>3.6331462063043389E-3</v>
      </c>
      <c r="BQ128" s="2">
        <v>6.9178904836267189E-3</v>
      </c>
      <c r="BR128">
        <f t="shared" si="71"/>
        <v>2021</v>
      </c>
      <c r="BT128" s="15">
        <v>44448</v>
      </c>
      <c r="BU128" s="2">
        <v>-2.582520903827332E-3</v>
      </c>
      <c r="BV128" s="4">
        <v>9.0759789091537728E-4</v>
      </c>
      <c r="BW128" s="2">
        <v>-2.3117802884013907E-3</v>
      </c>
      <c r="BX128" s="2">
        <v>9.4094000610465381E-4</v>
      </c>
      <c r="CA128" s="15">
        <v>44477</v>
      </c>
      <c r="CB128" s="2">
        <v>-3.4392938639934219E-3</v>
      </c>
      <c r="CC128" s="4">
        <v>5.8936445882178928E-3</v>
      </c>
      <c r="CD128" s="2">
        <v>5.8405645084397913E-4</v>
      </c>
      <c r="CE128" s="2">
        <v>6.3881344211074017E-3</v>
      </c>
      <c r="CH128" s="15">
        <v>44508</v>
      </c>
      <c r="CI128" s="2">
        <v>1.1552752365191869E-2</v>
      </c>
      <c r="CJ128" s="4">
        <v>8.4697044115020544E-3</v>
      </c>
      <c r="CK128" s="2">
        <v>-3.4227277206831078E-3</v>
      </c>
      <c r="CL128" s="2">
        <v>7.9575318615919509E-3</v>
      </c>
      <c r="CO128" s="15">
        <v>44196</v>
      </c>
      <c r="CP128" s="2">
        <v>2.9655444502893454E-3</v>
      </c>
      <c r="CQ128" s="4">
        <v>-1.4304156430306758E-5</v>
      </c>
      <c r="CR128" s="2">
        <v>-1.2458849856483633E-3</v>
      </c>
      <c r="CS128" s="2">
        <v>1.0702417908685927E-4</v>
      </c>
      <c r="CU128">
        <v>9</v>
      </c>
      <c r="CV128">
        <f t="shared" si="102"/>
        <v>2021</v>
      </c>
    </row>
    <row r="129" spans="1:104" x14ac:dyDescent="0.3">
      <c r="A129" s="15">
        <v>42192</v>
      </c>
      <c r="B129">
        <v>7726.8</v>
      </c>
      <c r="C129">
        <v>8510.7999999999993</v>
      </c>
      <c r="D129">
        <v>18798.5</v>
      </c>
      <c r="E129">
        <v>28171.69</v>
      </c>
      <c r="G129" s="2">
        <f t="shared" si="73"/>
        <v>3.9408293213231632E-3</v>
      </c>
      <c r="H129" s="4">
        <f t="shared" si="74"/>
        <v>-1.3318235421812998E-3</v>
      </c>
      <c r="I129" s="2">
        <f t="shared" si="74"/>
        <v>-1.4156593705761417E-3</v>
      </c>
      <c r="J129" s="2">
        <f t="shared" si="74"/>
        <v>-1.3141307877411028E-3</v>
      </c>
      <c r="L129">
        <f t="shared" si="63"/>
        <v>7</v>
      </c>
      <c r="M129">
        <v>2015</v>
      </c>
      <c r="P129" s="15">
        <v>43859</v>
      </c>
      <c r="Q129" s="2">
        <v>5.1370340424344739E-3</v>
      </c>
      <c r="R129" s="4">
        <v>6.1132401002007937E-3</v>
      </c>
      <c r="S129" s="2">
        <v>3.757956399903728E-3</v>
      </c>
      <c r="T129" s="2">
        <v>5.658232044145021E-3</v>
      </c>
      <c r="U129">
        <f t="shared" si="64"/>
        <v>2020</v>
      </c>
      <c r="W129" s="15">
        <v>44238</v>
      </c>
      <c r="X129" s="2">
        <v>-4.4479105199014346E-4</v>
      </c>
      <c r="Y129" s="4">
        <v>4.4219375765398522E-3</v>
      </c>
      <c r="Z129" s="2">
        <v>-8.6633075390337897E-4</v>
      </c>
      <c r="AA129" s="2">
        <v>4.3292270674041801E-3</v>
      </c>
      <c r="AB129">
        <f t="shared" si="65"/>
        <v>2021</v>
      </c>
      <c r="AD129" s="15">
        <v>44263</v>
      </c>
      <c r="AE129" s="2">
        <v>-3.7149725675372802E-3</v>
      </c>
      <c r="AF129" s="4">
        <v>1.2116668117096794E-3</v>
      </c>
      <c r="AG129" s="2">
        <v>1.3511921574081676E-3</v>
      </c>
      <c r="AH129" s="2">
        <v>7.0925053149151717E-4</v>
      </c>
      <c r="AI129">
        <f t="shared" si="66"/>
        <v>2021</v>
      </c>
      <c r="AK129" s="15">
        <v>44312</v>
      </c>
      <c r="AL129" s="2">
        <v>1.2868516347194037E-2</v>
      </c>
      <c r="AM129" s="4">
        <v>1.0016490776670233E-2</v>
      </c>
      <c r="AN129" s="2">
        <v>1.7427803154248026E-2</v>
      </c>
      <c r="AO129" s="2">
        <v>1.0611454631467915E-2</v>
      </c>
      <c r="AP129">
        <f t="shared" si="67"/>
        <v>2021</v>
      </c>
      <c r="AR129" s="15">
        <v>44319</v>
      </c>
      <c r="AS129" s="2">
        <v>-1.9897998609071706E-3</v>
      </c>
      <c r="AT129" s="4">
        <v>2.0846006110266982E-4</v>
      </c>
      <c r="AU129" s="2">
        <v>-9.6410203222520689E-3</v>
      </c>
      <c r="AV129" s="2">
        <v>-1.30866977325418E-3</v>
      </c>
      <c r="AW129">
        <f t="shared" si="68"/>
        <v>2021</v>
      </c>
      <c r="AY129" s="15">
        <v>44348</v>
      </c>
      <c r="AZ129" s="2">
        <v>-1.060314790340109E-3</v>
      </c>
      <c r="BA129" s="4">
        <v>-5.1017788844103169E-4</v>
      </c>
      <c r="BB129" s="2">
        <v>-5.332616500570821E-3</v>
      </c>
      <c r="BC129" s="2">
        <v>-4.9290068975385534E-5</v>
      </c>
      <c r="BD129">
        <f t="shared" si="69"/>
        <v>2021</v>
      </c>
      <c r="BF129" s="15">
        <v>44039</v>
      </c>
      <c r="BG129" s="2">
        <v>-2.5276946416540245E-2</v>
      </c>
      <c r="BH129" s="4">
        <v>-5.5698735500239287E-3</v>
      </c>
      <c r="BI129" s="2">
        <v>-3.5888191933209898E-2</v>
      </c>
      <c r="BJ129" s="2">
        <v>-5.0924626726708156E-3</v>
      </c>
      <c r="BK129">
        <f t="shared" si="70"/>
        <v>2020</v>
      </c>
      <c r="BM129" s="15">
        <v>44411</v>
      </c>
      <c r="BN129" s="2">
        <v>1.6559589250834669E-2</v>
      </c>
      <c r="BO129" s="4">
        <v>1.5460980853186805E-2</v>
      </c>
      <c r="BP129" s="2">
        <v>1.4331604724863068E-2</v>
      </c>
      <c r="BQ129" s="2">
        <v>1.6481956871901304E-2</v>
      </c>
      <c r="BR129">
        <f t="shared" si="71"/>
        <v>2021</v>
      </c>
      <c r="BT129" s="15">
        <v>44452</v>
      </c>
      <c r="BU129" s="2">
        <v>-1.8729381130493711E-3</v>
      </c>
      <c r="BV129" s="4">
        <v>-8.0314348633364868E-4</v>
      </c>
      <c r="BW129" s="2">
        <v>-5.7628560212847893E-3</v>
      </c>
      <c r="BX129" s="2">
        <v>-2.1835150871098805E-3</v>
      </c>
      <c r="CA129" s="15">
        <v>44480</v>
      </c>
      <c r="CB129" s="2">
        <v>1.3684951950193515E-2</v>
      </c>
      <c r="CC129" s="4">
        <v>2.8359560105503151E-3</v>
      </c>
      <c r="CD129" s="2">
        <v>1.372724204340151E-2</v>
      </c>
      <c r="CE129" s="2">
        <v>1.2774092701417765E-3</v>
      </c>
      <c r="CH129" s="15">
        <v>44509</v>
      </c>
      <c r="CI129" s="2">
        <v>-6.8586818127040951E-3</v>
      </c>
      <c r="CJ129" s="4">
        <v>-1.3448782553109836E-3</v>
      </c>
      <c r="CK129" s="2">
        <v>-1.7609807737411546E-3</v>
      </c>
      <c r="CL129" s="2">
        <v>-1.8524877361051197E-3</v>
      </c>
      <c r="CO129" s="15">
        <v>44531</v>
      </c>
      <c r="CP129" s="2">
        <v>1.2619060355822508E-2</v>
      </c>
      <c r="CQ129" s="4">
        <v>1.0816571670827684E-2</v>
      </c>
      <c r="CR129" s="2">
        <v>1.8758772163281957E-2</v>
      </c>
      <c r="CS129" s="2">
        <v>1.0863426132399816E-2</v>
      </c>
      <c r="CU129">
        <v>9</v>
      </c>
      <c r="CV129">
        <f t="shared" si="102"/>
        <v>2022</v>
      </c>
    </row>
    <row r="130" spans="1:104" x14ac:dyDescent="0.3">
      <c r="A130" s="15">
        <v>42193</v>
      </c>
      <c r="B130">
        <v>7572.15</v>
      </c>
      <c r="C130">
        <v>8363.0499999999993</v>
      </c>
      <c r="D130">
        <v>18463.150000000001</v>
      </c>
      <c r="E130">
        <v>27687.72</v>
      </c>
      <c r="G130" s="2">
        <f t="shared" si="73"/>
        <v>-2.0423525682930283E-2</v>
      </c>
      <c r="H130" s="4">
        <f t="shared" si="74"/>
        <v>-1.7360295154392066E-2</v>
      </c>
      <c r="I130" s="2">
        <f t="shared" si="74"/>
        <v>-1.7839189297018301E-2</v>
      </c>
      <c r="J130" s="2">
        <f t="shared" si="74"/>
        <v>-1.7179303052106479E-2</v>
      </c>
      <c r="L130">
        <f t="shared" si="63"/>
        <v>7</v>
      </c>
      <c r="M130">
        <v>2015</v>
      </c>
      <c r="P130" s="15">
        <v>43860</v>
      </c>
      <c r="Q130" s="2">
        <v>-3.9783204279929983E-3</v>
      </c>
      <c r="R130" s="4">
        <v>-7.7249680530937573E-3</v>
      </c>
      <c r="S130" s="2">
        <v>-7.4359555656313293E-3</v>
      </c>
      <c r="T130" s="2">
        <v>-6.9138170998766409E-3</v>
      </c>
      <c r="U130">
        <f t="shared" si="64"/>
        <v>2020</v>
      </c>
      <c r="W130" s="15">
        <v>44239</v>
      </c>
      <c r="X130" s="2">
        <v>9.0765912683721337E-3</v>
      </c>
      <c r="Y130" s="4">
        <v>-6.5905241443852032E-4</v>
      </c>
      <c r="Z130" s="2">
        <v>9.9798333524465117E-3</v>
      </c>
      <c r="AA130" s="2">
        <v>2.4800355200091346E-4</v>
      </c>
      <c r="AB130">
        <f t="shared" si="65"/>
        <v>2021</v>
      </c>
      <c r="AD130" s="15">
        <v>44264</v>
      </c>
      <c r="AE130" s="2">
        <v>2.1880208411537667E-2</v>
      </c>
      <c r="AF130" s="4">
        <v>9.5077626669875306E-3</v>
      </c>
      <c r="AG130" s="2">
        <v>1.6722536019787005E-2</v>
      </c>
      <c r="AH130" s="2">
        <v>1.1585995301051375E-2</v>
      </c>
      <c r="AI130">
        <f t="shared" si="66"/>
        <v>2021</v>
      </c>
      <c r="AK130" s="15">
        <v>44313</v>
      </c>
      <c r="AL130" s="2">
        <v>9.772760075051741E-3</v>
      </c>
      <c r="AM130" s="4">
        <v>1.1601656886434192E-2</v>
      </c>
      <c r="AN130" s="2">
        <v>1.4258647907135895E-2</v>
      </c>
      <c r="AO130" s="2">
        <v>1.1524493087019447E-2</v>
      </c>
      <c r="AP130">
        <f t="shared" si="67"/>
        <v>2021</v>
      </c>
      <c r="AR130" s="15">
        <v>44320</v>
      </c>
      <c r="AS130" s="2">
        <v>-8.2848535217120538E-3</v>
      </c>
      <c r="AT130" s="4">
        <v>-9.4060809818130638E-3</v>
      </c>
      <c r="AU130" s="2">
        <v>-6.0186504239083177E-3</v>
      </c>
      <c r="AV130" s="2">
        <v>-9.5448301795702083E-3</v>
      </c>
      <c r="AW130">
        <f t="shared" si="68"/>
        <v>2021</v>
      </c>
      <c r="AY130" s="15">
        <v>44349</v>
      </c>
      <c r="AZ130" s="2">
        <v>-1.483032365000524E-3</v>
      </c>
      <c r="BA130" s="4">
        <v>8.667820235831252E-5</v>
      </c>
      <c r="BB130" s="2">
        <v>1.0343207724438528E-3</v>
      </c>
      <c r="BC130" s="2">
        <v>-1.6443669456826353E-3</v>
      </c>
      <c r="BD130">
        <f t="shared" si="69"/>
        <v>2021</v>
      </c>
      <c r="BF130" s="15">
        <v>44040</v>
      </c>
      <c r="BG130" s="2">
        <v>1.3376081323680334E-2</v>
      </c>
      <c r="BH130" s="4">
        <v>1.5159273432868001E-2</v>
      </c>
      <c r="BI130" s="2">
        <v>1.1737513587733886E-2</v>
      </c>
      <c r="BJ130" s="2">
        <v>1.4715275421757157E-2</v>
      </c>
      <c r="BK130">
        <f t="shared" si="70"/>
        <v>2020</v>
      </c>
      <c r="BM130" s="15">
        <v>44412</v>
      </c>
      <c r="BN130" s="2">
        <v>2.521293336540496E-2</v>
      </c>
      <c r="BO130" s="4">
        <v>7.9382545758876228E-3</v>
      </c>
      <c r="BP130" s="2">
        <v>2.3307567006415002E-2</v>
      </c>
      <c r="BQ130" s="2">
        <v>1.0151911734978942E-2</v>
      </c>
      <c r="BR130">
        <f t="shared" si="71"/>
        <v>2021</v>
      </c>
      <c r="BT130" s="15">
        <v>44453</v>
      </c>
      <c r="BU130" s="2">
        <v>-1.2566387812537113E-3</v>
      </c>
      <c r="BV130" s="4">
        <v>1.4231963722897748E-3</v>
      </c>
      <c r="BW130" s="2">
        <v>3.8728551922307093E-3</v>
      </c>
      <c r="BX130" s="2">
        <v>1.1916924955514697E-3</v>
      </c>
      <c r="CA130" s="15">
        <v>44481</v>
      </c>
      <c r="CB130" s="2">
        <v>3.3271470453749992E-3</v>
      </c>
      <c r="CC130" s="4">
        <v>2.5632524330002032E-3</v>
      </c>
      <c r="CD130" s="2">
        <v>5.9461322720648531E-3</v>
      </c>
      <c r="CE130" s="2">
        <v>2.4699105923295388E-3</v>
      </c>
      <c r="CH130" s="15">
        <v>44510</v>
      </c>
      <c r="CI130" s="2">
        <v>-3.9478702279033299E-3</v>
      </c>
      <c r="CJ130" s="4">
        <v>-1.4990925086938649E-3</v>
      </c>
      <c r="CK130" s="2">
        <v>-8.7772550852452426E-3</v>
      </c>
      <c r="CL130" s="2">
        <v>-1.3341948871030429E-3</v>
      </c>
      <c r="CO130" s="15">
        <v>44532</v>
      </c>
      <c r="CP130" s="2">
        <v>1.2459058327633634E-2</v>
      </c>
      <c r="CQ130" s="4">
        <v>1.3674571413592436E-2</v>
      </c>
      <c r="CR130" s="2">
        <v>3.9419880159164066E-3</v>
      </c>
      <c r="CS130" s="2">
        <v>1.3461087402762495E-2</v>
      </c>
      <c r="CU130">
        <v>9</v>
      </c>
      <c r="CV130">
        <f t="shared" si="102"/>
        <v>2023</v>
      </c>
    </row>
    <row r="131" spans="1:104" x14ac:dyDescent="0.3">
      <c r="A131" s="15">
        <v>42194</v>
      </c>
      <c r="B131">
        <v>7578.35</v>
      </c>
      <c r="C131">
        <v>8328.5499999999993</v>
      </c>
      <c r="D131">
        <v>18508.7</v>
      </c>
      <c r="E131">
        <v>27573.66</v>
      </c>
      <c r="G131" s="2">
        <f t="shared" si="73"/>
        <v>8.1812003932263974E-4</v>
      </c>
      <c r="H131" s="4">
        <f t="shared" si="74"/>
        <v>-4.1252892186463075E-3</v>
      </c>
      <c r="I131" s="2">
        <f t="shared" si="74"/>
        <v>2.4670763114636057E-3</v>
      </c>
      <c r="J131" s="2">
        <f t="shared" si="74"/>
        <v>-4.1195157997842118E-3</v>
      </c>
      <c r="L131">
        <f t="shared" ref="L131:L194" si="103">MONTH(A:A)</f>
        <v>7</v>
      </c>
      <c r="M131">
        <v>2015</v>
      </c>
      <c r="P131" s="15">
        <v>43861</v>
      </c>
      <c r="Q131" s="2">
        <v>1.8823907410122939E-3</v>
      </c>
      <c r="R131" s="4">
        <v>-6.1233985277255286E-3</v>
      </c>
      <c r="S131" s="2">
        <v>6.0755561646337729E-3</v>
      </c>
      <c r="T131" s="2">
        <v>-4.6519733429927039E-3</v>
      </c>
      <c r="U131">
        <f t="shared" ref="U131:U194" si="104">YEAR($P:$P)</f>
        <v>2020</v>
      </c>
      <c r="W131" s="15">
        <v>44242</v>
      </c>
      <c r="X131" s="2">
        <v>2.7912184588315393E-2</v>
      </c>
      <c r="Y131" s="4">
        <v>9.9846339517124551E-3</v>
      </c>
      <c r="Z131" s="2">
        <v>3.315941499187177E-2</v>
      </c>
      <c r="AA131" s="2">
        <v>1.1831182109369891E-2</v>
      </c>
      <c r="AB131">
        <f t="shared" ref="AB131:AB194" si="105">YEAR($W:$W)</f>
        <v>2021</v>
      </c>
      <c r="AD131" s="15">
        <v>44265</v>
      </c>
      <c r="AE131" s="2">
        <v>2.3936919177696856E-3</v>
      </c>
      <c r="AF131" s="4">
        <v>5.0601388226566811E-3</v>
      </c>
      <c r="AG131" s="2">
        <v>2.0256150383445291E-3</v>
      </c>
      <c r="AH131" s="2">
        <v>4.9784930979580953E-3</v>
      </c>
      <c r="AI131">
        <f t="shared" ref="AI131:AI194" si="106">YEAR($AD:$AD)</f>
        <v>2021</v>
      </c>
      <c r="AK131" s="15">
        <v>44314</v>
      </c>
      <c r="AL131" s="2">
        <v>2.8086472669461807E-2</v>
      </c>
      <c r="AM131" s="4">
        <v>1.4433855067716278E-2</v>
      </c>
      <c r="AN131" s="2">
        <v>3.0164638532962206E-2</v>
      </c>
      <c r="AO131" s="2">
        <v>1.6134720111539342E-2</v>
      </c>
      <c r="AP131">
        <f t="shared" ref="AP131:AP194" si="107">YEAR($AK:$AK)</f>
        <v>2021</v>
      </c>
      <c r="AR131" s="15">
        <v>44321</v>
      </c>
      <c r="AS131" s="2">
        <v>9.9827086373248698E-3</v>
      </c>
      <c r="AT131" s="4">
        <v>8.3709861000931512E-3</v>
      </c>
      <c r="AU131" s="2">
        <v>1.5907791517600477E-2</v>
      </c>
      <c r="AV131" s="2">
        <v>8.7877545073923296E-3</v>
      </c>
      <c r="AW131">
        <f t="shared" ref="AW131:AW194" si="108">YEAR($AR:$AR)</f>
        <v>2021</v>
      </c>
      <c r="AY131" s="15">
        <v>44350</v>
      </c>
      <c r="AZ131" s="2">
        <v>9.4930768474405288E-3</v>
      </c>
      <c r="BA131" s="4">
        <v>7.3284883347671213E-3</v>
      </c>
      <c r="BB131" s="2">
        <v>7.7811936817555388E-3</v>
      </c>
      <c r="BC131" s="2">
        <v>7.3858021334061033E-3</v>
      </c>
      <c r="BD131">
        <f t="shared" ref="BD131:BD194" si="109">YEAR($AY:$AY)</f>
        <v>2021</v>
      </c>
      <c r="BF131" s="15">
        <v>44041</v>
      </c>
      <c r="BG131" s="2">
        <v>-6.1055782783359831E-3</v>
      </c>
      <c r="BH131" s="4">
        <v>-8.6455968957262173E-3</v>
      </c>
      <c r="BI131" s="2">
        <v>-1.2938132204188238E-3</v>
      </c>
      <c r="BJ131" s="2">
        <v>-1.0958370298976819E-2</v>
      </c>
      <c r="BK131">
        <f t="shared" ref="BK131:BK194" si="110">YEAR($BF:$BF)</f>
        <v>2020</v>
      </c>
      <c r="BM131" s="15">
        <v>44413</v>
      </c>
      <c r="BN131" s="2">
        <v>-3.4751909173922403E-3</v>
      </c>
      <c r="BO131" s="4">
        <v>2.201884517922669E-3</v>
      </c>
      <c r="BP131" s="2">
        <v>-5.3652640095704016E-3</v>
      </c>
      <c r="BQ131" s="2">
        <v>2.2635740412365129E-3</v>
      </c>
      <c r="BR131">
        <f t="shared" ref="BR131:BR194" si="111">YEAR($BM:$BM)</f>
        <v>2021</v>
      </c>
      <c r="BT131" s="15">
        <v>44454</v>
      </c>
      <c r="BU131" s="2">
        <v>2.9958834138753159E-3</v>
      </c>
      <c r="BV131" s="4">
        <v>8.0235903337169574E-3</v>
      </c>
      <c r="BW131" s="2">
        <v>6.5331896687109399E-3</v>
      </c>
      <c r="BX131" s="2">
        <v>8.1739705794744537E-3</v>
      </c>
      <c r="CA131" s="15">
        <v>44482</v>
      </c>
      <c r="CB131" s="2">
        <v>3.3775633293124246E-3</v>
      </c>
      <c r="CC131" s="4">
        <v>9.4375540172132125E-3</v>
      </c>
      <c r="CD131" s="2">
        <v>2.9658761990057499E-3</v>
      </c>
      <c r="CE131" s="2">
        <v>7.5100801518671323E-3</v>
      </c>
      <c r="CH131" s="15">
        <v>44511</v>
      </c>
      <c r="CI131" s="2">
        <v>-1.2648619278956828E-2</v>
      </c>
      <c r="CJ131" s="4">
        <v>-7.9701618453478992E-3</v>
      </c>
      <c r="CK131" s="2">
        <v>-1.1866002959774056E-2</v>
      </c>
      <c r="CL131" s="2">
        <v>-7.1766323429459863E-3</v>
      </c>
      <c r="CO131" s="15">
        <v>44533</v>
      </c>
      <c r="CP131" s="2">
        <v>-1.1440141736269381E-2</v>
      </c>
      <c r="CQ131" s="4">
        <v>-1.177761878902292E-2</v>
      </c>
      <c r="CR131" s="2">
        <v>-8.5213616100470041E-3</v>
      </c>
      <c r="CS131" s="2">
        <v>-1.3082674022417256E-2</v>
      </c>
      <c r="CU131">
        <v>9</v>
      </c>
      <c r="CV131">
        <f t="shared" si="102"/>
        <v>2024</v>
      </c>
    </row>
    <row r="132" spans="1:104" x14ac:dyDescent="0.3">
      <c r="A132" s="15">
        <v>42195</v>
      </c>
      <c r="B132">
        <v>7642.5</v>
      </c>
      <c r="C132">
        <v>8360.5499999999993</v>
      </c>
      <c r="D132">
        <v>18719.8</v>
      </c>
      <c r="E132">
        <v>27661.4</v>
      </c>
      <c r="G132" s="2">
        <f t="shared" ref="G132:G195" si="112">(B132-B131)/B132</f>
        <v>8.393850179914902E-3</v>
      </c>
      <c r="H132" s="4">
        <f t="shared" ref="H132:J195" si="113">(C132-C131)/C131</f>
        <v>3.8422054259144751E-3</v>
      </c>
      <c r="I132" s="2">
        <f t="shared" si="113"/>
        <v>1.1405447168088442E-2</v>
      </c>
      <c r="J132" s="2">
        <f t="shared" si="113"/>
        <v>3.1820222632759523E-3</v>
      </c>
      <c r="L132">
        <f t="shared" si="103"/>
        <v>7</v>
      </c>
      <c r="M132">
        <v>2015</v>
      </c>
      <c r="P132" s="15">
        <v>44197</v>
      </c>
      <c r="Q132" s="2">
        <v>-1.5476308077315684E-3</v>
      </c>
      <c r="R132" s="4">
        <v>2.6284263414808589E-3</v>
      </c>
      <c r="S132" s="2">
        <v>-1.2218506559451103E-3</v>
      </c>
      <c r="T132" s="2">
        <v>2.4638057201757826E-3</v>
      </c>
      <c r="U132">
        <f t="shared" si="104"/>
        <v>2021</v>
      </c>
      <c r="W132" s="15">
        <v>44243</v>
      </c>
      <c r="X132" s="2">
        <v>-3.2438690302208344E-3</v>
      </c>
      <c r="Y132" s="4">
        <v>-8.1620926299568388E-5</v>
      </c>
      <c r="Z132" s="2">
        <v>-5.5714525046070976E-3</v>
      </c>
      <c r="AA132" s="2">
        <v>-9.579298897325893E-4</v>
      </c>
      <c r="AB132">
        <f t="shared" si="105"/>
        <v>2021</v>
      </c>
      <c r="AD132" s="15">
        <v>44267</v>
      </c>
      <c r="AE132" s="2">
        <v>-1.1107846374274276E-2</v>
      </c>
      <c r="AF132" s="4">
        <v>-9.4795318554444577E-3</v>
      </c>
      <c r="AG132" s="2">
        <v>-1.2289117737900831E-2</v>
      </c>
      <c r="AH132" s="2">
        <v>-9.5053560379184648E-3</v>
      </c>
      <c r="AI132">
        <f t="shared" si="106"/>
        <v>2021</v>
      </c>
      <c r="AK132" s="15">
        <v>44315</v>
      </c>
      <c r="AL132" s="2">
        <v>4.5491227359541306E-4</v>
      </c>
      <c r="AM132" s="4">
        <v>2.0417705211392451E-3</v>
      </c>
      <c r="AN132" s="2">
        <v>-2.4612428386738079E-4</v>
      </c>
      <c r="AO132" s="2">
        <v>6.4543578376425031E-4</v>
      </c>
      <c r="AP132">
        <f t="shared" si="107"/>
        <v>2021</v>
      </c>
      <c r="AR132" s="15">
        <v>44322</v>
      </c>
      <c r="AS132" s="2">
        <v>6.2473250844794909E-3</v>
      </c>
      <c r="AT132" s="4">
        <v>7.3163974182249032E-3</v>
      </c>
      <c r="AU132" s="2">
        <v>1.3451806843036576E-3</v>
      </c>
      <c r="AV132" s="2">
        <v>5.5921056010419402E-3</v>
      </c>
      <c r="AW132">
        <f t="shared" si="108"/>
        <v>2021</v>
      </c>
      <c r="AY132" s="15">
        <v>44351</v>
      </c>
      <c r="AZ132" s="2">
        <v>-2.1768731859390551E-3</v>
      </c>
      <c r="BA132" s="4">
        <v>-1.2810421692314297E-3</v>
      </c>
      <c r="BB132" s="2">
        <v>-1.0024124098852663E-2</v>
      </c>
      <c r="BC132" s="2">
        <v>-2.5344407679289932E-3</v>
      </c>
      <c r="BD132">
        <f t="shared" si="109"/>
        <v>2021</v>
      </c>
      <c r="BF132" s="15">
        <v>44042</v>
      </c>
      <c r="BG132" s="2">
        <v>-1.8049855953163968E-2</v>
      </c>
      <c r="BH132" s="4">
        <v>-8.9887841040450171E-3</v>
      </c>
      <c r="BI132" s="2">
        <v>-1.9466312747433937E-2</v>
      </c>
      <c r="BJ132" s="2">
        <v>-8.8008945360959264E-3</v>
      </c>
      <c r="BK132">
        <f t="shared" si="110"/>
        <v>2020</v>
      </c>
      <c r="BM132" s="15">
        <v>44414</v>
      </c>
      <c r="BN132" s="2">
        <v>-3.3350548402061031E-3</v>
      </c>
      <c r="BO132" s="4">
        <v>-3.46126937758519E-3</v>
      </c>
      <c r="BP132" s="2">
        <v>-7.1159977396242479E-4</v>
      </c>
      <c r="BQ132" s="2">
        <v>-3.9476745935795483E-3</v>
      </c>
      <c r="BR132">
        <f t="shared" si="111"/>
        <v>2021</v>
      </c>
      <c r="BT132" s="15">
        <v>44455</v>
      </c>
      <c r="BU132" s="2">
        <v>1.0813460988464734E-2</v>
      </c>
      <c r="BV132" s="4">
        <v>6.2815898900935403E-3</v>
      </c>
      <c r="BW132" s="2">
        <v>2.2151971724928561E-2</v>
      </c>
      <c r="BX132" s="2">
        <v>7.1174595389898098E-3</v>
      </c>
      <c r="CA132" s="15">
        <v>44483</v>
      </c>
      <c r="CB132" s="2">
        <v>1.5577129617657146E-2</v>
      </c>
      <c r="CC132" s="4">
        <v>9.7347447244896159E-3</v>
      </c>
      <c r="CD132" s="2">
        <v>1.8251231048963756E-2</v>
      </c>
      <c r="CE132" s="2">
        <v>9.3666057208902E-3</v>
      </c>
      <c r="CH132" s="15">
        <v>44512</v>
      </c>
      <c r="CI132" s="2">
        <v>1.0718689727131957E-2</v>
      </c>
      <c r="CJ132" s="4">
        <v>1.2820584549279467E-2</v>
      </c>
      <c r="CK132" s="2">
        <v>4.490381273956086E-3</v>
      </c>
      <c r="CL132" s="2">
        <v>1.2800466758089034E-2</v>
      </c>
      <c r="CO132" s="15">
        <v>44536</v>
      </c>
      <c r="CP132" s="2">
        <v>-1.0388311444759487E-2</v>
      </c>
      <c r="CQ132" s="4">
        <v>-1.6540964254769853E-2</v>
      </c>
      <c r="CR132" s="2">
        <v>-1.2742715932055424E-2</v>
      </c>
      <c r="CS132" s="2">
        <v>-1.6453695772669582E-2</v>
      </c>
    </row>
    <row r="133" spans="1:104" x14ac:dyDescent="0.3">
      <c r="A133" s="15">
        <v>42198</v>
      </c>
      <c r="B133">
        <v>7736.35</v>
      </c>
      <c r="C133">
        <v>8459.65</v>
      </c>
      <c r="D133">
        <v>18893.55</v>
      </c>
      <c r="E133">
        <v>27961.19</v>
      </c>
      <c r="G133" s="2">
        <f t="shared" si="112"/>
        <v>1.2131043709242777E-2</v>
      </c>
      <c r="H133" s="4">
        <f t="shared" si="113"/>
        <v>1.1853287164122022E-2</v>
      </c>
      <c r="I133" s="2">
        <f t="shared" si="113"/>
        <v>9.2816162565839376E-3</v>
      </c>
      <c r="J133" s="2">
        <f t="shared" si="113"/>
        <v>1.0837846240609558E-2</v>
      </c>
      <c r="L133">
        <f t="shared" si="103"/>
        <v>7</v>
      </c>
      <c r="M133">
        <v>2015</v>
      </c>
      <c r="P133" s="15">
        <v>44200</v>
      </c>
      <c r="Q133" s="2">
        <v>5.6275731337679217E-4</v>
      </c>
      <c r="R133" s="4">
        <v>8.1606448621464236E-3</v>
      </c>
      <c r="S133" s="2">
        <v>-4.2913163292585525E-4</v>
      </c>
      <c r="T133" s="2">
        <v>6.4304691681335109E-3</v>
      </c>
      <c r="U133">
        <f t="shared" si="104"/>
        <v>2021</v>
      </c>
      <c r="W133" s="15">
        <v>44244</v>
      </c>
      <c r="X133" s="2">
        <v>-1.1167389137439483E-2</v>
      </c>
      <c r="Y133" s="4">
        <v>-6.8273315288195071E-3</v>
      </c>
      <c r="Z133" s="2">
        <v>-5.0527785564877291E-3</v>
      </c>
      <c r="AA133" s="2">
        <v>-7.6834541266082258E-3</v>
      </c>
      <c r="AB133">
        <f t="shared" si="105"/>
        <v>2021</v>
      </c>
      <c r="AD133" s="15">
        <v>44270</v>
      </c>
      <c r="AE133" s="2">
        <v>-1.258185721953829E-2</v>
      </c>
      <c r="AF133" s="4">
        <v>-6.7494070567729065E-3</v>
      </c>
      <c r="AG133" s="2">
        <v>-8.848722344221174E-3</v>
      </c>
      <c r="AH133" s="2">
        <v>-7.8161792153422349E-3</v>
      </c>
      <c r="AI133">
        <f t="shared" si="106"/>
        <v>2021</v>
      </c>
      <c r="AK133" s="15">
        <v>44316</v>
      </c>
      <c r="AL133" s="2">
        <v>-3.1294786023226003E-2</v>
      </c>
      <c r="AM133" s="4">
        <v>-1.7710760058812027E-2</v>
      </c>
      <c r="AN133" s="2">
        <v>-2.7664654673804953E-2</v>
      </c>
      <c r="AO133" s="2">
        <v>-1.9764119797596544E-2</v>
      </c>
      <c r="AP133">
        <f t="shared" si="107"/>
        <v>2021</v>
      </c>
      <c r="AR133" s="15">
        <v>44323</v>
      </c>
      <c r="AS133" s="2">
        <v>7.3774415780812662E-3</v>
      </c>
      <c r="AT133" s="4">
        <v>6.6792078669999167E-3</v>
      </c>
      <c r="AU133" s="2">
        <v>2.3364343635576277E-3</v>
      </c>
      <c r="AV133" s="2">
        <v>5.2443566628314238E-3</v>
      </c>
      <c r="AW133">
        <f t="shared" si="108"/>
        <v>2021</v>
      </c>
      <c r="AY133" s="15">
        <v>44354</v>
      </c>
      <c r="AZ133" s="2">
        <v>-2.475625417219348E-3</v>
      </c>
      <c r="BA133" s="4">
        <v>5.1945565641900822E-3</v>
      </c>
      <c r="BB133" s="2">
        <v>4.3069677954983687E-3</v>
      </c>
      <c r="BC133" s="2">
        <v>4.3850245825099807E-3</v>
      </c>
      <c r="BD133">
        <f t="shared" si="109"/>
        <v>2021</v>
      </c>
      <c r="BF133" s="15">
        <v>44043</v>
      </c>
      <c r="BG133" s="2">
        <v>-6.1749395321959019E-3</v>
      </c>
      <c r="BH133" s="4">
        <v>-2.5850848709483218E-3</v>
      </c>
      <c r="BI133" s="2">
        <v>-3.1413346514616553E-4</v>
      </c>
      <c r="BJ133" s="2">
        <v>-3.4232499568715101E-3</v>
      </c>
      <c r="BK133">
        <f t="shared" si="110"/>
        <v>2020</v>
      </c>
      <c r="BM133" s="15">
        <v>44417</v>
      </c>
      <c r="BN133" s="2">
        <v>3.8598928647205107E-3</v>
      </c>
      <c r="BO133" s="4">
        <v>1.2347427670554168E-3</v>
      </c>
      <c r="BP133" s="2">
        <v>6.13528627379789E-3</v>
      </c>
      <c r="BQ133" s="2">
        <v>2.3053658112388909E-3</v>
      </c>
      <c r="BR133">
        <f t="shared" si="111"/>
        <v>2021</v>
      </c>
      <c r="BT133" s="15">
        <v>44456</v>
      </c>
      <c r="BU133" s="2">
        <v>6.4677626682903729E-3</v>
      </c>
      <c r="BV133" s="4">
        <v>-2.5156697580758698E-3</v>
      </c>
      <c r="BW133" s="2">
        <v>3.8055568829210152E-3</v>
      </c>
      <c r="BX133" s="2">
        <v>-2.1181525692090595E-3</v>
      </c>
      <c r="CA133" s="15">
        <v>44487</v>
      </c>
      <c r="CB133" s="2">
        <v>4.5523082015097912E-3</v>
      </c>
      <c r="CC133" s="4">
        <v>7.5523964544634125E-3</v>
      </c>
      <c r="CD133" s="2">
        <v>8.7415387039951158E-3</v>
      </c>
      <c r="CE133" s="2">
        <v>7.4974778141436429E-3</v>
      </c>
      <c r="CH133" s="15">
        <v>44515</v>
      </c>
      <c r="CI133" s="2">
        <v>-1.1052346975112819E-3</v>
      </c>
      <c r="CJ133" s="4">
        <v>3.7010951374795144E-4</v>
      </c>
      <c r="CK133" s="2">
        <v>-8.0034388969712155E-4</v>
      </c>
      <c r="CL133" s="2">
        <v>5.2762805155457976E-4</v>
      </c>
      <c r="CO133" s="15">
        <v>44537</v>
      </c>
      <c r="CP133" s="2">
        <v>2.128274937636777E-2</v>
      </c>
      <c r="CQ133" s="4">
        <v>1.5636594775976037E-2</v>
      </c>
      <c r="CR133" s="2">
        <v>2.4695054552984534E-2</v>
      </c>
      <c r="CS133" s="2">
        <v>1.5622108885135041E-2</v>
      </c>
    </row>
    <row r="134" spans="1:104" x14ac:dyDescent="0.3">
      <c r="A134" s="15">
        <v>42199</v>
      </c>
      <c r="B134">
        <v>7691.6</v>
      </c>
      <c r="C134">
        <v>8454.1</v>
      </c>
      <c r="D134">
        <v>18780.2</v>
      </c>
      <c r="E134">
        <v>27932.9</v>
      </c>
      <c r="G134" s="2">
        <f t="shared" si="112"/>
        <v>-5.8180352592438504E-3</v>
      </c>
      <c r="H134" s="4">
        <f t="shared" si="113"/>
        <v>-6.5605551057068231E-4</v>
      </c>
      <c r="I134" s="2">
        <f t="shared" si="113"/>
        <v>-5.9994019122927428E-3</v>
      </c>
      <c r="J134" s="2">
        <f t="shared" si="113"/>
        <v>-1.0117595138117239E-3</v>
      </c>
      <c r="L134">
        <f t="shared" si="103"/>
        <v>7</v>
      </c>
      <c r="M134">
        <v>2015</v>
      </c>
      <c r="P134" s="15">
        <v>44201</v>
      </c>
      <c r="Q134" s="2">
        <v>1.2190721398129456E-2</v>
      </c>
      <c r="R134" s="4">
        <v>4.7124086351704435E-3</v>
      </c>
      <c r="S134" s="2">
        <v>1.6333226004366822E-2</v>
      </c>
      <c r="T134" s="2">
        <v>5.4171302369604435E-3</v>
      </c>
      <c r="U134">
        <f t="shared" si="104"/>
        <v>2021</v>
      </c>
      <c r="W134" s="15">
        <v>44245</v>
      </c>
      <c r="X134" s="2">
        <v>-1.4999470606919757E-2</v>
      </c>
      <c r="Y134" s="4">
        <v>-5.9143001795000892E-3</v>
      </c>
      <c r="Z134" s="2">
        <v>-8.7765283743712133E-3</v>
      </c>
      <c r="AA134" s="2">
        <v>-7.3329190506776654E-3</v>
      </c>
      <c r="AB134">
        <f t="shared" si="105"/>
        <v>2021</v>
      </c>
      <c r="AD134" s="15">
        <v>44271</v>
      </c>
      <c r="AE134" s="2">
        <v>-8.2945973780165563E-3</v>
      </c>
      <c r="AF134" s="4">
        <v>-1.2759971867778073E-3</v>
      </c>
      <c r="AG134" s="2">
        <v>-1.0742541401916699E-2</v>
      </c>
      <c r="AH134" s="2">
        <v>-6.1752059923315169E-4</v>
      </c>
      <c r="AI134">
        <f t="shared" si="106"/>
        <v>2021</v>
      </c>
      <c r="AK134" s="15">
        <v>44652</v>
      </c>
      <c r="AL134" s="2">
        <v>1.8320103737587412E-2</v>
      </c>
      <c r="AM134" s="4">
        <v>1.1778009991554459E-2</v>
      </c>
      <c r="AN134" s="2">
        <v>2.1303912727912593E-2</v>
      </c>
      <c r="AO134" s="2">
        <v>1.2091480558409293E-2</v>
      </c>
      <c r="AP134">
        <f t="shared" si="107"/>
        <v>2022</v>
      </c>
      <c r="AR134" s="15">
        <v>44326</v>
      </c>
      <c r="AS134" s="2">
        <v>8.4062937172857625E-3</v>
      </c>
      <c r="AT134" s="4">
        <v>8.0414756647541677E-3</v>
      </c>
      <c r="AU134" s="2">
        <v>7.2300141318057242E-3</v>
      </c>
      <c r="AV134" s="2">
        <v>6.0142497521159782E-3</v>
      </c>
      <c r="AW134">
        <f t="shared" si="108"/>
        <v>2021</v>
      </c>
      <c r="AY134" s="15">
        <v>44355</v>
      </c>
      <c r="AZ134" s="2">
        <v>-7.6526303088802214E-3</v>
      </c>
      <c r="BA134" s="4">
        <v>-7.3325651598399354E-4</v>
      </c>
      <c r="BB134" s="2">
        <v>-1.0110414700517541E-2</v>
      </c>
      <c r="BC134" s="2">
        <v>-1.0116855993033689E-3</v>
      </c>
      <c r="BD134">
        <f t="shared" si="109"/>
        <v>2021</v>
      </c>
      <c r="BF134" s="15">
        <v>44378</v>
      </c>
      <c r="BG134" s="2">
        <v>-4.1064062991355592E-3</v>
      </c>
      <c r="BH134" s="4">
        <v>-2.6396972299080877E-3</v>
      </c>
      <c r="BI134" s="2">
        <v>-2.5365090503332286E-3</v>
      </c>
      <c r="BJ134" s="2">
        <v>-3.1269345656884063E-3</v>
      </c>
      <c r="BK134">
        <f t="shared" si="110"/>
        <v>2021</v>
      </c>
      <c r="BM134" s="15">
        <v>44418</v>
      </c>
      <c r="BN134" s="2">
        <v>3.0079196960784873E-3</v>
      </c>
      <c r="BO134" s="4">
        <v>1.3439330801285725E-3</v>
      </c>
      <c r="BP134" s="2">
        <v>1.4294060748374447E-4</v>
      </c>
      <c r="BQ134" s="2">
        <v>2.7904788076360881E-3</v>
      </c>
      <c r="BR134">
        <f t="shared" si="111"/>
        <v>2021</v>
      </c>
      <c r="BT134" s="15">
        <v>44459</v>
      </c>
      <c r="BU134" s="2">
        <v>-1.6409991225633212E-2</v>
      </c>
      <c r="BV134" s="4">
        <v>-1.0705055117528142E-2</v>
      </c>
      <c r="BW134" s="2">
        <v>-1.7620091002976575E-2</v>
      </c>
      <c r="BX134" s="2">
        <v>-8.8952314368214921E-3</v>
      </c>
      <c r="CA134" s="15">
        <v>44488</v>
      </c>
      <c r="CB134" s="2">
        <v>1.7909164090422376E-3</v>
      </c>
      <c r="CC134" s="4">
        <v>-3.1552655862271996E-3</v>
      </c>
      <c r="CD134" s="2">
        <v>-3.6361528847317589E-3</v>
      </c>
      <c r="CE134" s="2">
        <v>-8.0206470949267382E-4</v>
      </c>
      <c r="CH134" s="15">
        <v>44516</v>
      </c>
      <c r="CI134" s="2">
        <v>-7.9496962365234042E-3</v>
      </c>
      <c r="CJ134" s="4">
        <v>-6.0879816891181125E-3</v>
      </c>
      <c r="CK134" s="2">
        <v>-1.0212558152153552E-2</v>
      </c>
      <c r="CL134" s="2">
        <v>-6.527477280067322E-3</v>
      </c>
      <c r="CO134" s="15">
        <v>44538</v>
      </c>
      <c r="CP134" s="2">
        <v>1.6713198559471159E-2</v>
      </c>
      <c r="CQ134" s="4">
        <v>1.7060902268771026E-2</v>
      </c>
      <c r="CR134" s="2">
        <v>1.8195770432350829E-2</v>
      </c>
      <c r="CS134" s="2">
        <v>1.7629110771224775E-2</v>
      </c>
      <c r="CW134" t="s">
        <v>40</v>
      </c>
      <c r="CX134" t="s">
        <v>6</v>
      </c>
      <c r="CY134" t="s">
        <v>3</v>
      </c>
      <c r="CZ134" t="s">
        <v>2</v>
      </c>
    </row>
    <row r="135" spans="1:104" x14ac:dyDescent="0.3">
      <c r="A135" s="15">
        <v>42200</v>
      </c>
      <c r="B135">
        <v>7729.25</v>
      </c>
      <c r="C135">
        <v>8523.7999999999993</v>
      </c>
      <c r="D135">
        <v>18816.25</v>
      </c>
      <c r="E135">
        <v>28198.29</v>
      </c>
      <c r="G135" s="2">
        <f t="shared" si="112"/>
        <v>4.8711065109809668E-3</v>
      </c>
      <c r="H135" s="4">
        <f t="shared" si="113"/>
        <v>8.2445204102150321E-3</v>
      </c>
      <c r="I135" s="2">
        <f t="shared" si="113"/>
        <v>1.9195748714070815E-3</v>
      </c>
      <c r="J135" s="2">
        <f t="shared" si="113"/>
        <v>9.5009827121422911E-3</v>
      </c>
      <c r="L135">
        <f t="shared" si="103"/>
        <v>7</v>
      </c>
      <c r="M135">
        <v>2015</v>
      </c>
      <c r="P135" s="15">
        <v>44202</v>
      </c>
      <c r="Q135" s="2">
        <v>8.7047184121044011E-4</v>
      </c>
      <c r="R135" s="4">
        <v>-3.7501320469030598E-3</v>
      </c>
      <c r="S135" s="2">
        <v>2.3847614844470823E-3</v>
      </c>
      <c r="T135" s="2">
        <v>-5.444510462700833E-3</v>
      </c>
      <c r="U135">
        <f t="shared" si="104"/>
        <v>2021</v>
      </c>
      <c r="W135" s="15">
        <v>44246</v>
      </c>
      <c r="X135" s="2">
        <v>-1.5136949083721958E-2</v>
      </c>
      <c r="Y135" s="4">
        <v>-9.0747042618700858E-3</v>
      </c>
      <c r="Z135" s="2">
        <v>-2.0373356656736039E-2</v>
      </c>
      <c r="AA135" s="2">
        <v>-8.4740891761840211E-3</v>
      </c>
      <c r="AB135">
        <f t="shared" si="105"/>
        <v>2021</v>
      </c>
      <c r="AD135" s="15">
        <v>44272</v>
      </c>
      <c r="AE135" s="2">
        <v>-1.1876150061962522E-2</v>
      </c>
      <c r="AF135" s="4">
        <v>-1.2685733830970993E-2</v>
      </c>
      <c r="AG135" s="2">
        <v>-1.6530860863219188E-2</v>
      </c>
      <c r="AH135" s="2">
        <v>-1.1165523918293885E-2</v>
      </c>
      <c r="AI135">
        <f t="shared" si="106"/>
        <v>2021</v>
      </c>
      <c r="AK135" s="15">
        <v>44655</v>
      </c>
      <c r="AL135" s="2">
        <v>4.4320245989538841E-2</v>
      </c>
      <c r="AM135" s="4">
        <v>2.1671774063478901E-2</v>
      </c>
      <c r="AN135" s="2">
        <v>4.0020458430353768E-2</v>
      </c>
      <c r="AO135" s="2">
        <v>2.2522343943293655E-2</v>
      </c>
      <c r="AP135">
        <f t="shared" si="107"/>
        <v>2022</v>
      </c>
      <c r="AR135" s="15">
        <v>44327</v>
      </c>
      <c r="AS135" s="2">
        <v>-1.3047853807986062E-2</v>
      </c>
      <c r="AT135" s="4">
        <v>-6.1302271731019792E-3</v>
      </c>
      <c r="AU135" s="2">
        <v>-8.1526986579126548E-3</v>
      </c>
      <c r="AV135" s="2">
        <v>-6.8804730921182581E-3</v>
      </c>
      <c r="AW135">
        <f t="shared" si="108"/>
        <v>2021</v>
      </c>
      <c r="AY135" s="15">
        <v>44356</v>
      </c>
      <c r="AZ135" s="2">
        <v>-6.5979043379779667E-3</v>
      </c>
      <c r="BA135" s="4">
        <v>-6.6549767790547712E-3</v>
      </c>
      <c r="BB135" s="2">
        <v>-8.1173596919508414E-3</v>
      </c>
      <c r="BC135" s="2">
        <v>-6.387878697448929E-3</v>
      </c>
      <c r="BD135">
        <f t="shared" si="109"/>
        <v>2021</v>
      </c>
      <c r="BF135" s="15">
        <v>44379</v>
      </c>
      <c r="BG135" s="2">
        <v>3.7382211055887113E-3</v>
      </c>
      <c r="BH135" s="4">
        <v>2.6913265306122915E-3</v>
      </c>
      <c r="BI135" s="2">
        <v>3.6299158113251486E-3</v>
      </c>
      <c r="BJ135" s="2">
        <v>3.1742057318047447E-3</v>
      </c>
      <c r="BK135">
        <f t="shared" si="110"/>
        <v>2021</v>
      </c>
      <c r="BM135" s="15">
        <v>44419</v>
      </c>
      <c r="BN135" s="2">
        <v>-6.2282586826765919E-3</v>
      </c>
      <c r="BO135" s="4">
        <v>1.3206307086563573E-4</v>
      </c>
      <c r="BP135" s="2">
        <v>-6.3190144890533442E-3</v>
      </c>
      <c r="BQ135" s="2">
        <v>-5.2662778945012582E-4</v>
      </c>
      <c r="BR135">
        <f t="shared" si="111"/>
        <v>2021</v>
      </c>
      <c r="BT135" s="15">
        <v>44460</v>
      </c>
      <c r="BU135" s="2">
        <v>7.2146171091831291E-3</v>
      </c>
      <c r="BV135" s="4">
        <v>9.4901965292666247E-3</v>
      </c>
      <c r="BW135" s="2">
        <v>2.4269296311551932E-3</v>
      </c>
      <c r="BX135" s="2">
        <v>8.7935001204459649E-3</v>
      </c>
      <c r="CA135" s="15">
        <v>44489</v>
      </c>
      <c r="CB135" s="2">
        <v>-5.849912040321743E-3</v>
      </c>
      <c r="CC135" s="4">
        <v>-8.2606040040720165E-3</v>
      </c>
      <c r="CD135" s="2">
        <v>-5.6397870537810372E-4</v>
      </c>
      <c r="CE135" s="2">
        <v>-7.3901359532893597E-3</v>
      </c>
      <c r="CH135" s="15">
        <v>44517</v>
      </c>
      <c r="CI135" s="2">
        <v>-6.7344934006782278E-3</v>
      </c>
      <c r="CJ135" s="4">
        <v>-5.5863593937507923E-3</v>
      </c>
      <c r="CK135" s="2">
        <v>-6.9321352960677171E-3</v>
      </c>
      <c r="CL135" s="2">
        <v>-5.2060288745286506E-3</v>
      </c>
      <c r="CO135" s="15">
        <v>44539</v>
      </c>
      <c r="CP135" s="2">
        <v>-4.532356907998648E-3</v>
      </c>
      <c r="CQ135" s="4">
        <v>2.6960889537628496E-3</v>
      </c>
      <c r="CR135" s="2">
        <v>-5.4244770643186082E-3</v>
      </c>
      <c r="CS135" s="2">
        <v>2.6845841273131768E-3</v>
      </c>
      <c r="CU135">
        <v>10</v>
      </c>
      <c r="CV135">
        <v>2015</v>
      </c>
    </row>
    <row r="136" spans="1:104" x14ac:dyDescent="0.3">
      <c r="A136" s="15">
        <v>42201</v>
      </c>
      <c r="B136">
        <v>7870.8</v>
      </c>
      <c r="C136">
        <v>8608.0499999999993</v>
      </c>
      <c r="D136">
        <v>19168.05</v>
      </c>
      <c r="E136">
        <v>28446.12</v>
      </c>
      <c r="G136" s="2">
        <f t="shared" si="112"/>
        <v>1.7984194745133936E-2</v>
      </c>
      <c r="H136" s="4">
        <f t="shared" si="113"/>
        <v>9.8840892559656501E-3</v>
      </c>
      <c r="I136" s="2">
        <f t="shared" si="113"/>
        <v>1.8696605327841589E-2</v>
      </c>
      <c r="J136" s="2">
        <f t="shared" si="113"/>
        <v>8.7888308120810908E-3</v>
      </c>
      <c r="L136">
        <f t="shared" si="103"/>
        <v>7</v>
      </c>
      <c r="M136">
        <v>2015</v>
      </c>
      <c r="P136" s="15">
        <v>44203</v>
      </c>
      <c r="Q136" s="2">
        <v>1.9838504202714857E-3</v>
      </c>
      <c r="R136" s="4">
        <v>-6.2914199876289731E-4</v>
      </c>
      <c r="S136" s="2">
        <v>4.9720264545771433E-3</v>
      </c>
      <c r="T136" s="2">
        <v>-1.6760057175998445E-3</v>
      </c>
      <c r="U136">
        <f t="shared" si="104"/>
        <v>2021</v>
      </c>
      <c r="W136" s="15">
        <v>44249</v>
      </c>
      <c r="X136" s="2">
        <v>-1.625685712898671E-2</v>
      </c>
      <c r="Y136" s="4">
        <v>-2.0428187628281028E-2</v>
      </c>
      <c r="Z136" s="2">
        <v>-1.6305075666264941E-2</v>
      </c>
      <c r="AA136" s="2">
        <v>-2.2508260993960322E-2</v>
      </c>
      <c r="AB136">
        <f t="shared" si="105"/>
        <v>2021</v>
      </c>
      <c r="AD136" s="15">
        <v>44273</v>
      </c>
      <c r="AE136" s="2">
        <v>-8.1269007988086818E-3</v>
      </c>
      <c r="AF136" s="4">
        <v>-1.1102959657095427E-2</v>
      </c>
      <c r="AG136" s="2">
        <v>-1.0881044720524029E-2</v>
      </c>
      <c r="AH136" s="2">
        <v>-1.1748613800113446E-2</v>
      </c>
      <c r="AI136">
        <f t="shared" si="106"/>
        <v>2021</v>
      </c>
      <c r="AK136" s="15">
        <v>44656</v>
      </c>
      <c r="AL136" s="2">
        <v>-1.6003957908312244E-2</v>
      </c>
      <c r="AM136" s="4">
        <v>-5.3175579115291296E-3</v>
      </c>
      <c r="AN136" s="2">
        <v>-1.4683501056031693E-2</v>
      </c>
      <c r="AO136" s="2">
        <v>-7.1807870884419084E-3</v>
      </c>
      <c r="AP136">
        <f t="shared" si="107"/>
        <v>2022</v>
      </c>
      <c r="AR136" s="15">
        <v>44328</v>
      </c>
      <c r="AS136" s="2">
        <v>-1.2416692729576573E-2</v>
      </c>
      <c r="AT136" s="4">
        <v>-1.0386680807366631E-2</v>
      </c>
      <c r="AU136" s="2">
        <v>-1.2773711525240107E-2</v>
      </c>
      <c r="AV136" s="2">
        <v>-9.5808107960222537E-3</v>
      </c>
      <c r="AW136">
        <f t="shared" si="108"/>
        <v>2021</v>
      </c>
      <c r="AY136" s="15">
        <v>44357</v>
      </c>
      <c r="AZ136" s="2">
        <v>1.1993580224692223E-2</v>
      </c>
      <c r="BA136" s="4">
        <v>6.5492617690041883E-3</v>
      </c>
      <c r="BB136" s="2">
        <v>9.5027370296402944E-3</v>
      </c>
      <c r="BC136" s="2">
        <v>6.9083301951960267E-3</v>
      </c>
      <c r="BD136">
        <f t="shared" si="109"/>
        <v>2021</v>
      </c>
      <c r="BF136" s="15">
        <v>44382</v>
      </c>
      <c r="BG136" s="2">
        <v>1.0387788704370895E-2</v>
      </c>
      <c r="BH136" s="4">
        <v>7.1332256300008666E-3</v>
      </c>
      <c r="BI136" s="2">
        <v>1.1551311552173333E-2</v>
      </c>
      <c r="BJ136" s="2">
        <v>7.5322946681383677E-3</v>
      </c>
      <c r="BK136">
        <f t="shared" si="110"/>
        <v>2021</v>
      </c>
      <c r="BM136" s="15">
        <v>44420</v>
      </c>
      <c r="BN136" s="2">
        <v>4.981576580497203E-3</v>
      </c>
      <c r="BO136" s="4">
        <v>5.045371493497498E-3</v>
      </c>
      <c r="BP136" s="2">
        <v>3.6487890432995622E-3</v>
      </c>
      <c r="BQ136" s="2">
        <v>5.8330045906599464E-3</v>
      </c>
      <c r="BR136">
        <f t="shared" si="111"/>
        <v>2021</v>
      </c>
      <c r="BT136" s="15">
        <v>44461</v>
      </c>
      <c r="BU136" s="2">
        <v>-8.7014725568942842E-3</v>
      </c>
      <c r="BV136" s="4">
        <v>-8.7404623619169485E-4</v>
      </c>
      <c r="BW136" s="2">
        <v>-7.8204203744508885E-3</v>
      </c>
      <c r="BX136" s="2">
        <v>-1.3208989637704404E-3</v>
      </c>
      <c r="CA136" s="15">
        <v>44490</v>
      </c>
      <c r="CB136" s="2">
        <v>1.2053875036805191E-2</v>
      </c>
      <c r="CC136" s="4">
        <v>-4.8449081930955953E-3</v>
      </c>
      <c r="CD136" s="2">
        <v>1.2956055690795634E-2</v>
      </c>
      <c r="CE136" s="2">
        <v>-5.4923313694621922E-3</v>
      </c>
      <c r="CH136" s="15">
        <v>44518</v>
      </c>
      <c r="CI136" s="2">
        <v>-3.9556388007321256E-3</v>
      </c>
      <c r="CJ136" s="4">
        <v>-7.4782176309387679E-3</v>
      </c>
      <c r="CK136" s="2">
        <v>-1.7165441471234191E-3</v>
      </c>
      <c r="CL136" s="2">
        <v>-6.2044719458115181E-3</v>
      </c>
      <c r="CO136" s="15">
        <v>44540</v>
      </c>
      <c r="CP136" s="2">
        <v>-2.0313175213523102E-3</v>
      </c>
      <c r="CQ136" s="4">
        <v>-3.168377876158826E-4</v>
      </c>
      <c r="CR136" s="2">
        <v>6.2563288024400669E-4</v>
      </c>
      <c r="CS136" s="2">
        <v>-3.4791699577923845E-4</v>
      </c>
      <c r="CU136">
        <v>10</v>
      </c>
      <c r="CV136">
        <f>CV135+1</f>
        <v>2016</v>
      </c>
    </row>
    <row r="137" spans="1:104" x14ac:dyDescent="0.3">
      <c r="A137" s="15">
        <v>42202</v>
      </c>
      <c r="B137">
        <v>7807.75</v>
      </c>
      <c r="C137">
        <v>8609.85</v>
      </c>
      <c r="D137">
        <v>19094.7</v>
      </c>
      <c r="E137">
        <v>28463.31</v>
      </c>
      <c r="G137" s="2">
        <f t="shared" si="112"/>
        <v>-8.0753097883513401E-3</v>
      </c>
      <c r="H137" s="4">
        <f t="shared" si="113"/>
        <v>2.0910659208544231E-4</v>
      </c>
      <c r="I137" s="2">
        <f t="shared" si="113"/>
        <v>-3.8266803352452936E-3</v>
      </c>
      <c r="J137" s="2">
        <f t="shared" si="113"/>
        <v>6.0430034043315324E-4</v>
      </c>
      <c r="L137">
        <f t="shared" si="103"/>
        <v>7</v>
      </c>
      <c r="M137">
        <v>2015</v>
      </c>
      <c r="P137" s="15">
        <v>44204</v>
      </c>
      <c r="Q137" s="2">
        <v>5.5830805581791399E-3</v>
      </c>
      <c r="R137" s="4">
        <v>1.484719554937804E-2</v>
      </c>
      <c r="S137" s="2">
        <v>4.0117661784954536E-3</v>
      </c>
      <c r="T137" s="2">
        <v>1.4330264577284379E-2</v>
      </c>
      <c r="U137">
        <f t="shared" si="104"/>
        <v>2021</v>
      </c>
      <c r="W137" s="15">
        <v>44250</v>
      </c>
      <c r="X137" s="2">
        <v>-5.1479737477737736E-3</v>
      </c>
      <c r="Y137" s="4">
        <v>2.1872891923382558E-3</v>
      </c>
      <c r="Z137" s="2">
        <v>-3.9779108947959572E-3</v>
      </c>
      <c r="AA137" s="2">
        <v>1.4252883545304838E-4</v>
      </c>
      <c r="AB137">
        <f t="shared" si="105"/>
        <v>2021</v>
      </c>
      <c r="AD137" s="15">
        <v>44274</v>
      </c>
      <c r="AE137" s="2">
        <v>8.5547079044249897E-3</v>
      </c>
      <c r="AF137" s="4">
        <v>1.2786915650319218E-2</v>
      </c>
      <c r="AG137" s="2">
        <v>9.0026228113701118E-3</v>
      </c>
      <c r="AH137" s="2">
        <v>1.3038711392028555E-2</v>
      </c>
      <c r="AI137">
        <f t="shared" si="106"/>
        <v>2021</v>
      </c>
      <c r="AK137" s="15">
        <v>44657</v>
      </c>
      <c r="AL137" s="2">
        <v>-1.61437003982263E-2</v>
      </c>
      <c r="AM137" s="4">
        <v>-8.3391805049728793E-3</v>
      </c>
      <c r="AN137" s="2">
        <v>-1.1429577150302447E-2</v>
      </c>
      <c r="AO137" s="2">
        <v>-9.4071606025607421E-3</v>
      </c>
      <c r="AP137">
        <f t="shared" si="107"/>
        <v>2022</v>
      </c>
      <c r="AR137" s="15">
        <v>44330</v>
      </c>
      <c r="AS137" s="2">
        <v>-6.1638880508163903E-3</v>
      </c>
      <c r="AT137" s="4">
        <v>-1.2724117987276376E-3</v>
      </c>
      <c r="AU137" s="2">
        <v>-8.7127876914733313E-3</v>
      </c>
      <c r="AV137" s="2">
        <v>8.5745151034692375E-4</v>
      </c>
      <c r="AW137">
        <f t="shared" si="108"/>
        <v>2021</v>
      </c>
      <c r="AY137" s="15">
        <v>44358</v>
      </c>
      <c r="AZ137" s="2">
        <v>-1.6737382357536054E-3</v>
      </c>
      <c r="BA137" s="4">
        <v>3.9141554542422114E-3</v>
      </c>
      <c r="BB137" s="2">
        <v>-2.3853440816139397E-3</v>
      </c>
      <c r="BC137" s="2">
        <v>3.3324748324441611E-3</v>
      </c>
      <c r="BD137">
        <f t="shared" si="109"/>
        <v>2021</v>
      </c>
      <c r="BF137" s="15">
        <v>44383</v>
      </c>
      <c r="BG137" s="2">
        <v>9.602370631830795E-3</v>
      </c>
      <c r="BH137" s="4">
        <v>-1.0167768174885843E-3</v>
      </c>
      <c r="BI137" s="2">
        <v>1.042684312166311E-2</v>
      </c>
      <c r="BJ137" s="2">
        <v>-3.559001512859249E-4</v>
      </c>
      <c r="BK137">
        <f t="shared" si="110"/>
        <v>2021</v>
      </c>
      <c r="BM137" s="15">
        <v>44421</v>
      </c>
      <c r="BN137" s="2">
        <v>6.7232848130996817E-3</v>
      </c>
      <c r="BO137" s="4">
        <v>1.0064530321918244E-2</v>
      </c>
      <c r="BP137" s="2">
        <v>6.4640809415351455E-3</v>
      </c>
      <c r="BQ137" s="2">
        <v>1.0818142665794818E-2</v>
      </c>
      <c r="BR137">
        <f t="shared" si="111"/>
        <v>2021</v>
      </c>
      <c r="BT137" s="15">
        <v>44462</v>
      </c>
      <c r="BU137" s="2">
        <v>2.2303971733580494E-2</v>
      </c>
      <c r="BV137" s="4">
        <v>1.5746595503985047E-2</v>
      </c>
      <c r="BW137" s="2">
        <v>2.2386191234725343E-2</v>
      </c>
      <c r="BX137" s="2">
        <v>1.6257821285980526E-2</v>
      </c>
      <c r="CA137" s="15">
        <v>44491</v>
      </c>
      <c r="CB137" s="2">
        <v>5.9110136015480628E-3</v>
      </c>
      <c r="CC137" s="4">
        <v>-3.4767109873967629E-3</v>
      </c>
      <c r="CD137" s="2">
        <v>7.3307153099411038E-3</v>
      </c>
      <c r="CE137" s="2">
        <v>-1.6722611143482791E-3</v>
      </c>
      <c r="CH137" s="15">
        <v>44522</v>
      </c>
      <c r="CI137" s="2">
        <v>-2.3609246748674043E-2</v>
      </c>
      <c r="CJ137" s="4">
        <v>-1.9603372962262451E-2</v>
      </c>
      <c r="CK137" s="2">
        <v>-2.2315262828741571E-2</v>
      </c>
      <c r="CL137" s="2">
        <v>-1.9621030984467314E-2</v>
      </c>
      <c r="CO137" s="15">
        <v>44543</v>
      </c>
      <c r="CP137" s="2">
        <v>-8.8105115261370819E-3</v>
      </c>
      <c r="CQ137" s="4">
        <v>-8.1690108672685217E-3</v>
      </c>
      <c r="CR137" s="2">
        <v>-4.86179328485019E-3</v>
      </c>
      <c r="CS137" s="2">
        <v>-8.5606141664428346E-3</v>
      </c>
      <c r="CU137">
        <v>10</v>
      </c>
      <c r="CV137">
        <f t="shared" ref="CV137:CV144" si="114">CV136+1</f>
        <v>2017</v>
      </c>
    </row>
    <row r="138" spans="1:104" x14ac:dyDescent="0.3">
      <c r="A138" s="15">
        <v>42205</v>
      </c>
      <c r="B138">
        <v>7778.5</v>
      </c>
      <c r="C138">
        <v>8603.4500000000007</v>
      </c>
      <c r="D138">
        <v>19032.7</v>
      </c>
      <c r="E138">
        <v>28420.12</v>
      </c>
      <c r="G138" s="2">
        <f t="shared" si="112"/>
        <v>-3.7603651089541685E-3</v>
      </c>
      <c r="H138" s="4">
        <f t="shared" si="113"/>
        <v>-7.4333466901277444E-4</v>
      </c>
      <c r="I138" s="2">
        <f t="shared" si="113"/>
        <v>-3.2469742912954905E-3</v>
      </c>
      <c r="J138" s="2">
        <f t="shared" si="113"/>
        <v>-1.517392039084784E-3</v>
      </c>
      <c r="L138">
        <f t="shared" si="103"/>
        <v>7</v>
      </c>
      <c r="M138">
        <v>2015</v>
      </c>
      <c r="P138" s="15">
        <v>44207</v>
      </c>
      <c r="Q138" s="2">
        <v>6.0204676676215291E-3</v>
      </c>
      <c r="R138" s="4">
        <v>9.5837181341372046E-3</v>
      </c>
      <c r="S138" s="2">
        <v>-2.6586294811776286E-3</v>
      </c>
      <c r="T138" s="2">
        <v>9.9791913126240864E-3</v>
      </c>
      <c r="U138">
        <f t="shared" si="104"/>
        <v>2021</v>
      </c>
      <c r="W138" s="15">
        <v>44251</v>
      </c>
      <c r="X138" s="2">
        <v>3.2837898822814654E-2</v>
      </c>
      <c r="Y138" s="4">
        <v>1.8643168930771479E-2</v>
      </c>
      <c r="Z138" s="2">
        <v>3.8025796659448101E-2</v>
      </c>
      <c r="AA138" s="2">
        <v>2.0708558812704982E-2</v>
      </c>
      <c r="AB138">
        <f t="shared" si="105"/>
        <v>2021</v>
      </c>
      <c r="AD138" s="15">
        <v>44277</v>
      </c>
      <c r="AE138" s="2">
        <v>-1.1586957553512972E-2</v>
      </c>
      <c r="AF138" s="4">
        <v>-5.1546391752579782E-4</v>
      </c>
      <c r="AG138" s="2">
        <v>-1.633852044400735E-2</v>
      </c>
      <c r="AH138" s="2">
        <v>-1.7439444312514259E-3</v>
      </c>
      <c r="AI138">
        <f t="shared" si="106"/>
        <v>2021</v>
      </c>
      <c r="AK138" s="15">
        <v>44658</v>
      </c>
      <c r="AL138" s="2">
        <v>-7.1739847759053404E-3</v>
      </c>
      <c r="AM138" s="4">
        <v>-9.4397632478177736E-3</v>
      </c>
      <c r="AN138" s="2">
        <v>-2.0048999808678697E-3</v>
      </c>
      <c r="AO138" s="2">
        <v>-9.6536829724876306E-3</v>
      </c>
      <c r="AP138">
        <f t="shared" si="107"/>
        <v>2022</v>
      </c>
      <c r="AR138" s="15">
        <v>44333</v>
      </c>
      <c r="AS138" s="2">
        <v>3.0986721323843797E-2</v>
      </c>
      <c r="AT138" s="4">
        <v>1.6715720339560449E-2</v>
      </c>
      <c r="AU138" s="2">
        <v>4.0090706895185069E-2</v>
      </c>
      <c r="AV138" s="2">
        <v>1.7404794126307781E-2</v>
      </c>
      <c r="AW138">
        <f t="shared" si="108"/>
        <v>2021</v>
      </c>
      <c r="AY138" s="15">
        <v>44361</v>
      </c>
      <c r="AZ138" s="2">
        <v>-3.4797397130572091E-3</v>
      </c>
      <c r="BA138" s="4">
        <v>7.9117178871282673E-4</v>
      </c>
      <c r="BB138" s="2">
        <v>-2.7619737840753637E-3</v>
      </c>
      <c r="BC138" s="2">
        <v>1.462989063694561E-3</v>
      </c>
      <c r="BD138">
        <f t="shared" si="109"/>
        <v>2021</v>
      </c>
      <c r="BF138" s="15">
        <v>44384</v>
      </c>
      <c r="BG138" s="2">
        <v>6.0772351098850198E-3</v>
      </c>
      <c r="BH138" s="4">
        <v>3.881592464400274E-3</v>
      </c>
      <c r="BI138" s="2">
        <v>5.4006349224194911E-3</v>
      </c>
      <c r="BJ138" s="2">
        <v>3.6620446232944808E-3</v>
      </c>
      <c r="BK138">
        <f t="shared" si="110"/>
        <v>2021</v>
      </c>
      <c r="BM138" s="15">
        <v>44424</v>
      </c>
      <c r="BN138" s="2">
        <v>4.0840809813273305E-3</v>
      </c>
      <c r="BO138" s="4">
        <v>2.0539533307924042E-3</v>
      </c>
      <c r="BP138" s="2">
        <v>-2.0694317149741021E-3</v>
      </c>
      <c r="BQ138" s="2">
        <v>2.6207991047181578E-3</v>
      </c>
      <c r="BR138">
        <f t="shared" si="111"/>
        <v>2021</v>
      </c>
      <c r="BT138" s="15">
        <v>44463</v>
      </c>
      <c r="BU138" s="2">
        <v>3.4245840042941103E-3</v>
      </c>
      <c r="BV138" s="4">
        <v>1.6972498940972173E-3</v>
      </c>
      <c r="BW138" s="2">
        <v>1.5514260676645695E-3</v>
      </c>
      <c r="BX138" s="2">
        <v>2.723704090615813E-3</v>
      </c>
      <c r="CA138" s="15">
        <v>44494</v>
      </c>
      <c r="CB138" s="2">
        <v>1.3116388455737584E-2</v>
      </c>
      <c r="CC138" s="4">
        <v>5.7963334050974602E-4</v>
      </c>
      <c r="CD138" s="2">
        <v>2.1544428641752419E-2</v>
      </c>
      <c r="CE138" s="2">
        <v>2.3910905365559201E-3</v>
      </c>
      <c r="CH138" s="15">
        <v>44523</v>
      </c>
      <c r="CI138" s="2">
        <v>4.6162692002299525E-3</v>
      </c>
      <c r="CJ138" s="4">
        <v>4.9837654414909543E-3</v>
      </c>
      <c r="CK138" s="2">
        <v>3.8783908987093576E-3</v>
      </c>
      <c r="CL138" s="2">
        <v>3.3941157827239495E-3</v>
      </c>
      <c r="CO138" s="15">
        <v>44544</v>
      </c>
      <c r="CP138" s="2">
        <v>-5.6799142148649959E-3</v>
      </c>
      <c r="CQ138" s="4">
        <v>-2.4959336720739595E-3</v>
      </c>
      <c r="CR138" s="2">
        <v>-8.4765844510200771E-4</v>
      </c>
      <c r="CS138" s="2">
        <v>-2.8538133143182357E-3</v>
      </c>
      <c r="CU138">
        <v>10</v>
      </c>
      <c r="CV138">
        <f t="shared" si="114"/>
        <v>2018</v>
      </c>
    </row>
    <row r="139" spans="1:104" x14ac:dyDescent="0.3">
      <c r="A139" s="15">
        <v>42206</v>
      </c>
      <c r="B139">
        <v>7666.25</v>
      </c>
      <c r="C139">
        <v>8529.4500000000007</v>
      </c>
      <c r="D139">
        <v>18723.400000000001</v>
      </c>
      <c r="E139">
        <v>28182.14</v>
      </c>
      <c r="G139" s="2">
        <f t="shared" si="112"/>
        <v>-1.4642100114136638E-2</v>
      </c>
      <c r="H139" s="4">
        <f t="shared" si="113"/>
        <v>-8.6012006811221065E-3</v>
      </c>
      <c r="I139" s="2">
        <f t="shared" si="113"/>
        <v>-1.6250978578971943E-2</v>
      </c>
      <c r="J139" s="2">
        <f t="shared" si="113"/>
        <v>-8.3736451499852767E-3</v>
      </c>
      <c r="L139">
        <f t="shared" si="103"/>
        <v>7</v>
      </c>
      <c r="M139">
        <v>2015</v>
      </c>
      <c r="P139" s="15">
        <v>44208</v>
      </c>
      <c r="Q139" s="2">
        <v>6.8005562644993366E-3</v>
      </c>
      <c r="R139" s="4">
        <v>5.4333005402233889E-3</v>
      </c>
      <c r="S139" s="2">
        <v>1.0628490354355886E-2</v>
      </c>
      <c r="T139" s="2">
        <v>5.0292961218056367E-3</v>
      </c>
      <c r="U139">
        <f t="shared" si="104"/>
        <v>2021</v>
      </c>
      <c r="W139" s="15">
        <v>44252</v>
      </c>
      <c r="X139" s="2">
        <v>-1.9001968166532572E-3</v>
      </c>
      <c r="Y139" s="4">
        <v>7.6992390869043094E-3</v>
      </c>
      <c r="Z139" s="2">
        <v>2.6527818546428369E-3</v>
      </c>
      <c r="AA139" s="2">
        <v>5.0730883513328395E-3</v>
      </c>
      <c r="AB139">
        <f t="shared" si="105"/>
        <v>2021</v>
      </c>
      <c r="AD139" s="15">
        <v>44278</v>
      </c>
      <c r="AE139" s="2">
        <v>8.915355861619104E-3</v>
      </c>
      <c r="AF139" s="4">
        <v>5.3167666458565433E-3</v>
      </c>
      <c r="AG139" s="2">
        <v>1.7288403422862964E-2</v>
      </c>
      <c r="AH139" s="2">
        <v>5.628747014594186E-3</v>
      </c>
      <c r="AI139">
        <f t="shared" si="106"/>
        <v>2021</v>
      </c>
      <c r="AK139" s="15">
        <v>44659</v>
      </c>
      <c r="AL139" s="2">
        <v>5.0884968274720992E-3</v>
      </c>
      <c r="AM139" s="4">
        <v>8.2088261888766598E-3</v>
      </c>
      <c r="AN139" s="2">
        <v>5.1840718261539848E-3</v>
      </c>
      <c r="AO139" s="2">
        <v>6.9828127236493502E-3</v>
      </c>
      <c r="AP139">
        <f t="shared" si="107"/>
        <v>2022</v>
      </c>
      <c r="AR139" s="15">
        <v>44334</v>
      </c>
      <c r="AS139" s="2">
        <v>1.4556865952299013E-2</v>
      </c>
      <c r="AT139" s="4">
        <v>1.2393496011230921E-2</v>
      </c>
      <c r="AU139" s="2">
        <v>1.3842211047767103E-2</v>
      </c>
      <c r="AV139" s="2">
        <v>1.2355606704459544E-2</v>
      </c>
      <c r="AW139">
        <f t="shared" si="108"/>
        <v>2021</v>
      </c>
      <c r="AY139" s="15">
        <v>44362</v>
      </c>
      <c r="AZ139" s="2">
        <v>5.7025328600210203E-3</v>
      </c>
      <c r="BA139" s="4">
        <v>3.630188750841909E-3</v>
      </c>
      <c r="BB139" s="2">
        <v>8.5019999656658681E-3</v>
      </c>
      <c r="BC139" s="2">
        <v>4.2152911627882971E-3</v>
      </c>
      <c r="BD139">
        <f t="shared" si="109"/>
        <v>2021</v>
      </c>
      <c r="BF139" s="15">
        <v>44385</v>
      </c>
      <c r="BG139" s="2">
        <v>-1.2319201396596228E-2</v>
      </c>
      <c r="BH139" s="4">
        <v>-9.5562559628203387E-3</v>
      </c>
      <c r="BI139" s="2">
        <v>-1.3899410980311153E-2</v>
      </c>
      <c r="BJ139" s="2">
        <v>-9.156954060295432E-3</v>
      </c>
      <c r="BK139">
        <f t="shared" si="110"/>
        <v>2021</v>
      </c>
      <c r="BM139" s="15">
        <v>44425</v>
      </c>
      <c r="BN139" s="2">
        <v>-2.8869706380981004E-3</v>
      </c>
      <c r="BO139" s="4">
        <v>3.1123494766965793E-3</v>
      </c>
      <c r="BP139" s="2">
        <v>-6.2904320602862737E-3</v>
      </c>
      <c r="BQ139" s="2">
        <v>3.7725848638187546E-3</v>
      </c>
      <c r="BR139">
        <f t="shared" si="111"/>
        <v>2021</v>
      </c>
      <c r="BT139" s="15">
        <v>44466</v>
      </c>
      <c r="BU139" s="2">
        <v>4.1081208220517381E-3</v>
      </c>
      <c r="BV139" s="4">
        <v>1.0642349830830423E-4</v>
      </c>
      <c r="BW139" s="2">
        <v>9.0126168706036441E-3</v>
      </c>
      <c r="BX139" s="2">
        <v>4.8977101331634625E-4</v>
      </c>
      <c r="CA139" s="15">
        <v>44495</v>
      </c>
      <c r="CB139" s="2">
        <v>4.6613166692957928E-3</v>
      </c>
      <c r="CC139" s="4">
        <v>7.8894810597283371E-3</v>
      </c>
      <c r="CD139" s="2">
        <v>1.1142832172925455E-3</v>
      </c>
      <c r="CE139" s="2">
        <v>6.2855263621907093E-3</v>
      </c>
      <c r="CH139" s="15">
        <v>44524</v>
      </c>
      <c r="CI139" s="2">
        <v>2.3409735937085199E-3</v>
      </c>
      <c r="CJ139" s="4">
        <v>-5.0447485767009907E-3</v>
      </c>
      <c r="CK139" s="2">
        <v>4.5381618767571571E-3</v>
      </c>
      <c r="CL139" s="2">
        <v>-5.511696801105608E-3</v>
      </c>
      <c r="CO139" s="15">
        <v>44545</v>
      </c>
      <c r="CP139" s="2">
        <v>-7.2143984204264509E-3</v>
      </c>
      <c r="CQ139" s="4">
        <v>-5.9740604563374095E-3</v>
      </c>
      <c r="CR139" s="2">
        <v>-2.829732246072708E-3</v>
      </c>
      <c r="CS139" s="2">
        <v>-5.6620178333085447E-3</v>
      </c>
      <c r="CU139">
        <v>10</v>
      </c>
      <c r="CV139">
        <f t="shared" si="114"/>
        <v>2019</v>
      </c>
    </row>
    <row r="140" spans="1:104" x14ac:dyDescent="0.3">
      <c r="A140" s="15">
        <v>42207</v>
      </c>
      <c r="B140">
        <v>7796.75</v>
      </c>
      <c r="C140">
        <v>8633.5</v>
      </c>
      <c r="D140">
        <v>18997</v>
      </c>
      <c r="E140">
        <v>28504.93</v>
      </c>
      <c r="G140" s="2">
        <f t="shared" si="112"/>
        <v>1.6737743290473596E-2</v>
      </c>
      <c r="H140" s="4">
        <f t="shared" si="113"/>
        <v>1.2198910832468596E-2</v>
      </c>
      <c r="I140" s="2">
        <f t="shared" si="113"/>
        <v>1.4612730593802329E-2</v>
      </c>
      <c r="J140" s="2">
        <f t="shared" si="113"/>
        <v>1.1453707915722542E-2</v>
      </c>
      <c r="L140">
        <f t="shared" si="103"/>
        <v>7</v>
      </c>
      <c r="M140">
        <v>2015</v>
      </c>
      <c r="P140" s="15">
        <v>44209</v>
      </c>
      <c r="Q140" s="2">
        <v>-5.6259420572771762E-3</v>
      </c>
      <c r="R140" s="4">
        <v>9.6131067844476149E-5</v>
      </c>
      <c r="S140" s="2">
        <v>7.2868672500696202E-3</v>
      </c>
      <c r="T140" s="2">
        <v>-5.0063503302193667E-4</v>
      </c>
      <c r="U140">
        <f t="shared" si="104"/>
        <v>2021</v>
      </c>
      <c r="W140" s="15">
        <v>44253</v>
      </c>
      <c r="X140" s="2">
        <v>-5.1851851851851809E-2</v>
      </c>
      <c r="Y140" s="4">
        <v>-3.7635744021301799E-2</v>
      </c>
      <c r="Z140" s="2">
        <v>-4.7755068538126937E-2</v>
      </c>
      <c r="AA140" s="2">
        <v>-3.7996595173406533E-2</v>
      </c>
      <c r="AB140">
        <f t="shared" si="105"/>
        <v>2021</v>
      </c>
      <c r="AD140" s="15">
        <v>44279</v>
      </c>
      <c r="AE140" s="2">
        <v>-2.1785452226768576E-2</v>
      </c>
      <c r="AF140" s="4">
        <v>-1.7911203361514732E-2</v>
      </c>
      <c r="AG140" s="2">
        <v>-2.6068908624986876E-2</v>
      </c>
      <c r="AH140" s="2">
        <v>-1.7404694050760668E-2</v>
      </c>
      <c r="AI140">
        <f t="shared" si="106"/>
        <v>2021</v>
      </c>
      <c r="AK140" s="15">
        <v>44662</v>
      </c>
      <c r="AL140" s="2">
        <v>-5.6637712177961957E-3</v>
      </c>
      <c r="AM140" s="4">
        <v>-6.1514758762618721E-3</v>
      </c>
      <c r="AN140" s="2">
        <v>-3.6620527891862821E-3</v>
      </c>
      <c r="AO140" s="2">
        <v>-8.1182993036843891E-3</v>
      </c>
      <c r="AP140">
        <f t="shared" si="107"/>
        <v>2022</v>
      </c>
      <c r="AR140" s="15">
        <v>44335</v>
      </c>
      <c r="AS140" s="2">
        <v>-9.9302628985479362E-3</v>
      </c>
      <c r="AT140" s="4">
        <v>-5.159483985411847E-3</v>
      </c>
      <c r="AU140" s="2">
        <v>-6.9924297809118565E-3</v>
      </c>
      <c r="AV140" s="2">
        <v>-5.791406945903018E-3</v>
      </c>
      <c r="AW140">
        <f t="shared" si="108"/>
        <v>2021</v>
      </c>
      <c r="AY140" s="15">
        <v>44363</v>
      </c>
      <c r="AZ140" s="2">
        <v>-6.0416308482110562E-3</v>
      </c>
      <c r="BA140" s="4">
        <v>-6.40862044520067E-3</v>
      </c>
      <c r="BB140" s="2">
        <v>-6.9295203239923119E-3</v>
      </c>
      <c r="BC140" s="2">
        <v>-5.1365232822434877E-3</v>
      </c>
      <c r="BD140">
        <f t="shared" si="109"/>
        <v>2021</v>
      </c>
      <c r="BF140" s="15">
        <v>44386</v>
      </c>
      <c r="BG140" s="2">
        <v>-4.767932489451389E-3</v>
      </c>
      <c r="BH140" s="4">
        <v>-2.4224467347834337E-3</v>
      </c>
      <c r="BI140" s="2">
        <v>-5.7308336711638696E-3</v>
      </c>
      <c r="BJ140" s="2">
        <v>-3.4763873876855799E-3</v>
      </c>
      <c r="BK140">
        <f t="shared" si="110"/>
        <v>2021</v>
      </c>
      <c r="BM140" s="15">
        <v>44426</v>
      </c>
      <c r="BN140" s="2">
        <v>-5.6822787008627019E-3</v>
      </c>
      <c r="BO140" s="4">
        <v>-2.7536022534397461E-3</v>
      </c>
      <c r="BP140" s="2">
        <v>-8.7251811879572455E-3</v>
      </c>
      <c r="BQ140" s="2">
        <v>-2.9176084787372668E-3</v>
      </c>
      <c r="BR140">
        <f t="shared" si="111"/>
        <v>2021</v>
      </c>
      <c r="BT140" s="15">
        <v>44467</v>
      </c>
      <c r="BU140" s="2">
        <v>-9.2852614683229355E-3</v>
      </c>
      <c r="BV140" s="4">
        <v>-5.9646823596619459E-3</v>
      </c>
      <c r="BW140" s="2">
        <v>-5.9272358122932833E-3</v>
      </c>
      <c r="BX140" s="2">
        <v>-6.8291357817552622E-3</v>
      </c>
      <c r="CA140" s="15">
        <v>44496</v>
      </c>
      <c r="CB140" s="2">
        <v>-7.5033004780885957E-3</v>
      </c>
      <c r="CC140" s="4">
        <v>-3.1447745834337283E-3</v>
      </c>
      <c r="CD140" s="2">
        <v>-8.8255335452723394E-3</v>
      </c>
      <c r="CE140" s="2">
        <v>-3.3729278408926103E-3</v>
      </c>
      <c r="CH140" s="15">
        <v>44525</v>
      </c>
      <c r="CI140" s="2">
        <v>-2.1845716679121364E-3</v>
      </c>
      <c r="CJ140" s="4">
        <v>6.9594976758608632E-3</v>
      </c>
      <c r="CK140" s="2">
        <v>-2.0618584235061769E-3</v>
      </c>
      <c r="CL140" s="2">
        <v>7.7835497820657237E-3</v>
      </c>
      <c r="CO140" s="15">
        <v>44546</v>
      </c>
      <c r="CP140" s="2">
        <v>-3.5621843924388084E-3</v>
      </c>
      <c r="CQ140" s="4">
        <v>1.5678167860917231E-3</v>
      </c>
      <c r="CR140" s="2">
        <v>-6.548055086294924E-3</v>
      </c>
      <c r="CS140" s="2">
        <v>1.9573257645225245E-3</v>
      </c>
      <c r="CU140">
        <v>10</v>
      </c>
      <c r="CV140">
        <f t="shared" si="114"/>
        <v>2020</v>
      </c>
    </row>
    <row r="141" spans="1:104" x14ac:dyDescent="0.3">
      <c r="A141" s="15">
        <v>42208</v>
      </c>
      <c r="B141">
        <v>7765.9</v>
      </c>
      <c r="C141">
        <v>8589.7999999999993</v>
      </c>
      <c r="D141">
        <v>18865</v>
      </c>
      <c r="E141">
        <v>28370.84</v>
      </c>
      <c r="G141" s="2">
        <f t="shared" si="112"/>
        <v>-3.9724951390051845E-3</v>
      </c>
      <c r="H141" s="4">
        <f t="shared" si="113"/>
        <v>-5.0616783459779616E-3</v>
      </c>
      <c r="I141" s="2">
        <f t="shared" si="113"/>
        <v>-6.9484655471916618E-3</v>
      </c>
      <c r="J141" s="2">
        <f t="shared" si="113"/>
        <v>-4.7040985541799314E-3</v>
      </c>
      <c r="L141">
        <f t="shared" si="103"/>
        <v>7</v>
      </c>
      <c r="M141">
        <v>2015</v>
      </c>
      <c r="P141" s="15">
        <v>44210</v>
      </c>
      <c r="Q141" s="2">
        <v>-9.673937068155477E-4</v>
      </c>
      <c r="R141" s="4">
        <v>2.1112472837001412E-3</v>
      </c>
      <c r="S141" s="2">
        <v>-1.6853596278087854E-3</v>
      </c>
      <c r="T141" s="2">
        <v>1.8556414409347508E-3</v>
      </c>
      <c r="U141">
        <f t="shared" si="104"/>
        <v>2021</v>
      </c>
      <c r="W141" s="15">
        <v>44593</v>
      </c>
      <c r="X141" s="2">
        <v>1.2402929084591853E-2</v>
      </c>
      <c r="Y141" s="4">
        <v>1.3667938303964568E-2</v>
      </c>
      <c r="Z141" s="2">
        <v>1.3960371662144035E-2</v>
      </c>
      <c r="AA141" s="2">
        <v>1.4624013409137828E-2</v>
      </c>
      <c r="AB141">
        <f t="shared" si="105"/>
        <v>2022</v>
      </c>
      <c r="AD141" s="15">
        <v>44280</v>
      </c>
      <c r="AE141" s="2">
        <v>-8.3813954991195806E-3</v>
      </c>
      <c r="AF141" s="4">
        <v>-1.5430189561081557E-2</v>
      </c>
      <c r="AG141" s="2">
        <v>-8.6143587664167035E-3</v>
      </c>
      <c r="AH141" s="2">
        <v>-1.5050535468361121E-2</v>
      </c>
      <c r="AI141">
        <f t="shared" si="106"/>
        <v>2021</v>
      </c>
      <c r="AK141" s="15">
        <v>44663</v>
      </c>
      <c r="AL141" s="2">
        <v>2.4755081193833322E-4</v>
      </c>
      <c r="AM141" s="4">
        <v>-8.1838986814673567E-3</v>
      </c>
      <c r="AN141" s="2">
        <v>3.5518878709409453E-3</v>
      </c>
      <c r="AO141" s="2">
        <v>-6.5836145332696756E-3</v>
      </c>
      <c r="AP141">
        <f t="shared" si="107"/>
        <v>2022</v>
      </c>
      <c r="AR141" s="15">
        <v>44336</v>
      </c>
      <c r="AS141" s="2">
        <v>-9.4142391551502672E-3</v>
      </c>
      <c r="AT141" s="4">
        <v>-8.2567372913776894E-3</v>
      </c>
      <c r="AU141" s="2">
        <v>-1.0409616092527109E-2</v>
      </c>
      <c r="AV141" s="2">
        <v>-6.7687801687445559E-3</v>
      </c>
      <c r="AW141">
        <f t="shared" si="108"/>
        <v>2021</v>
      </c>
      <c r="AY141" s="15">
        <v>44364</v>
      </c>
      <c r="AZ141" s="2">
        <v>-1.0183094600400511E-2</v>
      </c>
      <c r="BA141" s="4">
        <v>-4.8295391484409209E-3</v>
      </c>
      <c r="BB141" s="2">
        <v>-1.1373148399445728E-2</v>
      </c>
      <c r="BC141" s="2">
        <v>-3.40272881137057E-3</v>
      </c>
      <c r="BD141">
        <f t="shared" si="109"/>
        <v>2021</v>
      </c>
      <c r="BF141" s="15">
        <v>44389</v>
      </c>
      <c r="BG141" s="2">
        <v>9.7253126100881016E-4</v>
      </c>
      <c r="BH141" s="4">
        <v>1.7845989113953598E-4</v>
      </c>
      <c r="BI141" s="2">
        <v>3.6197017844746123E-3</v>
      </c>
      <c r="BJ141" s="2">
        <v>-2.5770150491952171E-4</v>
      </c>
      <c r="BK141">
        <f t="shared" si="110"/>
        <v>2021</v>
      </c>
      <c r="BM141" s="15">
        <v>44428</v>
      </c>
      <c r="BN141" s="2">
        <v>-7.0222794861405872E-3</v>
      </c>
      <c r="BO141" s="4">
        <v>-7.1429218080916032E-3</v>
      </c>
      <c r="BP141" s="2">
        <v>-1.4643715985318355E-2</v>
      </c>
      <c r="BQ141" s="2">
        <v>-5.3958790562343506E-3</v>
      </c>
      <c r="BR141">
        <f t="shared" si="111"/>
        <v>2021</v>
      </c>
      <c r="BT141" s="15">
        <v>44468</v>
      </c>
      <c r="BU141" s="2">
        <v>-8.8970296059615126E-3</v>
      </c>
      <c r="BV141" s="4">
        <v>-2.1015742086699387E-3</v>
      </c>
      <c r="BW141" s="2">
        <v>-5.3234945315588349E-3</v>
      </c>
      <c r="BX141" s="2">
        <v>-4.2624472913273155E-3</v>
      </c>
      <c r="CA141" s="15">
        <v>44497</v>
      </c>
      <c r="CB141" s="2">
        <v>-2.7238901280049334E-2</v>
      </c>
      <c r="CC141" s="4">
        <v>-1.9422380490858562E-2</v>
      </c>
      <c r="CD141" s="2">
        <v>-3.3404812553594163E-2</v>
      </c>
      <c r="CE141" s="2">
        <v>-1.8949409526762849E-2</v>
      </c>
      <c r="CH141" s="15">
        <v>44526</v>
      </c>
      <c r="CI141" s="2">
        <v>-3.6886804771015115E-2</v>
      </c>
      <c r="CJ141" s="4">
        <v>-2.9071209637180087E-2</v>
      </c>
      <c r="CK141" s="2">
        <v>-3.5842605664429712E-2</v>
      </c>
      <c r="CL141" s="2">
        <v>-2.8708859872482468E-2</v>
      </c>
      <c r="CO141" s="15">
        <v>44547</v>
      </c>
      <c r="CP141" s="2">
        <v>-2.5065535539648152E-2</v>
      </c>
      <c r="CQ141" s="4">
        <v>-1.5259386377866974E-2</v>
      </c>
      <c r="CR141" s="2">
        <v>-2.5445536292038145E-2</v>
      </c>
      <c r="CS141" s="2">
        <v>-1.536066474684266E-2</v>
      </c>
      <c r="CU141">
        <v>10</v>
      </c>
      <c r="CV141">
        <f t="shared" si="114"/>
        <v>2021</v>
      </c>
    </row>
    <row r="142" spans="1:104" x14ac:dyDescent="0.3">
      <c r="A142" s="15">
        <v>42209</v>
      </c>
      <c r="B142">
        <v>7699.4</v>
      </c>
      <c r="C142">
        <v>8521.5499999999993</v>
      </c>
      <c r="D142">
        <v>18635.849999999999</v>
      </c>
      <c r="E142">
        <v>28112.31</v>
      </c>
      <c r="G142" s="2">
        <f t="shared" si="112"/>
        <v>-8.6370366522066661E-3</v>
      </c>
      <c r="H142" s="4">
        <f t="shared" si="113"/>
        <v>-7.9454702088523604E-3</v>
      </c>
      <c r="I142" s="2">
        <f t="shared" si="113"/>
        <v>-1.2146832759077734E-2</v>
      </c>
      <c r="J142" s="2">
        <f t="shared" si="113"/>
        <v>-9.1125253957936685E-3</v>
      </c>
      <c r="L142">
        <f t="shared" si="103"/>
        <v>7</v>
      </c>
      <c r="M142">
        <v>2015</v>
      </c>
      <c r="P142" s="15">
        <v>44211</v>
      </c>
      <c r="Q142" s="2">
        <v>-1.0062477957996434E-2</v>
      </c>
      <c r="R142" s="4">
        <v>-1.1092384006138812E-2</v>
      </c>
      <c r="S142" s="2">
        <v>-8.39336095757196E-3</v>
      </c>
      <c r="T142" s="2">
        <v>-1.1081966498978812E-2</v>
      </c>
      <c r="U142">
        <f t="shared" si="104"/>
        <v>2021</v>
      </c>
      <c r="W142" s="15">
        <v>44594</v>
      </c>
      <c r="X142" s="2">
        <v>1.8933879448959155E-2</v>
      </c>
      <c r="Y142" s="4">
        <v>1.1557816104705989E-2</v>
      </c>
      <c r="Z142" s="2">
        <v>2.1425510641336951E-2</v>
      </c>
      <c r="AA142" s="2">
        <v>1.1820075134334128E-2</v>
      </c>
      <c r="AB142">
        <f t="shared" si="105"/>
        <v>2022</v>
      </c>
      <c r="AD142" s="15">
        <v>44281</v>
      </c>
      <c r="AE142" s="2">
        <v>1.5425775583437299E-2</v>
      </c>
      <c r="AF142" s="4">
        <v>1.2733073180266504E-2</v>
      </c>
      <c r="AG142" s="2">
        <v>9.4451236046287929E-3</v>
      </c>
      <c r="AH142" s="2">
        <v>1.1733662096625635E-2</v>
      </c>
      <c r="AI142">
        <f t="shared" si="106"/>
        <v>2021</v>
      </c>
      <c r="AK142" s="15">
        <v>44664</v>
      </c>
      <c r="AL142" s="2">
        <v>-8.7573767480311222E-3</v>
      </c>
      <c r="AM142" s="4">
        <v>-3.1174594844353958E-3</v>
      </c>
      <c r="AN142" s="2">
        <v>-7.5236969963494169E-3</v>
      </c>
      <c r="AO142" s="2">
        <v>-4.0535116805633792E-3</v>
      </c>
      <c r="AP142">
        <f t="shared" si="107"/>
        <v>2022</v>
      </c>
      <c r="AR142" s="15">
        <v>44337</v>
      </c>
      <c r="AS142" s="2">
        <v>3.1055976646052485E-2</v>
      </c>
      <c r="AT142" s="4">
        <v>1.8063135438295189E-2</v>
      </c>
      <c r="AU142" s="2">
        <v>3.8169106827600746E-2</v>
      </c>
      <c r="AV142" s="2">
        <v>1.9683703333369704E-2</v>
      </c>
      <c r="AW142">
        <f t="shared" si="108"/>
        <v>2021</v>
      </c>
      <c r="AY142" s="15">
        <v>44365</v>
      </c>
      <c r="AZ142" s="2">
        <v>5.9076998035846508E-4</v>
      </c>
      <c r="BA142" s="4">
        <v>-5.1301987075718367E-4</v>
      </c>
      <c r="BB142" s="2">
        <v>-1.3697284238876433E-3</v>
      </c>
      <c r="BC142" s="2">
        <v>4.0364403412388589E-4</v>
      </c>
      <c r="BD142">
        <f t="shared" si="109"/>
        <v>2021</v>
      </c>
      <c r="BF142" s="15">
        <v>44390</v>
      </c>
      <c r="BG142" s="2">
        <v>1.4597543933563372E-2</v>
      </c>
      <c r="BH142" s="4">
        <v>7.6309853051756875E-3</v>
      </c>
      <c r="BI142" s="2">
        <v>1.3480534903079357E-2</v>
      </c>
      <c r="BJ142" s="2">
        <v>7.5810503527697515E-3</v>
      </c>
      <c r="BK142">
        <f t="shared" si="110"/>
        <v>2021</v>
      </c>
      <c r="BM142" s="15">
        <v>44431</v>
      </c>
      <c r="BN142" s="2">
        <v>3.9719063117889227E-3</v>
      </c>
      <c r="BO142" s="4">
        <v>2.7932281693565987E-3</v>
      </c>
      <c r="BP142" s="2">
        <v>2.5846431379937663E-3</v>
      </c>
      <c r="BQ142" s="2">
        <v>4.0931282003827474E-3</v>
      </c>
      <c r="BR142">
        <f t="shared" si="111"/>
        <v>2021</v>
      </c>
      <c r="BT142" s="15">
        <v>44469</v>
      </c>
      <c r="BU142" s="2">
        <v>-3.6877588260361238E-3</v>
      </c>
      <c r="BV142" s="4">
        <v>-5.2593541976025376E-3</v>
      </c>
      <c r="BW142" s="2">
        <v>-8.4227538881382364E-3</v>
      </c>
      <c r="BX142" s="2">
        <v>-4.8290558658023071E-3</v>
      </c>
      <c r="CA142" s="15">
        <v>44498</v>
      </c>
      <c r="CB142" s="2">
        <v>-1.0360323208028625E-2</v>
      </c>
      <c r="CC142" s="4">
        <v>-1.0393537638774085E-2</v>
      </c>
      <c r="CD142" s="2">
        <v>-9.9559720012806861E-3</v>
      </c>
      <c r="CE142" s="2">
        <v>-1.1299047923887206E-2</v>
      </c>
      <c r="CH142" s="15">
        <v>44529</v>
      </c>
      <c r="CI142" s="2">
        <v>8.650052892946378E-4</v>
      </c>
      <c r="CJ142" s="4">
        <v>1.6151341001794267E-3</v>
      </c>
      <c r="CK142" s="2">
        <v>-1.3615355789649806E-3</v>
      </c>
      <c r="CL142" s="2">
        <v>2.6867038540708175E-3</v>
      </c>
      <c r="CO142" s="15">
        <v>44550</v>
      </c>
      <c r="CP142" s="2">
        <v>-2.9888194907981308E-2</v>
      </c>
      <c r="CQ142" s="4">
        <v>-2.1842545274709746E-2</v>
      </c>
      <c r="CR142" s="2">
        <v>-3.3095021849508695E-2</v>
      </c>
      <c r="CS142" s="2">
        <v>-2.0868158032012283E-2</v>
      </c>
      <c r="CU142">
        <v>10</v>
      </c>
      <c r="CV142">
        <f t="shared" si="114"/>
        <v>2022</v>
      </c>
    </row>
    <row r="143" spans="1:104" x14ac:dyDescent="0.3">
      <c r="A143" s="15">
        <v>42212</v>
      </c>
      <c r="B143">
        <v>7537</v>
      </c>
      <c r="C143">
        <v>8361</v>
      </c>
      <c r="D143">
        <v>18213.05</v>
      </c>
      <c r="E143">
        <v>27561.38</v>
      </c>
      <c r="G143" s="2">
        <f t="shared" si="112"/>
        <v>-2.1547034629162749E-2</v>
      </c>
      <c r="H143" s="4">
        <f t="shared" si="113"/>
        <v>-1.8840469163473698E-2</v>
      </c>
      <c r="I143" s="2">
        <f t="shared" si="113"/>
        <v>-2.2687454556674331E-2</v>
      </c>
      <c r="J143" s="2">
        <f t="shared" si="113"/>
        <v>-1.9597464598248963E-2</v>
      </c>
      <c r="L143">
        <f t="shared" si="103"/>
        <v>7</v>
      </c>
      <c r="M143">
        <v>2015</v>
      </c>
      <c r="P143" s="15">
        <v>44214</v>
      </c>
      <c r="Q143" s="2">
        <v>-1.3596875276709273E-2</v>
      </c>
      <c r="R143" s="4">
        <v>-1.0558623222042958E-2</v>
      </c>
      <c r="S143" s="2">
        <v>-1.3491261148392997E-2</v>
      </c>
      <c r="T143" s="2">
        <v>-9.5932123128390882E-3</v>
      </c>
      <c r="U143">
        <f t="shared" si="104"/>
        <v>2021</v>
      </c>
      <c r="W143" s="15">
        <v>44595</v>
      </c>
      <c r="X143" s="2">
        <v>-1.4074575972412729E-2</v>
      </c>
      <c r="Y143" s="4">
        <v>-1.2362204724409407E-2</v>
      </c>
      <c r="Z143" s="2">
        <v>-8.1488920812092403E-3</v>
      </c>
      <c r="AA143" s="2">
        <v>-1.2933707174126691E-2</v>
      </c>
      <c r="AB143">
        <f t="shared" si="105"/>
        <v>2022</v>
      </c>
      <c r="AD143" s="15">
        <v>44285</v>
      </c>
      <c r="AE143" s="2">
        <v>1.9993328282781022E-2</v>
      </c>
      <c r="AF143" s="4">
        <v>2.3284829017115597E-2</v>
      </c>
      <c r="AG143" s="2">
        <v>1.6714588423144154E-2</v>
      </c>
      <c r="AH143" s="2">
        <v>2.3018047889651831E-2</v>
      </c>
      <c r="AI143">
        <f t="shared" si="106"/>
        <v>2021</v>
      </c>
      <c r="AK143" s="15">
        <v>44669</v>
      </c>
      <c r="AL143" s="2">
        <v>-2.259805748870667E-2</v>
      </c>
      <c r="AM143" s="4">
        <v>-1.7281188396425881E-2</v>
      </c>
      <c r="AN143" s="2">
        <v>-1.9603132657473734E-2</v>
      </c>
      <c r="AO143" s="2">
        <v>-2.0092757957679414E-2</v>
      </c>
      <c r="AP143">
        <f t="shared" si="107"/>
        <v>2022</v>
      </c>
      <c r="AR143" s="15">
        <v>44340</v>
      </c>
      <c r="AS143" s="2">
        <v>6.3698721768847034E-3</v>
      </c>
      <c r="AT143" s="4">
        <v>1.4760828451497799E-3</v>
      </c>
      <c r="AU143" s="2">
        <v>9.7292736419614893E-3</v>
      </c>
      <c r="AV143" s="2">
        <v>2.2045694856874776E-3</v>
      </c>
      <c r="AW143">
        <f t="shared" si="108"/>
        <v>2021</v>
      </c>
      <c r="AY143" s="15">
        <v>44368</v>
      </c>
      <c r="AZ143" s="2">
        <v>6.979282899849797E-3</v>
      </c>
      <c r="BA143" s="4">
        <v>4.02656320237702E-3</v>
      </c>
      <c r="BB143" s="2">
        <v>9.0659181665606499E-3</v>
      </c>
      <c r="BC143" s="2">
        <v>4.3941621318019783E-3</v>
      </c>
      <c r="BD143">
        <f t="shared" si="109"/>
        <v>2021</v>
      </c>
      <c r="BF143" s="15">
        <v>44391</v>
      </c>
      <c r="BG143" s="2">
        <v>-1.7297695721050692E-3</v>
      </c>
      <c r="BH143" s="4">
        <v>2.6308549962529518E-3</v>
      </c>
      <c r="BI143" s="2">
        <v>-1.4436526936040454E-4</v>
      </c>
      <c r="BJ143" s="2">
        <v>2.5453986594208403E-3</v>
      </c>
      <c r="BK143">
        <f t="shared" si="110"/>
        <v>2021</v>
      </c>
      <c r="BM143" s="15">
        <v>44432</v>
      </c>
      <c r="BN143" s="2">
        <v>1.3753429050861505E-2</v>
      </c>
      <c r="BO143" s="4">
        <v>7.7683380363652672E-3</v>
      </c>
      <c r="BP143" s="2">
        <v>1.6731958410677393E-2</v>
      </c>
      <c r="BQ143" s="2">
        <v>7.2573893738168841E-3</v>
      </c>
      <c r="BR143">
        <f t="shared" si="111"/>
        <v>2021</v>
      </c>
      <c r="BT143" s="15">
        <v>44805</v>
      </c>
      <c r="BU143" s="2">
        <v>-9.9163712893220683E-3</v>
      </c>
      <c r="BV143" s="4">
        <v>-1.219079580839335E-2</v>
      </c>
      <c r="BW143" s="2">
        <v>-5.9564835248218434E-3</v>
      </c>
      <c r="BX143" s="2">
        <v>-1.2941181015458153E-2</v>
      </c>
      <c r="CA143" s="15">
        <v>44837</v>
      </c>
      <c r="CB143" s="2">
        <v>-1.3691213767067013E-2</v>
      </c>
      <c r="CC143" s="4">
        <v>-1.2109264172080249E-2</v>
      </c>
      <c r="CD143" s="2">
        <v>-1.5590722187205037E-2</v>
      </c>
      <c r="CE143" s="2">
        <v>-1.1111687689327594E-2</v>
      </c>
      <c r="CH143" s="15">
        <v>44530</v>
      </c>
      <c r="CI143" s="2">
        <v>-5.4292191220291549E-3</v>
      </c>
      <c r="CJ143" s="4">
        <v>-4.1485990049226129E-3</v>
      </c>
      <c r="CK143" s="2">
        <v>-7.8148344264093381E-3</v>
      </c>
      <c r="CL143" s="2">
        <v>-3.4178836470046079E-3</v>
      </c>
      <c r="CO143" s="15">
        <v>44551</v>
      </c>
      <c r="CP143" s="2">
        <v>3.6962375567424419E-3</v>
      </c>
      <c r="CQ143" s="4">
        <v>9.4286814893282736E-3</v>
      </c>
      <c r="CR143" s="2">
        <v>4.8780700264373974E-3</v>
      </c>
      <c r="CS143" s="2">
        <v>8.9032981793382218E-3</v>
      </c>
      <c r="CU143">
        <v>10</v>
      </c>
      <c r="CV143">
        <f t="shared" si="114"/>
        <v>2023</v>
      </c>
    </row>
    <row r="144" spans="1:104" x14ac:dyDescent="0.3">
      <c r="A144" s="15">
        <v>42213</v>
      </c>
      <c r="B144">
        <v>7513.35</v>
      </c>
      <c r="C144">
        <v>8337</v>
      </c>
      <c r="D144">
        <v>18282.8</v>
      </c>
      <c r="E144">
        <v>27459.23</v>
      </c>
      <c r="G144" s="2">
        <f t="shared" si="112"/>
        <v>-3.147730373268866E-3</v>
      </c>
      <c r="H144" s="4">
        <f t="shared" si="113"/>
        <v>-2.8704700394689632E-3</v>
      </c>
      <c r="I144" s="2">
        <f t="shared" si="113"/>
        <v>3.8296715816406369E-3</v>
      </c>
      <c r="J144" s="2">
        <f t="shared" si="113"/>
        <v>-3.7062730530910081E-3</v>
      </c>
      <c r="L144">
        <f t="shared" si="103"/>
        <v>7</v>
      </c>
      <c r="M144">
        <v>2015</v>
      </c>
      <c r="P144" s="15">
        <v>44215</v>
      </c>
      <c r="Q144" s="2">
        <v>2.3565239110803743E-2</v>
      </c>
      <c r="R144" s="4">
        <v>1.6794689559073778E-2</v>
      </c>
      <c r="S144" s="2">
        <v>1.9272752992211952E-2</v>
      </c>
      <c r="T144" s="2">
        <v>1.7173531075418288E-2</v>
      </c>
      <c r="U144">
        <f t="shared" si="104"/>
        <v>2021</v>
      </c>
      <c r="W144" s="15">
        <v>44596</v>
      </c>
      <c r="X144" s="2">
        <v>-4.51534720031865E-3</v>
      </c>
      <c r="Y144" s="4">
        <v>-2.4999715265202819E-3</v>
      </c>
      <c r="Z144" s="2">
        <v>-5.6562419892335668E-3</v>
      </c>
      <c r="AA144" s="2">
        <v>-2.4358704375482812E-3</v>
      </c>
      <c r="AB144">
        <f t="shared" si="105"/>
        <v>2022</v>
      </c>
      <c r="AD144" s="15">
        <v>44286</v>
      </c>
      <c r="AE144" s="2">
        <v>-2.0505103209549746E-2</v>
      </c>
      <c r="AF144" s="4">
        <v>-1.0400738290749112E-2</v>
      </c>
      <c r="AG144" s="2">
        <v>-1.6861942842973071E-2</v>
      </c>
      <c r="AH144" s="2">
        <v>-1.2514415622286168E-2</v>
      </c>
      <c r="AI144">
        <f t="shared" si="106"/>
        <v>2021</v>
      </c>
      <c r="AK144" s="15">
        <v>44670</v>
      </c>
      <c r="AL144" s="2">
        <v>-1.9495598154277059E-2</v>
      </c>
      <c r="AM144" s="4">
        <v>-1.2519179091224054E-2</v>
      </c>
      <c r="AN144" s="2">
        <v>-1.0547523755070964E-2</v>
      </c>
      <c r="AO144" s="2">
        <v>-1.2307681004724015E-2</v>
      </c>
      <c r="AP144">
        <f t="shared" si="107"/>
        <v>2022</v>
      </c>
      <c r="AR144" s="15">
        <v>44341</v>
      </c>
      <c r="AS144" s="2">
        <v>-7.1472755222655032E-3</v>
      </c>
      <c r="AT144" s="4">
        <v>7.0734387440204766E-4</v>
      </c>
      <c r="AU144" s="2">
        <v>-8.0587003056353246E-3</v>
      </c>
      <c r="AV144" s="2">
        <v>-2.8370110499315168E-4</v>
      </c>
      <c r="AW144">
        <f t="shared" si="108"/>
        <v>2021</v>
      </c>
      <c r="AY144" s="15">
        <v>44369</v>
      </c>
      <c r="AZ144" s="2">
        <v>-1.5354981737567422E-3</v>
      </c>
      <c r="BA144" s="4">
        <v>1.6670371193598578E-3</v>
      </c>
      <c r="BB144" s="2">
        <v>-3.6218896341691561E-3</v>
      </c>
      <c r="BC144" s="2">
        <v>2.7104415337789487E-4</v>
      </c>
      <c r="BD144">
        <f t="shared" si="109"/>
        <v>2021</v>
      </c>
      <c r="BF144" s="15">
        <v>44392</v>
      </c>
      <c r="BG144" s="2">
        <v>6.0999745957474464E-3</v>
      </c>
      <c r="BH144" s="4">
        <v>4.4310723825923505E-3</v>
      </c>
      <c r="BI144" s="2">
        <v>6.7118515766823846E-3</v>
      </c>
      <c r="BJ144" s="2">
        <v>4.8162664295076773E-3</v>
      </c>
      <c r="BK144">
        <f t="shared" si="110"/>
        <v>2021</v>
      </c>
      <c r="BM144" s="15">
        <v>44433</v>
      </c>
      <c r="BN144" s="2">
        <v>-3.3010316801358958E-3</v>
      </c>
      <c r="BO144" s="4">
        <v>6.0452582317787565E-4</v>
      </c>
      <c r="BP144" s="2">
        <v>-3.5240156697589485E-3</v>
      </c>
      <c r="BQ144" s="2">
        <v>-2.6394333849552072E-4</v>
      </c>
      <c r="BR144">
        <f t="shared" si="111"/>
        <v>2021</v>
      </c>
      <c r="BT144" s="15">
        <v>44806</v>
      </c>
      <c r="BU144" s="2">
        <v>5.028310074529199E-3</v>
      </c>
      <c r="BV144" s="4">
        <v>-1.909615340765753E-4</v>
      </c>
      <c r="BW144" s="2">
        <v>3.0469768773257848E-3</v>
      </c>
      <c r="BX144" s="2">
        <v>6.2518516047987884E-4</v>
      </c>
      <c r="CA144" s="15">
        <v>44838</v>
      </c>
      <c r="CB144" s="2">
        <v>2.654014277621666E-2</v>
      </c>
      <c r="CC144" s="4">
        <v>2.2913601009039355E-2</v>
      </c>
      <c r="CD144" s="2">
        <v>2.8409412129746171E-2</v>
      </c>
      <c r="CE144" s="2">
        <v>2.2480837333974837E-2</v>
      </c>
      <c r="CH144" s="15">
        <v>44866</v>
      </c>
      <c r="CI144" s="2">
        <v>3.6600309570901505E-3</v>
      </c>
      <c r="CJ144" s="4">
        <v>7.3949878415740843E-3</v>
      </c>
      <c r="CK144" s="2">
        <v>-4.4422495454861041E-4</v>
      </c>
      <c r="CL144" s="2">
        <v>6.1692351784684877E-3</v>
      </c>
      <c r="CO144" s="15">
        <v>44552</v>
      </c>
      <c r="CP144" s="2">
        <v>8.9037972076326244E-3</v>
      </c>
      <c r="CQ144" s="4">
        <v>1.1007194030117864E-2</v>
      </c>
      <c r="CR144" s="2">
        <v>1.2183651974913249E-2</v>
      </c>
      <c r="CS144" s="2">
        <v>1.0858678091109833E-2</v>
      </c>
      <c r="CU144">
        <v>10</v>
      </c>
      <c r="CV144">
        <f t="shared" si="114"/>
        <v>2024</v>
      </c>
    </row>
    <row r="145" spans="1:104" x14ac:dyDescent="0.3">
      <c r="A145" s="15">
        <v>42214</v>
      </c>
      <c r="B145">
        <v>7536.35</v>
      </c>
      <c r="C145">
        <v>8375.0499999999993</v>
      </c>
      <c r="D145">
        <v>18323.400000000001</v>
      </c>
      <c r="E145">
        <v>27563.43</v>
      </c>
      <c r="G145" s="2">
        <f t="shared" si="112"/>
        <v>3.0518752446476076E-3</v>
      </c>
      <c r="H145" s="4">
        <f t="shared" si="113"/>
        <v>4.5639918435887335E-3</v>
      </c>
      <c r="I145" s="2">
        <f t="shared" si="113"/>
        <v>2.2206664187106014E-3</v>
      </c>
      <c r="J145" s="2">
        <f t="shared" si="113"/>
        <v>3.7947167491586883E-3</v>
      </c>
      <c r="L145">
        <f t="shared" si="103"/>
        <v>7</v>
      </c>
      <c r="M145">
        <v>2015</v>
      </c>
      <c r="P145" s="15">
        <v>44216</v>
      </c>
      <c r="Q145" s="2">
        <v>3.1220072782991532E-3</v>
      </c>
      <c r="R145" s="4">
        <v>8.5082793029478444E-3</v>
      </c>
      <c r="S145" s="2">
        <v>3.6653986063159023E-3</v>
      </c>
      <c r="T145" s="2">
        <v>7.9725431791262766E-3</v>
      </c>
      <c r="U145">
        <f t="shared" si="104"/>
        <v>2021</v>
      </c>
      <c r="W145" s="15">
        <v>44599</v>
      </c>
      <c r="X145" s="2">
        <v>-2.6343363897352728E-2</v>
      </c>
      <c r="Y145" s="4">
        <v>-1.7281046796412527E-2</v>
      </c>
      <c r="Z145" s="2">
        <v>-2.046695806967638E-2</v>
      </c>
      <c r="AA145" s="2">
        <v>-1.7454738542977834E-2</v>
      </c>
      <c r="AB145">
        <f t="shared" si="105"/>
        <v>2022</v>
      </c>
      <c r="AD145" s="15">
        <v>44622</v>
      </c>
      <c r="AE145" s="2">
        <v>-2.3223919912517463E-2</v>
      </c>
      <c r="AF145" s="4">
        <v>-1.1191563603451296E-2</v>
      </c>
      <c r="AG145" s="2">
        <v>-2.2993871063076397E-2</v>
      </c>
      <c r="AH145" s="2">
        <v>-1.3838535836755083E-2</v>
      </c>
      <c r="AI145">
        <f t="shared" si="106"/>
        <v>2022</v>
      </c>
      <c r="AK145" s="15">
        <v>44671</v>
      </c>
      <c r="AL145" s="2">
        <v>-3.8916562889165627E-4</v>
      </c>
      <c r="AM145" s="4">
        <v>1.049022180421188E-2</v>
      </c>
      <c r="AN145" s="2">
        <v>-7.3469522530645573E-4</v>
      </c>
      <c r="AO145" s="2">
        <v>1.0172121109077311E-2</v>
      </c>
      <c r="AP145">
        <f t="shared" si="107"/>
        <v>2022</v>
      </c>
      <c r="AR145" s="15">
        <v>44342</v>
      </c>
      <c r="AS145" s="2">
        <v>5.2030974880127485E-3</v>
      </c>
      <c r="AT145" s="4">
        <v>6.1150215833960719E-3</v>
      </c>
      <c r="AU145" s="2">
        <v>6.4047083261199842E-4</v>
      </c>
      <c r="AV145" s="2">
        <v>7.5041179931169232E-3</v>
      </c>
      <c r="AW145">
        <f t="shared" si="108"/>
        <v>2021</v>
      </c>
      <c r="AY145" s="15">
        <v>44370</v>
      </c>
      <c r="AZ145" s="2">
        <v>-4.7990164602916257E-3</v>
      </c>
      <c r="BA145" s="4">
        <v>-5.4397616141763023E-3</v>
      </c>
      <c r="BB145" s="2">
        <v>-4.9215714491293713E-3</v>
      </c>
      <c r="BC145" s="2">
        <v>-5.3743474597493911E-3</v>
      </c>
      <c r="BD145">
        <f t="shared" si="109"/>
        <v>2021</v>
      </c>
      <c r="BF145" s="15">
        <v>44393</v>
      </c>
      <c r="BG145" s="2">
        <v>-2.4993929199661653E-3</v>
      </c>
      <c r="BH145" s="4">
        <v>-5.0238002537087662E-5</v>
      </c>
      <c r="BI145" s="2">
        <v>-4.3403007437133462E-3</v>
      </c>
      <c r="BJ145" s="2">
        <v>-3.5346889558372449E-4</v>
      </c>
      <c r="BK145">
        <f t="shared" si="110"/>
        <v>2021</v>
      </c>
      <c r="BM145" s="15">
        <v>44434</v>
      </c>
      <c r="BN145" s="2">
        <v>2.1643904732418268E-3</v>
      </c>
      <c r="BO145" s="4">
        <v>1.3525983414138559E-4</v>
      </c>
      <c r="BP145" s="2">
        <v>8.7955319821568468E-4</v>
      </c>
      <c r="BQ145" s="2">
        <v>8.7408509298807121E-5</v>
      </c>
      <c r="BR145">
        <f t="shared" si="111"/>
        <v>2021</v>
      </c>
      <c r="BT145" s="15">
        <v>44809</v>
      </c>
      <c r="BU145" s="2">
        <v>6.4413164046888535E-3</v>
      </c>
      <c r="BV145" s="4">
        <v>7.2037606652431254E-3</v>
      </c>
      <c r="BW145" s="2">
        <v>9.7600263818776786E-3</v>
      </c>
      <c r="BX145" s="2">
        <v>7.5276349145533333E-3</v>
      </c>
      <c r="CA145" s="15">
        <v>44840</v>
      </c>
      <c r="CB145" s="2">
        <v>4.5072834884120561E-4</v>
      </c>
      <c r="CC145" s="4">
        <v>3.3286442865991675E-3</v>
      </c>
      <c r="CD145" s="2">
        <v>4.418301689719027E-3</v>
      </c>
      <c r="CE145" s="2">
        <v>2.6974723531902416E-3</v>
      </c>
      <c r="CH145" s="15">
        <v>44867</v>
      </c>
      <c r="CI145" s="2">
        <v>-1.5745149282855549E-3</v>
      </c>
      <c r="CJ145" s="4">
        <v>-3.4471546507656432E-3</v>
      </c>
      <c r="CK145" s="2">
        <v>-3.4609241321351637E-3</v>
      </c>
      <c r="CL145" s="2">
        <v>-3.5218462942981795E-3</v>
      </c>
      <c r="CO145" s="15">
        <v>44553</v>
      </c>
      <c r="CP145" s="2">
        <v>7.2327659487454706E-3</v>
      </c>
      <c r="CQ145" s="4">
        <v>6.9092828559547412E-3</v>
      </c>
      <c r="CR145" s="2">
        <v>4.6146819109608031E-3</v>
      </c>
      <c r="CS145" s="2">
        <v>6.7577062301864095E-3</v>
      </c>
    </row>
    <row r="146" spans="1:104" x14ac:dyDescent="0.3">
      <c r="A146" s="15">
        <v>42215</v>
      </c>
      <c r="B146">
        <v>7589.15</v>
      </c>
      <c r="C146">
        <v>8421.7999999999993</v>
      </c>
      <c r="D146">
        <v>18440.400000000001</v>
      </c>
      <c r="E146">
        <v>27705.35</v>
      </c>
      <c r="G146" s="2">
        <f t="shared" si="112"/>
        <v>6.9573008834980564E-3</v>
      </c>
      <c r="H146" s="4">
        <f t="shared" si="113"/>
        <v>5.5820562265299911E-3</v>
      </c>
      <c r="I146" s="2">
        <f t="shared" si="113"/>
        <v>6.385277841448639E-3</v>
      </c>
      <c r="J146" s="2">
        <f t="shared" si="113"/>
        <v>5.1488512133648912E-3</v>
      </c>
      <c r="L146">
        <f t="shared" si="103"/>
        <v>7</v>
      </c>
      <c r="M146">
        <v>2015</v>
      </c>
      <c r="P146" s="15">
        <v>44217</v>
      </c>
      <c r="Q146" s="2">
        <v>-7.4806872197957942E-3</v>
      </c>
      <c r="R146" s="4">
        <v>-3.7112402439107911E-3</v>
      </c>
      <c r="S146" s="2">
        <v>-1.0963719552478645E-2</v>
      </c>
      <c r="T146" s="2">
        <v>-3.3611744187634625E-3</v>
      </c>
      <c r="U146">
        <f t="shared" si="104"/>
        <v>2021</v>
      </c>
      <c r="W146" s="15">
        <v>44600</v>
      </c>
      <c r="X146" s="2">
        <v>1.4008183728389104E-3</v>
      </c>
      <c r="Y146" s="4">
        <v>3.0876748617373159E-3</v>
      </c>
      <c r="Z146" s="2">
        <v>8.6852504707800543E-4</v>
      </c>
      <c r="AA146" s="2">
        <v>3.252102221422352E-3</v>
      </c>
      <c r="AB146">
        <f t="shared" si="105"/>
        <v>2022</v>
      </c>
      <c r="AD146" s="15">
        <v>44623</v>
      </c>
      <c r="AE146" s="2">
        <v>-1.1788581855303468E-2</v>
      </c>
      <c r="AF146" s="4">
        <v>-6.4976710155095884E-3</v>
      </c>
      <c r="AG146" s="2">
        <v>-1.2113827573728966E-2</v>
      </c>
      <c r="AH146" s="2">
        <v>-6.6022582023440371E-3</v>
      </c>
      <c r="AI146">
        <f t="shared" si="106"/>
        <v>2022</v>
      </c>
      <c r="AK146" s="15">
        <v>44672</v>
      </c>
      <c r="AL146" s="2">
        <v>1.518577590146193E-2</v>
      </c>
      <c r="AM146" s="4">
        <v>1.4941747317867323E-2</v>
      </c>
      <c r="AN146" s="2">
        <v>1.3801497456966618E-2</v>
      </c>
      <c r="AO146" s="2">
        <v>1.5326408064869608E-2</v>
      </c>
      <c r="AP146">
        <f t="shared" si="107"/>
        <v>2022</v>
      </c>
      <c r="AR146" s="15">
        <v>44343</v>
      </c>
      <c r="AS146" s="2">
        <v>1.5572818132601439E-3</v>
      </c>
      <c r="AT146" s="4">
        <v>2.3788595198494023E-3</v>
      </c>
      <c r="AU146" s="2">
        <v>1.1845451242929225E-2</v>
      </c>
      <c r="AV146" s="2">
        <v>1.9150284059280885E-3</v>
      </c>
      <c r="AW146">
        <f t="shared" si="108"/>
        <v>2021</v>
      </c>
      <c r="AY146" s="15">
        <v>44371</v>
      </c>
      <c r="AZ146" s="2">
        <v>5.4387632185855309E-3</v>
      </c>
      <c r="BA146" s="4">
        <v>6.5978408804770843E-3</v>
      </c>
      <c r="BB146" s="2">
        <v>7.3176375310927289E-3</v>
      </c>
      <c r="BC146" s="2">
        <v>7.5119374267771212E-3</v>
      </c>
      <c r="BD146">
        <f t="shared" si="109"/>
        <v>2021</v>
      </c>
      <c r="BF146" s="15">
        <v>44396</v>
      </c>
      <c r="BG146" s="2">
        <v>-1.983298853872513E-2</v>
      </c>
      <c r="BH146" s="4">
        <v>-1.0738912543803459E-2</v>
      </c>
      <c r="BI146" s="2">
        <v>-1.8813038784061382E-2</v>
      </c>
      <c r="BJ146" s="2">
        <v>-1.1039882152936904E-2</v>
      </c>
      <c r="BK146">
        <f t="shared" si="110"/>
        <v>2021</v>
      </c>
      <c r="BM146" s="15">
        <v>44435</v>
      </c>
      <c r="BN146" s="2">
        <v>4.5005065566985939E-3</v>
      </c>
      <c r="BO146" s="4">
        <v>4.1053321231719411E-3</v>
      </c>
      <c r="BP146" s="2">
        <v>2.8777947949816871E-4</v>
      </c>
      <c r="BQ146" s="2">
        <v>3.1389244867210129E-3</v>
      </c>
      <c r="BR146">
        <f t="shared" si="111"/>
        <v>2021</v>
      </c>
      <c r="BT146" s="15">
        <v>44810</v>
      </c>
      <c r="BU146" s="2">
        <v>-3.6817434978761283E-3</v>
      </c>
      <c r="BV146" s="4">
        <v>-5.7738681520229645E-4</v>
      </c>
      <c r="BW146" s="2">
        <v>-3.4982383198407267E-3</v>
      </c>
      <c r="BX146" s="2">
        <v>-8.2689154605941595E-4</v>
      </c>
      <c r="CA146" s="15">
        <v>44841</v>
      </c>
      <c r="CB146" s="2">
        <v>-2.3747670412830671E-3</v>
      </c>
      <c r="CC146" s="4">
        <v>-9.8951061055388466E-4</v>
      </c>
      <c r="CD146" s="2">
        <v>-2.6678308727598847E-3</v>
      </c>
      <c r="CE146" s="2">
        <v>-5.2918050018803289E-4</v>
      </c>
      <c r="CH146" s="15">
        <v>44868</v>
      </c>
      <c r="CI146" s="2">
        <v>2.7445546152906914E-4</v>
      </c>
      <c r="CJ146" s="4">
        <v>-1.6673256704555874E-3</v>
      </c>
      <c r="CK146" s="2">
        <v>3.6868128997135144E-3</v>
      </c>
      <c r="CL146" s="2">
        <v>-1.144056366120252E-3</v>
      </c>
      <c r="CO146" s="15">
        <v>44554</v>
      </c>
      <c r="CP146" s="2">
        <v>-9.4239757028911353E-3</v>
      </c>
      <c r="CQ146" s="4">
        <v>-4.0327776671390736E-3</v>
      </c>
      <c r="CR146" s="2">
        <v>-9.493864224385919E-3</v>
      </c>
      <c r="CS146" s="2">
        <v>-3.3319212607877194E-3</v>
      </c>
    </row>
    <row r="147" spans="1:104" x14ac:dyDescent="0.3">
      <c r="A147" s="15">
        <v>42216</v>
      </c>
      <c r="B147">
        <v>7682.6</v>
      </c>
      <c r="C147">
        <v>8532.85</v>
      </c>
      <c r="D147">
        <v>18729.849999999999</v>
      </c>
      <c r="E147">
        <v>28114.560000000001</v>
      </c>
      <c r="G147" s="2">
        <f t="shared" si="112"/>
        <v>1.2163850779684056E-2</v>
      </c>
      <c r="H147" s="4">
        <f t="shared" si="113"/>
        <v>1.3186017240969995E-2</v>
      </c>
      <c r="I147" s="2">
        <f t="shared" si="113"/>
        <v>1.5696514175397337E-2</v>
      </c>
      <c r="J147" s="2">
        <f t="shared" si="113"/>
        <v>1.4770071484388496E-2</v>
      </c>
      <c r="L147">
        <f t="shared" si="103"/>
        <v>7</v>
      </c>
      <c r="M147">
        <v>2015</v>
      </c>
      <c r="P147" s="15">
        <v>44218</v>
      </c>
      <c r="Q147" s="2">
        <v>-2.674054603811974E-2</v>
      </c>
      <c r="R147" s="4">
        <v>-1.4972224792414213E-2</v>
      </c>
      <c r="S147" s="2">
        <v>-3.1679037123798853E-2</v>
      </c>
      <c r="T147" s="2">
        <v>-1.5037251565549156E-2</v>
      </c>
      <c r="U147">
        <f t="shared" si="104"/>
        <v>2021</v>
      </c>
      <c r="W147" s="15">
        <v>44601</v>
      </c>
      <c r="X147" s="2">
        <v>1.2754509290131453E-2</v>
      </c>
      <c r="Y147" s="4">
        <v>1.1412107084425227E-2</v>
      </c>
      <c r="Z147" s="2">
        <v>1.5299072142041101E-2</v>
      </c>
      <c r="AA147" s="2">
        <v>1.1371841342582699E-2</v>
      </c>
      <c r="AB147">
        <f t="shared" si="105"/>
        <v>2022</v>
      </c>
      <c r="AD147" s="15">
        <v>44624</v>
      </c>
      <c r="AE147" s="2">
        <v>-1.7344365568729127E-2</v>
      </c>
      <c r="AF147" s="4">
        <v>-1.5316961701534359E-2</v>
      </c>
      <c r="AG147" s="2">
        <v>-1.5353004638810907E-2</v>
      </c>
      <c r="AH147" s="2">
        <v>-1.3953404807170951E-2</v>
      </c>
      <c r="AI147">
        <f t="shared" si="106"/>
        <v>2022</v>
      </c>
      <c r="AK147" s="15">
        <v>44673</v>
      </c>
      <c r="AL147" s="2">
        <v>-1.7732358403667686E-2</v>
      </c>
      <c r="AM147" s="4">
        <v>-1.2686429860975233E-2</v>
      </c>
      <c r="AN147" s="2">
        <v>-2.0951431574772954E-2</v>
      </c>
      <c r="AO147" s="2">
        <v>-1.2338270967100226E-2</v>
      </c>
      <c r="AP147">
        <f t="shared" si="107"/>
        <v>2022</v>
      </c>
      <c r="AR147" s="15">
        <v>44344</v>
      </c>
      <c r="AS147" s="2">
        <v>3.4191557595192462E-3</v>
      </c>
      <c r="AT147" s="4">
        <v>6.3763826090357687E-3</v>
      </c>
      <c r="AU147" s="2">
        <v>1.3221237752900816E-3</v>
      </c>
      <c r="AV147" s="2">
        <v>6.0189509112940571E-3</v>
      </c>
      <c r="AW147">
        <f t="shared" si="108"/>
        <v>2021</v>
      </c>
      <c r="AY147" s="15">
        <v>44372</v>
      </c>
      <c r="AZ147" s="2">
        <v>1.2082631926732743E-2</v>
      </c>
      <c r="BA147" s="4">
        <v>4.4267262807582836E-3</v>
      </c>
      <c r="BB147" s="2">
        <v>1.5437735090590675E-2</v>
      </c>
      <c r="BC147" s="2">
        <v>4.2892654509573405E-3</v>
      </c>
      <c r="BD147">
        <f t="shared" si="109"/>
        <v>2021</v>
      </c>
      <c r="BF147" s="15">
        <v>44397</v>
      </c>
      <c r="BG147" s="2">
        <v>-1.612032087202556E-2</v>
      </c>
      <c r="BH147" s="4">
        <v>-7.6369315151976385E-3</v>
      </c>
      <c r="BI147" s="2">
        <v>-1.8921469132705423E-2</v>
      </c>
      <c r="BJ147" s="2">
        <v>-6.7529408182914787E-3</v>
      </c>
      <c r="BK147">
        <f t="shared" si="110"/>
        <v>2021</v>
      </c>
      <c r="BM147" s="15">
        <v>44438</v>
      </c>
      <c r="BN147" s="2">
        <v>1.8137851030324167E-2</v>
      </c>
      <c r="BO147" s="4">
        <v>1.3519742355673594E-2</v>
      </c>
      <c r="BP147" s="2">
        <v>2.0204727768764797E-2</v>
      </c>
      <c r="BQ147" s="2">
        <v>1.3631070230729006E-2</v>
      </c>
      <c r="BR147">
        <f t="shared" si="111"/>
        <v>2021</v>
      </c>
      <c r="BT147" s="15">
        <v>44811</v>
      </c>
      <c r="BU147" s="2">
        <v>-3.1641906231912823E-3</v>
      </c>
      <c r="BV147" s="4">
        <v>-1.7671447019640845E-3</v>
      </c>
      <c r="BW147" s="2">
        <v>-5.3092660053193136E-3</v>
      </c>
      <c r="BX147" s="2">
        <v>-2.8393335539525656E-3</v>
      </c>
      <c r="CA147" s="15">
        <v>44844</v>
      </c>
      <c r="CB147" s="2">
        <v>-4.5669872067625452E-3</v>
      </c>
      <c r="CC147" s="4">
        <v>-4.2536233767359695E-3</v>
      </c>
      <c r="CD147" s="2">
        <v>-2.1683059774543234E-3</v>
      </c>
      <c r="CE147" s="2">
        <v>-3.4400337232599635E-3</v>
      </c>
      <c r="CH147" s="15">
        <v>44869</v>
      </c>
      <c r="CI147" s="2">
        <v>9.3818717506200249E-4</v>
      </c>
      <c r="CJ147" s="4">
        <v>3.5701030870728878E-3</v>
      </c>
      <c r="CK147" s="2">
        <v>-9.6614029374058425E-4</v>
      </c>
      <c r="CL147" s="2">
        <v>1.8730559544851034E-3</v>
      </c>
      <c r="CO147" s="15">
        <v>44557</v>
      </c>
      <c r="CP147" s="2">
        <v>9.0320431527703502E-3</v>
      </c>
      <c r="CQ147" s="4">
        <v>4.8518709108284937E-3</v>
      </c>
      <c r="CR147" s="2">
        <v>5.76210551380563E-3</v>
      </c>
      <c r="CS147" s="2">
        <v>5.1804564466511769E-3</v>
      </c>
      <c r="CW147" t="s">
        <v>40</v>
      </c>
      <c r="CX147" t="s">
        <v>6</v>
      </c>
      <c r="CY147" t="s">
        <v>3</v>
      </c>
      <c r="CZ147" t="s">
        <v>2</v>
      </c>
    </row>
    <row r="148" spans="1:104" x14ac:dyDescent="0.3">
      <c r="A148" s="15">
        <v>42219</v>
      </c>
      <c r="B148">
        <v>7721.9</v>
      </c>
      <c r="C148">
        <v>8543.0499999999993</v>
      </c>
      <c r="D148">
        <v>18914.7</v>
      </c>
      <c r="E148">
        <v>28187.06</v>
      </c>
      <c r="G148" s="2">
        <f t="shared" si="112"/>
        <v>5.0894209974228204E-3</v>
      </c>
      <c r="H148" s="4">
        <f t="shared" si="113"/>
        <v>1.1953802070819137E-3</v>
      </c>
      <c r="I148" s="2">
        <f t="shared" si="113"/>
        <v>9.8692728452177778E-3</v>
      </c>
      <c r="J148" s="2">
        <f t="shared" si="113"/>
        <v>2.5787350042113409E-3</v>
      </c>
      <c r="L148">
        <f t="shared" si="103"/>
        <v>8</v>
      </c>
      <c r="M148">
        <v>2015</v>
      </c>
      <c r="P148" s="15">
        <v>44221</v>
      </c>
      <c r="Q148" s="2">
        <v>1.2216341502876545E-4</v>
      </c>
      <c r="R148" s="4">
        <v>-9.2541695948343654E-3</v>
      </c>
      <c r="S148" s="2">
        <v>9.9944653442319924E-4</v>
      </c>
      <c r="T148" s="2">
        <v>-1.0862640332546847E-2</v>
      </c>
      <c r="U148">
        <f t="shared" si="104"/>
        <v>2021</v>
      </c>
      <c r="W148" s="15">
        <v>44602</v>
      </c>
      <c r="X148" s="2">
        <v>1.1511842531277069E-2</v>
      </c>
      <c r="Y148" s="4">
        <v>8.1339685520905695E-3</v>
      </c>
      <c r="Z148" s="2">
        <v>1.0378073180049264E-2</v>
      </c>
      <c r="AA148" s="2">
        <v>7.8688508888161389E-3</v>
      </c>
      <c r="AB148">
        <f t="shared" si="105"/>
        <v>2022</v>
      </c>
      <c r="AD148" s="15">
        <v>44627</v>
      </c>
      <c r="AE148" s="2">
        <v>-4.4765985647596186E-2</v>
      </c>
      <c r="AF148" s="4">
        <v>-2.3526732264925083E-2</v>
      </c>
      <c r="AG148" s="2">
        <v>-4.4657025441905696E-2</v>
      </c>
      <c r="AH148" s="2">
        <v>-2.7442581331955145E-2</v>
      </c>
      <c r="AI148">
        <f t="shared" si="106"/>
        <v>2022</v>
      </c>
      <c r="AK148" s="15">
        <v>44676</v>
      </c>
      <c r="AL148" s="2">
        <v>-1.4723601933900041E-3</v>
      </c>
      <c r="AM148" s="4">
        <v>-1.2695121986728355E-2</v>
      </c>
      <c r="AN148" s="2">
        <v>1.0431477538337358E-3</v>
      </c>
      <c r="AO148" s="2">
        <v>-1.0791796444403296E-2</v>
      </c>
      <c r="AP148">
        <f t="shared" si="107"/>
        <v>2022</v>
      </c>
      <c r="AR148" s="15">
        <v>44347</v>
      </c>
      <c r="AS148" s="2">
        <v>1.0102828611978898E-2</v>
      </c>
      <c r="AT148" s="4">
        <v>9.5331262369903209E-3</v>
      </c>
      <c r="AU148" s="2">
        <v>1.0961414511922656E-2</v>
      </c>
      <c r="AV148" s="2">
        <v>1.000644071277231E-2</v>
      </c>
      <c r="AW148">
        <f t="shared" si="108"/>
        <v>2021</v>
      </c>
      <c r="AY148" s="15">
        <v>44375</v>
      </c>
      <c r="AZ148" s="2">
        <v>-3.2968549383825363E-3</v>
      </c>
      <c r="BA148" s="4">
        <v>-2.8782466969518097E-3</v>
      </c>
      <c r="BB148" s="2">
        <v>-1.470394871716351E-4</v>
      </c>
      <c r="BC148" s="2">
        <v>-3.5795910593549736E-3</v>
      </c>
      <c r="BD148">
        <f t="shared" si="109"/>
        <v>2021</v>
      </c>
      <c r="BF148" s="15">
        <v>44399</v>
      </c>
      <c r="BG148" s="2">
        <v>1.2491514740108633E-2</v>
      </c>
      <c r="BH148" s="4">
        <v>1.2279220322285483E-2</v>
      </c>
      <c r="BI148" s="2">
        <v>7.6085014143358826E-3</v>
      </c>
      <c r="BJ148" s="2">
        <v>1.2235981448512555E-2</v>
      </c>
      <c r="BK148">
        <f t="shared" si="110"/>
        <v>2021</v>
      </c>
      <c r="BM148" s="15">
        <v>44439</v>
      </c>
      <c r="BN148" s="2">
        <v>1.2550703625205403E-2</v>
      </c>
      <c r="BO148" s="4">
        <v>1.1880539009689385E-2</v>
      </c>
      <c r="BP148" s="2">
        <v>2.1170557106166997E-3</v>
      </c>
      <c r="BQ148" s="2">
        <v>1.1647614614651167E-2</v>
      </c>
      <c r="BR148">
        <f t="shared" si="111"/>
        <v>2021</v>
      </c>
      <c r="BT148" s="15">
        <v>44812</v>
      </c>
      <c r="BU148" s="2">
        <v>1.4609344657227713E-2</v>
      </c>
      <c r="BV148" s="4">
        <v>9.8925353487210078E-3</v>
      </c>
      <c r="BW148" s="2">
        <v>1.9085865485263184E-2</v>
      </c>
      <c r="BX148" s="2">
        <v>1.1169272819030499E-2</v>
      </c>
      <c r="CA148" s="15">
        <v>44845</v>
      </c>
      <c r="CB148" s="2">
        <v>-9.8136944864567165E-3</v>
      </c>
      <c r="CC148" s="4">
        <v>-1.4932428513427338E-2</v>
      </c>
      <c r="CD148" s="2">
        <v>-9.7370124139554409E-3</v>
      </c>
      <c r="CE148" s="2">
        <v>-1.4550333663211497E-2</v>
      </c>
      <c r="CH148" s="15">
        <v>44872</v>
      </c>
      <c r="CI148" s="2">
        <v>7.4469362434462037E-3</v>
      </c>
      <c r="CJ148" s="4">
        <v>4.7275647659812837E-3</v>
      </c>
      <c r="CK148" s="2">
        <v>1.0379691917655656E-2</v>
      </c>
      <c r="CL148" s="2">
        <v>3.8521511603869258E-3</v>
      </c>
      <c r="CO148" s="15">
        <v>44558</v>
      </c>
      <c r="CP148" s="2">
        <v>3.9176650018045286E-3</v>
      </c>
      <c r="CQ148" s="4">
        <v>8.6034091740434561E-3</v>
      </c>
      <c r="CR148" s="2">
        <v>3.5912019830052983E-3</v>
      </c>
      <c r="CS148" s="2">
        <v>8.3113550204597757E-3</v>
      </c>
      <c r="CU148">
        <v>11</v>
      </c>
      <c r="CV148">
        <v>2015</v>
      </c>
    </row>
    <row r="149" spans="1:104" x14ac:dyDescent="0.3">
      <c r="A149" s="15">
        <v>42220</v>
      </c>
      <c r="B149">
        <v>7721.7</v>
      </c>
      <c r="C149">
        <v>8516.9</v>
      </c>
      <c r="D149">
        <v>18972.599999999999</v>
      </c>
      <c r="E149">
        <v>28071.93</v>
      </c>
      <c r="G149" s="2">
        <f t="shared" si="112"/>
        <v>-2.5901032156107866E-5</v>
      </c>
      <c r="H149" s="4">
        <f t="shared" si="113"/>
        <v>-3.0609676871842773E-3</v>
      </c>
      <c r="I149" s="2">
        <f t="shared" si="113"/>
        <v>3.0611111992258832E-3</v>
      </c>
      <c r="J149" s="2">
        <f t="shared" si="113"/>
        <v>-4.0844983478234695E-3</v>
      </c>
      <c r="L149">
        <f t="shared" si="103"/>
        <v>8</v>
      </c>
      <c r="M149">
        <v>2015</v>
      </c>
      <c r="P149" s="15">
        <v>44223</v>
      </c>
      <c r="Q149" s="2">
        <v>-2.8508071910295505E-2</v>
      </c>
      <c r="R149" s="4">
        <v>-1.9060461131126676E-2</v>
      </c>
      <c r="S149" s="2">
        <v>-2.9291566234165924E-2</v>
      </c>
      <c r="T149" s="2">
        <v>-1.9394141465996471E-2</v>
      </c>
      <c r="U149">
        <f t="shared" si="104"/>
        <v>2021</v>
      </c>
      <c r="W149" s="15">
        <v>44603</v>
      </c>
      <c r="X149" s="2">
        <v>-1.4904791327304306E-2</v>
      </c>
      <c r="Y149" s="4">
        <v>-1.3126318808804946E-2</v>
      </c>
      <c r="Z149" s="2">
        <v>-1.2655421106125258E-2</v>
      </c>
      <c r="AA149" s="2">
        <v>-1.3120008254416607E-2</v>
      </c>
      <c r="AB149">
        <f t="shared" si="105"/>
        <v>2022</v>
      </c>
      <c r="AD149" s="15">
        <v>44628</v>
      </c>
      <c r="AE149" s="2">
        <v>8.8673662248009814E-3</v>
      </c>
      <c r="AF149" s="4">
        <v>9.4747890551372897E-3</v>
      </c>
      <c r="AG149" s="2">
        <v>8.7264707000798119E-3</v>
      </c>
      <c r="AH149" s="2">
        <v>1.1001319954014439E-2</v>
      </c>
      <c r="AI149">
        <f t="shared" si="106"/>
        <v>2022</v>
      </c>
      <c r="AK149" s="15">
        <v>44677</v>
      </c>
      <c r="AL149" s="2">
        <v>9.8096972293629531E-3</v>
      </c>
      <c r="AM149" s="4">
        <v>1.4560028783852643E-2</v>
      </c>
      <c r="AN149" s="2">
        <v>8.9365021956719672E-3</v>
      </c>
      <c r="AO149" s="2">
        <v>1.372784570631016E-2</v>
      </c>
      <c r="AP149">
        <f t="shared" si="107"/>
        <v>2022</v>
      </c>
      <c r="AR149" s="15">
        <v>44683</v>
      </c>
      <c r="AS149" s="2">
        <v>2.1233269053710846E-3</v>
      </c>
      <c r="AT149" s="4">
        <v>-1.9558486892305958E-3</v>
      </c>
      <c r="AU149" s="2">
        <v>2.0948704768739474E-3</v>
      </c>
      <c r="AV149" s="2">
        <v>-1.4875342769923531E-3</v>
      </c>
      <c r="AW149">
        <f t="shared" si="108"/>
        <v>2022</v>
      </c>
      <c r="AY149" s="15">
        <v>44376</v>
      </c>
      <c r="AZ149" s="2">
        <v>-7.3553853871399051E-3</v>
      </c>
      <c r="BA149" s="4">
        <v>-4.1891404832213068E-3</v>
      </c>
      <c r="BB149" s="2">
        <v>-9.8743051716017709E-3</v>
      </c>
      <c r="BC149" s="2">
        <v>-3.5257024715186279E-3</v>
      </c>
      <c r="BD149">
        <f t="shared" si="109"/>
        <v>2021</v>
      </c>
      <c r="BF149" s="15">
        <v>44400</v>
      </c>
      <c r="BG149" s="2">
        <v>6.7334695880151198E-3</v>
      </c>
      <c r="BH149" s="4">
        <v>2.0222383018253863E-3</v>
      </c>
      <c r="BI149" s="2">
        <v>1.0297802885461052E-2</v>
      </c>
      <c r="BJ149" s="2">
        <v>2.6229621132532127E-3</v>
      </c>
      <c r="BK149">
        <f t="shared" si="110"/>
        <v>2021</v>
      </c>
      <c r="BM149" s="15">
        <v>44774</v>
      </c>
      <c r="BN149" s="2">
        <v>8.3256559866244379E-3</v>
      </c>
      <c r="BO149" s="4">
        <v>1.0595486136406642E-2</v>
      </c>
      <c r="BP149" s="2">
        <v>1.0983852296793281E-2</v>
      </c>
      <c r="BQ149" s="2">
        <v>9.4710375584611851E-3</v>
      </c>
      <c r="BR149">
        <f t="shared" si="111"/>
        <v>2022</v>
      </c>
      <c r="BT149" s="15">
        <v>44813</v>
      </c>
      <c r="BU149" s="2">
        <v>-1.3870794905338623E-3</v>
      </c>
      <c r="BV149" s="4">
        <v>1.9439567385349278E-3</v>
      </c>
      <c r="BW149" s="2">
        <v>5.1418900518416921E-3</v>
      </c>
      <c r="BX149" s="2">
        <v>1.757800785481595E-3</v>
      </c>
      <c r="CA149" s="15">
        <v>44846</v>
      </c>
      <c r="CB149" s="2">
        <v>8.4441755638680078E-3</v>
      </c>
      <c r="CC149" s="4">
        <v>8.2462147195373914E-3</v>
      </c>
      <c r="CD149" s="2">
        <v>1.0490165308576591E-2</v>
      </c>
      <c r="CE149" s="2">
        <v>8.3746709381997929E-3</v>
      </c>
      <c r="CH149" s="15">
        <v>44874</v>
      </c>
      <c r="CI149" s="2">
        <v>-2.6699697956323498E-3</v>
      </c>
      <c r="CJ149" s="4">
        <v>-2.5160964247258263E-3</v>
      </c>
      <c r="CK149" s="2">
        <v>2.3148870023292803E-3</v>
      </c>
      <c r="CL149" s="2">
        <v>-2.4777253957863721E-3</v>
      </c>
      <c r="CO149" s="15">
        <v>44559</v>
      </c>
      <c r="CP149" s="2">
        <v>-2.8371278458843283E-3</v>
      </c>
      <c r="CQ149" s="4">
        <v>-1.1402376220388758E-3</v>
      </c>
      <c r="CR149" s="2">
        <v>-3.9336285449553896E-3</v>
      </c>
      <c r="CS149" s="2">
        <v>-1.5715709906546059E-3</v>
      </c>
      <c r="CU149">
        <v>11</v>
      </c>
      <c r="CV149">
        <f>CV148+1</f>
        <v>2016</v>
      </c>
    </row>
    <row r="150" spans="1:104" x14ac:dyDescent="0.3">
      <c r="A150" s="15">
        <v>42221</v>
      </c>
      <c r="B150">
        <v>7704.35</v>
      </c>
      <c r="C150">
        <v>8567.9500000000007</v>
      </c>
      <c r="D150">
        <v>18928.55</v>
      </c>
      <c r="E150">
        <v>28223.08</v>
      </c>
      <c r="G150" s="2">
        <f t="shared" si="112"/>
        <v>-2.25197453386716E-3</v>
      </c>
      <c r="H150" s="4">
        <f t="shared" si="113"/>
        <v>5.9939649402953061E-3</v>
      </c>
      <c r="I150" s="2">
        <f t="shared" si="113"/>
        <v>-2.3217692883420972E-3</v>
      </c>
      <c r="J150" s="2">
        <f t="shared" si="113"/>
        <v>5.3843821924606343E-3</v>
      </c>
      <c r="L150">
        <f t="shared" si="103"/>
        <v>8</v>
      </c>
      <c r="M150">
        <v>2015</v>
      </c>
      <c r="P150" s="15">
        <v>44224</v>
      </c>
      <c r="Q150" s="2">
        <v>-8.2894777389344726E-3</v>
      </c>
      <c r="R150" s="4">
        <v>-1.0735636298550257E-2</v>
      </c>
      <c r="S150" s="2">
        <v>2.4352351281428982E-3</v>
      </c>
      <c r="T150" s="2">
        <v>-1.1296578585962893E-2</v>
      </c>
      <c r="U150">
        <f t="shared" si="104"/>
        <v>2021</v>
      </c>
      <c r="W150" s="15">
        <v>44606</v>
      </c>
      <c r="X150" s="2">
        <v>-4.3607224296709761E-2</v>
      </c>
      <c r="Y150" s="4">
        <v>-3.0616267859969251E-2</v>
      </c>
      <c r="Z150" s="2">
        <v>-4.1765702380102347E-2</v>
      </c>
      <c r="AA150" s="2">
        <v>-3.0042859412734595E-2</v>
      </c>
      <c r="AB150">
        <f t="shared" si="105"/>
        <v>2022</v>
      </c>
      <c r="AD150" s="15">
        <v>44629</v>
      </c>
      <c r="AE150" s="2">
        <v>1.9983591555962237E-2</v>
      </c>
      <c r="AF150" s="4">
        <v>2.0726326931423247E-2</v>
      </c>
      <c r="AG150" s="2">
        <v>1.982471854539309E-2</v>
      </c>
      <c r="AH150" s="2">
        <v>2.2896786824071414E-2</v>
      </c>
      <c r="AI150">
        <f t="shared" si="106"/>
        <v>2022</v>
      </c>
      <c r="AK150" s="15">
        <v>44678</v>
      </c>
      <c r="AL150" s="2">
        <v>-1.4923570302638562E-2</v>
      </c>
      <c r="AM150" s="4">
        <v>-9.4414213292403747E-3</v>
      </c>
      <c r="AN150" s="2">
        <v>-1.0326934909682358E-2</v>
      </c>
      <c r="AO150" s="2">
        <v>-9.3663136646325706E-3</v>
      </c>
      <c r="AP150">
        <f t="shared" si="107"/>
        <v>2022</v>
      </c>
      <c r="AR150" s="15">
        <v>44685</v>
      </c>
      <c r="AS150" s="2">
        <v>-2.6790745798933913E-2</v>
      </c>
      <c r="AT150" s="4">
        <v>-2.2936182927043608E-2</v>
      </c>
      <c r="AU150" s="2">
        <v>-2.4864678027029748E-2</v>
      </c>
      <c r="AV150" s="2">
        <v>-2.2938785267267829E-2</v>
      </c>
      <c r="AW150">
        <f t="shared" si="108"/>
        <v>2022</v>
      </c>
      <c r="AY150" s="15">
        <v>44377</v>
      </c>
      <c r="AZ150" s="2">
        <v>-6.1785077930687719E-3</v>
      </c>
      <c r="BA150" s="4">
        <v>-1.7112795227467292E-3</v>
      </c>
      <c r="BB150" s="2">
        <v>-6.8008557481657054E-3</v>
      </c>
      <c r="BC150" s="2">
        <v>-1.2740329813742727E-3</v>
      </c>
      <c r="BD150">
        <f t="shared" si="109"/>
        <v>2021</v>
      </c>
      <c r="BF150" s="15">
        <v>44403</v>
      </c>
      <c r="BG150" s="2">
        <v>-2.1840318313590006E-3</v>
      </c>
      <c r="BH150" s="4">
        <v>-1.9929301433836638E-3</v>
      </c>
      <c r="BI150" s="2">
        <v>-2.4176238211587571E-3</v>
      </c>
      <c r="BJ150" s="2">
        <v>-2.3318194345343744E-3</v>
      </c>
      <c r="BK150">
        <f t="shared" si="110"/>
        <v>2021</v>
      </c>
      <c r="BM150" s="15">
        <v>44775</v>
      </c>
      <c r="BN150" s="2">
        <v>-2.5885465368213024E-3</v>
      </c>
      <c r="BO150" s="4">
        <v>3.114177871460264E-4</v>
      </c>
      <c r="BP150" s="2">
        <v>3.1870659997045876E-3</v>
      </c>
      <c r="BQ150" s="2">
        <v>3.5894038595556403E-4</v>
      </c>
      <c r="BR150">
        <f t="shared" si="111"/>
        <v>2022</v>
      </c>
      <c r="BT150" s="15">
        <v>44816</v>
      </c>
      <c r="BU150" s="2">
        <v>2.9098147264284844E-3</v>
      </c>
      <c r="BV150" s="4">
        <v>5.775695536733144E-3</v>
      </c>
      <c r="BW150" s="2">
        <v>3.9167947109663556E-3</v>
      </c>
      <c r="BX150" s="2">
        <v>5.3850659122434107E-3</v>
      </c>
      <c r="CA150" s="15">
        <v>44847</v>
      </c>
      <c r="CB150" s="2">
        <v>-1.2329314613170503E-2</v>
      </c>
      <c r="CC150" s="4">
        <v>-6.3800836272746393E-3</v>
      </c>
      <c r="CD150" s="2">
        <v>-1.2642339759525925E-2</v>
      </c>
      <c r="CE150" s="2">
        <v>-6.7778539202244569E-3</v>
      </c>
      <c r="CH150" s="15">
        <v>44875</v>
      </c>
      <c r="CI150" s="2">
        <v>-4.5553250271438252E-3</v>
      </c>
      <c r="CJ150" s="4">
        <v>-7.0936828771272385E-3</v>
      </c>
      <c r="CK150" s="2">
        <v>-4.2947883359818568E-3</v>
      </c>
      <c r="CL150" s="2">
        <v>-6.87900343335765E-3</v>
      </c>
      <c r="CO150" s="15">
        <v>44560</v>
      </c>
      <c r="CP150" s="2">
        <v>-7.8578919233144109E-4</v>
      </c>
      <c r="CQ150" s="4">
        <v>-5.6060324394652012E-4</v>
      </c>
      <c r="CR150" s="2">
        <v>5.1932635952213664E-4</v>
      </c>
      <c r="CS150" s="2">
        <v>-2.1052999412346699E-4</v>
      </c>
      <c r="CU150">
        <v>11</v>
      </c>
      <c r="CV150">
        <f t="shared" ref="CV150:CV157" si="115">CV149+1</f>
        <v>2017</v>
      </c>
    </row>
    <row r="151" spans="1:104" x14ac:dyDescent="0.3">
      <c r="A151" s="15">
        <v>42222</v>
      </c>
      <c r="B151">
        <v>7738.85</v>
      </c>
      <c r="C151">
        <v>8588.65</v>
      </c>
      <c r="D151">
        <v>19029.349999999999</v>
      </c>
      <c r="E151">
        <v>28298.13</v>
      </c>
      <c r="G151" s="2">
        <f t="shared" si="112"/>
        <v>4.4580267093948063E-3</v>
      </c>
      <c r="H151" s="4">
        <f t="shared" si="113"/>
        <v>2.4159804854135361E-3</v>
      </c>
      <c r="I151" s="2">
        <f t="shared" si="113"/>
        <v>5.3252890474969963E-3</v>
      </c>
      <c r="J151" s="2">
        <f t="shared" si="113"/>
        <v>2.6591711464517432E-3</v>
      </c>
      <c r="L151">
        <f t="shared" si="103"/>
        <v>8</v>
      </c>
      <c r="M151">
        <v>2015</v>
      </c>
      <c r="P151" s="15">
        <v>44225</v>
      </c>
      <c r="Q151" s="2">
        <v>-6.5440990043383557E-4</v>
      </c>
      <c r="R151" s="4">
        <v>-1.3240408031814534E-2</v>
      </c>
      <c r="S151" s="2">
        <v>6.8251516059858663E-3</v>
      </c>
      <c r="T151" s="2">
        <v>-1.2556758108270786E-2</v>
      </c>
      <c r="U151">
        <f t="shared" si="104"/>
        <v>2021</v>
      </c>
      <c r="W151" s="15">
        <v>44607</v>
      </c>
      <c r="X151" s="2">
        <v>2.9875827791031404E-2</v>
      </c>
      <c r="Y151" s="4">
        <v>3.0259220557152106E-2</v>
      </c>
      <c r="Z151" s="2">
        <v>3.4180427028425539E-2</v>
      </c>
      <c r="AA151" s="2">
        <v>3.078067802908363E-2</v>
      </c>
      <c r="AB151">
        <f t="shared" si="105"/>
        <v>2022</v>
      </c>
      <c r="AD151" s="15">
        <v>44630</v>
      </c>
      <c r="AE151" s="2">
        <v>1.7939318064202289E-2</v>
      </c>
      <c r="AF151" s="4">
        <v>1.5267339029142912E-2</v>
      </c>
      <c r="AG151" s="2">
        <v>1.9522141506323337E-2</v>
      </c>
      <c r="AH151" s="2">
        <v>1.4951508152365315E-2</v>
      </c>
      <c r="AI151">
        <f t="shared" si="106"/>
        <v>2022</v>
      </c>
      <c r="AK151" s="15">
        <v>44679</v>
      </c>
      <c r="AL151" s="2">
        <v>9.3010593454854844E-3</v>
      </c>
      <c r="AM151" s="4">
        <v>1.2128486242839574E-2</v>
      </c>
      <c r="AN151" s="2">
        <v>1.0917639613809449E-2</v>
      </c>
      <c r="AO151" s="2">
        <v>1.2349129408112235E-2</v>
      </c>
      <c r="AP151">
        <f t="shared" si="107"/>
        <v>2022</v>
      </c>
      <c r="AR151" s="15">
        <v>44686</v>
      </c>
      <c r="AS151" s="2">
        <v>1.5127709228209209E-3</v>
      </c>
      <c r="AT151" s="4">
        <v>3.0280136230650159E-4</v>
      </c>
      <c r="AU151" s="2">
        <v>-8.9891973667619073E-4</v>
      </c>
      <c r="AV151" s="2">
        <v>5.9638186618312489E-4</v>
      </c>
      <c r="AW151">
        <f t="shared" si="108"/>
        <v>2022</v>
      </c>
      <c r="AY151" s="15">
        <v>44713</v>
      </c>
      <c r="AZ151" s="2">
        <v>1.6118965235148159E-3</v>
      </c>
      <c r="BA151" s="4">
        <v>-3.7263597746094571E-3</v>
      </c>
      <c r="BB151" s="2">
        <v>3.7590806877934547E-3</v>
      </c>
      <c r="BC151" s="2">
        <v>-3.3336686678157763E-3</v>
      </c>
      <c r="BD151">
        <f t="shared" si="109"/>
        <v>2022</v>
      </c>
      <c r="BF151" s="15">
        <v>44404</v>
      </c>
      <c r="BG151" s="2">
        <v>-2.7648124676705752E-3</v>
      </c>
      <c r="BH151" s="4">
        <v>-4.9290812634878306E-3</v>
      </c>
      <c r="BI151" s="2">
        <v>-4.3562605687602471E-3</v>
      </c>
      <c r="BJ151" s="2">
        <v>-5.1749905917001255E-3</v>
      </c>
      <c r="BK151">
        <f t="shared" si="110"/>
        <v>2021</v>
      </c>
      <c r="BM151" s="15">
        <v>44776</v>
      </c>
      <c r="BN151" s="2">
        <v>7.3497154121831242E-4</v>
      </c>
      <c r="BO151" s="4">
        <v>2.461740687039006E-3</v>
      </c>
      <c r="BP151" s="2">
        <v>-9.1389648642962345E-4</v>
      </c>
      <c r="BQ151" s="2">
        <v>3.6839251717857508E-3</v>
      </c>
      <c r="BR151">
        <f t="shared" si="111"/>
        <v>2022</v>
      </c>
      <c r="BT151" s="15">
        <v>44817</v>
      </c>
      <c r="BU151" s="2">
        <v>9.0162238280924577E-3</v>
      </c>
      <c r="BV151" s="4">
        <v>7.4541364324403094E-3</v>
      </c>
      <c r="BW151" s="2">
        <v>7.3717158771626793E-3</v>
      </c>
      <c r="BX151" s="2">
        <v>7.5846130583100196E-3</v>
      </c>
      <c r="CA151" s="15">
        <v>44848</v>
      </c>
      <c r="CB151" s="2">
        <v>1.7850385473440415E-2</v>
      </c>
      <c r="CC151" s="4">
        <v>1.0070910731235821E-2</v>
      </c>
      <c r="CD151" s="2">
        <v>1.7647058823529373E-2</v>
      </c>
      <c r="CE151" s="2">
        <v>1.1961842449410171E-2</v>
      </c>
      <c r="CH151" s="15">
        <v>44876</v>
      </c>
      <c r="CI151" s="2">
        <v>2.121749377890261E-2</v>
      </c>
      <c r="CJ151" s="4">
        <v>1.7833172474234809E-2</v>
      </c>
      <c r="CK151" s="2">
        <v>1.2818556019589649E-2</v>
      </c>
      <c r="CL151" s="2">
        <v>1.9489653329197918E-2</v>
      </c>
      <c r="CO151" s="15">
        <v>44561</v>
      </c>
      <c r="CP151" s="2">
        <v>1.2365233095895429E-2</v>
      </c>
      <c r="CQ151" s="4">
        <v>8.7247405392365442E-3</v>
      </c>
      <c r="CR151" s="2">
        <v>1.1924046589625668E-2</v>
      </c>
      <c r="CS151" s="2">
        <v>7.9506082950712119E-3</v>
      </c>
      <c r="CU151">
        <v>11</v>
      </c>
      <c r="CV151">
        <f t="shared" si="115"/>
        <v>2018</v>
      </c>
    </row>
    <row r="152" spans="1:104" x14ac:dyDescent="0.3">
      <c r="A152" s="15">
        <v>42223</v>
      </c>
      <c r="B152">
        <v>7695.4</v>
      </c>
      <c r="C152">
        <v>8564.6</v>
      </c>
      <c r="D152">
        <v>18893.55</v>
      </c>
      <c r="E152">
        <v>28236.39</v>
      </c>
      <c r="G152" s="2">
        <f t="shared" si="112"/>
        <v>-5.6462302154534827E-3</v>
      </c>
      <c r="H152" s="4">
        <f t="shared" si="113"/>
        <v>-2.8002072502662551E-3</v>
      </c>
      <c r="I152" s="2">
        <f t="shared" si="113"/>
        <v>-7.1363446465590929E-3</v>
      </c>
      <c r="J152" s="2">
        <f t="shared" si="113"/>
        <v>-2.1817696080978352E-3</v>
      </c>
      <c r="L152">
        <f t="shared" si="103"/>
        <v>8</v>
      </c>
      <c r="M152">
        <v>2015</v>
      </c>
      <c r="P152" s="15">
        <v>44564</v>
      </c>
      <c r="Q152" s="2">
        <v>2.422154095619351E-2</v>
      </c>
      <c r="R152" s="4">
        <v>1.5653406553513528E-2</v>
      </c>
      <c r="S152" s="2">
        <v>2.6498166660560356E-2</v>
      </c>
      <c r="T152" s="2">
        <v>1.5954318532243918E-2</v>
      </c>
      <c r="U152">
        <f t="shared" si="104"/>
        <v>2022</v>
      </c>
      <c r="W152" s="15">
        <v>44608</v>
      </c>
      <c r="X152" s="2">
        <v>-2.2913490174844026E-3</v>
      </c>
      <c r="Y152" s="4">
        <v>-1.7432696823791451E-3</v>
      </c>
      <c r="Z152" s="2">
        <v>-5.6667391492292562E-3</v>
      </c>
      <c r="AA152" s="2">
        <v>-2.5002558389324529E-3</v>
      </c>
      <c r="AB152">
        <f t="shared" si="105"/>
        <v>2022</v>
      </c>
      <c r="AD152" s="15">
        <v>44631</v>
      </c>
      <c r="AE152" s="2">
        <v>1.8713037883849256E-3</v>
      </c>
      <c r="AF152" s="4">
        <v>2.1422244183453513E-3</v>
      </c>
      <c r="AG152" s="2">
        <v>2.049275429579223E-3</v>
      </c>
      <c r="AH152" s="2">
        <v>1.5489217496127423E-3</v>
      </c>
      <c r="AI152">
        <f t="shared" si="106"/>
        <v>2022</v>
      </c>
      <c r="AK152" s="15">
        <v>44680</v>
      </c>
      <c r="AL152" s="2">
        <v>-4.6043200062514276E-3</v>
      </c>
      <c r="AM152" s="4">
        <v>-8.2632407560430388E-3</v>
      </c>
      <c r="AN152" s="2">
        <v>-9.1716041315460257E-3</v>
      </c>
      <c r="AO152" s="2">
        <v>-8.0003741238425553E-3</v>
      </c>
      <c r="AP152">
        <f t="shared" si="107"/>
        <v>2022</v>
      </c>
      <c r="AR152" s="15">
        <v>44687</v>
      </c>
      <c r="AS152" s="2">
        <v>-2.3038184123029621E-2</v>
      </c>
      <c r="AT152" s="4">
        <v>-1.6268398605737183E-2</v>
      </c>
      <c r="AU152" s="2">
        <v>-1.8211697322243346E-2</v>
      </c>
      <c r="AV152" s="2">
        <v>-1.5558623056922521E-2</v>
      </c>
      <c r="AW152">
        <f t="shared" si="108"/>
        <v>2022</v>
      </c>
      <c r="AY152" s="15">
        <v>44714</v>
      </c>
      <c r="AZ152" s="2">
        <v>-3.3379135912057719E-3</v>
      </c>
      <c r="BA152" s="4">
        <v>6.3700049931155528E-3</v>
      </c>
      <c r="BB152" s="2">
        <v>-2.0072541885643935E-4</v>
      </c>
      <c r="BC152" s="2">
        <v>7.8896852486143275E-3</v>
      </c>
      <c r="BD152">
        <f t="shared" si="109"/>
        <v>2022</v>
      </c>
      <c r="BF152" s="15">
        <v>44405</v>
      </c>
      <c r="BG152" s="2">
        <v>-5.1323370680613238E-3</v>
      </c>
      <c r="BH152" s="4">
        <v>-2.3529112911164795E-3</v>
      </c>
      <c r="BI152" s="2">
        <v>-7.6025685790193148E-3</v>
      </c>
      <c r="BJ152" s="2">
        <v>-2.5685276716301965E-3</v>
      </c>
      <c r="BK152">
        <f t="shared" si="110"/>
        <v>2021</v>
      </c>
      <c r="BM152" s="15">
        <v>44777</v>
      </c>
      <c r="BN152" s="2">
        <v>-4.5587094817151654E-3</v>
      </c>
      <c r="BO152" s="4">
        <v>-3.5368915036973193E-4</v>
      </c>
      <c r="BP152" s="2">
        <v>-6.1517402949517845E-3</v>
      </c>
      <c r="BQ152" s="2">
        <v>-8.8653864840638E-4</v>
      </c>
      <c r="BR152">
        <f t="shared" si="111"/>
        <v>2022</v>
      </c>
      <c r="BT152" s="15">
        <v>44818</v>
      </c>
      <c r="BU152" s="2">
        <v>7.481755718675316E-3</v>
      </c>
      <c r="BV152" s="4">
        <v>-3.6690545958643875E-3</v>
      </c>
      <c r="BW152" s="2">
        <v>1.3023235330816672E-2</v>
      </c>
      <c r="BX152" s="2">
        <v>-3.6999505374512155E-3</v>
      </c>
      <c r="CA152" s="15">
        <v>44851</v>
      </c>
      <c r="CB152" s="2">
        <v>1.1357481475690937E-2</v>
      </c>
      <c r="CC152" s="4">
        <v>7.3374957086414019E-3</v>
      </c>
      <c r="CD152" s="2">
        <v>1.5642809167141541E-2</v>
      </c>
      <c r="CE152" s="2">
        <v>8.4773869875968862E-3</v>
      </c>
      <c r="CH152" s="15">
        <v>44879</v>
      </c>
      <c r="CI152" s="2">
        <v>-1.9529963074929649E-3</v>
      </c>
      <c r="CJ152" s="4">
        <v>-1.1199093173184995E-3</v>
      </c>
      <c r="CK152" s="2">
        <v>-1.4310446507290592E-3</v>
      </c>
      <c r="CL152" s="2">
        <v>-2.765432306541098E-3</v>
      </c>
      <c r="CO152" s="15">
        <v>44896</v>
      </c>
      <c r="CP152" s="2">
        <v>5.2661333415943102E-4</v>
      </c>
      <c r="CQ152" s="4">
        <v>2.8867144498317529E-3</v>
      </c>
      <c r="CR152" s="2">
        <v>6.858504314034247E-4</v>
      </c>
      <c r="CS152" s="2">
        <v>2.9245804057550376E-3</v>
      </c>
      <c r="CU152">
        <v>11</v>
      </c>
      <c r="CV152">
        <f t="shared" si="115"/>
        <v>2019</v>
      </c>
    </row>
    <row r="153" spans="1:104" x14ac:dyDescent="0.3">
      <c r="A153" s="15">
        <v>42226</v>
      </c>
      <c r="B153">
        <v>7700.6</v>
      </c>
      <c r="C153">
        <v>8525.6</v>
      </c>
      <c r="D153">
        <v>18875</v>
      </c>
      <c r="E153">
        <v>28101.72</v>
      </c>
      <c r="G153" s="2">
        <f t="shared" si="112"/>
        <v>6.7527205672294718E-4</v>
      </c>
      <c r="H153" s="4">
        <f t="shared" si="113"/>
        <v>-4.5536277234196577E-3</v>
      </c>
      <c r="I153" s="2">
        <f t="shared" si="113"/>
        <v>-9.8181654585820406E-4</v>
      </c>
      <c r="J153" s="2">
        <f t="shared" si="113"/>
        <v>-4.7693773885400456E-3</v>
      </c>
      <c r="L153">
        <f t="shared" si="103"/>
        <v>8</v>
      </c>
      <c r="M153">
        <v>2015</v>
      </c>
      <c r="P153" s="15">
        <v>44565</v>
      </c>
      <c r="Q153" s="2">
        <v>1.1789939881878125E-2</v>
      </c>
      <c r="R153" s="4">
        <v>1.0186829459255477E-2</v>
      </c>
      <c r="S153" s="2">
        <v>1.1483475601217949E-2</v>
      </c>
      <c r="T153" s="2">
        <v>1.1366566401760484E-2</v>
      </c>
      <c r="U153">
        <f t="shared" si="104"/>
        <v>2022</v>
      </c>
      <c r="W153" s="15">
        <v>44609</v>
      </c>
      <c r="X153" s="2">
        <v>-3.7129527127725838E-3</v>
      </c>
      <c r="Y153" s="4">
        <v>-1.0160372239093292E-3</v>
      </c>
      <c r="Z153" s="2">
        <v>-1.1122733428536837E-2</v>
      </c>
      <c r="AA153" s="2">
        <v>-1.8047584792784388E-3</v>
      </c>
      <c r="AB153">
        <f t="shared" si="105"/>
        <v>2022</v>
      </c>
      <c r="AD153" s="15">
        <v>44634</v>
      </c>
      <c r="AE153" s="2">
        <v>2.1136291384713159E-2</v>
      </c>
      <c r="AF153" s="4">
        <v>1.4482470408196923E-2</v>
      </c>
      <c r="AG153" s="2">
        <v>2.2170278973839459E-2</v>
      </c>
      <c r="AH153" s="2">
        <v>1.6844553494760495E-2</v>
      </c>
      <c r="AI153">
        <f t="shared" si="106"/>
        <v>2022</v>
      </c>
      <c r="AK153" s="15">
        <v>45019</v>
      </c>
      <c r="AL153" s="2">
        <v>5.8382306390123324E-3</v>
      </c>
      <c r="AM153" s="4">
        <v>2.2062529702328243E-3</v>
      </c>
      <c r="AN153" s="2">
        <v>5.0334103694656546E-3</v>
      </c>
      <c r="AO153" s="2">
        <v>1.9480766049087316E-3</v>
      </c>
      <c r="AP153">
        <f t="shared" si="107"/>
        <v>2023</v>
      </c>
      <c r="AR153" s="15">
        <v>44690</v>
      </c>
      <c r="AS153" s="2">
        <v>-3.2346425483302933E-3</v>
      </c>
      <c r="AT153" s="4">
        <v>-6.6661588849112434E-3</v>
      </c>
      <c r="AU153" s="2">
        <v>-9.1294895811650269E-3</v>
      </c>
      <c r="AV153" s="2">
        <v>-6.6546209596032996E-3</v>
      </c>
      <c r="AW153">
        <f t="shared" si="108"/>
        <v>2022</v>
      </c>
      <c r="AY153" s="15">
        <v>44715</v>
      </c>
      <c r="AZ153" s="2">
        <v>-7.1645520011758331E-3</v>
      </c>
      <c r="BA153" s="4">
        <v>-2.6280971854703346E-3</v>
      </c>
      <c r="BB153" s="2">
        <v>-9.5075904884783929E-3</v>
      </c>
      <c r="BC153" s="2">
        <v>-8.7570145244970454E-4</v>
      </c>
      <c r="BD153">
        <f t="shared" si="109"/>
        <v>2022</v>
      </c>
      <c r="BF153" s="15">
        <v>44406</v>
      </c>
      <c r="BG153" s="2">
        <v>4.1692907663985167E-3</v>
      </c>
      <c r="BH153" s="4">
        <v>4.3954574967854342E-3</v>
      </c>
      <c r="BI153" s="2">
        <v>4.5927217233420461E-3</v>
      </c>
      <c r="BJ153" s="2">
        <v>3.9920898044779937E-3</v>
      </c>
      <c r="BK153">
        <f t="shared" si="110"/>
        <v>2021</v>
      </c>
      <c r="BM153" s="15">
        <v>44778</v>
      </c>
      <c r="BN153" s="2">
        <v>3.5643914443199286E-3</v>
      </c>
      <c r="BO153" s="4">
        <v>8.9172707398458174E-4</v>
      </c>
      <c r="BP153" s="2">
        <v>4.3715427268307735E-3</v>
      </c>
      <c r="BQ153" s="2">
        <v>1.5288479351204035E-3</v>
      </c>
      <c r="BR153">
        <f t="shared" si="111"/>
        <v>2022</v>
      </c>
      <c r="BT153" s="15">
        <v>44819</v>
      </c>
      <c r="BU153" s="2">
        <v>-4.8619933636737311E-3</v>
      </c>
      <c r="BV153" s="4">
        <v>-7.0179823647850336E-3</v>
      </c>
      <c r="BW153" s="2">
        <v>-4.7385123679521118E-3</v>
      </c>
      <c r="BX153" s="2">
        <v>-6.8430941934615628E-3</v>
      </c>
      <c r="CA153" s="15">
        <v>44852</v>
      </c>
      <c r="CB153" s="2">
        <v>6.2370639188070688E-3</v>
      </c>
      <c r="CC153" s="4">
        <v>1.0117376587067866E-2</v>
      </c>
      <c r="CD153" s="2">
        <v>9.9773424397771801E-3</v>
      </c>
      <c r="CE153" s="2">
        <v>9.4095322489024386E-3</v>
      </c>
      <c r="CH153" s="15">
        <v>44880</v>
      </c>
      <c r="CI153" s="2">
        <v>5.9082143830304556E-3</v>
      </c>
      <c r="CJ153" s="4">
        <v>4.0509243472828796E-3</v>
      </c>
      <c r="CK153" s="2">
        <v>7.0335755494423191E-3</v>
      </c>
      <c r="CL153" s="2">
        <v>4.0380272993622872E-3</v>
      </c>
      <c r="CO153" s="15">
        <v>44897</v>
      </c>
      <c r="CP153" s="2">
        <v>-6.2079373284050802E-3</v>
      </c>
      <c r="CQ153" s="4">
        <v>-6.1873754152824692E-3</v>
      </c>
      <c r="CR153" s="2">
        <v>-3.6268525784980449E-3</v>
      </c>
      <c r="CS153" s="2">
        <v>-6.5686232216925315E-3</v>
      </c>
      <c r="CU153">
        <v>11</v>
      </c>
      <c r="CV153">
        <f t="shared" si="115"/>
        <v>2020</v>
      </c>
    </row>
    <row r="154" spans="1:104" x14ac:dyDescent="0.3">
      <c r="A154" s="15">
        <v>42227</v>
      </c>
      <c r="B154">
        <v>7600.55</v>
      </c>
      <c r="C154">
        <v>8462.35</v>
      </c>
      <c r="D154">
        <v>18616.900000000001</v>
      </c>
      <c r="E154">
        <v>27866.09</v>
      </c>
      <c r="G154" s="2">
        <f t="shared" si="112"/>
        <v>-1.3163521060975875E-2</v>
      </c>
      <c r="H154" s="4">
        <f t="shared" si="113"/>
        <v>-7.4188326921272403E-3</v>
      </c>
      <c r="I154" s="2">
        <f t="shared" si="113"/>
        <v>-1.3674172185430386E-2</v>
      </c>
      <c r="J154" s="2">
        <f t="shared" si="113"/>
        <v>-8.3848960134824853E-3</v>
      </c>
      <c r="L154">
        <f t="shared" si="103"/>
        <v>8</v>
      </c>
      <c r="M154">
        <v>2015</v>
      </c>
      <c r="P154" s="15">
        <v>44566</v>
      </c>
      <c r="Q154" s="2">
        <v>1.9834593559892384E-2</v>
      </c>
      <c r="R154" s="4">
        <v>6.7395852346920151E-3</v>
      </c>
      <c r="S154" s="2">
        <v>2.3228732782032645E-2</v>
      </c>
      <c r="T154" s="2">
        <v>6.1350646460593154E-3</v>
      </c>
      <c r="U154">
        <f t="shared" si="104"/>
        <v>2022</v>
      </c>
      <c r="W154" s="15">
        <v>44610</v>
      </c>
      <c r="X154" s="2">
        <v>2.602004570626574E-3</v>
      </c>
      <c r="Y154" s="4">
        <v>-1.6354033031679019E-3</v>
      </c>
      <c r="Z154" s="2">
        <v>1.7984820811235316E-3</v>
      </c>
      <c r="AA154" s="2">
        <v>-1.0198298521678704E-3</v>
      </c>
      <c r="AB154">
        <f t="shared" si="105"/>
        <v>2022</v>
      </c>
      <c r="AD154" s="15">
        <v>44635</v>
      </c>
      <c r="AE154" s="2">
        <v>-9.9161575577448539E-3</v>
      </c>
      <c r="AF154" s="4">
        <v>-1.2346410768583291E-2</v>
      </c>
      <c r="AG154" s="2">
        <v>-8.1983113460947568E-3</v>
      </c>
      <c r="AH154" s="2">
        <v>-1.2554787892650222E-2</v>
      </c>
      <c r="AI154">
        <f t="shared" si="106"/>
        <v>2022</v>
      </c>
      <c r="AK154" s="15">
        <v>45021</v>
      </c>
      <c r="AL154" s="2">
        <v>1.1288825749844272E-2</v>
      </c>
      <c r="AM154" s="4">
        <v>9.1389552277410403E-3</v>
      </c>
      <c r="AN154" s="2">
        <v>4.5598160392325135E-3</v>
      </c>
      <c r="AO154" s="2">
        <v>9.8613619767997408E-3</v>
      </c>
      <c r="AP154">
        <f t="shared" si="107"/>
        <v>2023</v>
      </c>
      <c r="AR154" s="15">
        <v>44691</v>
      </c>
      <c r="AS154" s="2">
        <v>5.3860978411665655E-3</v>
      </c>
      <c r="AT154" s="4">
        <v>-3.7909807782552955E-3</v>
      </c>
      <c r="AU154" s="2">
        <v>6.0466106887155213E-3</v>
      </c>
      <c r="AV154" s="2">
        <v>-1.9426968678740268E-3</v>
      </c>
      <c r="AW154">
        <f t="shared" si="108"/>
        <v>2022</v>
      </c>
      <c r="AY154" s="15">
        <v>44718</v>
      </c>
      <c r="AZ154" s="2">
        <v>-3.5529201328052588E-4</v>
      </c>
      <c r="BA154" s="4">
        <v>-8.8939539202739944E-4</v>
      </c>
      <c r="BB154" s="2">
        <v>9.9645500148105187E-4</v>
      </c>
      <c r="BC154" s="2">
        <v>-1.6839034715021794E-3</v>
      </c>
      <c r="BD154">
        <f t="shared" si="109"/>
        <v>2022</v>
      </c>
      <c r="BF154" s="15">
        <v>44407</v>
      </c>
      <c r="BG154" s="2">
        <v>-2.7294283380846084E-3</v>
      </c>
      <c r="BH154" s="4">
        <v>-9.7601475430105335E-4</v>
      </c>
      <c r="BI154" s="2">
        <v>-3.0886528400329029E-3</v>
      </c>
      <c r="BJ154" s="2">
        <v>-1.2578563795046177E-3</v>
      </c>
      <c r="BK154">
        <f t="shared" si="110"/>
        <v>2021</v>
      </c>
      <c r="BM154" s="15">
        <v>44781</v>
      </c>
      <c r="BN154" s="2">
        <v>9.2131136425277604E-3</v>
      </c>
      <c r="BO154" s="4">
        <v>7.3343871245867822E-3</v>
      </c>
      <c r="BP154" s="2">
        <v>8.3542981914843887E-3</v>
      </c>
      <c r="BQ154" s="2">
        <v>7.966372501987987E-3</v>
      </c>
      <c r="BR154">
        <f t="shared" si="111"/>
        <v>2022</v>
      </c>
      <c r="BT154" s="15">
        <v>44820</v>
      </c>
      <c r="BU154" s="2">
        <v>-1.5395668964541365E-2</v>
      </c>
      <c r="BV154" s="4">
        <v>-1.9384809871681726E-2</v>
      </c>
      <c r="BW154" s="2">
        <v>-1.0492802578064953E-2</v>
      </c>
      <c r="BX154" s="2">
        <v>-1.8240394727467777E-2</v>
      </c>
      <c r="CA154" s="15">
        <v>44853</v>
      </c>
      <c r="CB154" s="2">
        <v>4.0041450777202475E-3</v>
      </c>
      <c r="CC154" s="4">
        <v>1.4467931800570867E-3</v>
      </c>
      <c r="CD154" s="2">
        <v>1.3504882963880846E-3</v>
      </c>
      <c r="CE154" s="2">
        <v>2.4862365715410594E-3</v>
      </c>
      <c r="CH154" s="15">
        <v>44881</v>
      </c>
      <c r="CI154" s="2">
        <v>3.381492400128471E-3</v>
      </c>
      <c r="CJ154" s="4">
        <v>3.3961115880761162E-4</v>
      </c>
      <c r="CK154" s="2">
        <v>3.8373764239712322E-3</v>
      </c>
      <c r="CL154" s="2">
        <v>1.7411474700027138E-3</v>
      </c>
      <c r="CO154" s="15">
        <v>44900</v>
      </c>
      <c r="CP154" s="2">
        <v>2.47443942935022E-3</v>
      </c>
      <c r="CQ154" s="4">
        <v>2.6476109990857601E-4</v>
      </c>
      <c r="CR154" s="2">
        <v>5.317402778180485E-3</v>
      </c>
      <c r="CS154" s="2">
        <v>-5.392207544318928E-4</v>
      </c>
      <c r="CU154">
        <v>11</v>
      </c>
      <c r="CV154">
        <f t="shared" si="115"/>
        <v>2021</v>
      </c>
    </row>
    <row r="155" spans="1:104" x14ac:dyDescent="0.3">
      <c r="A155" s="15">
        <v>42228</v>
      </c>
      <c r="B155">
        <v>7387.75</v>
      </c>
      <c r="C155">
        <v>8349.4500000000007</v>
      </c>
      <c r="D155">
        <v>18059.75</v>
      </c>
      <c r="E155">
        <v>27512.26</v>
      </c>
      <c r="G155" s="2">
        <f t="shared" si="112"/>
        <v>-2.8804439782071697E-2</v>
      </c>
      <c r="H155" s="4">
        <f t="shared" si="113"/>
        <v>-1.3341447706606278E-2</v>
      </c>
      <c r="I155" s="2">
        <f t="shared" si="113"/>
        <v>-2.992710923945455E-2</v>
      </c>
      <c r="J155" s="2">
        <f t="shared" si="113"/>
        <v>-1.2697511563337437E-2</v>
      </c>
      <c r="L155">
        <f t="shared" si="103"/>
        <v>8</v>
      </c>
      <c r="M155">
        <v>2015</v>
      </c>
      <c r="P155" s="15">
        <v>44567</v>
      </c>
      <c r="Q155" s="2">
        <v>-8.9051874023374222E-3</v>
      </c>
      <c r="R155" s="4">
        <v>-1.0005439254682559E-2</v>
      </c>
      <c r="S155" s="2">
        <v>-5.4555004655679118E-3</v>
      </c>
      <c r="T155" s="2">
        <v>-1.0316796779975889E-2</v>
      </c>
      <c r="U155">
        <f t="shared" si="104"/>
        <v>2022</v>
      </c>
      <c r="W155" s="15">
        <v>44613</v>
      </c>
      <c r="X155" s="2">
        <v>2.9663180292243519E-4</v>
      </c>
      <c r="Y155" s="4">
        <v>-4.0315345299628868E-3</v>
      </c>
      <c r="Z155" s="2">
        <v>2.299254105478371E-3</v>
      </c>
      <c r="AA155" s="2">
        <v>-2.5829557084826294E-3</v>
      </c>
      <c r="AB155">
        <f t="shared" si="105"/>
        <v>2022</v>
      </c>
      <c r="AD155" s="15">
        <v>44636</v>
      </c>
      <c r="AE155" s="2">
        <v>1.93937213276963E-2</v>
      </c>
      <c r="AF155" s="4">
        <v>1.874512392726391E-2</v>
      </c>
      <c r="AG155" s="2">
        <v>2.0718021052090533E-2</v>
      </c>
      <c r="AH155" s="2">
        <v>1.8642142752772931E-2</v>
      </c>
      <c r="AI155">
        <f t="shared" si="106"/>
        <v>2022</v>
      </c>
      <c r="AK155" s="15">
        <v>45022</v>
      </c>
      <c r="AL155" s="2">
        <v>4.8748385209739925E-3</v>
      </c>
      <c r="AM155" s="4">
        <v>2.3978971410346375E-3</v>
      </c>
      <c r="AN155" s="2">
        <v>1.0207528692667664E-3</v>
      </c>
      <c r="AO155" s="2">
        <v>2.4067961248002952E-3</v>
      </c>
      <c r="AP155">
        <f t="shared" si="107"/>
        <v>2023</v>
      </c>
      <c r="AR155" s="15">
        <v>44692</v>
      </c>
      <c r="AS155" s="2">
        <v>2.8044345120722823E-3</v>
      </c>
      <c r="AT155" s="4">
        <v>-4.4919812439000442E-3</v>
      </c>
      <c r="AU155" s="2">
        <v>6.1045192292355716E-3</v>
      </c>
      <c r="AV155" s="2">
        <v>-5.0852710896838512E-3</v>
      </c>
      <c r="AW155">
        <f t="shared" si="108"/>
        <v>2022</v>
      </c>
      <c r="AY155" s="15">
        <v>44719</v>
      </c>
      <c r="AZ155" s="2">
        <v>-1.0685983159980211E-2</v>
      </c>
      <c r="BA155" s="4">
        <v>-9.2458757178077097E-3</v>
      </c>
      <c r="BB155" s="2">
        <v>-8.8982786843460841E-3</v>
      </c>
      <c r="BC155" s="2">
        <v>-1.0201647695963009E-2</v>
      </c>
      <c r="BD155">
        <f t="shared" si="109"/>
        <v>2022</v>
      </c>
      <c r="BF155" s="15">
        <v>44743</v>
      </c>
      <c r="BG155" s="2">
        <v>9.3689483539522982E-3</v>
      </c>
      <c r="BH155" s="4">
        <v>-1.7870439314966954E-3</v>
      </c>
      <c r="BI155" s="2">
        <v>3.42108176190942E-3</v>
      </c>
      <c r="BJ155" s="2">
        <v>-2.0937800718007949E-3</v>
      </c>
      <c r="BK155">
        <f t="shared" si="110"/>
        <v>2022</v>
      </c>
      <c r="BM155" s="15">
        <v>44783</v>
      </c>
      <c r="BN155" s="2">
        <v>8.4750072037561233E-5</v>
      </c>
      <c r="BO155" s="4">
        <v>5.5063879806685587E-4</v>
      </c>
      <c r="BP155" s="2">
        <v>1.3193888705821286E-3</v>
      </c>
      <c r="BQ155" s="2">
        <v>-6.0795469123358964E-4</v>
      </c>
      <c r="BR155">
        <f t="shared" si="111"/>
        <v>2022</v>
      </c>
      <c r="BT155" s="15">
        <v>44823</v>
      </c>
      <c r="BU155" s="2">
        <v>6.5188237457144632E-3</v>
      </c>
      <c r="BV155" s="4">
        <v>5.2136661941663675E-3</v>
      </c>
      <c r="BW155" s="2">
        <v>3.129230346667677E-3</v>
      </c>
      <c r="BX155" s="2">
        <v>5.1059817517746164E-3</v>
      </c>
      <c r="CA155" s="15">
        <v>44854</v>
      </c>
      <c r="CB155" s="2">
        <v>-2.0213487657312159E-3</v>
      </c>
      <c r="CC155" s="4">
        <v>2.9522191608731445E-3</v>
      </c>
      <c r="CD155" s="2">
        <v>-6.7780111559151666E-3</v>
      </c>
      <c r="CE155" s="2">
        <v>1.6192615483835236E-3</v>
      </c>
      <c r="CH155" s="15">
        <v>44882</v>
      </c>
      <c r="CI155" s="2">
        <v>-3.7401058866697355E-3</v>
      </c>
      <c r="CJ155" s="4">
        <v>-3.571496470601016E-3</v>
      </c>
      <c r="CK155" s="2">
        <v>-1.8161385954724662E-3</v>
      </c>
      <c r="CL155" s="2">
        <v>-3.7127674541373931E-3</v>
      </c>
      <c r="CO155" s="15">
        <v>44901</v>
      </c>
      <c r="CP155" s="2">
        <v>-2.8582861716115017E-3</v>
      </c>
      <c r="CQ155" s="4">
        <v>-3.1174720136034756E-3</v>
      </c>
      <c r="CR155" s="2">
        <v>-4.4861935317118771E-3</v>
      </c>
      <c r="CS155" s="2">
        <v>-3.3140976468378565E-3</v>
      </c>
      <c r="CU155">
        <v>11</v>
      </c>
      <c r="CV155">
        <f t="shared" si="115"/>
        <v>2022</v>
      </c>
    </row>
    <row r="156" spans="1:104" x14ac:dyDescent="0.3">
      <c r="A156" s="15">
        <v>42229</v>
      </c>
      <c r="B156">
        <v>7411.7</v>
      </c>
      <c r="C156">
        <v>8355.85</v>
      </c>
      <c r="D156">
        <v>18175.400000000001</v>
      </c>
      <c r="E156">
        <v>27549.53</v>
      </c>
      <c r="G156" s="2">
        <f t="shared" si="112"/>
        <v>3.2313774167869475E-3</v>
      </c>
      <c r="H156" s="4">
        <f t="shared" si="113"/>
        <v>7.665175550484925E-4</v>
      </c>
      <c r="I156" s="2">
        <f t="shared" si="113"/>
        <v>6.4037431304420859E-3</v>
      </c>
      <c r="J156" s="2">
        <f t="shared" si="113"/>
        <v>1.3546687912952421E-3</v>
      </c>
      <c r="L156">
        <f t="shared" si="103"/>
        <v>8</v>
      </c>
      <c r="M156">
        <v>2015</v>
      </c>
      <c r="P156" s="15">
        <v>44568</v>
      </c>
      <c r="Q156" s="2">
        <v>1.7164623847567156E-3</v>
      </c>
      <c r="R156" s="4">
        <v>3.7642497703694526E-3</v>
      </c>
      <c r="S156" s="2">
        <v>6.6510626096117935E-3</v>
      </c>
      <c r="T156" s="2">
        <v>2.3960669670601603E-3</v>
      </c>
      <c r="U156">
        <f t="shared" si="104"/>
        <v>2022</v>
      </c>
      <c r="W156" s="15">
        <v>44614</v>
      </c>
      <c r="X156" s="2">
        <v>-3.862518396353412E-3</v>
      </c>
      <c r="Y156" s="4">
        <v>-6.6514981126483495E-3</v>
      </c>
      <c r="Z156" s="2">
        <v>-8.3307682510029585E-3</v>
      </c>
      <c r="AA156" s="2">
        <v>-6.6381097293007636E-3</v>
      </c>
      <c r="AB156">
        <f t="shared" si="105"/>
        <v>2022</v>
      </c>
      <c r="AD156" s="15">
        <v>44637</v>
      </c>
      <c r="AE156" s="2">
        <v>2.6952746624342164E-2</v>
      </c>
      <c r="AF156" s="4">
        <v>1.836191890005218E-2</v>
      </c>
      <c r="AG156" s="2">
        <v>1.9030302182624404E-2</v>
      </c>
      <c r="AH156" s="2">
        <v>1.8432624943568458E-2</v>
      </c>
      <c r="AI156">
        <f t="shared" si="106"/>
        <v>2022</v>
      </c>
      <c r="AK156" s="15">
        <v>45026</v>
      </c>
      <c r="AL156" s="2">
        <v>-3.8851158465964169E-3</v>
      </c>
      <c r="AM156" s="4">
        <v>1.4148410576645925E-3</v>
      </c>
      <c r="AN156" s="2">
        <v>-5.0278989303379189E-3</v>
      </c>
      <c r="AO156" s="2">
        <v>2.262966387929744E-4</v>
      </c>
      <c r="AP156">
        <f t="shared" si="107"/>
        <v>2023</v>
      </c>
      <c r="AR156" s="15">
        <v>44693</v>
      </c>
      <c r="AS156" s="2">
        <v>-3.1457627118644117E-2</v>
      </c>
      <c r="AT156" s="4">
        <v>-2.2211775766835137E-2</v>
      </c>
      <c r="AU156" s="2">
        <v>-3.3464819424007329E-2</v>
      </c>
      <c r="AV156" s="2">
        <v>-2.1410879488185944E-2</v>
      </c>
      <c r="AW156">
        <f t="shared" si="108"/>
        <v>2022</v>
      </c>
      <c r="AY156" s="15">
        <v>44720</v>
      </c>
      <c r="AZ156" s="2">
        <v>-3.2204523496920303E-4</v>
      </c>
      <c r="BA156" s="4">
        <v>-3.6609843235553916E-3</v>
      </c>
      <c r="BB156" s="2">
        <v>-1.4244485084009186E-3</v>
      </c>
      <c r="BC156" s="2">
        <v>-3.8987546849475687E-3</v>
      </c>
      <c r="BD156">
        <f t="shared" si="109"/>
        <v>2022</v>
      </c>
      <c r="BF156" s="15">
        <v>44746</v>
      </c>
      <c r="BG156" s="2">
        <v>9.2442837662131735E-3</v>
      </c>
      <c r="BH156" s="4">
        <v>5.2882005834161963E-3</v>
      </c>
      <c r="BI156" s="2">
        <v>1.1969486679119795E-2</v>
      </c>
      <c r="BJ156" s="2">
        <v>6.1775238607898004E-3</v>
      </c>
      <c r="BK156">
        <f t="shared" si="110"/>
        <v>2022</v>
      </c>
      <c r="BM156" s="15">
        <v>44784</v>
      </c>
      <c r="BN156" s="2">
        <v>1.5480547798903227E-2</v>
      </c>
      <c r="BO156" s="4">
        <v>7.0859293688247619E-3</v>
      </c>
      <c r="BP156" s="2">
        <v>1.5461824051232963E-2</v>
      </c>
      <c r="BQ156" s="2">
        <v>8.7611993004097551E-3</v>
      </c>
      <c r="BR156">
        <f t="shared" si="111"/>
        <v>2022</v>
      </c>
      <c r="BT156" s="15">
        <v>44824</v>
      </c>
      <c r="BU156" s="2">
        <v>1.3767449302027996E-2</v>
      </c>
      <c r="BV156" s="4">
        <v>1.1008809885230319E-2</v>
      </c>
      <c r="BW156" s="2">
        <v>1.3785802994298936E-2</v>
      </c>
      <c r="BX156" s="2">
        <v>9.7818391670243376E-3</v>
      </c>
      <c r="CA156" s="15">
        <v>44855</v>
      </c>
      <c r="CB156" s="2">
        <v>7.521669112514417E-3</v>
      </c>
      <c r="CC156" s="4">
        <v>7.0314479373936639E-4</v>
      </c>
      <c r="CD156" s="2">
        <v>1.7070016995203188E-2</v>
      </c>
      <c r="CE156" s="2">
        <v>1.7608934697455698E-3</v>
      </c>
      <c r="CH156" s="15">
        <v>44883</v>
      </c>
      <c r="CI156" s="2">
        <v>-3.1723642503384843E-4</v>
      </c>
      <c r="CJ156" s="4">
        <v>-1.9761337556353882E-3</v>
      </c>
      <c r="CK156" s="2">
        <v>-4.8518478827939152E-4</v>
      </c>
      <c r="CL156" s="2">
        <v>-1.4108364938963402E-3</v>
      </c>
      <c r="CO156" s="15">
        <v>44902</v>
      </c>
      <c r="CP156" s="2">
        <v>-3.2246375867093077E-3</v>
      </c>
      <c r="CQ156" s="4">
        <v>-4.4119027503989484E-3</v>
      </c>
      <c r="CR156" s="2">
        <v>-9.2376772051925291E-4</v>
      </c>
      <c r="CS156" s="2">
        <v>-3.4439172259093502E-3</v>
      </c>
      <c r="CU156">
        <v>11</v>
      </c>
      <c r="CV156">
        <f t="shared" si="115"/>
        <v>2023</v>
      </c>
    </row>
    <row r="157" spans="1:104" x14ac:dyDescent="0.3">
      <c r="A157" s="15">
        <v>42230</v>
      </c>
      <c r="B157">
        <v>7630.65</v>
      </c>
      <c r="C157">
        <v>8518.5499999999993</v>
      </c>
      <c r="D157">
        <v>18723.599999999999</v>
      </c>
      <c r="E157">
        <v>28067.31</v>
      </c>
      <c r="G157" s="2">
        <f t="shared" si="112"/>
        <v>2.869349269066198E-2</v>
      </c>
      <c r="H157" s="4">
        <f t="shared" si="113"/>
        <v>1.9471388308789517E-2</v>
      </c>
      <c r="I157" s="2">
        <f t="shared" si="113"/>
        <v>3.0161647061412517E-2</v>
      </c>
      <c r="J157" s="2">
        <f t="shared" si="113"/>
        <v>1.8794513009840912E-2</v>
      </c>
      <c r="L157">
        <f t="shared" si="103"/>
        <v>8</v>
      </c>
      <c r="M157">
        <v>2015</v>
      </c>
      <c r="P157" s="15">
        <v>44571</v>
      </c>
      <c r="Q157" s="2">
        <v>1.5029336420713179E-2</v>
      </c>
      <c r="R157" s="4">
        <v>1.0700230734251323E-2</v>
      </c>
      <c r="S157" s="2">
        <v>1.6118347836225157E-2</v>
      </c>
      <c r="T157" s="2">
        <v>1.0896038390048246E-2</v>
      </c>
      <c r="U157">
        <f t="shared" si="104"/>
        <v>2022</v>
      </c>
      <c r="W157" s="15">
        <v>44615</v>
      </c>
      <c r="X157" s="2">
        <v>-1.9479308613641671E-3</v>
      </c>
      <c r="Y157" s="4">
        <v>-1.6937550461614494E-3</v>
      </c>
      <c r="Z157" s="2">
        <v>5.4586832532150587E-4</v>
      </c>
      <c r="AA157" s="2">
        <v>-1.1975425073489985E-3</v>
      </c>
      <c r="AB157">
        <f t="shared" si="105"/>
        <v>2022</v>
      </c>
      <c r="AD157" s="15">
        <v>44641</v>
      </c>
      <c r="AE157" s="2">
        <v>-1.1838057731934415E-2</v>
      </c>
      <c r="AF157" s="4">
        <v>-9.8021351242693656E-3</v>
      </c>
      <c r="AG157" s="2">
        <v>-1.1256281131145842E-2</v>
      </c>
      <c r="AH157" s="2">
        <v>-9.8755822495983654E-3</v>
      </c>
      <c r="AI157">
        <f t="shared" si="106"/>
        <v>2022</v>
      </c>
      <c r="AK157" s="15">
        <v>45027</v>
      </c>
      <c r="AL157" s="2">
        <v>1.0643648912905986E-2</v>
      </c>
      <c r="AM157" s="4">
        <v>5.5747685690859935E-3</v>
      </c>
      <c r="AN157" s="2">
        <v>1.3024477986219999E-2</v>
      </c>
      <c r="AO157" s="2">
        <v>5.2001361482900028E-3</v>
      </c>
      <c r="AP157">
        <f t="shared" si="107"/>
        <v>2023</v>
      </c>
      <c r="AR157" s="15">
        <v>44694</v>
      </c>
      <c r="AS157" s="2">
        <v>-1.2804331761674585E-2</v>
      </c>
      <c r="AT157" s="4">
        <v>-1.6352479757085251E-3</v>
      </c>
      <c r="AU157" s="2">
        <v>-1.2250929331999377E-2</v>
      </c>
      <c r="AV157" s="2">
        <v>-2.5824522849005617E-3</v>
      </c>
      <c r="AW157">
        <f t="shared" si="108"/>
        <v>2022</v>
      </c>
      <c r="AY157" s="15">
        <v>44721</v>
      </c>
      <c r="AZ157" s="2">
        <v>3.8896103295219318E-3</v>
      </c>
      <c r="BA157" s="4">
        <v>7.4497516239968543E-3</v>
      </c>
      <c r="BB157" s="2">
        <v>3.986132950267644E-3</v>
      </c>
      <c r="BC157" s="2">
        <v>7.7932336463512747E-3</v>
      </c>
      <c r="BD157">
        <f t="shared" si="109"/>
        <v>2022</v>
      </c>
      <c r="BF157" s="15">
        <v>44747</v>
      </c>
      <c r="BG157" s="2">
        <v>-2.3745720525267014E-3</v>
      </c>
      <c r="BH157" s="4">
        <v>-1.5471713602793749E-3</v>
      </c>
      <c r="BI157" s="2">
        <v>-3.6828722868279861E-3</v>
      </c>
      <c r="BJ157" s="2">
        <v>-1.8863611132347948E-3</v>
      </c>
      <c r="BK157">
        <f t="shared" si="110"/>
        <v>2022</v>
      </c>
      <c r="BM157" s="15">
        <v>44785</v>
      </c>
      <c r="BN157" s="2">
        <v>4.3062505711666749E-3</v>
      </c>
      <c r="BO157" s="4">
        <v>2.2169998301150378E-3</v>
      </c>
      <c r="BP157" s="2">
        <v>4.1782568605589878E-3</v>
      </c>
      <c r="BQ157" s="2">
        <v>2.194072061564811E-3</v>
      </c>
      <c r="BR157">
        <f t="shared" si="111"/>
        <v>2022</v>
      </c>
      <c r="BT157" s="15">
        <v>44825</v>
      </c>
      <c r="BU157" s="2">
        <v>-4.7475773155825317E-3</v>
      </c>
      <c r="BV157" s="4">
        <v>-5.4949835122431179E-3</v>
      </c>
      <c r="BW157" s="2">
        <v>-6.3868063074687363E-3</v>
      </c>
      <c r="BX157" s="2">
        <v>-4.4032341734910286E-3</v>
      </c>
      <c r="CA157" s="15">
        <v>44858</v>
      </c>
      <c r="CB157" s="2">
        <v>1.2518487360751243E-2</v>
      </c>
      <c r="CC157" s="4">
        <v>8.7874012164107767E-3</v>
      </c>
      <c r="CD157" s="2">
        <v>1.2770923927368628E-2</v>
      </c>
      <c r="CE157" s="2">
        <v>8.8439589493004133E-3</v>
      </c>
      <c r="CH157" s="15">
        <v>44886</v>
      </c>
      <c r="CI157" s="2">
        <v>-6.4038291045722439E-3</v>
      </c>
      <c r="CJ157" s="4">
        <v>-8.0676657025888481E-3</v>
      </c>
      <c r="CK157" s="2">
        <v>-2.1419760141100416E-3</v>
      </c>
      <c r="CL157" s="2">
        <v>-8.4108130128239065E-3</v>
      </c>
      <c r="CO157" s="15">
        <v>44903</v>
      </c>
      <c r="CP157" s="2">
        <v>5.8028031763803735E-3</v>
      </c>
      <c r="CQ157" s="4">
        <v>2.6319334069663286E-3</v>
      </c>
      <c r="CR157" s="2">
        <v>1.1558353268196059E-2</v>
      </c>
      <c r="CS157" s="2">
        <v>2.5636637831858264E-3</v>
      </c>
      <c r="CU157">
        <v>11</v>
      </c>
      <c r="CV157">
        <f t="shared" si="115"/>
        <v>2024</v>
      </c>
    </row>
    <row r="158" spans="1:104" x14ac:dyDescent="0.3">
      <c r="A158" s="15">
        <v>42233</v>
      </c>
      <c r="B158">
        <v>7610.75</v>
      </c>
      <c r="C158">
        <v>8477.2999999999993</v>
      </c>
      <c r="D158">
        <v>18822.05</v>
      </c>
      <c r="E158">
        <v>27878.27</v>
      </c>
      <c r="G158" s="2">
        <f t="shared" si="112"/>
        <v>-2.614722596327515E-3</v>
      </c>
      <c r="H158" s="4">
        <f t="shared" si="113"/>
        <v>-4.8423734086200116E-3</v>
      </c>
      <c r="I158" s="2">
        <f t="shared" si="113"/>
        <v>5.2580700292679155E-3</v>
      </c>
      <c r="J158" s="2">
        <f t="shared" si="113"/>
        <v>-6.7352375414673109E-3</v>
      </c>
      <c r="L158">
        <f t="shared" si="103"/>
        <v>8</v>
      </c>
      <c r="M158">
        <v>2015</v>
      </c>
      <c r="P158" s="15">
        <v>44572</v>
      </c>
      <c r="Q158" s="2">
        <v>2.964053768312983E-3</v>
      </c>
      <c r="R158" s="4">
        <v>2.9133547738470576E-3</v>
      </c>
      <c r="S158" s="2">
        <v>2.4590655550889521E-3</v>
      </c>
      <c r="T158" s="2">
        <v>3.6635100917070001E-3</v>
      </c>
      <c r="U158">
        <f t="shared" si="104"/>
        <v>2022</v>
      </c>
      <c r="W158" s="15">
        <v>44616</v>
      </c>
      <c r="X158" s="2">
        <v>-5.4271982965904637E-2</v>
      </c>
      <c r="Y158" s="4">
        <v>-4.7781049917219716E-2</v>
      </c>
      <c r="Z158" s="2">
        <v>-5.7871927321449461E-2</v>
      </c>
      <c r="AA158" s="2">
        <v>-4.7213921707518376E-2</v>
      </c>
      <c r="AB158">
        <f t="shared" si="105"/>
        <v>2022</v>
      </c>
      <c r="AD158" s="15">
        <v>44642</v>
      </c>
      <c r="AE158" s="2">
        <v>8.7931574311690356E-3</v>
      </c>
      <c r="AF158" s="4">
        <v>1.1561200168247972E-2</v>
      </c>
      <c r="AG158" s="2">
        <v>9.1633466135458974E-3</v>
      </c>
      <c r="AH158" s="2">
        <v>1.2162327034485759E-2</v>
      </c>
      <c r="AI158">
        <f t="shared" si="106"/>
        <v>2022</v>
      </c>
      <c r="AK158" s="15">
        <v>45028</v>
      </c>
      <c r="AL158" s="2">
        <v>6.0688534144652598E-3</v>
      </c>
      <c r="AM158" s="4">
        <v>5.0839902270022616E-3</v>
      </c>
      <c r="AN158" s="2">
        <v>4.6281411286910202E-3</v>
      </c>
      <c r="AO158" s="2">
        <v>3.9072291968511377E-3</v>
      </c>
      <c r="AP158">
        <f t="shared" si="107"/>
        <v>2023</v>
      </c>
      <c r="AR158" s="15">
        <v>44697</v>
      </c>
      <c r="AS158" s="2">
        <v>1.2983408475522555E-2</v>
      </c>
      <c r="AT158" s="4">
        <v>3.8112677930446509E-3</v>
      </c>
      <c r="AU158" s="2">
        <v>1.4378942887291732E-2</v>
      </c>
      <c r="AV158" s="2">
        <v>3.4136700608898172E-3</v>
      </c>
      <c r="AW158">
        <f t="shared" si="108"/>
        <v>2022</v>
      </c>
      <c r="AY158" s="15">
        <v>44722</v>
      </c>
      <c r="AZ158" s="2">
        <v>-2.2877714184750784E-2</v>
      </c>
      <c r="BA158" s="4">
        <v>-1.6767709869463063E-2</v>
      </c>
      <c r="BB158" s="2">
        <v>-1.7148134055569881E-2</v>
      </c>
      <c r="BC158" s="2">
        <v>-1.8380962641548388E-2</v>
      </c>
      <c r="BD158">
        <f t="shared" si="109"/>
        <v>2022</v>
      </c>
      <c r="BF158" s="15">
        <v>44748</v>
      </c>
      <c r="BG158" s="2">
        <v>1.5713145914488219E-2</v>
      </c>
      <c r="BH158" s="4">
        <v>1.1318177074603763E-2</v>
      </c>
      <c r="BI158" s="2">
        <v>1.5032869153268093E-2</v>
      </c>
      <c r="BJ158" s="2">
        <v>1.1604922239568239E-2</v>
      </c>
      <c r="BK158">
        <f t="shared" si="110"/>
        <v>2022</v>
      </c>
      <c r="BM158" s="15">
        <v>44789</v>
      </c>
      <c r="BN158" s="2">
        <v>7.4870749009829998E-3</v>
      </c>
      <c r="BO158" s="4">
        <v>7.181541573554215E-3</v>
      </c>
      <c r="BP158" s="2">
        <v>5.0547739246918988E-3</v>
      </c>
      <c r="BQ158" s="2">
        <v>6.3809663793048411E-3</v>
      </c>
      <c r="BR158">
        <f t="shared" si="111"/>
        <v>2022</v>
      </c>
      <c r="BT158" s="15">
        <v>44826</v>
      </c>
      <c r="BU158" s="2">
        <v>-1.4043371713296822E-2</v>
      </c>
      <c r="BV158" s="4">
        <v>-4.997643685783342E-3</v>
      </c>
      <c r="BW158" s="2">
        <v>-1.3902962009249191E-2</v>
      </c>
      <c r="BX158" s="2">
        <v>-5.668991829022656E-3</v>
      </c>
      <c r="CA158" s="15">
        <v>44859</v>
      </c>
      <c r="CB158" s="2">
        <v>-7.8688686005611609E-3</v>
      </c>
      <c r="CC158" s="4">
        <v>-4.1960999957701426E-3</v>
      </c>
      <c r="CD158" s="2">
        <v>-4.4098884151759585E-3</v>
      </c>
      <c r="CE158" s="2">
        <v>-4.8084910229802139E-3</v>
      </c>
      <c r="CH158" s="15">
        <v>44887</v>
      </c>
      <c r="CI158" s="2">
        <v>1.243859760082758E-3</v>
      </c>
      <c r="CJ158" s="4">
        <v>4.6393299541022965E-3</v>
      </c>
      <c r="CK158" s="2">
        <v>2.6094215467375734E-3</v>
      </c>
      <c r="CL158" s="2">
        <v>4.4831256406918825E-3</v>
      </c>
      <c r="CO158" s="15">
        <v>44904</v>
      </c>
      <c r="CP158" s="2">
        <v>-1.062707519564399E-4</v>
      </c>
      <c r="CQ158" s="4">
        <v>-6.0587822788007112E-3</v>
      </c>
      <c r="CR158" s="2">
        <v>8.3951019397040258E-4</v>
      </c>
      <c r="CS158" s="2">
        <v>-6.2171291729609147E-3</v>
      </c>
    </row>
    <row r="159" spans="1:104" x14ac:dyDescent="0.3">
      <c r="A159" s="15">
        <v>42234</v>
      </c>
      <c r="B159">
        <v>7573.1</v>
      </c>
      <c r="C159">
        <v>8466.5499999999993</v>
      </c>
      <c r="D159">
        <v>18780.849999999999</v>
      </c>
      <c r="E159">
        <v>27831.54</v>
      </c>
      <c r="G159" s="2">
        <f t="shared" si="112"/>
        <v>-4.9715440176413403E-3</v>
      </c>
      <c r="H159" s="4">
        <f t="shared" si="113"/>
        <v>-1.2680924350913618E-3</v>
      </c>
      <c r="I159" s="2">
        <f t="shared" si="113"/>
        <v>-2.1889220355912737E-3</v>
      </c>
      <c r="J159" s="2">
        <f t="shared" si="113"/>
        <v>-1.6762159201413704E-3</v>
      </c>
      <c r="L159">
        <f t="shared" si="103"/>
        <v>8</v>
      </c>
      <c r="M159">
        <v>2015</v>
      </c>
      <c r="P159" s="15">
        <v>44573</v>
      </c>
      <c r="Q159" s="2">
        <v>7.8111829165496312E-3</v>
      </c>
      <c r="R159" s="4">
        <v>8.6731373662128994E-3</v>
      </c>
      <c r="S159" s="2">
        <v>7.4228322000303272E-3</v>
      </c>
      <c r="T159" s="2">
        <v>8.7954033933446835E-3</v>
      </c>
      <c r="U159">
        <f t="shared" si="104"/>
        <v>2022</v>
      </c>
      <c r="W159" s="15">
        <v>44617</v>
      </c>
      <c r="X159" s="2">
        <v>2.9206231758951085E-2</v>
      </c>
      <c r="Y159" s="4">
        <v>2.5261648392566491E-2</v>
      </c>
      <c r="Z159" s="2">
        <v>3.4138940221016788E-2</v>
      </c>
      <c r="AA159" s="2">
        <v>2.4364793560084606E-2</v>
      </c>
      <c r="AB159">
        <f t="shared" si="105"/>
        <v>2022</v>
      </c>
      <c r="AD159" s="15">
        <v>44643</v>
      </c>
      <c r="AE159" s="2">
        <v>-8.8800980117201625E-3</v>
      </c>
      <c r="AF159" s="4">
        <v>-4.033958014495599E-3</v>
      </c>
      <c r="AG159" s="2">
        <v>-5.5352964561173517E-3</v>
      </c>
      <c r="AH159" s="2">
        <v>-5.250623821981007E-3</v>
      </c>
      <c r="AI159">
        <f t="shared" si="106"/>
        <v>2022</v>
      </c>
      <c r="AK159" s="15">
        <v>45029</v>
      </c>
      <c r="AL159" s="2">
        <v>8.0750810160016544E-3</v>
      </c>
      <c r="AM159" s="4">
        <v>8.7579439042456621E-4</v>
      </c>
      <c r="AN159" s="2">
        <v>1.3826476041287067E-2</v>
      </c>
      <c r="AO159" s="2">
        <v>6.3302279395370011E-4</v>
      </c>
      <c r="AP159">
        <f t="shared" si="107"/>
        <v>2023</v>
      </c>
      <c r="AR159" s="15">
        <v>44698</v>
      </c>
      <c r="AS159" s="2">
        <v>2.009107871351315E-2</v>
      </c>
      <c r="AT159" s="4">
        <v>2.6321935577536093E-2</v>
      </c>
      <c r="AU159" s="2">
        <v>2.0962806867157267E-2</v>
      </c>
      <c r="AV159" s="2">
        <v>2.5382905977743068E-2</v>
      </c>
      <c r="AW159">
        <f t="shared" si="108"/>
        <v>2022</v>
      </c>
      <c r="AY159" s="15">
        <v>44725</v>
      </c>
      <c r="AZ159" s="2">
        <v>-3.1967127712224194E-2</v>
      </c>
      <c r="BA159" s="4">
        <v>-2.6379784962164678E-2</v>
      </c>
      <c r="BB159" s="2">
        <v>-3.1259605959900134E-2</v>
      </c>
      <c r="BC159" s="2">
        <v>-2.6825924840120721E-2</v>
      </c>
      <c r="BD159">
        <f t="shared" si="109"/>
        <v>2022</v>
      </c>
      <c r="BF159" s="15">
        <v>44749</v>
      </c>
      <c r="BG159" s="2">
        <v>1.2284442796217319E-2</v>
      </c>
      <c r="BH159" s="4">
        <v>8.9494552777395816E-3</v>
      </c>
      <c r="BI159" s="2">
        <v>1.7365273822443402E-2</v>
      </c>
      <c r="BJ159" s="2">
        <v>7.9531587988086166E-3</v>
      </c>
      <c r="BK159">
        <f t="shared" si="110"/>
        <v>2022</v>
      </c>
      <c r="BM159" s="15">
        <v>44790</v>
      </c>
      <c r="BN159" s="2">
        <v>8.5512242311937894E-3</v>
      </c>
      <c r="BO159" s="4">
        <v>6.675923198833116E-3</v>
      </c>
      <c r="BP159" s="2">
        <v>5.6588170383781618E-3</v>
      </c>
      <c r="BQ159" s="2">
        <v>6.9836992985385779E-3</v>
      </c>
      <c r="BR159">
        <f t="shared" si="111"/>
        <v>2022</v>
      </c>
      <c r="BT159" s="15">
        <v>44827</v>
      </c>
      <c r="BU159" s="2">
        <v>-2.5432865759378219E-2</v>
      </c>
      <c r="BV159" s="4">
        <v>-1.7155611521401305E-2</v>
      </c>
      <c r="BW159" s="2">
        <v>-2.6688013467681959E-2</v>
      </c>
      <c r="BX159" s="2">
        <v>-1.7266658231804937E-2</v>
      </c>
      <c r="CA159" s="15">
        <v>44861</v>
      </c>
      <c r="CB159" s="2">
        <v>2.898977585421542E-3</v>
      </c>
      <c r="CC159" s="4">
        <v>4.564929897742296E-3</v>
      </c>
      <c r="CD159" s="2">
        <v>4.2932440072709849E-3</v>
      </c>
      <c r="CE159" s="2">
        <v>3.5751737035964251E-3</v>
      </c>
      <c r="CH159" s="15">
        <v>44888</v>
      </c>
      <c r="CI159" s="2">
        <v>5.0290784567702633E-3</v>
      </c>
      <c r="CJ159" s="4">
        <v>1.2634152223720016E-3</v>
      </c>
      <c r="CK159" s="2">
        <v>6.407651968283138E-3</v>
      </c>
      <c r="CL159" s="2">
        <v>1.4917217745139713E-3</v>
      </c>
      <c r="CO159" s="15">
        <v>44907</v>
      </c>
      <c r="CP159" s="2">
        <v>1.2141577524878962E-3</v>
      </c>
      <c r="CQ159" s="4">
        <v>2.9735194576457857E-5</v>
      </c>
      <c r="CR159" s="2">
        <v>1.7257402291132816E-3</v>
      </c>
      <c r="CS159" s="2">
        <v>-8.2178558407965802E-4</v>
      </c>
    </row>
    <row r="160" spans="1:104" x14ac:dyDescent="0.3">
      <c r="A160" s="15">
        <v>42235</v>
      </c>
      <c r="B160">
        <v>7541.95</v>
      </c>
      <c r="C160">
        <v>8495.15</v>
      </c>
      <c r="D160">
        <v>18703.25</v>
      </c>
      <c r="E160">
        <v>27931.64</v>
      </c>
      <c r="G160" s="2">
        <f t="shared" si="112"/>
        <v>-4.1302315714106495E-3</v>
      </c>
      <c r="H160" s="4">
        <f t="shared" si="113"/>
        <v>3.3779993031400474E-3</v>
      </c>
      <c r="I160" s="2">
        <f t="shared" si="113"/>
        <v>-4.1318683659152039E-3</v>
      </c>
      <c r="J160" s="2">
        <f t="shared" si="113"/>
        <v>3.5966389211663651E-3</v>
      </c>
      <c r="L160">
        <f t="shared" si="103"/>
        <v>8</v>
      </c>
      <c r="M160">
        <v>2015</v>
      </c>
      <c r="P160" s="15">
        <v>44574</v>
      </c>
      <c r="Q160" s="2">
        <v>-3.9195564104493241E-3</v>
      </c>
      <c r="R160" s="4">
        <v>2.4955593319917931E-3</v>
      </c>
      <c r="S160" s="2">
        <v>-6.6515955695623866E-3</v>
      </c>
      <c r="T160" s="2">
        <v>1.3942754575467496E-3</v>
      </c>
      <c r="U160">
        <f t="shared" si="104"/>
        <v>2022</v>
      </c>
      <c r="W160" s="15">
        <v>44620</v>
      </c>
      <c r="X160" s="2">
        <v>-5.467546040162384E-3</v>
      </c>
      <c r="Y160" s="4">
        <v>8.1340344811026265E-3</v>
      </c>
      <c r="Z160" s="2">
        <v>-6.1884534356277891E-3</v>
      </c>
      <c r="AA160" s="2">
        <v>6.9597261080315423E-3</v>
      </c>
      <c r="AB160">
        <f t="shared" si="105"/>
        <v>2022</v>
      </c>
      <c r="AD160" s="15">
        <v>44644</v>
      </c>
      <c r="AE160" s="2">
        <v>-1.5879918426103645E-2</v>
      </c>
      <c r="AF160" s="4">
        <v>-1.3278710863319999E-3</v>
      </c>
      <c r="AG160" s="2">
        <v>-1.7158934195729426E-2</v>
      </c>
      <c r="AH160" s="2">
        <v>-1.5452938918765703E-3</v>
      </c>
      <c r="AI160">
        <f t="shared" si="106"/>
        <v>2022</v>
      </c>
      <c r="AK160" s="15">
        <v>45033</v>
      </c>
      <c r="AL160" s="2">
        <v>-1.4367472679227859E-3</v>
      </c>
      <c r="AM160" s="4">
        <v>-6.7954902400718786E-3</v>
      </c>
      <c r="AN160" s="2">
        <v>3.0855004028951484E-3</v>
      </c>
      <c r="AO160" s="2">
        <v>-8.6089920736046061E-3</v>
      </c>
      <c r="AP160">
        <f t="shared" si="107"/>
        <v>2023</v>
      </c>
      <c r="AR160" s="15">
        <v>44699</v>
      </c>
      <c r="AS160" s="2">
        <v>-2.8288901997348941E-3</v>
      </c>
      <c r="AT160" s="4">
        <v>-1.1685619922136869E-3</v>
      </c>
      <c r="AU160" s="2">
        <v>-4.0289313419957602E-3</v>
      </c>
      <c r="AV160" s="2">
        <v>-2.0239892618478085E-3</v>
      </c>
      <c r="AW160">
        <f t="shared" si="108"/>
        <v>2022</v>
      </c>
      <c r="AY160" s="15">
        <v>44726</v>
      </c>
      <c r="AZ160" s="2">
        <v>-4.2015020778634789E-3</v>
      </c>
      <c r="BA160" s="4">
        <v>-2.6815599959427471E-3</v>
      </c>
      <c r="BB160" s="2">
        <v>-2.8288458458623268E-3</v>
      </c>
      <c r="BC160" s="2">
        <v>-2.8976265310794694E-3</v>
      </c>
      <c r="BD160">
        <f t="shared" si="109"/>
        <v>2022</v>
      </c>
      <c r="BF160" s="15">
        <v>44750</v>
      </c>
      <c r="BG160" s="2">
        <v>4.9937885142864614E-3</v>
      </c>
      <c r="BH160" s="4">
        <v>5.4360964240775514E-3</v>
      </c>
      <c r="BI160" s="2">
        <v>5.8347150511307176E-3</v>
      </c>
      <c r="BJ160" s="2">
        <v>5.599642367095657E-3</v>
      </c>
      <c r="BK160">
        <f t="shared" si="110"/>
        <v>2022</v>
      </c>
      <c r="BM160" s="15">
        <v>44791</v>
      </c>
      <c r="BN160" s="2">
        <v>3.1402718128006428E-3</v>
      </c>
      <c r="BO160" s="4">
        <v>6.8266993605193866E-4</v>
      </c>
      <c r="BP160" s="2">
        <v>4.9275626746948147E-3</v>
      </c>
      <c r="BQ160" s="2">
        <v>6.2844205613234855E-4</v>
      </c>
      <c r="BR160">
        <f t="shared" si="111"/>
        <v>2022</v>
      </c>
      <c r="BT160" s="15">
        <v>44830</v>
      </c>
      <c r="BU160" s="2">
        <v>-2.1744575953726992E-2</v>
      </c>
      <c r="BV160" s="4">
        <v>-1.7951388989083692E-2</v>
      </c>
      <c r="BW160" s="2">
        <v>-2.3516768340866707E-2</v>
      </c>
      <c r="BX160" s="2">
        <v>-1.6415107199927247E-2</v>
      </c>
      <c r="CA160" s="15">
        <v>44862</v>
      </c>
      <c r="CB160" s="2">
        <v>-2.7209135706589807E-3</v>
      </c>
      <c r="CC160" s="4">
        <v>2.8105170280120621E-3</v>
      </c>
      <c r="CD160" s="2">
        <v>-7.468649589702594E-3</v>
      </c>
      <c r="CE160" s="2">
        <v>3.3972679947601322E-3</v>
      </c>
      <c r="CH160" s="15">
        <v>44889</v>
      </c>
      <c r="CI160" s="2">
        <v>1.0784873164911628E-2</v>
      </c>
      <c r="CJ160" s="4">
        <v>1.1870971273727493E-2</v>
      </c>
      <c r="CK160" s="2">
        <v>8.1045470183084348E-3</v>
      </c>
      <c r="CL160" s="2">
        <v>1.2389738480762148E-2</v>
      </c>
      <c r="CO160" s="15">
        <v>44908</v>
      </c>
      <c r="CP160" s="2">
        <v>4.9485184068913095E-3</v>
      </c>
      <c r="CQ160" s="4">
        <v>5.9928151093546055E-3</v>
      </c>
      <c r="CR160" s="2">
        <v>5.4405582406269436E-3</v>
      </c>
      <c r="CS160" s="2">
        <v>6.4819942904113578E-3</v>
      </c>
      <c r="CW160" t="s">
        <v>40</v>
      </c>
      <c r="CX160" t="s">
        <v>6</v>
      </c>
      <c r="CY160" t="s">
        <v>3</v>
      </c>
      <c r="CZ160" t="s">
        <v>2</v>
      </c>
    </row>
    <row r="161" spans="1:100" x14ac:dyDescent="0.3">
      <c r="A161" s="15">
        <v>42236</v>
      </c>
      <c r="B161">
        <v>7418.9</v>
      </c>
      <c r="C161">
        <v>8372.75</v>
      </c>
      <c r="D161">
        <v>18283.099999999999</v>
      </c>
      <c r="E161">
        <v>27607.82</v>
      </c>
      <c r="G161" s="2">
        <f t="shared" si="112"/>
        <v>-1.6586016794942673E-2</v>
      </c>
      <c r="H161" s="4">
        <f t="shared" si="113"/>
        <v>-1.4408221161486217E-2</v>
      </c>
      <c r="I161" s="2">
        <f t="shared" si="113"/>
        <v>-2.2464010265595628E-2</v>
      </c>
      <c r="J161" s="2">
        <f t="shared" si="113"/>
        <v>-1.1593304224170143E-2</v>
      </c>
      <c r="L161">
        <f t="shared" si="103"/>
        <v>8</v>
      </c>
      <c r="M161">
        <v>2015</v>
      </c>
      <c r="P161" s="15">
        <v>44575</v>
      </c>
      <c r="Q161" s="2">
        <v>-2.4614754848891651E-3</v>
      </c>
      <c r="R161" s="4">
        <v>-1.1228077862608159E-4</v>
      </c>
      <c r="S161" s="2">
        <v>-2.5877340625604047E-3</v>
      </c>
      <c r="T161" s="2">
        <v>-2.0037462052123652E-4</v>
      </c>
      <c r="U161">
        <f t="shared" si="104"/>
        <v>2022</v>
      </c>
      <c r="W161" s="15">
        <v>44958</v>
      </c>
      <c r="X161" s="2">
        <v>-5.6400955498544234E-4</v>
      </c>
      <c r="Y161" s="4">
        <v>-2.595946699580865E-3</v>
      </c>
      <c r="Z161" s="2">
        <v>-3.4940308768530086E-3</v>
      </c>
      <c r="AA161" s="2">
        <v>2.6562597082446871E-3</v>
      </c>
      <c r="AB161">
        <f t="shared" si="105"/>
        <v>2023</v>
      </c>
      <c r="AD161" s="15">
        <v>44645</v>
      </c>
      <c r="AE161" s="2">
        <v>-3.3279772758730234E-3</v>
      </c>
      <c r="AF161" s="4">
        <v>-4.0498758909001172E-3</v>
      </c>
      <c r="AG161" s="2">
        <v>-3.2932606376540725E-3</v>
      </c>
      <c r="AH161" s="2">
        <v>-4.0537762554414356E-3</v>
      </c>
      <c r="AI161">
        <f t="shared" si="106"/>
        <v>2022</v>
      </c>
      <c r="AK161" s="15">
        <v>45034</v>
      </c>
      <c r="AL161" s="2">
        <v>-3.3387335727913976E-3</v>
      </c>
      <c r="AM161" s="4">
        <v>-2.637397391404857E-3</v>
      </c>
      <c r="AN161" s="2">
        <v>6.2703268023206818E-5</v>
      </c>
      <c r="AO161" s="2">
        <v>-3.0668953401517753E-3</v>
      </c>
      <c r="AP161">
        <f t="shared" si="107"/>
        <v>2023</v>
      </c>
      <c r="AR161" s="15">
        <v>44700</v>
      </c>
      <c r="AS161" s="2">
        <v>-2.3899362900135734E-2</v>
      </c>
      <c r="AT161" s="4">
        <v>-2.6532761094314739E-2</v>
      </c>
      <c r="AU161" s="2">
        <v>-2.4823130984056051E-2</v>
      </c>
      <c r="AV161" s="2">
        <v>-2.6126884458958687E-2</v>
      </c>
      <c r="AW161">
        <f t="shared" si="108"/>
        <v>2022</v>
      </c>
      <c r="AY161" s="15">
        <v>44727</v>
      </c>
      <c r="AZ161" s="2">
        <v>2.6837014863075551E-3</v>
      </c>
      <c r="BA161" s="4">
        <v>-2.5393939779178067E-3</v>
      </c>
      <c r="BB161" s="2">
        <v>8.3004741627107446E-4</v>
      </c>
      <c r="BC161" s="2">
        <v>-2.8880184052817127E-3</v>
      </c>
      <c r="BD161">
        <f t="shared" si="109"/>
        <v>2022</v>
      </c>
      <c r="BF161" s="15">
        <v>44753</v>
      </c>
      <c r="BG161" s="2">
        <v>6.4403382705186269E-3</v>
      </c>
      <c r="BH161" s="4">
        <v>-2.8359000283592243E-4</v>
      </c>
      <c r="BI161" s="2">
        <v>9.8394120268021062E-3</v>
      </c>
      <c r="BJ161" s="2">
        <v>-1.5897040188068779E-3</v>
      </c>
      <c r="BK161">
        <f t="shared" si="110"/>
        <v>2022</v>
      </c>
      <c r="BM161" s="15">
        <v>44792</v>
      </c>
      <c r="BN161" s="2">
        <v>-1.607240448470584E-2</v>
      </c>
      <c r="BO161" s="4">
        <v>-1.102943223902204E-2</v>
      </c>
      <c r="BP161" s="2">
        <v>-1.6900279023556355E-2</v>
      </c>
      <c r="BQ161" s="2">
        <v>-1.0810474642608354E-2</v>
      </c>
      <c r="BR161">
        <f t="shared" si="111"/>
        <v>2022</v>
      </c>
      <c r="BT161" s="15">
        <v>44831</v>
      </c>
      <c r="BU161" s="2">
        <v>-8.1066112643157027E-3</v>
      </c>
      <c r="BV161" s="4">
        <v>-5.2302792028806604E-4</v>
      </c>
      <c r="BW161" s="2">
        <v>-6.6578189233806638E-3</v>
      </c>
      <c r="BX161" s="2">
        <v>-6.5972272046558515E-4</v>
      </c>
      <c r="CA161" s="15">
        <v>44865</v>
      </c>
      <c r="CB161" s="2">
        <v>1.3701364202758614E-2</v>
      </c>
      <c r="CC161" s="4">
        <v>1.2672318798209991E-2</v>
      </c>
      <c r="CD161" s="2">
        <v>7.7346529774328394E-3</v>
      </c>
      <c r="CE161" s="2">
        <v>1.3121113545147261E-2</v>
      </c>
      <c r="CH161" s="15">
        <v>44890</v>
      </c>
      <c r="CI161" s="2">
        <v>-3.1274555209216126E-3</v>
      </c>
      <c r="CJ161" s="4">
        <v>1.5499807943043728E-3</v>
      </c>
      <c r="CK161" s="2">
        <v>-2.1230214925457304E-3</v>
      </c>
      <c r="CL161" s="2">
        <v>3.3658419711499692E-4</v>
      </c>
      <c r="CO161" s="15">
        <v>44909</v>
      </c>
      <c r="CP161" s="2">
        <v>2.8845165930340829E-3</v>
      </c>
      <c r="CQ161" s="4">
        <v>2.8106190885640193E-3</v>
      </c>
      <c r="CR161" s="2">
        <v>2.3335165103971901E-3</v>
      </c>
      <c r="CS161" s="2">
        <v>2.312527885142805E-3</v>
      </c>
      <c r="CU161">
        <v>12</v>
      </c>
      <c r="CV161">
        <v>2015</v>
      </c>
    </row>
    <row r="162" spans="1:100" x14ac:dyDescent="0.3">
      <c r="A162" s="15">
        <v>42237</v>
      </c>
      <c r="B162">
        <v>7329.55</v>
      </c>
      <c r="C162">
        <v>8299.9500000000007</v>
      </c>
      <c r="D162">
        <v>18057.2</v>
      </c>
      <c r="E162">
        <v>27366.07</v>
      </c>
      <c r="G162" s="2">
        <f t="shared" si="112"/>
        <v>-1.2190380036973546E-2</v>
      </c>
      <c r="H162" s="4">
        <f t="shared" si="113"/>
        <v>-8.6948732495296371E-3</v>
      </c>
      <c r="I162" s="2">
        <f t="shared" si="113"/>
        <v>-1.2355672725084796E-2</v>
      </c>
      <c r="J162" s="2">
        <f t="shared" si="113"/>
        <v>-8.756576940881243E-3</v>
      </c>
      <c r="L162">
        <f t="shared" si="103"/>
        <v>8</v>
      </c>
      <c r="M162">
        <v>2015</v>
      </c>
      <c r="P162" s="15">
        <v>44578</v>
      </c>
      <c r="Q162" s="2">
        <v>-2.3998941778943608E-3</v>
      </c>
      <c r="R162" s="4">
        <v>2.8675896635305888E-3</v>
      </c>
      <c r="S162" s="2">
        <v>-4.0200258532618891E-3</v>
      </c>
      <c r="T162" s="2">
        <v>1.4027401126668292E-3</v>
      </c>
      <c r="U162">
        <f t="shared" si="104"/>
        <v>2022</v>
      </c>
      <c r="W162" s="15">
        <v>44959</v>
      </c>
      <c r="X162" s="2">
        <v>-3.4762778025927989E-3</v>
      </c>
      <c r="Y162" s="4">
        <v>-3.349170938277514E-4</v>
      </c>
      <c r="Z162" s="2">
        <v>3.8580208821860367E-3</v>
      </c>
      <c r="AA162" s="2">
        <v>3.7542657543166054E-3</v>
      </c>
      <c r="AB162">
        <f t="shared" si="105"/>
        <v>2023</v>
      </c>
      <c r="AD162" s="15">
        <v>44648</v>
      </c>
      <c r="AE162" s="2">
        <v>3.0747632432302713E-3</v>
      </c>
      <c r="AF162" s="4">
        <v>4.022619949862998E-3</v>
      </c>
      <c r="AG162" s="2">
        <v>8.4834552853564789E-3</v>
      </c>
      <c r="AH162" s="2">
        <v>4.0320977926230316E-3</v>
      </c>
      <c r="AI162">
        <f t="shared" si="106"/>
        <v>2022</v>
      </c>
      <c r="AK162" s="15">
        <v>45035</v>
      </c>
      <c r="AL162" s="2">
        <v>2.1578536548994787E-4</v>
      </c>
      <c r="AM162" s="4">
        <v>-2.3442609490860185E-3</v>
      </c>
      <c r="AN162" s="2">
        <v>-2.6310061232408008E-3</v>
      </c>
      <c r="AO162" s="2">
        <v>-2.6656281638742525E-3</v>
      </c>
      <c r="AP162">
        <f t="shared" si="107"/>
        <v>2023</v>
      </c>
      <c r="AR162" s="15">
        <v>44701</v>
      </c>
      <c r="AS162" s="2">
        <v>2.5054452436429991E-2</v>
      </c>
      <c r="AT162" s="4">
        <v>2.8891039508140728E-2</v>
      </c>
      <c r="AU162" s="2">
        <v>2.8837798452078827E-2</v>
      </c>
      <c r="AV162" s="2">
        <v>2.906033709884951E-2</v>
      </c>
      <c r="AW162">
        <f t="shared" si="108"/>
        <v>2022</v>
      </c>
      <c r="AY162" s="15">
        <v>44728</v>
      </c>
      <c r="AZ162" s="2">
        <v>-2.2083722170377233E-2</v>
      </c>
      <c r="BA162" s="4">
        <v>-2.1128398594201514E-2</v>
      </c>
      <c r="BB162" s="2">
        <v>-2.1653318935780961E-2</v>
      </c>
      <c r="BC162" s="2">
        <v>-1.9900501300022678E-2</v>
      </c>
      <c r="BD162">
        <f t="shared" si="109"/>
        <v>2022</v>
      </c>
      <c r="BF162" s="15">
        <v>44754</v>
      </c>
      <c r="BG162" s="2">
        <v>-1.0184807970075182E-2</v>
      </c>
      <c r="BH162" s="4">
        <v>-9.724962999506705E-3</v>
      </c>
      <c r="BI162" s="2">
        <v>-9.512357748102997E-3</v>
      </c>
      <c r="BJ162" s="2">
        <v>-9.350452236345036E-3</v>
      </c>
      <c r="BK162">
        <f t="shared" si="110"/>
        <v>2022</v>
      </c>
      <c r="BM162" s="15">
        <v>44795</v>
      </c>
      <c r="BN162" s="2">
        <v>-1.9787878446693764E-2</v>
      </c>
      <c r="BO162" s="4">
        <v>-1.507732938403971E-2</v>
      </c>
      <c r="BP162" s="2">
        <v>-1.7652513277219027E-2</v>
      </c>
      <c r="BQ162" s="2">
        <v>-1.4624246493696556E-2</v>
      </c>
      <c r="BR162">
        <f t="shared" si="111"/>
        <v>2022</v>
      </c>
      <c r="BT162" s="15">
        <v>44832</v>
      </c>
      <c r="BU162" s="2">
        <v>-1.2434594902397147E-2</v>
      </c>
      <c r="BV162" s="4">
        <v>-8.7491327304586759E-3</v>
      </c>
      <c r="BW162" s="2">
        <v>-1.5623391029259066E-2</v>
      </c>
      <c r="BX162" s="2">
        <v>-8.9172144053882574E-3</v>
      </c>
      <c r="CA162" s="15">
        <v>45202</v>
      </c>
      <c r="CB162" s="2">
        <v>-3.9222244181272552E-3</v>
      </c>
      <c r="CC162" s="4">
        <v>-5.578385094432781E-3</v>
      </c>
      <c r="CD162" s="2">
        <v>-4.1606341210127717E-3</v>
      </c>
      <c r="CE162" s="2">
        <v>-4.8050682068730647E-3</v>
      </c>
      <c r="CH162" s="15">
        <v>44893</v>
      </c>
      <c r="CI162" s="2">
        <v>-8.6978260643122082E-4</v>
      </c>
      <c r="CJ162" s="4">
        <v>2.7008413120687092E-3</v>
      </c>
      <c r="CK162" s="2">
        <v>8.4915416102987289E-4</v>
      </c>
      <c r="CL162" s="2">
        <v>3.3897521480524095E-3</v>
      </c>
      <c r="CO162" s="15">
        <v>44910</v>
      </c>
      <c r="CP162" s="2">
        <v>-1.3009991673605328E-2</v>
      </c>
      <c r="CQ162" s="4">
        <v>-1.3150913972444056E-2</v>
      </c>
      <c r="CR162" s="2">
        <v>-1.2506498430160922E-2</v>
      </c>
      <c r="CS162" s="2">
        <v>-1.4022165065810341E-2</v>
      </c>
      <c r="CU162">
        <v>12</v>
      </c>
      <c r="CV162">
        <f>CV161+1</f>
        <v>2016</v>
      </c>
    </row>
    <row r="163" spans="1:100" x14ac:dyDescent="0.3">
      <c r="A163" s="15">
        <v>42240</v>
      </c>
      <c r="B163">
        <v>6849.7</v>
      </c>
      <c r="C163">
        <v>7809</v>
      </c>
      <c r="D163">
        <v>16811.8</v>
      </c>
      <c r="E163">
        <v>25741.56</v>
      </c>
      <c r="G163" s="2">
        <f t="shared" si="112"/>
        <v>-7.0054162956041929E-2</v>
      </c>
      <c r="H163" s="4">
        <f t="shared" si="113"/>
        <v>-5.9150958740715388E-2</v>
      </c>
      <c r="I163" s="2">
        <f t="shared" si="113"/>
        <v>-6.896971845025815E-2</v>
      </c>
      <c r="J163" s="2">
        <f t="shared" si="113"/>
        <v>-5.9362195594763821E-2</v>
      </c>
      <c r="L163">
        <f t="shared" si="103"/>
        <v>8</v>
      </c>
      <c r="M163">
        <v>2015</v>
      </c>
      <c r="P163" s="15">
        <v>44579</v>
      </c>
      <c r="Q163" s="2">
        <v>-2.8670128379366562E-3</v>
      </c>
      <c r="R163" s="4">
        <v>-1.0653754349167816E-2</v>
      </c>
      <c r="S163" s="2">
        <v>-1.5307664429824942E-4</v>
      </c>
      <c r="T163" s="2">
        <v>-9.0370225143458407E-3</v>
      </c>
      <c r="U163">
        <f t="shared" si="104"/>
        <v>2022</v>
      </c>
      <c r="W163" s="15">
        <v>44960</v>
      </c>
      <c r="X163" s="2">
        <v>2.3065268475930538E-2</v>
      </c>
      <c r="Y163" s="4">
        <v>1.3835574433289295E-2</v>
      </c>
      <c r="Z163" s="2">
        <v>2.0418349959305769E-2</v>
      </c>
      <c r="AA163" s="2">
        <v>1.5177807470570088E-2</v>
      </c>
      <c r="AB163">
        <f t="shared" si="105"/>
        <v>2023</v>
      </c>
      <c r="AD163" s="15">
        <v>44649</v>
      </c>
      <c r="AE163" s="2">
        <v>1.0019807978428054E-2</v>
      </c>
      <c r="AF163" s="4">
        <v>5.9981419115084931E-3</v>
      </c>
      <c r="AG163" s="2">
        <v>3.833606362274442E-3</v>
      </c>
      <c r="AH163" s="2">
        <v>6.0798538168116483E-3</v>
      </c>
      <c r="AI163">
        <f t="shared" si="106"/>
        <v>2022</v>
      </c>
      <c r="AK163" s="15">
        <v>45036</v>
      </c>
      <c r="AL163" s="2">
        <v>1.1521902258078806E-3</v>
      </c>
      <c r="AM163" s="4">
        <v>3.2351897836116228E-4</v>
      </c>
      <c r="AN163" s="2">
        <v>2.739953503819329E-3</v>
      </c>
      <c r="AO163" s="2">
        <v>1.0836391473244879E-3</v>
      </c>
      <c r="AP163">
        <f t="shared" si="107"/>
        <v>2023</v>
      </c>
      <c r="AR163" s="15">
        <v>44704</v>
      </c>
      <c r="AS163" s="2">
        <v>-2.1605946870311078E-3</v>
      </c>
      <c r="AT163" s="4">
        <v>-3.1630103005320194E-3</v>
      </c>
      <c r="AU163" s="2">
        <v>-8.4022826201126462E-4</v>
      </c>
      <c r="AV163" s="2">
        <v>-6.9542629282009789E-4</v>
      </c>
      <c r="AW163">
        <f t="shared" si="108"/>
        <v>2022</v>
      </c>
      <c r="AY163" s="15">
        <v>44729</v>
      </c>
      <c r="AZ163" s="2">
        <v>3.804957733759157E-3</v>
      </c>
      <c r="BA163" s="4">
        <v>-4.3683189458745336E-3</v>
      </c>
      <c r="BB163" s="2">
        <v>3.861471436761721E-3</v>
      </c>
      <c r="BC163" s="2">
        <v>-2.6287585839541955E-3</v>
      </c>
      <c r="BD163">
        <f t="shared" si="109"/>
        <v>2022</v>
      </c>
      <c r="BF163" s="15">
        <v>44755</v>
      </c>
      <c r="BG163" s="2">
        <v>-9.7700988229134523E-3</v>
      </c>
      <c r="BH163" s="4">
        <v>-5.7073289202468278E-3</v>
      </c>
      <c r="BI163" s="2">
        <v>-8.6658269823309663E-3</v>
      </c>
      <c r="BJ163" s="2">
        <v>-6.9119211618619012E-3</v>
      </c>
      <c r="BK163">
        <f t="shared" si="110"/>
        <v>2022</v>
      </c>
      <c r="BM163" s="15">
        <v>44796</v>
      </c>
      <c r="BN163" s="2">
        <v>7.4843482414992781E-3</v>
      </c>
      <c r="BO163" s="4">
        <v>4.9626372872440365E-3</v>
      </c>
      <c r="BP163" s="2">
        <v>1.0441866689296407E-2</v>
      </c>
      <c r="BQ163" s="2">
        <v>4.3800076462550495E-3</v>
      </c>
      <c r="BR163">
        <f t="shared" si="111"/>
        <v>2022</v>
      </c>
      <c r="BT163" s="15">
        <v>44833</v>
      </c>
      <c r="BU163" s="2">
        <v>-5.0838054079308109E-3</v>
      </c>
      <c r="BV163" s="4">
        <v>-2.4023347134400248E-3</v>
      </c>
      <c r="BW163" s="2">
        <v>-2.9687617932803905E-3</v>
      </c>
      <c r="BX163" s="2">
        <v>-3.327309593153709E-3</v>
      </c>
      <c r="CA163" s="15">
        <v>45203</v>
      </c>
      <c r="CB163" s="2">
        <v>-7.9502299769385332E-3</v>
      </c>
      <c r="CC163" s="4">
        <v>-4.744287268770477E-3</v>
      </c>
      <c r="CD163" s="2">
        <v>-9.7975069286392377E-3</v>
      </c>
      <c r="CE163" s="2">
        <v>-4.3665216044058682E-3</v>
      </c>
      <c r="CH163" s="15">
        <v>44894</v>
      </c>
      <c r="CI163" s="2">
        <v>1.6249424770363129E-3</v>
      </c>
      <c r="CJ163" s="4">
        <v>2.9790844567749537E-3</v>
      </c>
      <c r="CK163" s="2">
        <v>7.6707705288996282E-4</v>
      </c>
      <c r="CL163" s="2">
        <v>2.8324224699542051E-3</v>
      </c>
      <c r="CO163" s="15">
        <v>44911</v>
      </c>
      <c r="CP163" s="2">
        <v>-5.4442377674700521E-3</v>
      </c>
      <c r="CQ163" s="4">
        <v>-7.9229319735649641E-3</v>
      </c>
      <c r="CR163" s="2">
        <v>-6.4071616756554775E-3</v>
      </c>
      <c r="CS163" s="2">
        <v>-7.4632239373336635E-3</v>
      </c>
      <c r="CU163">
        <v>12</v>
      </c>
      <c r="CV163">
        <f t="shared" ref="CV163:CV170" si="116">CV162+1</f>
        <v>2017</v>
      </c>
    </row>
    <row r="164" spans="1:100" x14ac:dyDescent="0.3">
      <c r="A164" s="15">
        <v>42241</v>
      </c>
      <c r="B164">
        <v>6939</v>
      </c>
      <c r="C164">
        <v>7880.7</v>
      </c>
      <c r="D164">
        <v>17192.75</v>
      </c>
      <c r="E164">
        <v>26032.38</v>
      </c>
      <c r="G164" s="2">
        <f t="shared" si="112"/>
        <v>1.2869289522986048E-2</v>
      </c>
      <c r="H164" s="4">
        <f t="shared" si="113"/>
        <v>9.181713407606585E-3</v>
      </c>
      <c r="I164" s="2">
        <f t="shared" si="113"/>
        <v>2.2659679510819826E-2</v>
      </c>
      <c r="J164" s="2">
        <f t="shared" si="113"/>
        <v>1.1297683590271907E-2</v>
      </c>
      <c r="L164">
        <f t="shared" si="103"/>
        <v>8</v>
      </c>
      <c r="M164">
        <v>2015</v>
      </c>
      <c r="P164" s="15">
        <v>44580</v>
      </c>
      <c r="Q164" s="2">
        <v>-1.0878519098300761E-2</v>
      </c>
      <c r="R164" s="4">
        <v>-9.6422192838863593E-3</v>
      </c>
      <c r="S164" s="2">
        <v>-4.4215826622665709E-3</v>
      </c>
      <c r="T164" s="2">
        <v>-1.0798148493799523E-2</v>
      </c>
      <c r="U164">
        <f t="shared" si="104"/>
        <v>2022</v>
      </c>
      <c r="W164" s="15">
        <v>44963</v>
      </c>
      <c r="X164" s="2">
        <v>-4.1395414661762131E-3</v>
      </c>
      <c r="Y164" s="4">
        <v>-5.0100677437332555E-3</v>
      </c>
      <c r="Z164" s="2">
        <v>-3.0132747947574476E-3</v>
      </c>
      <c r="AA164" s="2">
        <v>-5.5057470281982728E-3</v>
      </c>
      <c r="AB164">
        <f t="shared" si="105"/>
        <v>2023</v>
      </c>
      <c r="AD164" s="15">
        <v>44650</v>
      </c>
      <c r="AE164" s="2">
        <v>1.9246172172854265E-2</v>
      </c>
      <c r="AF164" s="4">
        <v>9.982511125348521E-3</v>
      </c>
      <c r="AG164" s="2">
        <v>1.3582575026361784E-2</v>
      </c>
      <c r="AH164" s="2">
        <v>1.2776896174127734E-2</v>
      </c>
      <c r="AI164">
        <f t="shared" si="106"/>
        <v>2022</v>
      </c>
      <c r="AK164" s="15">
        <v>45037</v>
      </c>
      <c r="AL164" s="2">
        <v>-1.9489435446243695E-3</v>
      </c>
      <c r="AM164" s="4">
        <v>-2.2695743697048997E-5</v>
      </c>
      <c r="AN164" s="2">
        <v>-3.584144595985285E-3</v>
      </c>
      <c r="AO164" s="2">
        <v>3.8083355762432851E-4</v>
      </c>
      <c r="AP164">
        <f t="shared" si="107"/>
        <v>2023</v>
      </c>
      <c r="AR164" s="15">
        <v>44705</v>
      </c>
      <c r="AS164" s="2">
        <v>3.1815608623738424E-3</v>
      </c>
      <c r="AT164" s="4">
        <v>-5.5227663786564718E-3</v>
      </c>
      <c r="AU164" s="2">
        <v>1.24242282670911E-3</v>
      </c>
      <c r="AV164" s="2">
        <v>-4.3471365356379538E-3</v>
      </c>
      <c r="AW164">
        <f t="shared" si="108"/>
        <v>2022</v>
      </c>
      <c r="AY164" s="15">
        <v>44732</v>
      </c>
      <c r="AZ164" s="2">
        <v>9.5139749867634033E-3</v>
      </c>
      <c r="BA164" s="4">
        <v>3.7041880537483007E-3</v>
      </c>
      <c r="BB164" s="2">
        <v>-1.7790034831819271E-3</v>
      </c>
      <c r="BC164" s="2">
        <v>4.6226257495557525E-3</v>
      </c>
      <c r="BD164">
        <f t="shared" si="109"/>
        <v>2022</v>
      </c>
      <c r="BF164" s="15">
        <v>44756</v>
      </c>
      <c r="BG164" s="2">
        <v>-2.8189702320494015E-3</v>
      </c>
      <c r="BH164" s="4">
        <v>-1.7536552752142748E-3</v>
      </c>
      <c r="BI164" s="2">
        <v>-5.0706619424714106E-3</v>
      </c>
      <c r="BJ164" s="2">
        <v>-1.8312913500448012E-3</v>
      </c>
      <c r="BK164">
        <f t="shared" si="110"/>
        <v>2022</v>
      </c>
      <c r="BM164" s="15">
        <v>44797</v>
      </c>
      <c r="BN164" s="2">
        <v>4.9841552232168483E-3</v>
      </c>
      <c r="BO164" s="4">
        <v>1.5616555255298381E-3</v>
      </c>
      <c r="BP164" s="2">
        <v>8.8080283944890325E-3</v>
      </c>
      <c r="BQ164" s="2">
        <v>9.1697116614401818E-4</v>
      </c>
      <c r="BR164">
        <f t="shared" si="111"/>
        <v>2022</v>
      </c>
      <c r="BT164" s="15">
        <v>44834</v>
      </c>
      <c r="BU164" s="2">
        <v>2.1914529621601016E-2</v>
      </c>
      <c r="BV164" s="4">
        <v>1.6425755584756899E-2</v>
      </c>
      <c r="BW164" s="2">
        <v>2.6142332543113388E-2</v>
      </c>
      <c r="BX164" s="2">
        <v>1.8028022001788321E-2</v>
      </c>
      <c r="CA164" s="15">
        <v>45204</v>
      </c>
      <c r="CB164" s="2">
        <v>5.1096114560994828E-3</v>
      </c>
      <c r="CC164" s="4">
        <v>5.6415638939911542E-3</v>
      </c>
      <c r="CD164" s="2">
        <v>5.6705421816232952E-3</v>
      </c>
      <c r="CE164" s="2">
        <v>6.2173021695017218E-3</v>
      </c>
      <c r="CH164" s="15">
        <v>44895</v>
      </c>
      <c r="CI164" s="2">
        <v>6.580969427419388E-3</v>
      </c>
      <c r="CJ164" s="4">
        <v>7.5356978845797108E-3</v>
      </c>
      <c r="CK164" s="2">
        <v>4.1239436096294933E-3</v>
      </c>
      <c r="CL164" s="2">
        <v>6.6655669329426992E-3</v>
      </c>
      <c r="CO164" s="15">
        <v>44914</v>
      </c>
      <c r="CP164" s="2">
        <v>8.5980173983410887E-3</v>
      </c>
      <c r="CQ164" s="4">
        <v>8.2899994526247044E-3</v>
      </c>
      <c r="CR164" s="2">
        <v>4.4944990108631523E-3</v>
      </c>
      <c r="CS164" s="2">
        <v>7.6360730844483148E-3</v>
      </c>
      <c r="CU164">
        <v>12</v>
      </c>
      <c r="CV164">
        <f t="shared" si="116"/>
        <v>2018</v>
      </c>
    </row>
    <row r="165" spans="1:100" x14ac:dyDescent="0.3">
      <c r="A165" s="15">
        <v>42242</v>
      </c>
      <c r="B165">
        <v>6808.85</v>
      </c>
      <c r="C165">
        <v>7791.85</v>
      </c>
      <c r="D165">
        <v>16917.650000000001</v>
      </c>
      <c r="E165">
        <v>25714.66</v>
      </c>
      <c r="G165" s="2">
        <f t="shared" si="112"/>
        <v>-1.9114828495267133E-2</v>
      </c>
      <c r="H165" s="4">
        <f t="shared" si="113"/>
        <v>-1.1274379179514441E-2</v>
      </c>
      <c r="I165" s="2">
        <f t="shared" si="113"/>
        <v>-1.6000930624827242E-2</v>
      </c>
      <c r="J165" s="2">
        <f t="shared" si="113"/>
        <v>-1.2204800329435923E-2</v>
      </c>
      <c r="L165">
        <f t="shared" si="103"/>
        <v>8</v>
      </c>
      <c r="M165">
        <v>2015</v>
      </c>
      <c r="P165" s="15">
        <v>44581</v>
      </c>
      <c r="Q165" s="2">
        <v>-7.2775589303091031E-3</v>
      </c>
      <c r="R165" s="4">
        <v>-1.0112384605093064E-2</v>
      </c>
      <c r="S165" s="2">
        <v>-5.0077087169619373E-3</v>
      </c>
      <c r="T165" s="2">
        <v>-1.0552619835131489E-2</v>
      </c>
      <c r="U165">
        <f t="shared" si="104"/>
        <v>2022</v>
      </c>
      <c r="W165" s="15">
        <v>44964</v>
      </c>
      <c r="X165" s="2">
        <v>1.3073742977281536E-3</v>
      </c>
      <c r="Y165" s="4">
        <v>-2.4261734010334345E-3</v>
      </c>
      <c r="Z165" s="2">
        <v>2.810899910935697E-3</v>
      </c>
      <c r="AA165" s="2">
        <v>-3.6501622129046533E-3</v>
      </c>
      <c r="AB165">
        <f t="shared" si="105"/>
        <v>2023</v>
      </c>
      <c r="AD165" s="15">
        <v>44651</v>
      </c>
      <c r="AE165" s="2">
        <v>-1.1605427140952179E-3</v>
      </c>
      <c r="AF165" s="4">
        <v>-1.9144771620019144E-3</v>
      </c>
      <c r="AG165" s="2">
        <v>1.0816225990316487E-3</v>
      </c>
      <c r="AH165" s="2">
        <v>-1.9678280226003027E-3</v>
      </c>
      <c r="AI165">
        <f t="shared" si="106"/>
        <v>2022</v>
      </c>
      <c r="AK165" s="15">
        <v>45040</v>
      </c>
      <c r="AL165" s="2">
        <v>1.259414677551411E-2</v>
      </c>
      <c r="AM165" s="4">
        <v>6.7719962210730329E-3</v>
      </c>
      <c r="AN165" s="2">
        <v>1.2292843914715799E-2</v>
      </c>
      <c r="AO165" s="2">
        <v>6.7226485062625184E-3</v>
      </c>
      <c r="AP165">
        <f t="shared" si="107"/>
        <v>2023</v>
      </c>
      <c r="AR165" s="15">
        <v>44706</v>
      </c>
      <c r="AS165" s="2">
        <v>6.8004347252498725E-3</v>
      </c>
      <c r="AT165" s="4">
        <v>-6.1611829967473395E-3</v>
      </c>
      <c r="AU165" s="2">
        <v>1.4391888049483173E-3</v>
      </c>
      <c r="AV165" s="2">
        <v>-5.6121249279174222E-3</v>
      </c>
      <c r="AW165">
        <f t="shared" si="108"/>
        <v>2022</v>
      </c>
      <c r="AY165" s="15">
        <v>44733</v>
      </c>
      <c r="AZ165" s="2">
        <v>1.5055372545971012E-2</v>
      </c>
      <c r="BA165" s="4">
        <v>1.8804376504464104E-2</v>
      </c>
      <c r="BB165" s="2">
        <v>1.5510267769727847E-2</v>
      </c>
      <c r="BC165" s="2">
        <v>1.810599048332262E-2</v>
      </c>
      <c r="BD165">
        <f t="shared" si="109"/>
        <v>2022</v>
      </c>
      <c r="BF165" s="15">
        <v>44757</v>
      </c>
      <c r="BG165" s="2">
        <v>7.0751423562085925E-3</v>
      </c>
      <c r="BH165" s="4">
        <v>6.9359701103921031E-3</v>
      </c>
      <c r="BI165" s="2">
        <v>9.076164750428374E-4</v>
      </c>
      <c r="BJ165" s="2">
        <v>6.4517940735151708E-3</v>
      </c>
      <c r="BK165">
        <f t="shared" si="110"/>
        <v>2022</v>
      </c>
      <c r="BM165" s="15">
        <v>44798</v>
      </c>
      <c r="BN165" s="2">
        <v>-3.943325509939327E-3</v>
      </c>
      <c r="BO165" s="4">
        <v>-4.6861820113093195E-3</v>
      </c>
      <c r="BP165" s="2">
        <v>-2.2477810366689295E-3</v>
      </c>
      <c r="BQ165" s="2">
        <v>-5.2586568296109403E-3</v>
      </c>
      <c r="BR165">
        <f t="shared" si="111"/>
        <v>2022</v>
      </c>
      <c r="BT165" s="15">
        <v>45170</v>
      </c>
      <c r="BU165" s="2">
        <v>8.4343780594857455E-3</v>
      </c>
      <c r="BV165" s="4">
        <v>9.4267105714196681E-3</v>
      </c>
      <c r="BW165" s="2">
        <v>1.0160460022528217E-2</v>
      </c>
      <c r="BX165" s="2">
        <v>8.5722337367026263E-3</v>
      </c>
      <c r="CA165" s="15">
        <v>45205</v>
      </c>
      <c r="CB165" s="2">
        <v>7.0440302348347564E-3</v>
      </c>
      <c r="CC165" s="4">
        <v>5.512707366051443E-3</v>
      </c>
      <c r="CD165" s="2">
        <v>3.3304420497428946E-3</v>
      </c>
      <c r="CE165" s="2">
        <v>5.5470256158735446E-3</v>
      </c>
      <c r="CH165" s="15">
        <v>45231</v>
      </c>
      <c r="CI165" s="2">
        <v>-3.1340430199638543E-3</v>
      </c>
      <c r="CJ165" s="4">
        <v>-4.7406654227550417E-3</v>
      </c>
      <c r="CK165" s="2">
        <v>-3.3842171780530017E-3</v>
      </c>
      <c r="CL165" s="2">
        <v>-4.4399265877864535E-3</v>
      </c>
      <c r="CO165" s="15">
        <v>44915</v>
      </c>
      <c r="CP165" s="2">
        <v>-2.8820692633036347E-3</v>
      </c>
      <c r="CQ165" s="4">
        <v>-1.9082052827157562E-3</v>
      </c>
      <c r="CR165" s="2">
        <v>-1.2496041000834989E-3</v>
      </c>
      <c r="CS165" s="2">
        <v>-1.681061395306869E-3</v>
      </c>
      <c r="CU165">
        <v>12</v>
      </c>
      <c r="CV165">
        <f t="shared" si="116"/>
        <v>2019</v>
      </c>
    </row>
    <row r="166" spans="1:100" x14ac:dyDescent="0.3">
      <c r="A166" s="15">
        <v>42243</v>
      </c>
      <c r="B166">
        <v>7028.2</v>
      </c>
      <c r="C166">
        <v>7948.95</v>
      </c>
      <c r="D166">
        <v>17214.400000000001</v>
      </c>
      <c r="E166">
        <v>26231.19</v>
      </c>
      <c r="G166" s="2">
        <f t="shared" si="112"/>
        <v>3.1209982641359019E-2</v>
      </c>
      <c r="H166" s="4">
        <f t="shared" si="113"/>
        <v>2.0162092442744591E-2</v>
      </c>
      <c r="I166" s="2">
        <f t="shared" si="113"/>
        <v>1.7540852305136943E-2</v>
      </c>
      <c r="J166" s="2">
        <f t="shared" si="113"/>
        <v>2.0086985400545793E-2</v>
      </c>
      <c r="L166">
        <f t="shared" si="103"/>
        <v>8</v>
      </c>
      <c r="M166">
        <v>2015</v>
      </c>
      <c r="P166" s="15">
        <v>44582</v>
      </c>
      <c r="Q166" s="2">
        <v>-5.0368342748538658E-3</v>
      </c>
      <c r="R166" s="4">
        <v>-7.8757673030353404E-3</v>
      </c>
      <c r="S166" s="2">
        <v>-7.3063088411487627E-3</v>
      </c>
      <c r="T166" s="2">
        <v>-7.1881397711782624E-3</v>
      </c>
      <c r="U166">
        <f t="shared" si="104"/>
        <v>2022</v>
      </c>
      <c r="W166" s="15">
        <v>44965</v>
      </c>
      <c r="X166" s="2">
        <v>4.8847908817236481E-3</v>
      </c>
      <c r="Y166" s="4">
        <v>8.4755805095505874E-3</v>
      </c>
      <c r="Z166" s="2">
        <v>1.1255466553550682E-3</v>
      </c>
      <c r="AA166" s="2">
        <v>6.2659614066540113E-3</v>
      </c>
      <c r="AB166">
        <f t="shared" si="105"/>
        <v>2023</v>
      </c>
      <c r="AD166" s="15">
        <v>44986</v>
      </c>
      <c r="AE166" s="2">
        <v>6.1131583454416679E-3</v>
      </c>
      <c r="AF166" s="4">
        <v>8.4922806642414427E-3</v>
      </c>
      <c r="AG166" s="2">
        <v>1.065582624869468E-2</v>
      </c>
      <c r="AH166" s="2">
        <v>7.6143802156367364E-3</v>
      </c>
      <c r="AI166">
        <f t="shared" si="106"/>
        <v>2023</v>
      </c>
      <c r="AK166" s="15">
        <v>45041</v>
      </c>
      <c r="AL166" s="2">
        <v>-1.6401353243487415E-3</v>
      </c>
      <c r="AM166" s="4">
        <v>1.4568797411994624E-3</v>
      </c>
      <c r="AN166" s="2">
        <v>1.0026796760934193E-3</v>
      </c>
      <c r="AO166" s="2">
        <v>1.2423384135833093E-3</v>
      </c>
      <c r="AP166">
        <f t="shared" si="107"/>
        <v>2023</v>
      </c>
      <c r="AR166" s="15">
        <v>44707</v>
      </c>
      <c r="AS166" s="2">
        <v>1.929605145613715E-2</v>
      </c>
      <c r="AT166" s="4">
        <v>9.0073506470816044E-3</v>
      </c>
      <c r="AU166" s="2">
        <v>2.199799065216446E-2</v>
      </c>
      <c r="AV166" s="2">
        <v>9.3632916992717075E-3</v>
      </c>
      <c r="AW166">
        <f t="shared" si="108"/>
        <v>2022</v>
      </c>
      <c r="AY166" s="15">
        <v>44734</v>
      </c>
      <c r="AZ166" s="2">
        <v>-1.0797926850430026E-2</v>
      </c>
      <c r="BA166" s="4">
        <v>-1.4419264905235697E-2</v>
      </c>
      <c r="BB166" s="2">
        <v>-1.0437834702900483E-2</v>
      </c>
      <c r="BC166" s="2">
        <v>-1.3506796895686785E-2</v>
      </c>
      <c r="BD166">
        <f t="shared" si="109"/>
        <v>2022</v>
      </c>
      <c r="BF166" s="15">
        <v>44760</v>
      </c>
      <c r="BG166" s="2">
        <v>1.3995086115369242E-2</v>
      </c>
      <c r="BH166" s="4">
        <v>1.428731650175705E-2</v>
      </c>
      <c r="BI166" s="2">
        <v>1.9492455161298102E-2</v>
      </c>
      <c r="BJ166" s="2">
        <v>1.4143581994160104E-2</v>
      </c>
      <c r="BK166">
        <f t="shared" si="110"/>
        <v>2022</v>
      </c>
      <c r="BM166" s="15">
        <v>44799</v>
      </c>
      <c r="BN166" s="2">
        <v>9.7859361321312767E-4</v>
      </c>
      <c r="BO166" s="4">
        <v>2.0801885581069272E-3</v>
      </c>
      <c r="BP166" s="2">
        <v>9.3451345609523449E-4</v>
      </c>
      <c r="BQ166" s="2">
        <v>1.0063850580658055E-3</v>
      </c>
      <c r="BR166">
        <f t="shared" si="111"/>
        <v>2022</v>
      </c>
      <c r="BT166" s="15">
        <v>45173</v>
      </c>
      <c r="BU166" s="2">
        <v>1.174978269219107E-3</v>
      </c>
      <c r="BV166" s="4">
        <v>4.8108338950260607E-3</v>
      </c>
      <c r="BW166" s="2">
        <v>3.2001008189288522E-3</v>
      </c>
      <c r="BX166" s="2">
        <v>3.6854330422057772E-3</v>
      </c>
      <c r="CA166" s="15">
        <v>45208</v>
      </c>
      <c r="CB166" s="2">
        <v>-1.1408726361532319E-2</v>
      </c>
      <c r="CC166" s="4">
        <v>-7.1819268832524208E-3</v>
      </c>
      <c r="CD166" s="2">
        <v>-1.068741180236513E-2</v>
      </c>
      <c r="CE166" s="2">
        <v>-7.322303007032514E-3</v>
      </c>
      <c r="CH166" s="15">
        <v>45232</v>
      </c>
      <c r="CI166" s="2">
        <v>6.608049522752092E-3</v>
      </c>
      <c r="CJ166" s="4">
        <v>7.5885439843278151E-3</v>
      </c>
      <c r="CK166" s="2">
        <v>7.40615841099554E-3</v>
      </c>
      <c r="CL166" s="2">
        <v>7.69869100080152E-3</v>
      </c>
      <c r="CO166" s="15">
        <v>44916</v>
      </c>
      <c r="CP166" s="2">
        <v>-1.5698645192653106E-2</v>
      </c>
      <c r="CQ166" s="4">
        <v>-1.0127656334136551E-2</v>
      </c>
      <c r="CR166" s="2">
        <v>-1.7102365110298848E-2</v>
      </c>
      <c r="CS166" s="2">
        <v>-1.029216257613782E-2</v>
      </c>
      <c r="CU166">
        <v>12</v>
      </c>
      <c r="CV166">
        <f t="shared" si="116"/>
        <v>2020</v>
      </c>
    </row>
    <row r="167" spans="1:100" x14ac:dyDescent="0.3">
      <c r="A167" s="15">
        <v>42244</v>
      </c>
      <c r="B167">
        <v>7047.1</v>
      </c>
      <c r="C167">
        <v>8001.95</v>
      </c>
      <c r="D167">
        <v>17211.95</v>
      </c>
      <c r="E167">
        <v>26392.38</v>
      </c>
      <c r="G167" s="2">
        <f t="shared" si="112"/>
        <v>2.6819542790652248E-3</v>
      </c>
      <c r="H167" s="4">
        <f t="shared" si="113"/>
        <v>6.6675472861195502E-3</v>
      </c>
      <c r="I167" s="2">
        <f t="shared" si="113"/>
        <v>-1.4232270657128494E-4</v>
      </c>
      <c r="J167" s="2">
        <f t="shared" si="113"/>
        <v>6.1449747419008568E-3</v>
      </c>
      <c r="L167">
        <f t="shared" si="103"/>
        <v>8</v>
      </c>
      <c r="M167">
        <v>2015</v>
      </c>
      <c r="P167" s="15">
        <v>44585</v>
      </c>
      <c r="Q167" s="2">
        <v>-2.3455421372448302E-2</v>
      </c>
      <c r="R167" s="4">
        <v>-2.6567861430481256E-2</v>
      </c>
      <c r="S167" s="2">
        <v>-1.6680284130376345E-2</v>
      </c>
      <c r="T167" s="2">
        <v>-2.6181297954949716E-2</v>
      </c>
      <c r="U167">
        <f t="shared" si="104"/>
        <v>2022</v>
      </c>
      <c r="W167" s="15">
        <v>44966</v>
      </c>
      <c r="X167" s="2">
        <v>1.3964066163203225E-3</v>
      </c>
      <c r="Y167" s="4">
        <v>1.2170078951638623E-3</v>
      </c>
      <c r="Z167" s="2">
        <v>4.0084116458204676E-4</v>
      </c>
      <c r="AA167" s="2">
        <v>2.3478585825250993E-3</v>
      </c>
      <c r="AB167">
        <f t="shared" si="105"/>
        <v>2023</v>
      </c>
      <c r="AD167" s="15">
        <v>44987</v>
      </c>
      <c r="AE167" s="2">
        <v>-8.5446273600806016E-3</v>
      </c>
      <c r="AF167" s="4">
        <v>-7.392168885272392E-3</v>
      </c>
      <c r="AG167" s="2">
        <v>-7.5765114630517239E-3</v>
      </c>
      <c r="AH167" s="2">
        <v>-8.4450577232395574E-3</v>
      </c>
      <c r="AI167">
        <f t="shared" si="106"/>
        <v>2023</v>
      </c>
      <c r="AK167" s="15">
        <v>45042</v>
      </c>
      <c r="AL167" s="2">
        <v>2.1654475609115117E-3</v>
      </c>
      <c r="AM167" s="4">
        <v>2.495884744713398E-3</v>
      </c>
      <c r="AN167" s="2">
        <v>3.5474536359057008E-3</v>
      </c>
      <c r="AO167" s="2">
        <v>2.8250123772029737E-3</v>
      </c>
      <c r="AP167">
        <f t="shared" si="107"/>
        <v>2023</v>
      </c>
      <c r="AR167" s="15">
        <v>44708</v>
      </c>
      <c r="AS167" s="2">
        <v>1.4854895439137416E-2</v>
      </c>
      <c r="AT167" s="4">
        <v>1.1273859549849637E-2</v>
      </c>
      <c r="AU167" s="2">
        <v>1.4771377037689278E-2</v>
      </c>
      <c r="AV167" s="2">
        <v>1.1651622514194354E-2</v>
      </c>
      <c r="AW167">
        <f t="shared" si="108"/>
        <v>2022</v>
      </c>
      <c r="AY167" s="15">
        <v>44735</v>
      </c>
      <c r="AZ167" s="2">
        <v>7.8094291385263376E-3</v>
      </c>
      <c r="BA167" s="4">
        <v>9.3004093866985247E-3</v>
      </c>
      <c r="BB167" s="2">
        <v>8.8201356053985523E-3</v>
      </c>
      <c r="BC167" s="2">
        <v>8.5520718498306118E-3</v>
      </c>
      <c r="BD167">
        <f t="shared" si="109"/>
        <v>2022</v>
      </c>
      <c r="BF167" s="15">
        <v>44761</v>
      </c>
      <c r="BG167" s="2">
        <v>5.7647144717148727E-3</v>
      </c>
      <c r="BH167" s="4">
        <v>3.8117762693122385E-3</v>
      </c>
      <c r="BI167" s="2">
        <v>1.02280344017173E-2</v>
      </c>
      <c r="BJ167" s="2">
        <v>4.5206309844895267E-3</v>
      </c>
      <c r="BK167">
        <f t="shared" si="110"/>
        <v>2022</v>
      </c>
      <c r="BM167" s="15">
        <v>44802</v>
      </c>
      <c r="BN167" s="2">
        <v>-1.7139583817782786E-2</v>
      </c>
      <c r="BO167" s="4">
        <v>-1.4009989236227781E-2</v>
      </c>
      <c r="BP167" s="2">
        <v>-1.8222670803072407E-2</v>
      </c>
      <c r="BQ167" s="2">
        <v>-1.4638676667028703E-2</v>
      </c>
      <c r="BR167">
        <f t="shared" si="111"/>
        <v>2022</v>
      </c>
      <c r="BT167" s="15">
        <v>45174</v>
      </c>
      <c r="BU167" s="2">
        <v>-1.6628912033813915E-3</v>
      </c>
      <c r="BV167" s="4">
        <v>2.3606161156856636E-3</v>
      </c>
      <c r="BW167" s="2">
        <v>-1.0352570645359167E-3</v>
      </c>
      <c r="BX167" s="2">
        <v>2.3179081412332478E-3</v>
      </c>
      <c r="CA167" s="15">
        <v>45209</v>
      </c>
      <c r="CB167" s="2">
        <v>1.2109998311053378E-2</v>
      </c>
      <c r="CC167" s="4">
        <v>9.0968027941278218E-3</v>
      </c>
      <c r="CD167" s="2">
        <v>1.079261276246685E-2</v>
      </c>
      <c r="CE167" s="2">
        <v>8.65439346664045E-3</v>
      </c>
      <c r="CH167" s="15">
        <v>45233</v>
      </c>
      <c r="CI167" s="2">
        <v>4.928384811590648E-3</v>
      </c>
      <c r="CJ167" s="4">
        <v>5.0880012543607876E-3</v>
      </c>
      <c r="CK167" s="2">
        <v>6.998363445319615E-3</v>
      </c>
      <c r="CL167" s="2">
        <v>4.4144198973484665E-3</v>
      </c>
      <c r="CO167" s="15">
        <v>44917</v>
      </c>
      <c r="CP167" s="2">
        <v>-3.5315452896822769E-3</v>
      </c>
      <c r="CQ167" s="4">
        <v>-3.9425026512300062E-3</v>
      </c>
      <c r="CR167" s="2">
        <v>-4.9075565577413787E-3</v>
      </c>
      <c r="CS167" s="2">
        <v>-3.9467970060542579E-3</v>
      </c>
      <c r="CU167">
        <v>12</v>
      </c>
      <c r="CV167">
        <f t="shared" si="116"/>
        <v>2021</v>
      </c>
    </row>
    <row r="168" spans="1:100" x14ac:dyDescent="0.3">
      <c r="A168" s="15">
        <v>42247</v>
      </c>
      <c r="B168">
        <v>6997.9</v>
      </c>
      <c r="C168">
        <v>7971.3</v>
      </c>
      <c r="D168">
        <v>17146.55</v>
      </c>
      <c r="E168">
        <v>26283.09</v>
      </c>
      <c r="G168" s="2">
        <f t="shared" si="112"/>
        <v>-7.0306806327613616E-3</v>
      </c>
      <c r="H168" s="4">
        <f t="shared" si="113"/>
        <v>-3.8303163603871102E-3</v>
      </c>
      <c r="I168" s="2">
        <f t="shared" si="113"/>
        <v>-3.7996856834932387E-3</v>
      </c>
      <c r="J168" s="2">
        <f t="shared" si="113"/>
        <v>-4.1409679612070174E-3</v>
      </c>
      <c r="L168">
        <f t="shared" si="103"/>
        <v>8</v>
      </c>
      <c r="M168">
        <v>2015</v>
      </c>
      <c r="P168" s="15">
        <v>44586</v>
      </c>
      <c r="Q168" s="2">
        <v>8.788744111794318E-3</v>
      </c>
      <c r="R168" s="4">
        <v>7.5135138287141714E-3</v>
      </c>
      <c r="S168" s="2">
        <v>2.0548047164155595E-2</v>
      </c>
      <c r="T168" s="2">
        <v>6.3772894467374296E-3</v>
      </c>
      <c r="U168">
        <f t="shared" si="104"/>
        <v>2022</v>
      </c>
      <c r="W168" s="15">
        <v>44967</v>
      </c>
      <c r="X168" s="2">
        <v>2.3762975124493445E-4</v>
      </c>
      <c r="Y168" s="4">
        <v>-2.0650014390741151E-3</v>
      </c>
      <c r="Z168" s="2">
        <v>1.2273098090928122E-4</v>
      </c>
      <c r="AA168" s="2">
        <v>-2.0313711327558936E-3</v>
      </c>
      <c r="AB168">
        <f t="shared" si="105"/>
        <v>2023</v>
      </c>
      <c r="AD168" s="15">
        <v>44988</v>
      </c>
      <c r="AE168" s="2">
        <v>1.7386186317720129E-2</v>
      </c>
      <c r="AF168" s="4">
        <v>1.5728644086387581E-2</v>
      </c>
      <c r="AG168" s="2">
        <v>2.1330880568856382E-2</v>
      </c>
      <c r="AH168" s="2">
        <v>1.5271259995230005E-2</v>
      </c>
      <c r="AI168">
        <f t="shared" si="106"/>
        <v>2023</v>
      </c>
      <c r="AK168" s="15">
        <v>45043</v>
      </c>
      <c r="AL168" s="2">
        <v>4.930055008208107E-3</v>
      </c>
      <c r="AM168" s="4">
        <v>5.6950868998967494E-3</v>
      </c>
      <c r="AN168" s="2">
        <v>3.9913705145236643E-3</v>
      </c>
      <c r="AO168" s="2">
        <v>5.7843556396969253E-3</v>
      </c>
      <c r="AP168">
        <f t="shared" si="107"/>
        <v>2023</v>
      </c>
      <c r="AR168" s="15">
        <v>44711</v>
      </c>
      <c r="AS168" s="2">
        <v>9.2097034132731254E-3</v>
      </c>
      <c r="AT168" s="4">
        <v>1.8893193374693133E-2</v>
      </c>
      <c r="AU168" s="2">
        <v>5.999163233960182E-3</v>
      </c>
      <c r="AV168" s="2">
        <v>1.8968505954122597E-2</v>
      </c>
      <c r="AW168">
        <f t="shared" si="108"/>
        <v>2022</v>
      </c>
      <c r="AY168" s="15">
        <v>44736</v>
      </c>
      <c r="AZ168" s="2">
        <v>1.3071078195633379E-2</v>
      </c>
      <c r="BA168" s="4">
        <v>9.1664979285386236E-3</v>
      </c>
      <c r="BB168" s="2">
        <v>1.4861928474422728E-2</v>
      </c>
      <c r="BC168" s="2">
        <v>8.844420396389871E-3</v>
      </c>
      <c r="BD168">
        <f t="shared" si="109"/>
        <v>2022</v>
      </c>
      <c r="BF168" s="15">
        <v>44762</v>
      </c>
      <c r="BG168" s="2">
        <v>5.6805463971783491E-3</v>
      </c>
      <c r="BH168" s="4">
        <v>1.1033900327712303E-2</v>
      </c>
      <c r="BI168" s="2">
        <v>7.0478032830025468E-3</v>
      </c>
      <c r="BJ168" s="2">
        <v>1.1501503990861684E-2</v>
      </c>
      <c r="BK168">
        <f t="shared" si="110"/>
        <v>2022</v>
      </c>
      <c r="BM168" s="15">
        <v>44803</v>
      </c>
      <c r="BN168" s="2">
        <v>3.3087378427807908E-2</v>
      </c>
      <c r="BO168" s="4">
        <v>2.5784241808131381E-2</v>
      </c>
      <c r="BP168" s="2">
        <v>3.2919504554990452E-2</v>
      </c>
      <c r="BQ168" s="2">
        <v>2.6986015122311136E-2</v>
      </c>
      <c r="BR168">
        <f t="shared" si="111"/>
        <v>2022</v>
      </c>
      <c r="BT168" s="15">
        <v>45175</v>
      </c>
      <c r="BU168" s="2">
        <v>2.1509185687534793E-4</v>
      </c>
      <c r="BV168" s="4">
        <v>1.8467527292603187E-3</v>
      </c>
      <c r="BW168" s="2">
        <v>-2.7631722250105353E-3</v>
      </c>
      <c r="BX168" s="2">
        <v>1.5241654563239689E-3</v>
      </c>
      <c r="CA168" s="15">
        <v>45210</v>
      </c>
      <c r="CB168" s="2">
        <v>4.7617255610332022E-3</v>
      </c>
      <c r="CC168" s="4">
        <v>6.1706920062875037E-3</v>
      </c>
      <c r="CD168" s="2">
        <v>3.5335768702315028E-3</v>
      </c>
      <c r="CE168" s="2">
        <v>5.9578361533768236E-3</v>
      </c>
      <c r="CH168" s="15">
        <v>45236</v>
      </c>
      <c r="CI168" s="2">
        <v>8.7088708666131533E-3</v>
      </c>
      <c r="CJ168" s="4">
        <v>9.4198828949695525E-3</v>
      </c>
      <c r="CK168" s="2">
        <v>6.95203522764658E-3</v>
      </c>
      <c r="CL168" s="2">
        <v>9.242931350520487E-3</v>
      </c>
      <c r="CO168" s="15">
        <v>44918</v>
      </c>
      <c r="CP168" s="2">
        <v>-1.4143130633052982E-2</v>
      </c>
      <c r="CQ168" s="4">
        <v>-1.7683224519855319E-2</v>
      </c>
      <c r="CR168" s="2">
        <v>-1.7466893663579255E-2</v>
      </c>
      <c r="CS168" s="2">
        <v>-1.612676243896136E-2</v>
      </c>
      <c r="CU168">
        <v>12</v>
      </c>
      <c r="CV168">
        <f t="shared" si="116"/>
        <v>2022</v>
      </c>
    </row>
    <row r="169" spans="1:100" x14ac:dyDescent="0.3">
      <c r="A169" s="15">
        <v>42248</v>
      </c>
      <c r="B169">
        <v>6783.3</v>
      </c>
      <c r="C169">
        <v>7785.85</v>
      </c>
      <c r="D169">
        <v>16530.3</v>
      </c>
      <c r="E169">
        <v>25696.44</v>
      </c>
      <c r="G169" s="2">
        <f t="shared" si="112"/>
        <v>-3.1636519098373866E-2</v>
      </c>
      <c r="H169" s="4">
        <f t="shared" si="113"/>
        <v>-2.3264712154855521E-2</v>
      </c>
      <c r="I169" s="2">
        <f t="shared" si="113"/>
        <v>-3.5940174554064813E-2</v>
      </c>
      <c r="J169" s="2">
        <f t="shared" si="113"/>
        <v>-2.2320434926030443E-2</v>
      </c>
      <c r="L169">
        <f t="shared" si="103"/>
        <v>9</v>
      </c>
      <c r="M169">
        <v>2015</v>
      </c>
      <c r="P169" s="15">
        <v>44588</v>
      </c>
      <c r="Q169" s="2">
        <v>-1.5002969630948236E-3</v>
      </c>
      <c r="R169" s="4">
        <v>-9.7118003003828154E-3</v>
      </c>
      <c r="S169" s="2">
        <v>7.3024060678790548E-3</v>
      </c>
      <c r="T169" s="2">
        <v>-1.004543007337772E-2</v>
      </c>
      <c r="U169">
        <f t="shared" si="104"/>
        <v>2022</v>
      </c>
      <c r="W169" s="15">
        <v>44970</v>
      </c>
      <c r="X169" s="2">
        <v>-4.7343988670000186E-3</v>
      </c>
      <c r="Y169" s="4">
        <v>-4.7937725758126475E-3</v>
      </c>
      <c r="Z169" s="2">
        <v>-6.6699711737899089E-3</v>
      </c>
      <c r="AA169" s="2">
        <v>-4.1339623978498092E-3</v>
      </c>
      <c r="AB169">
        <f t="shared" si="105"/>
        <v>2023</v>
      </c>
      <c r="AD169" s="15">
        <v>44991</v>
      </c>
      <c r="AE169" s="2">
        <v>5.7187029622391009E-3</v>
      </c>
      <c r="AF169" s="4">
        <v>6.6555456723324359E-3</v>
      </c>
      <c r="AG169" s="2">
        <v>2.4011335386600174E-3</v>
      </c>
      <c r="AH169" s="2">
        <v>6.9469512683465028E-3</v>
      </c>
      <c r="AI169">
        <f t="shared" si="106"/>
        <v>2023</v>
      </c>
      <c r="AK169" s="15">
        <v>45044</v>
      </c>
      <c r="AL169" s="2">
        <v>3.4129069461004834E-3</v>
      </c>
      <c r="AM169" s="4">
        <v>8.37005757728841E-3</v>
      </c>
      <c r="AN169" s="2">
        <v>5.4196603090404709E-3</v>
      </c>
      <c r="AO169" s="2">
        <v>7.6350327076716192E-3</v>
      </c>
      <c r="AP169">
        <f t="shared" si="107"/>
        <v>2023</v>
      </c>
      <c r="AR169" s="15">
        <v>44712</v>
      </c>
      <c r="AS169" s="2">
        <v>-9.316751336817251E-3</v>
      </c>
      <c r="AT169" s="4">
        <v>-4.61245753658169E-3</v>
      </c>
      <c r="AU169" s="2">
        <v>-9.477502271334726E-3</v>
      </c>
      <c r="AV169" s="2">
        <v>-6.4251273206218547E-3</v>
      </c>
      <c r="AW169">
        <f t="shared" si="108"/>
        <v>2022</v>
      </c>
      <c r="AY169" s="15">
        <v>44739</v>
      </c>
      <c r="AZ169" s="2">
        <v>3.5460992907801418E-3</v>
      </c>
      <c r="BA169" s="4">
        <v>8.4590028186059384E-3</v>
      </c>
      <c r="BB169" s="2">
        <v>5.4657727541042493E-3</v>
      </c>
      <c r="BC169" s="2">
        <v>8.2176483908542597E-3</v>
      </c>
      <c r="BD169">
        <f t="shared" si="109"/>
        <v>2022</v>
      </c>
      <c r="BF169" s="15">
        <v>44763</v>
      </c>
      <c r="BG169" s="2">
        <v>4.2408361193940819E-3</v>
      </c>
      <c r="BH169" s="4">
        <v>5.1086959811390735E-3</v>
      </c>
      <c r="BI169" s="2">
        <v>6.3632648636026664E-3</v>
      </c>
      <c r="BJ169" s="2">
        <v>5.1341639239149877E-3</v>
      </c>
      <c r="BK169">
        <f t="shared" si="110"/>
        <v>2022</v>
      </c>
      <c r="BM169" s="15">
        <v>45139</v>
      </c>
      <c r="BN169" s="2">
        <v>-7.2808668167111991E-4</v>
      </c>
      <c r="BO169" s="4">
        <v>-1.0251192175682654E-3</v>
      </c>
      <c r="BP169" s="2">
        <v>-1.2836492439393255E-3</v>
      </c>
      <c r="BQ169" s="2">
        <v>-1.0275423744736676E-3</v>
      </c>
      <c r="BR169">
        <f t="shared" si="111"/>
        <v>2023</v>
      </c>
      <c r="BT169" s="15">
        <v>45176</v>
      </c>
      <c r="BU169" s="2">
        <v>1.0104856042122808E-2</v>
      </c>
      <c r="BV169" s="4">
        <v>5.9150325964188559E-3</v>
      </c>
      <c r="BW169" s="2">
        <v>1.0566528031416984E-2</v>
      </c>
      <c r="BX169" s="2">
        <v>5.844519745745686E-3</v>
      </c>
      <c r="CA169" s="15">
        <v>45211</v>
      </c>
      <c r="CB169" s="2">
        <v>7.9967110705569261E-4</v>
      </c>
      <c r="CC169" s="4">
        <v>-8.7576061197235653E-4</v>
      </c>
      <c r="CD169" s="2">
        <v>1.8487360979761761E-3</v>
      </c>
      <c r="CE169" s="2">
        <v>-9.7272503668785308E-4</v>
      </c>
      <c r="CH169" s="15">
        <v>45237</v>
      </c>
      <c r="CI169" s="2">
        <v>1.1783892109648616E-3</v>
      </c>
      <c r="CJ169" s="4">
        <v>-2.6015171223610817E-4</v>
      </c>
      <c r="CK169" s="2">
        <v>2.7166811097814273E-3</v>
      </c>
      <c r="CL169" s="2">
        <v>-2.5077476162159169E-4</v>
      </c>
      <c r="CO169" s="15">
        <v>44921</v>
      </c>
      <c r="CP169" s="2">
        <v>1.7595021303685308E-2</v>
      </c>
      <c r="CQ169" s="4">
        <v>1.1669699216029792E-2</v>
      </c>
      <c r="CR169" s="2">
        <v>2.3089633424170281E-2</v>
      </c>
      <c r="CS169" s="2">
        <v>1.2049904010825202E-2</v>
      </c>
      <c r="CU169">
        <v>12</v>
      </c>
      <c r="CV169">
        <f t="shared" si="116"/>
        <v>2023</v>
      </c>
    </row>
    <row r="170" spans="1:100" x14ac:dyDescent="0.3">
      <c r="A170" s="15">
        <v>42249</v>
      </c>
      <c r="B170">
        <v>6652.85</v>
      </c>
      <c r="C170">
        <v>7717</v>
      </c>
      <c r="D170">
        <v>16252.7</v>
      </c>
      <c r="E170">
        <v>25453.56</v>
      </c>
      <c r="G170" s="2">
        <f t="shared" si="112"/>
        <v>-1.9608137865726689E-2</v>
      </c>
      <c r="H170" s="4">
        <f t="shared" si="113"/>
        <v>-8.8429651226263496E-3</v>
      </c>
      <c r="I170" s="2">
        <f t="shared" si="113"/>
        <v>-1.6793403628488204E-2</v>
      </c>
      <c r="J170" s="2">
        <f t="shared" si="113"/>
        <v>-9.4518929470384771E-3</v>
      </c>
      <c r="L170">
        <f t="shared" si="103"/>
        <v>9</v>
      </c>
      <c r="M170">
        <v>2015</v>
      </c>
      <c r="P170" s="15">
        <v>44589</v>
      </c>
      <c r="Q170" s="2">
        <v>-5.0697228344052095E-3</v>
      </c>
      <c r="R170" s="4">
        <v>-4.7924769800385895E-4</v>
      </c>
      <c r="S170" s="2">
        <v>-7.706261633769515E-3</v>
      </c>
      <c r="T170" s="2">
        <v>-1.3392824407169642E-3</v>
      </c>
      <c r="U170">
        <f t="shared" si="104"/>
        <v>2022</v>
      </c>
      <c r="W170" s="15">
        <v>44971</v>
      </c>
      <c r="X170" s="2">
        <v>8.9671268088859241E-3</v>
      </c>
      <c r="Y170" s="4">
        <v>8.9443978639234412E-3</v>
      </c>
      <c r="Z170" s="2">
        <v>8.8694400976692487E-3</v>
      </c>
      <c r="AA170" s="2">
        <v>9.9354909597325781E-3</v>
      </c>
      <c r="AB170">
        <f t="shared" si="105"/>
        <v>2023</v>
      </c>
      <c r="AD170" s="15">
        <v>44993</v>
      </c>
      <c r="AE170" s="2">
        <v>1.2858012743840906E-3</v>
      </c>
      <c r="AF170" s="4">
        <v>2.4249849673516695E-3</v>
      </c>
      <c r="AG170" s="2">
        <v>5.4824137130474451E-3</v>
      </c>
      <c r="AH170" s="2">
        <v>2.0528203988877175E-3</v>
      </c>
      <c r="AI170">
        <f t="shared" si="106"/>
        <v>2023</v>
      </c>
      <c r="AK170" s="15">
        <v>45383</v>
      </c>
      <c r="AL170" s="2">
        <v>9.8733866706922635E-3</v>
      </c>
      <c r="AM170" s="4">
        <v>6.0509967796693017E-3</v>
      </c>
      <c r="AN170" s="2">
        <v>9.6266069101913106E-3</v>
      </c>
      <c r="AO170" s="2">
        <v>4.9313420595820312E-3</v>
      </c>
      <c r="AP170">
        <f t="shared" si="107"/>
        <v>2024</v>
      </c>
      <c r="AR170" s="15">
        <v>45048</v>
      </c>
      <c r="AS170" s="2">
        <v>2.3687984985461827E-3</v>
      </c>
      <c r="AT170" s="4">
        <v>4.5751453086078859E-3</v>
      </c>
      <c r="AU170" s="2">
        <v>2.7339657074656018E-3</v>
      </c>
      <c r="AV170" s="2">
        <v>3.9643319756173506E-3</v>
      </c>
      <c r="AW170">
        <f t="shared" si="108"/>
        <v>2023</v>
      </c>
      <c r="AY170" s="15">
        <v>44740</v>
      </c>
      <c r="AZ170" s="2">
        <v>-5.909743846828742E-3</v>
      </c>
      <c r="BA170" s="4">
        <v>1.1464087089164989E-3</v>
      </c>
      <c r="BB170" s="2">
        <v>-4.9924211615957085E-3</v>
      </c>
      <c r="BC170" s="2">
        <v>3.0416874838224838E-4</v>
      </c>
      <c r="BD170">
        <f t="shared" si="109"/>
        <v>2022</v>
      </c>
      <c r="BF170" s="15">
        <v>44764</v>
      </c>
      <c r="BG170" s="2">
        <v>1.5306773121057226E-2</v>
      </c>
      <c r="BH170" s="4">
        <v>6.8773430089881654E-3</v>
      </c>
      <c r="BI170" s="2">
        <v>1.4860086737935336E-2</v>
      </c>
      <c r="BJ170" s="2">
        <v>7.0090936111254385E-3</v>
      </c>
      <c r="BK170">
        <f t="shared" si="110"/>
        <v>2022</v>
      </c>
      <c r="BM170" s="15">
        <v>45140</v>
      </c>
      <c r="BN170" s="2">
        <v>-1.2971577643837218E-2</v>
      </c>
      <c r="BO170" s="4">
        <v>-1.0489749690248334E-2</v>
      </c>
      <c r="BP170" s="2">
        <v>-1.3089872237758466E-2</v>
      </c>
      <c r="BQ170" s="2">
        <v>-1.0179612156671486E-2</v>
      </c>
      <c r="BR170">
        <f t="shared" si="111"/>
        <v>2023</v>
      </c>
      <c r="BT170" s="15">
        <v>45177</v>
      </c>
      <c r="BU170" s="2">
        <v>8.8091726627635095E-3</v>
      </c>
      <c r="BV170" s="4">
        <v>4.709269759036524E-3</v>
      </c>
      <c r="BW170" s="2">
        <v>6.1956377629748625E-3</v>
      </c>
      <c r="BX170" s="2">
        <v>5.0305166062130291E-3</v>
      </c>
      <c r="CA170" s="15">
        <v>45212</v>
      </c>
      <c r="CB170" s="2">
        <v>-5.969027631024932E-3</v>
      </c>
      <c r="CC170" s="4">
        <v>-2.1698494493281161E-3</v>
      </c>
      <c r="CD170" s="2">
        <v>-6.9788247322821939E-3</v>
      </c>
      <c r="CE170" s="2">
        <v>-1.8920802025164921E-3</v>
      </c>
      <c r="CH170" s="15">
        <v>45238</v>
      </c>
      <c r="CI170" s="2">
        <v>-2.5472940766441878E-3</v>
      </c>
      <c r="CJ170" s="4">
        <v>1.8962523252278477E-3</v>
      </c>
      <c r="CK170" s="2">
        <v>-1.8119296994140092E-3</v>
      </c>
      <c r="CL170" s="2">
        <v>5.1137623494048766E-4</v>
      </c>
      <c r="CO170" s="15">
        <v>44922</v>
      </c>
      <c r="CP170" s="2">
        <v>4.342177242888364E-3</v>
      </c>
      <c r="CQ170" s="4">
        <v>6.5335894219133777E-3</v>
      </c>
      <c r="CR170" s="2">
        <v>5.3799951442816537E-3</v>
      </c>
      <c r="CS170" s="2">
        <v>5.9605636258507943E-3</v>
      </c>
      <c r="CU170">
        <v>12</v>
      </c>
      <c r="CV170">
        <f t="shared" si="116"/>
        <v>2024</v>
      </c>
    </row>
    <row r="171" spans="1:100" x14ac:dyDescent="0.3">
      <c r="A171" s="15">
        <v>42250</v>
      </c>
      <c r="B171">
        <v>6809.85</v>
      </c>
      <c r="C171">
        <v>7823</v>
      </c>
      <c r="D171">
        <v>16555.400000000001</v>
      </c>
      <c r="E171">
        <v>25764.78</v>
      </c>
      <c r="G171" s="2">
        <f t="shared" si="112"/>
        <v>2.3054839680756549E-2</v>
      </c>
      <c r="H171" s="4">
        <f t="shared" si="113"/>
        <v>1.3735907736166904E-2</v>
      </c>
      <c r="I171" s="2">
        <f t="shared" si="113"/>
        <v>1.8624597759141603E-2</v>
      </c>
      <c r="J171" s="2">
        <f t="shared" si="113"/>
        <v>1.2226973358539926E-2</v>
      </c>
      <c r="L171">
        <f t="shared" si="103"/>
        <v>9</v>
      </c>
      <c r="M171">
        <v>2015</v>
      </c>
      <c r="P171" s="15">
        <v>44592</v>
      </c>
      <c r="Q171" s="2">
        <v>9.1218725909314301E-3</v>
      </c>
      <c r="R171" s="4">
        <v>1.3910694394498744E-2</v>
      </c>
      <c r="S171" s="2">
        <v>7.5870138553544783E-3</v>
      </c>
      <c r="T171" s="2">
        <v>1.4229663062543542E-2</v>
      </c>
      <c r="U171">
        <f t="shared" si="104"/>
        <v>2022</v>
      </c>
      <c r="W171" s="15">
        <v>44972</v>
      </c>
      <c r="X171" s="2">
        <v>2.213344994755043E-3</v>
      </c>
      <c r="Y171" s="4">
        <v>4.7964706899388454E-3</v>
      </c>
      <c r="Z171" s="2">
        <v>1.9856729018077396E-3</v>
      </c>
      <c r="AA171" s="2">
        <v>3.9787155186452941E-3</v>
      </c>
      <c r="AB171">
        <f t="shared" si="105"/>
        <v>2023</v>
      </c>
      <c r="AD171" s="15">
        <v>44994</v>
      </c>
      <c r="AE171" s="2">
        <v>-7.542932266988071E-3</v>
      </c>
      <c r="AF171" s="4">
        <v>-9.2822061010230088E-3</v>
      </c>
      <c r="AG171" s="2">
        <v>-7.7049625875782232E-3</v>
      </c>
      <c r="AH171" s="2">
        <v>-8.9780803336111832E-3</v>
      </c>
      <c r="AI171">
        <f t="shared" si="106"/>
        <v>2023</v>
      </c>
      <c r="AK171" s="15">
        <v>45384</v>
      </c>
      <c r="AL171" s="2">
        <v>-2.2433980506786091E-3</v>
      </c>
      <c r="AM171" s="4">
        <v>-3.8732080847657055E-4</v>
      </c>
      <c r="AN171" s="2">
        <v>-6.8939063542696312E-4</v>
      </c>
      <c r="AO171" s="2">
        <v>-1.4948412170309676E-3</v>
      </c>
      <c r="AP171">
        <f t="shared" si="107"/>
        <v>2024</v>
      </c>
      <c r="AR171" s="15">
        <v>45049</v>
      </c>
      <c r="AS171" s="2">
        <v>-1.3449934183945716E-3</v>
      </c>
      <c r="AT171" s="4">
        <v>-3.1849853837826333E-3</v>
      </c>
      <c r="AU171" s="2">
        <v>-9.0883717282441809E-4</v>
      </c>
      <c r="AV171" s="2">
        <v>-2.63076787421856E-3</v>
      </c>
      <c r="AW171">
        <f t="shared" si="108"/>
        <v>2023</v>
      </c>
      <c r="AY171" s="15">
        <v>44741</v>
      </c>
      <c r="AZ171" s="2">
        <v>-9.7148809002325798E-3</v>
      </c>
      <c r="BA171" s="4">
        <v>-3.2239340828507123E-3</v>
      </c>
      <c r="BB171" s="2">
        <v>-1.1073807050318739E-2</v>
      </c>
      <c r="BC171" s="2">
        <v>-2.8297708897285583E-3</v>
      </c>
      <c r="BD171">
        <f t="shared" si="109"/>
        <v>2022</v>
      </c>
      <c r="BF171" s="15">
        <v>44767</v>
      </c>
      <c r="BG171" s="2">
        <v>-1.24721233196041E-3</v>
      </c>
      <c r="BH171" s="4">
        <v>-5.2902457915781154E-3</v>
      </c>
      <c r="BI171" s="2">
        <v>-3.4159931081306446E-4</v>
      </c>
      <c r="BJ171" s="2">
        <v>-5.4574251817700497E-3</v>
      </c>
      <c r="BK171">
        <f t="shared" si="110"/>
        <v>2022</v>
      </c>
      <c r="BM171" s="15">
        <v>45141</v>
      </c>
      <c r="BN171" s="2">
        <v>-1.1824056029386182E-2</v>
      </c>
      <c r="BO171" s="4">
        <v>-7.4206657089961013E-3</v>
      </c>
      <c r="BP171" s="2">
        <v>-1.0717690801565484E-2</v>
      </c>
      <c r="BQ171" s="2">
        <v>-8.2407584477274844E-3</v>
      </c>
      <c r="BR171">
        <f t="shared" si="111"/>
        <v>2023</v>
      </c>
      <c r="BT171" s="15">
        <v>45180</v>
      </c>
      <c r="BU171" s="2">
        <v>8.2343033592215207E-3</v>
      </c>
      <c r="BV171" s="4">
        <v>8.9001233605532706E-3</v>
      </c>
      <c r="BW171" s="2">
        <v>9.1747792118059817E-3</v>
      </c>
      <c r="BX171" s="2">
        <v>7.9306102757537352E-3</v>
      </c>
      <c r="CA171" s="15">
        <v>45215</v>
      </c>
      <c r="CB171" s="2">
        <v>-6.4851497640609377E-4</v>
      </c>
      <c r="CC171" s="4">
        <v>-9.7716323942267751E-4</v>
      </c>
      <c r="CD171" s="2">
        <v>-1.4010583014114593E-3</v>
      </c>
      <c r="CE171" s="2">
        <v>-1.7472120192981192E-3</v>
      </c>
      <c r="CH171" s="15">
        <v>45239</v>
      </c>
      <c r="CI171" s="2">
        <v>-9.7219621433467288E-4</v>
      </c>
      <c r="CJ171" s="4">
        <v>-2.4789775503381967E-3</v>
      </c>
      <c r="CK171" s="2">
        <v>5.714789623590535E-4</v>
      </c>
      <c r="CL171" s="2">
        <v>-2.207135877600895E-3</v>
      </c>
      <c r="CO171" s="15">
        <v>44923</v>
      </c>
      <c r="CP171" s="2">
        <v>-1.4934533012694188E-3</v>
      </c>
      <c r="CQ171" s="4">
        <v>-5.4047197542503008E-4</v>
      </c>
      <c r="CR171" s="2">
        <v>-7.4195919224449446E-4</v>
      </c>
      <c r="CS171" s="2">
        <v>-2.8148241276550569E-4</v>
      </c>
    </row>
    <row r="172" spans="1:100" x14ac:dyDescent="0.3">
      <c r="A172" s="15">
        <v>42251</v>
      </c>
      <c r="B172">
        <v>6627.45</v>
      </c>
      <c r="C172">
        <v>7655.05</v>
      </c>
      <c r="D172">
        <v>16129.1</v>
      </c>
      <c r="E172">
        <v>25201.9</v>
      </c>
      <c r="G172" s="2">
        <f t="shared" si="112"/>
        <v>-2.7521897562410965E-2</v>
      </c>
      <c r="H172" s="4">
        <f t="shared" si="113"/>
        <v>-2.1468746005368761E-2</v>
      </c>
      <c r="I172" s="2">
        <f t="shared" si="113"/>
        <v>-2.5749906374959292E-2</v>
      </c>
      <c r="J172" s="2">
        <f t="shared" si="113"/>
        <v>-2.1846877792086616E-2</v>
      </c>
      <c r="L172">
        <f t="shared" si="103"/>
        <v>9</v>
      </c>
      <c r="M172">
        <v>2015</v>
      </c>
      <c r="P172" s="15">
        <v>44928</v>
      </c>
      <c r="Q172" s="2">
        <v>4.8887386005887455E-3</v>
      </c>
      <c r="R172" s="4">
        <v>5.0896698756718456E-3</v>
      </c>
      <c r="S172" s="2">
        <v>5.0399602665491443E-3</v>
      </c>
      <c r="T172" s="2">
        <v>5.3755098968224736E-3</v>
      </c>
      <c r="U172">
        <f t="shared" si="104"/>
        <v>2023</v>
      </c>
      <c r="W172" s="15">
        <v>44973</v>
      </c>
      <c r="X172" s="2">
        <v>-2.6442074909349927E-3</v>
      </c>
      <c r="Y172" s="4">
        <v>1.1101335768226312E-3</v>
      </c>
      <c r="Z172" s="2">
        <v>-2.3891083497780278E-3</v>
      </c>
      <c r="AA172" s="2">
        <v>7.2492753580623921E-4</v>
      </c>
      <c r="AB172">
        <f t="shared" si="105"/>
        <v>2023</v>
      </c>
      <c r="AD172" s="15">
        <v>44995</v>
      </c>
      <c r="AE172" s="2">
        <v>-1.8281714102438958E-2</v>
      </c>
      <c r="AF172" s="4">
        <v>-1.004570882794362E-2</v>
      </c>
      <c r="AG172" s="2">
        <v>-1.8695122616299222E-2</v>
      </c>
      <c r="AH172" s="2">
        <v>-1.1222065642604782E-2</v>
      </c>
      <c r="AI172">
        <f t="shared" si="106"/>
        <v>2023</v>
      </c>
      <c r="AK172" s="15">
        <v>45385</v>
      </c>
      <c r="AL172" s="2">
        <v>2.184245597895919E-3</v>
      </c>
      <c r="AM172" s="4">
        <v>-8.3061287204989106E-4</v>
      </c>
      <c r="AN172" s="2">
        <v>1.657361535120667E-3</v>
      </c>
      <c r="AO172" s="2">
        <v>-3.6655706037740771E-4</v>
      </c>
      <c r="AP172">
        <f t="shared" si="107"/>
        <v>2024</v>
      </c>
      <c r="AR172" s="15">
        <v>45050</v>
      </c>
      <c r="AS172" s="2">
        <v>1.5252048964672773E-2</v>
      </c>
      <c r="AT172" s="4">
        <v>9.1736526284076844E-3</v>
      </c>
      <c r="AU172" s="2">
        <v>8.6060208668589135E-3</v>
      </c>
      <c r="AV172" s="2">
        <v>9.0851449423384103E-3</v>
      </c>
      <c r="AW172">
        <f t="shared" si="108"/>
        <v>2023</v>
      </c>
      <c r="AY172" s="15">
        <v>44742</v>
      </c>
      <c r="AZ172" s="2">
        <v>4.2037171069637122E-3</v>
      </c>
      <c r="BA172" s="4">
        <v>-1.1931059364141225E-3</v>
      </c>
      <c r="BB172" s="2">
        <v>4.6648772614284106E-3</v>
      </c>
      <c r="BC172" s="2">
        <v>-1.514323748839286E-4</v>
      </c>
      <c r="BD172">
        <f t="shared" si="109"/>
        <v>2022</v>
      </c>
      <c r="BF172" s="15">
        <v>44768</v>
      </c>
      <c r="BG172" s="2">
        <v>-6.1819876778554409E-3</v>
      </c>
      <c r="BH172" s="4">
        <v>-8.8479345800012901E-3</v>
      </c>
      <c r="BI172" s="2">
        <v>-8.6558987540298372E-3</v>
      </c>
      <c r="BJ172" s="2">
        <v>-8.9252956359603206E-3</v>
      </c>
      <c r="BK172">
        <f t="shared" si="110"/>
        <v>2022</v>
      </c>
      <c r="BM172" s="15">
        <v>45142</v>
      </c>
      <c r="BN172" s="2">
        <v>7.8094709221028314E-3</v>
      </c>
      <c r="BO172" s="4">
        <v>6.9834095652330187E-3</v>
      </c>
      <c r="BP172" s="2">
        <v>8.2233572100118713E-3</v>
      </c>
      <c r="BQ172" s="2">
        <v>7.3661096113651747E-3</v>
      </c>
      <c r="BR172">
        <f t="shared" si="111"/>
        <v>2023</v>
      </c>
      <c r="BT172" s="15">
        <v>45181</v>
      </c>
      <c r="BU172" s="2">
        <v>-7.1415027199310858E-5</v>
      </c>
      <c r="BV172" s="4">
        <v>-1.5752874899658276E-4</v>
      </c>
      <c r="BW172" s="2">
        <v>-1.30237191879867E-3</v>
      </c>
      <c r="BX172" s="2">
        <v>1.401073903408325E-3</v>
      </c>
      <c r="CA172" s="15">
        <v>45216</v>
      </c>
      <c r="CB172" s="2">
        <v>6.4533274499579164E-3</v>
      </c>
      <c r="CC172" s="4">
        <v>4.0417094276990126E-3</v>
      </c>
      <c r="CD172" s="2">
        <v>4.1514135382207835E-3</v>
      </c>
      <c r="CE172" s="2">
        <v>3.9469868104807567E-3</v>
      </c>
      <c r="CH172" s="15">
        <v>45240</v>
      </c>
      <c r="CI172" s="2">
        <v>4.0416840179754556E-3</v>
      </c>
      <c r="CJ172" s="4">
        <v>1.5493444288048792E-3</v>
      </c>
      <c r="CK172" s="2">
        <v>3.1247424662802516E-3</v>
      </c>
      <c r="CL172" s="2">
        <v>1.1179629875278519E-3</v>
      </c>
      <c r="CO172" s="15">
        <v>44924</v>
      </c>
      <c r="CP172" s="2">
        <v>5.6441390003457203E-3</v>
      </c>
      <c r="CQ172" s="4">
        <v>3.7798317009242652E-3</v>
      </c>
      <c r="CR172" s="2">
        <v>9.9153118192198391E-3</v>
      </c>
      <c r="CS172" s="2">
        <v>3.67097310995777E-3</v>
      </c>
    </row>
    <row r="173" spans="1:100" x14ac:dyDescent="0.3">
      <c r="A173" s="15">
        <v>42254</v>
      </c>
      <c r="B173">
        <v>6531.2</v>
      </c>
      <c r="C173">
        <v>7558.8</v>
      </c>
      <c r="D173">
        <v>15790.1</v>
      </c>
      <c r="E173">
        <v>24893.81</v>
      </c>
      <c r="G173" s="2">
        <f t="shared" si="112"/>
        <v>-1.4736954924056835E-2</v>
      </c>
      <c r="H173" s="4">
        <f t="shared" si="113"/>
        <v>-1.257339925931248E-2</v>
      </c>
      <c r="I173" s="2">
        <f t="shared" si="113"/>
        <v>-2.1017911724770754E-2</v>
      </c>
      <c r="J173" s="2">
        <f t="shared" si="113"/>
        <v>-1.2224871934258931E-2</v>
      </c>
      <c r="L173">
        <f t="shared" si="103"/>
        <v>9</v>
      </c>
      <c r="M173">
        <v>2015</v>
      </c>
      <c r="P173" s="15">
        <v>44929</v>
      </c>
      <c r="Q173" s="2">
        <v>6.3346365528324086E-3</v>
      </c>
      <c r="R173" s="4">
        <v>1.9288416783669439E-3</v>
      </c>
      <c r="S173" s="2">
        <v>5.1419921255650971E-3</v>
      </c>
      <c r="T173" s="2">
        <v>2.0666105478062266E-3</v>
      </c>
      <c r="U173">
        <f t="shared" si="104"/>
        <v>2023</v>
      </c>
      <c r="W173" s="15">
        <v>44974</v>
      </c>
      <c r="X173" s="2">
        <v>-8.3378087348989511E-3</v>
      </c>
      <c r="Y173" s="4">
        <v>-5.0815459210404737E-3</v>
      </c>
      <c r="Z173" s="2">
        <v>-1.2000571684559798E-2</v>
      </c>
      <c r="AA173" s="2">
        <v>-5.1686649159460394E-3</v>
      </c>
      <c r="AB173">
        <f t="shared" si="105"/>
        <v>2023</v>
      </c>
      <c r="AD173" s="15">
        <v>44998</v>
      </c>
      <c r="AE173" s="2">
        <v>-1.6600510348738304E-2</v>
      </c>
      <c r="AF173" s="4">
        <v>-1.4851058697862055E-2</v>
      </c>
      <c r="AG173" s="2">
        <v>-2.2742738440600267E-2</v>
      </c>
      <c r="AH173" s="2">
        <v>-1.5173383401710606E-2</v>
      </c>
      <c r="AI173">
        <f t="shared" si="106"/>
        <v>2023</v>
      </c>
      <c r="AK173" s="15">
        <v>45386</v>
      </c>
      <c r="AL173" s="2">
        <v>8.2461927152782648E-3</v>
      </c>
      <c r="AM173" s="4">
        <v>3.5659125504520907E-3</v>
      </c>
      <c r="AN173" s="2">
        <v>9.1665485545704747E-3</v>
      </c>
      <c r="AO173" s="2">
        <v>4.7485801365028659E-3</v>
      </c>
      <c r="AP173">
        <f t="shared" si="107"/>
        <v>2024</v>
      </c>
      <c r="AR173" s="15">
        <v>45051</v>
      </c>
      <c r="AS173" s="2">
        <v>-2.3943628655608621E-2</v>
      </c>
      <c r="AT173" s="4">
        <v>-1.0232364508813598E-2</v>
      </c>
      <c r="AU173" s="2">
        <v>-2.3446021501438125E-2</v>
      </c>
      <c r="AV173" s="2">
        <v>-1.1254549650400599E-2</v>
      </c>
      <c r="AW173">
        <f t="shared" si="108"/>
        <v>2023</v>
      </c>
      <c r="AY173" s="15">
        <v>45078</v>
      </c>
      <c r="AZ173" s="2">
        <v>-6.3681576591262746E-3</v>
      </c>
      <c r="BA173" s="4">
        <v>-2.5169414709945537E-3</v>
      </c>
      <c r="BB173" s="2">
        <v>-7.6583767957642537E-3</v>
      </c>
      <c r="BC173" s="2">
        <v>-3.0931502929310273E-3</v>
      </c>
      <c r="BD173">
        <f t="shared" si="109"/>
        <v>2023</v>
      </c>
      <c r="BF173" s="15">
        <v>44769</v>
      </c>
      <c r="BG173" s="2">
        <v>8.6609835133262276E-3</v>
      </c>
      <c r="BH173" s="4">
        <v>9.5821061220528417E-3</v>
      </c>
      <c r="BI173" s="2">
        <v>1.0306659159262261E-2</v>
      </c>
      <c r="BJ173" s="2">
        <v>9.9121579040788305E-3</v>
      </c>
      <c r="BK173">
        <f t="shared" si="110"/>
        <v>2022</v>
      </c>
      <c r="BM173" s="15">
        <v>45145</v>
      </c>
      <c r="BN173" s="2">
        <v>1.7005783464684543E-3</v>
      </c>
      <c r="BO173" s="4">
        <v>4.1143618383972574E-3</v>
      </c>
      <c r="BP173" s="2">
        <v>-9.358393030225381E-4</v>
      </c>
      <c r="BQ173" s="2">
        <v>3.5335603020331466E-3</v>
      </c>
      <c r="BR173">
        <f t="shared" si="111"/>
        <v>2023</v>
      </c>
      <c r="BT173" s="15">
        <v>45182</v>
      </c>
      <c r="BU173" s="2">
        <v>4.0663666351920466E-3</v>
      </c>
      <c r="BV173" s="4">
        <v>3.841306044054942E-3</v>
      </c>
      <c r="BW173" s="2">
        <v>8.7472685385073957E-3</v>
      </c>
      <c r="BX173" s="2">
        <v>3.6574809141113897E-3</v>
      </c>
      <c r="CA173" s="15">
        <v>45217</v>
      </c>
      <c r="CB173" s="2">
        <v>-1.3003372749806981E-2</v>
      </c>
      <c r="CC173" s="4">
        <v>-7.0867930242536634E-3</v>
      </c>
      <c r="CD173" s="2">
        <v>-1.1727220527139528E-2</v>
      </c>
      <c r="CE173" s="2">
        <v>-8.295737541151529E-3</v>
      </c>
      <c r="CH173" s="15">
        <v>45242</v>
      </c>
      <c r="CI173" s="2">
        <v>4.3851505169848646E-3</v>
      </c>
      <c r="CJ173" s="4">
        <v>5.1582082176125903E-3</v>
      </c>
      <c r="CK173" s="2">
        <v>4.0289730055386207E-3</v>
      </c>
      <c r="CL173" s="2">
        <v>5.4660157017952602E-3</v>
      </c>
      <c r="CO173" s="15">
        <v>44925</v>
      </c>
      <c r="CP173" s="2">
        <v>-5.7635976650579424E-3</v>
      </c>
      <c r="CQ173" s="4">
        <v>-4.7111208839536439E-3</v>
      </c>
      <c r="CR173" s="2">
        <v>-6.1476428448396783E-3</v>
      </c>
      <c r="CS173" s="2">
        <v>-4.7950498152579133E-3</v>
      </c>
    </row>
    <row r="174" spans="1:100" x14ac:dyDescent="0.3">
      <c r="A174" s="15">
        <v>42255</v>
      </c>
      <c r="B174">
        <v>6718.85</v>
      </c>
      <c r="C174">
        <v>7688.25</v>
      </c>
      <c r="D174">
        <v>16350.95</v>
      </c>
      <c r="E174">
        <v>25317.87</v>
      </c>
      <c r="G174" s="2">
        <f t="shared" si="112"/>
        <v>2.7928886639826837E-2</v>
      </c>
      <c r="H174" s="4">
        <f t="shared" si="113"/>
        <v>1.7125734243530696E-2</v>
      </c>
      <c r="I174" s="2">
        <f t="shared" si="113"/>
        <v>3.5519091076054006E-2</v>
      </c>
      <c r="J174" s="2">
        <f t="shared" si="113"/>
        <v>1.7034756833124283E-2</v>
      </c>
      <c r="L174">
        <f t="shared" si="103"/>
        <v>9</v>
      </c>
      <c r="M174">
        <v>2015</v>
      </c>
      <c r="P174" s="15">
        <v>44930</v>
      </c>
      <c r="Q174" s="2">
        <v>-9.9463355605829053E-3</v>
      </c>
      <c r="R174" s="4">
        <v>-1.0398984234240332E-2</v>
      </c>
      <c r="S174" s="2">
        <v>-1.0741446508655611E-2</v>
      </c>
      <c r="T174" s="2">
        <v>-1.0388421743003418E-2</v>
      </c>
      <c r="U174">
        <f t="shared" si="104"/>
        <v>2023</v>
      </c>
      <c r="W174" s="15">
        <v>44977</v>
      </c>
      <c r="X174" s="2">
        <v>-9.9465554128052944E-3</v>
      </c>
      <c r="Y174" s="4">
        <v>-5.5505400073562585E-3</v>
      </c>
      <c r="Z174" s="2">
        <v>-1.0455426768858678E-2</v>
      </c>
      <c r="AA174" s="2">
        <v>-5.0986376475613869E-3</v>
      </c>
      <c r="AB174">
        <f t="shared" si="105"/>
        <v>2023</v>
      </c>
      <c r="AD174" s="15">
        <v>44999</v>
      </c>
      <c r="AE174" s="2">
        <v>-5.0867019078694271E-3</v>
      </c>
      <c r="AF174" s="4">
        <v>-6.4706808205522819E-3</v>
      </c>
      <c r="AG174" s="2">
        <v>-3.8746660533252025E-3</v>
      </c>
      <c r="AH174" s="2">
        <v>-5.7979475547259426E-3</v>
      </c>
      <c r="AI174">
        <f t="shared" si="106"/>
        <v>2023</v>
      </c>
      <c r="AK174" s="15">
        <v>45387</v>
      </c>
      <c r="AL174" s="2">
        <v>8.4962181043901283E-3</v>
      </c>
      <c r="AM174" s="4">
        <v>-4.2194748752511256E-5</v>
      </c>
      <c r="AN174" s="2">
        <v>8.9938161661894927E-3</v>
      </c>
      <c r="AO174" s="2">
        <v>2.7738996920683719E-4</v>
      </c>
      <c r="AP174">
        <f t="shared" si="107"/>
        <v>2024</v>
      </c>
      <c r="AR174" s="15">
        <v>45054</v>
      </c>
      <c r="AS174" s="2">
        <v>1.4509983707997699E-2</v>
      </c>
      <c r="AT174" s="4">
        <v>1.0814101499806378E-2</v>
      </c>
      <c r="AU174" s="2">
        <v>1.4598745464262678E-2</v>
      </c>
      <c r="AV174" s="2">
        <v>1.1628339302610825E-2</v>
      </c>
      <c r="AW174">
        <f t="shared" si="108"/>
        <v>2023</v>
      </c>
      <c r="AY174" s="15">
        <v>45079</v>
      </c>
      <c r="AZ174" s="2">
        <v>2.3492115942627604E-3</v>
      </c>
      <c r="BA174" s="4">
        <v>2.5070654893104105E-3</v>
      </c>
      <c r="BB174" s="2">
        <v>3.3717589780362153E-3</v>
      </c>
      <c r="BC174" s="2">
        <v>1.89929157401406E-3</v>
      </c>
      <c r="BD174">
        <f t="shared" si="109"/>
        <v>2023</v>
      </c>
      <c r="BF174" s="15">
        <v>44770</v>
      </c>
      <c r="BG174" s="2">
        <v>2.3130787037037078E-2</v>
      </c>
      <c r="BH174" s="4">
        <v>1.7293802353110798E-2</v>
      </c>
      <c r="BI174" s="2">
        <v>1.6159309477690596E-2</v>
      </c>
      <c r="BJ174" s="2">
        <v>1.8658879696834208E-2</v>
      </c>
      <c r="BK174">
        <f t="shared" si="110"/>
        <v>2022</v>
      </c>
      <c r="BM174" s="15">
        <v>45146</v>
      </c>
      <c r="BN174" s="2">
        <v>3.2283838914348101E-3</v>
      </c>
      <c r="BO174" s="4">
        <v>-1.3496757206350226E-3</v>
      </c>
      <c r="BP174" s="2">
        <v>2.8313353777529322E-3</v>
      </c>
      <c r="BQ174" s="2">
        <v>-1.6220523920799316E-3</v>
      </c>
      <c r="BR174">
        <f t="shared" si="111"/>
        <v>2023</v>
      </c>
      <c r="BT174" s="15">
        <v>45183</v>
      </c>
      <c r="BU174" s="2">
        <v>1.0510481081134411E-3</v>
      </c>
      <c r="BV174" s="4">
        <v>1.6492277030392898E-3</v>
      </c>
      <c r="BW174" s="2">
        <v>1.9908755169143057E-3</v>
      </c>
      <c r="BX174" s="2">
        <v>7.7089551497695036E-4</v>
      </c>
      <c r="CA174" s="15">
        <v>45218</v>
      </c>
      <c r="CB174" s="2">
        <v>-3.929087742827019E-3</v>
      </c>
      <c r="CC174" s="4">
        <v>-2.3587903065917931E-3</v>
      </c>
      <c r="CD174" s="2">
        <v>-3.0577346788580456E-3</v>
      </c>
      <c r="CE174" s="2">
        <v>-3.7612508883977875E-3</v>
      </c>
      <c r="CH174" s="15">
        <v>45243</v>
      </c>
      <c r="CI174" s="2">
        <v>-5.8898330019981696E-3</v>
      </c>
      <c r="CJ174" s="4">
        <v>-4.1996256187405738E-3</v>
      </c>
      <c r="CK174" s="2">
        <v>-2.395636940539824E-3</v>
      </c>
      <c r="CL174" s="2">
        <v>-4.9890092545982921E-3</v>
      </c>
      <c r="CO174" s="15">
        <v>45261</v>
      </c>
      <c r="CP174" s="2">
        <v>7.7358863984957962E-3</v>
      </c>
      <c r="CQ174" s="4">
        <v>6.6929417403635292E-3</v>
      </c>
      <c r="CR174" s="2">
        <v>7.4738516357831493E-3</v>
      </c>
      <c r="CS174" s="2">
        <v>7.3557467527233054E-3</v>
      </c>
    </row>
    <row r="175" spans="1:100" x14ac:dyDescent="0.3">
      <c r="A175" s="15">
        <v>42256</v>
      </c>
      <c r="B175">
        <v>6832.7</v>
      </c>
      <c r="C175">
        <v>7818.6</v>
      </c>
      <c r="D175">
        <v>16631.5</v>
      </c>
      <c r="E175">
        <v>25719.58</v>
      </c>
      <c r="G175" s="2">
        <f t="shared" si="112"/>
        <v>1.6662519940872488E-2</v>
      </c>
      <c r="H175" s="4">
        <f t="shared" si="113"/>
        <v>1.6954443468929908E-2</v>
      </c>
      <c r="I175" s="2">
        <f t="shared" si="113"/>
        <v>1.7158024457294484E-2</v>
      </c>
      <c r="J175" s="2">
        <f t="shared" si="113"/>
        <v>1.5866658609116912E-2</v>
      </c>
      <c r="L175">
        <f t="shared" si="103"/>
        <v>9</v>
      </c>
      <c r="M175">
        <v>2015</v>
      </c>
      <c r="P175" s="15">
        <v>44931</v>
      </c>
      <c r="Q175" s="2">
        <v>-1.1968778950282675E-2</v>
      </c>
      <c r="R175" s="4">
        <v>-2.8155041165662639E-3</v>
      </c>
      <c r="S175" s="2">
        <v>-8.1496689851673181E-3</v>
      </c>
      <c r="T175" s="2">
        <v>-5.0147178953286083E-3</v>
      </c>
      <c r="U175">
        <f t="shared" si="104"/>
        <v>2023</v>
      </c>
      <c r="W175" s="15">
        <v>44978</v>
      </c>
      <c r="X175" s="2">
        <v>5.4209594003003182E-4</v>
      </c>
      <c r="Y175" s="4">
        <v>-1.0031045806573316E-3</v>
      </c>
      <c r="Z175" s="2">
        <v>-6.9038885353679442E-4</v>
      </c>
      <c r="AA175" s="2">
        <v>-3.1009264223645844E-4</v>
      </c>
      <c r="AB175">
        <f t="shared" si="105"/>
        <v>2023</v>
      </c>
      <c r="AD175" s="15">
        <v>45000</v>
      </c>
      <c r="AE175" s="2">
        <v>-7.7538302485533365E-3</v>
      </c>
      <c r="AF175" s="4">
        <v>-4.1746610104849311E-3</v>
      </c>
      <c r="AG175" s="2">
        <v>-9.1318755486991445E-3</v>
      </c>
      <c r="AH175" s="2">
        <v>-5.9462671884151132E-3</v>
      </c>
      <c r="AI175">
        <f t="shared" si="106"/>
        <v>2023</v>
      </c>
      <c r="AK175" s="15">
        <v>45390</v>
      </c>
      <c r="AL175" s="2">
        <v>2.2148163577031888E-3</v>
      </c>
      <c r="AM175" s="4">
        <v>6.7780951154185467E-3</v>
      </c>
      <c r="AN175" s="2">
        <v>1.8280970159640232E-3</v>
      </c>
      <c r="AO175" s="2">
        <v>6.6571292887559978E-3</v>
      </c>
      <c r="AP175">
        <f t="shared" si="107"/>
        <v>2024</v>
      </c>
      <c r="AR175" s="15">
        <v>45055</v>
      </c>
      <c r="AS175" s="2">
        <v>-1.5175333468225186E-3</v>
      </c>
      <c r="AT175" s="4">
        <v>8.4864545235500337E-5</v>
      </c>
      <c r="AU175" s="2">
        <v>-1.9834118842990147E-3</v>
      </c>
      <c r="AV175" s="2">
        <v>-4.7276539422048417E-5</v>
      </c>
      <c r="AW175">
        <f t="shared" si="108"/>
        <v>2023</v>
      </c>
      <c r="AY175" s="15">
        <v>45082</v>
      </c>
      <c r="AZ175" s="2">
        <v>3.6165341975975137E-3</v>
      </c>
      <c r="BA175" s="4">
        <v>3.2237875051931309E-3</v>
      </c>
      <c r="BB175" s="2">
        <v>3.7279930629287258E-3</v>
      </c>
      <c r="BC175" s="2">
        <v>3.8428634032811521E-3</v>
      </c>
      <c r="BD175">
        <f t="shared" si="109"/>
        <v>2023</v>
      </c>
      <c r="BF175" s="15">
        <v>44771</v>
      </c>
      <c r="BG175" s="2">
        <v>9.049306678594736E-3</v>
      </c>
      <c r="BH175" s="4">
        <v>1.3505930441357237E-2</v>
      </c>
      <c r="BI175" s="2">
        <v>3.0298449762762468E-3</v>
      </c>
      <c r="BJ175" s="2">
        <v>1.2530560895877224E-2</v>
      </c>
      <c r="BK175">
        <f t="shared" si="110"/>
        <v>2022</v>
      </c>
      <c r="BM175" s="15">
        <v>45147</v>
      </c>
      <c r="BN175" s="2">
        <v>-2.1477320348825242E-3</v>
      </c>
      <c r="BO175" s="4">
        <v>3.1526479432421551E-3</v>
      </c>
      <c r="BP175" s="2">
        <v>-1.8625825513266592E-3</v>
      </c>
      <c r="BQ175" s="2">
        <v>2.2675464907018243E-3</v>
      </c>
      <c r="BR175">
        <f t="shared" si="111"/>
        <v>2023</v>
      </c>
      <c r="BT175" s="15">
        <v>45184</v>
      </c>
      <c r="BU175" s="2">
        <v>5.9981443012757478E-3</v>
      </c>
      <c r="BV175" s="4">
        <v>4.4396137909078707E-3</v>
      </c>
      <c r="BW175" s="2">
        <v>5.0140377840844561E-3</v>
      </c>
      <c r="BX175" s="2">
        <v>4.7339267465454854E-3</v>
      </c>
      <c r="CA175" s="15">
        <v>45219</v>
      </c>
      <c r="CB175" s="2">
        <v>-1.989161619382317E-4</v>
      </c>
      <c r="CC175" s="4">
        <v>-4.1809556324427519E-3</v>
      </c>
      <c r="CD175" s="2">
        <v>-7.187832108696726E-4</v>
      </c>
      <c r="CE175" s="2">
        <v>-3.5292195978500222E-3</v>
      </c>
      <c r="CH175" s="15">
        <v>45245</v>
      </c>
      <c r="CI175" s="2">
        <v>9.1619618868468353E-3</v>
      </c>
      <c r="CJ175" s="4">
        <v>1.1926834348665828E-2</v>
      </c>
      <c r="CK175" s="2">
        <v>7.0731637854924865E-3</v>
      </c>
      <c r="CL175" s="2">
        <v>1.1427934296846782E-2</v>
      </c>
      <c r="CO175" s="15">
        <v>45264</v>
      </c>
      <c r="CP175" s="2">
        <v>3.1246854464144554E-2</v>
      </c>
      <c r="CQ175" s="4">
        <v>2.0668150129021644E-2</v>
      </c>
      <c r="CR175" s="2">
        <v>3.6086776066514732E-2</v>
      </c>
      <c r="CS175" s="2">
        <v>2.0508381669024998E-2</v>
      </c>
    </row>
    <row r="176" spans="1:100" x14ac:dyDescent="0.3">
      <c r="A176" s="15">
        <v>42257</v>
      </c>
      <c r="B176">
        <v>6792.35</v>
      </c>
      <c r="C176">
        <v>7788.1</v>
      </c>
      <c r="D176">
        <v>16597.650000000001</v>
      </c>
      <c r="E176">
        <v>25622.17</v>
      </c>
      <c r="G176" s="2">
        <f t="shared" si="112"/>
        <v>-5.9405065993359367E-3</v>
      </c>
      <c r="H176" s="4">
        <f t="shared" si="113"/>
        <v>-3.900954135011383E-3</v>
      </c>
      <c r="I176" s="2">
        <f t="shared" si="113"/>
        <v>-2.0352944713344285E-3</v>
      </c>
      <c r="J176" s="2">
        <f t="shared" si="113"/>
        <v>-3.7873868857890946E-3</v>
      </c>
      <c r="L176">
        <f t="shared" si="103"/>
        <v>9</v>
      </c>
      <c r="M176">
        <v>2015</v>
      </c>
      <c r="P176" s="15">
        <v>44932</v>
      </c>
      <c r="Q176" s="2">
        <v>-9.5921521198683458E-3</v>
      </c>
      <c r="R176" s="4">
        <v>-7.3754387330030443E-3</v>
      </c>
      <c r="S176" s="2">
        <v>-9.8547949127758931E-3</v>
      </c>
      <c r="T176" s="2">
        <v>-7.5041501479537762E-3</v>
      </c>
      <c r="U176">
        <f t="shared" si="104"/>
        <v>2023</v>
      </c>
      <c r="W176" s="15">
        <v>44979</v>
      </c>
      <c r="X176" s="2">
        <v>-1.7902877447223617E-2</v>
      </c>
      <c r="Y176" s="4">
        <v>-1.5280450111349909E-2</v>
      </c>
      <c r="Z176" s="2">
        <v>-1.6661913378702577E-2</v>
      </c>
      <c r="AA176" s="2">
        <v>-1.5290891853867734E-2</v>
      </c>
      <c r="AB176">
        <f t="shared" si="105"/>
        <v>2023</v>
      </c>
      <c r="AD176" s="15">
        <v>45001</v>
      </c>
      <c r="AE176" s="2">
        <v>3.0434209998912872E-3</v>
      </c>
      <c r="AF176" s="4">
        <v>7.9247473066153013E-4</v>
      </c>
      <c r="AG176" s="2">
        <v>2.0767448113388357E-3</v>
      </c>
      <c r="AH176" s="2">
        <v>1.3715361935091807E-3</v>
      </c>
      <c r="AI176">
        <f t="shared" si="106"/>
        <v>2023</v>
      </c>
      <c r="AK176" s="15">
        <v>45391</v>
      </c>
      <c r="AL176" s="2">
        <v>3.5835846915903704E-3</v>
      </c>
      <c r="AM176" s="4">
        <v>-1.0389873953843051E-3</v>
      </c>
      <c r="AN176" s="2">
        <v>3.0639108964899504E-3</v>
      </c>
      <c r="AO176" s="2">
        <v>-7.8670100679001788E-4</v>
      </c>
      <c r="AP176">
        <f t="shared" si="107"/>
        <v>2024</v>
      </c>
      <c r="AR176" s="15">
        <v>45056</v>
      </c>
      <c r="AS176" s="2">
        <v>3.2295348590666525E-3</v>
      </c>
      <c r="AT176" s="4">
        <v>2.690799000325623E-3</v>
      </c>
      <c r="AU176" s="2">
        <v>3.0765206380366163E-3</v>
      </c>
      <c r="AV176" s="2">
        <v>2.8961487714075349E-3</v>
      </c>
      <c r="AW176">
        <f t="shared" si="108"/>
        <v>2023</v>
      </c>
      <c r="AY176" s="15">
        <v>45083</v>
      </c>
      <c r="AZ176" s="2">
        <v>2.1124609528406029E-3</v>
      </c>
      <c r="BA176" s="4">
        <v>2.7697330031174045E-4</v>
      </c>
      <c r="BB176" s="2">
        <v>1.4262504917616791E-3</v>
      </c>
      <c r="BC176" s="2">
        <v>8.6163688391907112E-5</v>
      </c>
      <c r="BD176">
        <f t="shared" si="109"/>
        <v>2023</v>
      </c>
      <c r="BF176" s="15">
        <v>45110</v>
      </c>
      <c r="BG176" s="2">
        <v>9.6796889464913546E-3</v>
      </c>
      <c r="BH176" s="4">
        <v>6.9570927169401303E-3</v>
      </c>
      <c r="BI176" s="2">
        <v>9.1793145292402793E-3</v>
      </c>
      <c r="BJ176" s="2">
        <v>7.5170090311033689E-3</v>
      </c>
      <c r="BK176">
        <f t="shared" si="110"/>
        <v>2023</v>
      </c>
      <c r="BM176" s="15">
        <v>45148</v>
      </c>
      <c r="BN176" s="2">
        <v>-7.7170967628412985E-3</v>
      </c>
      <c r="BO176" s="4">
        <v>-4.5562089489139587E-3</v>
      </c>
      <c r="BP176" s="2">
        <v>-7.5511299957441436E-3</v>
      </c>
      <c r="BQ176" s="2">
        <v>-4.6613565315738173E-3</v>
      </c>
      <c r="BR176">
        <f t="shared" si="111"/>
        <v>2023</v>
      </c>
      <c r="BT176" s="15">
        <v>45187</v>
      </c>
      <c r="BU176" s="2">
        <v>-6.0318743645338792E-3</v>
      </c>
      <c r="BV176" s="4">
        <v>-2.9243748251193782E-3</v>
      </c>
      <c r="BW176" s="2">
        <v>-5.4432583844348861E-3</v>
      </c>
      <c r="BX176" s="2">
        <v>-3.5641934396376833E-3</v>
      </c>
      <c r="CA176" s="15">
        <v>45222</v>
      </c>
      <c r="CB176" s="2">
        <v>-1.0381452011873389E-2</v>
      </c>
      <c r="CC176" s="4">
        <v>-1.335028770407296E-2</v>
      </c>
      <c r="CD176" s="2">
        <v>-1.3078913753729573E-2</v>
      </c>
      <c r="CE176" s="2">
        <v>-1.2626453378578689E-2</v>
      </c>
      <c r="CH176" s="15">
        <v>45246</v>
      </c>
      <c r="CI176" s="2">
        <v>4.7637750383263213E-4</v>
      </c>
      <c r="CJ176" s="4">
        <v>4.5615220998757337E-3</v>
      </c>
      <c r="CK176" s="2">
        <v>-9.0833610471982259E-4</v>
      </c>
      <c r="CL176" s="2">
        <v>4.6676156698504754E-3</v>
      </c>
      <c r="CO176" s="15">
        <v>45265</v>
      </c>
      <c r="CP176" s="2">
        <v>9.1613712136322453E-3</v>
      </c>
      <c r="CQ176" s="4">
        <v>8.1356227159347649E-3</v>
      </c>
      <c r="CR176" s="2">
        <v>1.250985324586376E-2</v>
      </c>
      <c r="CS176" s="2">
        <v>6.2589014583871215E-3</v>
      </c>
    </row>
    <row r="177" spans="1:97" x14ac:dyDescent="0.3">
      <c r="A177" s="15">
        <v>42258</v>
      </c>
      <c r="B177">
        <v>6807.3</v>
      </c>
      <c r="C177">
        <v>7789.3</v>
      </c>
      <c r="D177">
        <v>16612.599999999999</v>
      </c>
      <c r="E177">
        <v>25610.21</v>
      </c>
      <c r="G177" s="2">
        <f t="shared" si="112"/>
        <v>2.1961717567904777E-3</v>
      </c>
      <c r="H177" s="4">
        <f t="shared" si="113"/>
        <v>1.5408122648653946E-4</v>
      </c>
      <c r="I177" s="2">
        <f t="shared" si="113"/>
        <v>9.0072992260935064E-4</v>
      </c>
      <c r="J177" s="2">
        <f t="shared" si="113"/>
        <v>-4.6678325840469903E-4</v>
      </c>
      <c r="L177">
        <f t="shared" si="103"/>
        <v>9</v>
      </c>
      <c r="M177">
        <v>2015</v>
      </c>
      <c r="P177" s="15">
        <v>44935</v>
      </c>
      <c r="Q177" s="2">
        <v>6.8227135501332924E-3</v>
      </c>
      <c r="R177" s="4">
        <v>1.3536251116355766E-2</v>
      </c>
      <c r="S177" s="2">
        <v>9.3377863319174057E-3</v>
      </c>
      <c r="T177" s="2">
        <v>1.413914471646828E-2</v>
      </c>
      <c r="U177">
        <f t="shared" si="104"/>
        <v>2023</v>
      </c>
      <c r="W177" s="15">
        <v>44980</v>
      </c>
      <c r="X177" s="2">
        <v>-1.6273915397972017E-3</v>
      </c>
      <c r="Y177" s="4">
        <v>-2.4523905823643937E-3</v>
      </c>
      <c r="Z177" s="2">
        <v>1.4126447960919632E-4</v>
      </c>
      <c r="AA177" s="2">
        <v>-2.3295681076468734E-3</v>
      </c>
      <c r="AB177">
        <f t="shared" si="105"/>
        <v>2023</v>
      </c>
      <c r="AD177" s="15">
        <v>45002</v>
      </c>
      <c r="AE177" s="2">
        <v>1.1742137012347635E-2</v>
      </c>
      <c r="AF177" s="4">
        <v>6.7380604747551299E-3</v>
      </c>
      <c r="AG177" s="2">
        <v>1.1895452896050863E-2</v>
      </c>
      <c r="AH177" s="2">
        <v>6.1605098582733116E-3</v>
      </c>
      <c r="AI177">
        <f t="shared" si="106"/>
        <v>2023</v>
      </c>
      <c r="AK177" s="15">
        <v>45392</v>
      </c>
      <c r="AL177" s="2">
        <v>1.6346113999180392E-3</v>
      </c>
      <c r="AM177" s="4">
        <v>4.9044396109129531E-3</v>
      </c>
      <c r="AN177" s="2">
        <v>5.2544040648011487E-3</v>
      </c>
      <c r="AO177" s="2">
        <v>4.7460155294930103E-3</v>
      </c>
      <c r="AP177">
        <f t="shared" si="107"/>
        <v>2024</v>
      </c>
      <c r="AR177" s="15">
        <v>45057</v>
      </c>
      <c r="AS177" s="2">
        <v>3.3167538592376129E-3</v>
      </c>
      <c r="AT177" s="4">
        <v>-9.8825559237997857E-4</v>
      </c>
      <c r="AU177" s="2">
        <v>3.329021567674912E-3</v>
      </c>
      <c r="AV177" s="2">
        <v>-5.7603947032783709E-4</v>
      </c>
      <c r="AW177">
        <f t="shared" si="108"/>
        <v>2023</v>
      </c>
      <c r="AY177" s="15">
        <v>45084</v>
      </c>
      <c r="AZ177" s="2">
        <v>2.9915907892782354E-3</v>
      </c>
      <c r="BA177" s="4">
        <v>6.8498306360557804E-3</v>
      </c>
      <c r="BB177" s="2">
        <v>2.5076673485861394E-3</v>
      </c>
      <c r="BC177" s="2">
        <v>5.575154380560372E-3</v>
      </c>
      <c r="BD177">
        <f t="shared" si="109"/>
        <v>2023</v>
      </c>
      <c r="BF177" s="15">
        <v>45111</v>
      </c>
      <c r="BG177" s="2">
        <v>7.8208431716422274E-3</v>
      </c>
      <c r="BH177" s="4">
        <v>3.4389870902132862E-3</v>
      </c>
      <c r="BI177" s="2">
        <v>3.1744028203134888E-3</v>
      </c>
      <c r="BJ177" s="2">
        <v>4.2021285161195337E-3</v>
      </c>
      <c r="BK177">
        <f t="shared" si="110"/>
        <v>2023</v>
      </c>
      <c r="BM177" s="15">
        <v>45149</v>
      </c>
      <c r="BN177" s="2">
        <v>-8.7353850288939654E-3</v>
      </c>
      <c r="BO177" s="4">
        <v>-5.8741960077981119E-3</v>
      </c>
      <c r="BP177" s="2">
        <v>-7.6938965196737524E-3</v>
      </c>
      <c r="BQ177" s="2">
        <v>-5.5646236507084163E-3</v>
      </c>
      <c r="BR177">
        <f t="shared" si="111"/>
        <v>2023</v>
      </c>
      <c r="BT177" s="15">
        <v>45189</v>
      </c>
      <c r="BU177" s="2">
        <v>-1.5108557785570395E-2</v>
      </c>
      <c r="BV177" s="4">
        <v>-1.1518230990448552E-2</v>
      </c>
      <c r="BW177" s="2">
        <v>-1.2945888253223967E-2</v>
      </c>
      <c r="BX177" s="2">
        <v>-1.1775698390634829E-2</v>
      </c>
      <c r="CA177" s="15">
        <v>45224</v>
      </c>
      <c r="CB177" s="2">
        <v>-9.3996598020193792E-3</v>
      </c>
      <c r="CC177" s="4">
        <v>-8.2772569917148875E-3</v>
      </c>
      <c r="CD177" s="2">
        <v>-7.3972450360591854E-3</v>
      </c>
      <c r="CE177" s="2">
        <v>-8.0967133061636068E-3</v>
      </c>
      <c r="CH177" s="15">
        <v>45247</v>
      </c>
      <c r="CI177" s="2">
        <v>-9.1003001897281277E-3</v>
      </c>
      <c r="CJ177" s="4">
        <v>-1.6898387064133657E-3</v>
      </c>
      <c r="CK177" s="2">
        <v>-1.3079251067954042E-2</v>
      </c>
      <c r="CL177" s="2">
        <v>-2.8454523079459882E-3</v>
      </c>
      <c r="CO177" s="15">
        <v>45266</v>
      </c>
      <c r="CP177" s="2">
        <v>-1.3815734718869664E-3</v>
      </c>
      <c r="CQ177" s="4">
        <v>3.9606619004465184E-3</v>
      </c>
      <c r="CR177" s="2">
        <v>-3.7798658860190076E-3</v>
      </c>
      <c r="CS177" s="2">
        <v>5.1603162889014668E-3</v>
      </c>
    </row>
    <row r="178" spans="1:97" x14ac:dyDescent="0.3">
      <c r="A178" s="15">
        <v>42261</v>
      </c>
      <c r="B178">
        <v>6911.55</v>
      </c>
      <c r="C178">
        <v>7872.25</v>
      </c>
      <c r="D178">
        <v>16911.8</v>
      </c>
      <c r="E178">
        <v>25856.7</v>
      </c>
      <c r="G178" s="2">
        <f t="shared" si="112"/>
        <v>1.5083447273042949E-2</v>
      </c>
      <c r="H178" s="4">
        <f t="shared" si="113"/>
        <v>1.0649223935398536E-2</v>
      </c>
      <c r="I178" s="2">
        <f t="shared" si="113"/>
        <v>1.8010425821364553E-2</v>
      </c>
      <c r="J178" s="2">
        <f t="shared" si="113"/>
        <v>9.6246770331052181E-3</v>
      </c>
      <c r="L178">
        <f t="shared" si="103"/>
        <v>9</v>
      </c>
      <c r="M178">
        <v>2015</v>
      </c>
      <c r="P178" s="15">
        <v>44936</v>
      </c>
      <c r="Q178" s="2">
        <v>-1.3938470449089399E-2</v>
      </c>
      <c r="R178" s="4">
        <v>-1.0333569045146138E-2</v>
      </c>
      <c r="S178" s="2">
        <v>-1.3338734581491332E-2</v>
      </c>
      <c r="T178" s="2">
        <v>-1.0400954379708246E-2</v>
      </c>
      <c r="U178">
        <f t="shared" si="104"/>
        <v>2023</v>
      </c>
      <c r="W178" s="15">
        <v>44981</v>
      </c>
      <c r="X178" s="2">
        <v>-2.6869531630476767E-3</v>
      </c>
      <c r="Y178" s="4">
        <v>-2.5954743379256609E-3</v>
      </c>
      <c r="Z178" s="2">
        <v>-2.3036607331466267E-3</v>
      </c>
      <c r="AA178" s="2">
        <v>-2.3801375033973642E-3</v>
      </c>
      <c r="AB178">
        <f t="shared" si="105"/>
        <v>2023</v>
      </c>
      <c r="AD178" s="15">
        <v>45005</v>
      </c>
      <c r="AE178" s="2">
        <v>-6.9317226741122499E-3</v>
      </c>
      <c r="AF178" s="4">
        <v>-6.5292206747932209E-3</v>
      </c>
      <c r="AG178" s="2">
        <v>-5.9636699740644493E-3</v>
      </c>
      <c r="AH178" s="2">
        <v>-6.2243597591995223E-3</v>
      </c>
      <c r="AI178">
        <f t="shared" si="106"/>
        <v>2023</v>
      </c>
      <c r="AK178" s="15">
        <v>45394</v>
      </c>
      <c r="AL178" s="2">
        <v>-9.102398498266941E-3</v>
      </c>
      <c r="AM178" s="4">
        <v>-1.030157600049213E-2</v>
      </c>
      <c r="AN178" s="2">
        <v>-8.615621414835805E-3</v>
      </c>
      <c r="AO178" s="2">
        <v>-1.0571289404123104E-2</v>
      </c>
      <c r="AP178">
        <f t="shared" si="107"/>
        <v>2024</v>
      </c>
      <c r="AR178" s="15">
        <v>45058</v>
      </c>
      <c r="AS178" s="2">
        <v>5.415962864898329E-3</v>
      </c>
      <c r="AT178" s="4">
        <v>9.7283707711642744E-4</v>
      </c>
      <c r="AU178" s="2">
        <v>7.3202485089234569E-3</v>
      </c>
      <c r="AV178" s="2">
        <v>1.9930693267632906E-3</v>
      </c>
      <c r="AW178">
        <f t="shared" si="108"/>
        <v>2023</v>
      </c>
      <c r="AY178" s="15">
        <v>45085</v>
      </c>
      <c r="AZ178" s="2">
        <v>-5.2350364137299446E-3</v>
      </c>
      <c r="BA178" s="4">
        <v>-4.9048402255640264E-3</v>
      </c>
      <c r="BB178" s="2">
        <v>-6.3251971189354538E-3</v>
      </c>
      <c r="BC178" s="2">
        <v>-4.66116887773395E-3</v>
      </c>
      <c r="BD178">
        <f t="shared" si="109"/>
        <v>2023</v>
      </c>
      <c r="BF178" s="15">
        <v>45112</v>
      </c>
      <c r="BG178" s="2">
        <v>-8.2583398366113496E-3</v>
      </c>
      <c r="BH178" s="4">
        <v>4.8996853886224153E-4</v>
      </c>
      <c r="BI178" s="2">
        <v>-3.3034262700199261E-3</v>
      </c>
      <c r="BJ178" s="2">
        <v>-5.0413071050972851E-4</v>
      </c>
      <c r="BK178">
        <f t="shared" si="110"/>
        <v>2023</v>
      </c>
      <c r="BM178" s="15">
        <v>45152</v>
      </c>
      <c r="BN178" s="2">
        <v>-3.3659839715049714E-3</v>
      </c>
      <c r="BO178" s="4">
        <v>3.2169567074834135E-4</v>
      </c>
      <c r="BP178" s="2">
        <v>-2.4468824025828911E-3</v>
      </c>
      <c r="BQ178" s="2">
        <v>1.2135147609595874E-3</v>
      </c>
      <c r="BR178">
        <f t="shared" si="111"/>
        <v>2023</v>
      </c>
      <c r="BT178" s="15">
        <v>45190</v>
      </c>
      <c r="BU178" s="2">
        <v>-1.4612704044168633E-2</v>
      </c>
      <c r="BV178" s="4">
        <v>-7.9919000673320927E-3</v>
      </c>
      <c r="BW178" s="2">
        <v>-1.6762293817726717E-2</v>
      </c>
      <c r="BX178" s="2">
        <v>-8.5418087556981513E-3</v>
      </c>
      <c r="CA178" s="15">
        <v>45225</v>
      </c>
      <c r="CB178" s="2">
        <v>-1.5927959540657403E-2</v>
      </c>
      <c r="CC178" s="4">
        <v>-1.3853044767455618E-2</v>
      </c>
      <c r="CD178" s="2">
        <v>-1.2884058647739973E-2</v>
      </c>
      <c r="CE178" s="2">
        <v>-1.4065936330681454E-2</v>
      </c>
      <c r="CH178" s="15">
        <v>45250</v>
      </c>
      <c r="CI178" s="2">
        <v>-1.8290246226676467E-3</v>
      </c>
      <c r="CJ178" s="4">
        <v>-1.9156893947840173E-3</v>
      </c>
      <c r="CK178" s="2">
        <v>2.2944226028159448E-5</v>
      </c>
      <c r="CL178" s="2">
        <v>-2.1214465049100703E-3</v>
      </c>
      <c r="CO178" s="15">
        <v>45267</v>
      </c>
      <c r="CP178" s="2">
        <v>-1.5696757668219404E-4</v>
      </c>
      <c r="CQ178" s="4">
        <v>-1.7456549668778934E-3</v>
      </c>
      <c r="CR178" s="2">
        <v>1.4625954557049325E-4</v>
      </c>
      <c r="CS178" s="2">
        <v>-1.8956630176157631E-3</v>
      </c>
    </row>
    <row r="179" spans="1:97" x14ac:dyDescent="0.3">
      <c r="A179" s="15">
        <v>42262</v>
      </c>
      <c r="B179">
        <v>6846.25</v>
      </c>
      <c r="C179">
        <v>7829.1</v>
      </c>
      <c r="D179">
        <v>16739.55</v>
      </c>
      <c r="E179">
        <v>25705.93</v>
      </c>
      <c r="G179" s="2">
        <f t="shared" si="112"/>
        <v>-9.5380682855578137E-3</v>
      </c>
      <c r="H179" s="4">
        <f t="shared" si="113"/>
        <v>-5.481279176855364E-3</v>
      </c>
      <c r="I179" s="2">
        <f t="shared" si="113"/>
        <v>-1.0185196135242849E-2</v>
      </c>
      <c r="J179" s="2">
        <f t="shared" si="113"/>
        <v>-5.8309838455796927E-3</v>
      </c>
      <c r="L179">
        <f t="shared" si="103"/>
        <v>9</v>
      </c>
      <c r="M179">
        <v>2015</v>
      </c>
      <c r="P179" s="15">
        <v>44937</v>
      </c>
      <c r="Q179" s="2">
        <v>4.9847575754311119E-3</v>
      </c>
      <c r="R179" s="4">
        <v>-1.0299121085845951E-3</v>
      </c>
      <c r="S179" s="2">
        <v>5.1874639263591264E-3</v>
      </c>
      <c r="T179" s="2">
        <v>-1.6601381208306414E-4</v>
      </c>
      <c r="U179">
        <f t="shared" si="104"/>
        <v>2023</v>
      </c>
      <c r="W179" s="15">
        <v>44984</v>
      </c>
      <c r="X179" s="2">
        <v>7.6271845523127593E-3</v>
      </c>
      <c r="Y179" s="4">
        <v>-4.1853221724741235E-3</v>
      </c>
      <c r="Z179" s="2">
        <v>9.9650708855557098E-3</v>
      </c>
      <c r="AA179" s="2">
        <v>-2.952714359780824E-3</v>
      </c>
      <c r="AB179">
        <f t="shared" si="105"/>
        <v>2023</v>
      </c>
      <c r="AD179" s="15">
        <v>45006</v>
      </c>
      <c r="AE179" s="2">
        <v>1.4435496551879017E-2</v>
      </c>
      <c r="AF179" s="4">
        <v>7.0106661015751064E-3</v>
      </c>
      <c r="AG179" s="2">
        <v>1.3534644498049513E-2</v>
      </c>
      <c r="AH179" s="2">
        <v>7.7344806733421869E-3</v>
      </c>
      <c r="AI179">
        <f t="shared" si="106"/>
        <v>2023</v>
      </c>
      <c r="AK179" s="15">
        <v>45397</v>
      </c>
      <c r="AL179" s="2">
        <v>-1.7771682587723412E-2</v>
      </c>
      <c r="AM179" s="4">
        <v>-1.0963880032327745E-2</v>
      </c>
      <c r="AN179" s="2">
        <v>-1.6293778074747998E-2</v>
      </c>
      <c r="AO179" s="2">
        <v>-1.1382869395742946E-2</v>
      </c>
      <c r="AP179">
        <f t="shared" si="107"/>
        <v>2024</v>
      </c>
      <c r="AR179" s="15">
        <v>45061</v>
      </c>
      <c r="AS179" s="2">
        <v>3.8834306956983164E-3</v>
      </c>
      <c r="AT179" s="4">
        <v>4.5891847030816212E-3</v>
      </c>
      <c r="AU179" s="2">
        <v>6.360525693852077E-3</v>
      </c>
      <c r="AV179" s="2">
        <v>5.1236620939931494E-3</v>
      </c>
      <c r="AW179">
        <f t="shared" si="108"/>
        <v>2023</v>
      </c>
      <c r="AY179" s="15">
        <v>45086</v>
      </c>
      <c r="AZ179" s="2">
        <v>-1.2646946702520772E-3</v>
      </c>
      <c r="BA179" s="4">
        <v>-3.8181764518058028E-3</v>
      </c>
      <c r="BB179" s="2">
        <v>-1.4206079065353646E-4</v>
      </c>
      <c r="BC179" s="2">
        <v>-3.5483663608313885E-3</v>
      </c>
      <c r="BD179">
        <f t="shared" si="109"/>
        <v>2023</v>
      </c>
      <c r="BF179" s="15">
        <v>45113</v>
      </c>
      <c r="BG179" s="2">
        <v>1.1815403438060756E-3</v>
      </c>
      <c r="BH179" s="4">
        <v>5.0931773075237399E-3</v>
      </c>
      <c r="BI179" s="2">
        <v>4.1659468725498989E-3</v>
      </c>
      <c r="BJ179" s="2">
        <v>5.1890076160451964E-3</v>
      </c>
      <c r="BK179">
        <f t="shared" si="110"/>
        <v>2023</v>
      </c>
      <c r="BM179" s="15">
        <v>45154</v>
      </c>
      <c r="BN179" s="2">
        <v>-3.39015934770074E-3</v>
      </c>
      <c r="BO179" s="4">
        <v>1.5667972759853318E-3</v>
      </c>
      <c r="BP179" s="2">
        <v>-3.2784505663859737E-3</v>
      </c>
      <c r="BQ179" s="2">
        <v>2.1023847617929262E-3</v>
      </c>
      <c r="BR179">
        <f t="shared" si="111"/>
        <v>2023</v>
      </c>
      <c r="BT179" s="15">
        <v>45191</v>
      </c>
      <c r="BU179" s="2">
        <v>-4.1554861285312125E-3</v>
      </c>
      <c r="BV179" s="4">
        <v>-3.449437377009249E-3</v>
      </c>
      <c r="BW179" s="2">
        <v>-2.6443258481721402E-4</v>
      </c>
      <c r="BX179" s="2">
        <v>-3.3382032135171342E-3</v>
      </c>
      <c r="CA179" s="15">
        <v>45226</v>
      </c>
      <c r="CB179" s="2">
        <v>1.0792429355198778E-2</v>
      </c>
      <c r="CC179" s="4">
        <v>1.007570032746026E-2</v>
      </c>
      <c r="CD179" s="2">
        <v>1.186963622409094E-2</v>
      </c>
      <c r="CE179" s="2">
        <v>1.0050175658352643E-2</v>
      </c>
      <c r="CH179" s="15">
        <v>45251</v>
      </c>
      <c r="CI179" s="2">
        <v>4.7674649833521149E-3</v>
      </c>
      <c r="CJ179" s="4">
        <v>4.5394536407028256E-3</v>
      </c>
      <c r="CK179" s="2">
        <v>2.3907334986045499E-3</v>
      </c>
      <c r="CL179" s="2">
        <v>4.1979951306182362E-3</v>
      </c>
      <c r="CO179" s="15">
        <v>45268</v>
      </c>
      <c r="CP179" s="2">
        <v>8.9752685156158744E-3</v>
      </c>
      <c r="CQ179" s="4">
        <v>3.2653705657344212E-3</v>
      </c>
      <c r="CR179" s="2">
        <v>8.9792363165917023E-3</v>
      </c>
      <c r="CS179" s="2">
        <v>4.3714414882607645E-3</v>
      </c>
    </row>
    <row r="180" spans="1:97" x14ac:dyDescent="0.3">
      <c r="A180" s="15">
        <v>42263</v>
      </c>
      <c r="B180">
        <v>6928.1</v>
      </c>
      <c r="C180">
        <v>7899.15</v>
      </c>
      <c r="D180">
        <v>16964.849999999999</v>
      </c>
      <c r="E180">
        <v>25963.97</v>
      </c>
      <c r="G180" s="2">
        <f t="shared" si="112"/>
        <v>1.1814205915041695E-2</v>
      </c>
      <c r="H180" s="4">
        <f t="shared" si="113"/>
        <v>8.9473885887265802E-3</v>
      </c>
      <c r="I180" s="2">
        <f t="shared" si="113"/>
        <v>1.3459143166930967E-2</v>
      </c>
      <c r="J180" s="2">
        <f t="shared" si="113"/>
        <v>1.0038150730201197E-2</v>
      </c>
      <c r="L180">
        <f t="shared" si="103"/>
        <v>9</v>
      </c>
      <c r="M180">
        <v>2015</v>
      </c>
      <c r="P180" s="15">
        <v>44938</v>
      </c>
      <c r="Q180" s="2">
        <v>-1.432034972936927E-3</v>
      </c>
      <c r="R180" s="4">
        <v>-2.0954754494096348E-3</v>
      </c>
      <c r="S180" s="2">
        <v>-3.5624054346512796E-3</v>
      </c>
      <c r="T180" s="2">
        <v>-2.4535192286895737E-3</v>
      </c>
      <c r="U180">
        <f t="shared" si="104"/>
        <v>2023</v>
      </c>
      <c r="W180" s="15">
        <v>44985</v>
      </c>
      <c r="X180" s="2">
        <v>-6.5315334094882328E-4</v>
      </c>
      <c r="Y180" s="4">
        <v>-5.1027155070805562E-3</v>
      </c>
      <c r="Z180" s="2">
        <v>-9.4400242140951936E-4</v>
      </c>
      <c r="AA180" s="2">
        <v>-5.5024300726870612E-3</v>
      </c>
      <c r="AB180">
        <f t="shared" si="105"/>
        <v>2023</v>
      </c>
      <c r="AD180" s="15">
        <v>45007</v>
      </c>
      <c r="AE180" s="2">
        <v>3.1712799039380103E-3</v>
      </c>
      <c r="AF180" s="4">
        <v>2.5953529153880726E-3</v>
      </c>
      <c r="AG180" s="2">
        <v>2.6156356608774056E-3</v>
      </c>
      <c r="AH180" s="2">
        <v>2.4091394046423711E-3</v>
      </c>
      <c r="AI180">
        <f t="shared" si="106"/>
        <v>2023</v>
      </c>
      <c r="AK180" s="15">
        <v>45398</v>
      </c>
      <c r="AL180" s="2">
        <v>-2.215718568195552E-3</v>
      </c>
      <c r="AM180" s="4">
        <v>-5.594342799416255E-3</v>
      </c>
      <c r="AN180" s="2">
        <v>-6.0378977775218789E-3</v>
      </c>
      <c r="AO180" s="2">
        <v>-6.2139150825793457E-3</v>
      </c>
      <c r="AP180">
        <f t="shared" si="107"/>
        <v>2024</v>
      </c>
      <c r="AR180" s="15">
        <v>45062</v>
      </c>
      <c r="AS180" s="2">
        <v>-7.4180770615772792E-3</v>
      </c>
      <c r="AT180" s="4">
        <v>-6.1063599083637597E-3</v>
      </c>
      <c r="AU180" s="2">
        <v>-3.8210114789175341E-3</v>
      </c>
      <c r="AV180" s="2">
        <v>-6.6282026461804344E-3</v>
      </c>
      <c r="AW180">
        <f t="shared" si="108"/>
        <v>2023</v>
      </c>
      <c r="AY180" s="15">
        <v>45089</v>
      </c>
      <c r="AZ180" s="2">
        <v>-6.2114202502605814E-4</v>
      </c>
      <c r="BA180" s="4">
        <v>2.0524257409740964E-3</v>
      </c>
      <c r="BB180" s="2">
        <v>-1.0184364272887065E-3</v>
      </c>
      <c r="BC180" s="2">
        <v>1.5820998527280564E-3</v>
      </c>
      <c r="BD180">
        <f t="shared" si="109"/>
        <v>2023</v>
      </c>
      <c r="BF180" s="15">
        <v>45114</v>
      </c>
      <c r="BG180" s="2">
        <v>-9.1228611682240661E-3</v>
      </c>
      <c r="BH180" s="4">
        <v>-8.4883547978438049E-3</v>
      </c>
      <c r="BI180" s="2">
        <v>-9.1508803504198599E-3</v>
      </c>
      <c r="BJ180" s="2">
        <v>-7.6793354902377226E-3</v>
      </c>
      <c r="BK180">
        <f t="shared" si="110"/>
        <v>2023</v>
      </c>
      <c r="BM180" s="15">
        <v>45155</v>
      </c>
      <c r="BN180" s="2">
        <v>-1.9490484960097475E-3</v>
      </c>
      <c r="BO180" s="4">
        <v>-5.124582584125353E-3</v>
      </c>
      <c r="BP180" s="2">
        <v>-1.2526623341161712E-3</v>
      </c>
      <c r="BQ180" s="2">
        <v>-5.9262044125505146E-3</v>
      </c>
      <c r="BR180">
        <f t="shared" si="111"/>
        <v>2023</v>
      </c>
      <c r="BT180" s="15">
        <v>45194</v>
      </c>
      <c r="BU180" s="2">
        <v>5.5259895376612855E-3</v>
      </c>
      <c r="BV180" s="4">
        <v>1.5248357624777179E-5</v>
      </c>
      <c r="BW180" s="2">
        <v>3.4531029172610453E-3</v>
      </c>
      <c r="BX180" s="2">
        <v>2.2027249252578091E-4</v>
      </c>
      <c r="CA180" s="15">
        <v>45229</v>
      </c>
      <c r="CB180" s="2">
        <v>5.8337750891307282E-3</v>
      </c>
      <c r="CC180" s="4">
        <v>4.9167202614551417E-3</v>
      </c>
      <c r="CD180" s="2">
        <v>6.0107054368660059E-3</v>
      </c>
      <c r="CE180" s="2">
        <v>5.1714568817925605E-3</v>
      </c>
      <c r="CH180" s="15">
        <v>45252</v>
      </c>
      <c r="CI180" s="2">
        <v>-2.3407593668705517E-3</v>
      </c>
      <c r="CJ180" s="4">
        <v>1.4380743451579145E-3</v>
      </c>
      <c r="CK180" s="2">
        <v>-5.4830547172467969E-3</v>
      </c>
      <c r="CL180" s="2">
        <v>1.4025317768926581E-3</v>
      </c>
      <c r="CO180" s="15">
        <v>45271</v>
      </c>
      <c r="CP180" s="2">
        <v>4.0066557622883319E-5</v>
      </c>
      <c r="CQ180" s="4">
        <v>1.3209724646388113E-3</v>
      </c>
      <c r="CR180" s="2">
        <v>1.1055393339257755E-3</v>
      </c>
      <c r="CS180" s="2">
        <v>1.4741011892485422E-3</v>
      </c>
    </row>
    <row r="181" spans="1:97" x14ac:dyDescent="0.3">
      <c r="A181" s="15">
        <v>42265</v>
      </c>
      <c r="B181">
        <v>7076</v>
      </c>
      <c r="C181">
        <v>7981.9</v>
      </c>
      <c r="D181">
        <v>17409.150000000001</v>
      </c>
      <c r="E181">
        <v>26218.91</v>
      </c>
      <c r="G181" s="2">
        <f t="shared" si="112"/>
        <v>2.0901639344262243E-2</v>
      </c>
      <c r="H181" s="4">
        <f t="shared" si="113"/>
        <v>1.04758106884918E-2</v>
      </c>
      <c r="I181" s="2">
        <f t="shared" si="113"/>
        <v>2.6189444645841428E-2</v>
      </c>
      <c r="J181" s="2">
        <f t="shared" si="113"/>
        <v>9.8189914716431525E-3</v>
      </c>
      <c r="L181">
        <f t="shared" si="103"/>
        <v>9</v>
      </c>
      <c r="M181">
        <v>2015</v>
      </c>
      <c r="P181" s="15">
        <v>44939</v>
      </c>
      <c r="Q181" s="2">
        <v>5.6928489450934483E-3</v>
      </c>
      <c r="R181" s="4">
        <v>5.5100738036307027E-3</v>
      </c>
      <c r="S181" s="2">
        <v>6.8675035198925913E-3</v>
      </c>
      <c r="T181" s="2">
        <v>5.0560366976700449E-3</v>
      </c>
      <c r="U181">
        <f t="shared" si="104"/>
        <v>2023</v>
      </c>
      <c r="W181" s="15">
        <v>45323</v>
      </c>
      <c r="X181" s="2">
        <v>9.3338824808150711E-4</v>
      </c>
      <c r="Y181" s="4">
        <v>-1.3003033273956651E-3</v>
      </c>
      <c r="Z181" s="2">
        <v>4.1709423264226757E-3</v>
      </c>
      <c r="AA181" s="2">
        <v>-1.4885973388099342E-3</v>
      </c>
      <c r="AB181">
        <f t="shared" si="105"/>
        <v>2024</v>
      </c>
      <c r="AD181" s="15">
        <v>45008</v>
      </c>
      <c r="AE181" s="2">
        <v>-6.5871958211596877E-3</v>
      </c>
      <c r="AF181" s="4">
        <v>-4.3726934042292685E-3</v>
      </c>
      <c r="AG181" s="2">
        <v>-9.5539769069515751E-3</v>
      </c>
      <c r="AH181" s="2">
        <v>-4.969716354611407E-3</v>
      </c>
      <c r="AI181">
        <f t="shared" si="106"/>
        <v>2023</v>
      </c>
      <c r="AK181" s="15">
        <v>45400</v>
      </c>
      <c r="AL181" s="2">
        <v>-9.5600601929715506E-3</v>
      </c>
      <c r="AM181" s="4">
        <v>-6.865210697176838E-3</v>
      </c>
      <c r="AN181" s="2">
        <v>-8.7470095693781124E-3</v>
      </c>
      <c r="AO181" s="2">
        <v>-6.2334392780839659E-3</v>
      </c>
      <c r="AP181">
        <f t="shared" si="107"/>
        <v>2024</v>
      </c>
      <c r="AR181" s="15">
        <v>45063</v>
      </c>
      <c r="AS181" s="2">
        <v>-7.1316255080603932E-3</v>
      </c>
      <c r="AT181" s="4">
        <v>-5.7282694884204198E-3</v>
      </c>
      <c r="AU181" s="2">
        <v>-4.6693103314754793E-3</v>
      </c>
      <c r="AV181" s="2">
        <v>-6.0037973618685282E-3</v>
      </c>
      <c r="AW181">
        <f t="shared" si="108"/>
        <v>2023</v>
      </c>
      <c r="AY181" s="15">
        <v>45090</v>
      </c>
      <c r="AZ181" s="2">
        <v>3.5569366685500024E-3</v>
      </c>
      <c r="BA181" s="4">
        <v>6.1634814396689221E-3</v>
      </c>
      <c r="BB181" s="2">
        <v>3.0868692569213109E-3</v>
      </c>
      <c r="BC181" s="2">
        <v>6.6712145819407438E-3</v>
      </c>
      <c r="BD181">
        <f t="shared" si="109"/>
        <v>2023</v>
      </c>
      <c r="BF181" s="15">
        <v>45117</v>
      </c>
      <c r="BG181" s="2">
        <v>-1.4757719134680233E-3</v>
      </c>
      <c r="BH181" s="4">
        <v>1.2466505964267261E-3</v>
      </c>
      <c r="BI181" s="2">
        <v>-1.4279354479688694E-3</v>
      </c>
      <c r="BJ181" s="2">
        <v>9.7609621257208198E-4</v>
      </c>
      <c r="BK181">
        <f t="shared" si="110"/>
        <v>2023</v>
      </c>
      <c r="BM181" s="15">
        <v>45156</v>
      </c>
      <c r="BN181" s="2">
        <v>-3.4263715110683349E-3</v>
      </c>
      <c r="BO181" s="4">
        <v>-2.8453027975367498E-3</v>
      </c>
      <c r="BP181" s="2">
        <v>-9.1817636049006546E-4</v>
      </c>
      <c r="BQ181" s="2">
        <v>-3.1060143033830217E-3</v>
      </c>
      <c r="BR181">
        <f t="shared" si="111"/>
        <v>2023</v>
      </c>
      <c r="BT181" s="15">
        <v>45195</v>
      </c>
      <c r="BU181" s="2">
        <v>-2.2603464517611761E-3</v>
      </c>
      <c r="BV181" s="4">
        <v>-5.0064677464026089E-4</v>
      </c>
      <c r="BW181" s="2">
        <v>-3.169809297660539E-3</v>
      </c>
      <c r="BX181" s="2">
        <v>-1.1847262702221152E-3</v>
      </c>
      <c r="CA181" s="15">
        <v>45230</v>
      </c>
      <c r="CB181" s="2">
        <v>-1.916207575268577E-3</v>
      </c>
      <c r="CC181" s="4">
        <v>-3.2025662325179541E-3</v>
      </c>
      <c r="CD181" s="2">
        <v>-4.4889362359620101E-3</v>
      </c>
      <c r="CE181" s="2">
        <v>-3.7078486071001771E-3</v>
      </c>
      <c r="CH181" s="15">
        <v>45253</v>
      </c>
      <c r="CI181" s="2">
        <v>1.0695733193787145E-3</v>
      </c>
      <c r="CJ181" s="4">
        <v>-4.9717719445677947E-4</v>
      </c>
      <c r="CK181" s="2">
        <v>2.9436404477832124E-3</v>
      </c>
      <c r="CL181" s="2">
        <v>-8.2243767497741202E-5</v>
      </c>
      <c r="CO181" s="15">
        <v>45272</v>
      </c>
      <c r="CP181" s="2">
        <v>-1.9576588383928176E-3</v>
      </c>
      <c r="CQ181" s="4">
        <v>-4.3196441413336653E-3</v>
      </c>
      <c r="CR181" s="2">
        <v>-4.5800155344319542E-3</v>
      </c>
      <c r="CS181" s="2">
        <v>-5.3983688774810511E-3</v>
      </c>
    </row>
    <row r="182" spans="1:97" x14ac:dyDescent="0.3">
      <c r="A182" s="15">
        <v>42268</v>
      </c>
      <c r="B182">
        <v>7126.85</v>
      </c>
      <c r="C182">
        <v>7977.1</v>
      </c>
      <c r="D182">
        <v>17542.900000000001</v>
      </c>
      <c r="E182">
        <v>26192.98</v>
      </c>
      <c r="G182" s="2">
        <f t="shared" si="112"/>
        <v>7.1349895114953118E-3</v>
      </c>
      <c r="H182" s="4">
        <f t="shared" si="113"/>
        <v>-6.0136057830833167E-4</v>
      </c>
      <c r="I182" s="2">
        <f t="shared" si="113"/>
        <v>7.682741546830258E-3</v>
      </c>
      <c r="J182" s="2">
        <f t="shared" si="113"/>
        <v>-9.8898085389515769E-4</v>
      </c>
      <c r="L182">
        <f t="shared" si="103"/>
        <v>9</v>
      </c>
      <c r="M182">
        <v>2015</v>
      </c>
      <c r="P182" s="15">
        <v>44942</v>
      </c>
      <c r="Q182" s="2">
        <v>-7.562310030395176E-3</v>
      </c>
      <c r="R182" s="4">
        <v>-3.4388469977612692E-3</v>
      </c>
      <c r="S182" s="2">
        <v>-4.807505088945856E-3</v>
      </c>
      <c r="T182" s="2">
        <v>-2.7913492566856331E-3</v>
      </c>
      <c r="U182">
        <f t="shared" si="104"/>
        <v>2023</v>
      </c>
      <c r="W182" s="15">
        <v>45324</v>
      </c>
      <c r="X182" s="2">
        <v>-4.0422725793468348E-3</v>
      </c>
      <c r="Y182" s="4">
        <v>7.2059159025599107E-3</v>
      </c>
      <c r="Z182" s="2">
        <v>-4.7132791280975819E-3</v>
      </c>
      <c r="AA182" s="2">
        <v>6.1459718920850595E-3</v>
      </c>
      <c r="AB182">
        <f t="shared" si="105"/>
        <v>2024</v>
      </c>
      <c r="AD182" s="15">
        <v>45009</v>
      </c>
      <c r="AE182" s="2">
        <v>-6.9878684022378094E-3</v>
      </c>
      <c r="AF182" s="4">
        <v>-7.7209563796709103E-3</v>
      </c>
      <c r="AG182" s="2">
        <v>-5.5923103524001851E-3</v>
      </c>
      <c r="AH182" s="2">
        <v>-6.8740280582156926E-3</v>
      </c>
      <c r="AI182">
        <f t="shared" si="106"/>
        <v>2023</v>
      </c>
      <c r="AK182" s="15">
        <v>45401</v>
      </c>
      <c r="AL182" s="2">
        <v>1.2919756293392494E-2</v>
      </c>
      <c r="AM182" s="4">
        <v>6.8717508075387618E-3</v>
      </c>
      <c r="AN182" s="2">
        <v>1.0722453735915852E-2</v>
      </c>
      <c r="AO182" s="2">
        <v>8.2680142184350536E-3</v>
      </c>
      <c r="AP182">
        <f t="shared" si="107"/>
        <v>2024</v>
      </c>
      <c r="AR182" s="15">
        <v>45064</v>
      </c>
      <c r="AS182" s="2">
        <v>3.2225162997870484E-3</v>
      </c>
      <c r="AT182" s="4">
        <v>-2.8490106837900241E-3</v>
      </c>
      <c r="AU182" s="2">
        <v>1.2265811111087017E-3</v>
      </c>
      <c r="AV182" s="2">
        <v>-2.093870369118993E-3</v>
      </c>
      <c r="AW182">
        <f t="shared" si="108"/>
        <v>2023</v>
      </c>
      <c r="AY182" s="15">
        <v>45091</v>
      </c>
      <c r="AZ182" s="2">
        <v>-2.6109391656324566E-3</v>
      </c>
      <c r="BA182" s="4">
        <v>2.1238342287275961E-3</v>
      </c>
      <c r="BB182" s="2">
        <v>-2.0837185244504813E-3</v>
      </c>
      <c r="BC182" s="2">
        <v>1.3516903493584823E-3</v>
      </c>
      <c r="BD182">
        <f t="shared" si="109"/>
        <v>2023</v>
      </c>
      <c r="BF182" s="15">
        <v>45118</v>
      </c>
      <c r="BG182" s="2">
        <v>-4.4042495123777555E-3</v>
      </c>
      <c r="BH182" s="4">
        <v>4.3139301194984473E-3</v>
      </c>
      <c r="BI182" s="2">
        <v>-2.5813153339715061E-3</v>
      </c>
      <c r="BJ182" s="2">
        <v>4.1881318562925849E-3</v>
      </c>
      <c r="BK182">
        <f t="shared" si="110"/>
        <v>2023</v>
      </c>
      <c r="BM182" s="15">
        <v>45159</v>
      </c>
      <c r="BN182" s="2">
        <v>4.6112970390619016E-3</v>
      </c>
      <c r="BO182" s="4">
        <v>4.3215614586109936E-3</v>
      </c>
      <c r="BP182" s="2">
        <v>3.4423349041812473E-3</v>
      </c>
      <c r="BQ182" s="2">
        <v>4.1175599311824599E-3</v>
      </c>
      <c r="BR182">
        <f t="shared" si="111"/>
        <v>2023</v>
      </c>
      <c r="BT182" s="15">
        <v>45196</v>
      </c>
      <c r="BU182" s="2">
        <v>-1.2795517017278638E-3</v>
      </c>
      <c r="BV182" s="4">
        <v>2.6316190941128009E-3</v>
      </c>
      <c r="BW182" s="2">
        <v>-8.0449621505806676E-4</v>
      </c>
      <c r="BX182" s="2">
        <v>2.6267156788783393E-3</v>
      </c>
      <c r="CA182" s="15">
        <v>45566</v>
      </c>
      <c r="CB182" s="2">
        <v>-1.1643369713751002E-4</v>
      </c>
      <c r="CC182" s="4">
        <v>-5.4047038357888603E-4</v>
      </c>
      <c r="CD182" s="2">
        <v>-1.0476026886581437E-3</v>
      </c>
      <c r="CE182" s="2">
        <v>-3.9727268564645411E-4</v>
      </c>
      <c r="CH182" s="15">
        <v>45254</v>
      </c>
      <c r="CI182" s="2">
        <v>3.2948300427437412E-3</v>
      </c>
      <c r="CJ182" s="4">
        <v>-3.6864963135033191E-4</v>
      </c>
      <c r="CK182" s="2">
        <v>4.3967643852905408E-3</v>
      </c>
      <c r="CL182" s="2">
        <v>-7.2359261841621343E-4</v>
      </c>
      <c r="CO182" s="15">
        <v>45273</v>
      </c>
      <c r="CP182" s="2">
        <v>-9.6829655380860425E-5</v>
      </c>
      <c r="CQ182" s="4">
        <v>9.5425324302591977E-4</v>
      </c>
      <c r="CR182" s="2">
        <v>-1.1253239287400109E-4</v>
      </c>
      <c r="CS182" s="2">
        <v>4.8266718695621022E-4</v>
      </c>
    </row>
    <row r="183" spans="1:97" x14ac:dyDescent="0.3">
      <c r="A183" s="15">
        <v>42269</v>
      </c>
      <c r="B183">
        <v>6924.1</v>
      </c>
      <c r="C183">
        <v>7812</v>
      </c>
      <c r="D183">
        <v>17031.150000000001</v>
      </c>
      <c r="E183">
        <v>25651.84</v>
      </c>
      <c r="G183" s="2">
        <f t="shared" si="112"/>
        <v>-2.9281783914154907E-2</v>
      </c>
      <c r="H183" s="4">
        <f t="shared" si="113"/>
        <v>-2.069674443093359E-2</v>
      </c>
      <c r="I183" s="2">
        <f t="shared" si="113"/>
        <v>-2.917134567260829E-2</v>
      </c>
      <c r="J183" s="2">
        <f t="shared" si="113"/>
        <v>-2.0659734020336724E-2</v>
      </c>
      <c r="L183">
        <f t="shared" si="103"/>
        <v>9</v>
      </c>
      <c r="M183">
        <v>2015</v>
      </c>
      <c r="P183" s="15">
        <v>44943</v>
      </c>
      <c r="Q183" s="2">
        <v>5.2676135829178815E-3</v>
      </c>
      <c r="R183" s="4">
        <v>8.8545028318203697E-3</v>
      </c>
      <c r="S183" s="2">
        <v>1.600756980189743E-3</v>
      </c>
      <c r="T183" s="2">
        <v>9.364656131990147E-3</v>
      </c>
      <c r="U183">
        <f t="shared" si="104"/>
        <v>2023</v>
      </c>
      <c r="W183" s="15">
        <v>45327</v>
      </c>
      <c r="X183" s="2">
        <v>-5.8181173812565431E-3</v>
      </c>
      <c r="Y183" s="4">
        <v>-3.7567837172481923E-3</v>
      </c>
      <c r="Z183" s="2">
        <v>-3.1628669844759394E-3</v>
      </c>
      <c r="AA183" s="2">
        <v>-4.9137393957714784E-3</v>
      </c>
      <c r="AB183">
        <f t="shared" si="105"/>
        <v>2024</v>
      </c>
      <c r="AD183" s="15">
        <v>45012</v>
      </c>
      <c r="AE183" s="2">
        <v>-4.1723314818033457E-4</v>
      </c>
      <c r="AF183" s="4">
        <v>2.3989306611666215E-3</v>
      </c>
      <c r="AG183" s="2">
        <v>9.1254424697342115E-4</v>
      </c>
      <c r="AH183" s="2">
        <v>2.203483227904797E-3</v>
      </c>
      <c r="AI183">
        <f t="shared" si="106"/>
        <v>2023</v>
      </c>
      <c r="AK183" s="15">
        <v>45404</v>
      </c>
      <c r="AL183" s="2">
        <v>7.1976179870114647E-3</v>
      </c>
      <c r="AM183" s="4">
        <v>8.5519483451483927E-3</v>
      </c>
      <c r="AN183" s="2">
        <v>7.3727013514692328E-3</v>
      </c>
      <c r="AO183" s="2">
        <v>7.6659297045095108E-3</v>
      </c>
      <c r="AP183">
        <f t="shared" si="107"/>
        <v>2024</v>
      </c>
      <c r="AR183" s="15">
        <v>45065</v>
      </c>
      <c r="AS183" s="2">
        <v>2.9067671805646043E-3</v>
      </c>
      <c r="AT183" s="4">
        <v>4.0513073670915105E-3</v>
      </c>
      <c r="AU183" s="2">
        <v>4.9620248535505226E-3</v>
      </c>
      <c r="AV183" s="2">
        <v>4.8499358800516206E-3</v>
      </c>
      <c r="AW183">
        <f t="shared" si="108"/>
        <v>2023</v>
      </c>
      <c r="AY183" s="15">
        <v>45092</v>
      </c>
      <c r="AZ183" s="2">
        <v>-9.8628868901351786E-3</v>
      </c>
      <c r="BA183" s="4">
        <v>-3.6148625232595025E-3</v>
      </c>
      <c r="BB183" s="2">
        <v>-1.237610257342915E-2</v>
      </c>
      <c r="BC183" s="2">
        <v>-4.9167693497759891E-3</v>
      </c>
      <c r="BD183">
        <f t="shared" si="109"/>
        <v>2023</v>
      </c>
      <c r="BF183" s="15">
        <v>45119</v>
      </c>
      <c r="BG183" s="2">
        <v>-2.2711188962111213E-3</v>
      </c>
      <c r="BH183" s="4">
        <v>-2.8344496229308611E-3</v>
      </c>
      <c r="BI183" s="2">
        <v>-2.3600375907503919E-3</v>
      </c>
      <c r="BJ183" s="2">
        <v>-3.4127913994120361E-3</v>
      </c>
      <c r="BK183">
        <f t="shared" si="110"/>
        <v>2023</v>
      </c>
      <c r="BM183" s="15">
        <v>45160</v>
      </c>
      <c r="BN183" s="2">
        <v>-1.0101397573107267E-3</v>
      </c>
      <c r="BO183" s="4">
        <v>1.4695569672480525E-4</v>
      </c>
      <c r="BP183" s="2">
        <v>-1.9885459751829463E-4</v>
      </c>
      <c r="BQ183" s="2">
        <v>6.0414538804799986E-5</v>
      </c>
      <c r="BR183">
        <f t="shared" si="111"/>
        <v>2023</v>
      </c>
      <c r="BT183" s="15">
        <v>45197</v>
      </c>
      <c r="BU183" s="2">
        <v>-4.9299765444930383E-3</v>
      </c>
      <c r="BV183" s="4">
        <v>-9.7837085276508418E-3</v>
      </c>
      <c r="BW183" s="2">
        <v>-6.444515713763606E-3</v>
      </c>
      <c r="BX183" s="2">
        <v>-9.231429116336131E-3</v>
      </c>
      <c r="CA183" s="15">
        <v>45568</v>
      </c>
      <c r="CB183" s="2">
        <v>-2.4952316746609891E-2</v>
      </c>
      <c r="CC183" s="4">
        <v>-2.1196345297303278E-2</v>
      </c>
      <c r="CD183" s="2">
        <v>-2.0358032296221303E-2</v>
      </c>
      <c r="CE183" s="2">
        <v>-2.0995228341012615E-2</v>
      </c>
      <c r="CH183" s="15">
        <v>45258</v>
      </c>
      <c r="CI183" s="2">
        <v>2.5707201823105749E-3</v>
      </c>
      <c r="CJ183" s="4">
        <v>4.7992644495748861E-3</v>
      </c>
      <c r="CK183" s="2">
        <v>2.5554557895866845E-3</v>
      </c>
      <c r="CL183" s="2">
        <v>3.0947381568967292E-3</v>
      </c>
      <c r="CO183" s="15">
        <v>45274</v>
      </c>
      <c r="CP183" s="2">
        <v>1.3515056205952555E-2</v>
      </c>
      <c r="CQ183" s="4">
        <v>1.2250105727945973E-2</v>
      </c>
      <c r="CR183" s="2">
        <v>1.3591408352754497E-2</v>
      </c>
      <c r="CS183" s="2">
        <v>1.3359277771230865E-2</v>
      </c>
    </row>
    <row r="184" spans="1:97" x14ac:dyDescent="0.3">
      <c r="A184" s="15">
        <v>42270</v>
      </c>
      <c r="B184">
        <v>6981.55</v>
      </c>
      <c r="C184">
        <v>7845.95</v>
      </c>
      <c r="D184">
        <v>17255.3</v>
      </c>
      <c r="E184">
        <v>25822.99</v>
      </c>
      <c r="G184" s="2">
        <f t="shared" si="112"/>
        <v>8.2288317064261977E-3</v>
      </c>
      <c r="H184" s="4">
        <f t="shared" si="113"/>
        <v>4.3458781362006932E-3</v>
      </c>
      <c r="I184" s="2">
        <f t="shared" si="113"/>
        <v>1.3161178194073671E-2</v>
      </c>
      <c r="J184" s="2">
        <f t="shared" si="113"/>
        <v>6.6720360020958124E-3</v>
      </c>
      <c r="L184">
        <f t="shared" si="103"/>
        <v>9</v>
      </c>
      <c r="M184">
        <v>2015</v>
      </c>
      <c r="P184" s="15">
        <v>44944</v>
      </c>
      <c r="Q184" s="2">
        <v>7.9585144106433473E-3</v>
      </c>
      <c r="R184" s="4">
        <v>6.2066215041017029E-3</v>
      </c>
      <c r="S184" s="2">
        <v>5.2787909568000292E-3</v>
      </c>
      <c r="T184" s="2">
        <v>6.4300613363421754E-3</v>
      </c>
      <c r="U184">
        <f t="shared" si="104"/>
        <v>2023</v>
      </c>
      <c r="W184" s="15">
        <v>45328</v>
      </c>
      <c r="X184" s="2">
        <v>2.4379465272152149E-3</v>
      </c>
      <c r="Y184" s="4">
        <v>7.2433480160024582E-3</v>
      </c>
      <c r="Z184" s="2">
        <v>-2.9404993502532973E-3</v>
      </c>
      <c r="AA184" s="2">
        <v>6.3385054973120322E-3</v>
      </c>
      <c r="AB184">
        <f t="shared" si="105"/>
        <v>2024</v>
      </c>
      <c r="AD184" s="15">
        <v>45013</v>
      </c>
      <c r="AE184" s="2">
        <v>2.7399664297502301E-3</v>
      </c>
      <c r="AF184" s="4">
        <v>-2.0016837692882834E-3</v>
      </c>
      <c r="AG184" s="2">
        <v>3.4642530172730428E-3</v>
      </c>
      <c r="AH184" s="2">
        <v>-6.9622398222771934E-4</v>
      </c>
      <c r="AI184">
        <f t="shared" si="106"/>
        <v>2023</v>
      </c>
      <c r="AK184" s="15">
        <v>45405</v>
      </c>
      <c r="AL184" s="2">
        <v>3.6092283750976029E-4</v>
      </c>
      <c r="AM184" s="4">
        <v>1.4147311115487967E-3</v>
      </c>
      <c r="AN184" s="2">
        <v>9.5044538434082562E-4</v>
      </c>
      <c r="AO184" s="2">
        <v>1.2197105661993634E-3</v>
      </c>
      <c r="AP184">
        <f t="shared" si="107"/>
        <v>2024</v>
      </c>
      <c r="AR184" s="15">
        <v>45068</v>
      </c>
      <c r="AS184" s="2">
        <v>-1.753824885743467E-3</v>
      </c>
      <c r="AT184" s="4">
        <v>6.0977619565575659E-3</v>
      </c>
      <c r="AU184" s="2">
        <v>-1.9172424458828846E-3</v>
      </c>
      <c r="AV184" s="2">
        <v>3.7907210923497415E-3</v>
      </c>
      <c r="AW184">
        <f t="shared" si="108"/>
        <v>2023</v>
      </c>
      <c r="AY184" s="15">
        <v>45093</v>
      </c>
      <c r="AZ184" s="2">
        <v>1.1731056848727186E-2</v>
      </c>
      <c r="BA184" s="4">
        <v>7.3790272954447735E-3</v>
      </c>
      <c r="BB184" s="2">
        <v>1.1383725105654295E-2</v>
      </c>
      <c r="BC184" s="2">
        <v>7.4216082201444076E-3</v>
      </c>
      <c r="BD184">
        <f t="shared" si="109"/>
        <v>2023</v>
      </c>
      <c r="BF184" s="15">
        <v>45120</v>
      </c>
      <c r="BG184" s="2">
        <v>4.8647703718503335E-3</v>
      </c>
      <c r="BH184" s="4">
        <v>1.5192707500400185E-3</v>
      </c>
      <c r="BI184" s="2">
        <v>5.7348376828132567E-4</v>
      </c>
      <c r="BJ184" s="2">
        <v>2.5230182020035195E-3</v>
      </c>
      <c r="BK184">
        <f t="shared" si="110"/>
        <v>2023</v>
      </c>
      <c r="BM184" s="15">
        <v>45161</v>
      </c>
      <c r="BN184" s="2">
        <v>9.1323969501240741E-3</v>
      </c>
      <c r="BO184" s="4">
        <v>2.4514795233147959E-3</v>
      </c>
      <c r="BP184" s="2">
        <v>1.104260312661608E-2</v>
      </c>
      <c r="BQ184" s="2">
        <v>3.2700076954887032E-3</v>
      </c>
      <c r="BR184">
        <f t="shared" si="111"/>
        <v>2023</v>
      </c>
      <c r="BT184" s="15">
        <v>45198</v>
      </c>
      <c r="BU184" s="2">
        <v>6.8421238598563071E-3</v>
      </c>
      <c r="BV184" s="4">
        <v>5.8775171523621477E-3</v>
      </c>
      <c r="BW184" s="2">
        <v>6.4016685872426175E-3</v>
      </c>
      <c r="BX184" s="2">
        <v>4.8862495634142931E-3</v>
      </c>
      <c r="CA184" s="15">
        <v>45569</v>
      </c>
      <c r="CB184" s="2">
        <v>-1.0996198426876868E-2</v>
      </c>
      <c r="CC184" s="4">
        <v>-9.3266957358584725E-3</v>
      </c>
      <c r="CD184" s="2">
        <v>-7.3902694945721919E-3</v>
      </c>
      <c r="CE184" s="2">
        <v>-9.802162742690454E-3</v>
      </c>
      <c r="CH184" s="15">
        <v>45259</v>
      </c>
      <c r="CI184" s="2">
        <v>1.4884739517058307E-2</v>
      </c>
      <c r="CJ184" s="4">
        <v>1.0402369065395546E-2</v>
      </c>
      <c r="CK184" s="2">
        <v>1.5621813110244879E-2</v>
      </c>
      <c r="CL184" s="2">
        <v>1.0996883981974945E-2</v>
      </c>
      <c r="CO184" s="15">
        <v>45275</v>
      </c>
      <c r="CP184" s="2">
        <v>3.1816440042267097E-3</v>
      </c>
      <c r="CQ184" s="4">
        <v>1.2932723401643828E-2</v>
      </c>
      <c r="CR184" s="2">
        <v>8.615759140037248E-3</v>
      </c>
      <c r="CS184" s="2">
        <v>1.3749712823800071E-2</v>
      </c>
    </row>
    <row r="185" spans="1:97" x14ac:dyDescent="0.3">
      <c r="A185" s="15">
        <v>42271</v>
      </c>
      <c r="B185">
        <v>6978.55</v>
      </c>
      <c r="C185">
        <v>7868.5</v>
      </c>
      <c r="D185">
        <v>17196.650000000001</v>
      </c>
      <c r="E185">
        <v>25863.5</v>
      </c>
      <c r="G185" s="2">
        <f t="shared" si="112"/>
        <v>-4.2988873046693077E-4</v>
      </c>
      <c r="H185" s="4">
        <f t="shared" si="113"/>
        <v>2.8740942779395973E-3</v>
      </c>
      <c r="I185" s="2">
        <f t="shared" si="113"/>
        <v>-3.3989556831812728E-3</v>
      </c>
      <c r="J185" s="2">
        <f t="shared" si="113"/>
        <v>1.568757142375782E-3</v>
      </c>
      <c r="L185">
        <f t="shared" si="103"/>
        <v>9</v>
      </c>
      <c r="M185">
        <v>2015</v>
      </c>
      <c r="P185" s="15">
        <v>44945</v>
      </c>
      <c r="Q185" s="2">
        <v>-7.3640453155596262E-4</v>
      </c>
      <c r="R185" s="4">
        <v>-3.1653670311884994E-3</v>
      </c>
      <c r="S185" s="2">
        <v>-3.0418295727542856E-3</v>
      </c>
      <c r="T185" s="2">
        <v>-3.06835497448303E-3</v>
      </c>
      <c r="U185">
        <f t="shared" si="104"/>
        <v>2023</v>
      </c>
      <c r="W185" s="15">
        <v>45329</v>
      </c>
      <c r="X185" s="2">
        <v>3.8227028930744485E-3</v>
      </c>
      <c r="Y185" s="4">
        <v>5.016097111633445E-5</v>
      </c>
      <c r="Z185" s="2">
        <v>2.7948733661918171E-3</v>
      </c>
      <c r="AA185" s="2">
        <v>-4.7225164848236701E-4</v>
      </c>
      <c r="AB185">
        <f t="shared" si="105"/>
        <v>2024</v>
      </c>
      <c r="AD185" s="15">
        <v>45014</v>
      </c>
      <c r="AE185" s="2">
        <v>7.2721754988379593E-3</v>
      </c>
      <c r="AF185" s="4">
        <v>7.6098562386073369E-3</v>
      </c>
      <c r="AG185" s="2">
        <v>8.6496882574005687E-3</v>
      </c>
      <c r="AH185" s="2">
        <v>6.0119360457890122E-3</v>
      </c>
      <c r="AI185">
        <f t="shared" si="106"/>
        <v>2023</v>
      </c>
      <c r="AK185" s="15">
        <v>45406</v>
      </c>
      <c r="AL185" s="2">
        <v>5.0553570928897531E-3</v>
      </c>
      <c r="AM185" s="4">
        <v>1.5379113018598647E-3</v>
      </c>
      <c r="AN185" s="2">
        <v>4.5559297442488642E-3</v>
      </c>
      <c r="AO185" s="2">
        <v>1.5526499404314199E-3</v>
      </c>
      <c r="AP185">
        <f t="shared" si="107"/>
        <v>2024</v>
      </c>
      <c r="AR185" s="15">
        <v>45069</v>
      </c>
      <c r="AS185" s="2">
        <v>5.9800595943862423E-4</v>
      </c>
      <c r="AT185" s="4">
        <v>1.8346219368365079E-3</v>
      </c>
      <c r="AU185" s="2">
        <v>1.580263004983435E-3</v>
      </c>
      <c r="AV185" s="2">
        <v>2.9226798666574647E-4</v>
      </c>
      <c r="AW185">
        <f t="shared" si="108"/>
        <v>2023</v>
      </c>
      <c r="AY185" s="15">
        <v>45096</v>
      </c>
      <c r="AZ185" s="2">
        <v>-1.5958076588472091E-3</v>
      </c>
      <c r="BA185" s="4">
        <v>-3.7474768936576687E-3</v>
      </c>
      <c r="BB185" s="2">
        <v>-6.9279202697428415E-3</v>
      </c>
      <c r="BC185" s="2">
        <v>-3.4121863708807226E-3</v>
      </c>
      <c r="BD185">
        <f t="shared" si="109"/>
        <v>2023</v>
      </c>
      <c r="BF185" s="15">
        <v>45121</v>
      </c>
      <c r="BG185" s="2">
        <v>1.4463479713722851E-3</v>
      </c>
      <c r="BH185" s="4">
        <v>7.7651149314274673E-3</v>
      </c>
      <c r="BI185" s="2">
        <v>3.4534832044294137E-3</v>
      </c>
      <c r="BJ185" s="2">
        <v>7.6573901724082691E-3</v>
      </c>
      <c r="BK185">
        <f t="shared" si="110"/>
        <v>2023</v>
      </c>
      <c r="BM185" s="15">
        <v>45162</v>
      </c>
      <c r="BN185" s="2">
        <v>-7.1508810544771285E-4</v>
      </c>
      <c r="BO185" s="4">
        <v>-2.9469245011314168E-3</v>
      </c>
      <c r="BP185" s="2">
        <v>3.8557478183536247E-4</v>
      </c>
      <c r="BQ185" s="2">
        <v>-2.7655643227531912E-3</v>
      </c>
      <c r="BR185">
        <f t="shared" si="111"/>
        <v>2023</v>
      </c>
      <c r="BT185" s="15">
        <v>45537</v>
      </c>
      <c r="BU185" s="2">
        <v>3.7783083377760374E-3</v>
      </c>
      <c r="BV185" s="4">
        <v>1.6959965763059478E-3</v>
      </c>
      <c r="BW185" s="2">
        <v>1.7244065354131938E-3</v>
      </c>
      <c r="BX185" s="2">
        <v>2.3561972406740375E-3</v>
      </c>
      <c r="CA185" s="15">
        <v>45572</v>
      </c>
      <c r="CB185" s="2">
        <v>-1.7255857818966405E-2</v>
      </c>
      <c r="CC185" s="4">
        <v>-8.7488906478615912E-3</v>
      </c>
      <c r="CD185" s="2">
        <v>-1.9104369141921113E-2</v>
      </c>
      <c r="CE185" s="2">
        <v>-7.8156703915914314E-3</v>
      </c>
      <c r="CH185" s="15">
        <v>45260</v>
      </c>
      <c r="CI185" s="2">
        <v>2.7076014789588904E-3</v>
      </c>
      <c r="CJ185" s="4">
        <v>1.8187156036345905E-3</v>
      </c>
      <c r="CK185" s="2">
        <v>-1.9005327998976157E-3</v>
      </c>
      <c r="CL185" s="2">
        <v>1.2933860931623451E-3</v>
      </c>
      <c r="CO185" s="15">
        <v>45278</v>
      </c>
      <c r="CP185" s="2">
        <v>-3.9566516980726668E-3</v>
      </c>
      <c r="CQ185" s="4">
        <v>-1.7710127163373592E-3</v>
      </c>
      <c r="CR185" s="2">
        <v>-5.7297394978144695E-3</v>
      </c>
      <c r="CS185" s="2">
        <v>-2.3594173500970988E-3</v>
      </c>
    </row>
    <row r="186" spans="1:97" x14ac:dyDescent="0.3">
      <c r="A186" s="15">
        <v>42275</v>
      </c>
      <c r="B186">
        <v>6934.2</v>
      </c>
      <c r="C186">
        <v>7795.7</v>
      </c>
      <c r="D186">
        <v>17100.3</v>
      </c>
      <c r="E186">
        <v>25616.84</v>
      </c>
      <c r="G186" s="2">
        <f t="shared" si="112"/>
        <v>-6.3958351359926693E-3</v>
      </c>
      <c r="H186" s="4">
        <f t="shared" si="113"/>
        <v>-9.2520810827985238E-3</v>
      </c>
      <c r="I186" s="2">
        <f t="shared" si="113"/>
        <v>-5.6028354359716672E-3</v>
      </c>
      <c r="J186" s="2">
        <f t="shared" si="113"/>
        <v>-9.5369922864268122E-3</v>
      </c>
      <c r="L186">
        <f t="shared" si="103"/>
        <v>9</v>
      </c>
      <c r="M186">
        <v>2015</v>
      </c>
      <c r="P186" s="15">
        <v>44946</v>
      </c>
      <c r="Q186" s="2">
        <v>1.7419189874496987E-3</v>
      </c>
      <c r="R186" s="4">
        <v>-4.4290183539181681E-3</v>
      </c>
      <c r="S186" s="2">
        <v>4.2039885326439147E-3</v>
      </c>
      <c r="T186" s="2">
        <v>-3.8886970958666449E-3</v>
      </c>
      <c r="U186">
        <f t="shared" si="104"/>
        <v>2023</v>
      </c>
      <c r="W186" s="15">
        <v>45330</v>
      </c>
      <c r="X186" s="2">
        <v>-1.8886402487951513E-2</v>
      </c>
      <c r="Y186" s="4">
        <v>-9.6919814869701679E-3</v>
      </c>
      <c r="Z186" s="2">
        <v>-1.7602060303152655E-2</v>
      </c>
      <c r="AA186" s="2">
        <v>-1.0028412240825022E-2</v>
      </c>
      <c r="AB186">
        <f t="shared" si="105"/>
        <v>2024</v>
      </c>
      <c r="AD186" s="15">
        <v>45016</v>
      </c>
      <c r="AE186" s="2">
        <v>1.4666061233643737E-2</v>
      </c>
      <c r="AF186" s="4">
        <v>1.6337152458622845E-2</v>
      </c>
      <c r="AG186" s="2">
        <v>1.7501813448458598E-2</v>
      </c>
      <c r="AH186" s="2">
        <v>1.7795521021447696E-2</v>
      </c>
      <c r="AI186">
        <f t="shared" si="106"/>
        <v>2023</v>
      </c>
      <c r="AK186" s="15">
        <v>45407</v>
      </c>
      <c r="AL186" s="2">
        <v>4.7690104825403165E-3</v>
      </c>
      <c r="AM186" s="4">
        <v>7.4969646109344125E-3</v>
      </c>
      <c r="AN186" s="2">
        <v>6.3489593060656394E-3</v>
      </c>
      <c r="AO186" s="2">
        <v>6.5874154772985341E-3</v>
      </c>
      <c r="AP186">
        <f t="shared" si="107"/>
        <v>2024</v>
      </c>
      <c r="AR186" s="15">
        <v>45070</v>
      </c>
      <c r="AS186" s="2">
        <v>-8.044483708361444E-3</v>
      </c>
      <c r="AT186" s="4">
        <v>-3.4118160017439802E-3</v>
      </c>
      <c r="AU186" s="2">
        <v>-6.2928781954955312E-3</v>
      </c>
      <c r="AV186" s="2">
        <v>-3.3559856854731372E-3</v>
      </c>
      <c r="AW186">
        <f t="shared" si="108"/>
        <v>2023</v>
      </c>
      <c r="AY186" s="15">
        <v>45097</v>
      </c>
      <c r="AZ186" s="2">
        <v>3.9481307908054699E-3</v>
      </c>
      <c r="BA186" s="4">
        <v>3.2657174314665869E-3</v>
      </c>
      <c r="BB186" s="2">
        <v>3.042369725270003E-3</v>
      </c>
      <c r="BC186" s="2">
        <v>2.5234176002835941E-3</v>
      </c>
      <c r="BD186">
        <f t="shared" si="109"/>
        <v>2023</v>
      </c>
      <c r="BF186" s="15">
        <v>45124</v>
      </c>
      <c r="BG186" s="2">
        <v>1.2351456191121237E-2</v>
      </c>
      <c r="BH186" s="4">
        <v>7.511053183061194E-3</v>
      </c>
      <c r="BI186" s="2">
        <v>1.4066484750988905E-2</v>
      </c>
      <c r="BJ186" s="2">
        <v>8.0082166606873194E-3</v>
      </c>
      <c r="BK186">
        <f t="shared" si="110"/>
        <v>2023</v>
      </c>
      <c r="BM186" s="15">
        <v>45163</v>
      </c>
      <c r="BN186" s="2">
        <v>-3.3737796764122564E-3</v>
      </c>
      <c r="BO186" s="4">
        <v>-6.2362341192674078E-3</v>
      </c>
      <c r="BP186" s="2">
        <v>-5.9499462875481504E-3</v>
      </c>
      <c r="BQ186" s="2">
        <v>-5.6063889816057857E-3</v>
      </c>
      <c r="BR186">
        <f t="shared" si="111"/>
        <v>2023</v>
      </c>
      <c r="BT186" s="15">
        <v>45538</v>
      </c>
      <c r="BU186" s="2">
        <v>8.1367934387306124E-3</v>
      </c>
      <c r="BV186" s="4">
        <v>4.5492845755431141E-5</v>
      </c>
      <c r="BW186" s="2">
        <v>4.8513254878784053E-3</v>
      </c>
      <c r="BX186" s="2">
        <v>-5.3294676927597962E-5</v>
      </c>
      <c r="CA186" s="15">
        <v>45573</v>
      </c>
      <c r="CB186" s="2">
        <v>9.8815282577597186E-3</v>
      </c>
      <c r="CC186" s="4">
        <v>8.7676315497616109E-3</v>
      </c>
      <c r="CD186" s="2">
        <v>1.0739140512174365E-2</v>
      </c>
      <c r="CE186" s="2">
        <v>7.2154225786551221E-3</v>
      </c>
      <c r="CH186" s="15">
        <v>45597</v>
      </c>
      <c r="CI186" s="2">
        <v>2.5493160066144111E-3</v>
      </c>
      <c r="CJ186" s="4">
        <v>4.0900048956119209E-3</v>
      </c>
      <c r="CK186" s="2">
        <v>3.8571860123341154E-3</v>
      </c>
      <c r="CL186" s="2">
        <v>4.2204807564165349E-3</v>
      </c>
      <c r="CO186" s="15">
        <v>45279</v>
      </c>
      <c r="CP186" s="2">
        <v>-4.8753292013561006E-4</v>
      </c>
      <c r="CQ186" s="4">
        <v>1.6084113611267324E-3</v>
      </c>
      <c r="CR186" s="2">
        <v>6.6850924527486508E-5</v>
      </c>
      <c r="CS186" s="2">
        <v>1.7121201137095365E-3</v>
      </c>
    </row>
    <row r="187" spans="1:97" x14ac:dyDescent="0.3">
      <c r="A187" s="15">
        <v>42276</v>
      </c>
      <c r="B187">
        <v>7053.45</v>
      </c>
      <c r="C187">
        <v>7843.3</v>
      </c>
      <c r="D187">
        <v>17281.2</v>
      </c>
      <c r="E187">
        <v>25778.66</v>
      </c>
      <c r="G187" s="2">
        <f t="shared" si="112"/>
        <v>1.6906620164600303E-2</v>
      </c>
      <c r="H187" s="4">
        <f t="shared" si="113"/>
        <v>6.1059301922855372E-3</v>
      </c>
      <c r="I187" s="2">
        <f t="shared" si="113"/>
        <v>1.0578761776109277E-2</v>
      </c>
      <c r="J187" s="2">
        <f t="shared" si="113"/>
        <v>6.3169383889659968E-3</v>
      </c>
      <c r="L187">
        <f t="shared" si="103"/>
        <v>9</v>
      </c>
      <c r="M187">
        <v>2015</v>
      </c>
      <c r="P187" s="15">
        <v>44949</v>
      </c>
      <c r="Q187" s="2">
        <v>6.0939774983453897E-3</v>
      </c>
      <c r="R187" s="4">
        <v>5.0422545367808788E-3</v>
      </c>
      <c r="S187" s="2">
        <v>7.3976399070265712E-3</v>
      </c>
      <c r="T187" s="2">
        <v>5.2769821798341002E-3</v>
      </c>
      <c r="U187">
        <f t="shared" si="104"/>
        <v>2023</v>
      </c>
      <c r="W187" s="15">
        <v>45331</v>
      </c>
      <c r="X187" s="2">
        <v>6.8602654021866997E-3</v>
      </c>
      <c r="Y187" s="4">
        <v>2.9721958103780177E-3</v>
      </c>
      <c r="Z187" s="2">
        <v>1.3830756242779768E-2</v>
      </c>
      <c r="AA187" s="2">
        <v>2.3388446309125406E-3</v>
      </c>
      <c r="AB187">
        <f t="shared" si="105"/>
        <v>2024</v>
      </c>
      <c r="AD187" s="15">
        <v>45352</v>
      </c>
      <c r="AE187" s="2">
        <v>2.0861020885010063E-2</v>
      </c>
      <c r="AF187" s="4">
        <v>1.6192204814673324E-2</v>
      </c>
      <c r="AG187" s="2">
        <v>2.5281380025107922E-2</v>
      </c>
      <c r="AH187" s="2">
        <v>1.7173032387452228E-2</v>
      </c>
      <c r="AI187">
        <f t="shared" si="106"/>
        <v>2024</v>
      </c>
      <c r="AK187" s="15">
        <v>45408</v>
      </c>
      <c r="AL187" s="2">
        <v>-8.9584879683244755E-3</v>
      </c>
      <c r="AM187" s="4">
        <v>-6.663609558557923E-3</v>
      </c>
      <c r="AN187" s="2">
        <v>-6.0604248483603794E-3</v>
      </c>
      <c r="AO187" s="2">
        <v>-8.1959186133228716E-3</v>
      </c>
      <c r="AP187">
        <f t="shared" si="107"/>
        <v>2024</v>
      </c>
      <c r="AR187" s="15">
        <v>45071</v>
      </c>
      <c r="AS187" s="2">
        <v>-1.9231468920390699E-4</v>
      </c>
      <c r="AT187" s="4">
        <v>1.9551117284828333E-3</v>
      </c>
      <c r="AU187" s="2">
        <v>8.1276894352696176E-5</v>
      </c>
      <c r="AV187" s="2">
        <v>1.6000315991672161E-3</v>
      </c>
      <c r="AW187">
        <f t="shared" si="108"/>
        <v>2023</v>
      </c>
      <c r="AY187" s="15">
        <v>45098</v>
      </c>
      <c r="AZ187" s="2">
        <v>6.7758371761997395E-3</v>
      </c>
      <c r="BA187" s="4">
        <v>2.1337428985952808E-3</v>
      </c>
      <c r="BB187" s="2">
        <v>2.1180583322860428E-3</v>
      </c>
      <c r="BC187" s="2">
        <v>3.086327152257296E-3</v>
      </c>
      <c r="BD187">
        <f t="shared" si="109"/>
        <v>2023</v>
      </c>
      <c r="BF187" s="15">
        <v>45125</v>
      </c>
      <c r="BG187" s="2">
        <v>-1.9099274276929965E-3</v>
      </c>
      <c r="BH187" s="4">
        <v>1.9176671427012864E-3</v>
      </c>
      <c r="BI187" s="2">
        <v>-8.5589029642630494E-4</v>
      </c>
      <c r="BJ187" s="2">
        <v>3.0816971875478232E-3</v>
      </c>
      <c r="BK187">
        <f t="shared" si="110"/>
        <v>2023</v>
      </c>
      <c r="BM187" s="15">
        <v>45166</v>
      </c>
      <c r="BN187" s="2">
        <v>5.4707446741213625E-3</v>
      </c>
      <c r="BO187" s="4">
        <v>2.0891943236200938E-3</v>
      </c>
      <c r="BP187" s="2">
        <v>5.9505171094324152E-3</v>
      </c>
      <c r="BQ187" s="2">
        <v>1.6966546667403827E-3</v>
      </c>
      <c r="BR187">
        <f t="shared" si="111"/>
        <v>2023</v>
      </c>
      <c r="BT187" s="15">
        <v>45539</v>
      </c>
      <c r="BU187" s="2">
        <v>-3.6984901852602247E-3</v>
      </c>
      <c r="BV187" s="4">
        <v>-3.2100665154262318E-3</v>
      </c>
      <c r="BW187" s="2">
        <v>-5.5882187927435096E-3</v>
      </c>
      <c r="BX187" s="2">
        <v>-2.4565310293301434E-3</v>
      </c>
      <c r="CA187" s="15">
        <v>45574</v>
      </c>
      <c r="CB187" s="2">
        <v>3.9560859593986862E-3</v>
      </c>
      <c r="CC187" s="4">
        <v>-1.2473438971101491E-3</v>
      </c>
      <c r="CD187" s="2">
        <v>-2.7439681699692285E-4</v>
      </c>
      <c r="CE187" s="2">
        <v>-2.054393217795103E-3</v>
      </c>
      <c r="CH187" s="15">
        <v>45600</v>
      </c>
      <c r="CI187" s="2">
        <v>-1.2144842087467316E-2</v>
      </c>
      <c r="CJ187" s="4">
        <v>-1.2713773460306488E-2</v>
      </c>
      <c r="CK187" s="2">
        <v>-8.8758541546119299E-3</v>
      </c>
      <c r="CL187" s="2">
        <v>-1.181424141150746E-2</v>
      </c>
      <c r="CO187" s="15">
        <v>45280</v>
      </c>
      <c r="CP187" s="2">
        <v>-1.0999351453334154E-2</v>
      </c>
      <c r="CQ187" s="4">
        <v>-1.4121502253753401E-2</v>
      </c>
      <c r="CR187" s="2">
        <v>-8.8905786187432976E-3</v>
      </c>
      <c r="CS187" s="2">
        <v>-1.3030747709981378E-2</v>
      </c>
    </row>
    <row r="188" spans="1:97" x14ac:dyDescent="0.3">
      <c r="A188" s="15">
        <v>42277</v>
      </c>
      <c r="B188">
        <v>7048.1</v>
      </c>
      <c r="C188">
        <v>7948.9</v>
      </c>
      <c r="D188">
        <v>17216.3</v>
      </c>
      <c r="E188">
        <v>26154.83</v>
      </c>
      <c r="G188" s="2">
        <f t="shared" si="112"/>
        <v>-7.5906982023516323E-4</v>
      </c>
      <c r="H188" s="4">
        <f t="shared" si="113"/>
        <v>1.3463720627796903E-2</v>
      </c>
      <c r="I188" s="2">
        <f t="shared" si="113"/>
        <v>-3.7555262366040236E-3</v>
      </c>
      <c r="J188" s="2">
        <f t="shared" si="113"/>
        <v>1.4592302315170839E-2</v>
      </c>
      <c r="L188">
        <f t="shared" si="103"/>
        <v>9</v>
      </c>
      <c r="M188">
        <v>2015</v>
      </c>
      <c r="P188" s="15">
        <v>44950</v>
      </c>
      <c r="Q188" s="2">
        <v>1.3234515616728428E-4</v>
      </c>
      <c r="R188" s="4">
        <v>-1.3798013637956681E-5</v>
      </c>
      <c r="S188" s="2">
        <v>-2.0503838631521247E-3</v>
      </c>
      <c r="T188" s="2">
        <v>6.0845067094488468E-4</v>
      </c>
      <c r="U188">
        <f t="shared" si="104"/>
        <v>2023</v>
      </c>
      <c r="W188" s="15">
        <v>45334</v>
      </c>
      <c r="X188" s="2">
        <v>-1.4298265431633872E-2</v>
      </c>
      <c r="Y188" s="4">
        <v>-7.6414552966831504E-3</v>
      </c>
      <c r="Z188" s="2">
        <v>-1.6485316498135796E-2</v>
      </c>
      <c r="AA188" s="2">
        <v>-7.3049294026760617E-3</v>
      </c>
      <c r="AB188">
        <f t="shared" si="105"/>
        <v>2024</v>
      </c>
      <c r="AD188" s="15">
        <v>45353</v>
      </c>
      <c r="AE188" s="2">
        <v>2.6620939407380825E-4</v>
      </c>
      <c r="AF188" s="4">
        <v>1.7749426445079271E-3</v>
      </c>
      <c r="AG188" s="2">
        <v>2.2416356327013495E-4</v>
      </c>
      <c r="AH188" s="2">
        <v>8.2445876248452758E-4</v>
      </c>
      <c r="AI188">
        <f t="shared" si="106"/>
        <v>2024</v>
      </c>
      <c r="AK188" s="15">
        <v>45411</v>
      </c>
      <c r="AL188" s="2">
        <v>2.0959415346244199E-2</v>
      </c>
      <c r="AM188" s="4">
        <v>9.9665699522077759E-3</v>
      </c>
      <c r="AN188" s="2">
        <v>2.5372891254443624E-2</v>
      </c>
      <c r="AO188" s="2">
        <v>1.2764382987911532E-2</v>
      </c>
      <c r="AP188">
        <f t="shared" si="107"/>
        <v>2024</v>
      </c>
      <c r="AR188" s="15">
        <v>45072</v>
      </c>
      <c r="AS188" s="2">
        <v>6.7731860303038502E-3</v>
      </c>
      <c r="AT188" s="4">
        <v>9.7264636772253412E-3</v>
      </c>
      <c r="AU188" s="2">
        <v>7.705796975371635E-3</v>
      </c>
      <c r="AV188" s="2">
        <v>1.0167178955731949E-2</v>
      </c>
      <c r="AW188">
        <f t="shared" si="108"/>
        <v>2023</v>
      </c>
      <c r="AY188" s="15">
        <v>45099</v>
      </c>
      <c r="AZ188" s="2">
        <v>-2.1230609844165378E-3</v>
      </c>
      <c r="BA188" s="4">
        <v>-4.5394644386521901E-3</v>
      </c>
      <c r="BB188" s="2">
        <v>-3.063211367284368E-3</v>
      </c>
      <c r="BC188" s="2">
        <v>-4.4749040310501295E-3</v>
      </c>
      <c r="BD188">
        <f t="shared" si="109"/>
        <v>2023</v>
      </c>
      <c r="BF188" s="15">
        <v>45126</v>
      </c>
      <c r="BG188" s="2">
        <v>5.6312661638195441E-3</v>
      </c>
      <c r="BH188" s="4">
        <v>4.248262592250412E-3</v>
      </c>
      <c r="BI188" s="2">
        <v>5.6913711150529964E-3</v>
      </c>
      <c r="BJ188" s="2">
        <v>4.5257783724984022E-3</v>
      </c>
      <c r="BK188">
        <f t="shared" si="110"/>
        <v>2023</v>
      </c>
      <c r="BM188" s="15">
        <v>45167</v>
      </c>
      <c r="BN188" s="2">
        <v>2.0353586751481328E-3</v>
      </c>
      <c r="BO188" s="4">
        <v>1.8957787843708156E-3</v>
      </c>
      <c r="BP188" s="2">
        <v>1.3484767269740178E-5</v>
      </c>
      <c r="BQ188" s="2">
        <v>1.2188329851100083E-3</v>
      </c>
      <c r="BR188">
        <f t="shared" si="111"/>
        <v>2023</v>
      </c>
      <c r="BT188" s="15">
        <v>45540</v>
      </c>
      <c r="BU188" s="2">
        <v>1.0666610783964764E-3</v>
      </c>
      <c r="BV188" s="4">
        <v>-2.1270938580165715E-3</v>
      </c>
      <c r="BW188" s="2">
        <v>1.416335523659961E-3</v>
      </c>
      <c r="BX188" s="2">
        <v>-1.8394067269731234E-3</v>
      </c>
      <c r="CA188" s="15">
        <v>45575</v>
      </c>
      <c r="CB188" s="2">
        <v>9.2006404470506165E-3</v>
      </c>
      <c r="CC188" s="4">
        <v>6.604768642960217E-4</v>
      </c>
      <c r="CD188" s="2">
        <v>1.0271139255396347E-2</v>
      </c>
      <c r="CE188" s="2">
        <v>1.7713899230486622E-3</v>
      </c>
      <c r="CH188" s="15">
        <v>45601</v>
      </c>
      <c r="CI188" s="2">
        <v>1.9422766889497716E-2</v>
      </c>
      <c r="CJ188" s="4">
        <v>9.0830098331552041E-3</v>
      </c>
      <c r="CK188" s="2">
        <v>1.9369230844328594E-2</v>
      </c>
      <c r="CL188" s="2">
        <v>8.81404235269268E-3</v>
      </c>
      <c r="CO188" s="15">
        <v>45281</v>
      </c>
      <c r="CP188" s="2">
        <v>5.8496670730563633E-3</v>
      </c>
      <c r="CQ188" s="4">
        <v>4.9597756989902108E-3</v>
      </c>
      <c r="CR188" s="2">
        <v>8.3222152668441032E-3</v>
      </c>
      <c r="CS188" s="2">
        <v>5.0887643956974652E-3</v>
      </c>
    </row>
    <row r="189" spans="1:97" x14ac:dyDescent="0.3">
      <c r="A189" s="15">
        <v>42278</v>
      </c>
      <c r="B189">
        <v>6996.15</v>
      </c>
      <c r="C189">
        <v>7950.9</v>
      </c>
      <c r="D189">
        <v>17150.2</v>
      </c>
      <c r="E189">
        <v>26220.95</v>
      </c>
      <c r="G189" s="2">
        <f t="shared" si="112"/>
        <v>-7.4255126033605243E-3</v>
      </c>
      <c r="H189" s="4">
        <f t="shared" si="113"/>
        <v>2.5160714061065056E-4</v>
      </c>
      <c r="I189" s="2">
        <f t="shared" si="113"/>
        <v>-3.8393847690850269E-3</v>
      </c>
      <c r="J189" s="2">
        <f t="shared" si="113"/>
        <v>2.5280225487987868E-3</v>
      </c>
      <c r="L189">
        <f t="shared" si="103"/>
        <v>10</v>
      </c>
      <c r="M189">
        <v>2015</v>
      </c>
      <c r="P189" s="15">
        <v>44951</v>
      </c>
      <c r="Q189" s="2">
        <v>-2.171343885810411E-2</v>
      </c>
      <c r="R189" s="4">
        <v>-1.2492893924926652E-2</v>
      </c>
      <c r="S189" s="2">
        <v>-2.5408666981018284E-2</v>
      </c>
      <c r="T189" s="2">
        <v>-1.2687862575077421E-2</v>
      </c>
      <c r="U189">
        <f t="shared" si="104"/>
        <v>2023</v>
      </c>
      <c r="W189" s="15">
        <v>45335</v>
      </c>
      <c r="X189" s="2">
        <v>1.3471682226789827E-2</v>
      </c>
      <c r="Y189" s="4">
        <v>5.8845163663111778E-3</v>
      </c>
      <c r="Z189" s="2">
        <v>1.3817266291239888E-2</v>
      </c>
      <c r="AA189" s="2">
        <v>6.7916573627854748E-3</v>
      </c>
      <c r="AB189">
        <f t="shared" si="105"/>
        <v>2024</v>
      </c>
      <c r="AD189" s="15">
        <v>45355</v>
      </c>
      <c r="AE189" s="2">
        <v>3.7749823794335138E-3</v>
      </c>
      <c r="AF189" s="4">
        <v>1.215457762842611E-3</v>
      </c>
      <c r="AG189" s="2">
        <v>3.3532427718166616E-3</v>
      </c>
      <c r="AH189" s="2">
        <v>8.9613128445257509E-4</v>
      </c>
      <c r="AI189">
        <f t="shared" si="106"/>
        <v>2024</v>
      </c>
      <c r="AK189" s="15">
        <v>45412</v>
      </c>
      <c r="AL189" s="2">
        <v>1.3712647914601898E-3</v>
      </c>
      <c r="AM189" s="4">
        <v>-1.7024828426827645E-3</v>
      </c>
      <c r="AN189" s="2">
        <v>-5.5236266554446484E-4</v>
      </c>
      <c r="AO189" s="2">
        <v>-2.5243975997197316E-3</v>
      </c>
      <c r="AP189">
        <f t="shared" si="107"/>
        <v>2024</v>
      </c>
      <c r="AR189" s="15">
        <v>45075</v>
      </c>
      <c r="AS189" s="2">
        <v>8.3040235092947078E-3</v>
      </c>
      <c r="AT189" s="4">
        <v>5.3677561644059337E-3</v>
      </c>
      <c r="AU189" s="2">
        <v>6.6768140306238686E-3</v>
      </c>
      <c r="AV189" s="2">
        <v>5.5148908773505973E-3</v>
      </c>
      <c r="AW189">
        <f t="shared" si="108"/>
        <v>2023</v>
      </c>
      <c r="AY189" s="15">
        <v>45100</v>
      </c>
      <c r="AZ189" s="2">
        <v>-4.0635304547003096E-3</v>
      </c>
      <c r="BA189" s="4">
        <v>-5.6336152360657917E-3</v>
      </c>
      <c r="BB189" s="2">
        <v>-2.3316260661842658E-3</v>
      </c>
      <c r="BC189" s="2">
        <v>-4.1038038460193844E-3</v>
      </c>
      <c r="BD189">
        <f t="shared" si="109"/>
        <v>2023</v>
      </c>
      <c r="BF189" s="15">
        <v>45127</v>
      </c>
      <c r="BG189" s="2">
        <v>1.00586124895855E-2</v>
      </c>
      <c r="BH189" s="4">
        <v>7.3614125844860745E-3</v>
      </c>
      <c r="BI189" s="2">
        <v>1.1333653022927843E-2</v>
      </c>
      <c r="BJ189" s="2">
        <v>7.0712086780060739E-3</v>
      </c>
      <c r="BK189">
        <f t="shared" si="110"/>
        <v>2023</v>
      </c>
      <c r="BM189" s="15">
        <v>45168</v>
      </c>
      <c r="BN189" s="2">
        <v>-5.0047331781833317E-3</v>
      </c>
      <c r="BO189" s="4">
        <v>2.4815627641503477E-4</v>
      </c>
      <c r="BP189" s="2">
        <v>-5.9028772734168577E-3</v>
      </c>
      <c r="BQ189" s="2">
        <v>1.7564127505424122E-4</v>
      </c>
      <c r="BR189">
        <f t="shared" si="111"/>
        <v>2023</v>
      </c>
      <c r="BT189" s="15">
        <v>45541</v>
      </c>
      <c r="BU189" s="2">
        <v>-1.4014173546255273E-2</v>
      </c>
      <c r="BV189" s="4">
        <v>-1.1650381187587128E-2</v>
      </c>
      <c r="BW189" s="2">
        <v>-1.7411052968495249E-2</v>
      </c>
      <c r="BX189" s="2">
        <v>-1.2374886193820264E-2</v>
      </c>
      <c r="CA189" s="15">
        <v>45576</v>
      </c>
      <c r="CB189" s="2">
        <v>-6.4414898009745748E-3</v>
      </c>
      <c r="CC189" s="4">
        <v>-1.368084821258947E-3</v>
      </c>
      <c r="CD189" s="2">
        <v>-6.9589314372541242E-3</v>
      </c>
      <c r="CE189" s="2">
        <v>-2.8188460412582371E-3</v>
      </c>
      <c r="CH189" s="15">
        <v>45602</v>
      </c>
      <c r="CI189" s="2">
        <v>2.1628372454633878E-3</v>
      </c>
      <c r="CJ189" s="4">
        <v>1.1181871120417292E-2</v>
      </c>
      <c r="CK189" s="2">
        <v>2.1098602205632637E-3</v>
      </c>
      <c r="CL189" s="2">
        <v>1.1342957042843915E-2</v>
      </c>
      <c r="CO189" s="15">
        <v>45282</v>
      </c>
      <c r="CP189" s="2">
        <v>-6.0786473653297044E-3</v>
      </c>
      <c r="CQ189" s="4">
        <v>4.4389450977533424E-3</v>
      </c>
      <c r="CR189" s="2">
        <v>-7.2804955670081068E-3</v>
      </c>
      <c r="CS189" s="2">
        <v>3.4129635038968485E-3</v>
      </c>
    </row>
    <row r="190" spans="1:97" x14ac:dyDescent="0.3">
      <c r="A190" s="15">
        <v>42282</v>
      </c>
      <c r="B190">
        <v>7258.25</v>
      </c>
      <c r="C190">
        <v>8119.3</v>
      </c>
      <c r="D190">
        <v>17674.05</v>
      </c>
      <c r="E190">
        <v>26785.55</v>
      </c>
      <c r="G190" s="2">
        <f t="shared" si="112"/>
        <v>3.611063272827477E-2</v>
      </c>
      <c r="H190" s="4">
        <f t="shared" si="113"/>
        <v>2.1179992202140709E-2</v>
      </c>
      <c r="I190" s="2">
        <f t="shared" si="113"/>
        <v>3.054483329640462E-2</v>
      </c>
      <c r="J190" s="2">
        <f t="shared" si="113"/>
        <v>2.1532400618589277E-2</v>
      </c>
      <c r="L190">
        <f t="shared" si="103"/>
        <v>10</v>
      </c>
      <c r="M190">
        <v>2015</v>
      </c>
      <c r="P190" s="15">
        <v>44953</v>
      </c>
      <c r="Q190" s="2">
        <v>-2.5384271956119694E-2</v>
      </c>
      <c r="R190" s="4">
        <v>-1.6074268036742903E-2</v>
      </c>
      <c r="S190" s="2">
        <v>-3.1270671934670945E-2</v>
      </c>
      <c r="T190" s="2">
        <v>-1.451970980512263E-2</v>
      </c>
      <c r="U190">
        <f t="shared" si="104"/>
        <v>2023</v>
      </c>
      <c r="W190" s="15">
        <v>45336</v>
      </c>
      <c r="X190" s="2">
        <v>6.6443466474461589E-3</v>
      </c>
      <c r="Y190" s="4">
        <v>4.4519563542708323E-3</v>
      </c>
      <c r="Z190" s="2">
        <v>8.9204085938324445E-3</v>
      </c>
      <c r="AA190" s="2">
        <v>3.7403296672121117E-3</v>
      </c>
      <c r="AB190">
        <f t="shared" si="105"/>
        <v>2024</v>
      </c>
      <c r="AD190" s="15">
        <v>45356</v>
      </c>
      <c r="AE190" s="2">
        <v>-3.488455728979357E-3</v>
      </c>
      <c r="AF190" s="4">
        <v>-2.2003427714499622E-3</v>
      </c>
      <c r="AG190" s="2">
        <v>2.6319061195505204E-3</v>
      </c>
      <c r="AH190" s="2">
        <v>-2.6418566420506112E-3</v>
      </c>
      <c r="AI190">
        <f t="shared" si="106"/>
        <v>2024</v>
      </c>
      <c r="AP190">
        <f t="shared" si="107"/>
        <v>1900</v>
      </c>
      <c r="AR190" s="15">
        <v>45076</v>
      </c>
      <c r="AS190" s="2">
        <v>3.7411921320203993E-3</v>
      </c>
      <c r="AT190" s="4">
        <v>1.8926104851694659E-3</v>
      </c>
      <c r="AU190" s="2">
        <v>2.8085006510665776E-3</v>
      </c>
      <c r="AV190" s="2">
        <v>1.9531753459785593E-3</v>
      </c>
      <c r="AW190">
        <f t="shared" si="108"/>
        <v>2023</v>
      </c>
      <c r="AY190" s="15">
        <v>45103</v>
      </c>
      <c r="AZ190" s="2">
        <v>3.4320693585363648E-4</v>
      </c>
      <c r="BA190" s="4">
        <v>1.3768717687713014E-3</v>
      </c>
      <c r="BB190" s="2">
        <v>4.1606587365813495E-4</v>
      </c>
      <c r="BC190" s="2">
        <v>-1.4877887790879172E-4</v>
      </c>
      <c r="BD190">
        <f t="shared" si="109"/>
        <v>2023</v>
      </c>
      <c r="BF190" s="15">
        <v>45128</v>
      </c>
      <c r="BG190" s="2">
        <v>-2.4373852529669515E-3</v>
      </c>
      <c r="BH190" s="4">
        <v>-1.1719717805812631E-2</v>
      </c>
      <c r="BI190" s="2">
        <v>-2.4184346643746249E-3</v>
      </c>
      <c r="BJ190" s="2">
        <v>-1.3136229704951312E-2</v>
      </c>
      <c r="BK190">
        <f t="shared" si="110"/>
        <v>2023</v>
      </c>
      <c r="BM190" s="15">
        <v>45169</v>
      </c>
      <c r="BN190" s="2">
        <v>-5.2914507606777895E-3</v>
      </c>
      <c r="BO190" s="4">
        <v>-4.8404311679317667E-3</v>
      </c>
      <c r="BP190" s="2">
        <v>-5.5038591446127313E-3</v>
      </c>
      <c r="BQ190" s="2">
        <v>-3.9307237592615526E-3</v>
      </c>
      <c r="BR190">
        <f t="shared" si="111"/>
        <v>2023</v>
      </c>
      <c r="BT190" s="15">
        <v>45544</v>
      </c>
      <c r="BU190" s="2">
        <v>8.1105633342678229E-3</v>
      </c>
      <c r="BV190" s="4">
        <v>3.3900487482974306E-3</v>
      </c>
      <c r="BW190" s="2">
        <v>1.0695604807337831E-2</v>
      </c>
      <c r="BX190" s="2">
        <v>4.6266545608225742E-3</v>
      </c>
      <c r="CA190" s="15">
        <v>45579</v>
      </c>
      <c r="CB190" s="2">
        <v>1.0269285823565287E-2</v>
      </c>
      <c r="CC190" s="4">
        <v>6.5573770491803574E-3</v>
      </c>
      <c r="CD190" s="2">
        <v>1.2596658739200671E-2</v>
      </c>
      <c r="CE190" s="2">
        <v>7.2705838290242674E-3</v>
      </c>
      <c r="CH190" s="15">
        <v>45603</v>
      </c>
      <c r="CI190" s="2">
        <v>-8.9541278278939106E-3</v>
      </c>
      <c r="CJ190" s="4">
        <v>-1.162797821438858E-2</v>
      </c>
      <c r="CK190" s="2">
        <v>-7.6628425724520229E-3</v>
      </c>
      <c r="CL190" s="2">
        <v>-1.0405069140075926E-2</v>
      </c>
      <c r="CO190" s="15">
        <v>45286</v>
      </c>
      <c r="CP190" s="2">
        <v>3.0336309740777406E-3</v>
      </c>
      <c r="CQ190" s="4">
        <v>4.3069126064431357E-3</v>
      </c>
      <c r="CR190" s="2">
        <v>4.9061049422164018E-3</v>
      </c>
      <c r="CS190" s="2">
        <v>3.2323136863113889E-3</v>
      </c>
    </row>
    <row r="191" spans="1:97" x14ac:dyDescent="0.3">
      <c r="A191" s="15">
        <v>42283</v>
      </c>
      <c r="B191">
        <v>7240.65</v>
      </c>
      <c r="C191">
        <v>8152.9</v>
      </c>
      <c r="D191">
        <v>17605.349999999999</v>
      </c>
      <c r="E191">
        <v>26932.880000000001</v>
      </c>
      <c r="G191" s="2">
        <f t="shared" si="112"/>
        <v>-2.4307209988054064E-3</v>
      </c>
      <c r="H191" s="4">
        <f t="shared" si="113"/>
        <v>4.1382877834295383E-3</v>
      </c>
      <c r="I191" s="2">
        <f t="shared" si="113"/>
        <v>-3.887054749760283E-3</v>
      </c>
      <c r="J191" s="2">
        <f t="shared" si="113"/>
        <v>5.5003537355029766E-3</v>
      </c>
      <c r="L191">
        <f t="shared" si="103"/>
        <v>10</v>
      </c>
      <c r="M191">
        <v>2015</v>
      </c>
      <c r="P191" s="15">
        <v>44956</v>
      </c>
      <c r="Q191" s="2">
        <v>3.3386305534444253E-3</v>
      </c>
      <c r="R191" s="4">
        <v>2.5334647402489832E-3</v>
      </c>
      <c r="S191" s="2">
        <v>1.0447313565643129E-3</v>
      </c>
      <c r="T191" s="2">
        <v>2.8570272825796006E-3</v>
      </c>
      <c r="U191">
        <f t="shared" si="104"/>
        <v>2023</v>
      </c>
      <c r="W191" s="15">
        <v>45337</v>
      </c>
      <c r="X191" s="2">
        <v>4.4376633204596446E-3</v>
      </c>
      <c r="Y191" s="4">
        <v>3.2371720760712877E-3</v>
      </c>
      <c r="Z191" s="2">
        <v>6.7656611113894117E-3</v>
      </c>
      <c r="AA191" s="2">
        <v>3.1682126699825518E-3</v>
      </c>
      <c r="AB191">
        <f t="shared" si="105"/>
        <v>2024</v>
      </c>
      <c r="AD191" s="15">
        <v>45357</v>
      </c>
      <c r="AE191" s="2">
        <v>6.2731849338731232E-3</v>
      </c>
      <c r="AF191" s="4">
        <v>5.2669717260906326E-3</v>
      </c>
      <c r="AG191" s="2">
        <v>8.0788550051491444E-3</v>
      </c>
      <c r="AH191" s="2">
        <v>5.5493475383745347E-3</v>
      </c>
      <c r="AI191">
        <f t="shared" si="106"/>
        <v>2024</v>
      </c>
      <c r="AP191">
        <f t="shared" si="107"/>
        <v>1900</v>
      </c>
      <c r="AR191" s="15">
        <v>45077</v>
      </c>
      <c r="AS191" s="2">
        <v>-8.2434465114484788E-3</v>
      </c>
      <c r="AT191" s="4">
        <v>-5.3370613158309791E-3</v>
      </c>
      <c r="AU191" s="2">
        <v>-6.93576317586834E-3</v>
      </c>
      <c r="AV191" s="2">
        <v>-5.5088898322082488E-3</v>
      </c>
      <c r="AW191">
        <f t="shared" si="108"/>
        <v>2023</v>
      </c>
      <c r="AY191" s="15">
        <v>45104</v>
      </c>
      <c r="AZ191" s="2">
        <v>1.3480051545089319E-2</v>
      </c>
      <c r="BA191" s="4">
        <v>6.7518404382811547E-3</v>
      </c>
      <c r="BB191" s="2">
        <v>1.1009130165291555E-2</v>
      </c>
      <c r="BC191" s="2">
        <v>7.083214228997917E-3</v>
      </c>
      <c r="BD191">
        <f t="shared" si="109"/>
        <v>2023</v>
      </c>
      <c r="BF191" s="15">
        <v>45131</v>
      </c>
      <c r="BG191" s="2">
        <v>-1.5388179634438929E-3</v>
      </c>
      <c r="BH191" s="4">
        <v>-3.6794125094961488E-3</v>
      </c>
      <c r="BI191" s="2">
        <v>-3.3022102996838687E-3</v>
      </c>
      <c r="BJ191" s="2">
        <v>-4.4910148211886273E-3</v>
      </c>
      <c r="BK191">
        <f t="shared" si="110"/>
        <v>2023</v>
      </c>
      <c r="BM191" s="15">
        <v>45505</v>
      </c>
      <c r="BN191" s="2">
        <v>1.0091377099613549E-3</v>
      </c>
      <c r="BO191" s="4">
        <v>2.3946792031629802E-3</v>
      </c>
      <c r="BP191" s="2">
        <v>2.0561204498633541E-4</v>
      </c>
      <c r="BQ191" s="2">
        <v>1.5440167729083767E-3</v>
      </c>
      <c r="BR191">
        <f t="shared" si="111"/>
        <v>2024</v>
      </c>
      <c r="BT191" s="15">
        <v>45545</v>
      </c>
      <c r="BU191" s="2">
        <v>-3.0761879793990542E-3</v>
      </c>
      <c r="BV191" s="4">
        <v>4.1986814455974835E-3</v>
      </c>
      <c r="BW191" s="2">
        <v>3.0224305427854876E-3</v>
      </c>
      <c r="BX191" s="2">
        <v>4.435410008442912E-3</v>
      </c>
      <c r="CA191" s="15">
        <v>45580</v>
      </c>
      <c r="CB191" s="2">
        <v>2.4724002606502641E-4</v>
      </c>
      <c r="CC191" s="4">
        <v>-2.8096203629823435E-3</v>
      </c>
      <c r="CD191" s="2">
        <v>1.7195162196117202E-3</v>
      </c>
      <c r="CE191" s="2">
        <v>-1.8656131496877029E-3</v>
      </c>
      <c r="CH191" s="15">
        <v>45604</v>
      </c>
      <c r="CI191" s="2">
        <v>-5.5402766152496804E-3</v>
      </c>
      <c r="CJ191" s="4">
        <v>-2.1136931363858044E-3</v>
      </c>
      <c r="CK191" s="2">
        <v>-6.8436816811611517E-3</v>
      </c>
      <c r="CL191" s="2">
        <v>-6.9736926966298615E-4</v>
      </c>
      <c r="CO191" s="15">
        <v>45287</v>
      </c>
      <c r="CP191" s="2">
        <v>9.505862841649667E-3</v>
      </c>
      <c r="CQ191" s="4">
        <v>9.9527315211029848E-3</v>
      </c>
      <c r="CR191" s="2">
        <v>1.1678402341756938E-2</v>
      </c>
      <c r="CS191" s="2">
        <v>9.8354565946326446E-3</v>
      </c>
    </row>
    <row r="192" spans="1:97" x14ac:dyDescent="0.3">
      <c r="A192" s="15">
        <v>42284</v>
      </c>
      <c r="B192">
        <v>7261.2</v>
      </c>
      <c r="C192">
        <v>8177.4</v>
      </c>
      <c r="D192">
        <v>17616.8</v>
      </c>
      <c r="E192">
        <v>27035.85</v>
      </c>
      <c r="G192" s="2">
        <f t="shared" si="112"/>
        <v>2.8301107254999425E-3</v>
      </c>
      <c r="H192" s="4">
        <f t="shared" si="113"/>
        <v>3.0050656821499098E-3</v>
      </c>
      <c r="I192" s="2">
        <f t="shared" si="113"/>
        <v>6.5037048397224297E-4</v>
      </c>
      <c r="J192" s="2">
        <f t="shared" si="113"/>
        <v>3.8232079153806618E-3</v>
      </c>
      <c r="L192">
        <f t="shared" si="103"/>
        <v>10</v>
      </c>
      <c r="M192">
        <v>2015</v>
      </c>
      <c r="P192" s="15">
        <v>44957</v>
      </c>
      <c r="Q192" s="2">
        <v>2.0723956894169661E-4</v>
      </c>
      <c r="R192" s="4">
        <v>7.4791984792300546E-4</v>
      </c>
      <c r="S192" s="2">
        <v>6.6258206447796491E-3</v>
      </c>
      <c r="T192" s="2">
        <v>8.3175897443392335E-4</v>
      </c>
      <c r="U192">
        <f t="shared" si="104"/>
        <v>2023</v>
      </c>
      <c r="W192" s="15">
        <v>45338</v>
      </c>
      <c r="X192" s="2">
        <v>2.7646505721018694E-3</v>
      </c>
      <c r="Y192" s="4">
        <v>5.9308786782743964E-3</v>
      </c>
      <c r="Z192" s="2">
        <v>3.590522491880964E-3</v>
      </c>
      <c r="AA192" s="2">
        <v>5.2221792584576897E-3</v>
      </c>
      <c r="AB192">
        <f t="shared" si="105"/>
        <v>2024</v>
      </c>
      <c r="AD192" s="15">
        <v>45358</v>
      </c>
      <c r="AE192" s="2">
        <v>9.3783398434231849E-4</v>
      </c>
      <c r="AF192" s="4">
        <v>8.6766737637408481E-4</v>
      </c>
      <c r="AG192" s="2">
        <v>-2.7019476539338469E-3</v>
      </c>
      <c r="AH192" s="2">
        <v>4.5082747763773118E-4</v>
      </c>
      <c r="AI192">
        <f t="shared" si="106"/>
        <v>2024</v>
      </c>
      <c r="AP192">
        <f t="shared" si="107"/>
        <v>1900</v>
      </c>
      <c r="AR192" s="15">
        <v>45414</v>
      </c>
      <c r="AS192" s="2">
        <v>1.4880884349698163E-3</v>
      </c>
      <c r="AT192" s="4">
        <v>1.9177300446586545E-3</v>
      </c>
      <c r="AU192" s="2">
        <v>-3.3544717010733924E-3</v>
      </c>
      <c r="AV192" s="2">
        <v>1.7229485795240422E-3</v>
      </c>
      <c r="AW192">
        <f t="shared" si="108"/>
        <v>2024</v>
      </c>
      <c r="AY192" s="15">
        <v>45105</v>
      </c>
      <c r="AZ192" s="2">
        <v>5.3606029610232366E-3</v>
      </c>
      <c r="BA192" s="4">
        <v>8.2211145004090404E-3</v>
      </c>
      <c r="BB192" s="2">
        <v>4.6757249866845622E-3</v>
      </c>
      <c r="BC192" s="2">
        <v>7.8748228168808339E-3</v>
      </c>
      <c r="BD192">
        <f t="shared" si="109"/>
        <v>2023</v>
      </c>
      <c r="BF192" s="15">
        <v>45132</v>
      </c>
      <c r="BG192" s="2">
        <v>1.3321902961991683E-3</v>
      </c>
      <c r="BH192" s="4">
        <v>4.1937033450502868E-4</v>
      </c>
      <c r="BI192" s="2">
        <v>-1.6995822359360474E-3</v>
      </c>
      <c r="BJ192" s="2">
        <v>-4.3790157924741835E-4</v>
      </c>
      <c r="BK192">
        <f t="shared" si="110"/>
        <v>2023</v>
      </c>
      <c r="BM192" s="15">
        <v>45506</v>
      </c>
      <c r="BN192" s="2">
        <v>-2.9936788225575339E-3</v>
      </c>
      <c r="BO192" s="4">
        <v>-1.1722888820474302E-2</v>
      </c>
      <c r="BP192" s="2">
        <v>-4.1472732914436148E-3</v>
      </c>
      <c r="BQ192" s="2">
        <v>-1.0817472857072257E-2</v>
      </c>
      <c r="BR192">
        <f t="shared" si="111"/>
        <v>2024</v>
      </c>
      <c r="BT192" s="15">
        <v>45546</v>
      </c>
      <c r="BU192" s="2">
        <v>-2.8368493586346426E-3</v>
      </c>
      <c r="BV192" s="4">
        <v>-4.8979477738596879E-3</v>
      </c>
      <c r="BW192" s="2">
        <v>-5.115822773700476E-3</v>
      </c>
      <c r="BX192" s="2">
        <v>-4.8599088222364435E-3</v>
      </c>
      <c r="CA192" s="15">
        <v>45581</v>
      </c>
      <c r="CB192" s="2">
        <v>7.9137940780525445E-4</v>
      </c>
      <c r="CC192" s="4">
        <v>-3.4341221238478642E-3</v>
      </c>
      <c r="CD192" s="2">
        <v>-2.0219242476784399E-3</v>
      </c>
      <c r="CE192" s="2">
        <v>-3.8958632668834362E-3</v>
      </c>
      <c r="CH192" s="15">
        <v>45607</v>
      </c>
      <c r="CI192" s="2">
        <v>5.2337337932675757E-3</v>
      </c>
      <c r="CJ192" s="4">
        <v>-2.8573558277641628E-4</v>
      </c>
      <c r="CK192" s="2">
        <v>6.1199118717175502E-3</v>
      </c>
      <c r="CL192" s="2">
        <v>1.2366907915710771E-4</v>
      </c>
      <c r="CO192" s="15">
        <v>45288</v>
      </c>
      <c r="CP192" s="2">
        <v>3.1763574981075512E-3</v>
      </c>
      <c r="CQ192" s="4">
        <v>5.7239173853311969E-3</v>
      </c>
      <c r="CR192" s="2">
        <v>4.6880630957165546E-3</v>
      </c>
      <c r="CS192" s="2">
        <v>5.1632163554926405E-3</v>
      </c>
    </row>
    <row r="193" spans="1:97" x14ac:dyDescent="0.3">
      <c r="A193" s="15">
        <v>42285</v>
      </c>
      <c r="B193">
        <v>7207.4</v>
      </c>
      <c r="C193">
        <v>8129.35</v>
      </c>
      <c r="D193">
        <v>17474.3</v>
      </c>
      <c r="E193">
        <v>26845.81</v>
      </c>
      <c r="G193" s="2">
        <f t="shared" si="112"/>
        <v>-7.464550323278878E-3</v>
      </c>
      <c r="H193" s="4">
        <f t="shared" si="113"/>
        <v>-5.8759507912049397E-3</v>
      </c>
      <c r="I193" s="2">
        <f t="shared" si="113"/>
        <v>-8.0888697152717865E-3</v>
      </c>
      <c r="J193" s="2">
        <f t="shared" si="113"/>
        <v>-7.0291853224513836E-3</v>
      </c>
      <c r="L193">
        <f t="shared" si="103"/>
        <v>10</v>
      </c>
      <c r="M193">
        <v>2015</v>
      </c>
      <c r="P193" s="15">
        <v>45292</v>
      </c>
      <c r="Q193" s="2">
        <v>-1.4144502285957648E-3</v>
      </c>
      <c r="R193" s="4">
        <v>4.8317181589773318E-4</v>
      </c>
      <c r="S193" s="2">
        <v>-1.1999855049205014E-3</v>
      </c>
      <c r="T193" s="2">
        <v>4.3853662763682701E-4</v>
      </c>
      <c r="U193">
        <f t="shared" si="104"/>
        <v>2024</v>
      </c>
      <c r="W193" s="15">
        <v>45341</v>
      </c>
      <c r="X193" s="2">
        <v>3.7057944707503299E-3</v>
      </c>
      <c r="Y193" s="4">
        <v>3.6999732313401693E-3</v>
      </c>
      <c r="Z193" s="2">
        <v>3.2478276851170469E-3</v>
      </c>
      <c r="AA193" s="2">
        <v>3.8869675577937078E-3</v>
      </c>
      <c r="AB193">
        <f t="shared" si="105"/>
        <v>2024</v>
      </c>
      <c r="AD193" s="15">
        <v>45362</v>
      </c>
      <c r="AE193" s="2">
        <v>-6.868767240821437E-3</v>
      </c>
      <c r="AF193" s="4">
        <v>-7.1531616841271307E-3</v>
      </c>
      <c r="AG193" s="2">
        <v>-1.0618616182858953E-2</v>
      </c>
      <c r="AH193" s="2">
        <v>-8.3210344823399108E-3</v>
      </c>
      <c r="AI193">
        <f t="shared" si="106"/>
        <v>2024</v>
      </c>
      <c r="AP193">
        <f t="shared" si="107"/>
        <v>1900</v>
      </c>
      <c r="AR193" s="15">
        <v>45415</v>
      </c>
      <c r="AS193" s="2">
        <v>-3.5004174809839372E-3</v>
      </c>
      <c r="AT193" s="4">
        <v>-7.6098762815588958E-3</v>
      </c>
      <c r="AU193" s="2">
        <v>-6.246058127949739E-3</v>
      </c>
      <c r="AV193" s="2">
        <v>-9.8237380465188949E-3</v>
      </c>
      <c r="AW193">
        <f t="shared" si="108"/>
        <v>2024</v>
      </c>
      <c r="AY193" s="15">
        <v>45107</v>
      </c>
      <c r="AZ193" s="2">
        <v>8.104119614910945E-3</v>
      </c>
      <c r="BA193" s="4">
        <v>1.1435212759789414E-2</v>
      </c>
      <c r="BB193" s="2">
        <v>9.4647151448976844E-3</v>
      </c>
      <c r="BC193" s="2">
        <v>1.2565668816695555E-2</v>
      </c>
      <c r="BD193">
        <f t="shared" si="109"/>
        <v>2023</v>
      </c>
      <c r="BF193" s="15">
        <v>45133</v>
      </c>
      <c r="BG193" s="2">
        <v>5.2091447265932816E-4</v>
      </c>
      <c r="BH193" s="4">
        <v>4.9642795443228726E-3</v>
      </c>
      <c r="BI193" s="2">
        <v>4.7409750245391768E-3</v>
      </c>
      <c r="BJ193" s="2">
        <v>5.2970573293540319E-3</v>
      </c>
      <c r="BK193">
        <f t="shared" si="110"/>
        <v>2023</v>
      </c>
      <c r="BM193" s="15">
        <v>45509</v>
      </c>
      <c r="BN193" s="2">
        <v>-2.6499492590949258E-2</v>
      </c>
      <c r="BO193" s="4">
        <v>-2.6786472851438529E-2</v>
      </c>
      <c r="BP193" s="2">
        <v>-2.4499441579041208E-2</v>
      </c>
      <c r="BQ193" s="2">
        <v>-2.7445004720187682E-2</v>
      </c>
      <c r="BR193">
        <f t="shared" si="111"/>
        <v>2024</v>
      </c>
      <c r="BT193" s="15">
        <v>45547</v>
      </c>
      <c r="BU193" s="2">
        <v>1.5163537351329621E-2</v>
      </c>
      <c r="BV193" s="4">
        <v>1.8879585206945083E-2</v>
      </c>
      <c r="BW193" s="2">
        <v>1.4946089002156469E-2</v>
      </c>
      <c r="BX193" s="2">
        <v>1.7658172229830182E-2</v>
      </c>
      <c r="CA193" s="15">
        <v>45582</v>
      </c>
      <c r="CB193" s="2">
        <v>-1.2661260401759624E-2</v>
      </c>
      <c r="CC193" s="4">
        <v>-8.8681806714108087E-3</v>
      </c>
      <c r="CD193" s="2">
        <v>-9.8887956904348453E-3</v>
      </c>
      <c r="CE193" s="2">
        <v>-6.0704508489183495E-3</v>
      </c>
      <c r="CH193" s="15">
        <v>45608</v>
      </c>
      <c r="CI193" s="2">
        <v>-1.6818277304237638E-2</v>
      </c>
      <c r="CJ193" s="4">
        <v>-1.0680866399075383E-2</v>
      </c>
      <c r="CK193" s="2">
        <v>-1.3858809582327287E-2</v>
      </c>
      <c r="CL193" s="2">
        <v>-1.032716678732242E-2</v>
      </c>
      <c r="CO193" s="15">
        <v>45289</v>
      </c>
      <c r="CP193" s="2">
        <v>-2.1710347202668449E-3</v>
      </c>
      <c r="CQ193" s="4">
        <v>-2.1718468044465127E-3</v>
      </c>
      <c r="CR193" s="2">
        <v>-4.4590077419342138E-3</v>
      </c>
      <c r="CS193" s="2">
        <v>-2.3493869249133878E-3</v>
      </c>
    </row>
    <row r="194" spans="1:97" x14ac:dyDescent="0.3">
      <c r="A194" s="15">
        <v>42286</v>
      </c>
      <c r="B194">
        <v>7268.65</v>
      </c>
      <c r="C194">
        <v>8189.7</v>
      </c>
      <c r="D194">
        <v>17590.25</v>
      </c>
      <c r="E194">
        <v>27079.51</v>
      </c>
      <c r="G194" s="2">
        <f t="shared" si="112"/>
        <v>8.4265991621552839E-3</v>
      </c>
      <c r="H194" s="4">
        <f t="shared" si="113"/>
        <v>7.4237177634127512E-3</v>
      </c>
      <c r="I194" s="2">
        <f t="shared" si="113"/>
        <v>6.635458931116024E-3</v>
      </c>
      <c r="J194" s="2">
        <f t="shared" si="113"/>
        <v>8.7052690904091574E-3</v>
      </c>
      <c r="L194">
        <f t="shared" si="103"/>
        <v>10</v>
      </c>
      <c r="M194">
        <v>2015</v>
      </c>
      <c r="P194" s="15">
        <v>45293</v>
      </c>
      <c r="Q194" s="2">
        <v>-5.1976585941725826E-3</v>
      </c>
      <c r="R194" s="4">
        <v>-3.5001540803702609E-3</v>
      </c>
      <c r="S194" s="2">
        <v>-9.7990434193095249E-3</v>
      </c>
      <c r="T194" s="2">
        <v>-5.250447130656883E-3</v>
      </c>
      <c r="U194">
        <f t="shared" si="104"/>
        <v>2024</v>
      </c>
      <c r="W194" s="15">
        <v>45342</v>
      </c>
      <c r="X194" s="2">
        <v>1.2112485787840261E-2</v>
      </c>
      <c r="Y194" s="4">
        <v>3.376690888133021E-3</v>
      </c>
      <c r="Z194" s="2">
        <v>1.2005887977995231E-2</v>
      </c>
      <c r="AA194" s="2">
        <v>4.8033123104750646E-3</v>
      </c>
      <c r="AB194">
        <f t="shared" si="105"/>
        <v>2024</v>
      </c>
      <c r="AD194" s="15">
        <v>45363</v>
      </c>
      <c r="AE194" s="2">
        <v>1.6724488575188769E-3</v>
      </c>
      <c r="AF194" s="4">
        <v>1.3657134285448758E-4</v>
      </c>
      <c r="AG194" s="2">
        <v>-9.6032251623509395E-4</v>
      </c>
      <c r="AH194" s="2">
        <v>2.2491709141332474E-3</v>
      </c>
      <c r="AI194">
        <f t="shared" si="106"/>
        <v>2024</v>
      </c>
      <c r="AP194">
        <f t="shared" si="107"/>
        <v>1900</v>
      </c>
      <c r="AR194" s="15">
        <v>45418</v>
      </c>
      <c r="AS194" s="2">
        <v>-2.4696808730805117E-3</v>
      </c>
      <c r="AT194" s="4">
        <v>-1.4749164102802706E-3</v>
      </c>
      <c r="AU194" s="2">
        <v>-5.7743152326435838E-4</v>
      </c>
      <c r="AV194" s="2">
        <v>2.3538759430223171E-4</v>
      </c>
      <c r="AW194">
        <f t="shared" si="108"/>
        <v>2024</v>
      </c>
      <c r="AY194" s="15">
        <v>45446</v>
      </c>
      <c r="AZ194" s="2">
        <v>3.8860172416845258E-2</v>
      </c>
      <c r="BA194" s="4">
        <v>3.2542264554585552E-2</v>
      </c>
      <c r="BB194" s="2">
        <v>4.0748040939940534E-2</v>
      </c>
      <c r="BC194" s="2">
        <v>3.3902455216112334E-2</v>
      </c>
      <c r="BD194">
        <f t="shared" si="109"/>
        <v>2024</v>
      </c>
      <c r="BF194" s="15">
        <v>45134</v>
      </c>
      <c r="BG194" s="2">
        <v>-7.83569090971541E-3</v>
      </c>
      <c r="BH194" s="4">
        <v>-5.9863587871555098E-3</v>
      </c>
      <c r="BI194" s="2">
        <v>-8.3159022498851161E-3</v>
      </c>
      <c r="BJ194" s="2">
        <v>-6.60168617480557E-3</v>
      </c>
      <c r="BK194">
        <f t="shared" si="110"/>
        <v>2023</v>
      </c>
      <c r="BM194" s="15">
        <v>45510</v>
      </c>
      <c r="BN194" s="2">
        <v>-1.0772598700716347E-2</v>
      </c>
      <c r="BO194" s="4">
        <v>-2.6210113237665773E-3</v>
      </c>
      <c r="BP194" s="2">
        <v>-6.8633576951254915E-3</v>
      </c>
      <c r="BQ194" s="2">
        <v>-2.1118749000117727E-3</v>
      </c>
      <c r="BR194">
        <f t="shared" si="111"/>
        <v>2024</v>
      </c>
      <c r="BT194" s="15">
        <v>45548</v>
      </c>
      <c r="BU194" s="2">
        <v>1.4157897041437695E-3</v>
      </c>
      <c r="BV194" s="4">
        <v>-1.2761482380095812E-3</v>
      </c>
      <c r="BW194" s="2">
        <v>3.1995812440605699E-3</v>
      </c>
      <c r="BX194" s="2">
        <v>-8.6508745917297141E-4</v>
      </c>
      <c r="CA194" s="15">
        <v>45583</v>
      </c>
      <c r="CB194" s="2">
        <v>1.4802762123978033E-2</v>
      </c>
      <c r="CC194" s="4">
        <v>4.2101265260193789E-3</v>
      </c>
      <c r="CD194" s="2">
        <v>1.5703233454477276E-2</v>
      </c>
      <c r="CE194" s="2">
        <v>2.6928666685348199E-3</v>
      </c>
      <c r="CH194" s="15">
        <v>45609</v>
      </c>
      <c r="CI194" s="2">
        <v>-1.8378539570583965E-2</v>
      </c>
      <c r="CJ194" s="4">
        <v>-1.3582627300494754E-2</v>
      </c>
      <c r="CK194" s="2">
        <v>-2.0904925544100887E-2</v>
      </c>
      <c r="CL194" s="2">
        <v>-1.2510044463832127E-2</v>
      </c>
      <c r="CO194" s="15">
        <v>45628</v>
      </c>
      <c r="CP194" s="2">
        <v>2.5963074277239938E-3</v>
      </c>
      <c r="CQ194" s="4">
        <v>6.0067713448620549E-3</v>
      </c>
      <c r="CR194" s="2">
        <v>1.0258262319520178E-3</v>
      </c>
      <c r="CS194" s="2">
        <v>5.5798801019363879E-3</v>
      </c>
    </row>
    <row r="195" spans="1:97" x14ac:dyDescent="0.3">
      <c r="A195" s="15">
        <v>42289</v>
      </c>
      <c r="B195">
        <v>7243.65</v>
      </c>
      <c r="C195">
        <v>8143.6</v>
      </c>
      <c r="D195">
        <v>17583.150000000001</v>
      </c>
      <c r="E195">
        <v>26904.11</v>
      </c>
      <c r="G195" s="2">
        <f t="shared" si="112"/>
        <v>-3.4512987237097321E-3</v>
      </c>
      <c r="H195" s="4">
        <f t="shared" si="113"/>
        <v>-5.6290218200910234E-3</v>
      </c>
      <c r="I195" s="2">
        <f t="shared" si="113"/>
        <v>-4.0363269424815139E-4</v>
      </c>
      <c r="J195" s="2">
        <f t="shared" si="113"/>
        <v>-6.4772220767657105E-3</v>
      </c>
      <c r="L195">
        <f t="shared" ref="L195:L258" si="117">MONTH(A:A)</f>
        <v>10</v>
      </c>
      <c r="M195">
        <v>2015</v>
      </c>
      <c r="P195" s="15">
        <v>45294</v>
      </c>
      <c r="Q195" s="2">
        <v>-4.2151713236626915E-3</v>
      </c>
      <c r="R195" s="4">
        <v>-6.8518125340398571E-3</v>
      </c>
      <c r="S195" s="2">
        <v>-1.187144916475967E-3</v>
      </c>
      <c r="T195" s="2">
        <v>-7.4539089484740289E-3</v>
      </c>
      <c r="U195">
        <f t="shared" ref="U195:U214" si="118">YEAR($P:$P)</f>
        <v>2024</v>
      </c>
      <c r="W195" s="15">
        <v>45343</v>
      </c>
      <c r="X195" s="2">
        <v>-5.5156078165975106E-3</v>
      </c>
      <c r="Y195" s="4">
        <v>-6.3927701778848647E-3</v>
      </c>
      <c r="Z195" s="2">
        <v>-1.5819357797775522E-3</v>
      </c>
      <c r="AA195" s="2">
        <v>-5.9447776679706328E-3</v>
      </c>
      <c r="AB195">
        <f t="shared" ref="AB195:AB214" si="119">YEAR($W:$W)</f>
        <v>2024</v>
      </c>
      <c r="AD195" s="15">
        <v>45364</v>
      </c>
      <c r="AE195" s="2">
        <v>-6.7106011118497396E-3</v>
      </c>
      <c r="AF195" s="4">
        <v>-1.5132724741109523E-2</v>
      </c>
      <c r="AG195" s="2">
        <v>-6.3681200615873677E-3</v>
      </c>
      <c r="AH195" s="2">
        <v>-1.2299376825420535E-2</v>
      </c>
      <c r="AI195">
        <f t="shared" ref="AI195:AI214" si="120">YEAR($AD:$AD)</f>
        <v>2024</v>
      </c>
      <c r="AP195">
        <f t="shared" ref="AP195:AP214" si="121">YEAR($AK:$AK)</f>
        <v>1900</v>
      </c>
      <c r="AR195" s="15">
        <v>45419</v>
      </c>
      <c r="AS195" s="2">
        <v>-9.2928261424559955E-3</v>
      </c>
      <c r="AT195" s="4">
        <v>-6.2470201891929545E-3</v>
      </c>
      <c r="AU195" s="2">
        <v>-1.247461412446604E-2</v>
      </c>
      <c r="AV195" s="2">
        <v>-5.1923296047364674E-3</v>
      </c>
      <c r="AW195">
        <f t="shared" ref="AW195:AW214" si="122">YEAR($AR:$AR)</f>
        <v>2024</v>
      </c>
      <c r="AY195" s="15">
        <v>45447</v>
      </c>
      <c r="AZ195" s="2">
        <v>-8.5347870986334992E-2</v>
      </c>
      <c r="BA195" s="4">
        <v>-5.9293583620975046E-2</v>
      </c>
      <c r="BB195" s="2">
        <v>-7.9469477706431618E-2</v>
      </c>
      <c r="BC195" s="2">
        <v>-5.7405518958194388E-2</v>
      </c>
      <c r="BD195">
        <f t="shared" ref="BD195:BD218" si="123">YEAR($AY:$AY)</f>
        <v>2024</v>
      </c>
      <c r="BF195" s="15">
        <v>45135</v>
      </c>
      <c r="BG195" s="2">
        <v>-4.0915260332888767E-3</v>
      </c>
      <c r="BH195" s="4">
        <v>-7.0447967690589379E-4</v>
      </c>
      <c r="BI195" s="2">
        <v>-4.6235384517714665E-3</v>
      </c>
      <c r="BJ195" s="2">
        <v>-1.6089499994116194E-3</v>
      </c>
      <c r="BK195">
        <f t="shared" ref="BK195:BK218" si="124">YEAR($BF:$BF)</f>
        <v>2023</v>
      </c>
      <c r="BM195" s="15">
        <v>45511</v>
      </c>
      <c r="BN195" s="2">
        <v>1.2482048695995415E-2</v>
      </c>
      <c r="BO195" s="4">
        <v>1.2710195456506321E-2</v>
      </c>
      <c r="BP195" s="2">
        <v>7.4515109059002434E-3</v>
      </c>
      <c r="BQ195" s="2">
        <v>1.1132533695400723E-2</v>
      </c>
      <c r="BR195">
        <f t="shared" ref="BR195:BR218" si="125">YEAR($BM:$BM)</f>
        <v>2024</v>
      </c>
      <c r="BT195" s="15">
        <v>45551</v>
      </c>
      <c r="BU195" s="2">
        <v>4.2934824519533357E-4</v>
      </c>
      <c r="BV195" s="4">
        <v>1.0746751326089958E-3</v>
      </c>
      <c r="BW195" s="2">
        <v>4.1414723887400187E-3</v>
      </c>
      <c r="BX195" s="2">
        <v>1.1803461270917727E-3</v>
      </c>
      <c r="CA195" s="15">
        <v>45586</v>
      </c>
      <c r="CB195" s="2">
        <v>6.9297465633058153E-4</v>
      </c>
      <c r="CC195" s="4">
        <v>-2.9351353199981787E-3</v>
      </c>
      <c r="CD195" s="2">
        <v>-2.524273335611258E-3</v>
      </c>
      <c r="CE195" s="2">
        <v>-9.0465036826824241E-4</v>
      </c>
      <c r="CH195" s="15">
        <v>45610</v>
      </c>
      <c r="CI195" s="2">
        <v>2.6680689473842071E-3</v>
      </c>
      <c r="CJ195" s="4">
        <v>-1.118466152073133E-3</v>
      </c>
      <c r="CK195" s="2">
        <v>1.820782677009811E-3</v>
      </c>
      <c r="CL195" s="2">
        <v>-1.424104094492337E-3</v>
      </c>
      <c r="CO195" s="15">
        <v>45629</v>
      </c>
      <c r="CP195" s="2">
        <v>9.2153001146252373E-3</v>
      </c>
      <c r="CQ195" s="4">
        <v>7.4600274756396606E-3</v>
      </c>
      <c r="CR195" s="2">
        <v>1.1260051046844115E-2</v>
      </c>
      <c r="CS195" s="2">
        <v>7.4477794359690376E-3</v>
      </c>
    </row>
    <row r="196" spans="1:97" x14ac:dyDescent="0.3">
      <c r="A196" s="15">
        <v>42290</v>
      </c>
      <c r="B196">
        <v>7249.95</v>
      </c>
      <c r="C196">
        <v>8131.7</v>
      </c>
      <c r="D196">
        <v>17554.849999999999</v>
      </c>
      <c r="E196">
        <v>26846.53</v>
      </c>
      <c r="G196" s="2">
        <f t="shared" ref="G196:G259" si="126">(B196-B195)/B196</f>
        <v>8.6897151014837099E-4</v>
      </c>
      <c r="H196" s="4">
        <f t="shared" ref="H196:J259" si="127">(C196-C195)/C195</f>
        <v>-1.461270199911654E-3</v>
      </c>
      <c r="I196" s="2">
        <f t="shared" si="127"/>
        <v>-1.6094954544551407E-3</v>
      </c>
      <c r="J196" s="2">
        <f t="shared" si="127"/>
        <v>-2.1401934499971098E-3</v>
      </c>
      <c r="L196">
        <f t="shared" si="117"/>
        <v>10</v>
      </c>
      <c r="M196">
        <v>2015</v>
      </c>
      <c r="P196" s="15">
        <v>45295</v>
      </c>
      <c r="Q196" s="2">
        <v>1.2086017307567148E-2</v>
      </c>
      <c r="R196" s="4">
        <v>6.5644700671783473E-3</v>
      </c>
      <c r="S196" s="2">
        <v>1.0290336747025236E-2</v>
      </c>
      <c r="T196" s="2">
        <v>6.8805128047020334E-3</v>
      </c>
      <c r="U196">
        <f t="shared" si="118"/>
        <v>2024</v>
      </c>
      <c r="W196" s="15">
        <v>45344</v>
      </c>
      <c r="X196" s="2">
        <v>-1.0089083949887758E-3</v>
      </c>
      <c r="Y196" s="4">
        <v>7.3633929644231801E-3</v>
      </c>
      <c r="Z196" s="2">
        <v>-2.1246413737219545E-3</v>
      </c>
      <c r="AA196" s="2">
        <v>7.3688684962318288E-3</v>
      </c>
      <c r="AB196">
        <f t="shared" si="119"/>
        <v>2024</v>
      </c>
      <c r="AD196" s="15">
        <v>45365</v>
      </c>
      <c r="AE196" s="2">
        <v>-1.5584365455782027E-3</v>
      </c>
      <c r="AF196" s="4">
        <v>6.7711624397096392E-3</v>
      </c>
      <c r="AG196" s="2">
        <v>-4.0728970888418547E-3</v>
      </c>
      <c r="AH196" s="2">
        <v>4.6094184744238974E-3</v>
      </c>
      <c r="AI196">
        <f t="shared" si="120"/>
        <v>2024</v>
      </c>
      <c r="AP196">
        <f t="shared" si="121"/>
        <v>1900</v>
      </c>
      <c r="AR196" s="15">
        <v>45420</v>
      </c>
      <c r="AS196" s="2">
        <v>-5.3737221951294179E-3</v>
      </c>
      <c r="AT196" s="4">
        <v>0</v>
      </c>
      <c r="AU196" s="2">
        <v>-5.4726744240230218E-3</v>
      </c>
      <c r="AV196" s="2">
        <v>-6.1840369953968508E-4</v>
      </c>
      <c r="AW196">
        <f t="shared" si="122"/>
        <v>2024</v>
      </c>
      <c r="AY196" s="15">
        <v>45448</v>
      </c>
      <c r="AZ196" s="2">
        <v>3.9806111813158872E-2</v>
      </c>
      <c r="BA196" s="4">
        <v>3.3624254609426696E-2</v>
      </c>
      <c r="BB196" s="2">
        <v>4.530286435137635E-2</v>
      </c>
      <c r="BC196" s="2">
        <v>0.12586486642096423</v>
      </c>
      <c r="BD196">
        <f t="shared" si="123"/>
        <v>2024</v>
      </c>
      <c r="BF196" s="15">
        <v>45138</v>
      </c>
      <c r="BG196" s="2">
        <v>2.1630071698771755E-3</v>
      </c>
      <c r="BH196" s="4">
        <v>5.4845630546598431E-3</v>
      </c>
      <c r="BI196" s="2">
        <v>4.0247998046982394E-3</v>
      </c>
      <c r="BJ196" s="2">
        <v>5.5542456038524847E-3</v>
      </c>
      <c r="BK196">
        <f t="shared" si="124"/>
        <v>2023</v>
      </c>
      <c r="BM196" s="15">
        <v>45512</v>
      </c>
      <c r="BN196" s="2">
        <v>1.4733956844613218E-3</v>
      </c>
      <c r="BO196" s="4">
        <v>-7.428747813561066E-3</v>
      </c>
      <c r="BP196" s="2">
        <v>7.5220974081679777E-4</v>
      </c>
      <c r="BQ196" s="2">
        <v>-7.3210591280691894E-3</v>
      </c>
      <c r="BR196">
        <f t="shared" si="125"/>
        <v>2024</v>
      </c>
      <c r="BT196" s="15">
        <v>45552</v>
      </c>
      <c r="BU196" s="2">
        <v>7.0858281353256778E-5</v>
      </c>
      <c r="BV196" s="4">
        <v>1.3709558280395637E-3</v>
      </c>
      <c r="BW196" s="2">
        <v>6.8068755195036152E-4</v>
      </c>
      <c r="BX196" s="2">
        <v>1.0950877937957958E-3</v>
      </c>
      <c r="CA196" s="15">
        <v>45587</v>
      </c>
      <c r="CB196" s="2">
        <v>-1.0731909022440689E-2</v>
      </c>
      <c r="CC196" s="4">
        <v>-1.2469180141317376E-2</v>
      </c>
      <c r="CD196" s="2">
        <v>-1.3578008840956987E-2</v>
      </c>
      <c r="CE196" s="2">
        <v>-1.1466856895770121E-2</v>
      </c>
      <c r="CH196" s="15">
        <v>45614</v>
      </c>
      <c r="CI196" s="2">
        <v>2.4679998452126158E-3</v>
      </c>
      <c r="CJ196" s="4">
        <v>-3.3527814487925929E-3</v>
      </c>
      <c r="CK196" s="2">
        <v>3.6718145140799386E-3</v>
      </c>
      <c r="CL196" s="2">
        <v>-3.1103252874344393E-3</v>
      </c>
      <c r="CO196" s="15">
        <v>45630</v>
      </c>
      <c r="CP196" s="2">
        <v>1.0831508065107085E-2</v>
      </c>
      <c r="CQ196" s="4">
        <v>4.2114473681517558E-4</v>
      </c>
      <c r="CR196" s="2">
        <v>1.0838634994283248E-2</v>
      </c>
      <c r="CS196" s="2">
        <v>1.3677898961912253E-3</v>
      </c>
    </row>
    <row r="197" spans="1:97" x14ac:dyDescent="0.3">
      <c r="A197" s="15">
        <v>42291</v>
      </c>
      <c r="B197">
        <v>7260.25</v>
      </c>
      <c r="C197">
        <v>8107.9</v>
      </c>
      <c r="D197">
        <v>17543.25</v>
      </c>
      <c r="E197">
        <v>26779.66</v>
      </c>
      <c r="G197" s="2">
        <f t="shared" si="126"/>
        <v>1.4186839296167738E-3</v>
      </c>
      <c r="H197" s="4">
        <f t="shared" si="127"/>
        <v>-2.9268172706814299E-3</v>
      </c>
      <c r="I197" s="2">
        <f t="shared" si="127"/>
        <v>-6.6078605057853215E-4</v>
      </c>
      <c r="J197" s="2">
        <f t="shared" si="127"/>
        <v>-2.4908246987599136E-3</v>
      </c>
      <c r="L197">
        <f t="shared" si="117"/>
        <v>10</v>
      </c>
      <c r="M197">
        <v>2015</v>
      </c>
      <c r="P197" s="15">
        <v>45296</v>
      </c>
      <c r="Q197" s="2">
        <v>-1.1155422929961686E-4</v>
      </c>
      <c r="R197" s="4">
        <v>2.4101280784538581E-3</v>
      </c>
      <c r="S197" s="2">
        <v>-7.6458865234244327E-4</v>
      </c>
      <c r="T197" s="2">
        <v>2.4855398728166754E-3</v>
      </c>
      <c r="U197">
        <f t="shared" si="118"/>
        <v>2024</v>
      </c>
      <c r="W197" s="15">
        <v>45345</v>
      </c>
      <c r="X197" s="2">
        <v>5.4166203190955653E-4</v>
      </c>
      <c r="Y197" s="4">
        <v>-2.1379591267224637E-4</v>
      </c>
      <c r="Z197" s="2">
        <v>-2.3028657411157528E-3</v>
      </c>
      <c r="AA197" s="2">
        <v>-2.1104936368073271E-4</v>
      </c>
      <c r="AB197">
        <f t="shared" si="119"/>
        <v>2024</v>
      </c>
      <c r="AD197" s="15">
        <v>45366</v>
      </c>
      <c r="AE197" s="2">
        <v>-3.9526649002389128E-3</v>
      </c>
      <c r="AF197" s="4">
        <v>-5.5674334493028476E-3</v>
      </c>
      <c r="AG197" s="2">
        <v>-4.185727918067845E-3</v>
      </c>
      <c r="AH197" s="2">
        <v>-6.2088493580062876E-3</v>
      </c>
      <c r="AI197">
        <f t="shared" si="120"/>
        <v>2024</v>
      </c>
      <c r="AP197">
        <f t="shared" si="121"/>
        <v>1900</v>
      </c>
      <c r="AR197" s="15">
        <v>45421</v>
      </c>
      <c r="AS197" s="2">
        <v>-1.5874558513286015E-2</v>
      </c>
      <c r="AT197" s="4">
        <v>-1.5469117811904494E-2</v>
      </c>
      <c r="AU197" s="2">
        <v>-1.1103452440697882E-2</v>
      </c>
      <c r="AV197" s="2">
        <v>-1.4458584394850505E-2</v>
      </c>
      <c r="AW197">
        <f t="shared" si="122"/>
        <v>2024</v>
      </c>
      <c r="AY197" s="15">
        <v>45449</v>
      </c>
      <c r="AZ197" s="2">
        <v>9.6963219745238791E-3</v>
      </c>
      <c r="BA197" s="4">
        <v>8.8880145532674298E-3</v>
      </c>
      <c r="BB197" s="2">
        <v>4.8374668226833549E-3</v>
      </c>
      <c r="BC197" s="2">
        <v>-7.4881884165214033E-2</v>
      </c>
      <c r="BD197">
        <f t="shared" si="123"/>
        <v>2024</v>
      </c>
      <c r="BF197" s="15">
        <v>45474</v>
      </c>
      <c r="BG197" s="2">
        <v>8.9183510677688892E-3</v>
      </c>
      <c r="BH197" s="4">
        <v>5.4705005289331461E-3</v>
      </c>
      <c r="BI197" s="2">
        <v>4.4419183355702135E-3</v>
      </c>
      <c r="BJ197" s="2">
        <v>5.6110930243711233E-3</v>
      </c>
      <c r="BK197">
        <f t="shared" si="124"/>
        <v>2024</v>
      </c>
      <c r="BM197" s="15">
        <v>45513</v>
      </c>
      <c r="BN197" s="2">
        <v>6.3045776716136419E-3</v>
      </c>
      <c r="BO197" s="4">
        <v>1.0386864037815649E-2</v>
      </c>
      <c r="BP197" s="2">
        <v>6.535517687567223E-3</v>
      </c>
      <c r="BQ197" s="2">
        <v>1.0390788150325904E-2</v>
      </c>
      <c r="BR197">
        <f t="shared" si="125"/>
        <v>2024</v>
      </c>
      <c r="BT197" s="15">
        <v>45553</v>
      </c>
      <c r="BU197" s="2">
        <v>1.3785151416744516E-2</v>
      </c>
      <c r="BV197" s="4">
        <v>-1.612995233795791E-3</v>
      </c>
      <c r="BW197" s="2">
        <v>1.0763834665200192E-2</v>
      </c>
      <c r="BX197" s="2">
        <v>-1.5819756604686099E-3</v>
      </c>
      <c r="CA197" s="15">
        <v>45588</v>
      </c>
      <c r="CB197" s="2">
        <v>2.1745537217919102E-3</v>
      </c>
      <c r="CC197" s="4">
        <v>-1.4955806816741737E-3</v>
      </c>
      <c r="CD197" s="2">
        <v>-3.5409694062197086E-4</v>
      </c>
      <c r="CE197" s="2">
        <v>-1.7294783691794993E-3</v>
      </c>
      <c r="CH197" s="15">
        <v>45615</v>
      </c>
      <c r="CI197" s="2">
        <v>6.2107289434496166E-3</v>
      </c>
      <c r="CJ197" s="4">
        <v>2.7586148086877491E-3</v>
      </c>
      <c r="CK197" s="2">
        <v>5.2160480345009126E-3</v>
      </c>
      <c r="CL197" s="2">
        <v>3.0950745296585763E-3</v>
      </c>
      <c r="CO197" s="15">
        <v>45631</v>
      </c>
      <c r="CP197" s="2">
        <v>6.8193075562295253E-3</v>
      </c>
      <c r="CQ197" s="4">
        <v>9.8477773531774147E-3</v>
      </c>
      <c r="CR197" s="2">
        <v>6.3200599246436614E-3</v>
      </c>
      <c r="CS197" s="2">
        <v>9.9995886671245936E-3</v>
      </c>
    </row>
    <row r="198" spans="1:97" x14ac:dyDescent="0.3">
      <c r="A198" s="15">
        <v>42292</v>
      </c>
      <c r="B198">
        <v>7299.9</v>
      </c>
      <c r="C198">
        <v>8179.5</v>
      </c>
      <c r="D198">
        <v>17686.099999999999</v>
      </c>
      <c r="E198">
        <v>27010.14</v>
      </c>
      <c r="G198" s="2">
        <f t="shared" si="126"/>
        <v>5.4315812545376839E-3</v>
      </c>
      <c r="H198" s="4">
        <f t="shared" si="127"/>
        <v>8.8308933262620862E-3</v>
      </c>
      <c r="I198" s="2">
        <f t="shared" si="127"/>
        <v>8.1427329599702766E-3</v>
      </c>
      <c r="J198" s="2">
        <f t="shared" si="127"/>
        <v>8.606531972399932E-3</v>
      </c>
      <c r="L198">
        <f t="shared" si="117"/>
        <v>10</v>
      </c>
      <c r="M198">
        <v>2015</v>
      </c>
      <c r="P198" s="15">
        <v>45299</v>
      </c>
      <c r="Q198" s="2">
        <v>-1.0414489643042486E-2</v>
      </c>
      <c r="R198" s="4">
        <v>-9.1106730290914789E-3</v>
      </c>
      <c r="S198" s="2">
        <v>-1.4716875350401793E-2</v>
      </c>
      <c r="T198" s="2">
        <v>-9.3150890336356033E-3</v>
      </c>
      <c r="U198">
        <f t="shared" si="118"/>
        <v>2024</v>
      </c>
      <c r="W198" s="15">
        <v>45348</v>
      </c>
      <c r="X198" s="2">
        <v>-2.7837456413040839E-3</v>
      </c>
      <c r="Y198" s="4">
        <v>-4.08099870794642E-3</v>
      </c>
      <c r="Z198" s="2">
        <v>-5.0254476707236968E-3</v>
      </c>
      <c r="AA198" s="2">
        <v>-4.8216639231749162E-3</v>
      </c>
      <c r="AB198">
        <f t="shared" si="119"/>
        <v>2024</v>
      </c>
      <c r="AD198" s="15">
        <v>45369</v>
      </c>
      <c r="AE198" s="2">
        <v>-8.5568912062781966E-4</v>
      </c>
      <c r="AF198" s="4">
        <v>1.468895513171347E-3</v>
      </c>
      <c r="AG198" s="2">
        <v>-3.9060739449838265E-4</v>
      </c>
      <c r="AH198" s="2">
        <v>1.4452786714504705E-3</v>
      </c>
      <c r="AI198">
        <f t="shared" si="120"/>
        <v>2024</v>
      </c>
      <c r="AP198">
        <f t="shared" si="121"/>
        <v>1900</v>
      </c>
      <c r="AR198" s="15">
        <v>45422</v>
      </c>
      <c r="AS198" s="2">
        <v>3.0814230485772368E-5</v>
      </c>
      <c r="AT198" s="4">
        <v>4.4495047250370364E-3</v>
      </c>
      <c r="AU198" s="2">
        <v>-1.4066741211972505E-3</v>
      </c>
      <c r="AV198" s="2">
        <v>3.5950968017450227E-3</v>
      </c>
      <c r="AW198">
        <f t="shared" si="122"/>
        <v>2024</v>
      </c>
      <c r="AY198" s="15">
        <v>45450</v>
      </c>
      <c r="AZ198" s="2">
        <v>1.2221530465852701E-2</v>
      </c>
      <c r="BA198" s="4">
        <v>2.0539931818380992E-2</v>
      </c>
      <c r="BB198" s="2">
        <v>1.0372901024306136E-2</v>
      </c>
      <c r="BC198" s="2">
        <v>2.1563244302227294E-2</v>
      </c>
      <c r="BD198">
        <f t="shared" si="123"/>
        <v>2024</v>
      </c>
      <c r="BF198" s="15">
        <v>45475</v>
      </c>
      <c r="BG198" s="2">
        <v>-5.5402251407928108E-3</v>
      </c>
      <c r="BH198" s="4">
        <v>-7.4973231242721412E-4</v>
      </c>
      <c r="BI198" s="2">
        <v>-7.7347015439921535E-3</v>
      </c>
      <c r="BJ198" s="2">
        <v>-4.3711204575867612E-4</v>
      </c>
      <c r="BK198">
        <f t="shared" si="124"/>
        <v>2024</v>
      </c>
      <c r="BM198" s="15">
        <v>45516</v>
      </c>
      <c r="BN198" s="2">
        <v>1.9649522006379037E-3</v>
      </c>
      <c r="BO198" s="4">
        <v>-8.412844977941931E-4</v>
      </c>
      <c r="BP198" s="2">
        <v>1.8510631976150519E-3</v>
      </c>
      <c r="BQ198" s="2">
        <v>-7.1500344202839205E-4</v>
      </c>
      <c r="BR198">
        <f t="shared" si="125"/>
        <v>2024</v>
      </c>
      <c r="BT198" s="15">
        <v>45554</v>
      </c>
      <c r="BU198" s="2">
        <v>3.145021339021007E-3</v>
      </c>
      <c r="BV198" s="4">
        <v>1.5072376963103215E-3</v>
      </c>
      <c r="BW198" s="2">
        <v>5.4445084776607779E-3</v>
      </c>
      <c r="BX198" s="2">
        <v>2.8520198682962495E-3</v>
      </c>
      <c r="CA198" s="15">
        <v>45589</v>
      </c>
      <c r="CB198" s="2">
        <v>4.2822737343397874E-3</v>
      </c>
      <c r="CC198" s="4">
        <v>-1.4773587608192403E-3</v>
      </c>
      <c r="CD198" s="2">
        <v>5.7017115868772117E-3</v>
      </c>
      <c r="CE198" s="2">
        <v>-2.1003476687255277E-4</v>
      </c>
      <c r="CH198" s="15">
        <v>45617</v>
      </c>
      <c r="CI198" s="2">
        <v>-5.5685770695792216E-3</v>
      </c>
      <c r="CJ198" s="4">
        <v>-7.1688245423814677E-3</v>
      </c>
      <c r="CK198" s="2">
        <v>-5.0092342942924858E-3</v>
      </c>
      <c r="CL198" s="2">
        <v>-5.4472650756565303E-3</v>
      </c>
      <c r="CO198" s="15">
        <v>45632</v>
      </c>
      <c r="CP198" s="2">
        <v>-1.1152175585033527E-3</v>
      </c>
      <c r="CQ198" s="4">
        <v>-1.2384452251057204E-3</v>
      </c>
      <c r="CR198" s="2">
        <v>-1.7545479730354222E-3</v>
      </c>
      <c r="CS198" s="2">
        <v>-3.1285673507255676E-3</v>
      </c>
    </row>
    <row r="199" spans="1:97" x14ac:dyDescent="0.3">
      <c r="A199" s="15">
        <v>42293</v>
      </c>
      <c r="B199">
        <v>7387.35</v>
      </c>
      <c r="C199">
        <v>8238.15</v>
      </c>
      <c r="D199">
        <v>17912.849999999999</v>
      </c>
      <c r="E199">
        <v>27214.6</v>
      </c>
      <c r="G199" s="2">
        <f t="shared" si="126"/>
        <v>1.1837803813275495E-2</v>
      </c>
      <c r="H199" s="4">
        <f t="shared" si="127"/>
        <v>7.1703649367320299E-3</v>
      </c>
      <c r="I199" s="2">
        <f t="shared" si="127"/>
        <v>1.2820802777322305E-2</v>
      </c>
      <c r="J199" s="2">
        <f t="shared" si="127"/>
        <v>7.569749731026908E-3</v>
      </c>
      <c r="L199">
        <f t="shared" si="117"/>
        <v>10</v>
      </c>
      <c r="M199">
        <v>2015</v>
      </c>
      <c r="P199" s="15">
        <v>45300</v>
      </c>
      <c r="Q199" s="2">
        <v>-4.4911486159761637E-3</v>
      </c>
      <c r="R199" s="4">
        <v>1.4805001626922579E-3</v>
      </c>
      <c r="S199" s="2">
        <v>-4.375108666445352E-3</v>
      </c>
      <c r="T199" s="2">
        <v>4.343059975150415E-4</v>
      </c>
      <c r="U199">
        <f t="shared" si="118"/>
        <v>2024</v>
      </c>
      <c r="W199" s="15">
        <v>45349</v>
      </c>
      <c r="X199" s="2">
        <v>-3.2501496139230603E-3</v>
      </c>
      <c r="Y199" s="4">
        <v>3.449047443613918E-3</v>
      </c>
      <c r="Z199" s="2">
        <v>2.4797913110695115E-4</v>
      </c>
      <c r="AA199" s="2">
        <v>4.1913649556608356E-3</v>
      </c>
      <c r="AB199">
        <f t="shared" si="119"/>
        <v>2024</v>
      </c>
      <c r="AD199" s="15">
        <v>45370</v>
      </c>
      <c r="AE199" s="2">
        <v>-1.1989156366266653E-3</v>
      </c>
      <c r="AF199" s="4">
        <v>-1.080219625765675E-2</v>
      </c>
      <c r="AG199" s="2">
        <v>-4.1029802966770059E-3</v>
      </c>
      <c r="AH199" s="2">
        <v>-1.0122144233510438E-2</v>
      </c>
      <c r="AI199">
        <f t="shared" si="120"/>
        <v>2024</v>
      </c>
      <c r="AP199">
        <f t="shared" si="121"/>
        <v>1900</v>
      </c>
      <c r="AR199" s="15">
        <v>45425</v>
      </c>
      <c r="AS199" s="2">
        <v>7.3247748214099817E-3</v>
      </c>
      <c r="AT199" s="4">
        <v>2.2148971671079177E-3</v>
      </c>
      <c r="AU199" s="2">
        <v>7.022190543871821E-3</v>
      </c>
      <c r="AV199" s="2">
        <v>1.5366519565890109E-3</v>
      </c>
      <c r="AW199">
        <f t="shared" si="122"/>
        <v>2024</v>
      </c>
      <c r="AY199" s="15">
        <v>45453</v>
      </c>
      <c r="AZ199" s="2">
        <v>-4.9424843770103284E-4</v>
      </c>
      <c r="BA199" s="4">
        <v>-1.3288879633665187E-3</v>
      </c>
      <c r="BB199" s="2">
        <v>-4.4776239277788648E-4</v>
      </c>
      <c r="BC199" s="2">
        <v>-2.6505554066218878E-3</v>
      </c>
      <c r="BD199">
        <f t="shared" si="123"/>
        <v>2024</v>
      </c>
      <c r="BF199" s="15">
        <v>45476</v>
      </c>
      <c r="BG199" s="2">
        <v>1.7676994618318679E-2</v>
      </c>
      <c r="BH199" s="4">
        <v>6.7422903060664636E-3</v>
      </c>
      <c r="BI199" s="2">
        <v>1.7657342322223765E-2</v>
      </c>
      <c r="BJ199" s="2">
        <v>6.8648042048578654E-3</v>
      </c>
      <c r="BK199">
        <f t="shared" si="124"/>
        <v>2024</v>
      </c>
      <c r="BM199" s="15">
        <v>45517</v>
      </c>
      <c r="BN199" s="2">
        <v>-1.910668767259081E-2</v>
      </c>
      <c r="BO199" s="4">
        <v>-8.5431469996303452E-3</v>
      </c>
      <c r="BP199" s="2">
        <v>-1.4751487555347708E-2</v>
      </c>
      <c r="BQ199" s="2">
        <v>-8.6993018863281441E-3</v>
      </c>
      <c r="BR199">
        <f t="shared" si="125"/>
        <v>2024</v>
      </c>
      <c r="BT199" s="15">
        <v>45555</v>
      </c>
      <c r="BU199" s="2">
        <v>1.5553144111145147E-2</v>
      </c>
      <c r="BV199" s="4">
        <v>1.4760503308965348E-2</v>
      </c>
      <c r="BW199" s="2">
        <v>1.424649682489401E-2</v>
      </c>
      <c r="BX199" s="2">
        <v>1.6343250209172766E-2</v>
      </c>
      <c r="CA199" s="15">
        <v>45590</v>
      </c>
      <c r="CB199" s="2">
        <v>-5.1174118410463503E-3</v>
      </c>
      <c r="CC199" s="4">
        <v>-8.9592367025419541E-3</v>
      </c>
      <c r="CD199" s="2">
        <v>-1.4432047412099368E-2</v>
      </c>
      <c r="CE199" s="2">
        <v>-8.2791316472734192E-3</v>
      </c>
      <c r="CH199" s="15">
        <v>45618</v>
      </c>
      <c r="CI199" s="2">
        <v>1.4828297793534019E-2</v>
      </c>
      <c r="CJ199" s="4">
        <v>2.3869481239748285E-2</v>
      </c>
      <c r="CK199" s="2">
        <v>1.5137107452618372E-2</v>
      </c>
      <c r="CL199" s="2">
        <v>2.5420256859530661E-2</v>
      </c>
      <c r="CO199" s="15">
        <v>45635</v>
      </c>
      <c r="CP199" s="2">
        <v>7.6448270003955164E-4</v>
      </c>
      <c r="CQ199" s="4">
        <v>-2.3827083451522938E-3</v>
      </c>
      <c r="CR199" s="2">
        <v>-1.9015315037516703E-3</v>
      </c>
      <c r="CS199" s="2">
        <v>-1.9506797014558419E-5</v>
      </c>
    </row>
    <row r="200" spans="1:97" x14ac:dyDescent="0.3">
      <c r="A200" s="15">
        <v>42296</v>
      </c>
      <c r="B200">
        <v>7377</v>
      </c>
      <c r="C200">
        <v>8275.0499999999993</v>
      </c>
      <c r="D200">
        <v>17855.05</v>
      </c>
      <c r="E200">
        <v>27364.92</v>
      </c>
      <c r="G200" s="2">
        <f t="shared" si="126"/>
        <v>-1.4030093533957387E-3</v>
      </c>
      <c r="H200" s="4">
        <f t="shared" si="127"/>
        <v>4.4791609766755445E-3</v>
      </c>
      <c r="I200" s="2">
        <f t="shared" si="127"/>
        <v>-3.2267338809848392E-3</v>
      </c>
      <c r="J200" s="2">
        <f t="shared" si="127"/>
        <v>5.5235057652877392E-3</v>
      </c>
      <c r="L200">
        <f t="shared" si="117"/>
        <v>10</v>
      </c>
      <c r="M200">
        <v>2015</v>
      </c>
      <c r="P200" s="15">
        <v>45301</v>
      </c>
      <c r="Q200" s="2">
        <v>1.2744825506612362E-3</v>
      </c>
      <c r="R200" s="4">
        <v>3.4277333098166004E-3</v>
      </c>
      <c r="S200" s="2">
        <v>2.5019764979313627E-3</v>
      </c>
      <c r="T200" s="2">
        <v>3.8032555587416668E-3</v>
      </c>
      <c r="U200">
        <f t="shared" si="118"/>
        <v>2024</v>
      </c>
      <c r="W200" s="15">
        <v>45350</v>
      </c>
      <c r="X200" s="2">
        <v>-1.0447188845843738E-2</v>
      </c>
      <c r="Y200" s="4">
        <v>-1.1135962808046414E-2</v>
      </c>
      <c r="Z200" s="2">
        <v>-1.3413310924153328E-2</v>
      </c>
      <c r="AA200" s="2">
        <v>-1.0812471732077644E-2</v>
      </c>
      <c r="AB200">
        <f t="shared" si="119"/>
        <v>2024</v>
      </c>
      <c r="AD200" s="15">
        <v>45371</v>
      </c>
      <c r="AE200" s="2">
        <v>-2.8085717414848793E-3</v>
      </c>
      <c r="AF200" s="4">
        <v>9.9232495089929458E-4</v>
      </c>
      <c r="AG200" s="2">
        <v>-1.593194322278019E-3</v>
      </c>
      <c r="AH200" s="2">
        <v>1.2447916702829514E-3</v>
      </c>
      <c r="AI200">
        <f t="shared" si="120"/>
        <v>2024</v>
      </c>
      <c r="AP200">
        <f t="shared" si="121"/>
        <v>1900</v>
      </c>
      <c r="AR200" s="15">
        <v>45426</v>
      </c>
      <c r="AS200" s="2">
        <v>2.2348156041882797E-4</v>
      </c>
      <c r="AT200" s="4">
        <v>5.1483777859713167E-3</v>
      </c>
      <c r="AU200" s="2">
        <v>2.2060932987952564E-3</v>
      </c>
      <c r="AV200" s="2">
        <v>4.5135678415435931E-3</v>
      </c>
      <c r="AW200">
        <f t="shared" si="122"/>
        <v>2024</v>
      </c>
      <c r="AY200" s="15">
        <v>45454</v>
      </c>
      <c r="AZ200" s="2">
        <v>-1.3287865331551591E-3</v>
      </c>
      <c r="BA200" s="4">
        <v>2.4291463162954088E-4</v>
      </c>
      <c r="BB200" s="2">
        <v>-1.5096151335150922E-3</v>
      </c>
      <c r="BC200" s="2">
        <v>-4.3783455318657316E-4</v>
      </c>
      <c r="BD200">
        <f t="shared" si="123"/>
        <v>2024</v>
      </c>
      <c r="BF200" s="15">
        <v>45477</v>
      </c>
      <c r="BG200" s="2">
        <v>-1.8446630401554153E-3</v>
      </c>
      <c r="BH200" s="4">
        <v>6.4439091676451749E-4</v>
      </c>
      <c r="BI200" s="2">
        <v>2.7218316325804359E-4</v>
      </c>
      <c r="BJ200" s="2">
        <v>7.8600469077391949E-4</v>
      </c>
      <c r="BK200">
        <f t="shared" si="124"/>
        <v>2024</v>
      </c>
      <c r="BM200" s="15">
        <v>45518</v>
      </c>
      <c r="BN200" s="2">
        <v>-2.2574662375998906E-4</v>
      </c>
      <c r="BO200" s="4">
        <v>1.9677699987571978E-4</v>
      </c>
      <c r="BP200" s="2">
        <v>-2.0980557615259245E-3</v>
      </c>
      <c r="BQ200" s="2">
        <v>1.8978917759670266E-3</v>
      </c>
      <c r="BR200">
        <f t="shared" si="125"/>
        <v>2024</v>
      </c>
      <c r="BT200" s="15">
        <v>45558</v>
      </c>
      <c r="BU200" s="2">
        <v>6.5683221723953269E-3</v>
      </c>
      <c r="BV200" s="4">
        <v>5.7423243424534007E-3</v>
      </c>
      <c r="BW200" s="2">
        <v>5.8111434158965415E-3</v>
      </c>
      <c r="BX200" s="2">
        <v>4.545545406899683E-3</v>
      </c>
      <c r="CA200" s="15">
        <v>45593</v>
      </c>
      <c r="CB200" s="2">
        <v>5.4124051571859608E-3</v>
      </c>
      <c r="CC200" s="4">
        <v>6.5485840005294364E-3</v>
      </c>
      <c r="CD200" s="2">
        <v>9.2906810639243713E-3</v>
      </c>
      <c r="CE200" s="2">
        <v>7.5910908866734204E-3</v>
      </c>
      <c r="CH200" s="15">
        <v>45621</v>
      </c>
      <c r="CI200" s="2">
        <v>1.807869918158507E-2</v>
      </c>
      <c r="CJ200" s="4">
        <v>1.316127952817666E-2</v>
      </c>
      <c r="CK200" s="2">
        <v>2.0965906201965732E-2</v>
      </c>
      <c r="CL200" s="2">
        <v>1.2547728297962416E-2</v>
      </c>
      <c r="CO200" s="15">
        <v>45636</v>
      </c>
      <c r="CP200" s="2">
        <v>3.2395340070436049E-3</v>
      </c>
      <c r="CQ200" s="4">
        <v>-3.6354035501038739E-4</v>
      </c>
      <c r="CR200" s="2">
        <v>3.1821224447762188E-3</v>
      </c>
      <c r="CS200" s="2">
        <v>1.9507177537110963E-5</v>
      </c>
    </row>
    <row r="201" spans="1:97" x14ac:dyDescent="0.3">
      <c r="A201" s="15">
        <v>42297</v>
      </c>
      <c r="B201">
        <v>7373.6</v>
      </c>
      <c r="C201">
        <v>8261.65</v>
      </c>
      <c r="D201">
        <v>17830.25</v>
      </c>
      <c r="E201">
        <v>27306.83</v>
      </c>
      <c r="G201" s="2">
        <f t="shared" si="126"/>
        <v>-4.6110448085055278E-4</v>
      </c>
      <c r="H201" s="4">
        <f t="shared" si="127"/>
        <v>-1.6193255629874911E-3</v>
      </c>
      <c r="I201" s="2">
        <f t="shared" si="127"/>
        <v>-1.3889627864385298E-3</v>
      </c>
      <c r="J201" s="2">
        <f t="shared" si="127"/>
        <v>-2.1227907846979458E-3</v>
      </c>
      <c r="L201">
        <f t="shared" si="117"/>
        <v>10</v>
      </c>
      <c r="M201">
        <v>2015</v>
      </c>
      <c r="P201" s="15">
        <v>45302</v>
      </c>
      <c r="Q201" s="2">
        <v>1.1718088210380369E-3</v>
      </c>
      <c r="R201" s="4">
        <v>1.3183031357112129E-3</v>
      </c>
      <c r="S201" s="2">
        <v>1.6363726580076161E-3</v>
      </c>
      <c r="T201" s="2">
        <v>8.8573860370344808E-4</v>
      </c>
      <c r="U201">
        <f t="shared" si="118"/>
        <v>2024</v>
      </c>
      <c r="W201" s="15">
        <v>45351</v>
      </c>
      <c r="X201" s="2">
        <v>3.3075426673004078E-3</v>
      </c>
      <c r="Y201" s="4">
        <v>1.4418378991532478E-3</v>
      </c>
      <c r="Z201" s="2">
        <v>3.4320972344149604E-3</v>
      </c>
      <c r="AA201" s="2">
        <v>2.7027221399163965E-3</v>
      </c>
      <c r="AB201">
        <f t="shared" si="119"/>
        <v>2024</v>
      </c>
      <c r="AD201" s="15">
        <v>45372</v>
      </c>
      <c r="AE201" s="2">
        <v>8.2332438642902309E-3</v>
      </c>
      <c r="AF201" s="4">
        <v>7.9147034447391244E-3</v>
      </c>
      <c r="AG201" s="2">
        <v>8.0758525530706584E-3</v>
      </c>
      <c r="AH201" s="2">
        <v>7.482487581081664E-3</v>
      </c>
      <c r="AI201">
        <f t="shared" si="120"/>
        <v>2024</v>
      </c>
      <c r="AP201">
        <f t="shared" si="121"/>
        <v>1900</v>
      </c>
      <c r="AR201" s="15">
        <v>45427</v>
      </c>
      <c r="AS201" s="2">
        <v>-3.2356273010478273E-3</v>
      </c>
      <c r="AT201" s="4">
        <v>-7.7865320001707064E-4</v>
      </c>
      <c r="AU201" s="2">
        <v>-3.593856594674615E-3</v>
      </c>
      <c r="AV201" s="2">
        <v>-1.6083801007898372E-3</v>
      </c>
      <c r="AW201">
        <f t="shared" si="122"/>
        <v>2024</v>
      </c>
      <c r="AY201" s="15">
        <v>45455</v>
      </c>
      <c r="AZ201" s="2">
        <v>4.8105467695795648E-3</v>
      </c>
      <c r="BA201" s="4">
        <v>2.4973296625597063E-3</v>
      </c>
      <c r="BB201" s="2">
        <v>3.8094184274454876E-3</v>
      </c>
      <c r="BC201" s="2">
        <v>1.9616360080930953E-3</v>
      </c>
      <c r="BD201">
        <f t="shared" si="123"/>
        <v>2024</v>
      </c>
      <c r="BF201" s="15">
        <v>45478</v>
      </c>
      <c r="BG201" s="2">
        <v>-1.0064821766578224E-2</v>
      </c>
      <c r="BH201" s="4">
        <v>8.9292511156408331E-4</v>
      </c>
      <c r="BI201" s="2">
        <v>-8.3487591260119082E-3</v>
      </c>
      <c r="BJ201" s="2">
        <v>-6.6296338260972757E-4</v>
      </c>
      <c r="BK201">
        <f t="shared" si="124"/>
        <v>2024</v>
      </c>
      <c r="BM201" s="15">
        <v>45520</v>
      </c>
      <c r="BN201" s="2">
        <v>1.6734708089240168E-2</v>
      </c>
      <c r="BO201" s="4">
        <v>1.6459746311157191E-2</v>
      </c>
      <c r="BP201" s="2">
        <v>1.5878601894733849E-2</v>
      </c>
      <c r="BQ201" s="2">
        <v>1.6825045116747223E-2</v>
      </c>
      <c r="BR201">
        <f t="shared" si="125"/>
        <v>2024</v>
      </c>
      <c r="BT201" s="15">
        <v>45559</v>
      </c>
      <c r="BU201" s="2">
        <v>-2.790989264034701E-3</v>
      </c>
      <c r="BV201" s="4">
        <v>5.2045082607195824E-5</v>
      </c>
      <c r="BW201" s="2">
        <v>-2.5357725049810621E-3</v>
      </c>
      <c r="BX201" s="2">
        <v>-1.715558514381312E-4</v>
      </c>
      <c r="CA201" s="15">
        <v>45594</v>
      </c>
      <c r="CB201" s="2">
        <v>2.0361034247756395E-2</v>
      </c>
      <c r="CC201" s="4">
        <v>5.2466910307055539E-3</v>
      </c>
      <c r="CD201" s="2">
        <v>2.0706486432705756E-2</v>
      </c>
      <c r="CE201" s="2">
        <v>4.5495883759323818E-3</v>
      </c>
      <c r="CH201" s="15">
        <v>45622</v>
      </c>
      <c r="CI201" s="2">
        <v>-4.9486834007025698E-4</v>
      </c>
      <c r="CJ201" s="4">
        <v>-1.1312077087264605E-3</v>
      </c>
      <c r="CK201" s="2">
        <v>-3.0646937700521955E-4</v>
      </c>
      <c r="CL201" s="2">
        <v>-1.3205617037106939E-3</v>
      </c>
      <c r="CO201" s="15">
        <v>45637</v>
      </c>
      <c r="CP201" s="2">
        <v>4.031762222732479E-6</v>
      </c>
      <c r="CQ201" s="4">
        <v>1.29012334391844E-3</v>
      </c>
      <c r="CR201" s="2">
        <v>-3.4781261606974274E-3</v>
      </c>
      <c r="CS201" s="2">
        <v>1.973989710470857E-4</v>
      </c>
    </row>
    <row r="202" spans="1:97" x14ac:dyDescent="0.3">
      <c r="A202" s="15">
        <v>42298</v>
      </c>
      <c r="B202">
        <v>7355</v>
      </c>
      <c r="C202">
        <v>8251.7000000000007</v>
      </c>
      <c r="D202">
        <v>17710.55</v>
      </c>
      <c r="E202">
        <v>27287.66</v>
      </c>
      <c r="G202" s="2">
        <f t="shared" si="126"/>
        <v>-2.5288919102651754E-3</v>
      </c>
      <c r="H202" s="4">
        <f t="shared" si="127"/>
        <v>-1.2043599038931581E-3</v>
      </c>
      <c r="I202" s="2">
        <f t="shared" si="127"/>
        <v>-6.713310245229356E-3</v>
      </c>
      <c r="J202" s="2">
        <f t="shared" si="127"/>
        <v>-7.0202216808036273E-4</v>
      </c>
      <c r="L202">
        <f t="shared" si="117"/>
        <v>10</v>
      </c>
      <c r="M202">
        <v>2015</v>
      </c>
      <c r="P202" s="15">
        <v>45303</v>
      </c>
      <c r="Q202" s="2">
        <v>2.4177609186552553E-3</v>
      </c>
      <c r="R202" s="4">
        <v>1.1426420045086596E-2</v>
      </c>
      <c r="S202" s="2">
        <v>5.7221636081357038E-3</v>
      </c>
      <c r="T202" s="2">
        <v>1.181338622705321E-2</v>
      </c>
      <c r="U202">
        <f t="shared" si="118"/>
        <v>2024</v>
      </c>
      <c r="AB202">
        <f t="shared" si="119"/>
        <v>1900</v>
      </c>
      <c r="AD202" s="15">
        <v>45373</v>
      </c>
      <c r="AE202" s="2">
        <v>3.3079045687575029E-3</v>
      </c>
      <c r="AF202" s="4">
        <v>3.8524528721898457E-3</v>
      </c>
      <c r="AG202" s="2">
        <v>3.8310031723319217E-3</v>
      </c>
      <c r="AH202" s="2">
        <v>2.6259206381393256E-3</v>
      </c>
      <c r="AI202">
        <f t="shared" si="120"/>
        <v>2024</v>
      </c>
      <c r="AP202">
        <f t="shared" si="121"/>
        <v>1900</v>
      </c>
      <c r="AR202" s="15">
        <v>45428</v>
      </c>
      <c r="AS202" s="2">
        <v>1.0744253155336338E-2</v>
      </c>
      <c r="AT202" s="4">
        <v>9.1574307843724275E-3</v>
      </c>
      <c r="AU202" s="2">
        <v>6.0728766163845168E-3</v>
      </c>
      <c r="AV202" s="2">
        <v>9.2713732837190702E-3</v>
      </c>
      <c r="AW202">
        <f t="shared" si="122"/>
        <v>2024</v>
      </c>
      <c r="AY202" s="15">
        <v>45456</v>
      </c>
      <c r="AZ202" s="2">
        <v>2.8838348275753486E-3</v>
      </c>
      <c r="BA202" s="4">
        <v>3.2564491198583683E-3</v>
      </c>
      <c r="BB202" s="2">
        <v>-9.7003513371055386E-4</v>
      </c>
      <c r="BC202" s="2">
        <v>2.6672647006645406E-3</v>
      </c>
      <c r="BD202">
        <f t="shared" si="123"/>
        <v>2024</v>
      </c>
      <c r="BF202" s="15">
        <v>45481</v>
      </c>
      <c r="BG202" s="2">
        <v>-2.3318176518596248E-3</v>
      </c>
      <c r="BH202" s="4">
        <v>-1.3566931221822501E-4</v>
      </c>
      <c r="BI202" s="2">
        <v>-4.4540152125839578E-3</v>
      </c>
      <c r="BJ202" s="2">
        <v>-4.5276924269282894E-4</v>
      </c>
      <c r="BK202">
        <f t="shared" si="124"/>
        <v>2024</v>
      </c>
      <c r="BM202" s="15">
        <v>45523</v>
      </c>
      <c r="BN202" s="2">
        <v>-2.3339309941673536E-3</v>
      </c>
      <c r="BO202" s="4">
        <v>1.2835584314508488E-3</v>
      </c>
      <c r="BP202" s="2">
        <v>-2.9406000764101302E-3</v>
      </c>
      <c r="BQ202" s="2">
        <v>-1.5117451157956345E-4</v>
      </c>
      <c r="BR202">
        <f t="shared" si="125"/>
        <v>2024</v>
      </c>
      <c r="BT202" s="15">
        <v>45560</v>
      </c>
      <c r="BU202" s="2">
        <v>4.1660413602664726E-3</v>
      </c>
      <c r="BV202" s="4">
        <v>2.4575565527131422E-3</v>
      </c>
      <c r="BW202" s="2">
        <v>2.4653224282268379E-3</v>
      </c>
      <c r="BX202" s="2">
        <v>3.0128115444748803E-3</v>
      </c>
      <c r="CA202" s="15">
        <v>45595</v>
      </c>
      <c r="CB202" s="2">
        <v>-1.3329228618735712E-2</v>
      </c>
      <c r="CC202" s="4">
        <v>-5.1498251716097501E-3</v>
      </c>
      <c r="CD202" s="2">
        <v>-9.8087372684233422E-3</v>
      </c>
      <c r="CE202" s="2">
        <v>-5.3111254422257654E-3</v>
      </c>
      <c r="CH202" s="15">
        <v>45623</v>
      </c>
      <c r="CI202" s="2">
        <v>5.1610260823157809E-3</v>
      </c>
      <c r="CJ202" s="4">
        <v>3.3230692926078842E-3</v>
      </c>
      <c r="CK202" s="2">
        <v>2.1133709512085857E-3</v>
      </c>
      <c r="CL202" s="2">
        <v>2.8751040884675613E-3</v>
      </c>
      <c r="CO202" s="15">
        <v>45638</v>
      </c>
      <c r="CP202" s="2">
        <v>-3.0776136967963514E-3</v>
      </c>
      <c r="CQ202" s="4">
        <v>-3.77813309092674E-3</v>
      </c>
      <c r="CR202" s="2">
        <v>-3.2758115312686692E-3</v>
      </c>
      <c r="CS202" s="2">
        <v>-2.8969849424981117E-3</v>
      </c>
    </row>
    <row r="203" spans="1:97" x14ac:dyDescent="0.3">
      <c r="A203" s="15">
        <v>42300</v>
      </c>
      <c r="B203">
        <v>7455.4</v>
      </c>
      <c r="C203">
        <v>8295.4500000000007</v>
      </c>
      <c r="D203">
        <v>17934.05</v>
      </c>
      <c r="E203">
        <v>27470.81</v>
      </c>
      <c r="G203" s="2">
        <f t="shared" si="126"/>
        <v>1.3466748933658776E-2</v>
      </c>
      <c r="H203" s="4">
        <f t="shared" si="127"/>
        <v>5.3019377825175417E-3</v>
      </c>
      <c r="I203" s="2">
        <f t="shared" si="127"/>
        <v>1.2619596794001316E-2</v>
      </c>
      <c r="J203" s="2">
        <f t="shared" si="127"/>
        <v>6.7118250520565503E-3</v>
      </c>
      <c r="L203">
        <f t="shared" si="117"/>
        <v>10</v>
      </c>
      <c r="M203">
        <v>2015</v>
      </c>
      <c r="P203" s="15">
        <v>45306</v>
      </c>
      <c r="Q203" s="2">
        <v>7.4855496042885387E-3</v>
      </c>
      <c r="R203" s="4">
        <v>9.2671463903118111E-3</v>
      </c>
      <c r="S203" s="2">
        <v>9.4005843663146765E-3</v>
      </c>
      <c r="T203" s="2">
        <v>1.0465842938632494E-2</v>
      </c>
      <c r="U203">
        <f t="shared" si="118"/>
        <v>2024</v>
      </c>
      <c r="AB203">
        <f t="shared" si="119"/>
        <v>1900</v>
      </c>
      <c r="AD203" s="15">
        <v>45377</v>
      </c>
      <c r="AE203" s="2">
        <v>-3.7477150287718525E-3</v>
      </c>
      <c r="AF203" s="4">
        <v>-4.1657709844207533E-3</v>
      </c>
      <c r="AG203" s="2">
        <v>-5.6237496999280451E-3</v>
      </c>
      <c r="AH203" s="2">
        <v>-4.9654039148208798E-3</v>
      </c>
      <c r="AI203">
        <f t="shared" si="120"/>
        <v>2024</v>
      </c>
      <c r="AP203">
        <f t="shared" si="121"/>
        <v>1900</v>
      </c>
      <c r="AR203" s="15">
        <v>45429</v>
      </c>
      <c r="AS203" s="2">
        <v>2.895946140988846E-3</v>
      </c>
      <c r="AT203" s="4">
        <v>2.778540295529563E-3</v>
      </c>
      <c r="AU203" s="2">
        <v>2.8888812463458784E-3</v>
      </c>
      <c r="AV203" s="2">
        <v>3.4387348344612199E-3</v>
      </c>
      <c r="AW203">
        <f t="shared" si="122"/>
        <v>2024</v>
      </c>
      <c r="AY203" s="15">
        <v>45457</v>
      </c>
      <c r="AZ203" s="2">
        <v>5.1423459359850434E-3</v>
      </c>
      <c r="BA203" s="4">
        <v>2.8505613511745033E-3</v>
      </c>
      <c r="BB203" s="2">
        <v>3.1155522833006583E-3</v>
      </c>
      <c r="BC203" s="2">
        <v>2.3677629086498128E-3</v>
      </c>
      <c r="BD203">
        <f t="shared" si="123"/>
        <v>2024</v>
      </c>
      <c r="BF203" s="15">
        <v>45482</v>
      </c>
      <c r="BG203" s="2">
        <v>3.2054803783184665E-3</v>
      </c>
      <c r="BH203" s="4">
        <v>4.6318853808816601E-3</v>
      </c>
      <c r="BI203" s="2">
        <v>2.7276646231435666E-3</v>
      </c>
      <c r="BJ203" s="2">
        <v>4.8931733440985992E-3</v>
      </c>
      <c r="BK203">
        <f t="shared" si="124"/>
        <v>2024</v>
      </c>
      <c r="BM203" s="15">
        <v>45524</v>
      </c>
      <c r="BN203" s="2">
        <v>1.1021155700519701E-2</v>
      </c>
      <c r="BO203" s="4">
        <v>5.135791215029599E-3</v>
      </c>
      <c r="BP203" s="2">
        <v>8.6324050718358438E-3</v>
      </c>
      <c r="BQ203" s="2">
        <v>4.7022879046582167E-3</v>
      </c>
      <c r="BR203">
        <f t="shared" si="125"/>
        <v>2024</v>
      </c>
      <c r="BT203" s="15">
        <v>45561</v>
      </c>
      <c r="BU203" s="2">
        <v>6.6665474082157434E-3</v>
      </c>
      <c r="BV203" s="4">
        <v>8.1486993422202926E-3</v>
      </c>
      <c r="BW203" s="2">
        <v>5.0589954280506619E-3</v>
      </c>
      <c r="BX203" s="2">
        <v>7.8226020539892815E-3</v>
      </c>
      <c r="CA203" s="15">
        <v>45596</v>
      </c>
      <c r="CB203" s="2">
        <v>-6.315269471732091E-3</v>
      </c>
      <c r="CC203" s="4">
        <v>-5.5667735514577351E-3</v>
      </c>
      <c r="CD203" s="2">
        <v>-6.4112338947063929E-3</v>
      </c>
      <c r="CE203" s="2">
        <v>-6.9190007077614768E-3</v>
      </c>
      <c r="CH203" s="15">
        <v>45624</v>
      </c>
      <c r="CI203" s="2">
        <v>-1.0533202896369536E-2</v>
      </c>
      <c r="CJ203" s="4">
        <v>-1.4861029293632517E-2</v>
      </c>
      <c r="CK203" s="2">
        <v>-7.5513653449786498E-3</v>
      </c>
      <c r="CL203" s="2">
        <v>-1.4835840331190892E-2</v>
      </c>
      <c r="CO203" s="15">
        <v>45639</v>
      </c>
      <c r="CP203" s="2">
        <v>6.1675053455732508E-3</v>
      </c>
      <c r="CQ203" s="4">
        <v>8.9454838749098136E-3</v>
      </c>
      <c r="CR203" s="2">
        <v>6.9029407260350105E-3</v>
      </c>
      <c r="CS203" s="2">
        <v>1.0372252612745644E-2</v>
      </c>
    </row>
    <row r="204" spans="1:97" x14ac:dyDescent="0.3">
      <c r="A204" s="15">
        <v>42303</v>
      </c>
      <c r="B204">
        <v>7394.1</v>
      </c>
      <c r="C204">
        <v>8260.5499999999993</v>
      </c>
      <c r="D204">
        <v>17815.05</v>
      </c>
      <c r="E204">
        <v>27361.96</v>
      </c>
      <c r="G204" s="2">
        <f t="shared" si="126"/>
        <v>-8.2903936922680607E-3</v>
      </c>
      <c r="H204" s="4">
        <f t="shared" si="127"/>
        <v>-4.2071255929457055E-3</v>
      </c>
      <c r="I204" s="2">
        <f t="shared" si="127"/>
        <v>-6.6354225621095067E-3</v>
      </c>
      <c r="J204" s="2">
        <f t="shared" si="127"/>
        <v>-3.9623877126303223E-3</v>
      </c>
      <c r="L204">
        <f t="shared" si="117"/>
        <v>10</v>
      </c>
      <c r="M204">
        <v>2015</v>
      </c>
      <c r="P204" s="15">
        <v>45307</v>
      </c>
      <c r="Q204" s="2">
        <v>-6.6209263235427959E-4</v>
      </c>
      <c r="R204" s="4">
        <v>-2.9483039898269463E-3</v>
      </c>
      <c r="S204" s="2">
        <v>-6.8939310565373701E-4</v>
      </c>
      <c r="T204" s="2">
        <v>-2.716154306257591E-3</v>
      </c>
      <c r="U204">
        <f t="shared" si="118"/>
        <v>2024</v>
      </c>
      <c r="AB204">
        <f t="shared" si="119"/>
        <v>1900</v>
      </c>
      <c r="AD204" s="15">
        <v>45378</v>
      </c>
      <c r="AE204" s="2">
        <v>4.157769184894515E-3</v>
      </c>
      <c r="AF204" s="4">
        <v>5.4056633355601636E-3</v>
      </c>
      <c r="AG204" s="2">
        <v>3.9860343947021688E-3</v>
      </c>
      <c r="AH204" s="2">
        <v>7.2582837383037566E-3</v>
      </c>
      <c r="AI204">
        <f t="shared" si="120"/>
        <v>2024</v>
      </c>
      <c r="AP204">
        <f t="shared" si="121"/>
        <v>1900</v>
      </c>
      <c r="AR204" s="15">
        <v>45430</v>
      </c>
      <c r="AS204" s="2">
        <v>1.1091914064408528E-3</v>
      </c>
      <c r="AT204" s="4">
        <v>1.5979631533733695E-3</v>
      </c>
      <c r="AU204" s="2">
        <v>1.7426762394355795E-3</v>
      </c>
      <c r="AV204" s="2">
        <v>1.2028351247338198E-3</v>
      </c>
      <c r="AW204">
        <f t="shared" si="122"/>
        <v>2024</v>
      </c>
      <c r="AY204" s="15">
        <v>45461</v>
      </c>
      <c r="AZ204" s="2">
        <v>7.6775431861803257E-3</v>
      </c>
      <c r="BA204" s="4">
        <v>3.9334174280650364E-3</v>
      </c>
      <c r="BB204" s="2">
        <v>8.7776488940442682E-3</v>
      </c>
      <c r="BC204" s="2">
        <v>4.0051812657213833E-3</v>
      </c>
      <c r="BD204">
        <f t="shared" si="123"/>
        <v>2024</v>
      </c>
      <c r="BF204" s="15">
        <v>45483</v>
      </c>
      <c r="BG204" s="2">
        <v>-2.6907805806153625E-3</v>
      </c>
      <c r="BH204" s="4">
        <v>-4.4509110554491428E-3</v>
      </c>
      <c r="BI204" s="2">
        <v>-7.2191109555477771E-3</v>
      </c>
      <c r="BJ204" s="2">
        <v>-5.3125238016298775E-3</v>
      </c>
      <c r="BK204">
        <f t="shared" si="124"/>
        <v>2024</v>
      </c>
      <c r="BM204" s="15">
        <v>45525</v>
      </c>
      <c r="BN204" s="2">
        <v>-1.490689670816833E-3</v>
      </c>
      <c r="BO204" s="4">
        <v>2.8887984663254437E-3</v>
      </c>
      <c r="BP204" s="2">
        <v>-2.3148170930345569E-3</v>
      </c>
      <c r="BQ204" s="2">
        <v>1.2677769078966057E-3</v>
      </c>
      <c r="BR204">
        <f t="shared" si="125"/>
        <v>2024</v>
      </c>
      <c r="BT204" s="15">
        <v>45562</v>
      </c>
      <c r="BU204" s="2">
        <v>-9.9365865115354727E-3</v>
      </c>
      <c r="BV204" s="4">
        <v>-1.4151636116042862E-3</v>
      </c>
      <c r="BW204" s="2">
        <v>-9.9502807798017966E-3</v>
      </c>
      <c r="BX204" s="2">
        <v>-3.0787738308766699E-3</v>
      </c>
      <c r="CH204" s="15">
        <v>45625</v>
      </c>
      <c r="CI204" s="2">
        <v>3.7713217118594804E-3</v>
      </c>
      <c r="CJ204" s="4">
        <v>9.072034757664273E-3</v>
      </c>
      <c r="CK204" s="2">
        <v>2.8657104023842713E-3</v>
      </c>
      <c r="CL204" s="2">
        <v>9.6029109958611306E-3</v>
      </c>
      <c r="CO204" s="15">
        <v>45642</v>
      </c>
      <c r="CP204" s="2">
        <v>-9.4138472060190104E-4</v>
      </c>
      <c r="CQ204" s="4">
        <v>-4.0394375068131148E-3</v>
      </c>
      <c r="CR204" s="2">
        <v>-4.5722774420708598E-5</v>
      </c>
      <c r="CS204" s="2">
        <v>-4.6820332650213264E-3</v>
      </c>
    </row>
    <row r="205" spans="1:97" x14ac:dyDescent="0.3">
      <c r="A205" s="15">
        <v>42304</v>
      </c>
      <c r="B205">
        <v>7353.3</v>
      </c>
      <c r="C205">
        <v>8232.9</v>
      </c>
      <c r="D205">
        <v>17806.3</v>
      </c>
      <c r="E205">
        <v>27253.439999999999</v>
      </c>
      <c r="G205" s="2">
        <f t="shared" si="126"/>
        <v>-5.5485292317735144E-3</v>
      </c>
      <c r="H205" s="4">
        <f t="shared" si="127"/>
        <v>-3.3472347482915348E-3</v>
      </c>
      <c r="I205" s="2">
        <f t="shared" si="127"/>
        <v>-4.9115775706495357E-4</v>
      </c>
      <c r="J205" s="2">
        <f t="shared" si="127"/>
        <v>-3.9660901485127692E-3</v>
      </c>
      <c r="L205">
        <f t="shared" si="117"/>
        <v>10</v>
      </c>
      <c r="M205">
        <v>2015</v>
      </c>
      <c r="P205" s="15">
        <v>45308</v>
      </c>
      <c r="Q205" s="2">
        <v>-4.4729625065152052E-2</v>
      </c>
      <c r="R205" s="4">
        <v>-2.0894323334377189E-2</v>
      </c>
      <c r="S205" s="2">
        <v>-4.2818612324961432E-2</v>
      </c>
      <c r="T205" s="2">
        <v>-2.2262236873394823E-2</v>
      </c>
      <c r="U205">
        <f t="shared" si="118"/>
        <v>2024</v>
      </c>
      <c r="AB205">
        <f t="shared" si="119"/>
        <v>1900</v>
      </c>
      <c r="AD205" s="15">
        <v>45379</v>
      </c>
      <c r="AE205" s="2">
        <v>9.3715309374864629E-3</v>
      </c>
      <c r="AF205" s="4">
        <v>9.1870012407536724E-3</v>
      </c>
      <c r="AG205" s="2">
        <v>7.2382841429959521E-3</v>
      </c>
      <c r="AH205" s="2">
        <v>8.9736042821891709E-3</v>
      </c>
      <c r="AI205">
        <f t="shared" si="120"/>
        <v>2024</v>
      </c>
      <c r="AP205">
        <f t="shared" si="121"/>
        <v>1900</v>
      </c>
      <c r="AR205" s="15">
        <v>45433</v>
      </c>
      <c r="AS205" s="2">
        <v>-2.98299297515653E-3</v>
      </c>
      <c r="AT205" s="4">
        <v>1.2021153675228545E-3</v>
      </c>
      <c r="AU205" s="2">
        <v>-3.1390367119991476E-3</v>
      </c>
      <c r="AV205" s="2">
        <v>-7.1115913128060601E-4</v>
      </c>
      <c r="AW205">
        <f t="shared" si="122"/>
        <v>2024</v>
      </c>
      <c r="AY205" s="15">
        <v>45462</v>
      </c>
      <c r="AZ205" s="2">
        <v>1.5629392497804526E-2</v>
      </c>
      <c r="BA205" s="4">
        <v>-1.7785965642099445E-3</v>
      </c>
      <c r="BB205" s="2">
        <v>1.8975672519721126E-2</v>
      </c>
      <c r="BC205" s="2">
        <v>4.7153250262540878E-4</v>
      </c>
      <c r="BD205">
        <f t="shared" si="123"/>
        <v>2024</v>
      </c>
      <c r="BF205" s="15">
        <v>45484</v>
      </c>
      <c r="BG205" s="2">
        <v>1.4830854108980624E-5</v>
      </c>
      <c r="BH205" s="4">
        <v>-3.4944263899080964E-4</v>
      </c>
      <c r="BI205" s="2">
        <v>1.5587486323824719E-3</v>
      </c>
      <c r="BJ205" s="2">
        <v>-3.4319773456974059E-4</v>
      </c>
      <c r="BK205">
        <f t="shared" si="124"/>
        <v>2024</v>
      </c>
      <c r="BM205" s="15">
        <v>45526</v>
      </c>
      <c r="BN205" s="2">
        <v>4.4521586517056923E-3</v>
      </c>
      <c r="BO205" s="4">
        <v>1.6673260611540994E-3</v>
      </c>
      <c r="BP205" s="2">
        <v>5.9218061163387624E-3</v>
      </c>
      <c r="BQ205" s="2">
        <v>1.827939578742053E-3</v>
      </c>
      <c r="BR205">
        <f t="shared" si="125"/>
        <v>2024</v>
      </c>
      <c r="BT205" s="15">
        <v>45565</v>
      </c>
      <c r="BU205" s="2">
        <v>-1.7469148662393904E-2</v>
      </c>
      <c r="BV205" s="4">
        <v>-1.4060915353748036E-2</v>
      </c>
      <c r="BW205" s="2">
        <v>-1.5904358373750645E-2</v>
      </c>
      <c r="BX205" s="2">
        <v>-1.4865519443602152E-2</v>
      </c>
      <c r="CO205" s="15">
        <v>45643</v>
      </c>
      <c r="CP205" s="2">
        <v>-1.4616982803309477E-2</v>
      </c>
      <c r="CQ205" s="4">
        <v>-1.3468730047733423E-2</v>
      </c>
      <c r="CR205" s="2">
        <v>-1.3933019604769116E-2</v>
      </c>
      <c r="CS205" s="2">
        <v>-1.3016986107524692E-2</v>
      </c>
    </row>
    <row r="206" spans="1:97" x14ac:dyDescent="0.3">
      <c r="A206" s="15">
        <v>42305</v>
      </c>
      <c r="B206">
        <v>7217.55</v>
      </c>
      <c r="C206">
        <v>8171.2</v>
      </c>
      <c r="D206">
        <v>17373.150000000001</v>
      </c>
      <c r="E206">
        <v>27039.759999999998</v>
      </c>
      <c r="G206" s="2">
        <f t="shared" si="126"/>
        <v>-1.8808321383294885E-2</v>
      </c>
      <c r="H206" s="4">
        <f t="shared" si="127"/>
        <v>-7.4943215634830761E-3</v>
      </c>
      <c r="I206" s="2">
        <f t="shared" si="127"/>
        <v>-2.4325660019206562E-2</v>
      </c>
      <c r="J206" s="2">
        <f t="shared" si="127"/>
        <v>-7.8404781194594264E-3</v>
      </c>
      <c r="L206">
        <f t="shared" si="117"/>
        <v>10</v>
      </c>
      <c r="M206">
        <v>2015</v>
      </c>
      <c r="P206" s="15">
        <v>45309</v>
      </c>
      <c r="Q206" s="2">
        <v>-1.0079191893348136E-2</v>
      </c>
      <c r="R206" s="4">
        <v>-5.0853075405793511E-3</v>
      </c>
      <c r="S206" s="2">
        <v>-7.6175879664251763E-3</v>
      </c>
      <c r="T206" s="2">
        <v>-4.3901631255387243E-3</v>
      </c>
      <c r="U206">
        <f t="shared" si="118"/>
        <v>2024</v>
      </c>
      <c r="AB206">
        <f t="shared" si="119"/>
        <v>1900</v>
      </c>
      <c r="AI206">
        <f t="shared" si="120"/>
        <v>1900</v>
      </c>
      <c r="AP206">
        <f t="shared" si="121"/>
        <v>1900</v>
      </c>
      <c r="AR206" s="15">
        <v>45434</v>
      </c>
      <c r="AS206" s="2">
        <v>-5.2281881397497031E-3</v>
      </c>
      <c r="AT206" s="4">
        <v>3.0516155807723809E-3</v>
      </c>
      <c r="AU206" s="2">
        <v>-5.541310600605226E-3</v>
      </c>
      <c r="AV206" s="2">
        <v>3.6205276004549359E-3</v>
      </c>
      <c r="AW206">
        <f t="shared" si="122"/>
        <v>2024</v>
      </c>
      <c r="AY206" s="15">
        <v>45463</v>
      </c>
      <c r="AZ206" s="2">
        <v>3.9656527156146674E-3</v>
      </c>
      <c r="BA206" s="4">
        <v>2.1687361796223848E-3</v>
      </c>
      <c r="BB206" s="2">
        <v>7.4944477465584214E-3</v>
      </c>
      <c r="BC206" s="2">
        <v>1.8275718185683898E-3</v>
      </c>
      <c r="BD206">
        <f t="shared" si="123"/>
        <v>2024</v>
      </c>
      <c r="BF206" s="15">
        <v>45485</v>
      </c>
      <c r="BG206" s="2">
        <v>2.0970666485912488E-4</v>
      </c>
      <c r="BH206" s="4">
        <v>7.6575252046496524E-3</v>
      </c>
      <c r="BI206" s="2">
        <v>1.5783235907722594E-4</v>
      </c>
      <c r="BJ206" s="2">
        <v>7.7849900885311081E-3</v>
      </c>
      <c r="BK206">
        <f t="shared" si="124"/>
        <v>2024</v>
      </c>
      <c r="BM206" s="15">
        <v>45527</v>
      </c>
      <c r="BN206" s="2">
        <v>-6.4565698826841251E-4</v>
      </c>
      <c r="BO206" s="4">
        <v>4.6954033411931789E-4</v>
      </c>
      <c r="BP206" s="2">
        <v>-1.0247971490045249E-3</v>
      </c>
      <c r="BQ206" s="2">
        <v>4.0738680365330561E-4</v>
      </c>
      <c r="BR206">
        <f t="shared" si="125"/>
        <v>2024</v>
      </c>
      <c r="CO206" s="15">
        <v>45644</v>
      </c>
      <c r="CP206" s="2">
        <v>-1.2420268324080068E-2</v>
      </c>
      <c r="CQ206" s="4">
        <v>-5.6356837606838205E-3</v>
      </c>
      <c r="CR206" s="2">
        <v>-1.3158940698176202E-2</v>
      </c>
      <c r="CS206" s="2">
        <v>-6.2248673691151146E-3</v>
      </c>
    </row>
    <row r="207" spans="1:97" x14ac:dyDescent="0.3">
      <c r="A207" s="15">
        <v>42306</v>
      </c>
      <c r="B207">
        <v>7162.5</v>
      </c>
      <c r="C207">
        <v>8111.75</v>
      </c>
      <c r="D207">
        <v>17212.2</v>
      </c>
      <c r="E207">
        <v>26838.14</v>
      </c>
      <c r="G207" s="2">
        <f t="shared" si="126"/>
        <v>-7.6858638743455754E-3</v>
      </c>
      <c r="H207" s="4">
        <f t="shared" si="127"/>
        <v>-7.2755531623261965E-3</v>
      </c>
      <c r="I207" s="2">
        <f t="shared" si="127"/>
        <v>-9.2642957667435511E-3</v>
      </c>
      <c r="J207" s="2">
        <f t="shared" si="127"/>
        <v>-7.4564271280513949E-3</v>
      </c>
      <c r="L207">
        <f t="shared" si="117"/>
        <v>10</v>
      </c>
      <c r="M207">
        <v>2015</v>
      </c>
      <c r="P207" s="15">
        <v>45310</v>
      </c>
      <c r="Q207" s="2">
        <v>4.9595233374213551E-3</v>
      </c>
      <c r="R207" s="4">
        <v>7.4619389858939043E-3</v>
      </c>
      <c r="S207" s="2">
        <v>-2.712543654999766E-4</v>
      </c>
      <c r="T207" s="2">
        <v>6.9727755936979854E-3</v>
      </c>
      <c r="U207">
        <f t="shared" si="118"/>
        <v>2024</v>
      </c>
      <c r="AB207">
        <f t="shared" si="119"/>
        <v>1900</v>
      </c>
      <c r="AI207">
        <f t="shared" si="120"/>
        <v>1900</v>
      </c>
      <c r="AP207">
        <f t="shared" si="121"/>
        <v>1900</v>
      </c>
      <c r="AR207" s="15">
        <v>45435</v>
      </c>
      <c r="AS207" s="2">
        <v>1.8634111997938522E-2</v>
      </c>
      <c r="AT207" s="4">
        <v>1.6366637460283842E-2</v>
      </c>
      <c r="AU207" s="2">
        <v>2.0649010766617969E-2</v>
      </c>
      <c r="AV207" s="2">
        <v>1.6127228579058236E-2</v>
      </c>
      <c r="AW207">
        <f t="shared" si="122"/>
        <v>2024</v>
      </c>
      <c r="AY207" s="15">
        <v>45464</v>
      </c>
      <c r="AZ207" s="2">
        <v>-1.9028730120413805E-3</v>
      </c>
      <c r="BA207" s="4">
        <v>-2.7962829380065962E-3</v>
      </c>
      <c r="BB207" s="2">
        <v>-2.3521119280849098E-3</v>
      </c>
      <c r="BC207" s="2">
        <v>-3.4722988559599218E-3</v>
      </c>
      <c r="BD207">
        <f t="shared" si="123"/>
        <v>2024</v>
      </c>
      <c r="BF207" s="15">
        <v>45488</v>
      </c>
      <c r="BG207" s="2">
        <v>3.6911427347377725E-3</v>
      </c>
      <c r="BH207" s="4">
        <v>3.4507175900890031E-3</v>
      </c>
      <c r="BI207" s="2">
        <v>3.3856871510303389E-3</v>
      </c>
      <c r="BJ207" s="2">
        <v>1.8072676701026621E-3</v>
      </c>
      <c r="BK207">
        <f t="shared" si="124"/>
        <v>2024</v>
      </c>
      <c r="BM207" s="15">
        <v>45530</v>
      </c>
      <c r="BN207" s="2">
        <v>6.5872181029837801E-3</v>
      </c>
      <c r="BO207" s="4">
        <v>7.5514187361393325E-3</v>
      </c>
      <c r="BP207" s="2">
        <v>4.2143228075066869E-3</v>
      </c>
      <c r="BQ207" s="2">
        <v>7.5462893135589161E-3</v>
      </c>
      <c r="BR207">
        <f t="shared" si="125"/>
        <v>2024</v>
      </c>
      <c r="CO207" s="15">
        <v>45645</v>
      </c>
      <c r="CP207" s="2">
        <v>-1.2203742899450361E-2</v>
      </c>
      <c r="CQ207" s="4">
        <v>-1.0213295259898624E-2</v>
      </c>
      <c r="CR207" s="2">
        <v>-1.0814247533782049E-2</v>
      </c>
      <c r="CS207" s="2">
        <v>-1.2024489225788195E-2</v>
      </c>
    </row>
    <row r="208" spans="1:97" x14ac:dyDescent="0.3">
      <c r="A208" s="15">
        <v>42307</v>
      </c>
      <c r="B208">
        <v>7201.65</v>
      </c>
      <c r="C208">
        <v>8065.8</v>
      </c>
      <c r="D208">
        <v>17354.5</v>
      </c>
      <c r="E208">
        <v>26656.83</v>
      </c>
      <c r="G208" s="2">
        <f t="shared" si="126"/>
        <v>5.4362541917476739E-3</v>
      </c>
      <c r="H208" s="4">
        <f t="shared" si="127"/>
        <v>-5.6646223071470173E-3</v>
      </c>
      <c r="I208" s="2">
        <f t="shared" si="127"/>
        <v>8.2673917337701894E-3</v>
      </c>
      <c r="J208" s="2">
        <f t="shared" si="127"/>
        <v>-6.7556842612788246E-3</v>
      </c>
      <c r="L208">
        <f t="shared" si="117"/>
        <v>10</v>
      </c>
      <c r="M208">
        <v>2015</v>
      </c>
      <c r="P208" s="15">
        <v>45311</v>
      </c>
      <c r="Q208" s="2">
        <v>5.6810298874747523E-3</v>
      </c>
      <c r="R208" s="4">
        <v>-2.3401657540329558E-3</v>
      </c>
      <c r="S208" s="2">
        <v>7.8127136844476693E-3</v>
      </c>
      <c r="T208" s="2">
        <v>-3.6212095911414954E-3</v>
      </c>
      <c r="U208">
        <f t="shared" si="118"/>
        <v>2024</v>
      </c>
      <c r="AB208">
        <f t="shared" si="119"/>
        <v>1900</v>
      </c>
      <c r="AI208">
        <f t="shared" si="120"/>
        <v>1900</v>
      </c>
      <c r="AP208">
        <f t="shared" si="121"/>
        <v>1900</v>
      </c>
      <c r="AR208" s="15">
        <v>45436</v>
      </c>
      <c r="AS208" s="2">
        <v>5.5211579559130081E-3</v>
      </c>
      <c r="AT208" s="4">
        <v>-4.5934172629776704E-4</v>
      </c>
      <c r="AU208" s="2">
        <v>4.1635396546138891E-3</v>
      </c>
      <c r="AV208" s="2">
        <v>-1.0143461696954973E-4</v>
      </c>
      <c r="AW208">
        <f t="shared" si="122"/>
        <v>2024</v>
      </c>
      <c r="AY208" s="15">
        <v>45467</v>
      </c>
      <c r="AZ208" s="2">
        <v>3.454515901825897E-3</v>
      </c>
      <c r="BA208" s="4">
        <v>1.5637565901170584E-3</v>
      </c>
      <c r="BB208" s="2">
        <v>8.2266370765822494E-4</v>
      </c>
      <c r="BC208" s="2">
        <v>1.6990049203535762E-3</v>
      </c>
      <c r="BD208">
        <f t="shared" si="123"/>
        <v>2024</v>
      </c>
      <c r="BF208" s="15">
        <v>45489</v>
      </c>
      <c r="BG208" s="2">
        <v>-1.8394518010770309E-3</v>
      </c>
      <c r="BH208" s="4">
        <v>1.0696840161550461E-3</v>
      </c>
      <c r="BI208" s="2">
        <v>-1.1266606806860343E-3</v>
      </c>
      <c r="BJ208" s="2">
        <v>6.4079947575688262E-4</v>
      </c>
      <c r="BK208">
        <f t="shared" si="124"/>
        <v>2024</v>
      </c>
      <c r="BM208" s="15">
        <v>45531</v>
      </c>
      <c r="BN208" s="2">
        <v>8.1683546236449075E-3</v>
      </c>
      <c r="BO208" s="4">
        <v>2.8587878739420311E-4</v>
      </c>
      <c r="BP208" s="2">
        <v>2.5543470822963405E-3</v>
      </c>
      <c r="BQ208" s="2">
        <v>1.6707852849954765E-4</v>
      </c>
      <c r="BR208">
        <f t="shared" si="125"/>
        <v>2024</v>
      </c>
      <c r="CO208" s="15">
        <v>45646</v>
      </c>
      <c r="CP208" s="2">
        <v>-1.3347914732723704E-2</v>
      </c>
      <c r="CQ208" s="4">
        <v>-1.520560127256106E-2</v>
      </c>
      <c r="CR208" s="2">
        <v>-1.5831098753870527E-2</v>
      </c>
      <c r="CS208" s="2">
        <v>-1.4850908347276995E-2</v>
      </c>
    </row>
    <row r="209" spans="1:97" x14ac:dyDescent="0.3">
      <c r="A209" s="15">
        <v>42310</v>
      </c>
      <c r="B209">
        <v>7145.7</v>
      </c>
      <c r="C209">
        <v>8050.8</v>
      </c>
      <c r="D209">
        <v>17340.599999999999</v>
      </c>
      <c r="E209">
        <v>26559.15</v>
      </c>
      <c r="G209" s="2">
        <f t="shared" si="126"/>
        <v>-7.8298837062848736E-3</v>
      </c>
      <c r="H209" s="4">
        <f t="shared" si="127"/>
        <v>-1.8597039351335267E-3</v>
      </c>
      <c r="I209" s="2">
        <f t="shared" si="127"/>
        <v>-8.0094499985602897E-4</v>
      </c>
      <c r="J209" s="2">
        <f t="shared" si="127"/>
        <v>-3.6643516877288215E-3</v>
      </c>
      <c r="L209">
        <f t="shared" si="117"/>
        <v>11</v>
      </c>
      <c r="M209">
        <v>2015</v>
      </c>
      <c r="P209" s="15">
        <v>45314</v>
      </c>
      <c r="Q209" s="2">
        <v>-2.011218127779392E-2</v>
      </c>
      <c r="R209" s="4">
        <v>-1.5436820293160515E-2</v>
      </c>
      <c r="S209" s="2">
        <v>-2.2648518613406391E-2</v>
      </c>
      <c r="T209" s="2">
        <v>-1.4744415890254717E-2</v>
      </c>
      <c r="U209">
        <f t="shared" si="118"/>
        <v>2024</v>
      </c>
      <c r="AB209">
        <f t="shared" si="119"/>
        <v>1900</v>
      </c>
      <c r="AI209">
        <f t="shared" si="120"/>
        <v>1900</v>
      </c>
      <c r="AP209">
        <f t="shared" si="121"/>
        <v>1900</v>
      </c>
      <c r="AR209" s="15">
        <v>45439</v>
      </c>
      <c r="AS209" s="2">
        <v>5.1580653385293043E-3</v>
      </c>
      <c r="AT209" s="4">
        <v>-1.0737418924863253E-3</v>
      </c>
      <c r="AU209" s="2">
        <v>6.3332560777511369E-3</v>
      </c>
      <c r="AV209" s="2">
        <v>-2.6375675818676204E-4</v>
      </c>
      <c r="AW209">
        <f t="shared" si="122"/>
        <v>2024</v>
      </c>
      <c r="AY209" s="15">
        <v>45468</v>
      </c>
      <c r="AZ209" s="2">
        <v>1.8689402462288427E-2</v>
      </c>
      <c r="BA209" s="4">
        <v>7.7938299377386102E-3</v>
      </c>
      <c r="BB209" s="2">
        <v>1.7446442679911359E-2</v>
      </c>
      <c r="BC209" s="2">
        <v>9.2116634523335111E-3</v>
      </c>
      <c r="BD209">
        <f t="shared" si="123"/>
        <v>2024</v>
      </c>
      <c r="BF209" s="15">
        <v>45491</v>
      </c>
      <c r="BG209" s="2">
        <v>5.6825109845061259E-3</v>
      </c>
      <c r="BH209" s="4">
        <v>7.6321456141063074E-3</v>
      </c>
      <c r="BI209" s="2">
        <v>4.2731617197995708E-3</v>
      </c>
      <c r="BJ209" s="2">
        <v>7.7668086656330513E-3</v>
      </c>
      <c r="BK209">
        <f t="shared" si="124"/>
        <v>2024</v>
      </c>
      <c r="BM209" s="15">
        <v>45532</v>
      </c>
      <c r="BN209" s="2">
        <v>-2.4360691282443413E-3</v>
      </c>
      <c r="BO209" s="4">
        <v>1.3830180571793446E-3</v>
      </c>
      <c r="BP209" s="2">
        <v>-2.6307193525583494E-3</v>
      </c>
      <c r="BQ209" s="2">
        <v>9.0317476945794481E-4</v>
      </c>
      <c r="BR209">
        <f t="shared" si="125"/>
        <v>2024</v>
      </c>
      <c r="CO209" s="15">
        <v>45649</v>
      </c>
      <c r="CP209" s="2">
        <v>8.1499061404928016E-3</v>
      </c>
      <c r="CQ209" s="4">
        <v>7.0355060943296547E-3</v>
      </c>
      <c r="CR209" s="2">
        <v>1.1000961402070984E-2</v>
      </c>
      <c r="CS209" s="2">
        <v>6.3886448238689364E-3</v>
      </c>
    </row>
    <row r="210" spans="1:97" x14ac:dyDescent="0.3">
      <c r="A210" s="15">
        <v>42311</v>
      </c>
      <c r="B210">
        <v>7149.65</v>
      </c>
      <c r="C210">
        <v>8060.7</v>
      </c>
      <c r="D210">
        <v>17325.599999999999</v>
      </c>
      <c r="E210">
        <v>26590.59</v>
      </c>
      <c r="G210" s="2">
        <f t="shared" si="126"/>
        <v>5.5247459665855227E-4</v>
      </c>
      <c r="H210" s="4">
        <f t="shared" si="127"/>
        <v>1.2296914592338198E-3</v>
      </c>
      <c r="I210" s="2">
        <f t="shared" si="127"/>
        <v>-8.6502197155807769E-4</v>
      </c>
      <c r="J210" s="2">
        <f t="shared" si="127"/>
        <v>1.1837728240549374E-3</v>
      </c>
      <c r="L210">
        <f t="shared" si="117"/>
        <v>11</v>
      </c>
      <c r="M210">
        <v>2015</v>
      </c>
      <c r="P210" s="15">
        <v>45315</v>
      </c>
      <c r="Q210" s="2">
        <v>3.4320809248555989E-3</v>
      </c>
      <c r="R210" s="4">
        <v>1.0130045011959313E-2</v>
      </c>
      <c r="S210" s="2">
        <v>1.4961662821655988E-3</v>
      </c>
      <c r="T210" s="2">
        <v>9.8018276111241816E-3</v>
      </c>
      <c r="U210">
        <f t="shared" si="118"/>
        <v>2024</v>
      </c>
      <c r="AB210">
        <f t="shared" si="119"/>
        <v>1900</v>
      </c>
      <c r="AI210">
        <f t="shared" si="120"/>
        <v>1900</v>
      </c>
      <c r="AP210">
        <f t="shared" si="121"/>
        <v>1900</v>
      </c>
      <c r="AR210" s="15">
        <v>45440</v>
      </c>
      <c r="AS210" s="2">
        <v>7.5288358963990828E-4</v>
      </c>
      <c r="AT210" s="4">
        <v>-1.9317604529825322E-3</v>
      </c>
      <c r="AU210" s="2">
        <v>-2.8337033144081882E-3</v>
      </c>
      <c r="AV210" s="2">
        <v>-2.918802766926906E-3</v>
      </c>
      <c r="AW210">
        <f t="shared" si="122"/>
        <v>2024</v>
      </c>
      <c r="AY210" s="15">
        <v>45469</v>
      </c>
      <c r="AZ210" s="2">
        <v>3.4777706663501537E-3</v>
      </c>
      <c r="BA210" s="4">
        <v>6.2180403266262809E-3</v>
      </c>
      <c r="BB210" s="2">
        <v>5.0279435805801621E-3</v>
      </c>
      <c r="BC210" s="2">
        <v>7.952620202138173E-3</v>
      </c>
      <c r="BD210">
        <f t="shared" si="123"/>
        <v>2024</v>
      </c>
      <c r="BF210" s="15">
        <v>45492</v>
      </c>
      <c r="BG210" s="2">
        <v>-7.9313114104512545E-3</v>
      </c>
      <c r="BH210" s="4">
        <v>-1.0884707580586839E-2</v>
      </c>
      <c r="BI210" s="2">
        <v>-6.7482948725501287E-3</v>
      </c>
      <c r="BJ210" s="2">
        <v>-9.0825986502173894E-3</v>
      </c>
      <c r="BK210">
        <f t="shared" si="124"/>
        <v>2024</v>
      </c>
      <c r="BM210" s="15">
        <v>45533</v>
      </c>
      <c r="BN210" s="2">
        <v>2.5528269802431855E-3</v>
      </c>
      <c r="BO210" s="4">
        <v>3.9756749366826744E-3</v>
      </c>
      <c r="BP210" s="2">
        <v>1.7401896806754782E-4</v>
      </c>
      <c r="BQ210" s="2">
        <v>4.2678683131839278E-3</v>
      </c>
      <c r="BR210">
        <f t="shared" si="125"/>
        <v>2024</v>
      </c>
      <c r="CO210" s="15">
        <v>45650</v>
      </c>
      <c r="CP210" s="2">
        <v>-2.0200020221084157E-3</v>
      </c>
      <c r="CQ210" s="4">
        <v>-1.0861580107310422E-3</v>
      </c>
      <c r="CR210" s="2">
        <v>-1.6485572201349742E-3</v>
      </c>
      <c r="CS210" s="2">
        <v>-8.5688635509705306E-4</v>
      </c>
    </row>
    <row r="211" spans="1:97" x14ac:dyDescent="0.3">
      <c r="A211" s="15">
        <v>42312</v>
      </c>
      <c r="B211">
        <v>7115.55</v>
      </c>
      <c r="C211">
        <v>8040.2</v>
      </c>
      <c r="D211">
        <v>17221.05</v>
      </c>
      <c r="E211">
        <v>26552.92</v>
      </c>
      <c r="G211" s="2">
        <f t="shared" si="126"/>
        <v>-4.7923210433486454E-3</v>
      </c>
      <c r="H211" s="4">
        <f t="shared" si="127"/>
        <v>-2.5432034438696394E-3</v>
      </c>
      <c r="I211" s="2">
        <f t="shared" si="127"/>
        <v>-6.0344230502839312E-3</v>
      </c>
      <c r="J211" s="2">
        <f t="shared" si="127"/>
        <v>-1.4166665726485156E-3</v>
      </c>
      <c r="L211">
        <f t="shared" si="117"/>
        <v>11</v>
      </c>
      <c r="M211">
        <v>2015</v>
      </c>
      <c r="P211" s="15">
        <v>45316</v>
      </c>
      <c r="Q211" s="2">
        <v>-5.3235419962784957E-3</v>
      </c>
      <c r="R211" s="4">
        <v>-4.7240717909756563E-3</v>
      </c>
      <c r="S211" s="2">
        <v>-4.7967721328057069E-3</v>
      </c>
      <c r="T211" s="2">
        <v>-5.0610530688650164E-3</v>
      </c>
      <c r="U211">
        <f t="shared" si="118"/>
        <v>2024</v>
      </c>
      <c r="AB211">
        <f t="shared" si="119"/>
        <v>1900</v>
      </c>
      <c r="AI211">
        <f t="shared" si="120"/>
        <v>1900</v>
      </c>
      <c r="AP211">
        <f t="shared" si="121"/>
        <v>1900</v>
      </c>
      <c r="AR211" s="15">
        <v>45441</v>
      </c>
      <c r="AS211" s="2">
        <v>-1.6729531531489896E-2</v>
      </c>
      <c r="AT211" s="4">
        <v>-8.0150645639774608E-3</v>
      </c>
      <c r="AU211" s="2">
        <v>-1.3039722519263055E-2</v>
      </c>
      <c r="AV211" s="2">
        <v>-8.8804842860459518E-3</v>
      </c>
      <c r="AW211">
        <f t="shared" si="122"/>
        <v>2024</v>
      </c>
      <c r="AY211" s="15">
        <v>45470</v>
      </c>
      <c r="AZ211" s="2">
        <v>1.3608552011969523E-3</v>
      </c>
      <c r="BA211" s="4">
        <v>7.3610738704920535E-3</v>
      </c>
      <c r="BB211" s="2">
        <v>-1.1197170444765434E-3</v>
      </c>
      <c r="BC211" s="2">
        <v>7.2314639160842714E-3</v>
      </c>
      <c r="BD211">
        <f t="shared" si="123"/>
        <v>2024</v>
      </c>
      <c r="BF211" s="15">
        <v>45495</v>
      </c>
      <c r="BG211" s="2">
        <v>1.288790695312134E-3</v>
      </c>
      <c r="BH211" s="4">
        <v>-8.8256036264472372E-4</v>
      </c>
      <c r="BI211" s="2">
        <v>2.8316904426626519E-4</v>
      </c>
      <c r="BJ211" s="2">
        <v>-1.2725072312824686E-3</v>
      </c>
      <c r="BK211">
        <f t="shared" si="124"/>
        <v>2024</v>
      </c>
      <c r="BM211" s="15">
        <v>45534</v>
      </c>
      <c r="BN211" s="2">
        <v>2.3775377677374356E-3</v>
      </c>
      <c r="BO211" s="4">
        <v>3.3377133780880101E-3</v>
      </c>
      <c r="BP211" s="2">
        <v>3.8756469593521363E-3</v>
      </c>
      <c r="BQ211" s="2">
        <v>2.8144043053227319E-3</v>
      </c>
      <c r="BR211">
        <f t="shared" si="125"/>
        <v>2024</v>
      </c>
      <c r="CO211" s="15">
        <v>45652</v>
      </c>
      <c r="CP211" s="2">
        <v>2.6112079785041686E-4</v>
      </c>
      <c r="CQ211" s="4">
        <v>9.5036803054660999E-4</v>
      </c>
      <c r="CR211" s="2">
        <v>-1.216013116546033E-3</v>
      </c>
      <c r="CS211" s="2">
        <v>-4.9698704787962765E-6</v>
      </c>
    </row>
    <row r="212" spans="1:97" x14ac:dyDescent="0.3">
      <c r="A212" s="15">
        <v>42313</v>
      </c>
      <c r="B212">
        <v>7025.1</v>
      </c>
      <c r="C212">
        <v>7955.45</v>
      </c>
      <c r="D212">
        <v>16995.099999999999</v>
      </c>
      <c r="E212">
        <v>26304.2</v>
      </c>
      <c r="G212" s="2">
        <f t="shared" si="126"/>
        <v>-1.2875261562112968E-2</v>
      </c>
      <c r="H212" s="4">
        <f t="shared" si="127"/>
        <v>-1.0540782567597821E-2</v>
      </c>
      <c r="I212" s="2">
        <f t="shared" si="127"/>
        <v>-1.3120570464634895E-2</v>
      </c>
      <c r="J212" s="2">
        <f t="shared" si="127"/>
        <v>-9.3669547454666956E-3</v>
      </c>
      <c r="L212">
        <f t="shared" si="117"/>
        <v>11</v>
      </c>
      <c r="M212">
        <v>2015</v>
      </c>
      <c r="P212" s="15">
        <v>45320</v>
      </c>
      <c r="Q212" s="2">
        <v>1.5379641264172569E-2</v>
      </c>
      <c r="R212" s="4">
        <v>1.8030591122392591E-2</v>
      </c>
      <c r="S212" s="2">
        <v>1.2842644176065855E-2</v>
      </c>
      <c r="T212" s="2">
        <v>1.7551460261975009E-2</v>
      </c>
      <c r="U212">
        <f t="shared" si="118"/>
        <v>2024</v>
      </c>
      <c r="AB212">
        <f t="shared" si="119"/>
        <v>1900</v>
      </c>
      <c r="AI212">
        <f t="shared" si="120"/>
        <v>1900</v>
      </c>
      <c r="AP212">
        <f t="shared" si="121"/>
        <v>1900</v>
      </c>
      <c r="AR212" s="15">
        <v>45442</v>
      </c>
      <c r="AS212" s="2">
        <v>-1.0718932459150661E-3</v>
      </c>
      <c r="AT212" s="4">
        <v>-9.5156509445180632E-3</v>
      </c>
      <c r="AU212" s="2">
        <v>3.7318548865134683E-3</v>
      </c>
      <c r="AV212" s="2">
        <v>-8.2855835141986203E-3</v>
      </c>
      <c r="AW212">
        <f t="shared" si="122"/>
        <v>2024</v>
      </c>
      <c r="AY212" s="15">
        <v>45471</v>
      </c>
      <c r="AZ212" s="2">
        <v>-8.7338761672565799E-3</v>
      </c>
      <c r="BA212" s="4">
        <v>-1.409885836677887E-3</v>
      </c>
      <c r="BB212" s="2">
        <v>-8.8816219256106724E-3</v>
      </c>
      <c r="BC212" s="2">
        <v>-2.6557490499497511E-3</v>
      </c>
      <c r="BD212">
        <f t="shared" si="123"/>
        <v>2024</v>
      </c>
      <c r="BF212" s="15">
        <v>45496</v>
      </c>
      <c r="BG212" s="2">
        <v>-1.3847348749790841E-2</v>
      </c>
      <c r="BH212" s="4">
        <v>-1.2321878474453819E-3</v>
      </c>
      <c r="BI212" s="2">
        <v>-9.6039816068736756E-3</v>
      </c>
      <c r="BJ212" s="2">
        <v>-9.073057491186333E-4</v>
      </c>
      <c r="BK212">
        <f t="shared" si="124"/>
        <v>2024</v>
      </c>
      <c r="BR212">
        <f t="shared" si="125"/>
        <v>1900</v>
      </c>
      <c r="CO212" s="15">
        <v>45653</v>
      </c>
      <c r="CP212" s="2">
        <v>1.8580797040524939E-3</v>
      </c>
      <c r="CQ212" s="4">
        <v>2.6610302229034166E-3</v>
      </c>
      <c r="CR212" s="2">
        <v>2.7476661448838069E-3</v>
      </c>
      <c r="CS212" s="2">
        <v>2.8875090987313143E-3</v>
      </c>
    </row>
    <row r="213" spans="1:97" x14ac:dyDescent="0.3">
      <c r="A213" s="15">
        <v>42314</v>
      </c>
      <c r="B213">
        <v>7027.65</v>
      </c>
      <c r="C213">
        <v>7954.3</v>
      </c>
      <c r="D213">
        <v>17086.5</v>
      </c>
      <c r="E213">
        <v>26265.24</v>
      </c>
      <c r="G213" s="2">
        <f t="shared" si="126"/>
        <v>3.6285244711948839E-4</v>
      </c>
      <c r="H213" s="4">
        <f t="shared" si="127"/>
        <v>-1.4455499060387987E-4</v>
      </c>
      <c r="I213" s="2">
        <f t="shared" si="127"/>
        <v>5.3780207236204238E-3</v>
      </c>
      <c r="J213" s="2">
        <f t="shared" si="127"/>
        <v>-1.4811322906607737E-3</v>
      </c>
      <c r="L213">
        <f t="shared" si="117"/>
        <v>11</v>
      </c>
      <c r="M213">
        <v>2015</v>
      </c>
      <c r="P213" s="15">
        <v>45321</v>
      </c>
      <c r="Q213" s="2">
        <v>-6.3025313647678662E-3</v>
      </c>
      <c r="R213" s="4">
        <v>-9.9136979243338742E-3</v>
      </c>
      <c r="S213" s="2">
        <v>-1.6416404521332755E-3</v>
      </c>
      <c r="T213" s="2">
        <v>-1.1143348692557207E-2</v>
      </c>
      <c r="U213">
        <f t="shared" si="118"/>
        <v>2024</v>
      </c>
      <c r="AB213">
        <f t="shared" si="119"/>
        <v>1900</v>
      </c>
      <c r="AI213">
        <f t="shared" si="120"/>
        <v>1900</v>
      </c>
      <c r="AP213">
        <f t="shared" si="121"/>
        <v>1900</v>
      </c>
      <c r="AR213" s="15">
        <v>45443</v>
      </c>
      <c r="AS213" s="2">
        <v>5.5713384565090271E-3</v>
      </c>
      <c r="AT213" s="4">
        <v>1.869832115311469E-3</v>
      </c>
      <c r="AU213" s="2">
        <v>6.195263786567381E-3</v>
      </c>
      <c r="AV213" s="2">
        <v>1.0246922269020193E-3</v>
      </c>
      <c r="AW213">
        <f t="shared" si="122"/>
        <v>2024</v>
      </c>
      <c r="BD213">
        <f t="shared" si="123"/>
        <v>1900</v>
      </c>
      <c r="BF213" s="15">
        <v>45497</v>
      </c>
      <c r="BG213" s="2">
        <v>-6.0004057828371132E-3</v>
      </c>
      <c r="BH213" s="4">
        <v>-2.677799996323357E-3</v>
      </c>
      <c r="BI213" s="2">
        <v>-8.9091376117022558E-3</v>
      </c>
      <c r="BJ213" s="2">
        <v>-3.4833189604151554E-3</v>
      </c>
      <c r="BK213">
        <f t="shared" si="124"/>
        <v>2024</v>
      </c>
      <c r="BR213">
        <f t="shared" si="125"/>
        <v>1900</v>
      </c>
      <c r="CO213" s="15">
        <v>45656</v>
      </c>
      <c r="CP213" s="2">
        <v>-9.4503358752063733E-3</v>
      </c>
      <c r="CQ213" s="4">
        <v>-7.0758480519371439E-3</v>
      </c>
      <c r="CR213" s="2">
        <v>-6.9877395427518476E-3</v>
      </c>
      <c r="CS213" s="2">
        <v>-5.7299279394280303E-3</v>
      </c>
    </row>
    <row r="214" spans="1:97" x14ac:dyDescent="0.3">
      <c r="A214" s="15">
        <v>42317</v>
      </c>
      <c r="B214">
        <v>6967.9</v>
      </c>
      <c r="C214">
        <v>7915.2</v>
      </c>
      <c r="D214">
        <v>17003</v>
      </c>
      <c r="E214">
        <v>26121.4</v>
      </c>
      <c r="G214" s="2">
        <f t="shared" si="126"/>
        <v>-8.5750369551801844E-3</v>
      </c>
      <c r="H214" s="4">
        <f t="shared" si="127"/>
        <v>-4.9155802521906843E-3</v>
      </c>
      <c r="I214" s="2">
        <f t="shared" si="127"/>
        <v>-4.886899013841337E-3</v>
      </c>
      <c r="J214" s="2">
        <f t="shared" si="127"/>
        <v>-5.4764395832667106E-3</v>
      </c>
      <c r="L214">
        <f t="shared" si="117"/>
        <v>11</v>
      </c>
      <c r="M214">
        <v>2015</v>
      </c>
      <c r="P214" s="15">
        <v>45322</v>
      </c>
      <c r="Q214" s="2">
        <v>1.0342724722527138E-2</v>
      </c>
      <c r="R214" s="4">
        <v>9.460043397252229E-3</v>
      </c>
      <c r="S214" s="2">
        <v>1.3865576317979245E-2</v>
      </c>
      <c r="T214" s="2">
        <v>8.6057191533865877E-3</v>
      </c>
      <c r="U214">
        <f t="shared" si="118"/>
        <v>2024</v>
      </c>
      <c r="AB214">
        <f t="shared" si="119"/>
        <v>1900</v>
      </c>
      <c r="AI214">
        <f t="shared" si="120"/>
        <v>1900</v>
      </c>
      <c r="AP214">
        <f t="shared" si="121"/>
        <v>1900</v>
      </c>
      <c r="AW214">
        <f t="shared" si="122"/>
        <v>1900</v>
      </c>
      <c r="BD214">
        <f t="shared" si="123"/>
        <v>1900</v>
      </c>
      <c r="BF214" s="15">
        <v>45498</v>
      </c>
      <c r="BG214" s="2">
        <v>-5.0152931733876459E-3</v>
      </c>
      <c r="BH214" s="4">
        <v>-3.0311098367712352E-4</v>
      </c>
      <c r="BI214" s="2">
        <v>-8.3451877545452774E-3</v>
      </c>
      <c r="BJ214" s="2">
        <v>-1.3609672399664441E-3</v>
      </c>
      <c r="BK214">
        <f t="shared" si="124"/>
        <v>2024</v>
      </c>
      <c r="BR214">
        <f t="shared" si="125"/>
        <v>1900</v>
      </c>
      <c r="CO214" s="15">
        <v>45657</v>
      </c>
      <c r="CP214" s="2">
        <v>-2.2328263754210474E-3</v>
      </c>
      <c r="CQ214" s="4">
        <v>-4.2292418239105594E-6</v>
      </c>
      <c r="CR214" s="2">
        <v>-1.8163887130724623E-3</v>
      </c>
      <c r="CS214" s="2">
        <v>-1.3945381186746557E-3</v>
      </c>
    </row>
    <row r="215" spans="1:97" x14ac:dyDescent="0.3">
      <c r="A215" s="15">
        <v>42318</v>
      </c>
      <c r="B215">
        <v>6896.55</v>
      </c>
      <c r="C215">
        <v>7783.35</v>
      </c>
      <c r="D215">
        <v>16836</v>
      </c>
      <c r="E215">
        <v>25743.26</v>
      </c>
      <c r="G215" s="2">
        <f t="shared" si="126"/>
        <v>-1.0345752586438068E-2</v>
      </c>
      <c r="H215" s="4">
        <f t="shared" si="127"/>
        <v>-1.6657822922983557E-2</v>
      </c>
      <c r="I215" s="2">
        <f t="shared" si="127"/>
        <v>-9.8217961536199491E-3</v>
      </c>
      <c r="J215" s="2">
        <f t="shared" si="127"/>
        <v>-1.4476253187042157E-2</v>
      </c>
      <c r="L215">
        <f t="shared" si="117"/>
        <v>11</v>
      </c>
      <c r="M215">
        <v>2015</v>
      </c>
      <c r="BD215">
        <f t="shared" si="123"/>
        <v>1900</v>
      </c>
      <c r="BF215" s="15">
        <v>45499</v>
      </c>
      <c r="BG215" s="2">
        <v>1.14595976274516E-2</v>
      </c>
      <c r="BH215" s="4">
        <v>1.7567329479105633E-2</v>
      </c>
      <c r="BI215" s="2">
        <v>8.0017685637787748E-3</v>
      </c>
      <c r="BJ215" s="2">
        <v>1.6153463651833191E-2</v>
      </c>
      <c r="BK215">
        <f t="shared" si="124"/>
        <v>2024</v>
      </c>
      <c r="BR215">
        <f t="shared" si="125"/>
        <v>1900</v>
      </c>
    </row>
    <row r="216" spans="1:97" x14ac:dyDescent="0.3">
      <c r="A216" s="15">
        <v>42319</v>
      </c>
      <c r="B216">
        <v>6945.45</v>
      </c>
      <c r="C216">
        <v>7825</v>
      </c>
      <c r="D216">
        <v>16956</v>
      </c>
      <c r="E216">
        <v>25866.95</v>
      </c>
      <c r="G216" s="2">
        <f t="shared" si="126"/>
        <v>7.0405805239400817E-3</v>
      </c>
      <c r="H216" s="4">
        <f t="shared" si="127"/>
        <v>5.3511662715925194E-3</v>
      </c>
      <c r="I216" s="2">
        <f t="shared" si="127"/>
        <v>7.1275837491090524E-3</v>
      </c>
      <c r="J216" s="2">
        <f t="shared" si="127"/>
        <v>4.8047527780087813E-3</v>
      </c>
      <c r="L216">
        <f t="shared" si="117"/>
        <v>11</v>
      </c>
      <c r="M216">
        <v>2015</v>
      </c>
      <c r="BD216">
        <f t="shared" si="123"/>
        <v>1900</v>
      </c>
      <c r="BF216" s="15">
        <v>45502</v>
      </c>
      <c r="BG216" s="2">
        <v>-6.0046407294843096E-5</v>
      </c>
      <c r="BH216" s="4">
        <v>5.0332496471692003E-5</v>
      </c>
      <c r="BI216" s="2">
        <v>2.1502672238257197E-3</v>
      </c>
      <c r="BJ216" s="2">
        <v>2.8426443871538222E-4</v>
      </c>
      <c r="BK216">
        <f t="shared" si="124"/>
        <v>2024</v>
      </c>
      <c r="BR216">
        <f t="shared" si="125"/>
        <v>1900</v>
      </c>
    </row>
    <row r="217" spans="1:97" x14ac:dyDescent="0.3">
      <c r="A217" s="15">
        <v>42321</v>
      </c>
      <c r="B217">
        <v>6941.65</v>
      </c>
      <c r="C217">
        <v>7762.25</v>
      </c>
      <c r="D217">
        <v>16932.849999999999</v>
      </c>
      <c r="E217">
        <v>25610.53</v>
      </c>
      <c r="G217" s="2">
        <f t="shared" si="126"/>
        <v>-5.4742028192147137E-4</v>
      </c>
      <c r="H217" s="4">
        <f t="shared" si="127"/>
        <v>-8.0191693290734816E-3</v>
      </c>
      <c r="I217" s="2">
        <f t="shared" si="127"/>
        <v>-1.3652984194386327E-3</v>
      </c>
      <c r="J217" s="2">
        <f t="shared" si="127"/>
        <v>-9.9130357463868713E-3</v>
      </c>
      <c r="L217">
        <f t="shared" si="117"/>
        <v>11</v>
      </c>
      <c r="M217">
        <v>2015</v>
      </c>
      <c r="BD217">
        <f t="shared" si="123"/>
        <v>1900</v>
      </c>
      <c r="BF217" s="15">
        <v>45503</v>
      </c>
      <c r="BG217" s="2">
        <v>9.72662610335107E-4</v>
      </c>
      <c r="BH217" s="4">
        <v>8.5359617653338197E-4</v>
      </c>
      <c r="BI217" s="2">
        <v>1.810091185410391E-3</v>
      </c>
      <c r="BJ217" s="2">
        <v>1.2237597202609878E-3</v>
      </c>
      <c r="BK217">
        <f t="shared" si="124"/>
        <v>2024</v>
      </c>
      <c r="BR217">
        <f t="shared" si="125"/>
        <v>1900</v>
      </c>
    </row>
    <row r="218" spans="1:97" x14ac:dyDescent="0.3">
      <c r="A218" s="15">
        <v>42324</v>
      </c>
      <c r="B218">
        <v>7000.75</v>
      </c>
      <c r="C218">
        <v>7806.6</v>
      </c>
      <c r="D218">
        <v>17184.900000000001</v>
      </c>
      <c r="E218">
        <v>25760.1</v>
      </c>
      <c r="G218" s="2">
        <f t="shared" si="126"/>
        <v>8.4419526479306301E-3</v>
      </c>
      <c r="H218" s="4">
        <f t="shared" si="127"/>
        <v>5.7135495507102145E-3</v>
      </c>
      <c r="I218" s="2">
        <f t="shared" si="127"/>
        <v>1.4885267394443518E-2</v>
      </c>
      <c r="J218" s="2">
        <f t="shared" si="127"/>
        <v>5.8401758963988531E-3</v>
      </c>
      <c r="L218">
        <f t="shared" si="117"/>
        <v>11</v>
      </c>
      <c r="M218">
        <v>2015</v>
      </c>
      <c r="BD218">
        <f t="shared" si="123"/>
        <v>1900</v>
      </c>
      <c r="BF218" s="15">
        <v>45504</v>
      </c>
      <c r="BG218" s="2">
        <v>3.1692878072116558E-3</v>
      </c>
      <c r="BH218" s="4">
        <v>3.7755508442188887E-3</v>
      </c>
      <c r="BI218" s="2">
        <v>1.0504997155300856E-3</v>
      </c>
      <c r="BJ218" s="2">
        <v>3.5103872794191955E-3</v>
      </c>
      <c r="BK218">
        <f t="shared" si="124"/>
        <v>2024</v>
      </c>
      <c r="BR218">
        <f t="shared" si="125"/>
        <v>1900</v>
      </c>
    </row>
    <row r="219" spans="1:97" x14ac:dyDescent="0.3">
      <c r="A219" s="15">
        <v>42325</v>
      </c>
      <c r="B219">
        <v>7017.7</v>
      </c>
      <c r="C219">
        <v>7837.55</v>
      </c>
      <c r="D219">
        <v>17140.45</v>
      </c>
      <c r="E219">
        <v>25864.47</v>
      </c>
      <c r="G219" s="2">
        <f t="shared" si="126"/>
        <v>2.4153212591019593E-3</v>
      </c>
      <c r="H219" s="4">
        <f t="shared" si="127"/>
        <v>3.9645940614351722E-3</v>
      </c>
      <c r="I219" s="2">
        <f t="shared" si="127"/>
        <v>-2.5865730961484048E-3</v>
      </c>
      <c r="J219" s="2">
        <f t="shared" si="127"/>
        <v>4.0516147064647507E-3</v>
      </c>
      <c r="L219">
        <f t="shared" si="117"/>
        <v>11</v>
      </c>
      <c r="M219">
        <v>2015</v>
      </c>
    </row>
    <row r="220" spans="1:97" x14ac:dyDescent="0.3">
      <c r="A220" s="15">
        <v>42326</v>
      </c>
      <c r="B220">
        <v>6889.65</v>
      </c>
      <c r="C220">
        <v>7731.8</v>
      </c>
      <c r="D220">
        <v>16812.099999999999</v>
      </c>
      <c r="E220">
        <v>25482.52</v>
      </c>
      <c r="G220" s="2">
        <f t="shared" si="126"/>
        <v>-1.8585849789176545E-2</v>
      </c>
      <c r="H220" s="4">
        <f t="shared" si="127"/>
        <v>-1.3492736888440902E-2</v>
      </c>
      <c r="I220" s="2">
        <f t="shared" si="127"/>
        <v>-1.9156439883433758E-2</v>
      </c>
      <c r="J220" s="2">
        <f t="shared" si="127"/>
        <v>-1.4767362331414513E-2</v>
      </c>
      <c r="L220">
        <f t="shared" si="117"/>
        <v>11</v>
      </c>
      <c r="M220">
        <v>2015</v>
      </c>
    </row>
    <row r="221" spans="1:97" x14ac:dyDescent="0.3">
      <c r="A221" s="15">
        <v>42327</v>
      </c>
      <c r="B221">
        <v>7014.6</v>
      </c>
      <c r="C221">
        <v>7842.75</v>
      </c>
      <c r="D221">
        <v>17071.900000000001</v>
      </c>
      <c r="E221">
        <v>25841.919999999998</v>
      </c>
      <c r="G221" s="2">
        <f t="shared" si="126"/>
        <v>1.7812847489521957E-2</v>
      </c>
      <c r="H221" s="4">
        <f t="shared" si="127"/>
        <v>1.4349827983134562E-2</v>
      </c>
      <c r="I221" s="2">
        <f t="shared" si="127"/>
        <v>1.5453155762813862E-2</v>
      </c>
      <c r="J221" s="2">
        <f t="shared" si="127"/>
        <v>1.4103785653852044E-2</v>
      </c>
      <c r="L221">
        <f t="shared" si="117"/>
        <v>11</v>
      </c>
      <c r="M221">
        <v>2015</v>
      </c>
    </row>
    <row r="222" spans="1:97" x14ac:dyDescent="0.3">
      <c r="A222" s="15">
        <v>42328</v>
      </c>
      <c r="B222">
        <v>6998.8</v>
      </c>
      <c r="C222">
        <v>7856.55</v>
      </c>
      <c r="D222">
        <v>17055.599999999999</v>
      </c>
      <c r="E222">
        <v>25868.49</v>
      </c>
      <c r="G222" s="2">
        <f t="shared" si="126"/>
        <v>-2.2575298622621279E-3</v>
      </c>
      <c r="H222" s="4">
        <f t="shared" si="127"/>
        <v>1.7595868796022036E-3</v>
      </c>
      <c r="I222" s="2">
        <f t="shared" si="127"/>
        <v>-9.5478534902400489E-4</v>
      </c>
      <c r="J222" s="2">
        <f t="shared" si="127"/>
        <v>1.0281743771361938E-3</v>
      </c>
      <c r="L222">
        <f t="shared" si="117"/>
        <v>11</v>
      </c>
      <c r="M222">
        <v>2015</v>
      </c>
    </row>
    <row r="223" spans="1:97" x14ac:dyDescent="0.3">
      <c r="A223" s="15">
        <v>42331</v>
      </c>
      <c r="B223">
        <v>6979.1</v>
      </c>
      <c r="C223">
        <v>7849.25</v>
      </c>
      <c r="D223">
        <v>17060.25</v>
      </c>
      <c r="E223">
        <v>25819.34</v>
      </c>
      <c r="G223" s="2">
        <f t="shared" si="126"/>
        <v>-2.8227135303978759E-3</v>
      </c>
      <c r="H223" s="4">
        <f t="shared" si="127"/>
        <v>-9.2916101851323821E-4</v>
      </c>
      <c r="I223" s="2">
        <f t="shared" si="127"/>
        <v>2.72637726025555E-4</v>
      </c>
      <c r="J223" s="2">
        <f t="shared" si="127"/>
        <v>-1.8999949359240315E-3</v>
      </c>
      <c r="L223">
        <f t="shared" si="117"/>
        <v>11</v>
      </c>
      <c r="M223">
        <v>2015</v>
      </c>
    </row>
    <row r="224" spans="1:97" x14ac:dyDescent="0.3">
      <c r="A224" s="15">
        <v>42332</v>
      </c>
      <c r="B224">
        <v>6997.95</v>
      </c>
      <c r="C224">
        <v>7831.6</v>
      </c>
      <c r="D224">
        <v>16988.650000000001</v>
      </c>
      <c r="E224">
        <v>25775.74</v>
      </c>
      <c r="G224" s="2">
        <f t="shared" si="126"/>
        <v>2.6936459963274179E-3</v>
      </c>
      <c r="H224" s="4">
        <f t="shared" si="127"/>
        <v>-2.2486224798547168E-3</v>
      </c>
      <c r="I224" s="2">
        <f t="shared" si="127"/>
        <v>-4.1968904324378919E-3</v>
      </c>
      <c r="J224" s="2">
        <f t="shared" si="127"/>
        <v>-1.688656642656185E-3</v>
      </c>
      <c r="L224">
        <f t="shared" si="117"/>
        <v>11</v>
      </c>
      <c r="M224">
        <v>2015</v>
      </c>
    </row>
    <row r="225" spans="1:13" x14ac:dyDescent="0.3">
      <c r="A225" s="15">
        <v>42334</v>
      </c>
      <c r="B225">
        <v>7017.85</v>
      </c>
      <c r="C225">
        <v>7883.8</v>
      </c>
      <c r="D225">
        <v>17036.55</v>
      </c>
      <c r="E225">
        <v>25958.63</v>
      </c>
      <c r="G225" s="2">
        <f t="shared" si="126"/>
        <v>2.8356262958029233E-3</v>
      </c>
      <c r="H225" s="4">
        <f t="shared" si="127"/>
        <v>6.6653046631594843E-3</v>
      </c>
      <c r="I225" s="2">
        <f t="shared" si="127"/>
        <v>2.8195295094076227E-3</v>
      </c>
      <c r="J225" s="2">
        <f t="shared" si="127"/>
        <v>7.0954315957562969E-3</v>
      </c>
      <c r="L225">
        <f t="shared" si="117"/>
        <v>11</v>
      </c>
      <c r="M225">
        <v>2015</v>
      </c>
    </row>
    <row r="226" spans="1:13" x14ac:dyDescent="0.3">
      <c r="A226" s="15">
        <v>42335</v>
      </c>
      <c r="B226">
        <v>7125.8</v>
      </c>
      <c r="C226">
        <v>7942.7</v>
      </c>
      <c r="D226">
        <v>17370.95</v>
      </c>
      <c r="E226">
        <v>26128.2</v>
      </c>
      <c r="G226" s="2">
        <f t="shared" si="126"/>
        <v>1.5149176232844005E-2</v>
      </c>
      <c r="H226" s="4">
        <f t="shared" si="127"/>
        <v>7.4710165148785656E-3</v>
      </c>
      <c r="I226" s="2">
        <f t="shared" si="127"/>
        <v>1.9628387202808167E-2</v>
      </c>
      <c r="J226" s="2">
        <f t="shared" si="127"/>
        <v>6.5323169982391101E-3</v>
      </c>
      <c r="L226">
        <f t="shared" si="117"/>
        <v>11</v>
      </c>
      <c r="M226">
        <v>2015</v>
      </c>
    </row>
    <row r="227" spans="1:13" x14ac:dyDescent="0.3">
      <c r="A227" s="15">
        <v>42338</v>
      </c>
      <c r="B227">
        <v>7109.35</v>
      </c>
      <c r="C227">
        <v>7935.25</v>
      </c>
      <c r="D227">
        <v>17430.400000000001</v>
      </c>
      <c r="E227">
        <v>26145.67</v>
      </c>
      <c r="G227" s="2">
        <f t="shared" si="126"/>
        <v>-2.3138542904766E-3</v>
      </c>
      <c r="H227" s="4">
        <f t="shared" si="127"/>
        <v>-9.3796819721251191E-4</v>
      </c>
      <c r="I227" s="2">
        <f t="shared" si="127"/>
        <v>3.4223804685409101E-3</v>
      </c>
      <c r="J227" s="2">
        <f t="shared" si="127"/>
        <v>6.6862623525529991E-4</v>
      </c>
      <c r="L227">
        <f t="shared" si="117"/>
        <v>11</v>
      </c>
      <c r="M227">
        <v>2015</v>
      </c>
    </row>
    <row r="228" spans="1:13" x14ac:dyDescent="0.3">
      <c r="A228" s="15">
        <v>42339</v>
      </c>
      <c r="B228">
        <v>7122.2</v>
      </c>
      <c r="C228">
        <v>7954.9</v>
      </c>
      <c r="D228">
        <v>17398.55</v>
      </c>
      <c r="E228">
        <v>26169.41</v>
      </c>
      <c r="G228" s="2">
        <f t="shared" si="126"/>
        <v>1.8042177978713676E-3</v>
      </c>
      <c r="H228" s="4">
        <f t="shared" si="127"/>
        <v>2.4762924923599932E-3</v>
      </c>
      <c r="I228" s="2">
        <f t="shared" si="127"/>
        <v>-1.8272673031027504E-3</v>
      </c>
      <c r="J228" s="2">
        <f t="shared" si="127"/>
        <v>9.0798973596781425E-4</v>
      </c>
      <c r="L228">
        <f t="shared" si="117"/>
        <v>12</v>
      </c>
      <c r="M228">
        <v>2015</v>
      </c>
    </row>
    <row r="229" spans="1:13" x14ac:dyDescent="0.3">
      <c r="A229" s="15">
        <v>42340</v>
      </c>
      <c r="B229">
        <v>7057.7</v>
      </c>
      <c r="C229">
        <v>7931.35</v>
      </c>
      <c r="D229">
        <v>17218.5</v>
      </c>
      <c r="E229">
        <v>26117.85</v>
      </c>
      <c r="G229" s="2">
        <f t="shared" si="126"/>
        <v>-9.1389546169431974E-3</v>
      </c>
      <c r="H229" s="4">
        <f t="shared" si="127"/>
        <v>-2.9604394775546235E-3</v>
      </c>
      <c r="I229" s="2">
        <f t="shared" si="127"/>
        <v>-1.034856352971939E-2</v>
      </c>
      <c r="J229" s="2">
        <f t="shared" si="127"/>
        <v>-1.9702392984786935E-3</v>
      </c>
      <c r="L229">
        <f t="shared" si="117"/>
        <v>12</v>
      </c>
      <c r="M229">
        <v>2015</v>
      </c>
    </row>
    <row r="230" spans="1:13" x14ac:dyDescent="0.3">
      <c r="A230" s="15">
        <v>42341</v>
      </c>
      <c r="B230">
        <v>7005.1</v>
      </c>
      <c r="C230">
        <v>7864.15</v>
      </c>
      <c r="D230">
        <v>17110.099999999999</v>
      </c>
      <c r="E230">
        <v>25886.62</v>
      </c>
      <c r="G230" s="2">
        <f t="shared" si="126"/>
        <v>-7.5088150062096832E-3</v>
      </c>
      <c r="H230" s="4">
        <f t="shared" si="127"/>
        <v>-8.472706411897183E-3</v>
      </c>
      <c r="I230" s="2">
        <f t="shared" si="127"/>
        <v>-6.2955542004240472E-3</v>
      </c>
      <c r="J230" s="2">
        <f t="shared" si="127"/>
        <v>-8.8533321081176123E-3</v>
      </c>
      <c r="L230">
        <f t="shared" si="117"/>
        <v>12</v>
      </c>
      <c r="M230">
        <v>2015</v>
      </c>
    </row>
    <row r="231" spans="1:13" x14ac:dyDescent="0.3">
      <c r="A231" s="15">
        <v>42342</v>
      </c>
      <c r="B231">
        <v>6899.1</v>
      </c>
      <c r="C231">
        <v>7781.9</v>
      </c>
      <c r="D231">
        <v>16897.3</v>
      </c>
      <c r="E231">
        <v>25638.11</v>
      </c>
      <c r="G231" s="2">
        <f t="shared" si="126"/>
        <v>-1.5364322882694844E-2</v>
      </c>
      <c r="H231" s="4">
        <f t="shared" si="127"/>
        <v>-1.0458854421647604E-2</v>
      </c>
      <c r="I231" s="2">
        <f t="shared" si="127"/>
        <v>-1.2437098555823712E-2</v>
      </c>
      <c r="J231" s="2">
        <f t="shared" si="127"/>
        <v>-9.599940046247769E-3</v>
      </c>
      <c r="L231">
        <f t="shared" si="117"/>
        <v>12</v>
      </c>
      <c r="M231">
        <v>2015</v>
      </c>
    </row>
    <row r="232" spans="1:13" x14ac:dyDescent="0.3">
      <c r="A232" s="15">
        <v>42345</v>
      </c>
      <c r="B232">
        <v>6927.6</v>
      </c>
      <c r="C232">
        <v>7765.4</v>
      </c>
      <c r="D232">
        <v>16947</v>
      </c>
      <c r="E232">
        <v>25530.11</v>
      </c>
      <c r="G232" s="2">
        <f t="shared" si="126"/>
        <v>4.1139788671401348E-3</v>
      </c>
      <c r="H232" s="4">
        <f t="shared" si="127"/>
        <v>-2.1203048098793354E-3</v>
      </c>
      <c r="I232" s="2">
        <f t="shared" si="127"/>
        <v>2.9412983139318546E-3</v>
      </c>
      <c r="J232" s="2">
        <f t="shared" si="127"/>
        <v>-4.2124790009872024E-3</v>
      </c>
      <c r="L232">
        <f t="shared" si="117"/>
        <v>12</v>
      </c>
      <c r="M232">
        <v>2015</v>
      </c>
    </row>
    <row r="233" spans="1:13" x14ac:dyDescent="0.3">
      <c r="A233" s="15">
        <v>42346</v>
      </c>
      <c r="B233">
        <v>6864.9</v>
      </c>
      <c r="C233">
        <v>7701.7</v>
      </c>
      <c r="D233">
        <v>16801.150000000001</v>
      </c>
      <c r="E233">
        <v>25310.33</v>
      </c>
      <c r="G233" s="2">
        <f t="shared" si="126"/>
        <v>-9.1334178210899994E-3</v>
      </c>
      <c r="H233" s="4">
        <f t="shared" si="127"/>
        <v>-8.2030545754242946E-3</v>
      </c>
      <c r="I233" s="2">
        <f t="shared" si="127"/>
        <v>-8.6062429928600078E-3</v>
      </c>
      <c r="J233" s="2">
        <f t="shared" si="127"/>
        <v>-8.6086585604213551E-3</v>
      </c>
      <c r="L233">
        <f t="shared" si="117"/>
        <v>12</v>
      </c>
      <c r="M233">
        <v>2015</v>
      </c>
    </row>
    <row r="234" spans="1:13" x14ac:dyDescent="0.3">
      <c r="A234" s="15">
        <v>42347</v>
      </c>
      <c r="B234">
        <v>6803.4</v>
      </c>
      <c r="C234">
        <v>7612.5</v>
      </c>
      <c r="D234">
        <v>16660.75</v>
      </c>
      <c r="E234">
        <v>25036.05</v>
      </c>
      <c r="G234" s="2">
        <f t="shared" si="126"/>
        <v>-9.0395978481347568E-3</v>
      </c>
      <c r="H234" s="4">
        <f t="shared" si="127"/>
        <v>-1.158185855070956E-2</v>
      </c>
      <c r="I234" s="2">
        <f t="shared" si="127"/>
        <v>-8.3565708299730337E-3</v>
      </c>
      <c r="J234" s="2">
        <f t="shared" si="127"/>
        <v>-1.0836682097783887E-2</v>
      </c>
      <c r="L234">
        <f t="shared" si="117"/>
        <v>12</v>
      </c>
      <c r="M234">
        <v>2015</v>
      </c>
    </row>
    <row r="235" spans="1:13" x14ac:dyDescent="0.3">
      <c r="A235" s="15">
        <v>42348</v>
      </c>
      <c r="B235">
        <v>6855.25</v>
      </c>
      <c r="C235">
        <v>7683.3</v>
      </c>
      <c r="D235">
        <v>16711.05</v>
      </c>
      <c r="E235">
        <v>25252.32</v>
      </c>
      <c r="G235" s="2">
        <f t="shared" si="126"/>
        <v>7.5635461872288192E-3</v>
      </c>
      <c r="H235" s="4">
        <f t="shared" si="127"/>
        <v>9.3004926108374627E-3</v>
      </c>
      <c r="I235" s="2">
        <f t="shared" si="127"/>
        <v>3.0190717704784761E-3</v>
      </c>
      <c r="J235" s="2">
        <f t="shared" si="127"/>
        <v>8.6383435086605301E-3</v>
      </c>
      <c r="L235">
        <f t="shared" si="117"/>
        <v>12</v>
      </c>
      <c r="M235">
        <v>2015</v>
      </c>
    </row>
    <row r="236" spans="1:13" x14ac:dyDescent="0.3">
      <c r="A236" s="15">
        <v>42349</v>
      </c>
      <c r="B236">
        <v>6741.6</v>
      </c>
      <c r="C236">
        <v>7610.45</v>
      </c>
      <c r="D236">
        <v>16342.5</v>
      </c>
      <c r="E236">
        <v>25044.43</v>
      </c>
      <c r="G236" s="2">
        <f t="shared" si="126"/>
        <v>-1.6858015901269674E-2</v>
      </c>
      <c r="H236" s="4">
        <f t="shared" si="127"/>
        <v>-9.481602957062768E-3</v>
      </c>
      <c r="I236" s="2">
        <f t="shared" si="127"/>
        <v>-2.2054269480373721E-2</v>
      </c>
      <c r="J236" s="2">
        <f t="shared" si="127"/>
        <v>-8.2325109138486844E-3</v>
      </c>
      <c r="L236">
        <f t="shared" si="117"/>
        <v>12</v>
      </c>
      <c r="M236">
        <v>2015</v>
      </c>
    </row>
    <row r="237" spans="1:13" x14ac:dyDescent="0.3">
      <c r="A237" s="15">
        <v>42352</v>
      </c>
      <c r="B237">
        <v>6765.1</v>
      </c>
      <c r="C237">
        <v>7650.05</v>
      </c>
      <c r="D237">
        <v>16350.65</v>
      </c>
      <c r="E237">
        <v>25150.35</v>
      </c>
      <c r="G237" s="2">
        <f t="shared" si="126"/>
        <v>3.4737106620744704E-3</v>
      </c>
      <c r="H237" s="4">
        <f t="shared" si="127"/>
        <v>5.2033716797298931E-3</v>
      </c>
      <c r="I237" s="2">
        <f t="shared" si="127"/>
        <v>4.9869970934677285E-4</v>
      </c>
      <c r="J237" s="2">
        <f t="shared" si="127"/>
        <v>4.229283716978117E-3</v>
      </c>
      <c r="L237">
        <f t="shared" si="117"/>
        <v>12</v>
      </c>
      <c r="M237">
        <v>2015</v>
      </c>
    </row>
    <row r="238" spans="1:13" x14ac:dyDescent="0.3">
      <c r="A238" s="15">
        <v>42353</v>
      </c>
      <c r="B238">
        <v>6801.8</v>
      </c>
      <c r="C238">
        <v>7700.9</v>
      </c>
      <c r="D238">
        <v>16398.650000000001</v>
      </c>
      <c r="E238">
        <v>25320.44</v>
      </c>
      <c r="G238" s="2">
        <f t="shared" si="126"/>
        <v>5.3956305683789318E-3</v>
      </c>
      <c r="H238" s="4">
        <f t="shared" si="127"/>
        <v>6.6470153789843795E-3</v>
      </c>
      <c r="I238" s="2">
        <f t="shared" si="127"/>
        <v>2.9356631081945868E-3</v>
      </c>
      <c r="J238" s="2">
        <f t="shared" si="127"/>
        <v>6.7629277524964924E-3</v>
      </c>
      <c r="L238">
        <f t="shared" si="117"/>
        <v>12</v>
      </c>
      <c r="M238">
        <v>2015</v>
      </c>
    </row>
    <row r="239" spans="1:13" x14ac:dyDescent="0.3">
      <c r="A239" s="15">
        <v>42354</v>
      </c>
      <c r="B239">
        <v>6873</v>
      </c>
      <c r="C239">
        <v>7750.9</v>
      </c>
      <c r="D239">
        <v>16579.400000000001</v>
      </c>
      <c r="E239">
        <v>25494.37</v>
      </c>
      <c r="G239" s="2">
        <f t="shared" si="126"/>
        <v>1.0359377273388596E-2</v>
      </c>
      <c r="H239" s="4">
        <f t="shared" si="127"/>
        <v>6.4927476009297618E-3</v>
      </c>
      <c r="I239" s="2">
        <f t="shared" si="127"/>
        <v>1.1022248782674183E-2</v>
      </c>
      <c r="J239" s="2">
        <f t="shared" si="127"/>
        <v>6.8691539325541062E-3</v>
      </c>
      <c r="L239">
        <f t="shared" si="117"/>
        <v>12</v>
      </c>
      <c r="M239">
        <v>2015</v>
      </c>
    </row>
    <row r="240" spans="1:13" x14ac:dyDescent="0.3">
      <c r="A240" s="15">
        <v>42355</v>
      </c>
      <c r="B240">
        <v>6956.3</v>
      </c>
      <c r="C240">
        <v>7844.35</v>
      </c>
      <c r="D240">
        <v>16741.5</v>
      </c>
      <c r="E240">
        <v>25803.78</v>
      </c>
      <c r="G240" s="2">
        <f t="shared" si="126"/>
        <v>1.197475669536969E-2</v>
      </c>
      <c r="H240" s="4">
        <f t="shared" si="127"/>
        <v>1.2056664387361563E-2</v>
      </c>
      <c r="I240" s="2">
        <f t="shared" si="127"/>
        <v>9.7771933845614764E-3</v>
      </c>
      <c r="J240" s="2">
        <f t="shared" si="127"/>
        <v>1.2136405018049077E-2</v>
      </c>
      <c r="L240">
        <f t="shared" si="117"/>
        <v>12</v>
      </c>
      <c r="M240">
        <v>2015</v>
      </c>
    </row>
    <row r="241" spans="1:13" x14ac:dyDescent="0.3">
      <c r="A241" s="15">
        <v>42356</v>
      </c>
      <c r="B241">
        <v>6891.25</v>
      </c>
      <c r="C241">
        <v>7761.95</v>
      </c>
      <c r="D241">
        <v>16594.3</v>
      </c>
      <c r="E241">
        <v>25519.22</v>
      </c>
      <c r="G241" s="2">
        <f t="shared" si="126"/>
        <v>-9.4395066207147004E-3</v>
      </c>
      <c r="H241" s="4">
        <f t="shared" si="127"/>
        <v>-1.0504375760898041E-2</v>
      </c>
      <c r="I241" s="2">
        <f t="shared" si="127"/>
        <v>-8.792521578114311E-3</v>
      </c>
      <c r="J241" s="2">
        <f t="shared" si="127"/>
        <v>-1.1027841657307483E-2</v>
      </c>
      <c r="L241">
        <f t="shared" si="117"/>
        <v>12</v>
      </c>
      <c r="M241">
        <v>2015</v>
      </c>
    </row>
    <row r="242" spans="1:13" x14ac:dyDescent="0.3">
      <c r="A242" s="15">
        <v>42359</v>
      </c>
      <c r="B242">
        <v>6976.3</v>
      </c>
      <c r="C242">
        <v>7834.45</v>
      </c>
      <c r="D242">
        <v>16825.150000000001</v>
      </c>
      <c r="E242">
        <v>25735.9</v>
      </c>
      <c r="G242" s="2">
        <f t="shared" si="126"/>
        <v>1.2191276177916686E-2</v>
      </c>
      <c r="H242" s="4">
        <f t="shared" si="127"/>
        <v>9.3404363594199909E-3</v>
      </c>
      <c r="I242" s="2">
        <f t="shared" si="127"/>
        <v>1.3911403313185985E-2</v>
      </c>
      <c r="J242" s="2">
        <f t="shared" si="127"/>
        <v>8.4908551280172464E-3</v>
      </c>
      <c r="L242">
        <f t="shared" si="117"/>
        <v>12</v>
      </c>
      <c r="M242">
        <v>2015</v>
      </c>
    </row>
    <row r="243" spans="1:13" x14ac:dyDescent="0.3">
      <c r="A243" s="15">
        <v>42360</v>
      </c>
      <c r="B243">
        <v>6953.6</v>
      </c>
      <c r="C243">
        <v>7786.1</v>
      </c>
      <c r="D243">
        <v>16749.2</v>
      </c>
      <c r="E243">
        <v>25590.65</v>
      </c>
      <c r="G243" s="2">
        <f t="shared" si="126"/>
        <v>-3.2644960883570838E-3</v>
      </c>
      <c r="H243" s="4">
        <f t="shared" si="127"/>
        <v>-6.1714606641180246E-3</v>
      </c>
      <c r="I243" s="2">
        <f t="shared" si="127"/>
        <v>-4.5140756546004478E-3</v>
      </c>
      <c r="J243" s="2">
        <f t="shared" si="127"/>
        <v>-5.6438671272424894E-3</v>
      </c>
      <c r="L243">
        <f t="shared" si="117"/>
        <v>12</v>
      </c>
      <c r="M243">
        <v>2015</v>
      </c>
    </row>
    <row r="244" spans="1:13" x14ac:dyDescent="0.3">
      <c r="A244" s="15">
        <v>42361</v>
      </c>
      <c r="B244">
        <v>7006.25</v>
      </c>
      <c r="C244">
        <v>7865.95</v>
      </c>
      <c r="D244">
        <v>16882.5</v>
      </c>
      <c r="E244">
        <v>25850.3</v>
      </c>
      <c r="G244" s="2">
        <f t="shared" si="126"/>
        <v>7.5147190008920091E-3</v>
      </c>
      <c r="H244" s="4">
        <f t="shared" si="127"/>
        <v>1.0255455234327771E-2</v>
      </c>
      <c r="I244" s="2">
        <f t="shared" si="127"/>
        <v>7.9585890669404673E-3</v>
      </c>
      <c r="J244" s="2">
        <f t="shared" si="127"/>
        <v>1.0146283896657482E-2</v>
      </c>
      <c r="L244">
        <f t="shared" si="117"/>
        <v>12</v>
      </c>
      <c r="M244">
        <v>2015</v>
      </c>
    </row>
    <row r="245" spans="1:13" x14ac:dyDescent="0.3">
      <c r="A245" s="15">
        <v>42362</v>
      </c>
      <c r="B245">
        <v>6968.3</v>
      </c>
      <c r="C245">
        <v>7861.05</v>
      </c>
      <c r="D245">
        <v>16811</v>
      </c>
      <c r="E245">
        <v>25838.71</v>
      </c>
      <c r="G245" s="2">
        <f t="shared" si="126"/>
        <v>-5.4460915861831178E-3</v>
      </c>
      <c r="H245" s="4">
        <f t="shared" si="127"/>
        <v>-6.2293810664950018E-4</v>
      </c>
      <c r="I245" s="2">
        <f t="shared" si="127"/>
        <v>-4.2351547460387972E-3</v>
      </c>
      <c r="J245" s="2">
        <f t="shared" si="127"/>
        <v>-4.4835069612345486E-4</v>
      </c>
      <c r="L245">
        <f t="shared" si="117"/>
        <v>12</v>
      </c>
      <c r="M245">
        <v>2015</v>
      </c>
    </row>
    <row r="246" spans="1:13" x14ac:dyDescent="0.3">
      <c r="A246" s="15">
        <v>42366</v>
      </c>
      <c r="B246">
        <v>7014.15</v>
      </c>
      <c r="C246">
        <v>7925.15</v>
      </c>
      <c r="D246">
        <v>16979.150000000001</v>
      </c>
      <c r="E246">
        <v>26034.13</v>
      </c>
      <c r="G246" s="2">
        <f t="shared" si="126"/>
        <v>6.536786353300037E-3</v>
      </c>
      <c r="H246" s="4">
        <f t="shared" si="127"/>
        <v>8.1541269932133044E-3</v>
      </c>
      <c r="I246" s="2">
        <f t="shared" si="127"/>
        <v>1.00023793944442E-2</v>
      </c>
      <c r="J246" s="2">
        <f t="shared" si="127"/>
        <v>7.5630710666284E-3</v>
      </c>
      <c r="L246">
        <f t="shared" si="117"/>
        <v>12</v>
      </c>
      <c r="M246">
        <v>2015</v>
      </c>
    </row>
    <row r="247" spans="1:13" x14ac:dyDescent="0.3">
      <c r="A247" s="15">
        <v>42367</v>
      </c>
      <c r="B247">
        <v>7032</v>
      </c>
      <c r="C247">
        <v>7928.95</v>
      </c>
      <c r="D247">
        <v>16991.45</v>
      </c>
      <c r="E247">
        <v>26079.48</v>
      </c>
      <c r="G247" s="2">
        <f t="shared" si="126"/>
        <v>2.5383959044369118E-3</v>
      </c>
      <c r="H247" s="4">
        <f t="shared" si="127"/>
        <v>4.7948619269038215E-4</v>
      </c>
      <c r="I247" s="2">
        <f t="shared" si="127"/>
        <v>7.2441788899911194E-4</v>
      </c>
      <c r="J247" s="2">
        <f t="shared" si="127"/>
        <v>1.741944132567462E-3</v>
      </c>
      <c r="L247">
        <f t="shared" si="117"/>
        <v>12</v>
      </c>
      <c r="M247">
        <v>2015</v>
      </c>
    </row>
    <row r="248" spans="1:13" x14ac:dyDescent="0.3">
      <c r="A248" s="15">
        <v>42368</v>
      </c>
      <c r="B248">
        <v>7006.35</v>
      </c>
      <c r="C248">
        <v>7896.25</v>
      </c>
      <c r="D248">
        <v>16917.900000000001</v>
      </c>
      <c r="E248">
        <v>25960.03</v>
      </c>
      <c r="G248" s="2">
        <f t="shared" si="126"/>
        <v>-3.6609646963111512E-3</v>
      </c>
      <c r="H248" s="4">
        <f t="shared" si="127"/>
        <v>-4.1241274065292148E-3</v>
      </c>
      <c r="I248" s="2">
        <f t="shared" si="127"/>
        <v>-4.3286476433735364E-3</v>
      </c>
      <c r="J248" s="2">
        <f t="shared" si="127"/>
        <v>-4.5802293604013857E-3</v>
      </c>
      <c r="L248">
        <f t="shared" si="117"/>
        <v>12</v>
      </c>
      <c r="M248">
        <v>2015</v>
      </c>
    </row>
    <row r="249" spans="1:13" x14ac:dyDescent="0.3">
      <c r="A249" s="15">
        <v>42369</v>
      </c>
      <c r="B249">
        <v>7059.15</v>
      </c>
      <c r="C249">
        <v>7946.35</v>
      </c>
      <c r="D249">
        <v>16922.2</v>
      </c>
      <c r="E249">
        <v>26117.54</v>
      </c>
      <c r="G249" s="2">
        <f t="shared" si="126"/>
        <v>7.4796540659993445E-3</v>
      </c>
      <c r="H249" s="4">
        <f t="shared" si="127"/>
        <v>6.344783916416066E-3</v>
      </c>
      <c r="I249" s="2">
        <f t="shared" si="127"/>
        <v>2.5416866159507222E-4</v>
      </c>
      <c r="J249" s="2">
        <f t="shared" si="127"/>
        <v>6.0674043905188883E-3</v>
      </c>
      <c r="L249">
        <f t="shared" si="117"/>
        <v>12</v>
      </c>
      <c r="M249">
        <v>2015</v>
      </c>
    </row>
    <row r="250" spans="1:13" x14ac:dyDescent="0.3">
      <c r="A250" s="15">
        <v>42370</v>
      </c>
      <c r="B250">
        <v>7091.45</v>
      </c>
      <c r="C250">
        <v>7963.2</v>
      </c>
      <c r="D250">
        <v>17039.25</v>
      </c>
      <c r="E250">
        <v>26160.9</v>
      </c>
      <c r="G250" s="2">
        <f t="shared" si="126"/>
        <v>4.5547807571089385E-3</v>
      </c>
      <c r="H250" s="4">
        <f t="shared" si="127"/>
        <v>2.1204704046511231E-3</v>
      </c>
      <c r="I250" s="2">
        <f t="shared" si="127"/>
        <v>6.9169493328290216E-3</v>
      </c>
      <c r="J250" s="2">
        <f t="shared" si="127"/>
        <v>1.6601869854511789E-3</v>
      </c>
      <c r="L250">
        <f t="shared" si="117"/>
        <v>1</v>
      </c>
      <c r="M250">
        <v>2016</v>
      </c>
    </row>
    <row r="251" spans="1:13" x14ac:dyDescent="0.3">
      <c r="A251" s="15">
        <v>42373</v>
      </c>
      <c r="B251">
        <v>6909.3</v>
      </c>
      <c r="C251">
        <v>7791.3</v>
      </c>
      <c r="D251">
        <v>16599.150000000001</v>
      </c>
      <c r="E251">
        <v>25623.35</v>
      </c>
      <c r="G251" s="2">
        <f t="shared" si="126"/>
        <v>-2.6363017961298488E-2</v>
      </c>
      <c r="H251" s="4">
        <f t="shared" si="127"/>
        <v>-2.158679927667265E-2</v>
      </c>
      <c r="I251" s="2">
        <f t="shared" si="127"/>
        <v>-2.5828601610986313E-2</v>
      </c>
      <c r="J251" s="2">
        <f t="shared" si="127"/>
        <v>-2.0547840479494317E-2</v>
      </c>
      <c r="L251">
        <f t="shared" si="117"/>
        <v>1</v>
      </c>
      <c r="M251">
        <v>2016</v>
      </c>
    </row>
    <row r="252" spans="1:13" x14ac:dyDescent="0.3">
      <c r="A252" s="15">
        <v>42374</v>
      </c>
      <c r="B252">
        <v>6891.65</v>
      </c>
      <c r="C252">
        <v>7784.65</v>
      </c>
      <c r="D252">
        <v>16542.5</v>
      </c>
      <c r="E252">
        <v>25580.34</v>
      </c>
      <c r="G252" s="2">
        <f t="shared" si="126"/>
        <v>-2.5610702807020882E-3</v>
      </c>
      <c r="H252" s="4">
        <f t="shared" si="127"/>
        <v>-8.5351610129253731E-4</v>
      </c>
      <c r="I252" s="2">
        <f t="shared" si="127"/>
        <v>-3.4128253555152795E-3</v>
      </c>
      <c r="J252" s="2">
        <f t="shared" si="127"/>
        <v>-1.6785471064477673E-3</v>
      </c>
      <c r="L252">
        <f t="shared" si="117"/>
        <v>1</v>
      </c>
      <c r="M252">
        <v>2016</v>
      </c>
    </row>
    <row r="253" spans="1:13" x14ac:dyDescent="0.3">
      <c r="A253" s="15">
        <v>42375</v>
      </c>
      <c r="B253">
        <v>6854.25</v>
      </c>
      <c r="C253">
        <v>7741</v>
      </c>
      <c r="D253">
        <v>16433.150000000001</v>
      </c>
      <c r="E253">
        <v>25406.33</v>
      </c>
      <c r="G253" s="2">
        <f t="shared" si="126"/>
        <v>-5.456468614363298E-3</v>
      </c>
      <c r="H253" s="4">
        <f t="shared" si="127"/>
        <v>-5.6071885055846617E-3</v>
      </c>
      <c r="I253" s="2">
        <f t="shared" si="127"/>
        <v>-6.6102463351971315E-3</v>
      </c>
      <c r="J253" s="2">
        <f t="shared" si="127"/>
        <v>-6.8024897245305728E-3</v>
      </c>
      <c r="L253">
        <f t="shared" si="117"/>
        <v>1</v>
      </c>
      <c r="M253">
        <v>2016</v>
      </c>
    </row>
    <row r="254" spans="1:13" x14ac:dyDescent="0.3">
      <c r="A254" s="15">
        <v>42376</v>
      </c>
      <c r="B254">
        <v>6704</v>
      </c>
      <c r="C254">
        <v>7568.3</v>
      </c>
      <c r="D254">
        <v>16073.85</v>
      </c>
      <c r="E254">
        <v>24851.83</v>
      </c>
      <c r="G254" s="2">
        <f t="shared" si="126"/>
        <v>-2.2411992840095464E-2</v>
      </c>
      <c r="H254" s="4">
        <f t="shared" si="127"/>
        <v>-2.230977909830769E-2</v>
      </c>
      <c r="I254" s="2">
        <f t="shared" si="127"/>
        <v>-2.1864341285754773E-2</v>
      </c>
      <c r="J254" s="2">
        <f t="shared" si="127"/>
        <v>-2.1825269529286598E-2</v>
      </c>
      <c r="L254">
        <f t="shared" si="117"/>
        <v>1</v>
      </c>
      <c r="M254">
        <v>2016</v>
      </c>
    </row>
    <row r="255" spans="1:13" x14ac:dyDescent="0.3">
      <c r="A255" s="15">
        <v>42377</v>
      </c>
      <c r="B255">
        <v>6723.05</v>
      </c>
      <c r="C255">
        <v>7601.35</v>
      </c>
      <c r="D255">
        <v>16142.65</v>
      </c>
      <c r="E255">
        <v>24934.33</v>
      </c>
      <c r="G255" s="2">
        <f t="shared" si="126"/>
        <v>2.8335353745696048E-3</v>
      </c>
      <c r="H255" s="4">
        <f t="shared" si="127"/>
        <v>4.3668987751542855E-3</v>
      </c>
      <c r="I255" s="2">
        <f t="shared" si="127"/>
        <v>4.2802439987930253E-3</v>
      </c>
      <c r="J255" s="2">
        <f t="shared" si="127"/>
        <v>3.3196750500868546E-3</v>
      </c>
      <c r="L255">
        <f t="shared" si="117"/>
        <v>1</v>
      </c>
      <c r="M255">
        <v>2016</v>
      </c>
    </row>
    <row r="256" spans="1:13" x14ac:dyDescent="0.3">
      <c r="A256" s="15">
        <v>42380</v>
      </c>
      <c r="B256">
        <v>6664.75</v>
      </c>
      <c r="C256">
        <v>7563.85</v>
      </c>
      <c r="D256">
        <v>16016.25</v>
      </c>
      <c r="E256">
        <v>24825.040000000001</v>
      </c>
      <c r="G256" s="2">
        <f t="shared" si="126"/>
        <v>-8.747514910536807E-3</v>
      </c>
      <c r="H256" s="4">
        <f t="shared" si="127"/>
        <v>-4.9333342103705258E-3</v>
      </c>
      <c r="I256" s="2">
        <f t="shared" si="127"/>
        <v>-7.8301889714513812E-3</v>
      </c>
      <c r="J256" s="2">
        <f t="shared" si="127"/>
        <v>-4.3831135627065525E-3</v>
      </c>
      <c r="L256">
        <f t="shared" si="117"/>
        <v>1</v>
      </c>
      <c r="M256">
        <v>2016</v>
      </c>
    </row>
    <row r="257" spans="1:13" x14ac:dyDescent="0.3">
      <c r="A257" s="15">
        <v>42381</v>
      </c>
      <c r="B257">
        <v>6579.7</v>
      </c>
      <c r="C257">
        <v>7510.3</v>
      </c>
      <c r="D257">
        <v>15734.8</v>
      </c>
      <c r="E257">
        <v>24682.03</v>
      </c>
      <c r="G257" s="2">
        <f t="shared" si="126"/>
        <v>-1.2926121251728831E-2</v>
      </c>
      <c r="H257" s="4">
        <f t="shared" si="127"/>
        <v>-7.0797279163389249E-3</v>
      </c>
      <c r="I257" s="2">
        <f t="shared" si="127"/>
        <v>-1.7572777647701598E-2</v>
      </c>
      <c r="J257" s="2">
        <f t="shared" si="127"/>
        <v>-5.7607157934086725E-3</v>
      </c>
      <c r="L257">
        <f t="shared" si="117"/>
        <v>1</v>
      </c>
      <c r="M257">
        <v>2016</v>
      </c>
    </row>
    <row r="258" spans="1:13" x14ac:dyDescent="0.3">
      <c r="A258" s="15">
        <v>42382</v>
      </c>
      <c r="B258">
        <v>6632</v>
      </c>
      <c r="C258">
        <v>7562.4</v>
      </c>
      <c r="D258">
        <v>15871.85</v>
      </c>
      <c r="E258">
        <v>24854.11</v>
      </c>
      <c r="G258" s="2">
        <f t="shared" si="126"/>
        <v>7.8860072376357327E-3</v>
      </c>
      <c r="H258" s="4">
        <f t="shared" si="127"/>
        <v>6.9371396615314235E-3</v>
      </c>
      <c r="I258" s="2">
        <f t="shared" si="127"/>
        <v>8.7099931362331334E-3</v>
      </c>
      <c r="J258" s="2">
        <f t="shared" si="127"/>
        <v>6.9718738693698113E-3</v>
      </c>
      <c r="L258">
        <f t="shared" si="117"/>
        <v>1</v>
      </c>
      <c r="M258">
        <v>2016</v>
      </c>
    </row>
    <row r="259" spans="1:13" x14ac:dyDescent="0.3">
      <c r="A259" s="15">
        <v>42383</v>
      </c>
      <c r="B259">
        <v>6539.8</v>
      </c>
      <c r="C259">
        <v>7536.8</v>
      </c>
      <c r="D259">
        <v>15609.8</v>
      </c>
      <c r="E259">
        <v>24772.97</v>
      </c>
      <c r="G259" s="2">
        <f t="shared" si="126"/>
        <v>-1.4098290467598369E-2</v>
      </c>
      <c r="H259" s="4">
        <f t="shared" si="127"/>
        <v>-3.385168729503789E-3</v>
      </c>
      <c r="I259" s="2">
        <f t="shared" si="127"/>
        <v>-1.6510362686139365E-2</v>
      </c>
      <c r="J259" s="2">
        <f t="shared" si="127"/>
        <v>-3.2646511985341426E-3</v>
      </c>
      <c r="L259">
        <f t="shared" ref="L259:L322" si="128">MONTH(A:A)</f>
        <v>1</v>
      </c>
      <c r="M259">
        <v>2016</v>
      </c>
    </row>
    <row r="260" spans="1:13" x14ac:dyDescent="0.3">
      <c r="A260" s="15">
        <v>42384</v>
      </c>
      <c r="B260">
        <v>6380.15</v>
      </c>
      <c r="C260">
        <v>7437.8</v>
      </c>
      <c r="D260">
        <v>15206.3</v>
      </c>
      <c r="E260">
        <v>24455.040000000001</v>
      </c>
      <c r="G260" s="2">
        <f t="shared" ref="G260:G323" si="129">(B260-B259)/B260</f>
        <v>-2.502292265855827E-2</v>
      </c>
      <c r="H260" s="4">
        <f t="shared" ref="H260:J323" si="130">(C260-C259)/C259</f>
        <v>-1.3135548243286275E-2</v>
      </c>
      <c r="I260" s="2">
        <f t="shared" si="130"/>
        <v>-2.5849146049276739E-2</v>
      </c>
      <c r="J260" s="2">
        <f t="shared" si="130"/>
        <v>-1.2833745812472234E-2</v>
      </c>
      <c r="L260">
        <f t="shared" si="128"/>
        <v>1</v>
      </c>
      <c r="M260">
        <v>2016</v>
      </c>
    </row>
    <row r="261" spans="1:13" x14ac:dyDescent="0.3">
      <c r="A261" s="15">
        <v>42387</v>
      </c>
      <c r="B261">
        <v>6283.65</v>
      </c>
      <c r="C261">
        <v>7351</v>
      </c>
      <c r="D261">
        <v>15020.8</v>
      </c>
      <c r="E261">
        <v>24188.37</v>
      </c>
      <c r="G261" s="2">
        <f t="shared" si="129"/>
        <v>-1.5357316209527903E-2</v>
      </c>
      <c r="H261" s="4">
        <f t="shared" si="130"/>
        <v>-1.1670117507865252E-2</v>
      </c>
      <c r="I261" s="2">
        <f t="shared" si="130"/>
        <v>-1.2198891249021787E-2</v>
      </c>
      <c r="J261" s="2">
        <f t="shared" si="130"/>
        <v>-1.0904500667347177E-2</v>
      </c>
      <c r="L261">
        <f t="shared" si="128"/>
        <v>1</v>
      </c>
      <c r="M261">
        <v>2016</v>
      </c>
    </row>
    <row r="262" spans="1:13" x14ac:dyDescent="0.3">
      <c r="A262" s="15">
        <v>42388</v>
      </c>
      <c r="B262">
        <v>6395.95</v>
      </c>
      <c r="C262">
        <v>7435.1</v>
      </c>
      <c r="D262">
        <v>15269.65</v>
      </c>
      <c r="E262">
        <v>24479.84</v>
      </c>
      <c r="G262" s="2">
        <f t="shared" si="129"/>
        <v>1.7557985912960573E-2</v>
      </c>
      <c r="H262" s="4">
        <f t="shared" si="130"/>
        <v>1.1440620323765523E-2</v>
      </c>
      <c r="I262" s="2">
        <f t="shared" si="130"/>
        <v>1.6567027055815961E-2</v>
      </c>
      <c r="J262" s="2">
        <f t="shared" si="130"/>
        <v>1.2050005849918832E-2</v>
      </c>
      <c r="L262">
        <f t="shared" si="128"/>
        <v>1</v>
      </c>
      <c r="M262">
        <v>2016</v>
      </c>
    </row>
    <row r="263" spans="1:13" x14ac:dyDescent="0.3">
      <c r="A263" s="15">
        <v>42389</v>
      </c>
      <c r="B263">
        <v>6279.85</v>
      </c>
      <c r="C263">
        <v>7309.3</v>
      </c>
      <c r="D263">
        <v>14935.5</v>
      </c>
      <c r="E263">
        <v>24062.04</v>
      </c>
      <c r="G263" s="2">
        <f t="shared" si="129"/>
        <v>-1.8487702731753059E-2</v>
      </c>
      <c r="H263" s="4">
        <f t="shared" si="130"/>
        <v>-1.6919745531331142E-2</v>
      </c>
      <c r="I263" s="2">
        <f t="shared" si="130"/>
        <v>-2.1883278267674743E-2</v>
      </c>
      <c r="J263" s="2">
        <f t="shared" si="130"/>
        <v>-1.706710501375823E-2</v>
      </c>
      <c r="L263">
        <f t="shared" si="128"/>
        <v>1</v>
      </c>
      <c r="M263">
        <v>2016</v>
      </c>
    </row>
    <row r="264" spans="1:13" x14ac:dyDescent="0.3">
      <c r="A264" s="15">
        <v>42390</v>
      </c>
      <c r="B264">
        <v>6317.6</v>
      </c>
      <c r="C264">
        <v>7276.8</v>
      </c>
      <c r="D264">
        <v>15101.2</v>
      </c>
      <c r="E264">
        <v>23962.21</v>
      </c>
      <c r="G264" s="2">
        <f t="shared" si="129"/>
        <v>5.9753703938204379E-3</v>
      </c>
      <c r="H264" s="4">
        <f t="shared" si="130"/>
        <v>-4.4463902152052865E-3</v>
      </c>
      <c r="I264" s="2">
        <f t="shared" si="130"/>
        <v>1.1094372468280321E-2</v>
      </c>
      <c r="J264" s="2">
        <f t="shared" si="130"/>
        <v>-4.148858534022957E-3</v>
      </c>
      <c r="L264">
        <f t="shared" si="128"/>
        <v>1</v>
      </c>
      <c r="M264">
        <v>2016</v>
      </c>
    </row>
    <row r="265" spans="1:13" x14ac:dyDescent="0.3">
      <c r="A265" s="15">
        <v>42391</v>
      </c>
      <c r="B265">
        <v>6470.7</v>
      </c>
      <c r="C265">
        <v>7422.45</v>
      </c>
      <c r="D265">
        <v>15497.55</v>
      </c>
      <c r="E265">
        <v>24435.66</v>
      </c>
      <c r="G265" s="2">
        <f t="shared" si="129"/>
        <v>2.3660500409538297E-2</v>
      </c>
      <c r="H265" s="4">
        <f t="shared" si="130"/>
        <v>2.0015666226912879E-2</v>
      </c>
      <c r="I265" s="2">
        <f t="shared" si="130"/>
        <v>2.6246258575477348E-2</v>
      </c>
      <c r="J265" s="2">
        <f t="shared" si="130"/>
        <v>1.9758194256706735E-2</v>
      </c>
      <c r="L265">
        <f t="shared" si="128"/>
        <v>1</v>
      </c>
      <c r="M265">
        <v>2016</v>
      </c>
    </row>
    <row r="266" spans="1:13" x14ac:dyDescent="0.3">
      <c r="A266" s="15">
        <v>42394</v>
      </c>
      <c r="B266">
        <v>6519.95</v>
      </c>
      <c r="C266">
        <v>7436.15</v>
      </c>
      <c r="D266">
        <v>15561.15</v>
      </c>
      <c r="E266">
        <v>24485.95</v>
      </c>
      <c r="G266" s="2">
        <f t="shared" si="129"/>
        <v>7.5537389090407133E-3</v>
      </c>
      <c r="H266" s="4">
        <f t="shared" si="130"/>
        <v>1.8457517396546718E-3</v>
      </c>
      <c r="I266" s="2">
        <f t="shared" si="130"/>
        <v>4.1038744833861076E-3</v>
      </c>
      <c r="J266" s="2">
        <f t="shared" si="130"/>
        <v>2.0580577729433489E-3</v>
      </c>
      <c r="L266">
        <f t="shared" si="128"/>
        <v>1</v>
      </c>
      <c r="M266">
        <v>2016</v>
      </c>
    </row>
    <row r="267" spans="1:13" x14ac:dyDescent="0.3">
      <c r="A267" s="15">
        <v>42396</v>
      </c>
      <c r="B267">
        <v>6501.1</v>
      </c>
      <c r="C267">
        <v>7437.75</v>
      </c>
      <c r="D267">
        <v>15534.6</v>
      </c>
      <c r="E267">
        <v>24492.39</v>
      </c>
      <c r="G267" s="2">
        <f t="shared" si="129"/>
        <v>-2.8995093138083484E-3</v>
      </c>
      <c r="H267" s="4">
        <f t="shared" si="130"/>
        <v>2.151651055990484E-4</v>
      </c>
      <c r="I267" s="2">
        <f t="shared" si="130"/>
        <v>-1.7061721016762433E-3</v>
      </c>
      <c r="J267" s="2">
        <f t="shared" si="130"/>
        <v>2.6300796987654919E-4</v>
      </c>
      <c r="L267">
        <f t="shared" si="128"/>
        <v>1</v>
      </c>
      <c r="M267">
        <v>2016</v>
      </c>
    </row>
    <row r="268" spans="1:13" x14ac:dyDescent="0.3">
      <c r="A268" s="15">
        <v>42397</v>
      </c>
      <c r="B268">
        <v>6422.05</v>
      </c>
      <c r="C268">
        <v>7424.65</v>
      </c>
      <c r="D268">
        <v>15381.45</v>
      </c>
      <c r="E268">
        <v>24469.57</v>
      </c>
      <c r="G268" s="2">
        <f t="shared" si="129"/>
        <v>-1.2309153619171476E-2</v>
      </c>
      <c r="H268" s="4">
        <f t="shared" si="130"/>
        <v>-1.7612853349467735E-3</v>
      </c>
      <c r="I268" s="2">
        <f t="shared" si="130"/>
        <v>-9.8586381368042705E-3</v>
      </c>
      <c r="J268" s="2">
        <f t="shared" si="130"/>
        <v>-9.3171797444021221E-4</v>
      </c>
      <c r="L268">
        <f t="shared" si="128"/>
        <v>1</v>
      </c>
      <c r="M268">
        <v>2016</v>
      </c>
    </row>
    <row r="269" spans="1:13" x14ac:dyDescent="0.3">
      <c r="A269" s="15">
        <v>42398</v>
      </c>
      <c r="B269">
        <v>6507.8</v>
      </c>
      <c r="C269">
        <v>7563.55</v>
      </c>
      <c r="D269">
        <v>15522.4</v>
      </c>
      <c r="E269">
        <v>24870.69</v>
      </c>
      <c r="G269" s="2">
        <f t="shared" si="129"/>
        <v>1.3176495897231015E-2</v>
      </c>
      <c r="H269" s="4">
        <f t="shared" si="130"/>
        <v>1.8707952563420574E-2</v>
      </c>
      <c r="I269" s="2">
        <f t="shared" si="130"/>
        <v>9.1636354179871794E-3</v>
      </c>
      <c r="J269" s="2">
        <f t="shared" si="130"/>
        <v>1.6392605182681957E-2</v>
      </c>
      <c r="L269">
        <f t="shared" si="128"/>
        <v>1</v>
      </c>
      <c r="M269">
        <v>2016</v>
      </c>
    </row>
    <row r="270" spans="1:13" x14ac:dyDescent="0.3">
      <c r="A270" s="15">
        <v>42401</v>
      </c>
      <c r="B270">
        <v>6429.35</v>
      </c>
      <c r="C270">
        <v>7555.95</v>
      </c>
      <c r="D270">
        <v>15314.45</v>
      </c>
      <c r="E270">
        <v>24824.83</v>
      </c>
      <c r="G270" s="2">
        <f t="shared" si="129"/>
        <v>-1.2201855553049657E-2</v>
      </c>
      <c r="H270" s="4">
        <f t="shared" si="130"/>
        <v>-1.0048191656035015E-3</v>
      </c>
      <c r="I270" s="2">
        <f t="shared" si="130"/>
        <v>-1.3396768540947207E-2</v>
      </c>
      <c r="J270" s="2">
        <f t="shared" si="130"/>
        <v>-1.843937582752909E-3</v>
      </c>
      <c r="L270">
        <f t="shared" si="128"/>
        <v>2</v>
      </c>
      <c r="M270">
        <v>2016</v>
      </c>
    </row>
    <row r="271" spans="1:13" x14ac:dyDescent="0.3">
      <c r="A271" s="15">
        <v>42402</v>
      </c>
      <c r="B271">
        <v>6344</v>
      </c>
      <c r="C271">
        <v>7455.55</v>
      </c>
      <c r="D271">
        <v>15068</v>
      </c>
      <c r="E271">
        <v>24539</v>
      </c>
      <c r="G271" s="2">
        <f t="shared" si="129"/>
        <v>-1.3453656998739023E-2</v>
      </c>
      <c r="H271" s="4">
        <f t="shared" si="130"/>
        <v>-1.3287541606283742E-2</v>
      </c>
      <c r="I271" s="2">
        <f t="shared" si="130"/>
        <v>-1.6092644528533557E-2</v>
      </c>
      <c r="J271" s="2">
        <f t="shared" si="130"/>
        <v>-1.1513875422309104E-2</v>
      </c>
      <c r="L271">
        <f t="shared" si="128"/>
        <v>2</v>
      </c>
      <c r="M271">
        <v>2016</v>
      </c>
    </row>
    <row r="272" spans="1:13" x14ac:dyDescent="0.3">
      <c r="A272" s="15">
        <v>42403</v>
      </c>
      <c r="B272">
        <v>6244.2</v>
      </c>
      <c r="C272">
        <v>7361.8</v>
      </c>
      <c r="D272">
        <v>14834.05</v>
      </c>
      <c r="E272">
        <v>24223.32</v>
      </c>
      <c r="G272" s="2">
        <f t="shared" si="129"/>
        <v>-1.5982832068159283E-2</v>
      </c>
      <c r="H272" s="4">
        <f t="shared" si="130"/>
        <v>-1.2574525018274977E-2</v>
      </c>
      <c r="I272" s="2">
        <f t="shared" si="130"/>
        <v>-1.5526280860100924E-2</v>
      </c>
      <c r="J272" s="2">
        <f t="shared" si="130"/>
        <v>-1.2864419903011544E-2</v>
      </c>
      <c r="L272">
        <f t="shared" si="128"/>
        <v>2</v>
      </c>
      <c r="M272">
        <v>2016</v>
      </c>
    </row>
    <row r="273" spans="1:13" x14ac:dyDescent="0.3">
      <c r="A273" s="15">
        <v>42404</v>
      </c>
      <c r="B273">
        <v>6267.9</v>
      </c>
      <c r="C273">
        <v>7404</v>
      </c>
      <c r="D273">
        <v>14869.15</v>
      </c>
      <c r="E273">
        <v>24338.43</v>
      </c>
      <c r="G273" s="2">
        <f t="shared" si="129"/>
        <v>3.7811707270377351E-3</v>
      </c>
      <c r="H273" s="4">
        <f t="shared" si="130"/>
        <v>5.732293732511046E-3</v>
      </c>
      <c r="I273" s="2">
        <f t="shared" si="130"/>
        <v>2.3661778138809272E-3</v>
      </c>
      <c r="J273" s="2">
        <f t="shared" si="130"/>
        <v>4.7520323390848399E-3</v>
      </c>
      <c r="L273">
        <f t="shared" si="128"/>
        <v>2</v>
      </c>
      <c r="M273">
        <v>2016</v>
      </c>
    </row>
    <row r="274" spans="1:13" x14ac:dyDescent="0.3">
      <c r="A274" s="15">
        <v>42405</v>
      </c>
      <c r="B274">
        <v>6389.25</v>
      </c>
      <c r="C274">
        <v>7489.1</v>
      </c>
      <c r="D274">
        <v>15162.05</v>
      </c>
      <c r="E274">
        <v>24616.97</v>
      </c>
      <c r="G274" s="2">
        <f t="shared" si="129"/>
        <v>1.8992839535156767E-2</v>
      </c>
      <c r="H274" s="4">
        <f t="shared" si="130"/>
        <v>1.1493787142085408E-2</v>
      </c>
      <c r="I274" s="2">
        <f t="shared" si="130"/>
        <v>1.9698503276918966E-2</v>
      </c>
      <c r="J274" s="2">
        <f t="shared" si="130"/>
        <v>1.1444452251028553E-2</v>
      </c>
      <c r="L274">
        <f t="shared" si="128"/>
        <v>2</v>
      </c>
      <c r="M274">
        <v>2016</v>
      </c>
    </row>
    <row r="275" spans="1:13" x14ac:dyDescent="0.3">
      <c r="A275" s="15">
        <v>42408</v>
      </c>
      <c r="B275">
        <v>6335.1</v>
      </c>
      <c r="C275">
        <v>7387.25</v>
      </c>
      <c r="D275">
        <v>15046.8</v>
      </c>
      <c r="E275">
        <v>24287.42</v>
      </c>
      <c r="G275" s="2">
        <f t="shared" si="129"/>
        <v>-8.5476156651038866E-3</v>
      </c>
      <c r="H275" s="4">
        <f t="shared" si="130"/>
        <v>-1.3599764991788114E-2</v>
      </c>
      <c r="I275" s="2">
        <f t="shared" si="130"/>
        <v>-7.6012148752972065E-3</v>
      </c>
      <c r="J275" s="2">
        <f t="shared" si="130"/>
        <v>-1.3387106536669741E-2</v>
      </c>
      <c r="L275">
        <f t="shared" si="128"/>
        <v>2</v>
      </c>
      <c r="M275">
        <v>2016</v>
      </c>
    </row>
    <row r="276" spans="1:13" x14ac:dyDescent="0.3">
      <c r="A276" s="15">
        <v>42409</v>
      </c>
      <c r="B276">
        <v>6278.1</v>
      </c>
      <c r="C276">
        <v>7298.2</v>
      </c>
      <c r="D276">
        <v>14875.1</v>
      </c>
      <c r="E276">
        <v>24020.98</v>
      </c>
      <c r="G276" s="2">
        <f t="shared" si="129"/>
        <v>-9.0791800066899221E-3</v>
      </c>
      <c r="H276" s="4">
        <f t="shared" si="130"/>
        <v>-1.2054553453585594E-2</v>
      </c>
      <c r="I276" s="2">
        <f t="shared" si="130"/>
        <v>-1.1411064146529423E-2</v>
      </c>
      <c r="J276" s="2">
        <f t="shared" si="130"/>
        <v>-1.0970288322102501E-2</v>
      </c>
      <c r="L276">
        <f t="shared" si="128"/>
        <v>2</v>
      </c>
      <c r="M276">
        <v>2016</v>
      </c>
    </row>
    <row r="277" spans="1:13" x14ac:dyDescent="0.3">
      <c r="A277" s="15">
        <v>42410</v>
      </c>
      <c r="B277">
        <v>6143.4</v>
      </c>
      <c r="C277">
        <v>7215.7</v>
      </c>
      <c r="D277">
        <v>14588.45</v>
      </c>
      <c r="E277">
        <v>23758.9</v>
      </c>
      <c r="G277" s="2">
        <f t="shared" si="129"/>
        <v>-2.1925969332942791E-2</v>
      </c>
      <c r="H277" s="4">
        <f t="shared" si="130"/>
        <v>-1.1304157189443973E-2</v>
      </c>
      <c r="I277" s="2">
        <f t="shared" si="130"/>
        <v>-1.9270458685992004E-2</v>
      </c>
      <c r="J277" s="2">
        <f t="shared" si="130"/>
        <v>-1.0910462437419211E-2</v>
      </c>
      <c r="L277">
        <f t="shared" si="128"/>
        <v>2</v>
      </c>
      <c r="M277">
        <v>2016</v>
      </c>
    </row>
    <row r="278" spans="1:13" x14ac:dyDescent="0.3">
      <c r="A278" s="15">
        <v>42411</v>
      </c>
      <c r="B278">
        <v>5886.25</v>
      </c>
      <c r="C278">
        <v>6976.35</v>
      </c>
      <c r="D278">
        <v>14028.55</v>
      </c>
      <c r="E278">
        <v>22951.83</v>
      </c>
      <c r="G278" s="2">
        <f t="shared" si="129"/>
        <v>-4.3686557655553133E-2</v>
      </c>
      <c r="H278" s="4">
        <f t="shared" si="130"/>
        <v>-3.3170724946990512E-2</v>
      </c>
      <c r="I278" s="2">
        <f t="shared" si="130"/>
        <v>-3.8379677073301234E-2</v>
      </c>
      <c r="J278" s="2">
        <f t="shared" si="130"/>
        <v>-3.3969165239131426E-2</v>
      </c>
      <c r="L278">
        <f t="shared" si="128"/>
        <v>2</v>
      </c>
      <c r="M278">
        <v>2016</v>
      </c>
    </row>
    <row r="279" spans="1:13" x14ac:dyDescent="0.3">
      <c r="A279" s="15">
        <v>42412</v>
      </c>
      <c r="B279">
        <v>5884.2</v>
      </c>
      <c r="C279">
        <v>6980.95</v>
      </c>
      <c r="D279">
        <v>13971.5</v>
      </c>
      <c r="E279">
        <v>22986.12</v>
      </c>
      <c r="G279" s="2">
        <f t="shared" si="129"/>
        <v>-3.4839060534995106E-4</v>
      </c>
      <c r="H279" s="4">
        <f t="shared" si="130"/>
        <v>6.5937058777146415E-4</v>
      </c>
      <c r="I279" s="2">
        <f t="shared" si="130"/>
        <v>-4.0667068228718772E-3</v>
      </c>
      <c r="J279" s="2">
        <f t="shared" si="130"/>
        <v>1.4939985177651295E-3</v>
      </c>
      <c r="L279">
        <f t="shared" si="128"/>
        <v>2</v>
      </c>
      <c r="M279">
        <v>2016</v>
      </c>
    </row>
    <row r="280" spans="1:13" x14ac:dyDescent="0.3">
      <c r="A280" s="15">
        <v>42415</v>
      </c>
      <c r="B280">
        <v>6022.85</v>
      </c>
      <c r="C280">
        <v>7162.95</v>
      </c>
      <c r="D280">
        <v>14445</v>
      </c>
      <c r="E280">
        <v>23554.12</v>
      </c>
      <c r="G280" s="2">
        <f t="shared" si="129"/>
        <v>2.3020662975169651E-2</v>
      </c>
      <c r="H280" s="4">
        <f t="shared" si="130"/>
        <v>2.6070950228837049E-2</v>
      </c>
      <c r="I280" s="2">
        <f t="shared" si="130"/>
        <v>3.3890419783129941E-2</v>
      </c>
      <c r="J280" s="2">
        <f t="shared" si="130"/>
        <v>2.4710564462379906E-2</v>
      </c>
      <c r="L280">
        <f t="shared" si="128"/>
        <v>2</v>
      </c>
      <c r="M280">
        <v>2016</v>
      </c>
    </row>
    <row r="281" spans="1:13" x14ac:dyDescent="0.3">
      <c r="A281" s="15">
        <v>42416</v>
      </c>
      <c r="B281">
        <v>5921.1</v>
      </c>
      <c r="C281">
        <v>7048.25</v>
      </c>
      <c r="D281">
        <v>14166.45</v>
      </c>
      <c r="E281">
        <v>23191.97</v>
      </c>
      <c r="G281" s="2">
        <f t="shared" si="129"/>
        <v>-1.7184306969988683E-2</v>
      </c>
      <c r="H281" s="4">
        <f t="shared" si="130"/>
        <v>-1.6012955556020888E-2</v>
      </c>
      <c r="I281" s="2">
        <f t="shared" si="130"/>
        <v>-1.928348909657316E-2</v>
      </c>
      <c r="J281" s="2">
        <f t="shared" si="130"/>
        <v>-1.5375229471531852E-2</v>
      </c>
      <c r="L281">
        <f t="shared" si="128"/>
        <v>2</v>
      </c>
      <c r="M281">
        <v>2016</v>
      </c>
    </row>
    <row r="282" spans="1:13" x14ac:dyDescent="0.3">
      <c r="A282" s="15">
        <v>42417</v>
      </c>
      <c r="B282">
        <v>5906.85</v>
      </c>
      <c r="C282">
        <v>7108.45</v>
      </c>
      <c r="D282">
        <v>14119.85</v>
      </c>
      <c r="E282">
        <v>23381.87</v>
      </c>
      <c r="G282" s="2">
        <f t="shared" si="129"/>
        <v>-2.4124533380735923E-3</v>
      </c>
      <c r="H282" s="4">
        <f t="shared" si="130"/>
        <v>8.5411272301634898E-3</v>
      </c>
      <c r="I282" s="2">
        <f t="shared" si="130"/>
        <v>-3.2894620741258651E-3</v>
      </c>
      <c r="J282" s="2">
        <f t="shared" si="130"/>
        <v>8.1881789257229037E-3</v>
      </c>
      <c r="L282">
        <f t="shared" si="128"/>
        <v>2</v>
      </c>
      <c r="M282">
        <v>2016</v>
      </c>
    </row>
    <row r="283" spans="1:13" x14ac:dyDescent="0.3">
      <c r="A283" s="15">
        <v>42418</v>
      </c>
      <c r="B283">
        <v>5950.15</v>
      </c>
      <c r="C283">
        <v>7191.75</v>
      </c>
      <c r="D283">
        <v>14298.15</v>
      </c>
      <c r="E283">
        <v>23649.22</v>
      </c>
      <c r="G283" s="2">
        <f t="shared" si="129"/>
        <v>7.2771274673746498E-3</v>
      </c>
      <c r="H283" s="4">
        <f t="shared" si="130"/>
        <v>1.1718447762873788E-2</v>
      </c>
      <c r="I283" s="2">
        <f t="shared" si="130"/>
        <v>1.2627612899570411E-2</v>
      </c>
      <c r="J283" s="2">
        <f t="shared" si="130"/>
        <v>1.143407263833056E-2</v>
      </c>
      <c r="L283">
        <f t="shared" si="128"/>
        <v>2</v>
      </c>
      <c r="M283">
        <v>2016</v>
      </c>
    </row>
    <row r="284" spans="1:13" x14ac:dyDescent="0.3">
      <c r="A284" s="15">
        <v>42419</v>
      </c>
      <c r="B284">
        <v>5954.2</v>
      </c>
      <c r="C284">
        <v>7210.75</v>
      </c>
      <c r="D284">
        <v>14344.2</v>
      </c>
      <c r="E284">
        <v>23709.15</v>
      </c>
      <c r="G284" s="2">
        <f t="shared" si="129"/>
        <v>6.8019213328409896E-4</v>
      </c>
      <c r="H284" s="4">
        <f t="shared" si="130"/>
        <v>2.6419160844022667E-3</v>
      </c>
      <c r="I284" s="2">
        <f t="shared" si="130"/>
        <v>3.2206963837979803E-3</v>
      </c>
      <c r="J284" s="2">
        <f t="shared" si="130"/>
        <v>2.534121632764222E-3</v>
      </c>
      <c r="L284">
        <f t="shared" si="128"/>
        <v>2</v>
      </c>
      <c r="M284">
        <v>2016</v>
      </c>
    </row>
    <row r="285" spans="1:13" x14ac:dyDescent="0.3">
      <c r="A285" s="15">
        <v>42422</v>
      </c>
      <c r="B285">
        <v>5962.15</v>
      </c>
      <c r="C285">
        <v>7234.55</v>
      </c>
      <c r="D285">
        <v>14384.8</v>
      </c>
      <c r="E285">
        <v>23788.79</v>
      </c>
      <c r="G285" s="2">
        <f t="shared" si="129"/>
        <v>1.3334116048740502E-3</v>
      </c>
      <c r="H285" s="4">
        <f t="shared" si="130"/>
        <v>3.3006275352772153E-3</v>
      </c>
      <c r="I285" s="2">
        <f t="shared" si="130"/>
        <v>2.8304122920761385E-3</v>
      </c>
      <c r="J285" s="2">
        <f t="shared" si="130"/>
        <v>3.3590407079123214E-3</v>
      </c>
      <c r="L285">
        <f t="shared" si="128"/>
        <v>2</v>
      </c>
      <c r="M285">
        <v>2016</v>
      </c>
    </row>
    <row r="286" spans="1:13" x14ac:dyDescent="0.3">
      <c r="A286" s="15">
        <v>42423</v>
      </c>
      <c r="B286">
        <v>5836.95</v>
      </c>
      <c r="C286">
        <v>7109.55</v>
      </c>
      <c r="D286">
        <v>14008.35</v>
      </c>
      <c r="E286">
        <v>23410.18</v>
      </c>
      <c r="G286" s="2">
        <f t="shared" si="129"/>
        <v>-2.1449558416638797E-2</v>
      </c>
      <c r="H286" s="4">
        <f t="shared" si="130"/>
        <v>-1.7278199749811669E-2</v>
      </c>
      <c r="I286" s="2">
        <f t="shared" si="130"/>
        <v>-2.6169984984149863E-2</v>
      </c>
      <c r="J286" s="2">
        <f t="shared" si="130"/>
        <v>-1.5915479517873778E-2</v>
      </c>
      <c r="L286">
        <f t="shared" si="128"/>
        <v>2</v>
      </c>
      <c r="M286">
        <v>2016</v>
      </c>
    </row>
    <row r="287" spans="1:13" x14ac:dyDescent="0.3">
      <c r="A287" s="15">
        <v>42424</v>
      </c>
      <c r="B287">
        <v>5728.55</v>
      </c>
      <c r="C287">
        <v>7018.7</v>
      </c>
      <c r="D287">
        <v>13794.05</v>
      </c>
      <c r="E287">
        <v>23088.93</v>
      </c>
      <c r="G287" s="2">
        <f t="shared" si="129"/>
        <v>-1.8922764050239526E-2</v>
      </c>
      <c r="H287" s="4">
        <f t="shared" si="130"/>
        <v>-1.2778586549078404E-2</v>
      </c>
      <c r="I287" s="2">
        <f t="shared" si="130"/>
        <v>-1.5298018681714912E-2</v>
      </c>
      <c r="J287" s="2">
        <f t="shared" si="130"/>
        <v>-1.3722662533991622E-2</v>
      </c>
      <c r="L287">
        <f t="shared" si="128"/>
        <v>2</v>
      </c>
      <c r="M287">
        <v>2016</v>
      </c>
    </row>
    <row r="288" spans="1:13" x14ac:dyDescent="0.3">
      <c r="A288" s="15">
        <v>42425</v>
      </c>
      <c r="B288">
        <v>5689.9</v>
      </c>
      <c r="C288">
        <v>6970.6</v>
      </c>
      <c r="D288">
        <v>13555.7</v>
      </c>
      <c r="E288">
        <v>22976</v>
      </c>
      <c r="G288" s="2">
        <f t="shared" si="129"/>
        <v>-6.7927380094554473E-3</v>
      </c>
      <c r="H288" s="4">
        <f t="shared" si="130"/>
        <v>-6.8531209483236859E-3</v>
      </c>
      <c r="I288" s="2">
        <f t="shared" si="130"/>
        <v>-1.7279189215639972E-2</v>
      </c>
      <c r="J288" s="2">
        <f t="shared" si="130"/>
        <v>-4.8910884999868029E-3</v>
      </c>
      <c r="L288">
        <f t="shared" si="128"/>
        <v>2</v>
      </c>
      <c r="M288">
        <v>2016</v>
      </c>
    </row>
    <row r="289" spans="1:13" x14ac:dyDescent="0.3">
      <c r="A289" s="15">
        <v>42426</v>
      </c>
      <c r="B289">
        <v>5775.15</v>
      </c>
      <c r="C289">
        <v>7029.75</v>
      </c>
      <c r="D289">
        <v>13791.45</v>
      </c>
      <c r="E289">
        <v>23154.3</v>
      </c>
      <c r="G289" s="2">
        <f t="shared" si="129"/>
        <v>1.4761521345765912E-2</v>
      </c>
      <c r="H289" s="4">
        <f t="shared" si="130"/>
        <v>8.4856396866840201E-3</v>
      </c>
      <c r="I289" s="2">
        <f t="shared" si="130"/>
        <v>1.7391208126470784E-2</v>
      </c>
      <c r="J289" s="2">
        <f t="shared" si="130"/>
        <v>7.7602715877437009E-3</v>
      </c>
      <c r="L289">
        <f t="shared" si="128"/>
        <v>2</v>
      </c>
      <c r="M289">
        <v>2016</v>
      </c>
    </row>
    <row r="290" spans="1:13" x14ac:dyDescent="0.3">
      <c r="A290" s="15">
        <v>42429</v>
      </c>
      <c r="B290">
        <v>5839.25</v>
      </c>
      <c r="C290">
        <v>6987.05</v>
      </c>
      <c r="D290">
        <v>13946.4</v>
      </c>
      <c r="E290">
        <v>23002</v>
      </c>
      <c r="G290" s="2">
        <f t="shared" si="129"/>
        <v>1.097743717086961E-2</v>
      </c>
      <c r="H290" s="4">
        <f t="shared" si="130"/>
        <v>-6.0741847149613885E-3</v>
      </c>
      <c r="I290" s="2">
        <f t="shared" si="130"/>
        <v>1.1235221822215858E-2</v>
      </c>
      <c r="J290" s="2">
        <f t="shared" si="130"/>
        <v>-6.5776119338524282E-3</v>
      </c>
      <c r="L290">
        <f t="shared" si="128"/>
        <v>2</v>
      </c>
      <c r="M290">
        <v>2016</v>
      </c>
    </row>
    <row r="291" spans="1:13" x14ac:dyDescent="0.3">
      <c r="A291" s="15">
        <v>42430</v>
      </c>
      <c r="B291">
        <v>6001.6</v>
      </c>
      <c r="C291">
        <v>7222.3</v>
      </c>
      <c r="D291">
        <v>14412.9</v>
      </c>
      <c r="E291">
        <v>23779.35</v>
      </c>
      <c r="G291" s="2">
        <f t="shared" si="129"/>
        <v>2.7051119701413016E-2</v>
      </c>
      <c r="H291" s="4">
        <f t="shared" si="130"/>
        <v>3.3669431305057215E-2</v>
      </c>
      <c r="I291" s="2">
        <f t="shared" si="130"/>
        <v>3.3449492342109789E-2</v>
      </c>
      <c r="J291" s="2">
        <f t="shared" si="130"/>
        <v>3.3794887401095493E-2</v>
      </c>
      <c r="L291">
        <f t="shared" si="128"/>
        <v>3</v>
      </c>
      <c r="M291">
        <v>2016</v>
      </c>
    </row>
    <row r="292" spans="1:13" x14ac:dyDescent="0.3">
      <c r="A292" s="15">
        <v>42431</v>
      </c>
      <c r="B292">
        <v>6247.35</v>
      </c>
      <c r="C292">
        <v>7368.85</v>
      </c>
      <c r="D292">
        <v>15092.45</v>
      </c>
      <c r="E292">
        <v>24242.98</v>
      </c>
      <c r="G292" s="2">
        <f t="shared" si="129"/>
        <v>3.9336678751790755E-2</v>
      </c>
      <c r="H292" s="4">
        <f t="shared" si="130"/>
        <v>2.0291319939631444E-2</v>
      </c>
      <c r="I292" s="2">
        <f t="shared" si="130"/>
        <v>4.7148734813951466E-2</v>
      </c>
      <c r="J292" s="2">
        <f t="shared" si="130"/>
        <v>1.9497168761972092E-2</v>
      </c>
      <c r="L292">
        <f t="shared" si="128"/>
        <v>3</v>
      </c>
      <c r="M292">
        <v>2016</v>
      </c>
    </row>
    <row r="293" spans="1:13" x14ac:dyDescent="0.3">
      <c r="A293" s="15">
        <v>42432</v>
      </c>
      <c r="B293">
        <v>6299.6</v>
      </c>
      <c r="C293">
        <v>7475.6</v>
      </c>
      <c r="D293">
        <v>15177.75</v>
      </c>
      <c r="E293">
        <v>24606.99</v>
      </c>
      <c r="G293" s="2">
        <f t="shared" si="129"/>
        <v>8.2941774080894023E-3</v>
      </c>
      <c r="H293" s="4">
        <f t="shared" si="130"/>
        <v>1.4486656669629588E-2</v>
      </c>
      <c r="I293" s="2">
        <f t="shared" si="130"/>
        <v>5.6518325387859012E-3</v>
      </c>
      <c r="J293" s="2">
        <f t="shared" si="130"/>
        <v>1.5015068279559776E-2</v>
      </c>
      <c r="L293">
        <f t="shared" si="128"/>
        <v>3</v>
      </c>
      <c r="M293">
        <v>2016</v>
      </c>
    </row>
    <row r="294" spans="1:13" x14ac:dyDescent="0.3">
      <c r="A294" s="15">
        <v>42433</v>
      </c>
      <c r="B294">
        <v>6356.25</v>
      </c>
      <c r="C294">
        <v>7485.35</v>
      </c>
      <c r="D294">
        <v>15339.2</v>
      </c>
      <c r="E294">
        <v>24646.48</v>
      </c>
      <c r="G294" s="2">
        <f t="shared" si="129"/>
        <v>8.9124877089478294E-3</v>
      </c>
      <c r="H294" s="4">
        <f t="shared" si="130"/>
        <v>1.3042431376745678E-3</v>
      </c>
      <c r="I294" s="2">
        <f t="shared" si="130"/>
        <v>1.0637281547001415E-2</v>
      </c>
      <c r="J294" s="2">
        <f t="shared" si="130"/>
        <v>1.604828546685229E-3</v>
      </c>
      <c r="L294">
        <f t="shared" si="128"/>
        <v>3</v>
      </c>
      <c r="M294">
        <v>2016</v>
      </c>
    </row>
    <row r="295" spans="1:13" x14ac:dyDescent="0.3">
      <c r="A295" s="15">
        <v>42437</v>
      </c>
      <c r="B295">
        <v>6314.5</v>
      </c>
      <c r="C295">
        <v>7485.3</v>
      </c>
      <c r="D295">
        <v>15146.5</v>
      </c>
      <c r="E295">
        <v>24659.23</v>
      </c>
      <c r="G295" s="2">
        <f t="shared" si="129"/>
        <v>-6.6117665690078389E-3</v>
      </c>
      <c r="H295" s="4">
        <f t="shared" si="130"/>
        <v>-6.6797143754376076E-6</v>
      </c>
      <c r="I295" s="2">
        <f t="shared" si="130"/>
        <v>-1.2562584750182586E-2</v>
      </c>
      <c r="J295" s="2">
        <f t="shared" si="130"/>
        <v>5.1731525150853185E-4</v>
      </c>
      <c r="L295">
        <f t="shared" si="128"/>
        <v>3</v>
      </c>
      <c r="M295">
        <v>2016</v>
      </c>
    </row>
    <row r="296" spans="1:13" x14ac:dyDescent="0.3">
      <c r="A296" s="15">
        <v>42438</v>
      </c>
      <c r="B296">
        <v>6331.7</v>
      </c>
      <c r="C296">
        <v>7531.8</v>
      </c>
      <c r="D296">
        <v>15279.05</v>
      </c>
      <c r="E296">
        <v>24793.96</v>
      </c>
      <c r="G296" s="2">
        <f t="shared" si="129"/>
        <v>2.7164900421687414E-3</v>
      </c>
      <c r="H296" s="4">
        <f t="shared" si="130"/>
        <v>6.2121758646948013E-3</v>
      </c>
      <c r="I296" s="2">
        <f t="shared" si="130"/>
        <v>8.7511966460898077E-3</v>
      </c>
      <c r="J296" s="2">
        <f t="shared" si="130"/>
        <v>5.4636742509802444E-3</v>
      </c>
      <c r="L296">
        <f t="shared" si="128"/>
        <v>3</v>
      </c>
      <c r="M296">
        <v>2016</v>
      </c>
    </row>
    <row r="297" spans="1:13" x14ac:dyDescent="0.3">
      <c r="A297" s="15">
        <v>42439</v>
      </c>
      <c r="B297">
        <v>6332.3</v>
      </c>
      <c r="C297">
        <v>7486.15</v>
      </c>
      <c r="D297">
        <v>15180.65</v>
      </c>
      <c r="E297">
        <v>24623.34</v>
      </c>
      <c r="G297" s="2">
        <f t="shared" si="129"/>
        <v>9.4752301691386029E-5</v>
      </c>
      <c r="H297" s="4">
        <f t="shared" si="130"/>
        <v>-6.0609681616612954E-3</v>
      </c>
      <c r="I297" s="2">
        <f t="shared" si="130"/>
        <v>-6.440190980460149E-3</v>
      </c>
      <c r="J297" s="2">
        <f t="shared" si="130"/>
        <v>-6.8815146914812716E-3</v>
      </c>
      <c r="L297">
        <f t="shared" si="128"/>
        <v>3</v>
      </c>
      <c r="M297">
        <v>2016</v>
      </c>
    </row>
    <row r="298" spans="1:13" x14ac:dyDescent="0.3">
      <c r="A298" s="15">
        <v>42440</v>
      </c>
      <c r="B298">
        <v>6333.25</v>
      </c>
      <c r="C298">
        <v>7510.2</v>
      </c>
      <c r="D298">
        <v>15168.2</v>
      </c>
      <c r="E298">
        <v>24717.99</v>
      </c>
      <c r="G298" s="2">
        <f t="shared" si="129"/>
        <v>1.5000197371015168E-4</v>
      </c>
      <c r="H298" s="4">
        <f t="shared" si="130"/>
        <v>3.2125992666457636E-3</v>
      </c>
      <c r="I298" s="2">
        <f t="shared" si="130"/>
        <v>-8.201229855110887E-4</v>
      </c>
      <c r="J298" s="2">
        <f t="shared" si="130"/>
        <v>3.8439139450619393E-3</v>
      </c>
      <c r="L298">
        <f t="shared" si="128"/>
        <v>3</v>
      </c>
      <c r="M298">
        <v>2016</v>
      </c>
    </row>
    <row r="299" spans="1:13" x14ac:dyDescent="0.3">
      <c r="A299" s="15">
        <v>42443</v>
      </c>
      <c r="B299">
        <v>6374.15</v>
      </c>
      <c r="C299">
        <v>7538.75</v>
      </c>
      <c r="D299">
        <v>15277.8</v>
      </c>
      <c r="E299">
        <v>24804.28</v>
      </c>
      <c r="G299" s="2">
        <f t="shared" si="129"/>
        <v>6.416541813418203E-3</v>
      </c>
      <c r="H299" s="4">
        <f t="shared" si="130"/>
        <v>3.8014966312481936E-3</v>
      </c>
      <c r="I299" s="2">
        <f t="shared" si="130"/>
        <v>7.2256431217941836E-3</v>
      </c>
      <c r="J299" s="2">
        <f t="shared" si="130"/>
        <v>3.4909796468077393E-3</v>
      </c>
      <c r="L299">
        <f t="shared" si="128"/>
        <v>3</v>
      </c>
      <c r="M299">
        <v>2016</v>
      </c>
    </row>
    <row r="300" spans="1:13" x14ac:dyDescent="0.3">
      <c r="A300" s="15">
        <v>42444</v>
      </c>
      <c r="B300">
        <v>6321.75</v>
      </c>
      <c r="C300">
        <v>7460.6</v>
      </c>
      <c r="D300">
        <v>15326.8</v>
      </c>
      <c r="E300">
        <v>24551.17</v>
      </c>
      <c r="G300" s="2">
        <f t="shared" si="129"/>
        <v>-8.288844070075475E-3</v>
      </c>
      <c r="H300" s="4">
        <f t="shared" si="130"/>
        <v>-1.0366440059691544E-2</v>
      </c>
      <c r="I300" s="2">
        <f t="shared" si="130"/>
        <v>3.207268062155546E-3</v>
      </c>
      <c r="J300" s="2">
        <f t="shared" si="130"/>
        <v>-1.0204287324606907E-2</v>
      </c>
      <c r="L300">
        <f t="shared" si="128"/>
        <v>3</v>
      </c>
      <c r="M300">
        <v>2016</v>
      </c>
    </row>
    <row r="301" spans="1:13" x14ac:dyDescent="0.3">
      <c r="A301" s="15">
        <v>42445</v>
      </c>
      <c r="B301">
        <v>6382.55</v>
      </c>
      <c r="C301">
        <v>7498.75</v>
      </c>
      <c r="D301">
        <v>15461.7</v>
      </c>
      <c r="E301">
        <v>24682.48</v>
      </c>
      <c r="G301" s="2">
        <f t="shared" si="129"/>
        <v>9.5259731611973559E-3</v>
      </c>
      <c r="H301" s="4">
        <f t="shared" si="130"/>
        <v>5.1135297429160701E-3</v>
      </c>
      <c r="I301" s="2">
        <f t="shared" si="130"/>
        <v>8.8015763238250295E-3</v>
      </c>
      <c r="J301" s="2">
        <f t="shared" si="130"/>
        <v>5.3484212768679183E-3</v>
      </c>
      <c r="L301">
        <f t="shared" si="128"/>
        <v>3</v>
      </c>
      <c r="M301">
        <v>2016</v>
      </c>
    </row>
    <row r="302" spans="1:13" x14ac:dyDescent="0.3">
      <c r="A302" s="15">
        <v>42446</v>
      </c>
      <c r="B302">
        <v>6364.2</v>
      </c>
      <c r="C302">
        <v>7512.55</v>
      </c>
      <c r="D302">
        <v>15444</v>
      </c>
      <c r="E302">
        <v>24677.37</v>
      </c>
      <c r="G302" s="2">
        <f t="shared" si="129"/>
        <v>-2.8833160491499896E-3</v>
      </c>
      <c r="H302" s="4">
        <f t="shared" si="130"/>
        <v>1.840306717786322E-3</v>
      </c>
      <c r="I302" s="2">
        <f t="shared" si="130"/>
        <v>-1.1447641591804734E-3</v>
      </c>
      <c r="J302" s="2">
        <f t="shared" si="130"/>
        <v>-2.0702943950529209E-4</v>
      </c>
      <c r="L302">
        <f t="shared" si="128"/>
        <v>3</v>
      </c>
      <c r="M302">
        <v>2016</v>
      </c>
    </row>
    <row r="303" spans="1:13" x14ac:dyDescent="0.3">
      <c r="A303" s="15">
        <v>42447</v>
      </c>
      <c r="B303">
        <v>6450.85</v>
      </c>
      <c r="C303">
        <v>7604.35</v>
      </c>
      <c r="D303">
        <v>15654.85</v>
      </c>
      <c r="E303">
        <v>24952.74</v>
      </c>
      <c r="G303" s="2">
        <f t="shared" si="129"/>
        <v>1.3432338374012811E-2</v>
      </c>
      <c r="H303" s="4">
        <f t="shared" si="130"/>
        <v>1.2219552615290438E-2</v>
      </c>
      <c r="I303" s="2">
        <f t="shared" si="130"/>
        <v>1.3652551152551175E-2</v>
      </c>
      <c r="J303" s="2">
        <f t="shared" si="130"/>
        <v>1.115880663133886E-2</v>
      </c>
      <c r="L303">
        <f t="shared" si="128"/>
        <v>3</v>
      </c>
      <c r="M303">
        <v>2016</v>
      </c>
    </row>
    <row r="304" spans="1:13" x14ac:dyDescent="0.3">
      <c r="A304" s="15">
        <v>42450</v>
      </c>
      <c r="B304">
        <v>6565.75</v>
      </c>
      <c r="C304">
        <v>7704.25</v>
      </c>
      <c r="D304">
        <v>15926.1</v>
      </c>
      <c r="E304">
        <v>25285.37</v>
      </c>
      <c r="G304" s="2">
        <f t="shared" si="129"/>
        <v>1.7499904809046892E-2</v>
      </c>
      <c r="H304" s="4">
        <f t="shared" si="130"/>
        <v>1.3137217513659896E-2</v>
      </c>
      <c r="I304" s="2">
        <f t="shared" si="130"/>
        <v>1.7326898692737396E-2</v>
      </c>
      <c r="J304" s="2">
        <f t="shared" si="130"/>
        <v>1.3330399787758674E-2</v>
      </c>
      <c r="L304">
        <f t="shared" si="128"/>
        <v>3</v>
      </c>
      <c r="M304">
        <v>2016</v>
      </c>
    </row>
    <row r="305" spans="1:13" x14ac:dyDescent="0.3">
      <c r="A305" s="15">
        <v>42451</v>
      </c>
      <c r="B305">
        <v>6595.45</v>
      </c>
      <c r="C305">
        <v>7714.9</v>
      </c>
      <c r="D305">
        <v>15936</v>
      </c>
      <c r="E305">
        <v>25330.49</v>
      </c>
      <c r="G305" s="2">
        <f t="shared" si="129"/>
        <v>4.5031044128906773E-3</v>
      </c>
      <c r="H305" s="4">
        <f t="shared" si="130"/>
        <v>1.3823538955770693E-3</v>
      </c>
      <c r="I305" s="2">
        <f t="shared" si="130"/>
        <v>6.2162111251339849E-4</v>
      </c>
      <c r="J305" s="2">
        <f t="shared" si="130"/>
        <v>1.7844310761520445E-3</v>
      </c>
      <c r="L305">
        <f t="shared" si="128"/>
        <v>3</v>
      </c>
      <c r="M305">
        <v>2016</v>
      </c>
    </row>
    <row r="306" spans="1:13" x14ac:dyDescent="0.3">
      <c r="A306" s="15">
        <v>42452</v>
      </c>
      <c r="B306">
        <v>6576.3</v>
      </c>
      <c r="C306">
        <v>7716.5</v>
      </c>
      <c r="D306">
        <v>15887.75</v>
      </c>
      <c r="E306">
        <v>25337.56</v>
      </c>
      <c r="G306" s="2">
        <f t="shared" si="129"/>
        <v>-2.9119717774431877E-3</v>
      </c>
      <c r="H306" s="4">
        <f t="shared" si="130"/>
        <v>2.0739089294746061E-4</v>
      </c>
      <c r="I306" s="2">
        <f t="shared" si="130"/>
        <v>-3.0277359437751003E-3</v>
      </c>
      <c r="J306" s="2">
        <f t="shared" si="130"/>
        <v>2.7911027382414272E-4</v>
      </c>
      <c r="L306">
        <f t="shared" si="128"/>
        <v>3</v>
      </c>
      <c r="M306">
        <v>2016</v>
      </c>
    </row>
    <row r="307" spans="1:13" x14ac:dyDescent="0.3">
      <c r="A307" s="15">
        <v>42457</v>
      </c>
      <c r="B307">
        <v>6463.45</v>
      </c>
      <c r="C307">
        <v>7615.1</v>
      </c>
      <c r="D307">
        <v>15604.9</v>
      </c>
      <c r="E307">
        <v>24966.400000000001</v>
      </c>
      <c r="G307" s="2">
        <f t="shared" si="129"/>
        <v>-1.7459715786460848E-2</v>
      </c>
      <c r="H307" s="4">
        <f t="shared" si="130"/>
        <v>-1.3140672584721005E-2</v>
      </c>
      <c r="I307" s="2">
        <f t="shared" si="130"/>
        <v>-1.7803024342653954E-2</v>
      </c>
      <c r="J307" s="2">
        <f t="shared" si="130"/>
        <v>-1.4648608626876457E-2</v>
      </c>
      <c r="L307">
        <f t="shared" si="128"/>
        <v>3</v>
      </c>
      <c r="M307">
        <v>2016</v>
      </c>
    </row>
    <row r="308" spans="1:13" x14ac:dyDescent="0.3">
      <c r="A308" s="15">
        <v>42458</v>
      </c>
      <c r="B308">
        <v>6453.95</v>
      </c>
      <c r="C308">
        <v>7597</v>
      </c>
      <c r="D308">
        <v>15666.25</v>
      </c>
      <c r="E308">
        <v>24900.46</v>
      </c>
      <c r="G308" s="2">
        <f t="shared" si="129"/>
        <v>-1.4719667800339327E-3</v>
      </c>
      <c r="H308" s="4">
        <f t="shared" si="130"/>
        <v>-2.3768565087786586E-3</v>
      </c>
      <c r="I308" s="2">
        <f t="shared" si="130"/>
        <v>3.9314574268339026E-3</v>
      </c>
      <c r="J308" s="2">
        <f t="shared" si="130"/>
        <v>-2.6411497052038868E-3</v>
      </c>
      <c r="L308">
        <f t="shared" si="128"/>
        <v>3</v>
      </c>
      <c r="M308">
        <v>2016</v>
      </c>
    </row>
    <row r="309" spans="1:13" x14ac:dyDescent="0.3">
      <c r="A309" s="15">
        <v>42459</v>
      </c>
      <c r="B309">
        <v>6591.9</v>
      </c>
      <c r="C309">
        <v>7735.2</v>
      </c>
      <c r="D309">
        <v>16134.85</v>
      </c>
      <c r="E309">
        <v>25338.58</v>
      </c>
      <c r="G309" s="2">
        <f t="shared" si="129"/>
        <v>2.0927198531531094E-2</v>
      </c>
      <c r="H309" s="4">
        <f t="shared" si="130"/>
        <v>1.8191391338686299E-2</v>
      </c>
      <c r="I309" s="2">
        <f t="shared" si="130"/>
        <v>2.9911433814729139E-2</v>
      </c>
      <c r="J309" s="2">
        <f t="shared" si="130"/>
        <v>1.7594855677365101E-2</v>
      </c>
      <c r="L309">
        <f t="shared" si="128"/>
        <v>3</v>
      </c>
      <c r="M309">
        <v>2016</v>
      </c>
    </row>
    <row r="310" spans="1:13" x14ac:dyDescent="0.3">
      <c r="A310" s="15">
        <v>42460</v>
      </c>
      <c r="B310">
        <v>6579.4</v>
      </c>
      <c r="C310">
        <v>7738.4</v>
      </c>
      <c r="D310">
        <v>16141.65</v>
      </c>
      <c r="E310">
        <v>25341.86</v>
      </c>
      <c r="G310" s="2">
        <f t="shared" si="129"/>
        <v>-1.8998692889929175E-3</v>
      </c>
      <c r="H310" s="4">
        <f t="shared" si="130"/>
        <v>4.1369324645772806E-4</v>
      </c>
      <c r="I310" s="2">
        <f t="shared" si="130"/>
        <v>4.2144798371222987E-4</v>
      </c>
      <c r="J310" s="2">
        <f t="shared" si="130"/>
        <v>1.2944687508135167E-4</v>
      </c>
      <c r="L310">
        <f t="shared" si="128"/>
        <v>3</v>
      </c>
      <c r="M310">
        <v>2016</v>
      </c>
    </row>
    <row r="311" spans="1:13" x14ac:dyDescent="0.3">
      <c r="A311" s="15">
        <v>42461</v>
      </c>
      <c r="B311">
        <v>6590.5</v>
      </c>
      <c r="C311">
        <v>7713.05</v>
      </c>
      <c r="D311">
        <v>16174.9</v>
      </c>
      <c r="E311">
        <v>25269.64</v>
      </c>
      <c r="G311" s="2">
        <f t="shared" si="129"/>
        <v>1.6842424702223449E-3</v>
      </c>
      <c r="H311" s="4">
        <f t="shared" si="130"/>
        <v>-3.2758709810812902E-3</v>
      </c>
      <c r="I311" s="2">
        <f t="shared" si="130"/>
        <v>2.0598885491879704E-3</v>
      </c>
      <c r="J311" s="2">
        <f t="shared" si="130"/>
        <v>-2.8498302808081634E-3</v>
      </c>
      <c r="L311">
        <f t="shared" si="128"/>
        <v>4</v>
      </c>
      <c r="M311">
        <v>2016</v>
      </c>
    </row>
    <row r="312" spans="1:13" x14ac:dyDescent="0.3">
      <c r="A312" s="15">
        <v>42464</v>
      </c>
      <c r="B312">
        <v>6584.4</v>
      </c>
      <c r="C312">
        <v>7758.8</v>
      </c>
      <c r="D312">
        <v>16190.6</v>
      </c>
      <c r="E312">
        <v>25399.65</v>
      </c>
      <c r="G312" s="2">
        <f t="shared" si="129"/>
        <v>-9.2643217301506043E-4</v>
      </c>
      <c r="H312" s="4">
        <f t="shared" si="130"/>
        <v>5.9315056948937191E-3</v>
      </c>
      <c r="I312" s="2">
        <f t="shared" si="130"/>
        <v>9.7063969483587084E-4</v>
      </c>
      <c r="J312" s="2">
        <f t="shared" si="130"/>
        <v>5.1449090687481908E-3</v>
      </c>
      <c r="L312">
        <f t="shared" si="128"/>
        <v>4</v>
      </c>
      <c r="M312">
        <v>2016</v>
      </c>
    </row>
    <row r="313" spans="1:13" x14ac:dyDescent="0.3">
      <c r="A313" s="15">
        <v>42465</v>
      </c>
      <c r="B313">
        <v>6435.15</v>
      </c>
      <c r="C313">
        <v>7603.2</v>
      </c>
      <c r="D313">
        <v>15695</v>
      </c>
      <c r="E313">
        <v>24883.59</v>
      </c>
      <c r="G313" s="2">
        <f t="shared" si="129"/>
        <v>-2.3192932565674462E-2</v>
      </c>
      <c r="H313" s="4">
        <f t="shared" si="130"/>
        <v>-2.005464762592158E-2</v>
      </c>
      <c r="I313" s="2">
        <f t="shared" si="130"/>
        <v>-3.0610354156115297E-2</v>
      </c>
      <c r="J313" s="2">
        <f t="shared" si="130"/>
        <v>-2.0317602801613457E-2</v>
      </c>
      <c r="L313">
        <f t="shared" si="128"/>
        <v>4</v>
      </c>
      <c r="M313">
        <v>2016</v>
      </c>
    </row>
    <row r="314" spans="1:13" x14ac:dyDescent="0.3">
      <c r="A314" s="15">
        <v>42466</v>
      </c>
      <c r="B314">
        <v>6417.25</v>
      </c>
      <c r="C314">
        <v>7614.35</v>
      </c>
      <c r="D314">
        <v>15636.95</v>
      </c>
      <c r="E314">
        <v>24900.63</v>
      </c>
      <c r="G314" s="2">
        <f t="shared" si="129"/>
        <v>-2.7893568117183585E-3</v>
      </c>
      <c r="H314" s="4">
        <f t="shared" si="130"/>
        <v>1.4664877946128664E-3</v>
      </c>
      <c r="I314" s="2">
        <f t="shared" si="130"/>
        <v>-3.6986301369862549E-3</v>
      </c>
      <c r="J314" s="2">
        <f t="shared" si="130"/>
        <v>6.8478864986928629E-4</v>
      </c>
      <c r="L314">
        <f t="shared" si="128"/>
        <v>4</v>
      </c>
      <c r="M314">
        <v>2016</v>
      </c>
    </row>
    <row r="315" spans="1:13" x14ac:dyDescent="0.3">
      <c r="A315" s="15">
        <v>42467</v>
      </c>
      <c r="B315">
        <v>6355.05</v>
      </c>
      <c r="C315">
        <v>7546.45</v>
      </c>
      <c r="D315">
        <v>15530.75</v>
      </c>
      <c r="E315">
        <v>24685.42</v>
      </c>
      <c r="G315" s="2">
        <f t="shared" si="129"/>
        <v>-9.7874918372003079E-3</v>
      </c>
      <c r="H315" s="4">
        <f t="shared" si="130"/>
        <v>-8.9173731178630537E-3</v>
      </c>
      <c r="I315" s="2">
        <f t="shared" si="130"/>
        <v>-6.791605779899579E-3</v>
      </c>
      <c r="J315" s="2">
        <f t="shared" si="130"/>
        <v>-8.6427532154810041E-3</v>
      </c>
      <c r="L315">
        <f t="shared" si="128"/>
        <v>4</v>
      </c>
      <c r="M315">
        <v>2016</v>
      </c>
    </row>
    <row r="316" spans="1:13" x14ac:dyDescent="0.3">
      <c r="A316" s="15">
        <v>42468</v>
      </c>
      <c r="B316">
        <v>6380.6</v>
      </c>
      <c r="C316">
        <v>7555.2</v>
      </c>
      <c r="D316">
        <v>15568.35</v>
      </c>
      <c r="E316">
        <v>24673.84</v>
      </c>
      <c r="G316" s="2">
        <f t="shared" si="129"/>
        <v>4.0043256120114376E-3</v>
      </c>
      <c r="H316" s="4">
        <f t="shared" si="130"/>
        <v>1.1594855859377588E-3</v>
      </c>
      <c r="I316" s="2">
        <f t="shared" si="130"/>
        <v>2.4210034930702228E-3</v>
      </c>
      <c r="J316" s="2">
        <f t="shared" si="130"/>
        <v>-4.6910281453579113E-4</v>
      </c>
      <c r="L316">
        <f t="shared" si="128"/>
        <v>4</v>
      </c>
      <c r="M316">
        <v>2016</v>
      </c>
    </row>
    <row r="317" spans="1:13" x14ac:dyDescent="0.3">
      <c r="A317" s="15">
        <v>42471</v>
      </c>
      <c r="B317">
        <v>6446.4</v>
      </c>
      <c r="C317">
        <v>7671.4</v>
      </c>
      <c r="D317">
        <v>15818.5</v>
      </c>
      <c r="E317">
        <v>25022.16</v>
      </c>
      <c r="G317" s="2">
        <f t="shared" si="129"/>
        <v>1.020724745594429E-2</v>
      </c>
      <c r="H317" s="4">
        <f t="shared" si="130"/>
        <v>1.5380135535789896E-2</v>
      </c>
      <c r="I317" s="2">
        <f t="shared" si="130"/>
        <v>1.6067855617326154E-2</v>
      </c>
      <c r="J317" s="2">
        <f t="shared" si="130"/>
        <v>1.4116975711928086E-2</v>
      </c>
      <c r="L317">
        <f t="shared" si="128"/>
        <v>4</v>
      </c>
      <c r="M317">
        <v>2016</v>
      </c>
    </row>
    <row r="318" spans="1:13" x14ac:dyDescent="0.3">
      <c r="A318" s="15">
        <v>42472</v>
      </c>
      <c r="B318">
        <v>6482.95</v>
      </c>
      <c r="C318">
        <v>7708.95</v>
      </c>
      <c r="D318">
        <v>15880.2</v>
      </c>
      <c r="E318">
        <v>25145.59</v>
      </c>
      <c r="G318" s="2">
        <f t="shared" si="129"/>
        <v>5.6378654779074625E-3</v>
      </c>
      <c r="H318" s="4">
        <f t="shared" si="130"/>
        <v>4.8948040774826219E-3</v>
      </c>
      <c r="I318" s="2">
        <f t="shared" si="130"/>
        <v>3.9004962543857337E-3</v>
      </c>
      <c r="J318" s="2">
        <f t="shared" si="130"/>
        <v>4.9328275416670782E-3</v>
      </c>
      <c r="L318">
        <f t="shared" si="128"/>
        <v>4</v>
      </c>
      <c r="M318">
        <v>2016</v>
      </c>
    </row>
    <row r="319" spans="1:13" x14ac:dyDescent="0.3">
      <c r="A319" s="15">
        <v>42473</v>
      </c>
      <c r="B319">
        <v>6645.6</v>
      </c>
      <c r="C319">
        <v>7850.45</v>
      </c>
      <c r="D319">
        <v>16278.55</v>
      </c>
      <c r="E319">
        <v>25626.75</v>
      </c>
      <c r="G319" s="2">
        <f t="shared" si="129"/>
        <v>2.4474840495967338E-2</v>
      </c>
      <c r="H319" s="4">
        <f t="shared" si="130"/>
        <v>1.8355288333690063E-2</v>
      </c>
      <c r="I319" s="2">
        <f t="shared" si="130"/>
        <v>2.5084696666288746E-2</v>
      </c>
      <c r="J319" s="2">
        <f t="shared" si="130"/>
        <v>1.9134965614248853E-2</v>
      </c>
      <c r="L319">
        <f t="shared" si="128"/>
        <v>4</v>
      </c>
      <c r="M319">
        <v>2016</v>
      </c>
    </row>
    <row r="320" spans="1:13" x14ac:dyDescent="0.3">
      <c r="A320" s="15">
        <v>42478</v>
      </c>
      <c r="B320">
        <v>6650.55</v>
      </c>
      <c r="C320">
        <v>7914.7</v>
      </c>
      <c r="D320">
        <v>16222.7</v>
      </c>
      <c r="E320">
        <v>25816.36</v>
      </c>
      <c r="G320" s="2">
        <f t="shared" si="129"/>
        <v>7.4429934366327863E-4</v>
      </c>
      <c r="H320" s="4">
        <f t="shared" si="130"/>
        <v>8.1842442152997609E-3</v>
      </c>
      <c r="I320" s="2">
        <f t="shared" si="130"/>
        <v>-3.43089525786993E-3</v>
      </c>
      <c r="J320" s="2">
        <f t="shared" si="130"/>
        <v>7.3989093427766139E-3</v>
      </c>
      <c r="L320">
        <f t="shared" si="128"/>
        <v>4</v>
      </c>
      <c r="M320">
        <v>2016</v>
      </c>
    </row>
    <row r="321" spans="1:13" x14ac:dyDescent="0.3">
      <c r="A321" s="15">
        <v>42480</v>
      </c>
      <c r="B321">
        <v>6695.15</v>
      </c>
      <c r="C321">
        <v>7914.75</v>
      </c>
      <c r="D321">
        <v>16349.7</v>
      </c>
      <c r="E321">
        <v>25844.18</v>
      </c>
      <c r="G321" s="2">
        <f t="shared" si="129"/>
        <v>6.6615385764321119E-3</v>
      </c>
      <c r="H321" s="4">
        <f t="shared" si="130"/>
        <v>6.3173588386397333E-6</v>
      </c>
      <c r="I321" s="2">
        <f t="shared" si="130"/>
        <v>7.8285365568000389E-3</v>
      </c>
      <c r="J321" s="2">
        <f t="shared" si="130"/>
        <v>1.0776112511601058E-3</v>
      </c>
      <c r="L321">
        <f t="shared" si="128"/>
        <v>4</v>
      </c>
      <c r="M321">
        <v>2016</v>
      </c>
    </row>
    <row r="322" spans="1:13" x14ac:dyDescent="0.3">
      <c r="A322" s="15">
        <v>42481</v>
      </c>
      <c r="B322">
        <v>6791</v>
      </c>
      <c r="C322">
        <v>7912.05</v>
      </c>
      <c r="D322">
        <v>16637.150000000001</v>
      </c>
      <c r="E322">
        <v>25880.38</v>
      </c>
      <c r="G322" s="2">
        <f t="shared" si="129"/>
        <v>1.4114268885289407E-2</v>
      </c>
      <c r="H322" s="4">
        <f t="shared" si="130"/>
        <v>-3.4113522221167035E-4</v>
      </c>
      <c r="I322" s="2">
        <f t="shared" si="130"/>
        <v>1.7581362349156297E-2</v>
      </c>
      <c r="J322" s="2">
        <f t="shared" si="130"/>
        <v>1.4007022083889187E-3</v>
      </c>
      <c r="L322">
        <f t="shared" si="128"/>
        <v>4</v>
      </c>
      <c r="M322">
        <v>2016</v>
      </c>
    </row>
    <row r="323" spans="1:13" x14ac:dyDescent="0.3">
      <c r="A323" s="15">
        <v>42482</v>
      </c>
      <c r="B323">
        <v>6781.55</v>
      </c>
      <c r="C323">
        <v>7899.3</v>
      </c>
      <c r="D323">
        <v>16703.400000000001</v>
      </c>
      <c r="E323">
        <v>25838.14</v>
      </c>
      <c r="G323" s="2">
        <f t="shared" si="129"/>
        <v>-1.3934867397571082E-3</v>
      </c>
      <c r="H323" s="4">
        <f t="shared" si="130"/>
        <v>-1.6114660549415131E-3</v>
      </c>
      <c r="I323" s="2">
        <f t="shared" si="130"/>
        <v>3.982052214471829E-3</v>
      </c>
      <c r="J323" s="2">
        <f t="shared" si="130"/>
        <v>-1.6321244123927701E-3</v>
      </c>
      <c r="L323">
        <f t="shared" ref="L323:L386" si="131">MONTH(A:A)</f>
        <v>4</v>
      </c>
      <c r="M323">
        <v>2016</v>
      </c>
    </row>
    <row r="324" spans="1:13" x14ac:dyDescent="0.3">
      <c r="A324" s="15">
        <v>42485</v>
      </c>
      <c r="B324">
        <v>6754.15</v>
      </c>
      <c r="C324">
        <v>7855.05</v>
      </c>
      <c r="D324">
        <v>16678.650000000001</v>
      </c>
      <c r="E324">
        <v>25678.93</v>
      </c>
      <c r="G324" s="2">
        <f t="shared" ref="G324:G387" si="132">(B324-B323)/B324</f>
        <v>-4.0567650999756514E-3</v>
      </c>
      <c r="H324" s="4">
        <f t="shared" ref="H324:J387" si="133">(C324-C323)/C323</f>
        <v>-5.6017621814591165E-3</v>
      </c>
      <c r="I324" s="2">
        <f t="shared" si="133"/>
        <v>-1.4817342576960379E-3</v>
      </c>
      <c r="J324" s="2">
        <f t="shared" si="133"/>
        <v>-6.1618212456469052E-3</v>
      </c>
      <c r="L324">
        <f t="shared" si="131"/>
        <v>4</v>
      </c>
      <c r="M324">
        <v>2016</v>
      </c>
    </row>
    <row r="325" spans="1:13" x14ac:dyDescent="0.3">
      <c r="A325" s="15">
        <v>42486</v>
      </c>
      <c r="B325">
        <v>6864.85</v>
      </c>
      <c r="C325">
        <v>7962.65</v>
      </c>
      <c r="D325">
        <v>17002.55</v>
      </c>
      <c r="E325">
        <v>26007.3</v>
      </c>
      <c r="G325" s="2">
        <f t="shared" si="132"/>
        <v>1.6125625468874152E-2</v>
      </c>
      <c r="H325" s="4">
        <f t="shared" si="133"/>
        <v>1.3698194155352219E-2</v>
      </c>
      <c r="I325" s="2">
        <f t="shared" si="133"/>
        <v>1.9420036993401613E-2</v>
      </c>
      <c r="J325" s="2">
        <f t="shared" si="133"/>
        <v>1.2787526583077993E-2</v>
      </c>
      <c r="L325">
        <f t="shared" si="131"/>
        <v>4</v>
      </c>
      <c r="M325">
        <v>2016</v>
      </c>
    </row>
    <row r="326" spans="1:13" x14ac:dyDescent="0.3">
      <c r="A326" s="15">
        <v>42487</v>
      </c>
      <c r="B326">
        <v>6806.15</v>
      </c>
      <c r="C326">
        <v>7979.9</v>
      </c>
      <c r="D326">
        <v>16872.95</v>
      </c>
      <c r="E326">
        <v>26064.12</v>
      </c>
      <c r="G326" s="2">
        <f t="shared" si="132"/>
        <v>-8.624552794164209E-3</v>
      </c>
      <c r="H326" s="4">
        <f t="shared" si="133"/>
        <v>2.1663642129190661E-3</v>
      </c>
      <c r="I326" s="2">
        <f t="shared" si="133"/>
        <v>-7.6223860538565417E-3</v>
      </c>
      <c r="J326" s="2">
        <f t="shared" si="133"/>
        <v>2.1847711988556948E-3</v>
      </c>
      <c r="L326">
        <f t="shared" si="131"/>
        <v>4</v>
      </c>
      <c r="M326">
        <v>2016</v>
      </c>
    </row>
    <row r="327" spans="1:13" x14ac:dyDescent="0.3">
      <c r="A327" s="15">
        <v>42488</v>
      </c>
      <c r="B327">
        <v>6697.45</v>
      </c>
      <c r="C327">
        <v>7847.25</v>
      </c>
      <c r="D327">
        <v>16716.900000000001</v>
      </c>
      <c r="E327">
        <v>25603.1</v>
      </c>
      <c r="G327" s="2">
        <f t="shared" si="132"/>
        <v>-1.623005770853083E-2</v>
      </c>
      <c r="H327" s="4">
        <f t="shared" si="133"/>
        <v>-1.6623015326006546E-2</v>
      </c>
      <c r="I327" s="2">
        <f t="shared" si="133"/>
        <v>-9.2485309326465898E-3</v>
      </c>
      <c r="J327" s="2">
        <f t="shared" si="133"/>
        <v>-1.7687917336169433E-2</v>
      </c>
      <c r="L327">
        <f t="shared" si="131"/>
        <v>4</v>
      </c>
      <c r="M327">
        <v>2016</v>
      </c>
    </row>
    <row r="328" spans="1:13" x14ac:dyDescent="0.3">
      <c r="A328" s="15">
        <v>42489</v>
      </c>
      <c r="B328">
        <v>6724.7</v>
      </c>
      <c r="C328">
        <v>7849.8</v>
      </c>
      <c r="D328">
        <v>16795</v>
      </c>
      <c r="E328">
        <v>25606.62</v>
      </c>
      <c r="G328" s="2">
        <f t="shared" si="132"/>
        <v>4.0522253780837809E-3</v>
      </c>
      <c r="H328" s="4">
        <f t="shared" si="133"/>
        <v>3.2495460193063583E-4</v>
      </c>
      <c r="I328" s="2">
        <f t="shared" si="133"/>
        <v>4.6719188366263209E-3</v>
      </c>
      <c r="J328" s="2">
        <f t="shared" si="133"/>
        <v>1.3748335162540619E-4</v>
      </c>
      <c r="L328">
        <f t="shared" si="131"/>
        <v>4</v>
      </c>
      <c r="M328">
        <v>2016</v>
      </c>
    </row>
    <row r="329" spans="1:13" x14ac:dyDescent="0.3">
      <c r="A329" s="15">
        <v>42492</v>
      </c>
      <c r="B329">
        <v>6676.15</v>
      </c>
      <c r="C329">
        <v>7805.9</v>
      </c>
      <c r="D329">
        <v>16543</v>
      </c>
      <c r="E329">
        <v>25436.97</v>
      </c>
      <c r="G329" s="2">
        <f t="shared" si="132"/>
        <v>-7.272155359001848E-3</v>
      </c>
      <c r="H329" s="4">
        <f t="shared" si="133"/>
        <v>-5.5924991719534948E-3</v>
      </c>
      <c r="I329" s="2">
        <f t="shared" si="133"/>
        <v>-1.50044656147663E-2</v>
      </c>
      <c r="J329" s="2">
        <f t="shared" si="133"/>
        <v>-6.6252398793748583E-3</v>
      </c>
      <c r="L329">
        <f t="shared" si="131"/>
        <v>5</v>
      </c>
      <c r="M329">
        <v>2016</v>
      </c>
    </row>
    <row r="330" spans="1:13" x14ac:dyDescent="0.3">
      <c r="A330" s="15">
        <v>42493</v>
      </c>
      <c r="B330">
        <v>6635.8</v>
      </c>
      <c r="C330">
        <v>7747</v>
      </c>
      <c r="D330">
        <v>16388.7</v>
      </c>
      <c r="E330">
        <v>25229.7</v>
      </c>
      <c r="G330" s="2">
        <f t="shared" si="132"/>
        <v>-6.0806534253593321E-3</v>
      </c>
      <c r="H330" s="4">
        <f t="shared" si="133"/>
        <v>-7.5455745013386843E-3</v>
      </c>
      <c r="I330" s="2">
        <f t="shared" si="133"/>
        <v>-9.3272078824880172E-3</v>
      </c>
      <c r="J330" s="2">
        <f t="shared" si="133"/>
        <v>-8.1483761627269453E-3</v>
      </c>
      <c r="L330">
        <f t="shared" si="131"/>
        <v>5</v>
      </c>
      <c r="M330">
        <v>2016</v>
      </c>
    </row>
    <row r="331" spans="1:13" x14ac:dyDescent="0.3">
      <c r="A331" s="15">
        <v>42494</v>
      </c>
      <c r="B331">
        <v>6635.25</v>
      </c>
      <c r="C331">
        <v>7706.55</v>
      </c>
      <c r="D331">
        <v>16274.25</v>
      </c>
      <c r="E331">
        <v>25101.73</v>
      </c>
      <c r="G331" s="2">
        <f t="shared" si="132"/>
        <v>-8.2890622056468389E-5</v>
      </c>
      <c r="H331" s="4">
        <f t="shared" si="133"/>
        <v>-5.221376016522501E-3</v>
      </c>
      <c r="I331" s="2">
        <f t="shared" si="133"/>
        <v>-6.9834703179630312E-3</v>
      </c>
      <c r="J331" s="2">
        <f t="shared" si="133"/>
        <v>-5.0721966571144785E-3</v>
      </c>
      <c r="L331">
        <f t="shared" si="131"/>
        <v>5</v>
      </c>
      <c r="M331">
        <v>2016</v>
      </c>
    </row>
    <row r="332" spans="1:13" x14ac:dyDescent="0.3">
      <c r="A332" s="15">
        <v>42495</v>
      </c>
      <c r="B332">
        <v>6677.85</v>
      </c>
      <c r="C332">
        <v>7735.5</v>
      </c>
      <c r="D332">
        <v>16281</v>
      </c>
      <c r="E332">
        <v>25262.21</v>
      </c>
      <c r="G332" s="2">
        <f t="shared" si="132"/>
        <v>6.3792987263865406E-3</v>
      </c>
      <c r="H332" s="4">
        <f t="shared" si="133"/>
        <v>3.756544757381684E-3</v>
      </c>
      <c r="I332" s="2">
        <f t="shared" si="133"/>
        <v>4.1476565740356696E-4</v>
      </c>
      <c r="J332" s="2">
        <f t="shared" si="133"/>
        <v>6.3931848521994131E-3</v>
      </c>
      <c r="L332">
        <f t="shared" si="131"/>
        <v>5</v>
      </c>
      <c r="M332">
        <v>2016</v>
      </c>
    </row>
    <row r="333" spans="1:13" x14ac:dyDescent="0.3">
      <c r="A333" s="15">
        <v>42496</v>
      </c>
      <c r="B333">
        <v>6692.6</v>
      </c>
      <c r="C333">
        <v>7733.45</v>
      </c>
      <c r="D333">
        <v>16296.6</v>
      </c>
      <c r="E333">
        <v>25228.5</v>
      </c>
      <c r="G333" s="2">
        <f t="shared" si="132"/>
        <v>2.2039267250395958E-3</v>
      </c>
      <c r="H333" s="4">
        <f t="shared" si="133"/>
        <v>-2.6501195785665852E-4</v>
      </c>
      <c r="I333" s="2">
        <f t="shared" si="133"/>
        <v>9.5817210245073179E-4</v>
      </c>
      <c r="J333" s="2">
        <f t="shared" si="133"/>
        <v>-1.3344042346255189E-3</v>
      </c>
      <c r="L333">
        <f t="shared" si="131"/>
        <v>5</v>
      </c>
      <c r="M333">
        <v>2016</v>
      </c>
    </row>
    <row r="334" spans="1:13" x14ac:dyDescent="0.3">
      <c r="A334" s="15">
        <v>42499</v>
      </c>
      <c r="B334">
        <v>6854.3</v>
      </c>
      <c r="C334">
        <v>7866.05</v>
      </c>
      <c r="D334">
        <v>16686.099999999999</v>
      </c>
      <c r="E334">
        <v>25688.86</v>
      </c>
      <c r="G334" s="2">
        <f t="shared" si="132"/>
        <v>2.3591030448039889E-2</v>
      </c>
      <c r="H334" s="4">
        <f t="shared" si="133"/>
        <v>1.7146293051613491E-2</v>
      </c>
      <c r="I334" s="2">
        <f t="shared" si="133"/>
        <v>2.3900690941668704E-2</v>
      </c>
      <c r="J334" s="2">
        <f t="shared" si="133"/>
        <v>1.8247616782606994E-2</v>
      </c>
      <c r="L334">
        <f t="shared" si="131"/>
        <v>5</v>
      </c>
      <c r="M334">
        <v>2016</v>
      </c>
    </row>
    <row r="335" spans="1:13" x14ac:dyDescent="0.3">
      <c r="A335" s="15">
        <v>42500</v>
      </c>
      <c r="B335">
        <v>6904.65</v>
      </c>
      <c r="C335">
        <v>7887.8</v>
      </c>
      <c r="D335">
        <v>16784.95</v>
      </c>
      <c r="E335">
        <v>25772.53</v>
      </c>
      <c r="G335" s="2">
        <f t="shared" si="132"/>
        <v>7.2921871492399263E-3</v>
      </c>
      <c r="H335" s="4">
        <f t="shared" si="133"/>
        <v>2.7650472600606402E-3</v>
      </c>
      <c r="I335" s="2">
        <f t="shared" si="133"/>
        <v>5.9240925081356453E-3</v>
      </c>
      <c r="J335" s="2">
        <f t="shared" si="133"/>
        <v>3.2570538357871177E-3</v>
      </c>
      <c r="L335">
        <f t="shared" si="131"/>
        <v>5</v>
      </c>
      <c r="M335">
        <v>2016</v>
      </c>
    </row>
    <row r="336" spans="1:13" x14ac:dyDescent="0.3">
      <c r="A336" s="15">
        <v>42501</v>
      </c>
      <c r="B336">
        <v>6879.25</v>
      </c>
      <c r="C336">
        <v>7848.85</v>
      </c>
      <c r="D336">
        <v>16754.45</v>
      </c>
      <c r="E336">
        <v>25597.02</v>
      </c>
      <c r="G336" s="2">
        <f t="shared" si="132"/>
        <v>-3.69226296471267E-3</v>
      </c>
      <c r="H336" s="4">
        <f t="shared" si="133"/>
        <v>-4.9380055275234942E-3</v>
      </c>
      <c r="I336" s="2">
        <f t="shared" si="133"/>
        <v>-1.8171040128210092E-3</v>
      </c>
      <c r="J336" s="2">
        <f t="shared" si="133"/>
        <v>-6.8099639422283496E-3</v>
      </c>
      <c r="L336">
        <f t="shared" si="131"/>
        <v>5</v>
      </c>
      <c r="M336">
        <v>2016</v>
      </c>
    </row>
    <row r="337" spans="1:13" x14ac:dyDescent="0.3">
      <c r="A337" s="15">
        <v>42502</v>
      </c>
      <c r="B337">
        <v>6934</v>
      </c>
      <c r="C337">
        <v>7900.4</v>
      </c>
      <c r="D337">
        <v>16923.7</v>
      </c>
      <c r="E337">
        <v>25790.22</v>
      </c>
      <c r="G337" s="2">
        <f t="shared" si="132"/>
        <v>7.8958753965964815E-3</v>
      </c>
      <c r="H337" s="4">
        <f t="shared" si="133"/>
        <v>6.5678411487032204E-3</v>
      </c>
      <c r="I337" s="2">
        <f t="shared" si="133"/>
        <v>1.010179385178266E-2</v>
      </c>
      <c r="J337" s="2">
        <f t="shared" si="133"/>
        <v>7.5477536056931908E-3</v>
      </c>
      <c r="L337">
        <f t="shared" si="131"/>
        <v>5</v>
      </c>
      <c r="M337">
        <v>2016</v>
      </c>
    </row>
    <row r="338" spans="1:13" x14ac:dyDescent="0.3">
      <c r="A338" s="15">
        <v>42503</v>
      </c>
      <c r="B338">
        <v>6824.8</v>
      </c>
      <c r="C338">
        <v>7814.9</v>
      </c>
      <c r="D338">
        <v>16716.900000000001</v>
      </c>
      <c r="E338">
        <v>25489.57</v>
      </c>
      <c r="G338" s="2">
        <f t="shared" si="132"/>
        <v>-1.6000468878208857E-2</v>
      </c>
      <c r="H338" s="4">
        <f t="shared" si="133"/>
        <v>-1.0822236848767151E-2</v>
      </c>
      <c r="I338" s="2">
        <f t="shared" si="133"/>
        <v>-1.2219550098382697E-2</v>
      </c>
      <c r="J338" s="2">
        <f t="shared" si="133"/>
        <v>-1.1657519788509034E-2</v>
      </c>
      <c r="L338">
        <f t="shared" si="131"/>
        <v>5</v>
      </c>
      <c r="M338">
        <v>2016</v>
      </c>
    </row>
    <row r="339" spans="1:13" x14ac:dyDescent="0.3">
      <c r="A339" s="15">
        <v>42506</v>
      </c>
      <c r="B339">
        <v>6856.65</v>
      </c>
      <c r="C339">
        <v>7860.75</v>
      </c>
      <c r="D339">
        <v>16737.55</v>
      </c>
      <c r="E339">
        <v>25653.23</v>
      </c>
      <c r="G339" s="2">
        <f t="shared" si="132"/>
        <v>4.6451255350644198E-3</v>
      </c>
      <c r="H339" s="4">
        <f t="shared" si="133"/>
        <v>5.8669976583194108E-3</v>
      </c>
      <c r="I339" s="2">
        <f t="shared" si="133"/>
        <v>1.2352768754971205E-3</v>
      </c>
      <c r="J339" s="2">
        <f t="shared" si="133"/>
        <v>6.4206653937277031E-3</v>
      </c>
      <c r="L339">
        <f t="shared" si="131"/>
        <v>5</v>
      </c>
      <c r="M339">
        <v>2016</v>
      </c>
    </row>
    <row r="340" spans="1:13" x14ac:dyDescent="0.3">
      <c r="A340" s="15">
        <v>42507</v>
      </c>
      <c r="B340">
        <v>6905.6</v>
      </c>
      <c r="C340">
        <v>7890.75</v>
      </c>
      <c r="D340">
        <v>16762.75</v>
      </c>
      <c r="E340">
        <v>25773.61</v>
      </c>
      <c r="G340" s="2">
        <f t="shared" si="132"/>
        <v>7.0884499536609021E-3</v>
      </c>
      <c r="H340" s="4">
        <f t="shared" si="133"/>
        <v>3.8164297299875965E-3</v>
      </c>
      <c r="I340" s="2">
        <f t="shared" si="133"/>
        <v>1.5055966972466537E-3</v>
      </c>
      <c r="J340" s="2">
        <f t="shared" si="133"/>
        <v>4.6925864696180956E-3</v>
      </c>
      <c r="L340">
        <f t="shared" si="131"/>
        <v>5</v>
      </c>
      <c r="M340">
        <v>2016</v>
      </c>
    </row>
    <row r="341" spans="1:13" x14ac:dyDescent="0.3">
      <c r="A341" s="15">
        <v>42508</v>
      </c>
      <c r="B341">
        <v>6888.3</v>
      </c>
      <c r="C341">
        <v>7870.15</v>
      </c>
      <c r="D341">
        <v>16728.95</v>
      </c>
      <c r="E341">
        <v>25704.61</v>
      </c>
      <c r="G341" s="2">
        <f t="shared" si="132"/>
        <v>-2.5115050157513727E-3</v>
      </c>
      <c r="H341" s="4">
        <f t="shared" si="133"/>
        <v>-2.6106517124481659E-3</v>
      </c>
      <c r="I341" s="2">
        <f t="shared" si="133"/>
        <v>-2.0163755946965307E-3</v>
      </c>
      <c r="J341" s="2">
        <f t="shared" si="133"/>
        <v>-2.6771569834415899E-3</v>
      </c>
      <c r="L341">
        <f t="shared" si="131"/>
        <v>5</v>
      </c>
      <c r="M341">
        <v>2016</v>
      </c>
    </row>
    <row r="342" spans="1:13" x14ac:dyDescent="0.3">
      <c r="A342" s="15">
        <v>42509</v>
      </c>
      <c r="B342">
        <v>6794.15</v>
      </c>
      <c r="C342">
        <v>7783.4</v>
      </c>
      <c r="D342">
        <v>16565.25</v>
      </c>
      <c r="E342">
        <v>25399.72</v>
      </c>
      <c r="G342" s="2">
        <f t="shared" si="132"/>
        <v>-1.3857509769434079E-2</v>
      </c>
      <c r="H342" s="4">
        <f t="shared" si="133"/>
        <v>-1.1022661575700591E-2</v>
      </c>
      <c r="I342" s="2">
        <f t="shared" si="133"/>
        <v>-9.7854318412094431E-3</v>
      </c>
      <c r="J342" s="2">
        <f t="shared" si="133"/>
        <v>-1.1861296475612718E-2</v>
      </c>
      <c r="L342">
        <f t="shared" si="131"/>
        <v>5</v>
      </c>
      <c r="M342">
        <v>2016</v>
      </c>
    </row>
    <row r="343" spans="1:13" x14ac:dyDescent="0.3">
      <c r="A343" s="15">
        <v>42510</v>
      </c>
      <c r="B343">
        <v>6759.1</v>
      </c>
      <c r="C343">
        <v>7749.7</v>
      </c>
      <c r="D343">
        <v>16481.45</v>
      </c>
      <c r="E343">
        <v>25301.9</v>
      </c>
      <c r="G343" s="2">
        <f t="shared" si="132"/>
        <v>-5.185601633353445E-3</v>
      </c>
      <c r="H343" s="4">
        <f t="shared" si="133"/>
        <v>-4.3297273685021734E-3</v>
      </c>
      <c r="I343" s="2">
        <f t="shared" si="133"/>
        <v>-5.0587826926849445E-3</v>
      </c>
      <c r="J343" s="2">
        <f t="shared" si="133"/>
        <v>-3.8512235567951026E-3</v>
      </c>
      <c r="L343">
        <f t="shared" si="131"/>
        <v>5</v>
      </c>
      <c r="M343">
        <v>2016</v>
      </c>
    </row>
    <row r="344" spans="1:13" x14ac:dyDescent="0.3">
      <c r="A344" s="15">
        <v>42513</v>
      </c>
      <c r="B344">
        <v>6720.6</v>
      </c>
      <c r="C344">
        <v>7731.05</v>
      </c>
      <c r="D344">
        <v>16407.55</v>
      </c>
      <c r="E344">
        <v>25230.36</v>
      </c>
      <c r="G344" s="2">
        <f t="shared" si="132"/>
        <v>-5.7286551795970595E-3</v>
      </c>
      <c r="H344" s="4">
        <f t="shared" si="133"/>
        <v>-2.4065447694749005E-3</v>
      </c>
      <c r="I344" s="2">
        <f t="shared" si="133"/>
        <v>-4.4838287893359781E-3</v>
      </c>
      <c r="J344" s="2">
        <f t="shared" si="133"/>
        <v>-2.8274556456234856E-3</v>
      </c>
      <c r="L344">
        <f t="shared" si="131"/>
        <v>5</v>
      </c>
      <c r="M344">
        <v>2016</v>
      </c>
    </row>
    <row r="345" spans="1:13" x14ac:dyDescent="0.3">
      <c r="A345" s="15">
        <v>42514</v>
      </c>
      <c r="B345">
        <v>6765.55</v>
      </c>
      <c r="C345">
        <v>7748.85</v>
      </c>
      <c r="D345">
        <v>16456.650000000001</v>
      </c>
      <c r="E345">
        <v>25305.47</v>
      </c>
      <c r="G345" s="2">
        <f t="shared" si="132"/>
        <v>6.6439535588385008E-3</v>
      </c>
      <c r="H345" s="4">
        <f t="shared" si="133"/>
        <v>2.3024039425434037E-3</v>
      </c>
      <c r="I345" s="2">
        <f t="shared" si="133"/>
        <v>2.9925247827982961E-3</v>
      </c>
      <c r="J345" s="2">
        <f t="shared" si="133"/>
        <v>2.9769690166926107E-3</v>
      </c>
      <c r="L345">
        <f t="shared" si="131"/>
        <v>5</v>
      </c>
      <c r="M345">
        <v>2016</v>
      </c>
    </row>
    <row r="346" spans="1:13" x14ac:dyDescent="0.3">
      <c r="A346" s="15">
        <v>42515</v>
      </c>
      <c r="B346">
        <v>6952.8</v>
      </c>
      <c r="C346">
        <v>7934.9</v>
      </c>
      <c r="D346">
        <v>16997.45</v>
      </c>
      <c r="E346">
        <v>25881.17</v>
      </c>
      <c r="G346" s="2">
        <f t="shared" si="132"/>
        <v>2.6931595903808538E-2</v>
      </c>
      <c r="H346" s="4">
        <f t="shared" si="133"/>
        <v>2.4010014389231855E-2</v>
      </c>
      <c r="I346" s="2">
        <f t="shared" si="133"/>
        <v>3.2862095262401476E-2</v>
      </c>
      <c r="J346" s="2">
        <f t="shared" si="133"/>
        <v>2.2750022030809825E-2</v>
      </c>
      <c r="L346">
        <f t="shared" si="131"/>
        <v>5</v>
      </c>
      <c r="M346">
        <v>2016</v>
      </c>
    </row>
    <row r="347" spans="1:13" x14ac:dyDescent="0.3">
      <c r="A347" s="15">
        <v>42516</v>
      </c>
      <c r="B347">
        <v>7099.75</v>
      </c>
      <c r="C347">
        <v>8069.65</v>
      </c>
      <c r="D347">
        <v>17359.3</v>
      </c>
      <c r="E347">
        <v>26366.68</v>
      </c>
      <c r="G347" s="2">
        <f t="shared" si="132"/>
        <v>2.0697911898306252E-2</v>
      </c>
      <c r="H347" s="4">
        <f t="shared" si="133"/>
        <v>1.698194054115364E-2</v>
      </c>
      <c r="I347" s="2">
        <f t="shared" si="133"/>
        <v>2.1288487390755586E-2</v>
      </c>
      <c r="J347" s="2">
        <f t="shared" si="133"/>
        <v>1.8759198289721911E-2</v>
      </c>
      <c r="L347">
        <f t="shared" si="131"/>
        <v>5</v>
      </c>
      <c r="M347">
        <v>2016</v>
      </c>
    </row>
    <row r="348" spans="1:13" x14ac:dyDescent="0.3">
      <c r="A348" s="15">
        <v>42517</v>
      </c>
      <c r="B348">
        <v>7189.45</v>
      </c>
      <c r="C348">
        <v>8156.65</v>
      </c>
      <c r="D348">
        <v>17511.8</v>
      </c>
      <c r="E348">
        <v>26653.599999999999</v>
      </c>
      <c r="G348" s="2">
        <f t="shared" si="132"/>
        <v>1.2476615040093446E-2</v>
      </c>
      <c r="H348" s="4">
        <f t="shared" si="133"/>
        <v>1.0781136728358728E-2</v>
      </c>
      <c r="I348" s="2">
        <f t="shared" si="133"/>
        <v>8.7849164424832794E-3</v>
      </c>
      <c r="J348" s="2">
        <f t="shared" si="133"/>
        <v>1.0881916115339445E-2</v>
      </c>
      <c r="L348">
        <f t="shared" si="131"/>
        <v>5</v>
      </c>
      <c r="M348">
        <v>2016</v>
      </c>
    </row>
    <row r="349" spans="1:13" x14ac:dyDescent="0.3">
      <c r="A349" s="15">
        <v>42520</v>
      </c>
      <c r="B349">
        <v>7171.9</v>
      </c>
      <c r="C349">
        <v>8178.5</v>
      </c>
      <c r="D349">
        <v>17520.650000000001</v>
      </c>
      <c r="E349">
        <v>26725.599999999999</v>
      </c>
      <c r="G349" s="2">
        <f t="shared" si="132"/>
        <v>-2.4470502935066275E-3</v>
      </c>
      <c r="H349" s="4">
        <f t="shared" si="133"/>
        <v>2.6787958291701083E-3</v>
      </c>
      <c r="I349" s="2">
        <f t="shared" si="133"/>
        <v>5.0537351956978622E-4</v>
      </c>
      <c r="J349" s="2">
        <f t="shared" si="133"/>
        <v>2.7013236485878083E-3</v>
      </c>
      <c r="L349">
        <f t="shared" si="131"/>
        <v>5</v>
      </c>
      <c r="M349">
        <v>2016</v>
      </c>
    </row>
    <row r="350" spans="1:13" x14ac:dyDescent="0.3">
      <c r="A350" s="15">
        <v>42521</v>
      </c>
      <c r="B350">
        <v>7193.25</v>
      </c>
      <c r="C350">
        <v>8160.1</v>
      </c>
      <c r="D350">
        <v>17620.900000000001</v>
      </c>
      <c r="E350">
        <v>26667.96</v>
      </c>
      <c r="G350" s="2">
        <f t="shared" si="132"/>
        <v>2.9680603343412732E-3</v>
      </c>
      <c r="H350" s="4">
        <f t="shared" si="133"/>
        <v>-2.2498013083083251E-3</v>
      </c>
      <c r="I350" s="2">
        <f t="shared" si="133"/>
        <v>5.7218196813474381E-3</v>
      </c>
      <c r="J350" s="2">
        <f t="shared" si="133"/>
        <v>-2.1567336187026456E-3</v>
      </c>
      <c r="L350">
        <f t="shared" si="131"/>
        <v>5</v>
      </c>
      <c r="M350">
        <v>2016</v>
      </c>
    </row>
    <row r="351" spans="1:13" x14ac:dyDescent="0.3">
      <c r="A351" s="15">
        <v>42522</v>
      </c>
      <c r="B351">
        <v>7145.9</v>
      </c>
      <c r="C351">
        <v>8179.95</v>
      </c>
      <c r="D351">
        <v>17423.45</v>
      </c>
      <c r="E351">
        <v>26713.93</v>
      </c>
      <c r="G351" s="2">
        <f t="shared" si="132"/>
        <v>-6.6261772484921934E-3</v>
      </c>
      <c r="H351" s="4">
        <f t="shared" si="133"/>
        <v>2.4325682283304682E-3</v>
      </c>
      <c r="I351" s="2">
        <f t="shared" si="133"/>
        <v>-1.1205443535801276E-2</v>
      </c>
      <c r="J351" s="2">
        <f t="shared" si="133"/>
        <v>1.723791396117332E-3</v>
      </c>
      <c r="L351">
        <f t="shared" si="131"/>
        <v>6</v>
      </c>
      <c r="M351">
        <v>2016</v>
      </c>
    </row>
    <row r="352" spans="1:13" x14ac:dyDescent="0.3">
      <c r="A352" s="15">
        <v>42523</v>
      </c>
      <c r="B352">
        <v>7208.6</v>
      </c>
      <c r="C352">
        <v>8218.9500000000007</v>
      </c>
      <c r="D352">
        <v>17567.8</v>
      </c>
      <c r="E352">
        <v>26843.14</v>
      </c>
      <c r="G352" s="2">
        <f t="shared" si="132"/>
        <v>8.6979441222984656E-3</v>
      </c>
      <c r="H352" s="4">
        <f t="shared" si="133"/>
        <v>4.7677553041278872E-3</v>
      </c>
      <c r="I352" s="2">
        <f t="shared" si="133"/>
        <v>8.2848115614300583E-3</v>
      </c>
      <c r="J352" s="2">
        <f t="shared" si="133"/>
        <v>4.8368023723951931E-3</v>
      </c>
      <c r="L352">
        <f t="shared" si="131"/>
        <v>6</v>
      </c>
      <c r="M352">
        <v>2016</v>
      </c>
    </row>
    <row r="353" spans="1:13" x14ac:dyDescent="0.3">
      <c r="A353" s="15">
        <v>42524</v>
      </c>
      <c r="B353">
        <v>7241.15</v>
      </c>
      <c r="C353">
        <v>8220.7999999999993</v>
      </c>
      <c r="D353">
        <v>17680.8</v>
      </c>
      <c r="E353">
        <v>26843.03</v>
      </c>
      <c r="G353" s="2">
        <f t="shared" si="132"/>
        <v>4.4951423461741949E-3</v>
      </c>
      <c r="H353" s="4">
        <f t="shared" si="133"/>
        <v>2.250895795689893E-4</v>
      </c>
      <c r="I353" s="2">
        <f t="shared" si="133"/>
        <v>6.4322225890549763E-3</v>
      </c>
      <c r="J353" s="2">
        <f t="shared" si="133"/>
        <v>-4.0978812464034419E-6</v>
      </c>
      <c r="L353">
        <f t="shared" si="131"/>
        <v>6</v>
      </c>
      <c r="M353">
        <v>2016</v>
      </c>
    </row>
    <row r="354" spans="1:13" x14ac:dyDescent="0.3">
      <c r="A354" s="15">
        <v>42527</v>
      </c>
      <c r="B354">
        <v>7220.7</v>
      </c>
      <c r="C354">
        <v>8201.0499999999993</v>
      </c>
      <c r="D354">
        <v>17671.400000000001</v>
      </c>
      <c r="E354">
        <v>26777.45</v>
      </c>
      <c r="G354" s="2">
        <f t="shared" si="132"/>
        <v>-2.8321353885357122E-3</v>
      </c>
      <c r="H354" s="4">
        <f t="shared" si="133"/>
        <v>-2.4024425846632933E-3</v>
      </c>
      <c r="I354" s="2">
        <f t="shared" si="133"/>
        <v>-5.3165015157672832E-4</v>
      </c>
      <c r="J354" s="2">
        <f t="shared" si="133"/>
        <v>-2.4430923036631151E-3</v>
      </c>
      <c r="L354">
        <f t="shared" si="131"/>
        <v>6</v>
      </c>
      <c r="M354">
        <v>2016</v>
      </c>
    </row>
    <row r="355" spans="1:13" x14ac:dyDescent="0.3">
      <c r="A355" s="15">
        <v>42528</v>
      </c>
      <c r="B355">
        <v>7313.05</v>
      </c>
      <c r="C355">
        <v>8266.4500000000007</v>
      </c>
      <c r="D355">
        <v>17948.150000000001</v>
      </c>
      <c r="E355">
        <v>27009.67</v>
      </c>
      <c r="G355" s="2">
        <f t="shared" si="132"/>
        <v>1.2628110022494084E-2</v>
      </c>
      <c r="H355" s="4">
        <f t="shared" si="133"/>
        <v>7.9745886197500875E-3</v>
      </c>
      <c r="I355" s="2">
        <f t="shared" si="133"/>
        <v>1.5660898400805822E-2</v>
      </c>
      <c r="J355" s="2">
        <f t="shared" si="133"/>
        <v>8.6722223363314109E-3</v>
      </c>
      <c r="L355">
        <f t="shared" si="131"/>
        <v>6</v>
      </c>
      <c r="M355">
        <v>2016</v>
      </c>
    </row>
    <row r="356" spans="1:13" x14ac:dyDescent="0.3">
      <c r="A356" s="15">
        <v>42529</v>
      </c>
      <c r="B356">
        <v>7329.05</v>
      </c>
      <c r="C356">
        <v>8273.0499999999993</v>
      </c>
      <c r="D356">
        <v>17946.8</v>
      </c>
      <c r="E356">
        <v>27020.66</v>
      </c>
      <c r="G356" s="2">
        <f t="shared" si="132"/>
        <v>2.1830933067723646E-3</v>
      </c>
      <c r="H356" s="4">
        <f t="shared" si="133"/>
        <v>7.9840802279074381E-4</v>
      </c>
      <c r="I356" s="2">
        <f t="shared" si="133"/>
        <v>-7.5216665784617507E-5</v>
      </c>
      <c r="J356" s="2">
        <f t="shared" si="133"/>
        <v>4.0689130966804115E-4</v>
      </c>
      <c r="L356">
        <f t="shared" si="131"/>
        <v>6</v>
      </c>
      <c r="M356">
        <v>2016</v>
      </c>
    </row>
    <row r="357" spans="1:13" x14ac:dyDescent="0.3">
      <c r="A357" s="15">
        <v>42530</v>
      </c>
      <c r="B357">
        <v>7270.85</v>
      </c>
      <c r="C357">
        <v>8203.6</v>
      </c>
      <c r="D357">
        <v>17887.7</v>
      </c>
      <c r="E357">
        <v>26763.46</v>
      </c>
      <c r="G357" s="2">
        <f t="shared" si="132"/>
        <v>-8.0045661786448379E-3</v>
      </c>
      <c r="H357" s="4">
        <f t="shared" si="133"/>
        <v>-8.3947274584341824E-3</v>
      </c>
      <c r="I357" s="2">
        <f t="shared" si="133"/>
        <v>-3.293066173356729E-3</v>
      </c>
      <c r="J357" s="2">
        <f t="shared" si="133"/>
        <v>-9.5186424017770378E-3</v>
      </c>
      <c r="L357">
        <f t="shared" si="131"/>
        <v>6</v>
      </c>
      <c r="M357">
        <v>2016</v>
      </c>
    </row>
    <row r="358" spans="1:13" x14ac:dyDescent="0.3">
      <c r="A358" s="15">
        <v>42531</v>
      </c>
      <c r="B358">
        <v>7236.1</v>
      </c>
      <c r="C358">
        <v>8170.05</v>
      </c>
      <c r="D358">
        <v>17828.599999999999</v>
      </c>
      <c r="E358">
        <v>26635.75</v>
      </c>
      <c r="G358" s="2">
        <f t="shared" si="132"/>
        <v>-4.8023106369453157E-3</v>
      </c>
      <c r="H358" s="4">
        <f t="shared" si="133"/>
        <v>-4.0896679506558318E-3</v>
      </c>
      <c r="I358" s="2">
        <f t="shared" si="133"/>
        <v>-3.3039462871136131E-3</v>
      </c>
      <c r="J358" s="2">
        <f t="shared" si="133"/>
        <v>-4.7718045424619661E-3</v>
      </c>
      <c r="L358">
        <f t="shared" si="131"/>
        <v>6</v>
      </c>
      <c r="M358">
        <v>2016</v>
      </c>
    </row>
    <row r="359" spans="1:13" x14ac:dyDescent="0.3">
      <c r="A359" s="15">
        <v>42534</v>
      </c>
      <c r="B359">
        <v>7120.4</v>
      </c>
      <c r="C359">
        <v>8110.6</v>
      </c>
      <c r="D359">
        <v>17593.95</v>
      </c>
      <c r="E359">
        <v>26396.77</v>
      </c>
      <c r="G359" s="2">
        <f t="shared" si="132"/>
        <v>-1.6249087129936623E-2</v>
      </c>
      <c r="H359" s="4">
        <f t="shared" si="133"/>
        <v>-7.2765772547291408E-3</v>
      </c>
      <c r="I359" s="2">
        <f t="shared" si="133"/>
        <v>-1.3161437241286352E-2</v>
      </c>
      <c r="J359" s="2">
        <f t="shared" si="133"/>
        <v>-8.9721520888279681E-3</v>
      </c>
      <c r="L359">
        <f t="shared" si="131"/>
        <v>6</v>
      </c>
      <c r="M359">
        <v>2016</v>
      </c>
    </row>
    <row r="360" spans="1:13" x14ac:dyDescent="0.3">
      <c r="A360" s="15">
        <v>42535</v>
      </c>
      <c r="B360">
        <v>7132</v>
      </c>
      <c r="C360">
        <v>8108.85</v>
      </c>
      <c r="D360">
        <v>17672.400000000001</v>
      </c>
      <c r="E360">
        <v>26395.71</v>
      </c>
      <c r="G360" s="2">
        <f t="shared" si="132"/>
        <v>1.6264722378015093E-3</v>
      </c>
      <c r="H360" s="4">
        <f t="shared" si="133"/>
        <v>-2.1576702093556579E-4</v>
      </c>
      <c r="I360" s="2">
        <f t="shared" si="133"/>
        <v>4.458919117082902E-3</v>
      </c>
      <c r="J360" s="2">
        <f t="shared" si="133"/>
        <v>-4.015642822971559E-5</v>
      </c>
      <c r="L360">
        <f t="shared" si="131"/>
        <v>6</v>
      </c>
      <c r="M360">
        <v>2016</v>
      </c>
    </row>
    <row r="361" spans="1:13" x14ac:dyDescent="0.3">
      <c r="A361" s="15">
        <v>42536</v>
      </c>
      <c r="B361">
        <v>7223.05</v>
      </c>
      <c r="C361">
        <v>8206.6</v>
      </c>
      <c r="D361">
        <v>17917.900000000001</v>
      </c>
      <c r="E361">
        <v>26726.34</v>
      </c>
      <c r="G361" s="2">
        <f t="shared" si="132"/>
        <v>1.2605478295180038E-2</v>
      </c>
      <c r="H361" s="4">
        <f t="shared" si="133"/>
        <v>1.2054730325508549E-2</v>
      </c>
      <c r="I361" s="2">
        <f t="shared" si="133"/>
        <v>1.3891718159389782E-2</v>
      </c>
      <c r="J361" s="2">
        <f t="shared" si="133"/>
        <v>1.2525899094966608E-2</v>
      </c>
      <c r="L361">
        <f t="shared" si="131"/>
        <v>6</v>
      </c>
      <c r="M361">
        <v>2016</v>
      </c>
    </row>
    <row r="362" spans="1:13" x14ac:dyDescent="0.3">
      <c r="A362" s="15">
        <v>42537</v>
      </c>
      <c r="B362">
        <v>7146.05</v>
      </c>
      <c r="C362">
        <v>8140.75</v>
      </c>
      <c r="D362">
        <v>17671.3</v>
      </c>
      <c r="E362">
        <v>26525.46</v>
      </c>
      <c r="G362" s="2">
        <f t="shared" si="132"/>
        <v>-1.0775183492978638E-2</v>
      </c>
      <c r="H362" s="4">
        <f t="shared" si="133"/>
        <v>-8.0240294397192942E-3</v>
      </c>
      <c r="I362" s="2">
        <f t="shared" si="133"/>
        <v>-1.3762773539309972E-2</v>
      </c>
      <c r="J362" s="2">
        <f t="shared" si="133"/>
        <v>-7.5161806667131013E-3</v>
      </c>
      <c r="L362">
        <f t="shared" si="131"/>
        <v>6</v>
      </c>
      <c r="M362">
        <v>2016</v>
      </c>
    </row>
    <row r="363" spans="1:13" x14ac:dyDescent="0.3">
      <c r="A363" s="15">
        <v>42538</v>
      </c>
      <c r="B363">
        <v>7183.15</v>
      </c>
      <c r="C363">
        <v>8170.2</v>
      </c>
      <c r="D363">
        <v>17696.05</v>
      </c>
      <c r="E363">
        <v>26625.91</v>
      </c>
      <c r="G363" s="2">
        <f t="shared" si="132"/>
        <v>5.1648649965543606E-3</v>
      </c>
      <c r="H363" s="4">
        <f t="shared" si="133"/>
        <v>3.6176028007247267E-3</v>
      </c>
      <c r="I363" s="2">
        <f t="shared" si="133"/>
        <v>1.4005760753311868E-3</v>
      </c>
      <c r="J363" s="2">
        <f t="shared" si="133"/>
        <v>3.7869277290573183E-3</v>
      </c>
      <c r="L363">
        <f t="shared" si="131"/>
        <v>6</v>
      </c>
      <c r="M363">
        <v>2016</v>
      </c>
    </row>
    <row r="364" spans="1:13" x14ac:dyDescent="0.3">
      <c r="A364" s="15">
        <v>42541</v>
      </c>
      <c r="B364">
        <v>7189.2</v>
      </c>
      <c r="C364">
        <v>8238.5</v>
      </c>
      <c r="D364">
        <v>17718.599999999999</v>
      </c>
      <c r="E364">
        <v>26866.92</v>
      </c>
      <c r="G364" s="2">
        <f t="shared" si="132"/>
        <v>8.4154008790966761E-4</v>
      </c>
      <c r="H364" s="4">
        <f t="shared" si="133"/>
        <v>8.3596484786174364E-3</v>
      </c>
      <c r="I364" s="2">
        <f t="shared" si="133"/>
        <v>1.2742956761536768E-3</v>
      </c>
      <c r="J364" s="2">
        <f t="shared" si="133"/>
        <v>9.051709406363892E-3</v>
      </c>
      <c r="L364">
        <f t="shared" si="131"/>
        <v>6</v>
      </c>
      <c r="M364">
        <v>2016</v>
      </c>
    </row>
    <row r="365" spans="1:13" x14ac:dyDescent="0.3">
      <c r="A365" s="15">
        <v>42542</v>
      </c>
      <c r="B365">
        <v>7184.5</v>
      </c>
      <c r="C365">
        <v>8219.9</v>
      </c>
      <c r="D365">
        <v>17619.099999999999</v>
      </c>
      <c r="E365">
        <v>26812.78</v>
      </c>
      <c r="G365" s="2">
        <f t="shared" si="132"/>
        <v>-6.5418609506574126E-4</v>
      </c>
      <c r="H365" s="4">
        <f t="shared" si="133"/>
        <v>-2.2576925411179659E-3</v>
      </c>
      <c r="I365" s="2">
        <f t="shared" si="133"/>
        <v>-5.6155678213854372E-3</v>
      </c>
      <c r="J365" s="2">
        <f t="shared" si="133"/>
        <v>-2.0151174753190696E-3</v>
      </c>
      <c r="L365">
        <f t="shared" si="131"/>
        <v>6</v>
      </c>
      <c r="M365">
        <v>2016</v>
      </c>
    </row>
    <row r="366" spans="1:13" x14ac:dyDescent="0.3">
      <c r="A366" s="15">
        <v>42543</v>
      </c>
      <c r="B366">
        <v>7186.3</v>
      </c>
      <c r="C366">
        <v>8203.7000000000007</v>
      </c>
      <c r="D366">
        <v>17626.05</v>
      </c>
      <c r="E366">
        <v>26765.65</v>
      </c>
      <c r="G366" s="2">
        <f t="shared" si="132"/>
        <v>2.5047660131085285E-4</v>
      </c>
      <c r="H366" s="4">
        <f t="shared" si="133"/>
        <v>-1.9708268957041946E-3</v>
      </c>
      <c r="I366" s="2">
        <f t="shared" si="133"/>
        <v>3.9445828674567531E-4</v>
      </c>
      <c r="J366" s="2">
        <f t="shared" si="133"/>
        <v>-1.7577438818353556E-3</v>
      </c>
      <c r="L366">
        <f t="shared" si="131"/>
        <v>6</v>
      </c>
      <c r="M366">
        <v>2016</v>
      </c>
    </row>
    <row r="367" spans="1:13" x14ac:dyDescent="0.3">
      <c r="A367" s="15">
        <v>42544</v>
      </c>
      <c r="B367">
        <v>7265.65</v>
      </c>
      <c r="C367">
        <v>8270.4500000000007</v>
      </c>
      <c r="D367">
        <v>17892.45</v>
      </c>
      <c r="E367">
        <v>27002.22</v>
      </c>
      <c r="G367" s="2">
        <f t="shared" si="132"/>
        <v>1.0921252744076505E-2</v>
      </c>
      <c r="H367" s="4">
        <f t="shared" si="133"/>
        <v>8.1365725221546371E-3</v>
      </c>
      <c r="I367" s="2">
        <f t="shared" si="133"/>
        <v>1.5113993208915297E-2</v>
      </c>
      <c r="J367" s="2">
        <f t="shared" si="133"/>
        <v>8.8385673428442689E-3</v>
      </c>
      <c r="L367">
        <f t="shared" si="131"/>
        <v>6</v>
      </c>
      <c r="M367">
        <v>2016</v>
      </c>
    </row>
    <row r="368" spans="1:13" x14ac:dyDescent="0.3">
      <c r="A368" s="15">
        <v>42545</v>
      </c>
      <c r="B368">
        <v>7090.15</v>
      </c>
      <c r="C368">
        <v>8088.6</v>
      </c>
      <c r="D368">
        <v>17426.05</v>
      </c>
      <c r="E368">
        <v>26397.71</v>
      </c>
      <c r="G368" s="2">
        <f t="shared" si="132"/>
        <v>-2.4752649802895568E-2</v>
      </c>
      <c r="H368" s="4">
        <f t="shared" si="133"/>
        <v>-2.1987920850739723E-2</v>
      </c>
      <c r="I368" s="2">
        <f t="shared" si="133"/>
        <v>-2.6066860603215402E-2</v>
      </c>
      <c r="J368" s="2">
        <f t="shared" si="133"/>
        <v>-2.2387418515959132E-2</v>
      </c>
      <c r="L368">
        <f t="shared" si="131"/>
        <v>6</v>
      </c>
      <c r="M368">
        <v>2016</v>
      </c>
    </row>
    <row r="369" spans="1:13" x14ac:dyDescent="0.3">
      <c r="A369" s="15">
        <v>42548</v>
      </c>
      <c r="B369">
        <v>7120.65</v>
      </c>
      <c r="C369">
        <v>8094.7</v>
      </c>
      <c r="D369">
        <v>17514.95</v>
      </c>
      <c r="E369">
        <v>26402.959999999999</v>
      </c>
      <c r="G369" s="2">
        <f t="shared" si="132"/>
        <v>4.2833168320307842E-3</v>
      </c>
      <c r="H369" s="4">
        <f t="shared" si="133"/>
        <v>7.5414781297127487E-4</v>
      </c>
      <c r="I369" s="2">
        <f t="shared" si="133"/>
        <v>5.1015577253595316E-3</v>
      </c>
      <c r="J369" s="2">
        <f t="shared" si="133"/>
        <v>1.9888088777397737E-4</v>
      </c>
      <c r="L369">
        <f t="shared" si="131"/>
        <v>6</v>
      </c>
      <c r="M369">
        <v>2016</v>
      </c>
    </row>
    <row r="370" spans="1:13" x14ac:dyDescent="0.3">
      <c r="A370" s="15">
        <v>42549</v>
      </c>
      <c r="B370">
        <v>7157.25</v>
      </c>
      <c r="C370">
        <v>8127.85</v>
      </c>
      <c r="D370">
        <v>17561.55</v>
      </c>
      <c r="E370">
        <v>26524.55</v>
      </c>
      <c r="G370" s="2">
        <f t="shared" si="132"/>
        <v>5.1136959027559973E-3</v>
      </c>
      <c r="H370" s="4">
        <f t="shared" si="133"/>
        <v>4.0952722151531926E-3</v>
      </c>
      <c r="I370" s="2">
        <f t="shared" si="133"/>
        <v>2.6605842437459736E-3</v>
      </c>
      <c r="J370" s="2">
        <f t="shared" si="133"/>
        <v>4.605165481446025E-3</v>
      </c>
      <c r="L370">
        <f t="shared" si="131"/>
        <v>6</v>
      </c>
      <c r="M370">
        <v>2016</v>
      </c>
    </row>
    <row r="371" spans="1:13" x14ac:dyDescent="0.3">
      <c r="A371" s="15">
        <v>42550</v>
      </c>
      <c r="B371">
        <v>7228.3</v>
      </c>
      <c r="C371">
        <v>8204</v>
      </c>
      <c r="D371">
        <v>17689.900000000001</v>
      </c>
      <c r="E371">
        <v>26740.39</v>
      </c>
      <c r="G371" s="2">
        <f t="shared" si="132"/>
        <v>9.8294204723102501E-3</v>
      </c>
      <c r="H371" s="4">
        <f t="shared" si="133"/>
        <v>9.3690213279033971E-3</v>
      </c>
      <c r="I371" s="2">
        <f t="shared" si="133"/>
        <v>7.3085803929608829E-3</v>
      </c>
      <c r="J371" s="2">
        <f t="shared" si="133"/>
        <v>8.1373670806856348E-3</v>
      </c>
      <c r="L371">
        <f t="shared" si="131"/>
        <v>6</v>
      </c>
      <c r="M371">
        <v>2016</v>
      </c>
    </row>
    <row r="372" spans="1:13" x14ac:dyDescent="0.3">
      <c r="A372" s="15">
        <v>42551</v>
      </c>
      <c r="B372">
        <v>7320.65</v>
      </c>
      <c r="C372">
        <v>8287.75</v>
      </c>
      <c r="D372">
        <v>17935.400000000001</v>
      </c>
      <c r="E372">
        <v>26999.72</v>
      </c>
      <c r="G372" s="2">
        <f t="shared" si="132"/>
        <v>1.2615000034149899E-2</v>
      </c>
      <c r="H372" s="4">
        <f t="shared" si="133"/>
        <v>1.0208434909800097E-2</v>
      </c>
      <c r="I372" s="2">
        <f t="shared" si="133"/>
        <v>1.3877975567979468E-2</v>
      </c>
      <c r="J372" s="2">
        <f t="shared" si="133"/>
        <v>9.698063491220649E-3</v>
      </c>
      <c r="L372">
        <f t="shared" si="131"/>
        <v>6</v>
      </c>
      <c r="M372">
        <v>2016</v>
      </c>
    </row>
    <row r="373" spans="1:13" x14ac:dyDescent="0.3">
      <c r="A373" s="15">
        <v>42552</v>
      </c>
      <c r="B373">
        <v>7326.5</v>
      </c>
      <c r="C373">
        <v>8328.35</v>
      </c>
      <c r="D373">
        <v>17985.650000000001</v>
      </c>
      <c r="E373">
        <v>27144.91</v>
      </c>
      <c r="G373" s="2">
        <f t="shared" si="132"/>
        <v>7.98471302804936E-4</v>
      </c>
      <c r="H373" s="4">
        <f t="shared" si="133"/>
        <v>4.8987964163977396E-3</v>
      </c>
      <c r="I373" s="2">
        <f t="shared" si="133"/>
        <v>2.801721734669982E-3</v>
      </c>
      <c r="J373" s="2">
        <f t="shared" si="133"/>
        <v>5.377463173692123E-3</v>
      </c>
      <c r="L373">
        <f t="shared" si="131"/>
        <v>7</v>
      </c>
      <c r="M373">
        <v>2016</v>
      </c>
    </row>
    <row r="374" spans="1:13" x14ac:dyDescent="0.3">
      <c r="A374" s="15">
        <v>42555</v>
      </c>
      <c r="B374">
        <v>7381.55</v>
      </c>
      <c r="C374">
        <v>8370.7000000000007</v>
      </c>
      <c r="D374">
        <v>18097.650000000001</v>
      </c>
      <c r="E374">
        <v>27278.76</v>
      </c>
      <c r="G374" s="2">
        <f t="shared" si="132"/>
        <v>7.4577832569040622E-3</v>
      </c>
      <c r="H374" s="4">
        <f t="shared" si="133"/>
        <v>5.0850408544309928E-3</v>
      </c>
      <c r="I374" s="2">
        <f t="shared" si="133"/>
        <v>6.2271866738205176E-3</v>
      </c>
      <c r="J374" s="2">
        <f t="shared" si="133"/>
        <v>4.9309428544798469E-3</v>
      </c>
      <c r="L374">
        <f t="shared" si="131"/>
        <v>7</v>
      </c>
      <c r="M374">
        <v>2016</v>
      </c>
    </row>
    <row r="375" spans="1:13" x14ac:dyDescent="0.3">
      <c r="A375" s="15">
        <v>42556</v>
      </c>
      <c r="B375">
        <v>7351.05</v>
      </c>
      <c r="C375">
        <v>8335.9500000000007</v>
      </c>
      <c r="D375">
        <v>18004.25</v>
      </c>
      <c r="E375">
        <v>27166.87</v>
      </c>
      <c r="G375" s="2">
        <f t="shared" si="132"/>
        <v>-4.1490671400684258E-3</v>
      </c>
      <c r="H375" s="4">
        <f t="shared" si="133"/>
        <v>-4.1513851888133604E-3</v>
      </c>
      <c r="I375" s="2">
        <f t="shared" si="133"/>
        <v>-5.1608910549160499E-3</v>
      </c>
      <c r="J375" s="2">
        <f t="shared" si="133"/>
        <v>-4.1017260315351365E-3</v>
      </c>
      <c r="L375">
        <f t="shared" si="131"/>
        <v>7</v>
      </c>
      <c r="M375">
        <v>2016</v>
      </c>
    </row>
    <row r="376" spans="1:13" x14ac:dyDescent="0.3">
      <c r="A376" s="15">
        <v>42558</v>
      </c>
      <c r="B376">
        <v>7413.9</v>
      </c>
      <c r="C376">
        <v>8337.9</v>
      </c>
      <c r="D376">
        <v>18084.900000000001</v>
      </c>
      <c r="E376">
        <v>27201.49</v>
      </c>
      <c r="G376" s="2">
        <f t="shared" si="132"/>
        <v>8.477319629344806E-3</v>
      </c>
      <c r="H376" s="4">
        <f t="shared" si="133"/>
        <v>2.3392654706409088E-4</v>
      </c>
      <c r="I376" s="2">
        <f t="shared" si="133"/>
        <v>4.4794978963301141E-3</v>
      </c>
      <c r="J376" s="2">
        <f t="shared" si="133"/>
        <v>1.2743462901689676E-3</v>
      </c>
      <c r="L376">
        <f t="shared" si="131"/>
        <v>7</v>
      </c>
      <c r="M376">
        <v>2016</v>
      </c>
    </row>
    <row r="377" spans="1:13" x14ac:dyDescent="0.3">
      <c r="A377" s="15">
        <v>42559</v>
      </c>
      <c r="B377">
        <v>7384.6</v>
      </c>
      <c r="C377">
        <v>8323.2000000000007</v>
      </c>
      <c r="D377">
        <v>18016.25</v>
      </c>
      <c r="E377">
        <v>27126.9</v>
      </c>
      <c r="G377" s="2">
        <f t="shared" si="132"/>
        <v>-3.9677165994094835E-3</v>
      </c>
      <c r="H377" s="4">
        <f t="shared" si="133"/>
        <v>-1.7630338574459888E-3</v>
      </c>
      <c r="I377" s="2">
        <f t="shared" si="133"/>
        <v>-3.7959844953525564E-3</v>
      </c>
      <c r="J377" s="2">
        <f t="shared" si="133"/>
        <v>-2.7421291995401776E-3</v>
      </c>
      <c r="L377">
        <f t="shared" si="131"/>
        <v>7</v>
      </c>
      <c r="M377">
        <v>2016</v>
      </c>
    </row>
    <row r="378" spans="1:13" x14ac:dyDescent="0.3">
      <c r="A378" s="15">
        <v>42562</v>
      </c>
      <c r="B378">
        <v>7552.3</v>
      </c>
      <c r="C378">
        <v>8467.9</v>
      </c>
      <c r="D378">
        <v>18390.95</v>
      </c>
      <c r="E378">
        <v>27626.69</v>
      </c>
      <c r="G378" s="2">
        <f t="shared" si="132"/>
        <v>2.2205156045178264E-2</v>
      </c>
      <c r="H378" s="4">
        <f t="shared" si="133"/>
        <v>1.7385140330641927E-2</v>
      </c>
      <c r="I378" s="2">
        <f t="shared" si="133"/>
        <v>2.0797890793034107E-2</v>
      </c>
      <c r="J378" s="2">
        <f t="shared" si="133"/>
        <v>1.842414724867188E-2</v>
      </c>
      <c r="L378">
        <f t="shared" si="131"/>
        <v>7</v>
      </c>
      <c r="M378">
        <v>2016</v>
      </c>
    </row>
    <row r="379" spans="1:13" x14ac:dyDescent="0.3">
      <c r="A379" s="15">
        <v>42563</v>
      </c>
      <c r="B379">
        <v>7670.3</v>
      </c>
      <c r="C379">
        <v>8521.0499999999993</v>
      </c>
      <c r="D379">
        <v>18667.599999999999</v>
      </c>
      <c r="E379">
        <v>27808.14</v>
      </c>
      <c r="G379" s="2">
        <f t="shared" si="132"/>
        <v>1.53840136630901E-2</v>
      </c>
      <c r="H379" s="4">
        <f t="shared" si="133"/>
        <v>6.2766447407267018E-3</v>
      </c>
      <c r="I379" s="2">
        <f t="shared" si="133"/>
        <v>1.5042724818456785E-2</v>
      </c>
      <c r="J379" s="2">
        <f t="shared" si="133"/>
        <v>6.5679239894464638E-3</v>
      </c>
      <c r="L379">
        <f t="shared" si="131"/>
        <v>7</v>
      </c>
      <c r="M379">
        <v>2016</v>
      </c>
    </row>
    <row r="380" spans="1:13" x14ac:dyDescent="0.3">
      <c r="A380" s="15">
        <v>42564</v>
      </c>
      <c r="B380">
        <v>7653.95</v>
      </c>
      <c r="C380">
        <v>8519.5</v>
      </c>
      <c r="D380">
        <v>18618.95</v>
      </c>
      <c r="E380">
        <v>27815.18</v>
      </c>
      <c r="G380" s="2">
        <f t="shared" si="132"/>
        <v>-2.1361519215568909E-3</v>
      </c>
      <c r="H380" s="4">
        <f t="shared" si="133"/>
        <v>-1.8190246507170742E-4</v>
      </c>
      <c r="I380" s="2">
        <f t="shared" si="133"/>
        <v>-2.6061196940151826E-3</v>
      </c>
      <c r="J380" s="2">
        <f t="shared" si="133"/>
        <v>2.5316328240583059E-4</v>
      </c>
      <c r="L380">
        <f t="shared" si="131"/>
        <v>7</v>
      </c>
      <c r="M380">
        <v>2016</v>
      </c>
    </row>
    <row r="381" spans="1:13" x14ac:dyDescent="0.3">
      <c r="A381" s="15">
        <v>42565</v>
      </c>
      <c r="B381">
        <v>7722.05</v>
      </c>
      <c r="C381">
        <v>8565</v>
      </c>
      <c r="D381">
        <v>18863.75</v>
      </c>
      <c r="E381">
        <v>27942.11</v>
      </c>
      <c r="G381" s="2">
        <f t="shared" si="132"/>
        <v>8.8189017165131497E-3</v>
      </c>
      <c r="H381" s="4">
        <f t="shared" si="133"/>
        <v>5.3406890075708667E-3</v>
      </c>
      <c r="I381" s="2">
        <f t="shared" si="133"/>
        <v>1.3147895020932934E-2</v>
      </c>
      <c r="J381" s="2">
        <f t="shared" si="133"/>
        <v>4.5633355599352691E-3</v>
      </c>
      <c r="L381">
        <f t="shared" si="131"/>
        <v>7</v>
      </c>
      <c r="M381">
        <v>2016</v>
      </c>
    </row>
    <row r="382" spans="1:13" x14ac:dyDescent="0.3">
      <c r="A382" s="15">
        <v>42566</v>
      </c>
      <c r="B382">
        <v>7780.2</v>
      </c>
      <c r="C382">
        <v>8541.4</v>
      </c>
      <c r="D382">
        <v>18953.650000000001</v>
      </c>
      <c r="E382">
        <v>27836.5</v>
      </c>
      <c r="G382" s="2">
        <f t="shared" si="132"/>
        <v>7.4741009228554067E-3</v>
      </c>
      <c r="H382" s="4">
        <f t="shared" si="133"/>
        <v>-2.7553998832458102E-3</v>
      </c>
      <c r="I382" s="2">
        <f t="shared" si="133"/>
        <v>4.7657544231662022E-3</v>
      </c>
      <c r="J382" s="2">
        <f t="shared" si="133"/>
        <v>-3.7796000373629831E-3</v>
      </c>
      <c r="L382">
        <f t="shared" si="131"/>
        <v>7</v>
      </c>
      <c r="M382">
        <v>2016</v>
      </c>
    </row>
    <row r="383" spans="1:13" x14ac:dyDescent="0.3">
      <c r="A383" s="15">
        <v>42569</v>
      </c>
      <c r="B383">
        <v>7753.45</v>
      </c>
      <c r="C383">
        <v>8508.7000000000007</v>
      </c>
      <c r="D383">
        <v>18923.400000000001</v>
      </c>
      <c r="E383">
        <v>27746.66</v>
      </c>
      <c r="G383" s="2">
        <f t="shared" si="132"/>
        <v>-3.4500770624689655E-3</v>
      </c>
      <c r="H383" s="4">
        <f t="shared" si="133"/>
        <v>-3.8284122040881953E-3</v>
      </c>
      <c r="I383" s="2">
        <f t="shared" si="133"/>
        <v>-1.5959986598887285E-3</v>
      </c>
      <c r="J383" s="2">
        <f t="shared" si="133"/>
        <v>-3.2274172399547408E-3</v>
      </c>
      <c r="L383">
        <f t="shared" si="131"/>
        <v>7</v>
      </c>
      <c r="M383">
        <v>2016</v>
      </c>
    </row>
    <row r="384" spans="1:13" x14ac:dyDescent="0.3">
      <c r="A384" s="15">
        <v>42570</v>
      </c>
      <c r="B384">
        <v>7744.2</v>
      </c>
      <c r="C384">
        <v>8528.5499999999993</v>
      </c>
      <c r="D384">
        <v>18905.150000000001</v>
      </c>
      <c r="E384">
        <v>27787.62</v>
      </c>
      <c r="G384" s="2">
        <f t="shared" si="132"/>
        <v>-1.1944422922961701E-3</v>
      </c>
      <c r="H384" s="4">
        <f t="shared" si="133"/>
        <v>2.3329063194140755E-3</v>
      </c>
      <c r="I384" s="2">
        <f t="shared" si="133"/>
        <v>-9.6441442869674577E-4</v>
      </c>
      <c r="J384" s="2">
        <f t="shared" si="133"/>
        <v>1.4762137136505485E-3</v>
      </c>
      <c r="L384">
        <f t="shared" si="131"/>
        <v>7</v>
      </c>
      <c r="M384">
        <v>2016</v>
      </c>
    </row>
    <row r="385" spans="1:13" x14ac:dyDescent="0.3">
      <c r="A385" s="15">
        <v>42571</v>
      </c>
      <c r="B385">
        <v>7755.6</v>
      </c>
      <c r="C385">
        <v>8565.85</v>
      </c>
      <c r="D385">
        <v>18968.2</v>
      </c>
      <c r="E385">
        <v>27915.89</v>
      </c>
      <c r="G385" s="2">
        <f t="shared" si="132"/>
        <v>1.4699056165867947E-3</v>
      </c>
      <c r="H385" s="4">
        <f t="shared" si="133"/>
        <v>4.3735453271659423E-3</v>
      </c>
      <c r="I385" s="2">
        <f t="shared" si="133"/>
        <v>3.3350700734984524E-3</v>
      </c>
      <c r="J385" s="2">
        <f t="shared" si="133"/>
        <v>4.616084428965145E-3</v>
      </c>
      <c r="L385">
        <f t="shared" si="131"/>
        <v>7</v>
      </c>
      <c r="M385">
        <v>2016</v>
      </c>
    </row>
    <row r="386" spans="1:13" x14ac:dyDescent="0.3">
      <c r="A386" s="15">
        <v>42572</v>
      </c>
      <c r="B386">
        <v>7664.65</v>
      </c>
      <c r="C386">
        <v>8510.1</v>
      </c>
      <c r="D386">
        <v>18674.3</v>
      </c>
      <c r="E386">
        <v>27710.52</v>
      </c>
      <c r="G386" s="2">
        <f t="shared" si="132"/>
        <v>-1.1866164795522396E-2</v>
      </c>
      <c r="H386" s="4">
        <f t="shared" si="133"/>
        <v>-6.5084025519942558E-3</v>
      </c>
      <c r="I386" s="2">
        <f t="shared" si="133"/>
        <v>-1.5494353707784684E-2</v>
      </c>
      <c r="J386" s="2">
        <f t="shared" si="133"/>
        <v>-7.3567419845829377E-3</v>
      </c>
      <c r="L386">
        <f t="shared" si="131"/>
        <v>7</v>
      </c>
      <c r="M386">
        <v>2016</v>
      </c>
    </row>
    <row r="387" spans="1:13" x14ac:dyDescent="0.3">
      <c r="A387" s="15">
        <v>42573</v>
      </c>
      <c r="B387">
        <v>7715.15</v>
      </c>
      <c r="C387">
        <v>8541.2000000000007</v>
      </c>
      <c r="D387">
        <v>18690.400000000001</v>
      </c>
      <c r="E387">
        <v>27803.24</v>
      </c>
      <c r="G387" s="2">
        <f t="shared" si="132"/>
        <v>6.5455629508175475E-3</v>
      </c>
      <c r="H387" s="4">
        <f t="shared" si="133"/>
        <v>3.6544811459325228E-3</v>
      </c>
      <c r="I387" s="2">
        <f t="shared" si="133"/>
        <v>8.6214744327777664E-4</v>
      </c>
      <c r="J387" s="2">
        <f t="shared" si="133"/>
        <v>3.3460216553136196E-3</v>
      </c>
      <c r="L387">
        <f t="shared" ref="L387:L450" si="134">MONTH(A:A)</f>
        <v>7</v>
      </c>
      <c r="M387">
        <v>2016</v>
      </c>
    </row>
    <row r="388" spans="1:13" x14ac:dyDescent="0.3">
      <c r="A388" s="15">
        <v>42576</v>
      </c>
      <c r="B388">
        <v>7829.55</v>
      </c>
      <c r="C388">
        <v>8635.65</v>
      </c>
      <c r="D388">
        <v>18989.599999999999</v>
      </c>
      <c r="E388">
        <v>28095.34</v>
      </c>
      <c r="G388" s="2">
        <f t="shared" ref="G388:G451" si="135">(B388-B387)/B388</f>
        <v>1.4611312272097445E-2</v>
      </c>
      <c r="H388" s="4">
        <f t="shared" ref="H388:J451" si="136">(C388-C387)/C387</f>
        <v>1.1058165129021554E-2</v>
      </c>
      <c r="I388" s="2">
        <f t="shared" si="136"/>
        <v>1.6008218122672446E-2</v>
      </c>
      <c r="J388" s="2">
        <f t="shared" si="136"/>
        <v>1.0505969807835292E-2</v>
      </c>
      <c r="L388">
        <f t="shared" si="134"/>
        <v>7</v>
      </c>
      <c r="M388">
        <v>2016</v>
      </c>
    </row>
    <row r="389" spans="1:13" x14ac:dyDescent="0.3">
      <c r="A389" s="15">
        <v>42577</v>
      </c>
      <c r="B389">
        <v>7784.05</v>
      </c>
      <c r="C389">
        <v>8590.65</v>
      </c>
      <c r="D389">
        <v>18860.849999999999</v>
      </c>
      <c r="E389">
        <v>27976.52</v>
      </c>
      <c r="G389" s="2">
        <f t="shared" si="135"/>
        <v>-5.8452861942048162E-3</v>
      </c>
      <c r="H389" s="4">
        <f t="shared" si="136"/>
        <v>-5.2109569053863927E-3</v>
      </c>
      <c r="I389" s="2">
        <f t="shared" si="136"/>
        <v>-6.7800269621266385E-3</v>
      </c>
      <c r="J389" s="2">
        <f t="shared" si="136"/>
        <v>-4.2291711009726065E-3</v>
      </c>
      <c r="L389">
        <f t="shared" si="134"/>
        <v>7</v>
      </c>
      <c r="M389">
        <v>2016</v>
      </c>
    </row>
    <row r="390" spans="1:13" x14ac:dyDescent="0.3">
      <c r="A390" s="15">
        <v>42578</v>
      </c>
      <c r="B390">
        <v>7856.2</v>
      </c>
      <c r="C390">
        <v>8615.7999999999993</v>
      </c>
      <c r="D390">
        <v>19021.95</v>
      </c>
      <c r="E390">
        <v>28024.33</v>
      </c>
      <c r="G390" s="2">
        <f t="shared" si="135"/>
        <v>9.1838293322470971E-3</v>
      </c>
      <c r="H390" s="4">
        <f t="shared" si="136"/>
        <v>2.9276015202574471E-3</v>
      </c>
      <c r="I390" s="2">
        <f t="shared" si="136"/>
        <v>8.54150263641364E-3</v>
      </c>
      <c r="J390" s="2">
        <f t="shared" si="136"/>
        <v>1.7089330624395496E-3</v>
      </c>
      <c r="L390">
        <f t="shared" si="134"/>
        <v>7</v>
      </c>
      <c r="M390">
        <v>2016</v>
      </c>
    </row>
    <row r="391" spans="1:13" x14ac:dyDescent="0.3">
      <c r="A391" s="15">
        <v>42579</v>
      </c>
      <c r="B391">
        <v>7897.65</v>
      </c>
      <c r="C391">
        <v>8666.2999999999993</v>
      </c>
      <c r="D391">
        <v>19076.55</v>
      </c>
      <c r="E391">
        <v>28208.62</v>
      </c>
      <c r="G391" s="2">
        <f t="shared" si="135"/>
        <v>5.2483966749602498E-3</v>
      </c>
      <c r="H391" s="4">
        <f t="shared" si="136"/>
        <v>5.8613245432809491E-3</v>
      </c>
      <c r="I391" s="2">
        <f t="shared" si="136"/>
        <v>2.8703681799183861E-3</v>
      </c>
      <c r="J391" s="2">
        <f t="shared" si="136"/>
        <v>6.5760715778039021E-3</v>
      </c>
      <c r="L391">
        <f t="shared" si="134"/>
        <v>7</v>
      </c>
      <c r="M391">
        <v>2016</v>
      </c>
    </row>
    <row r="392" spans="1:13" x14ac:dyDescent="0.3">
      <c r="A392" s="15">
        <v>42580</v>
      </c>
      <c r="B392">
        <v>7837.75</v>
      </c>
      <c r="C392">
        <v>8638.5</v>
      </c>
      <c r="D392">
        <v>18953.150000000001</v>
      </c>
      <c r="E392">
        <v>28051.86</v>
      </c>
      <c r="G392" s="2">
        <f t="shared" si="135"/>
        <v>-7.6424994418040426E-3</v>
      </c>
      <c r="H392" s="4">
        <f t="shared" si="136"/>
        <v>-3.207828023493218E-3</v>
      </c>
      <c r="I392" s="2">
        <f t="shared" si="136"/>
        <v>-6.4686748914241738E-3</v>
      </c>
      <c r="J392" s="2">
        <f t="shared" si="136"/>
        <v>-5.557166568233342E-3</v>
      </c>
      <c r="L392">
        <f t="shared" si="134"/>
        <v>7</v>
      </c>
      <c r="M392">
        <v>2016</v>
      </c>
    </row>
    <row r="393" spans="1:13" x14ac:dyDescent="0.3">
      <c r="A393" s="15">
        <v>42583</v>
      </c>
      <c r="B393">
        <v>7789.85</v>
      </c>
      <c r="C393">
        <v>8636.5499999999993</v>
      </c>
      <c r="D393">
        <v>18740.599999999999</v>
      </c>
      <c r="E393">
        <v>28003.119999999999</v>
      </c>
      <c r="G393" s="2">
        <f t="shared" si="135"/>
        <v>-6.1490272598316567E-3</v>
      </c>
      <c r="H393" s="4">
        <f t="shared" si="136"/>
        <v>-2.2573363431159664E-4</v>
      </c>
      <c r="I393" s="2">
        <f t="shared" si="136"/>
        <v>-1.1214494688218207E-2</v>
      </c>
      <c r="J393" s="2">
        <f t="shared" si="136"/>
        <v>-1.7374961945482972E-3</v>
      </c>
      <c r="L393">
        <f t="shared" si="134"/>
        <v>8</v>
      </c>
      <c r="M393">
        <v>2016</v>
      </c>
    </row>
    <row r="394" spans="1:13" x14ac:dyDescent="0.3">
      <c r="A394" s="15">
        <v>42584</v>
      </c>
      <c r="B394">
        <v>7717.95</v>
      </c>
      <c r="C394">
        <v>8622.9</v>
      </c>
      <c r="D394">
        <v>18708.25</v>
      </c>
      <c r="E394">
        <v>27981.71</v>
      </c>
      <c r="G394" s="2">
        <f t="shared" si="135"/>
        <v>-9.3159452963546725E-3</v>
      </c>
      <c r="H394" s="4">
        <f t="shared" si="136"/>
        <v>-1.5804922104312065E-3</v>
      </c>
      <c r="I394" s="2">
        <f t="shared" si="136"/>
        <v>-1.7261987342987177E-3</v>
      </c>
      <c r="J394" s="2">
        <f t="shared" si="136"/>
        <v>-7.6455766357462506E-4</v>
      </c>
      <c r="L394">
        <f t="shared" si="134"/>
        <v>8</v>
      </c>
      <c r="M394">
        <v>2016</v>
      </c>
    </row>
    <row r="395" spans="1:13" x14ac:dyDescent="0.3">
      <c r="A395" s="15">
        <v>42585</v>
      </c>
      <c r="B395">
        <v>7637.95</v>
      </c>
      <c r="C395">
        <v>8544.85</v>
      </c>
      <c r="D395">
        <v>18602</v>
      </c>
      <c r="E395">
        <v>27697.51</v>
      </c>
      <c r="G395" s="2">
        <f t="shared" si="135"/>
        <v>-1.047401462434292E-2</v>
      </c>
      <c r="H395" s="4">
        <f t="shared" si="136"/>
        <v>-9.0514792007328482E-3</v>
      </c>
      <c r="I395" s="2">
        <f t="shared" si="136"/>
        <v>-5.6793126027287425E-3</v>
      </c>
      <c r="J395" s="2">
        <f t="shared" si="136"/>
        <v>-1.0156634458723243E-2</v>
      </c>
      <c r="L395">
        <f t="shared" si="134"/>
        <v>8</v>
      </c>
      <c r="M395">
        <v>2016</v>
      </c>
    </row>
    <row r="396" spans="1:13" x14ac:dyDescent="0.3">
      <c r="A396" s="15">
        <v>42586</v>
      </c>
      <c r="B396">
        <v>7627.5</v>
      </c>
      <c r="C396">
        <v>8551.1</v>
      </c>
      <c r="D396">
        <v>18571.7</v>
      </c>
      <c r="E396">
        <v>27714.37</v>
      </c>
      <c r="G396" s="2">
        <f t="shared" si="135"/>
        <v>-1.3700426089806382E-3</v>
      </c>
      <c r="H396" s="4">
        <f t="shared" si="136"/>
        <v>7.3143472383950569E-4</v>
      </c>
      <c r="I396" s="2">
        <f t="shared" si="136"/>
        <v>-1.6288571121384407E-3</v>
      </c>
      <c r="J396" s="2">
        <f t="shared" si="136"/>
        <v>6.087189787096596E-4</v>
      </c>
      <c r="L396">
        <f t="shared" si="134"/>
        <v>8</v>
      </c>
      <c r="M396">
        <v>2016</v>
      </c>
    </row>
    <row r="397" spans="1:13" x14ac:dyDescent="0.3">
      <c r="A397" s="15">
        <v>42587</v>
      </c>
      <c r="B397">
        <v>7766.3</v>
      </c>
      <c r="C397">
        <v>8683.15</v>
      </c>
      <c r="D397">
        <v>18925.95</v>
      </c>
      <c r="E397">
        <v>28078.35</v>
      </c>
      <c r="G397" s="2">
        <f t="shared" si="135"/>
        <v>1.7872088381854959E-2</v>
      </c>
      <c r="H397" s="4">
        <f t="shared" si="136"/>
        <v>1.5442457695501078E-2</v>
      </c>
      <c r="I397" s="2">
        <f t="shared" si="136"/>
        <v>1.9074721215613002E-2</v>
      </c>
      <c r="J397" s="2">
        <f t="shared" si="136"/>
        <v>1.3133259027717375E-2</v>
      </c>
      <c r="L397">
        <f t="shared" si="134"/>
        <v>8</v>
      </c>
      <c r="M397">
        <v>2016</v>
      </c>
    </row>
    <row r="398" spans="1:13" x14ac:dyDescent="0.3">
      <c r="A398" s="15">
        <v>42590</v>
      </c>
      <c r="B398">
        <v>7801.95</v>
      </c>
      <c r="C398">
        <v>8711.35</v>
      </c>
      <c r="D398">
        <v>18939.45</v>
      </c>
      <c r="E398">
        <v>28182.57</v>
      </c>
      <c r="G398" s="2">
        <f t="shared" si="135"/>
        <v>4.569370477893301E-3</v>
      </c>
      <c r="H398" s="4">
        <f t="shared" si="136"/>
        <v>3.2476693365887641E-3</v>
      </c>
      <c r="I398" s="2">
        <f t="shared" si="136"/>
        <v>7.1330633336767768E-4</v>
      </c>
      <c r="J398" s="2">
        <f t="shared" si="136"/>
        <v>3.711756566892327E-3</v>
      </c>
      <c r="L398">
        <f t="shared" si="134"/>
        <v>8</v>
      </c>
      <c r="M398">
        <v>2016</v>
      </c>
    </row>
    <row r="399" spans="1:13" x14ac:dyDescent="0.3">
      <c r="A399" s="15">
        <v>42591</v>
      </c>
      <c r="B399">
        <v>7771.05</v>
      </c>
      <c r="C399">
        <v>8678.25</v>
      </c>
      <c r="D399">
        <v>18933.3</v>
      </c>
      <c r="E399">
        <v>28085.16</v>
      </c>
      <c r="G399" s="2">
        <f t="shared" si="135"/>
        <v>-3.97629663945022E-3</v>
      </c>
      <c r="H399" s="4">
        <f t="shared" si="136"/>
        <v>-3.7996406986288418E-3</v>
      </c>
      <c r="I399" s="2">
        <f t="shared" si="136"/>
        <v>-3.2471903883172186E-4</v>
      </c>
      <c r="J399" s="2">
        <f t="shared" si="136"/>
        <v>-3.4563916633578787E-3</v>
      </c>
      <c r="L399">
        <f t="shared" si="134"/>
        <v>8</v>
      </c>
      <c r="M399">
        <v>2016</v>
      </c>
    </row>
    <row r="400" spans="1:13" x14ac:dyDescent="0.3">
      <c r="A400" s="15">
        <v>42592</v>
      </c>
      <c r="B400">
        <v>7675.35</v>
      </c>
      <c r="C400">
        <v>8575.2999999999993</v>
      </c>
      <c r="D400">
        <v>18647.8</v>
      </c>
      <c r="E400">
        <v>27774.880000000001</v>
      </c>
      <c r="G400" s="2">
        <f t="shared" si="135"/>
        <v>-1.2468486779104511E-2</v>
      </c>
      <c r="H400" s="4">
        <f t="shared" si="136"/>
        <v>-1.1862990810359315E-2</v>
      </c>
      <c r="I400" s="2">
        <f t="shared" si="136"/>
        <v>-1.5079251900091375E-2</v>
      </c>
      <c r="J400" s="2">
        <f t="shared" si="136"/>
        <v>-1.1047827393541602E-2</v>
      </c>
      <c r="L400">
        <f t="shared" si="134"/>
        <v>8</v>
      </c>
      <c r="M400">
        <v>2016</v>
      </c>
    </row>
    <row r="401" spans="1:13" x14ac:dyDescent="0.3">
      <c r="A401" s="15">
        <v>42593</v>
      </c>
      <c r="B401">
        <v>7707.55</v>
      </c>
      <c r="C401">
        <v>8592.15</v>
      </c>
      <c r="D401">
        <v>18640.400000000001</v>
      </c>
      <c r="E401">
        <v>27859.599999999999</v>
      </c>
      <c r="G401" s="2">
        <f t="shared" si="135"/>
        <v>4.1777218441657622E-3</v>
      </c>
      <c r="H401" s="4">
        <f t="shared" si="136"/>
        <v>1.964945832798895E-3</v>
      </c>
      <c r="I401" s="2">
        <f t="shared" si="136"/>
        <v>-3.9682965282756237E-4</v>
      </c>
      <c r="J401" s="2">
        <f t="shared" si="136"/>
        <v>3.0502382008490234E-3</v>
      </c>
      <c r="L401">
        <f t="shared" si="134"/>
        <v>8</v>
      </c>
      <c r="M401">
        <v>2016</v>
      </c>
    </row>
    <row r="402" spans="1:13" x14ac:dyDescent="0.3">
      <c r="A402" s="15">
        <v>42594</v>
      </c>
      <c r="B402">
        <v>7846.4</v>
      </c>
      <c r="C402">
        <v>8672.15</v>
      </c>
      <c r="D402">
        <v>18963.7</v>
      </c>
      <c r="E402">
        <v>28152.400000000001</v>
      </c>
      <c r="G402" s="2">
        <f t="shared" si="135"/>
        <v>1.7696013458401237E-2</v>
      </c>
      <c r="H402" s="4">
        <f t="shared" si="136"/>
        <v>9.3108244153093239E-3</v>
      </c>
      <c r="I402" s="2">
        <f t="shared" si="136"/>
        <v>1.7344048410978266E-2</v>
      </c>
      <c r="J402" s="2">
        <f t="shared" si="136"/>
        <v>1.0509842208789894E-2</v>
      </c>
      <c r="L402">
        <f t="shared" si="134"/>
        <v>8</v>
      </c>
      <c r="M402">
        <v>2016</v>
      </c>
    </row>
    <row r="403" spans="1:13" x14ac:dyDescent="0.3">
      <c r="A403" s="15">
        <v>42598</v>
      </c>
      <c r="B403">
        <v>7831.95</v>
      </c>
      <c r="C403">
        <v>8642.5499999999993</v>
      </c>
      <c r="D403">
        <v>19002.150000000001</v>
      </c>
      <c r="E403">
        <v>28064.61</v>
      </c>
      <c r="G403" s="2">
        <f t="shared" si="135"/>
        <v>-1.8450066713908821E-3</v>
      </c>
      <c r="H403" s="4">
        <f t="shared" si="136"/>
        <v>-3.4132250941231834E-3</v>
      </c>
      <c r="I403" s="2">
        <f t="shared" si="136"/>
        <v>2.0275579132764559E-3</v>
      </c>
      <c r="J403" s="2">
        <f t="shared" si="136"/>
        <v>-3.1183842230147647E-3</v>
      </c>
      <c r="L403">
        <f t="shared" si="134"/>
        <v>8</v>
      </c>
      <c r="M403">
        <v>2016</v>
      </c>
    </row>
    <row r="404" spans="1:13" x14ac:dyDescent="0.3">
      <c r="A404" s="15">
        <v>42599</v>
      </c>
      <c r="B404">
        <v>7854.55</v>
      </c>
      <c r="C404">
        <v>8624.0499999999993</v>
      </c>
      <c r="D404">
        <v>19041.25</v>
      </c>
      <c r="E404">
        <v>28005.37</v>
      </c>
      <c r="G404" s="2">
        <f t="shared" si="135"/>
        <v>2.8773131497030848E-3</v>
      </c>
      <c r="H404" s="4">
        <f t="shared" si="136"/>
        <v>-2.1405719376804302E-3</v>
      </c>
      <c r="I404" s="2">
        <f t="shared" si="136"/>
        <v>2.0576618961537793E-3</v>
      </c>
      <c r="J404" s="2">
        <f t="shared" si="136"/>
        <v>-2.110843514305084E-3</v>
      </c>
      <c r="L404">
        <f t="shared" si="134"/>
        <v>8</v>
      </c>
      <c r="M404">
        <v>2016</v>
      </c>
    </row>
    <row r="405" spans="1:13" x14ac:dyDescent="0.3">
      <c r="A405" s="15">
        <v>42600</v>
      </c>
      <c r="B405">
        <v>7947</v>
      </c>
      <c r="C405">
        <v>8673.25</v>
      </c>
      <c r="D405">
        <v>19352.8</v>
      </c>
      <c r="E405">
        <v>28123.439999999999</v>
      </c>
      <c r="G405" s="2">
        <f t="shared" si="135"/>
        <v>1.1633320749968519E-2</v>
      </c>
      <c r="H405" s="4">
        <f t="shared" si="136"/>
        <v>5.7049762002772172E-3</v>
      </c>
      <c r="I405" s="2">
        <f t="shared" si="136"/>
        <v>1.6361845992253623E-2</v>
      </c>
      <c r="J405" s="2">
        <f t="shared" si="136"/>
        <v>4.2159771500965603E-3</v>
      </c>
      <c r="L405">
        <f t="shared" si="134"/>
        <v>8</v>
      </c>
      <c r="M405">
        <v>2016</v>
      </c>
    </row>
    <row r="406" spans="1:13" x14ac:dyDescent="0.3">
      <c r="A406" s="15">
        <v>42601</v>
      </c>
      <c r="B406">
        <v>7948.25</v>
      </c>
      <c r="C406">
        <v>8666.9</v>
      </c>
      <c r="D406">
        <v>19414.7</v>
      </c>
      <c r="E406">
        <v>28077</v>
      </c>
      <c r="G406" s="2">
        <f t="shared" si="135"/>
        <v>1.5726732299562796E-4</v>
      </c>
      <c r="H406" s="4">
        <f t="shared" si="136"/>
        <v>-7.3213616579717686E-4</v>
      </c>
      <c r="I406" s="2">
        <f t="shared" si="136"/>
        <v>3.1985035757100501E-3</v>
      </c>
      <c r="J406" s="2">
        <f t="shared" si="136"/>
        <v>-1.6512915916402364E-3</v>
      </c>
      <c r="L406">
        <f t="shared" si="134"/>
        <v>8</v>
      </c>
      <c r="M406">
        <v>2016</v>
      </c>
    </row>
    <row r="407" spans="1:13" x14ac:dyDescent="0.3">
      <c r="A407" s="15">
        <v>42604</v>
      </c>
      <c r="B407">
        <v>7929.4</v>
      </c>
      <c r="C407">
        <v>8629.15</v>
      </c>
      <c r="D407">
        <v>19330.25</v>
      </c>
      <c r="E407">
        <v>27985.54</v>
      </c>
      <c r="G407" s="2">
        <f t="shared" si="135"/>
        <v>-2.3772290463339426E-3</v>
      </c>
      <c r="H407" s="4">
        <f t="shared" si="136"/>
        <v>-4.355651963216375E-3</v>
      </c>
      <c r="I407" s="2">
        <f t="shared" si="136"/>
        <v>-4.3497968034530909E-3</v>
      </c>
      <c r="J407" s="2">
        <f t="shared" si="136"/>
        <v>-3.257470527477976E-3</v>
      </c>
      <c r="L407">
        <f t="shared" si="134"/>
        <v>8</v>
      </c>
      <c r="M407">
        <v>2016</v>
      </c>
    </row>
    <row r="408" spans="1:13" x14ac:dyDescent="0.3">
      <c r="A408" s="15">
        <v>42605</v>
      </c>
      <c r="B408">
        <v>7919.9</v>
      </c>
      <c r="C408">
        <v>8632.6</v>
      </c>
      <c r="D408">
        <v>19341.650000000001</v>
      </c>
      <c r="E408">
        <v>27990.21</v>
      </c>
      <c r="G408" s="2">
        <f t="shared" si="135"/>
        <v>-1.1995100948244298E-3</v>
      </c>
      <c r="H408" s="4">
        <f t="shared" si="136"/>
        <v>3.9980762879318681E-4</v>
      </c>
      <c r="I408" s="2">
        <f t="shared" si="136"/>
        <v>5.8974922724752427E-4</v>
      </c>
      <c r="J408" s="2">
        <f t="shared" si="136"/>
        <v>1.6687189169829324E-4</v>
      </c>
      <c r="L408">
        <f t="shared" si="134"/>
        <v>8</v>
      </c>
      <c r="M408">
        <v>2016</v>
      </c>
    </row>
    <row r="409" spans="1:13" x14ac:dyDescent="0.3">
      <c r="A409" s="15">
        <v>42606</v>
      </c>
      <c r="B409">
        <v>7941.45</v>
      </c>
      <c r="C409">
        <v>8650.2999999999993</v>
      </c>
      <c r="D409">
        <v>19355.599999999999</v>
      </c>
      <c r="E409">
        <v>28059.94</v>
      </c>
      <c r="G409" s="2">
        <f t="shared" si="135"/>
        <v>2.7136102349067464E-3</v>
      </c>
      <c r="H409" s="4">
        <f t="shared" si="136"/>
        <v>2.050367212658864E-3</v>
      </c>
      <c r="I409" s="2">
        <f t="shared" si="136"/>
        <v>7.212414659554427E-4</v>
      </c>
      <c r="J409" s="2">
        <f t="shared" si="136"/>
        <v>2.491228182996825E-3</v>
      </c>
      <c r="L409">
        <f t="shared" si="134"/>
        <v>8</v>
      </c>
      <c r="M409">
        <v>2016</v>
      </c>
    </row>
    <row r="410" spans="1:13" x14ac:dyDescent="0.3">
      <c r="A410" s="15">
        <v>42607</v>
      </c>
      <c r="B410">
        <v>7893.95</v>
      </c>
      <c r="C410">
        <v>8592.2000000000007</v>
      </c>
      <c r="D410">
        <v>19304.25</v>
      </c>
      <c r="E410">
        <v>27835.91</v>
      </c>
      <c r="G410" s="2">
        <f t="shared" si="135"/>
        <v>-6.0172663875499594E-3</v>
      </c>
      <c r="H410" s="4">
        <f t="shared" si="136"/>
        <v>-6.7165300625410158E-3</v>
      </c>
      <c r="I410" s="2">
        <f t="shared" si="136"/>
        <v>-2.6529789828266003E-3</v>
      </c>
      <c r="J410" s="2">
        <f t="shared" si="136"/>
        <v>-7.9839800085103121E-3</v>
      </c>
      <c r="L410">
        <f t="shared" si="134"/>
        <v>8</v>
      </c>
      <c r="M410">
        <v>2016</v>
      </c>
    </row>
    <row r="411" spans="1:13" x14ac:dyDescent="0.3">
      <c r="A411" s="15">
        <v>42608</v>
      </c>
      <c r="B411">
        <v>7898.65</v>
      </c>
      <c r="C411">
        <v>8572.5499999999993</v>
      </c>
      <c r="D411">
        <v>19195.75</v>
      </c>
      <c r="E411">
        <v>27782.25</v>
      </c>
      <c r="G411" s="2">
        <f t="shared" si="135"/>
        <v>5.9503839263669344E-4</v>
      </c>
      <c r="H411" s="4">
        <f t="shared" si="136"/>
        <v>-2.2869579385956396E-3</v>
      </c>
      <c r="I411" s="2">
        <f t="shared" si="136"/>
        <v>-5.6205239778805184E-3</v>
      </c>
      <c r="J411" s="2">
        <f t="shared" si="136"/>
        <v>-1.9277257326956387E-3</v>
      </c>
      <c r="L411">
        <f t="shared" si="134"/>
        <v>8</v>
      </c>
      <c r="M411">
        <v>2016</v>
      </c>
    </row>
    <row r="412" spans="1:13" x14ac:dyDescent="0.3">
      <c r="A412" s="15">
        <v>42611</v>
      </c>
      <c r="B412">
        <v>7917.85</v>
      </c>
      <c r="C412">
        <v>8607.4500000000007</v>
      </c>
      <c r="D412">
        <v>19217</v>
      </c>
      <c r="E412">
        <v>27902.66</v>
      </c>
      <c r="G412" s="2">
        <f t="shared" si="135"/>
        <v>2.4249006990534963E-3</v>
      </c>
      <c r="H412" s="4">
        <f t="shared" si="136"/>
        <v>4.0711340266316861E-3</v>
      </c>
      <c r="I412" s="2">
        <f t="shared" si="136"/>
        <v>1.1070158759100323E-3</v>
      </c>
      <c r="J412" s="2">
        <f t="shared" si="136"/>
        <v>4.3340622159832214E-3</v>
      </c>
      <c r="L412">
        <f t="shared" si="134"/>
        <v>8</v>
      </c>
      <c r="M412">
        <v>2016</v>
      </c>
    </row>
    <row r="413" spans="1:13" x14ac:dyDescent="0.3">
      <c r="A413" s="15">
        <v>42612</v>
      </c>
      <c r="B413">
        <v>8034.15</v>
      </c>
      <c r="C413">
        <v>8744.35</v>
      </c>
      <c r="D413">
        <v>19531.55</v>
      </c>
      <c r="E413">
        <v>28343.01</v>
      </c>
      <c r="G413" s="2">
        <f t="shared" si="135"/>
        <v>1.4475706826484355E-2</v>
      </c>
      <c r="H413" s="4">
        <f t="shared" si="136"/>
        <v>1.5904826632742522E-2</v>
      </c>
      <c r="I413" s="2">
        <f t="shared" si="136"/>
        <v>1.6368319716917275E-2</v>
      </c>
      <c r="J413" s="2">
        <f t="shared" si="136"/>
        <v>1.5781649491482121E-2</v>
      </c>
      <c r="L413">
        <f t="shared" si="134"/>
        <v>8</v>
      </c>
      <c r="M413">
        <v>2016</v>
      </c>
    </row>
    <row r="414" spans="1:13" x14ac:dyDescent="0.3">
      <c r="A414" s="15">
        <v>42613</v>
      </c>
      <c r="B414">
        <v>8139.2</v>
      </c>
      <c r="C414">
        <v>8786.2000000000007</v>
      </c>
      <c r="D414">
        <v>19787.599999999999</v>
      </c>
      <c r="E414">
        <v>28452.17</v>
      </c>
      <c r="G414" s="2">
        <f t="shared" si="135"/>
        <v>1.2906673874582291E-2</v>
      </c>
      <c r="H414" s="4">
        <f t="shared" si="136"/>
        <v>4.7859474975270157E-3</v>
      </c>
      <c r="I414" s="2">
        <f t="shared" si="136"/>
        <v>1.3109558637179296E-2</v>
      </c>
      <c r="J414" s="2">
        <f t="shared" si="136"/>
        <v>3.8513905192144328E-3</v>
      </c>
      <c r="L414">
        <f t="shared" si="134"/>
        <v>8</v>
      </c>
      <c r="M414">
        <v>2016</v>
      </c>
    </row>
    <row r="415" spans="1:13" x14ac:dyDescent="0.3">
      <c r="A415" s="15">
        <v>42614</v>
      </c>
      <c r="B415">
        <v>8166.6</v>
      </c>
      <c r="C415">
        <v>8774.65</v>
      </c>
      <c r="D415">
        <v>19788.849999999999</v>
      </c>
      <c r="E415">
        <v>28423.48</v>
      </c>
      <c r="G415" s="2">
        <f t="shared" si="135"/>
        <v>3.3551294296280637E-3</v>
      </c>
      <c r="H415" s="4">
        <f t="shared" si="136"/>
        <v>-1.3145614713984534E-3</v>
      </c>
      <c r="I415" s="2">
        <f t="shared" si="136"/>
        <v>6.3170874689199305E-5</v>
      </c>
      <c r="J415" s="2">
        <f t="shared" si="136"/>
        <v>-1.0083589406361163E-3</v>
      </c>
      <c r="L415">
        <f t="shared" si="134"/>
        <v>9</v>
      </c>
      <c r="M415">
        <v>2016</v>
      </c>
    </row>
    <row r="416" spans="1:13" x14ac:dyDescent="0.3">
      <c r="A416" s="15">
        <v>42615</v>
      </c>
      <c r="B416">
        <v>8206.9</v>
      </c>
      <c r="C416">
        <v>8809.65</v>
      </c>
      <c r="D416">
        <v>19883.2</v>
      </c>
      <c r="E416">
        <v>28532.11</v>
      </c>
      <c r="G416" s="2">
        <f t="shared" si="135"/>
        <v>4.9105021384443911E-3</v>
      </c>
      <c r="H416" s="4">
        <f t="shared" si="136"/>
        <v>3.9887630845674756E-3</v>
      </c>
      <c r="I416" s="2">
        <f t="shared" si="136"/>
        <v>4.7678364331430172E-3</v>
      </c>
      <c r="J416" s="2">
        <f t="shared" si="136"/>
        <v>3.8218402531991517E-3</v>
      </c>
      <c r="L416">
        <f t="shared" si="134"/>
        <v>9</v>
      </c>
      <c r="M416">
        <v>2016</v>
      </c>
    </row>
    <row r="417" spans="1:13" x14ac:dyDescent="0.3">
      <c r="A417" s="15">
        <v>42619</v>
      </c>
      <c r="B417">
        <v>8385.85</v>
      </c>
      <c r="C417">
        <v>8943</v>
      </c>
      <c r="D417">
        <v>20426.2</v>
      </c>
      <c r="E417">
        <v>28978.02</v>
      </c>
      <c r="G417" s="2">
        <f t="shared" si="135"/>
        <v>2.133951835532483E-2</v>
      </c>
      <c r="H417" s="4">
        <f t="shared" si="136"/>
        <v>1.5136810202448493E-2</v>
      </c>
      <c r="I417" s="2">
        <f t="shared" si="136"/>
        <v>2.7309487406453687E-2</v>
      </c>
      <c r="J417" s="2">
        <f t="shared" si="136"/>
        <v>1.5628356963435227E-2</v>
      </c>
      <c r="L417">
        <f t="shared" si="134"/>
        <v>9</v>
      </c>
      <c r="M417">
        <v>2016</v>
      </c>
    </row>
    <row r="418" spans="1:13" x14ac:dyDescent="0.3">
      <c r="A418" s="15">
        <v>42620</v>
      </c>
      <c r="B418">
        <v>8334.9500000000007</v>
      </c>
      <c r="C418">
        <v>8917.9500000000007</v>
      </c>
      <c r="D418">
        <v>20406.900000000001</v>
      </c>
      <c r="E418">
        <v>28926.36</v>
      </c>
      <c r="G418" s="2">
        <f t="shared" si="135"/>
        <v>-6.1068152778360552E-3</v>
      </c>
      <c r="H418" s="4">
        <f t="shared" si="136"/>
        <v>-2.8010734652800262E-3</v>
      </c>
      <c r="I418" s="2">
        <f t="shared" si="136"/>
        <v>-9.4486492837626542E-4</v>
      </c>
      <c r="J418" s="2">
        <f t="shared" si="136"/>
        <v>-1.7827304971147046E-3</v>
      </c>
      <c r="L418">
        <f t="shared" si="134"/>
        <v>9</v>
      </c>
      <c r="M418">
        <v>2016</v>
      </c>
    </row>
    <row r="419" spans="1:13" x14ac:dyDescent="0.3">
      <c r="A419" s="15">
        <v>42621</v>
      </c>
      <c r="B419">
        <v>8381.7000000000007</v>
      </c>
      <c r="C419">
        <v>8952.5</v>
      </c>
      <c r="D419">
        <v>20417.25</v>
      </c>
      <c r="E419">
        <v>29045.279999999999</v>
      </c>
      <c r="G419" s="2">
        <f t="shared" si="135"/>
        <v>5.5776274502785826E-3</v>
      </c>
      <c r="H419" s="4">
        <f t="shared" si="136"/>
        <v>3.8742087587393145E-3</v>
      </c>
      <c r="I419" s="2">
        <f t="shared" si="136"/>
        <v>5.0718139452824991E-4</v>
      </c>
      <c r="J419" s="2">
        <f t="shared" si="136"/>
        <v>4.11112908779391E-3</v>
      </c>
      <c r="L419">
        <f t="shared" si="134"/>
        <v>9</v>
      </c>
      <c r="M419">
        <v>2016</v>
      </c>
    </row>
    <row r="420" spans="1:13" x14ac:dyDescent="0.3">
      <c r="A420" s="15">
        <v>42622</v>
      </c>
      <c r="B420">
        <v>8294.5499999999993</v>
      </c>
      <c r="C420">
        <v>8866.7000000000007</v>
      </c>
      <c r="D420">
        <v>20245.3</v>
      </c>
      <c r="E420">
        <v>28797.25</v>
      </c>
      <c r="G420" s="2">
        <f t="shared" si="135"/>
        <v>-1.0506899108450906E-2</v>
      </c>
      <c r="H420" s="4">
        <f t="shared" si="136"/>
        <v>-9.5839151075117861E-3</v>
      </c>
      <c r="I420" s="2">
        <f t="shared" si="136"/>
        <v>-8.4218001934638961E-3</v>
      </c>
      <c r="J420" s="2">
        <f t="shared" si="136"/>
        <v>-8.5394253386436234E-3</v>
      </c>
      <c r="L420">
        <f t="shared" si="134"/>
        <v>9</v>
      </c>
      <c r="M420">
        <v>2016</v>
      </c>
    </row>
    <row r="421" spans="1:13" x14ac:dyDescent="0.3">
      <c r="A421" s="15">
        <v>42625</v>
      </c>
      <c r="B421">
        <v>8135.95</v>
      </c>
      <c r="C421">
        <v>8715.6</v>
      </c>
      <c r="D421">
        <v>19790.599999999999</v>
      </c>
      <c r="E421">
        <v>28353.54</v>
      </c>
      <c r="G421" s="2">
        <f t="shared" si="135"/>
        <v>-1.9493728452116773E-2</v>
      </c>
      <c r="H421" s="4">
        <f t="shared" si="136"/>
        <v>-1.7041289318461248E-2</v>
      </c>
      <c r="I421" s="2">
        <f t="shared" si="136"/>
        <v>-2.2459533817725634E-2</v>
      </c>
      <c r="J421" s="2">
        <f t="shared" si="136"/>
        <v>-1.5408068478760962E-2</v>
      </c>
      <c r="L421">
        <f t="shared" si="134"/>
        <v>9</v>
      </c>
      <c r="M421">
        <v>2016</v>
      </c>
    </row>
    <row r="422" spans="1:13" x14ac:dyDescent="0.3">
      <c r="A422" s="15">
        <v>42627</v>
      </c>
      <c r="B422">
        <v>8147.2</v>
      </c>
      <c r="C422">
        <v>8726.6</v>
      </c>
      <c r="D422">
        <v>19909.150000000001</v>
      </c>
      <c r="E422">
        <v>28372.23</v>
      </c>
      <c r="G422" s="2">
        <f t="shared" si="135"/>
        <v>1.3808424980361351E-3</v>
      </c>
      <c r="H422" s="4">
        <f t="shared" si="136"/>
        <v>1.2621047317453761E-3</v>
      </c>
      <c r="I422" s="2">
        <f t="shared" si="136"/>
        <v>5.9902175780422486E-3</v>
      </c>
      <c r="J422" s="2">
        <f t="shared" si="136"/>
        <v>6.5917694933326459E-4</v>
      </c>
      <c r="L422">
        <f t="shared" si="134"/>
        <v>9</v>
      </c>
      <c r="M422">
        <v>2016</v>
      </c>
    </row>
    <row r="423" spans="1:13" x14ac:dyDescent="0.3">
      <c r="A423" s="15">
        <v>42628</v>
      </c>
      <c r="B423">
        <v>8161.45</v>
      </c>
      <c r="C423">
        <v>8742.5499999999993</v>
      </c>
      <c r="D423">
        <v>19837.55</v>
      </c>
      <c r="E423">
        <v>28412.89</v>
      </c>
      <c r="G423" s="2">
        <f t="shared" si="135"/>
        <v>1.7460132697008498E-3</v>
      </c>
      <c r="H423" s="4">
        <f t="shared" si="136"/>
        <v>1.8277450553478912E-3</v>
      </c>
      <c r="I423" s="2">
        <f t="shared" si="136"/>
        <v>-3.5963363579058962E-3</v>
      </c>
      <c r="J423" s="2">
        <f t="shared" si="136"/>
        <v>1.4330914418781977E-3</v>
      </c>
      <c r="L423">
        <f t="shared" si="134"/>
        <v>9</v>
      </c>
      <c r="M423">
        <v>2016</v>
      </c>
    </row>
    <row r="424" spans="1:13" x14ac:dyDescent="0.3">
      <c r="A424" s="15">
        <v>42629</v>
      </c>
      <c r="B424">
        <v>8164.95</v>
      </c>
      <c r="C424">
        <v>8779.85</v>
      </c>
      <c r="D424">
        <v>19855.45</v>
      </c>
      <c r="E424">
        <v>28599.03</v>
      </c>
      <c r="G424" s="2">
        <f t="shared" si="135"/>
        <v>4.2866153497571937E-4</v>
      </c>
      <c r="H424" s="4">
        <f t="shared" si="136"/>
        <v>4.2664897541336445E-3</v>
      </c>
      <c r="I424" s="2">
        <f t="shared" si="136"/>
        <v>9.0232916867261613E-4</v>
      </c>
      <c r="J424" s="2">
        <f t="shared" si="136"/>
        <v>6.5512519141839995E-3</v>
      </c>
      <c r="L424">
        <f t="shared" si="134"/>
        <v>9</v>
      </c>
      <c r="M424">
        <v>2016</v>
      </c>
    </row>
    <row r="425" spans="1:13" x14ac:dyDescent="0.3">
      <c r="A425" s="15">
        <v>42632</v>
      </c>
      <c r="B425">
        <v>8162.1</v>
      </c>
      <c r="C425">
        <v>8808.4</v>
      </c>
      <c r="D425">
        <v>19906.849999999999</v>
      </c>
      <c r="E425">
        <v>28634.5</v>
      </c>
      <c r="G425" s="2">
        <f t="shared" si="135"/>
        <v>-3.4917484470901536E-4</v>
      </c>
      <c r="H425" s="4">
        <f t="shared" si="136"/>
        <v>3.2517639823002979E-3</v>
      </c>
      <c r="I425" s="2">
        <f t="shared" si="136"/>
        <v>2.5887099008079805E-3</v>
      </c>
      <c r="J425" s="2">
        <f t="shared" si="136"/>
        <v>1.2402518546958119E-3</v>
      </c>
      <c r="L425">
        <f t="shared" si="134"/>
        <v>9</v>
      </c>
      <c r="M425">
        <v>2016</v>
      </c>
    </row>
    <row r="426" spans="1:13" x14ac:dyDescent="0.3">
      <c r="A426" s="15">
        <v>42633</v>
      </c>
      <c r="B426">
        <v>8152.8</v>
      </c>
      <c r="C426">
        <v>8775.9</v>
      </c>
      <c r="D426">
        <v>19852.3</v>
      </c>
      <c r="E426">
        <v>28523.200000000001</v>
      </c>
      <c r="G426" s="2">
        <f t="shared" si="135"/>
        <v>-1.1407123932882179E-3</v>
      </c>
      <c r="H426" s="4">
        <f t="shared" si="136"/>
        <v>-3.6896598701239725E-3</v>
      </c>
      <c r="I426" s="2">
        <f t="shared" si="136"/>
        <v>-2.7402627738692597E-3</v>
      </c>
      <c r="J426" s="2">
        <f t="shared" si="136"/>
        <v>-3.8869196249279462E-3</v>
      </c>
      <c r="L426">
        <f t="shared" si="134"/>
        <v>9</v>
      </c>
      <c r="M426">
        <v>2016</v>
      </c>
    </row>
    <row r="427" spans="1:13" x14ac:dyDescent="0.3">
      <c r="A427" s="15">
        <v>42634</v>
      </c>
      <c r="B427">
        <v>8151.4</v>
      </c>
      <c r="C427">
        <v>8777.15</v>
      </c>
      <c r="D427">
        <v>19828.45</v>
      </c>
      <c r="E427">
        <v>28507.42</v>
      </c>
      <c r="G427" s="2">
        <f t="shared" si="135"/>
        <v>-1.717496380990438E-4</v>
      </c>
      <c r="H427" s="4">
        <f t="shared" si="136"/>
        <v>1.4243553367745759E-4</v>
      </c>
      <c r="I427" s="2">
        <f t="shared" si="136"/>
        <v>-1.2013721332036361E-3</v>
      </c>
      <c r="J427" s="2">
        <f t="shared" si="136"/>
        <v>-5.5323385875366278E-4</v>
      </c>
      <c r="L427">
        <f t="shared" si="134"/>
        <v>9</v>
      </c>
      <c r="M427">
        <v>2016</v>
      </c>
    </row>
    <row r="428" spans="1:13" x14ac:dyDescent="0.3">
      <c r="A428" s="15">
        <v>42635</v>
      </c>
      <c r="B428">
        <v>8265.2999999999993</v>
      </c>
      <c r="C428">
        <v>8867.4500000000007</v>
      </c>
      <c r="D428">
        <v>20109.599999999999</v>
      </c>
      <c r="E428">
        <v>28773.13</v>
      </c>
      <c r="G428" s="2">
        <f t="shared" si="135"/>
        <v>1.3780504034941217E-2</v>
      </c>
      <c r="H428" s="4">
        <f t="shared" si="136"/>
        <v>1.0288077565041168E-2</v>
      </c>
      <c r="I428" s="2">
        <f t="shared" si="136"/>
        <v>1.4179121413927857E-2</v>
      </c>
      <c r="J428" s="2">
        <f t="shared" si="136"/>
        <v>9.320731234184039E-3</v>
      </c>
      <c r="L428">
        <f t="shared" si="134"/>
        <v>9</v>
      </c>
      <c r="M428">
        <v>2016</v>
      </c>
    </row>
    <row r="429" spans="1:13" x14ac:dyDescent="0.3">
      <c r="A429" s="15">
        <v>42636</v>
      </c>
      <c r="B429">
        <v>8216.65</v>
      </c>
      <c r="C429">
        <v>8831.5499999999993</v>
      </c>
      <c r="D429">
        <v>19901.8</v>
      </c>
      <c r="E429">
        <v>28668.22</v>
      </c>
      <c r="G429" s="2">
        <f t="shared" si="135"/>
        <v>-5.9209045048772479E-3</v>
      </c>
      <c r="H429" s="4">
        <f t="shared" si="136"/>
        <v>-4.0485145109362278E-3</v>
      </c>
      <c r="I429" s="2">
        <f t="shared" si="136"/>
        <v>-1.0333373115327968E-2</v>
      </c>
      <c r="J429" s="2">
        <f t="shared" si="136"/>
        <v>-3.6461101034194004E-3</v>
      </c>
      <c r="L429">
        <f t="shared" si="134"/>
        <v>9</v>
      </c>
      <c r="M429">
        <v>2016</v>
      </c>
    </row>
    <row r="430" spans="1:13" x14ac:dyDescent="0.3">
      <c r="A430" s="15">
        <v>42639</v>
      </c>
      <c r="B430">
        <v>8100</v>
      </c>
      <c r="C430">
        <v>8723.0499999999993</v>
      </c>
      <c r="D430">
        <v>19591.75</v>
      </c>
      <c r="E430">
        <v>28294.28</v>
      </c>
      <c r="G430" s="2">
        <f t="shared" si="135"/>
        <v>-1.440123456790119E-2</v>
      </c>
      <c r="H430" s="4">
        <f t="shared" si="136"/>
        <v>-1.2285499147941189E-2</v>
      </c>
      <c r="I430" s="2">
        <f t="shared" si="136"/>
        <v>-1.5578992854917611E-2</v>
      </c>
      <c r="J430" s="2">
        <f t="shared" si="136"/>
        <v>-1.3043711817476017E-2</v>
      </c>
      <c r="L430">
        <f t="shared" si="134"/>
        <v>9</v>
      </c>
      <c r="M430">
        <v>2016</v>
      </c>
    </row>
    <row r="431" spans="1:13" x14ac:dyDescent="0.3">
      <c r="A431" s="15">
        <v>42640</v>
      </c>
      <c r="B431">
        <v>8074</v>
      </c>
      <c r="C431">
        <v>8706.4</v>
      </c>
      <c r="D431">
        <v>19518.7</v>
      </c>
      <c r="E431">
        <v>28223.7</v>
      </c>
      <c r="G431" s="2">
        <f t="shared" si="135"/>
        <v>-3.2202130294773346E-3</v>
      </c>
      <c r="H431" s="4">
        <f t="shared" si="136"/>
        <v>-1.908736049890765E-3</v>
      </c>
      <c r="I431" s="2">
        <f t="shared" si="136"/>
        <v>-3.7286102568682877E-3</v>
      </c>
      <c r="J431" s="2">
        <f t="shared" si="136"/>
        <v>-2.4944971209727943E-3</v>
      </c>
      <c r="L431">
        <f t="shared" si="134"/>
        <v>9</v>
      </c>
      <c r="M431">
        <v>2016</v>
      </c>
    </row>
    <row r="432" spans="1:13" x14ac:dyDescent="0.3">
      <c r="A432" s="15">
        <v>42641</v>
      </c>
      <c r="B432">
        <v>8109</v>
      </c>
      <c r="C432">
        <v>8745.15</v>
      </c>
      <c r="D432">
        <v>19653.55</v>
      </c>
      <c r="E432">
        <v>28292.81</v>
      </c>
      <c r="G432" s="2">
        <f t="shared" si="135"/>
        <v>4.3161918855592549E-3</v>
      </c>
      <c r="H432" s="4">
        <f t="shared" si="136"/>
        <v>4.450748874391253E-3</v>
      </c>
      <c r="I432" s="2">
        <f t="shared" si="136"/>
        <v>6.9087592923708311E-3</v>
      </c>
      <c r="J432" s="2">
        <f t="shared" si="136"/>
        <v>2.4486513107778419E-3</v>
      </c>
      <c r="L432">
        <f t="shared" si="134"/>
        <v>9</v>
      </c>
      <c r="M432">
        <v>2016</v>
      </c>
    </row>
    <row r="433" spans="1:13" x14ac:dyDescent="0.3">
      <c r="A433" s="15">
        <v>42642</v>
      </c>
      <c r="B433">
        <v>7927.35</v>
      </c>
      <c r="C433">
        <v>8591.25</v>
      </c>
      <c r="D433">
        <v>19183.650000000001</v>
      </c>
      <c r="E433">
        <v>27827.53</v>
      </c>
      <c r="G433" s="2">
        <f t="shared" si="135"/>
        <v>-2.2914340857915903E-2</v>
      </c>
      <c r="H433" s="4">
        <f t="shared" si="136"/>
        <v>-1.7598325929229303E-2</v>
      </c>
      <c r="I433" s="2">
        <f t="shared" si="136"/>
        <v>-2.3909166537343016E-2</v>
      </c>
      <c r="J433" s="2">
        <f t="shared" si="136"/>
        <v>-1.6445167517825286E-2</v>
      </c>
      <c r="L433">
        <f t="shared" si="134"/>
        <v>9</v>
      </c>
      <c r="M433">
        <v>2016</v>
      </c>
    </row>
    <row r="434" spans="1:13" x14ac:dyDescent="0.3">
      <c r="A434" s="15">
        <v>42643</v>
      </c>
      <c r="B434">
        <v>7952.8</v>
      </c>
      <c r="C434">
        <v>8611.15</v>
      </c>
      <c r="D434">
        <v>19285.7</v>
      </c>
      <c r="E434">
        <v>27865.96</v>
      </c>
      <c r="G434" s="2">
        <f t="shared" si="135"/>
        <v>3.2001307715521349E-3</v>
      </c>
      <c r="H434" s="4">
        <f t="shared" si="136"/>
        <v>2.316310199330672E-3</v>
      </c>
      <c r="I434" s="2">
        <f t="shared" si="136"/>
        <v>5.3196341676375073E-3</v>
      </c>
      <c r="J434" s="2">
        <f t="shared" si="136"/>
        <v>1.3810065068656935E-3</v>
      </c>
      <c r="L434">
        <f t="shared" si="134"/>
        <v>9</v>
      </c>
      <c r="M434">
        <v>2016</v>
      </c>
    </row>
    <row r="435" spans="1:13" x14ac:dyDescent="0.3">
      <c r="A435" s="15">
        <v>42646</v>
      </c>
      <c r="B435">
        <v>8098.55</v>
      </c>
      <c r="C435">
        <v>8738.1</v>
      </c>
      <c r="D435">
        <v>19589.05</v>
      </c>
      <c r="E435">
        <v>28243.29</v>
      </c>
      <c r="G435" s="2">
        <f t="shared" si="135"/>
        <v>1.7997048854424557E-2</v>
      </c>
      <c r="H435" s="4">
        <f t="shared" si="136"/>
        <v>1.4742514066065594E-2</v>
      </c>
      <c r="I435" s="2">
        <f t="shared" si="136"/>
        <v>1.5729270910570969E-2</v>
      </c>
      <c r="J435" s="2">
        <f t="shared" si="136"/>
        <v>1.3540893620747384E-2</v>
      </c>
      <c r="L435">
        <f t="shared" si="134"/>
        <v>10</v>
      </c>
      <c r="M435">
        <v>2016</v>
      </c>
    </row>
    <row r="436" spans="1:13" x14ac:dyDescent="0.3">
      <c r="A436" s="15">
        <v>42647</v>
      </c>
      <c r="B436">
        <v>8136</v>
      </c>
      <c r="C436">
        <v>8769.15</v>
      </c>
      <c r="D436">
        <v>19672.7</v>
      </c>
      <c r="E436">
        <v>28334.55</v>
      </c>
      <c r="G436" s="2">
        <f t="shared" si="135"/>
        <v>4.6029990167158084E-3</v>
      </c>
      <c r="H436" s="4">
        <f t="shared" si="136"/>
        <v>3.5534040580903481E-3</v>
      </c>
      <c r="I436" s="2">
        <f t="shared" si="136"/>
        <v>4.270242814225369E-3</v>
      </c>
      <c r="J436" s="2">
        <f t="shared" si="136"/>
        <v>3.2312099617289062E-3</v>
      </c>
      <c r="L436">
        <f t="shared" si="134"/>
        <v>10</v>
      </c>
      <c r="M436">
        <v>2016</v>
      </c>
    </row>
    <row r="437" spans="1:13" x14ac:dyDescent="0.3">
      <c r="A437" s="15">
        <v>42648</v>
      </c>
      <c r="B437">
        <v>8092.1</v>
      </c>
      <c r="C437">
        <v>8743.9500000000007</v>
      </c>
      <c r="D437">
        <v>19536.849999999999</v>
      </c>
      <c r="E437">
        <v>28220.98</v>
      </c>
      <c r="G437" s="2">
        <f t="shared" si="135"/>
        <v>-5.4250441788904775E-3</v>
      </c>
      <c r="H437" s="4">
        <f t="shared" si="136"/>
        <v>-2.8737106789140238E-3</v>
      </c>
      <c r="I437" s="2">
        <f t="shared" si="136"/>
        <v>-6.9055086490416757E-3</v>
      </c>
      <c r="J437" s="2">
        <f t="shared" si="136"/>
        <v>-4.0081808251763206E-3</v>
      </c>
      <c r="L437">
        <f t="shared" si="134"/>
        <v>10</v>
      </c>
      <c r="M437">
        <v>2016</v>
      </c>
    </row>
    <row r="438" spans="1:13" x14ac:dyDescent="0.3">
      <c r="A438" s="15">
        <v>42649</v>
      </c>
      <c r="B438">
        <v>8046.2</v>
      </c>
      <c r="C438">
        <v>8709.5499999999993</v>
      </c>
      <c r="D438">
        <v>19395.05</v>
      </c>
      <c r="E438">
        <v>28106.21</v>
      </c>
      <c r="G438" s="2">
        <f t="shared" si="135"/>
        <v>-5.7045561880142859E-3</v>
      </c>
      <c r="H438" s="4">
        <f t="shared" si="136"/>
        <v>-3.934148754281698E-3</v>
      </c>
      <c r="I438" s="2">
        <f t="shared" si="136"/>
        <v>-7.2580789635995199E-3</v>
      </c>
      <c r="J438" s="2">
        <f t="shared" si="136"/>
        <v>-4.0668325479838209E-3</v>
      </c>
      <c r="L438">
        <f t="shared" si="134"/>
        <v>10</v>
      </c>
      <c r="M438">
        <v>2016</v>
      </c>
    </row>
    <row r="439" spans="1:13" x14ac:dyDescent="0.3">
      <c r="A439" s="15">
        <v>42650</v>
      </c>
      <c r="B439">
        <v>8022</v>
      </c>
      <c r="C439">
        <v>8697.6</v>
      </c>
      <c r="D439">
        <v>19400.099999999999</v>
      </c>
      <c r="E439">
        <v>28061.14</v>
      </c>
      <c r="G439" s="2">
        <f t="shared" si="135"/>
        <v>-3.0167040638244599E-3</v>
      </c>
      <c r="H439" s="4">
        <f t="shared" si="136"/>
        <v>-1.3720571097242578E-3</v>
      </c>
      <c r="I439" s="2">
        <f t="shared" si="136"/>
        <v>2.6037571442194128E-4</v>
      </c>
      <c r="J439" s="2">
        <f t="shared" si="136"/>
        <v>-1.6035602096476085E-3</v>
      </c>
      <c r="L439">
        <f t="shared" si="134"/>
        <v>10</v>
      </c>
      <c r="M439">
        <v>2016</v>
      </c>
    </row>
    <row r="440" spans="1:13" x14ac:dyDescent="0.3">
      <c r="A440" s="15">
        <v>42653</v>
      </c>
      <c r="B440">
        <v>7990.4</v>
      </c>
      <c r="C440">
        <v>8708.7999999999993</v>
      </c>
      <c r="D440">
        <v>19378.55</v>
      </c>
      <c r="E440">
        <v>28082.34</v>
      </c>
      <c r="G440" s="2">
        <f t="shared" si="135"/>
        <v>-3.9547456948338467E-3</v>
      </c>
      <c r="H440" s="4">
        <f t="shared" si="136"/>
        <v>1.2877115526120893E-3</v>
      </c>
      <c r="I440" s="2">
        <f t="shared" si="136"/>
        <v>-1.1108190163967853E-3</v>
      </c>
      <c r="J440" s="2">
        <f t="shared" si="136"/>
        <v>7.5549318381223029E-4</v>
      </c>
      <c r="L440">
        <f t="shared" si="134"/>
        <v>10</v>
      </c>
      <c r="M440">
        <v>2016</v>
      </c>
    </row>
    <row r="441" spans="1:13" x14ac:dyDescent="0.3">
      <c r="A441" s="15">
        <v>42656</v>
      </c>
      <c r="B441">
        <v>7797.45</v>
      </c>
      <c r="C441">
        <v>8573.35</v>
      </c>
      <c r="D441">
        <v>18954.25</v>
      </c>
      <c r="E441">
        <v>27643.11</v>
      </c>
      <c r="G441" s="2">
        <f t="shared" si="135"/>
        <v>-2.4745269286753978E-2</v>
      </c>
      <c r="H441" s="4">
        <f t="shared" si="136"/>
        <v>-1.5553233510931347E-2</v>
      </c>
      <c r="I441" s="2">
        <f t="shared" si="136"/>
        <v>-2.1895343046822353E-2</v>
      </c>
      <c r="J441" s="2">
        <f t="shared" si="136"/>
        <v>-1.5640790617875846E-2</v>
      </c>
      <c r="L441">
        <f t="shared" si="134"/>
        <v>10</v>
      </c>
      <c r="M441">
        <v>2016</v>
      </c>
    </row>
    <row r="442" spans="1:13" x14ac:dyDescent="0.3">
      <c r="A442" s="15">
        <v>42657</v>
      </c>
      <c r="B442">
        <v>7795.4</v>
      </c>
      <c r="C442">
        <v>8583.4</v>
      </c>
      <c r="D442">
        <v>19020.150000000001</v>
      </c>
      <c r="E442">
        <v>27673.599999999999</v>
      </c>
      <c r="G442" s="2">
        <f t="shared" si="135"/>
        <v>-2.629756009954822E-4</v>
      </c>
      <c r="H442" s="4">
        <f t="shared" si="136"/>
        <v>1.172237223488983E-3</v>
      </c>
      <c r="I442" s="2">
        <f t="shared" si="136"/>
        <v>3.4767928037248352E-3</v>
      </c>
      <c r="J442" s="2">
        <f t="shared" si="136"/>
        <v>1.1029873266791602E-3</v>
      </c>
      <c r="L442">
        <f t="shared" si="134"/>
        <v>10</v>
      </c>
      <c r="M442">
        <v>2016</v>
      </c>
    </row>
    <row r="443" spans="1:13" x14ac:dyDescent="0.3">
      <c r="A443" s="15">
        <v>42660</v>
      </c>
      <c r="B443">
        <v>7802.7</v>
      </c>
      <c r="C443">
        <v>8520.4</v>
      </c>
      <c r="D443">
        <v>19070.400000000001</v>
      </c>
      <c r="E443">
        <v>27529.97</v>
      </c>
      <c r="G443" s="2">
        <f t="shared" si="135"/>
        <v>9.355735835031697E-4</v>
      </c>
      <c r="H443" s="4">
        <f t="shared" si="136"/>
        <v>-7.3397488174849132E-3</v>
      </c>
      <c r="I443" s="2">
        <f t="shared" si="136"/>
        <v>2.641935000512614E-3</v>
      </c>
      <c r="J443" s="2">
        <f t="shared" si="136"/>
        <v>-5.1901451202589254E-3</v>
      </c>
      <c r="L443">
        <f t="shared" si="134"/>
        <v>10</v>
      </c>
      <c r="M443">
        <v>2016</v>
      </c>
    </row>
    <row r="444" spans="1:13" x14ac:dyDescent="0.3">
      <c r="A444" s="15">
        <v>42661</v>
      </c>
      <c r="B444">
        <v>8017.5</v>
      </c>
      <c r="C444">
        <v>8677.9</v>
      </c>
      <c r="D444">
        <v>19495.05</v>
      </c>
      <c r="E444">
        <v>28050.880000000001</v>
      </c>
      <c r="G444" s="2">
        <f t="shared" si="135"/>
        <v>2.6791393826005636E-2</v>
      </c>
      <c r="H444" s="4">
        <f t="shared" si="136"/>
        <v>1.8485047650345057E-2</v>
      </c>
      <c r="I444" s="2">
        <f t="shared" si="136"/>
        <v>2.2267493078278262E-2</v>
      </c>
      <c r="J444" s="2">
        <f t="shared" si="136"/>
        <v>1.8921560757240195E-2</v>
      </c>
      <c r="L444">
        <f t="shared" si="134"/>
        <v>10</v>
      </c>
      <c r="M444">
        <v>2016</v>
      </c>
    </row>
    <row r="445" spans="1:13" x14ac:dyDescent="0.3">
      <c r="A445" s="15">
        <v>42662</v>
      </c>
      <c r="B445">
        <v>7975.7</v>
      </c>
      <c r="C445">
        <v>8659.1</v>
      </c>
      <c r="D445">
        <v>19412.099999999999</v>
      </c>
      <c r="E445">
        <v>27984.37</v>
      </c>
      <c r="G445" s="2">
        <f t="shared" si="135"/>
        <v>-5.240919292350538E-3</v>
      </c>
      <c r="H445" s="4">
        <f t="shared" si="136"/>
        <v>-2.1664227520482231E-3</v>
      </c>
      <c r="I445" s="2">
        <f t="shared" si="136"/>
        <v>-4.2549262505097822E-3</v>
      </c>
      <c r="J445" s="2">
        <f t="shared" si="136"/>
        <v>-2.3710486088137713E-3</v>
      </c>
      <c r="L445">
        <f t="shared" si="134"/>
        <v>10</v>
      </c>
      <c r="M445">
        <v>2016</v>
      </c>
    </row>
    <row r="446" spans="1:13" x14ac:dyDescent="0.3">
      <c r="A446" s="15">
        <v>42663</v>
      </c>
      <c r="B446">
        <v>8066.75</v>
      </c>
      <c r="C446">
        <v>8699.4</v>
      </c>
      <c r="D446">
        <v>19658.7</v>
      </c>
      <c r="E446">
        <v>28129.84</v>
      </c>
      <c r="G446" s="2">
        <f t="shared" si="135"/>
        <v>1.1287073480645884E-2</v>
      </c>
      <c r="H446" s="4">
        <f t="shared" si="136"/>
        <v>4.6540633553139787E-3</v>
      </c>
      <c r="I446" s="2">
        <f t="shared" si="136"/>
        <v>1.2703416940980223E-2</v>
      </c>
      <c r="J446" s="2">
        <f t="shared" si="136"/>
        <v>5.1982588852277599E-3</v>
      </c>
      <c r="L446">
        <f t="shared" si="134"/>
        <v>10</v>
      </c>
      <c r="M446">
        <v>2016</v>
      </c>
    </row>
    <row r="447" spans="1:13" x14ac:dyDescent="0.3">
      <c r="A447" s="15">
        <v>42664</v>
      </c>
      <c r="B447">
        <v>8054.65</v>
      </c>
      <c r="C447">
        <v>8693.0499999999993</v>
      </c>
      <c r="D447">
        <v>19710.900000000001</v>
      </c>
      <c r="E447">
        <v>28077.18</v>
      </c>
      <c r="G447" s="2">
        <f t="shared" si="135"/>
        <v>-1.502237837770774E-3</v>
      </c>
      <c r="H447" s="4">
        <f t="shared" si="136"/>
        <v>-7.2993539784357126E-4</v>
      </c>
      <c r="I447" s="2">
        <f t="shared" si="136"/>
        <v>2.6553129148926798E-3</v>
      </c>
      <c r="J447" s="2">
        <f t="shared" si="136"/>
        <v>-1.8720333994078834E-3</v>
      </c>
      <c r="L447">
        <f t="shared" si="134"/>
        <v>10</v>
      </c>
      <c r="M447">
        <v>2016</v>
      </c>
    </row>
    <row r="448" spans="1:13" x14ac:dyDescent="0.3">
      <c r="A448" s="15">
        <v>42667</v>
      </c>
      <c r="B448">
        <v>8091.3</v>
      </c>
      <c r="C448">
        <v>8708.9500000000007</v>
      </c>
      <c r="D448">
        <v>19807.900000000001</v>
      </c>
      <c r="E448">
        <v>28179.08</v>
      </c>
      <c r="G448" s="2">
        <f t="shared" si="135"/>
        <v>4.5295564371609686E-3</v>
      </c>
      <c r="H448" s="4">
        <f t="shared" si="136"/>
        <v>1.829047342417386E-3</v>
      </c>
      <c r="I448" s="2">
        <f t="shared" si="136"/>
        <v>4.9211350065192349E-3</v>
      </c>
      <c r="J448" s="2">
        <f t="shared" si="136"/>
        <v>3.6292818580783916E-3</v>
      </c>
      <c r="L448">
        <f t="shared" si="134"/>
        <v>10</v>
      </c>
      <c r="M448">
        <v>2016</v>
      </c>
    </row>
    <row r="449" spans="1:13" x14ac:dyDescent="0.3">
      <c r="A449" s="15">
        <v>42668</v>
      </c>
      <c r="B449">
        <v>8092.35</v>
      </c>
      <c r="C449">
        <v>8691.2999999999993</v>
      </c>
      <c r="D449">
        <v>19834.900000000001</v>
      </c>
      <c r="E449">
        <v>28091.42</v>
      </c>
      <c r="G449" s="2">
        <f t="shared" si="135"/>
        <v>1.2975217334892608E-4</v>
      </c>
      <c r="H449" s="4">
        <f t="shared" si="136"/>
        <v>-2.0266507443493708E-3</v>
      </c>
      <c r="I449" s="2">
        <f t="shared" si="136"/>
        <v>1.3630925034960797E-3</v>
      </c>
      <c r="J449" s="2">
        <f t="shared" si="136"/>
        <v>-3.1108183801601573E-3</v>
      </c>
      <c r="L449">
        <f t="shared" si="134"/>
        <v>10</v>
      </c>
      <c r="M449">
        <v>2016</v>
      </c>
    </row>
    <row r="450" spans="1:13" x14ac:dyDescent="0.3">
      <c r="A450" s="15">
        <v>42669</v>
      </c>
      <c r="B450">
        <v>7976.75</v>
      </c>
      <c r="C450">
        <v>8615.25</v>
      </c>
      <c r="D450">
        <v>19483.599999999999</v>
      </c>
      <c r="E450">
        <v>27836.51</v>
      </c>
      <c r="G450" s="2">
        <f t="shared" si="135"/>
        <v>-1.4492117717115413E-2</v>
      </c>
      <c r="H450" s="4">
        <f t="shared" si="136"/>
        <v>-8.7501294397845288E-3</v>
      </c>
      <c r="I450" s="2">
        <f t="shared" si="136"/>
        <v>-1.7711206005576175E-2</v>
      </c>
      <c r="J450" s="2">
        <f t="shared" si="136"/>
        <v>-9.0743009787330031E-3</v>
      </c>
      <c r="L450">
        <f t="shared" si="134"/>
        <v>10</v>
      </c>
      <c r="M450">
        <v>2016</v>
      </c>
    </row>
    <row r="451" spans="1:13" x14ac:dyDescent="0.3">
      <c r="A451" s="15">
        <v>42670</v>
      </c>
      <c r="B451">
        <v>8048.6</v>
      </c>
      <c r="C451">
        <v>8615.25</v>
      </c>
      <c r="D451">
        <v>19514.599999999999</v>
      </c>
      <c r="E451">
        <v>27915.9</v>
      </c>
      <c r="G451" s="2">
        <f t="shared" si="135"/>
        <v>8.9270183634421341E-3</v>
      </c>
      <c r="H451" s="4">
        <f t="shared" si="136"/>
        <v>0</v>
      </c>
      <c r="I451" s="2">
        <f t="shared" si="136"/>
        <v>1.5910817302757193E-3</v>
      </c>
      <c r="J451" s="2">
        <f t="shared" si="136"/>
        <v>2.8520098245075642E-3</v>
      </c>
      <c r="L451">
        <f t="shared" ref="L451:L514" si="137">MONTH(A:A)</f>
        <v>10</v>
      </c>
      <c r="M451">
        <v>2016</v>
      </c>
    </row>
    <row r="452" spans="1:13" x14ac:dyDescent="0.3">
      <c r="A452" s="15">
        <v>42671</v>
      </c>
      <c r="B452">
        <v>8060.5</v>
      </c>
      <c r="C452">
        <v>8638</v>
      </c>
      <c r="D452">
        <v>19555.95</v>
      </c>
      <c r="E452">
        <v>27941.51</v>
      </c>
      <c r="G452" s="2">
        <f t="shared" ref="G452:G515" si="138">(B452-B451)/B452</f>
        <v>1.4763352149369936E-3</v>
      </c>
      <c r="H452" s="4">
        <f t="shared" ref="H452:J515" si="139">(C452-C451)/C451</f>
        <v>2.640666260410319E-3</v>
      </c>
      <c r="I452" s="2">
        <f t="shared" si="139"/>
        <v>2.1189263423284201E-3</v>
      </c>
      <c r="J452" s="2">
        <f t="shared" si="139"/>
        <v>9.1739832855100296E-4</v>
      </c>
      <c r="L452">
        <f t="shared" si="137"/>
        <v>10</v>
      </c>
      <c r="M452">
        <v>2016</v>
      </c>
    </row>
    <row r="453" spans="1:13" x14ac:dyDescent="0.3">
      <c r="A453" s="15">
        <v>42673</v>
      </c>
      <c r="B453">
        <v>8043.3</v>
      </c>
      <c r="C453">
        <v>8625.7000000000007</v>
      </c>
      <c r="D453">
        <v>19523.55</v>
      </c>
      <c r="E453">
        <v>27930.21</v>
      </c>
      <c r="G453" s="2">
        <f t="shared" si="138"/>
        <v>-2.1384257705170536E-3</v>
      </c>
      <c r="H453" s="4">
        <f t="shared" si="139"/>
        <v>-1.4239407270200592E-3</v>
      </c>
      <c r="I453" s="2">
        <f t="shared" si="139"/>
        <v>-1.656784763716488E-3</v>
      </c>
      <c r="J453" s="2">
        <f t="shared" si="139"/>
        <v>-4.0441622517892818E-4</v>
      </c>
      <c r="L453">
        <f t="shared" si="137"/>
        <v>10</v>
      </c>
      <c r="M453">
        <v>2016</v>
      </c>
    </row>
    <row r="454" spans="1:13" x14ac:dyDescent="0.3">
      <c r="A454" s="15">
        <v>42675</v>
      </c>
      <c r="B454">
        <v>8059.05</v>
      </c>
      <c r="C454">
        <v>8626.25</v>
      </c>
      <c r="D454">
        <v>19458.599999999999</v>
      </c>
      <c r="E454">
        <v>27876.61</v>
      </c>
      <c r="G454" s="2">
        <f t="shared" si="138"/>
        <v>1.9543246412418338E-3</v>
      </c>
      <c r="H454" s="4">
        <f t="shared" si="139"/>
        <v>6.3762940978618826E-5</v>
      </c>
      <c r="I454" s="2">
        <f t="shared" si="139"/>
        <v>-3.3267515385265859E-3</v>
      </c>
      <c r="J454" s="2">
        <f t="shared" si="139"/>
        <v>-1.9190689937525908E-3</v>
      </c>
      <c r="L454">
        <f t="shared" si="137"/>
        <v>11</v>
      </c>
      <c r="M454">
        <v>2016</v>
      </c>
    </row>
    <row r="455" spans="1:13" x14ac:dyDescent="0.3">
      <c r="A455" s="15">
        <v>42676</v>
      </c>
      <c r="B455">
        <v>7965.8</v>
      </c>
      <c r="C455">
        <v>8514</v>
      </c>
      <c r="D455">
        <v>19227.900000000001</v>
      </c>
      <c r="E455">
        <v>27527.22</v>
      </c>
      <c r="G455" s="2">
        <f t="shared" si="138"/>
        <v>-1.1706294408596751E-2</v>
      </c>
      <c r="H455" s="4">
        <f t="shared" si="139"/>
        <v>-1.3012606868569773E-2</v>
      </c>
      <c r="I455" s="2">
        <f t="shared" si="139"/>
        <v>-1.1855940304029946E-2</v>
      </c>
      <c r="J455" s="2">
        <f t="shared" si="139"/>
        <v>-1.2533446498695481E-2</v>
      </c>
      <c r="L455">
        <f t="shared" si="137"/>
        <v>11</v>
      </c>
      <c r="M455">
        <v>2016</v>
      </c>
    </row>
    <row r="456" spans="1:13" x14ac:dyDescent="0.3">
      <c r="A456" s="15">
        <v>42677</v>
      </c>
      <c r="B456">
        <v>7943</v>
      </c>
      <c r="C456">
        <v>8484.9500000000007</v>
      </c>
      <c r="D456">
        <v>19178.7</v>
      </c>
      <c r="E456">
        <v>27430.28</v>
      </c>
      <c r="G456" s="2">
        <f t="shared" si="138"/>
        <v>-2.8704519702883271E-3</v>
      </c>
      <c r="H456" s="4">
        <f t="shared" si="139"/>
        <v>-3.4120272492364663E-3</v>
      </c>
      <c r="I456" s="2">
        <f t="shared" si="139"/>
        <v>-2.5587817702401577E-3</v>
      </c>
      <c r="J456" s="2">
        <f t="shared" si="139"/>
        <v>-3.5216051602741695E-3</v>
      </c>
      <c r="L456">
        <f t="shared" si="137"/>
        <v>11</v>
      </c>
      <c r="M456">
        <v>2016</v>
      </c>
    </row>
    <row r="457" spans="1:13" x14ac:dyDescent="0.3">
      <c r="A457" s="15">
        <v>42678</v>
      </c>
      <c r="B457">
        <v>7872.05</v>
      </c>
      <c r="C457">
        <v>8433.75</v>
      </c>
      <c r="D457">
        <v>19058.099999999999</v>
      </c>
      <c r="E457">
        <v>27274.15</v>
      </c>
      <c r="G457" s="2">
        <f t="shared" si="138"/>
        <v>-9.0129000705025785E-3</v>
      </c>
      <c r="H457" s="4">
        <f t="shared" si="139"/>
        <v>-6.0342135192311946E-3</v>
      </c>
      <c r="I457" s="2">
        <f t="shared" si="139"/>
        <v>-6.2882260007196622E-3</v>
      </c>
      <c r="J457" s="2">
        <f t="shared" si="139"/>
        <v>-5.6918850263284731E-3</v>
      </c>
      <c r="L457">
        <f t="shared" si="137"/>
        <v>11</v>
      </c>
      <c r="M457">
        <v>2016</v>
      </c>
    </row>
    <row r="458" spans="1:13" x14ac:dyDescent="0.3">
      <c r="A458" s="15">
        <v>42681</v>
      </c>
      <c r="B458">
        <v>7950.1</v>
      </c>
      <c r="C458">
        <v>8497.0499999999993</v>
      </c>
      <c r="D458">
        <v>19356</v>
      </c>
      <c r="E458">
        <v>27458.99</v>
      </c>
      <c r="G458" s="2">
        <f t="shared" si="138"/>
        <v>9.8174865724959658E-3</v>
      </c>
      <c r="H458" s="4">
        <f t="shared" si="139"/>
        <v>7.5055580257891536E-3</v>
      </c>
      <c r="I458" s="2">
        <f t="shared" si="139"/>
        <v>1.5631148960284683E-2</v>
      </c>
      <c r="J458" s="2">
        <f t="shared" si="139"/>
        <v>6.7771131272651997E-3</v>
      </c>
      <c r="L458">
        <f t="shared" si="137"/>
        <v>11</v>
      </c>
      <c r="M458">
        <v>2016</v>
      </c>
    </row>
    <row r="459" spans="1:13" x14ac:dyDescent="0.3">
      <c r="A459" s="15">
        <v>42682</v>
      </c>
      <c r="B459">
        <v>8011.35</v>
      </c>
      <c r="C459">
        <v>8543.5499999999993</v>
      </c>
      <c r="D459">
        <v>19500.8</v>
      </c>
      <c r="E459">
        <v>27591.14</v>
      </c>
      <c r="G459" s="2">
        <f t="shared" si="138"/>
        <v>7.6454030843740436E-3</v>
      </c>
      <c r="H459" s="4">
        <f t="shared" si="139"/>
        <v>5.4724875103712468E-3</v>
      </c>
      <c r="I459" s="2">
        <f t="shared" si="139"/>
        <v>7.4808844802644802E-3</v>
      </c>
      <c r="J459" s="2">
        <f t="shared" si="139"/>
        <v>4.8126314915442198E-3</v>
      </c>
      <c r="L459">
        <f t="shared" si="137"/>
        <v>11</v>
      </c>
      <c r="M459">
        <v>2016</v>
      </c>
    </row>
    <row r="460" spans="1:13" x14ac:dyDescent="0.3">
      <c r="A460" s="15">
        <v>42683</v>
      </c>
      <c r="B460">
        <v>7939</v>
      </c>
      <c r="C460">
        <v>8432</v>
      </c>
      <c r="D460">
        <v>19518.25</v>
      </c>
      <c r="E460">
        <v>27252.53</v>
      </c>
      <c r="G460" s="2">
        <f t="shared" si="138"/>
        <v>-9.1132384431289026E-3</v>
      </c>
      <c r="H460" s="4">
        <f t="shared" si="139"/>
        <v>-1.3056633366691748E-2</v>
      </c>
      <c r="I460" s="2">
        <f t="shared" si="139"/>
        <v>8.9483508368891167E-4</v>
      </c>
      <c r="J460" s="2">
        <f t="shared" si="139"/>
        <v>-1.227241788487176E-2</v>
      </c>
      <c r="L460">
        <f t="shared" si="137"/>
        <v>11</v>
      </c>
      <c r="M460">
        <v>2016</v>
      </c>
    </row>
    <row r="461" spans="1:13" x14ac:dyDescent="0.3">
      <c r="A461" s="15">
        <v>42684</v>
      </c>
      <c r="B461">
        <v>8092.95</v>
      </c>
      <c r="C461">
        <v>8525.75</v>
      </c>
      <c r="D461">
        <v>20200.25</v>
      </c>
      <c r="E461">
        <v>27517.68</v>
      </c>
      <c r="G461" s="2">
        <f t="shared" si="138"/>
        <v>1.9022729659765578E-2</v>
      </c>
      <c r="H461" s="4">
        <f t="shared" si="139"/>
        <v>1.1118358633776091E-2</v>
      </c>
      <c r="I461" s="2">
        <f t="shared" si="139"/>
        <v>3.4941657167010365E-2</v>
      </c>
      <c r="J461" s="2">
        <f t="shared" si="139"/>
        <v>9.7293719151947157E-3</v>
      </c>
      <c r="L461">
        <f t="shared" si="137"/>
        <v>11</v>
      </c>
      <c r="M461">
        <v>2016</v>
      </c>
    </row>
    <row r="462" spans="1:13" x14ac:dyDescent="0.3">
      <c r="A462" s="15">
        <v>42685</v>
      </c>
      <c r="B462">
        <v>7861.8</v>
      </c>
      <c r="C462">
        <v>8296.2999999999993</v>
      </c>
      <c r="D462">
        <v>19738.8</v>
      </c>
      <c r="E462">
        <v>26818.82</v>
      </c>
      <c r="G462" s="2">
        <f t="shared" si="138"/>
        <v>-2.9401663741127938E-2</v>
      </c>
      <c r="H462" s="4">
        <f t="shared" si="139"/>
        <v>-2.6912588335337152E-2</v>
      </c>
      <c r="I462" s="2">
        <f t="shared" si="139"/>
        <v>-2.2843776685932141E-2</v>
      </c>
      <c r="J462" s="2">
        <f t="shared" si="139"/>
        <v>-2.5396763099214782E-2</v>
      </c>
      <c r="L462">
        <f t="shared" si="137"/>
        <v>11</v>
      </c>
      <c r="M462">
        <v>2016</v>
      </c>
    </row>
    <row r="463" spans="1:13" x14ac:dyDescent="0.3">
      <c r="A463" s="15">
        <v>42689</v>
      </c>
      <c r="B463">
        <v>7664.75</v>
      </c>
      <c r="C463">
        <v>8108.45</v>
      </c>
      <c r="D463">
        <v>19289.75</v>
      </c>
      <c r="E463">
        <v>26304.63</v>
      </c>
      <c r="G463" s="2">
        <f t="shared" si="138"/>
        <v>-2.5708601063309328E-2</v>
      </c>
      <c r="H463" s="4">
        <f t="shared" si="139"/>
        <v>-2.2642623820257158E-2</v>
      </c>
      <c r="I463" s="2">
        <f t="shared" si="139"/>
        <v>-2.2749609905364017E-2</v>
      </c>
      <c r="J463" s="2">
        <f t="shared" si="139"/>
        <v>-1.9172730194691588E-2</v>
      </c>
      <c r="L463">
        <f t="shared" si="137"/>
        <v>11</v>
      </c>
      <c r="M463">
        <v>2016</v>
      </c>
    </row>
    <row r="464" spans="1:13" x14ac:dyDescent="0.3">
      <c r="A464" s="15">
        <v>42690</v>
      </c>
      <c r="B464">
        <v>7665.25</v>
      </c>
      <c r="C464">
        <v>8111.6</v>
      </c>
      <c r="D464">
        <v>19108.099999999999</v>
      </c>
      <c r="E464">
        <v>26298.69</v>
      </c>
      <c r="G464" s="2">
        <f t="shared" si="138"/>
        <v>6.522944457127947E-5</v>
      </c>
      <c r="H464" s="4">
        <f t="shared" si="139"/>
        <v>3.88483618940802E-4</v>
      </c>
      <c r="I464" s="2">
        <f t="shared" si="139"/>
        <v>-9.4169183115385864E-3</v>
      </c>
      <c r="J464" s="2">
        <f t="shared" si="139"/>
        <v>-2.2581575943103279E-4</v>
      </c>
      <c r="L464">
        <f t="shared" si="137"/>
        <v>11</v>
      </c>
      <c r="M464">
        <v>2016</v>
      </c>
    </row>
    <row r="465" spans="1:13" x14ac:dyDescent="0.3">
      <c r="A465" s="15">
        <v>42691</v>
      </c>
      <c r="B465">
        <v>7642.3</v>
      </c>
      <c r="C465">
        <v>8079.95</v>
      </c>
      <c r="D465">
        <v>19087.849999999999</v>
      </c>
      <c r="E465">
        <v>26227.62</v>
      </c>
      <c r="G465" s="2">
        <f t="shared" si="138"/>
        <v>-3.0030226502492465E-3</v>
      </c>
      <c r="H465" s="4">
        <f t="shared" si="139"/>
        <v>-3.9018196163519581E-3</v>
      </c>
      <c r="I465" s="2">
        <f t="shared" si="139"/>
        <v>-1.0597599970693058E-3</v>
      </c>
      <c r="J465" s="2">
        <f t="shared" si="139"/>
        <v>-2.7024159758527789E-3</v>
      </c>
      <c r="L465">
        <f t="shared" si="137"/>
        <v>11</v>
      </c>
      <c r="M465">
        <v>2016</v>
      </c>
    </row>
    <row r="466" spans="1:13" x14ac:dyDescent="0.3">
      <c r="A466" s="15">
        <v>42692</v>
      </c>
      <c r="B466">
        <v>7602.8</v>
      </c>
      <c r="C466">
        <v>8074.1</v>
      </c>
      <c r="D466">
        <v>18959.05</v>
      </c>
      <c r="E466">
        <v>26150.240000000002</v>
      </c>
      <c r="G466" s="2">
        <f t="shared" si="138"/>
        <v>-5.1954543063082023E-3</v>
      </c>
      <c r="H466" s="4">
        <f t="shared" si="139"/>
        <v>-7.2401438127704437E-4</v>
      </c>
      <c r="I466" s="2">
        <f t="shared" si="139"/>
        <v>-6.7477479129393449E-3</v>
      </c>
      <c r="J466" s="2">
        <f t="shared" si="139"/>
        <v>-2.9503248865126682E-3</v>
      </c>
      <c r="L466">
        <f t="shared" si="137"/>
        <v>11</v>
      </c>
      <c r="M466">
        <v>2016</v>
      </c>
    </row>
    <row r="467" spans="1:13" x14ac:dyDescent="0.3">
      <c r="A467" s="15">
        <v>42695</v>
      </c>
      <c r="B467">
        <v>7432</v>
      </c>
      <c r="C467">
        <v>7929.1</v>
      </c>
      <c r="D467">
        <v>18446.400000000001</v>
      </c>
      <c r="E467">
        <v>25765.14</v>
      </c>
      <c r="G467" s="2">
        <f t="shared" si="138"/>
        <v>-2.298170075349841E-2</v>
      </c>
      <c r="H467" s="4">
        <f t="shared" si="139"/>
        <v>-1.79586579309149E-2</v>
      </c>
      <c r="I467" s="2">
        <f t="shared" si="139"/>
        <v>-2.7039856954857857E-2</v>
      </c>
      <c r="J467" s="2">
        <f t="shared" si="139"/>
        <v>-1.4726442281218152E-2</v>
      </c>
      <c r="L467">
        <f t="shared" si="137"/>
        <v>11</v>
      </c>
      <c r="M467">
        <v>2016</v>
      </c>
    </row>
    <row r="468" spans="1:13" x14ac:dyDescent="0.3">
      <c r="A468" s="15">
        <v>42696</v>
      </c>
      <c r="B468">
        <v>7506</v>
      </c>
      <c r="C468">
        <v>8002.3</v>
      </c>
      <c r="D468">
        <v>18548.650000000001</v>
      </c>
      <c r="E468">
        <v>25960.78</v>
      </c>
      <c r="G468" s="2">
        <f t="shared" si="138"/>
        <v>9.8587796429523041E-3</v>
      </c>
      <c r="H468" s="4">
        <f t="shared" si="139"/>
        <v>9.231816977967211E-3</v>
      </c>
      <c r="I468" s="2">
        <f t="shared" si="139"/>
        <v>5.5430869980050302E-3</v>
      </c>
      <c r="J468" s="2">
        <f t="shared" si="139"/>
        <v>7.5932053930232637E-3</v>
      </c>
      <c r="L468">
        <f t="shared" si="137"/>
        <v>11</v>
      </c>
      <c r="M468">
        <v>2016</v>
      </c>
    </row>
    <row r="469" spans="1:13" x14ac:dyDescent="0.3">
      <c r="A469" s="15">
        <v>42697</v>
      </c>
      <c r="B469">
        <v>7492.8</v>
      </c>
      <c r="C469">
        <v>8033.3</v>
      </c>
      <c r="D469">
        <v>18540.900000000001</v>
      </c>
      <c r="E469">
        <v>26051.81</v>
      </c>
      <c r="G469" s="2">
        <f t="shared" si="138"/>
        <v>-1.7616912235746073E-3</v>
      </c>
      <c r="H469" s="4">
        <f t="shared" si="139"/>
        <v>3.873886257700911E-3</v>
      </c>
      <c r="I469" s="2">
        <f t="shared" si="139"/>
        <v>-4.1782016480983788E-4</v>
      </c>
      <c r="J469" s="2">
        <f t="shared" si="139"/>
        <v>3.5064431808290229E-3</v>
      </c>
      <c r="L469">
        <f t="shared" si="137"/>
        <v>11</v>
      </c>
      <c r="M469">
        <v>2016</v>
      </c>
    </row>
    <row r="470" spans="1:13" x14ac:dyDescent="0.3">
      <c r="A470" s="15">
        <v>42698</v>
      </c>
      <c r="B470">
        <v>7397</v>
      </c>
      <c r="C470">
        <v>7965.5</v>
      </c>
      <c r="D470">
        <v>18256.099999999999</v>
      </c>
      <c r="E470">
        <v>25860.17</v>
      </c>
      <c r="G470" s="2">
        <f t="shared" si="138"/>
        <v>-1.295119643098556E-2</v>
      </c>
      <c r="H470" s="4">
        <f t="shared" si="139"/>
        <v>-8.4398690450997946E-3</v>
      </c>
      <c r="I470" s="2">
        <f t="shared" si="139"/>
        <v>-1.5360635136374335E-2</v>
      </c>
      <c r="J470" s="2">
        <f t="shared" si="139"/>
        <v>-7.3561107654325376E-3</v>
      </c>
      <c r="L470">
        <f t="shared" si="137"/>
        <v>11</v>
      </c>
      <c r="M470">
        <v>2016</v>
      </c>
    </row>
    <row r="471" spans="1:13" x14ac:dyDescent="0.3">
      <c r="A471" s="15">
        <v>42699</v>
      </c>
      <c r="B471">
        <v>7507.6</v>
      </c>
      <c r="C471">
        <v>8114.3</v>
      </c>
      <c r="D471">
        <v>18507.3</v>
      </c>
      <c r="E471">
        <v>26316.34</v>
      </c>
      <c r="G471" s="2">
        <f t="shared" si="138"/>
        <v>1.4731738504981667E-2</v>
      </c>
      <c r="H471" s="4">
        <f t="shared" si="139"/>
        <v>1.8680559914631873E-2</v>
      </c>
      <c r="I471" s="2">
        <f t="shared" si="139"/>
        <v>1.3759784400830448E-2</v>
      </c>
      <c r="J471" s="2">
        <f t="shared" si="139"/>
        <v>1.7639868570082946E-2</v>
      </c>
      <c r="L471">
        <f t="shared" si="137"/>
        <v>11</v>
      </c>
      <c r="M471">
        <v>2016</v>
      </c>
    </row>
    <row r="472" spans="1:13" x14ac:dyDescent="0.3">
      <c r="A472" s="15">
        <v>42702</v>
      </c>
      <c r="B472">
        <v>7462.95</v>
      </c>
      <c r="C472">
        <v>8126.9</v>
      </c>
      <c r="D472">
        <v>18301.45</v>
      </c>
      <c r="E472">
        <v>26350.17</v>
      </c>
      <c r="G472" s="2">
        <f t="shared" si="138"/>
        <v>-5.9828888040252912E-3</v>
      </c>
      <c r="H472" s="4">
        <f t="shared" si="139"/>
        <v>1.5528141675806237E-3</v>
      </c>
      <c r="I472" s="2">
        <f t="shared" si="139"/>
        <v>-1.1122638094157363E-2</v>
      </c>
      <c r="J472" s="2">
        <f t="shared" si="139"/>
        <v>1.2855131070657283E-3</v>
      </c>
      <c r="L472">
        <f t="shared" si="137"/>
        <v>11</v>
      </c>
      <c r="M472">
        <v>2016</v>
      </c>
    </row>
    <row r="473" spans="1:13" x14ac:dyDescent="0.3">
      <c r="A473" s="15">
        <v>42703</v>
      </c>
      <c r="B473">
        <v>7457.75</v>
      </c>
      <c r="C473">
        <v>8142.15</v>
      </c>
      <c r="D473">
        <v>18223.75</v>
      </c>
      <c r="E473">
        <v>26394.01</v>
      </c>
      <c r="G473" s="2">
        <f t="shared" si="138"/>
        <v>-6.9726123830911714E-4</v>
      </c>
      <c r="H473" s="4">
        <f t="shared" si="139"/>
        <v>1.8764842682941836E-3</v>
      </c>
      <c r="I473" s="2">
        <f t="shared" si="139"/>
        <v>-4.2455652420983429E-3</v>
      </c>
      <c r="J473" s="2">
        <f t="shared" si="139"/>
        <v>1.6637463819019062E-3</v>
      </c>
      <c r="L473">
        <f t="shared" si="137"/>
        <v>11</v>
      </c>
      <c r="M473">
        <v>2016</v>
      </c>
    </row>
    <row r="474" spans="1:13" x14ac:dyDescent="0.3">
      <c r="A474" s="15">
        <v>42704</v>
      </c>
      <c r="B474">
        <v>7591.45</v>
      </c>
      <c r="C474">
        <v>8224.5</v>
      </c>
      <c r="D474">
        <v>18627.8</v>
      </c>
      <c r="E474">
        <v>26652.81</v>
      </c>
      <c r="G474" s="2">
        <f t="shared" si="138"/>
        <v>1.7611918671663493E-2</v>
      </c>
      <c r="H474" s="4">
        <f t="shared" si="139"/>
        <v>1.0114036218934848E-2</v>
      </c>
      <c r="I474" s="2">
        <f t="shared" si="139"/>
        <v>2.2171616708964909E-2</v>
      </c>
      <c r="J474" s="2">
        <f t="shared" si="139"/>
        <v>9.8052550559768262E-3</v>
      </c>
      <c r="L474">
        <f t="shared" si="137"/>
        <v>11</v>
      </c>
      <c r="M474">
        <v>2016</v>
      </c>
    </row>
    <row r="475" spans="1:13" x14ac:dyDescent="0.3">
      <c r="A475" s="15">
        <v>42705</v>
      </c>
      <c r="B475">
        <v>7533.75</v>
      </c>
      <c r="C475">
        <v>8192.9</v>
      </c>
      <c r="D475">
        <v>18428.45</v>
      </c>
      <c r="E475">
        <v>26559.919999999998</v>
      </c>
      <c r="G475" s="2">
        <f t="shared" si="138"/>
        <v>-7.6588684254189241E-3</v>
      </c>
      <c r="H475" s="4">
        <f t="shared" si="139"/>
        <v>-3.8421788558575432E-3</v>
      </c>
      <c r="I475" s="2">
        <f t="shared" si="139"/>
        <v>-1.0701746851479968E-2</v>
      </c>
      <c r="J475" s="2">
        <f t="shared" si="139"/>
        <v>-3.4851859897700485E-3</v>
      </c>
      <c r="L475">
        <f t="shared" si="137"/>
        <v>12</v>
      </c>
      <c r="M475">
        <v>2016</v>
      </c>
    </row>
    <row r="476" spans="1:13" x14ac:dyDescent="0.3">
      <c r="A476" s="15">
        <v>42706</v>
      </c>
      <c r="B476">
        <v>7433.35</v>
      </c>
      <c r="C476">
        <v>8086.8</v>
      </c>
      <c r="D476">
        <v>18247.650000000001</v>
      </c>
      <c r="E476">
        <v>26230.66</v>
      </c>
      <c r="G476" s="2">
        <f t="shared" si="138"/>
        <v>-1.3506696173326916E-2</v>
      </c>
      <c r="H476" s="4">
        <f t="shared" si="139"/>
        <v>-1.2950237400676129E-2</v>
      </c>
      <c r="I476" s="2">
        <f t="shared" si="139"/>
        <v>-9.8109173587577498E-3</v>
      </c>
      <c r="J476" s="2">
        <f t="shared" si="139"/>
        <v>-1.2396874689381535E-2</v>
      </c>
      <c r="L476">
        <f t="shared" si="137"/>
        <v>12</v>
      </c>
      <c r="M476">
        <v>2016</v>
      </c>
    </row>
    <row r="477" spans="1:13" x14ac:dyDescent="0.3">
      <c r="A477" s="15">
        <v>42709</v>
      </c>
      <c r="B477">
        <v>7442.15</v>
      </c>
      <c r="C477">
        <v>8128.75</v>
      </c>
      <c r="D477">
        <v>18408.900000000001</v>
      </c>
      <c r="E477">
        <v>26349.1</v>
      </c>
      <c r="G477" s="2">
        <f t="shared" si="138"/>
        <v>1.1824539951491536E-3</v>
      </c>
      <c r="H477" s="4">
        <f t="shared" si="139"/>
        <v>5.1874659939654521E-3</v>
      </c>
      <c r="I477" s="2">
        <f t="shared" si="139"/>
        <v>8.8367543217893803E-3</v>
      </c>
      <c r="J477" s="2">
        <f t="shared" si="139"/>
        <v>4.5153267207153269E-3</v>
      </c>
      <c r="L477">
        <f t="shared" si="137"/>
        <v>12</v>
      </c>
      <c r="M477">
        <v>2016</v>
      </c>
    </row>
    <row r="478" spans="1:13" x14ac:dyDescent="0.3">
      <c r="A478" s="15">
        <v>42710</v>
      </c>
      <c r="B478">
        <v>7480.2</v>
      </c>
      <c r="C478">
        <v>8143.15</v>
      </c>
      <c r="D478">
        <v>18420.900000000001</v>
      </c>
      <c r="E478">
        <v>26392.76</v>
      </c>
      <c r="G478" s="2">
        <f t="shared" si="138"/>
        <v>5.0867623860324836E-3</v>
      </c>
      <c r="H478" s="4">
        <f t="shared" si="139"/>
        <v>1.771490081500801E-3</v>
      </c>
      <c r="I478" s="2">
        <f t="shared" si="139"/>
        <v>6.5185861186708603E-4</v>
      </c>
      <c r="J478" s="2">
        <f t="shared" si="139"/>
        <v>1.6569825914357552E-3</v>
      </c>
      <c r="L478">
        <f t="shared" si="137"/>
        <v>12</v>
      </c>
      <c r="M478">
        <v>2016</v>
      </c>
    </row>
    <row r="479" spans="1:13" x14ac:dyDescent="0.3">
      <c r="A479" s="15">
        <v>42711</v>
      </c>
      <c r="B479">
        <v>7446.35</v>
      </c>
      <c r="C479">
        <v>8102.05</v>
      </c>
      <c r="D479">
        <v>18234.150000000001</v>
      </c>
      <c r="E479">
        <v>26236.87</v>
      </c>
      <c r="G479" s="2">
        <f t="shared" si="138"/>
        <v>-4.5458513231313932E-3</v>
      </c>
      <c r="H479" s="4">
        <f t="shared" si="139"/>
        <v>-5.0471868994184628E-3</v>
      </c>
      <c r="I479" s="2">
        <f t="shared" si="139"/>
        <v>-1.0137941142940898E-2</v>
      </c>
      <c r="J479" s="2">
        <f t="shared" si="139"/>
        <v>-5.9065440673881564E-3</v>
      </c>
      <c r="L479">
        <f t="shared" si="137"/>
        <v>12</v>
      </c>
      <c r="M479">
        <v>2016</v>
      </c>
    </row>
    <row r="480" spans="1:13" x14ac:dyDescent="0.3">
      <c r="A480" s="15">
        <v>42712</v>
      </c>
      <c r="B480">
        <v>7568.7</v>
      </c>
      <c r="C480">
        <v>8246.85</v>
      </c>
      <c r="D480">
        <v>18515.45</v>
      </c>
      <c r="E480">
        <v>26694.28</v>
      </c>
      <c r="G480" s="2">
        <f t="shared" si="138"/>
        <v>1.6165259555802114E-2</v>
      </c>
      <c r="H480" s="4">
        <f t="shared" si="139"/>
        <v>1.7872020044309794E-2</v>
      </c>
      <c r="I480" s="2">
        <f t="shared" si="139"/>
        <v>1.5427096958180076E-2</v>
      </c>
      <c r="J480" s="2">
        <f t="shared" si="139"/>
        <v>1.7433863109433401E-2</v>
      </c>
      <c r="L480">
        <f t="shared" si="137"/>
        <v>12</v>
      </c>
      <c r="M480">
        <v>2016</v>
      </c>
    </row>
    <row r="481" spans="1:13" x14ac:dyDescent="0.3">
      <c r="A481" s="15">
        <v>42713</v>
      </c>
      <c r="B481">
        <v>7585.95</v>
      </c>
      <c r="C481">
        <v>8261.75</v>
      </c>
      <c r="D481">
        <v>18695.8</v>
      </c>
      <c r="E481">
        <v>26747.18</v>
      </c>
      <c r="G481" s="2">
        <f t="shared" si="138"/>
        <v>2.2739406402625907E-3</v>
      </c>
      <c r="H481" s="4">
        <f t="shared" si="139"/>
        <v>1.8067504562347607E-3</v>
      </c>
      <c r="I481" s="2">
        <f t="shared" si="139"/>
        <v>9.7405140031702458E-3</v>
      </c>
      <c r="J481" s="2">
        <f t="shared" si="139"/>
        <v>1.9816979517709959E-3</v>
      </c>
      <c r="L481">
        <f t="shared" si="137"/>
        <v>12</v>
      </c>
      <c r="M481">
        <v>2016</v>
      </c>
    </row>
    <row r="482" spans="1:13" x14ac:dyDescent="0.3">
      <c r="A482" s="15">
        <v>42716</v>
      </c>
      <c r="B482">
        <v>7488.1</v>
      </c>
      <c r="C482">
        <v>8170.8</v>
      </c>
      <c r="D482">
        <v>18392.95</v>
      </c>
      <c r="E482">
        <v>26515.24</v>
      </c>
      <c r="G482" s="2">
        <f t="shared" si="138"/>
        <v>-1.3067400275103089E-2</v>
      </c>
      <c r="H482" s="4">
        <f t="shared" si="139"/>
        <v>-1.1008563560988872E-2</v>
      </c>
      <c r="I482" s="2">
        <f t="shared" si="139"/>
        <v>-1.6198825404636259E-2</v>
      </c>
      <c r="J482" s="2">
        <f t="shared" si="139"/>
        <v>-8.6715683672072604E-3</v>
      </c>
      <c r="L482">
        <f t="shared" si="137"/>
        <v>12</v>
      </c>
      <c r="M482">
        <v>2016</v>
      </c>
    </row>
    <row r="483" spans="1:13" x14ac:dyDescent="0.3">
      <c r="A483" s="15">
        <v>42717</v>
      </c>
      <c r="B483">
        <v>7509.25</v>
      </c>
      <c r="C483">
        <v>8221.7999999999993</v>
      </c>
      <c r="D483">
        <v>18466.05</v>
      </c>
      <c r="E483">
        <v>26697.82</v>
      </c>
      <c r="G483" s="2">
        <f t="shared" si="138"/>
        <v>2.8165262842493773E-3</v>
      </c>
      <c r="H483" s="4">
        <f t="shared" si="139"/>
        <v>6.2417388750182464E-3</v>
      </c>
      <c r="I483" s="2">
        <f t="shared" si="139"/>
        <v>3.9743488673648622E-3</v>
      </c>
      <c r="J483" s="2">
        <f t="shared" si="139"/>
        <v>6.8858513066447106E-3</v>
      </c>
      <c r="L483">
        <f t="shared" si="137"/>
        <v>12</v>
      </c>
      <c r="M483">
        <v>2016</v>
      </c>
    </row>
    <row r="484" spans="1:13" x14ac:dyDescent="0.3">
      <c r="A484" s="15">
        <v>42718</v>
      </c>
      <c r="B484">
        <v>7457.45</v>
      </c>
      <c r="C484">
        <v>8182.45</v>
      </c>
      <c r="D484">
        <v>18341.5</v>
      </c>
      <c r="E484">
        <v>26602.84</v>
      </c>
      <c r="G484" s="2">
        <f t="shared" si="138"/>
        <v>-6.9460740601680442E-3</v>
      </c>
      <c r="H484" s="4">
        <f t="shared" si="139"/>
        <v>-4.7860565812838382E-3</v>
      </c>
      <c r="I484" s="2">
        <f t="shared" si="139"/>
        <v>-6.7448100703723472E-3</v>
      </c>
      <c r="J484" s="2">
        <f t="shared" si="139"/>
        <v>-3.5575938409952408E-3</v>
      </c>
      <c r="L484">
        <f t="shared" si="137"/>
        <v>12</v>
      </c>
      <c r="M484">
        <v>2016</v>
      </c>
    </row>
    <row r="485" spans="1:13" x14ac:dyDescent="0.3">
      <c r="A485" s="15">
        <v>42719</v>
      </c>
      <c r="B485">
        <v>7466.4</v>
      </c>
      <c r="C485">
        <v>8153.6</v>
      </c>
      <c r="D485">
        <v>18401.150000000001</v>
      </c>
      <c r="E485">
        <v>26519.07</v>
      </c>
      <c r="G485" s="2">
        <f t="shared" si="138"/>
        <v>1.1987035251258731E-3</v>
      </c>
      <c r="H485" s="4">
        <f t="shared" si="139"/>
        <v>-3.5258388380007767E-3</v>
      </c>
      <c r="I485" s="2">
        <f t="shared" si="139"/>
        <v>3.2521876618597963E-3</v>
      </c>
      <c r="J485" s="2">
        <f t="shared" si="139"/>
        <v>-3.1489119206821693E-3</v>
      </c>
      <c r="L485">
        <f t="shared" si="137"/>
        <v>12</v>
      </c>
      <c r="M485">
        <v>2016</v>
      </c>
    </row>
    <row r="486" spans="1:13" x14ac:dyDescent="0.3">
      <c r="A486" s="15">
        <v>42720</v>
      </c>
      <c r="B486">
        <v>7450.25</v>
      </c>
      <c r="C486">
        <v>8139.45</v>
      </c>
      <c r="D486">
        <v>18312.8</v>
      </c>
      <c r="E486">
        <v>26489.56</v>
      </c>
      <c r="G486" s="2">
        <f t="shared" si="138"/>
        <v>-2.1677124928693179E-3</v>
      </c>
      <c r="H486" s="4">
        <f t="shared" si="139"/>
        <v>-1.7354297488226728E-3</v>
      </c>
      <c r="I486" s="2">
        <f t="shared" si="139"/>
        <v>-4.8013303516357495E-3</v>
      </c>
      <c r="J486" s="2">
        <f t="shared" si="139"/>
        <v>-1.1127841210117249E-3</v>
      </c>
      <c r="L486">
        <f t="shared" si="137"/>
        <v>12</v>
      </c>
      <c r="M486">
        <v>2016</v>
      </c>
    </row>
    <row r="487" spans="1:13" x14ac:dyDescent="0.3">
      <c r="A487" s="15">
        <v>42723</v>
      </c>
      <c r="B487">
        <v>7393.95</v>
      </c>
      <c r="C487">
        <v>8104.35</v>
      </c>
      <c r="D487">
        <v>18257.05</v>
      </c>
      <c r="E487">
        <v>26374.7</v>
      </c>
      <c r="G487" s="2">
        <f t="shared" si="138"/>
        <v>-7.6143333400956435E-3</v>
      </c>
      <c r="H487" s="4">
        <f t="shared" si="139"/>
        <v>-4.3123306857342268E-3</v>
      </c>
      <c r="I487" s="2">
        <f t="shared" si="139"/>
        <v>-3.0443187278843217E-3</v>
      </c>
      <c r="J487" s="2">
        <f t="shared" si="139"/>
        <v>-4.3360478618746619E-3</v>
      </c>
      <c r="L487">
        <f t="shared" si="137"/>
        <v>12</v>
      </c>
      <c r="M487">
        <v>2016</v>
      </c>
    </row>
    <row r="488" spans="1:13" x14ac:dyDescent="0.3">
      <c r="A488" s="15">
        <v>42724</v>
      </c>
      <c r="B488">
        <v>7324.25</v>
      </c>
      <c r="C488">
        <v>8082.4</v>
      </c>
      <c r="D488">
        <v>18069.400000000001</v>
      </c>
      <c r="E488">
        <v>26307.98</v>
      </c>
      <c r="G488" s="2">
        <f t="shared" si="138"/>
        <v>-9.5163327303136591E-3</v>
      </c>
      <c r="H488" s="4">
        <f t="shared" si="139"/>
        <v>-2.7084220202731528E-3</v>
      </c>
      <c r="I488" s="2">
        <f t="shared" si="139"/>
        <v>-1.0278221289857772E-2</v>
      </c>
      <c r="J488" s="2">
        <f t="shared" si="139"/>
        <v>-2.5296970202505114E-3</v>
      </c>
      <c r="L488">
        <f t="shared" si="137"/>
        <v>12</v>
      </c>
      <c r="M488">
        <v>2016</v>
      </c>
    </row>
    <row r="489" spans="1:13" x14ac:dyDescent="0.3">
      <c r="A489" s="15">
        <v>42725</v>
      </c>
      <c r="B489">
        <v>7322.5</v>
      </c>
      <c r="C489">
        <v>8061.3</v>
      </c>
      <c r="D489">
        <v>18084.5</v>
      </c>
      <c r="E489">
        <v>26242.38</v>
      </c>
      <c r="G489" s="2">
        <f t="shared" si="138"/>
        <v>-2.3898941618299762E-4</v>
      </c>
      <c r="H489" s="4">
        <f t="shared" si="139"/>
        <v>-2.6106107096901237E-3</v>
      </c>
      <c r="I489" s="2">
        <f t="shared" si="139"/>
        <v>8.3566692861957478E-4</v>
      </c>
      <c r="J489" s="2">
        <f t="shared" si="139"/>
        <v>-2.4935399829252775E-3</v>
      </c>
      <c r="L489">
        <f t="shared" si="137"/>
        <v>12</v>
      </c>
      <c r="M489">
        <v>2016</v>
      </c>
    </row>
    <row r="490" spans="1:13" x14ac:dyDescent="0.3">
      <c r="A490" s="15">
        <v>42726</v>
      </c>
      <c r="B490">
        <v>7235.05</v>
      </c>
      <c r="C490">
        <v>7979.1</v>
      </c>
      <c r="D490">
        <v>17891.45</v>
      </c>
      <c r="E490">
        <v>25979.599999999999</v>
      </c>
      <c r="G490" s="2">
        <f t="shared" si="138"/>
        <v>-1.2086993179038129E-2</v>
      </c>
      <c r="H490" s="4">
        <f t="shared" si="139"/>
        <v>-1.019686651036431E-2</v>
      </c>
      <c r="I490" s="2">
        <f t="shared" si="139"/>
        <v>-1.0674887334457645E-2</v>
      </c>
      <c r="J490" s="2">
        <f t="shared" si="139"/>
        <v>-1.0013573463992308E-2</v>
      </c>
      <c r="L490">
        <f t="shared" si="137"/>
        <v>12</v>
      </c>
      <c r="M490">
        <v>2016</v>
      </c>
    </row>
    <row r="491" spans="1:13" x14ac:dyDescent="0.3">
      <c r="A491" s="15">
        <v>42727</v>
      </c>
      <c r="B491">
        <v>7251.3</v>
      </c>
      <c r="C491">
        <v>7985.75</v>
      </c>
      <c r="D491">
        <v>17884</v>
      </c>
      <c r="E491">
        <v>26040.7</v>
      </c>
      <c r="G491" s="2">
        <f t="shared" si="138"/>
        <v>2.240977479900156E-3</v>
      </c>
      <c r="H491" s="4">
        <f t="shared" si="139"/>
        <v>8.3342732889669707E-4</v>
      </c>
      <c r="I491" s="2">
        <f t="shared" si="139"/>
        <v>-4.1640001229641685E-4</v>
      </c>
      <c r="J491" s="2">
        <f t="shared" si="139"/>
        <v>2.3518452939999919E-3</v>
      </c>
      <c r="L491">
        <f t="shared" si="137"/>
        <v>12</v>
      </c>
      <c r="M491">
        <v>2016</v>
      </c>
    </row>
    <row r="492" spans="1:13" x14ac:dyDescent="0.3">
      <c r="A492" s="15">
        <v>42730</v>
      </c>
      <c r="B492">
        <v>7175.35</v>
      </c>
      <c r="C492">
        <v>7908.25</v>
      </c>
      <c r="D492">
        <v>17655.55</v>
      </c>
      <c r="E492">
        <v>25807.1</v>
      </c>
      <c r="G492" s="2">
        <f t="shared" si="138"/>
        <v>-1.0584849519535606E-2</v>
      </c>
      <c r="H492" s="4">
        <f t="shared" si="139"/>
        <v>-9.7047866512224908E-3</v>
      </c>
      <c r="I492" s="2">
        <f t="shared" si="139"/>
        <v>-1.2773987922165105E-2</v>
      </c>
      <c r="J492" s="2">
        <f t="shared" si="139"/>
        <v>-8.9705729876693851E-3</v>
      </c>
      <c r="L492">
        <f t="shared" si="137"/>
        <v>12</v>
      </c>
      <c r="M492">
        <v>2016</v>
      </c>
    </row>
    <row r="493" spans="1:13" x14ac:dyDescent="0.3">
      <c r="A493" s="15">
        <v>42731</v>
      </c>
      <c r="B493">
        <v>7263.25</v>
      </c>
      <c r="C493">
        <v>8032.85</v>
      </c>
      <c r="D493">
        <v>17879.55</v>
      </c>
      <c r="E493">
        <v>26213.439999999999</v>
      </c>
      <c r="G493" s="2">
        <f t="shared" si="138"/>
        <v>1.2102020445392853E-2</v>
      </c>
      <c r="H493" s="4">
        <f t="shared" si="139"/>
        <v>1.5755698163310513E-2</v>
      </c>
      <c r="I493" s="2">
        <f t="shared" si="139"/>
        <v>1.2687228661808894E-2</v>
      </c>
      <c r="J493" s="2">
        <f t="shared" si="139"/>
        <v>1.5745279399855084E-2</v>
      </c>
      <c r="L493">
        <f t="shared" si="137"/>
        <v>12</v>
      </c>
      <c r="M493">
        <v>2016</v>
      </c>
    </row>
    <row r="494" spans="1:13" x14ac:dyDescent="0.3">
      <c r="A494" s="15">
        <v>42732</v>
      </c>
      <c r="B494">
        <v>7279.05</v>
      </c>
      <c r="C494">
        <v>8034.85</v>
      </c>
      <c r="D494">
        <v>17876.7</v>
      </c>
      <c r="E494">
        <v>26210.68</v>
      </c>
      <c r="G494" s="2">
        <f t="shared" si="138"/>
        <v>2.1706129233897528E-3</v>
      </c>
      <c r="H494" s="4">
        <f t="shared" si="139"/>
        <v>2.4897763558388364E-4</v>
      </c>
      <c r="I494" s="2">
        <f t="shared" si="139"/>
        <v>-1.5939998489886741E-4</v>
      </c>
      <c r="J494" s="2">
        <f t="shared" si="139"/>
        <v>-1.0528950034785207E-4</v>
      </c>
      <c r="L494">
        <f t="shared" si="137"/>
        <v>12</v>
      </c>
      <c r="M494">
        <v>2016</v>
      </c>
    </row>
    <row r="495" spans="1:13" x14ac:dyDescent="0.3">
      <c r="A495" s="15">
        <v>42733</v>
      </c>
      <c r="B495">
        <v>7352.25</v>
      </c>
      <c r="C495">
        <v>8103.6</v>
      </c>
      <c r="D495">
        <v>18033.150000000001</v>
      </c>
      <c r="E495">
        <v>26366.15</v>
      </c>
      <c r="G495" s="2">
        <f t="shared" si="138"/>
        <v>9.9561358767723922E-3</v>
      </c>
      <c r="H495" s="4">
        <f t="shared" si="139"/>
        <v>8.5564758520694228E-3</v>
      </c>
      <c r="I495" s="2">
        <f t="shared" si="139"/>
        <v>8.7516152309990505E-3</v>
      </c>
      <c r="J495" s="2">
        <f t="shared" si="139"/>
        <v>5.9315515660029105E-3</v>
      </c>
      <c r="L495">
        <f t="shared" si="137"/>
        <v>12</v>
      </c>
      <c r="M495">
        <v>2016</v>
      </c>
    </row>
    <row r="496" spans="1:13" x14ac:dyDescent="0.3">
      <c r="A496" s="15">
        <v>42734</v>
      </c>
      <c r="B496">
        <v>7407.05</v>
      </c>
      <c r="C496">
        <v>8185.8</v>
      </c>
      <c r="D496">
        <v>18177.2</v>
      </c>
      <c r="E496">
        <v>26626.46</v>
      </c>
      <c r="G496" s="2">
        <f t="shared" si="138"/>
        <v>7.3983569707238616E-3</v>
      </c>
      <c r="H496" s="4">
        <f t="shared" si="139"/>
        <v>1.014363986376423E-2</v>
      </c>
      <c r="I496" s="2">
        <f t="shared" si="139"/>
        <v>7.9880664221170048E-3</v>
      </c>
      <c r="J496" s="2">
        <f t="shared" si="139"/>
        <v>9.8728862575688022E-3</v>
      </c>
      <c r="L496">
        <f t="shared" si="137"/>
        <v>12</v>
      </c>
      <c r="M496">
        <v>2016</v>
      </c>
    </row>
    <row r="497" spans="1:13" x14ac:dyDescent="0.3">
      <c r="A497" s="15">
        <v>42737</v>
      </c>
      <c r="B497">
        <v>7304.25</v>
      </c>
      <c r="C497">
        <v>8179.5</v>
      </c>
      <c r="D497">
        <v>17969.599999999999</v>
      </c>
      <c r="E497">
        <v>26595.45</v>
      </c>
      <c r="G497" s="2">
        <f t="shared" si="138"/>
        <v>-1.4073998014854391E-2</v>
      </c>
      <c r="H497" s="4">
        <f t="shared" si="139"/>
        <v>-7.6962544894820079E-4</v>
      </c>
      <c r="I497" s="2">
        <f t="shared" si="139"/>
        <v>-1.1420900908830963E-2</v>
      </c>
      <c r="J497" s="2">
        <f t="shared" si="139"/>
        <v>-1.1646309723484984E-3</v>
      </c>
      <c r="L497">
        <f t="shared" si="137"/>
        <v>1</v>
      </c>
      <c r="M497">
        <v>2017</v>
      </c>
    </row>
    <row r="498" spans="1:13" x14ac:dyDescent="0.3">
      <c r="A498" s="15">
        <v>42738</v>
      </c>
      <c r="B498">
        <v>7318.85</v>
      </c>
      <c r="C498">
        <v>8192.25</v>
      </c>
      <c r="D498">
        <v>18035.599999999999</v>
      </c>
      <c r="E498">
        <v>26643.24</v>
      </c>
      <c r="G498" s="2">
        <f t="shared" si="138"/>
        <v>1.9948489175212448E-3</v>
      </c>
      <c r="H498" s="4">
        <f t="shared" si="139"/>
        <v>1.558774986246103E-3</v>
      </c>
      <c r="I498" s="2">
        <f t="shared" si="139"/>
        <v>3.6728697355533795E-3</v>
      </c>
      <c r="J498" s="2">
        <f t="shared" si="139"/>
        <v>1.7969239099169547E-3</v>
      </c>
      <c r="L498">
        <f t="shared" si="137"/>
        <v>1</v>
      </c>
      <c r="M498">
        <v>2017</v>
      </c>
    </row>
    <row r="499" spans="1:13" x14ac:dyDescent="0.3">
      <c r="A499" s="15">
        <v>42739</v>
      </c>
      <c r="B499">
        <v>7264.1</v>
      </c>
      <c r="C499">
        <v>8190.5</v>
      </c>
      <c r="D499">
        <v>17891</v>
      </c>
      <c r="E499">
        <v>26633.13</v>
      </c>
      <c r="G499" s="2">
        <f t="shared" si="138"/>
        <v>-7.5370658443578691E-3</v>
      </c>
      <c r="H499" s="4">
        <f t="shared" si="139"/>
        <v>-2.1361652781592359E-4</v>
      </c>
      <c r="I499" s="2">
        <f t="shared" si="139"/>
        <v>-8.0174765463859564E-3</v>
      </c>
      <c r="J499" s="2">
        <f t="shared" si="139"/>
        <v>-3.7945835416415503E-4</v>
      </c>
      <c r="L499">
        <f t="shared" si="137"/>
        <v>1</v>
      </c>
      <c r="M499">
        <v>2017</v>
      </c>
    </row>
    <row r="500" spans="1:13" x14ac:dyDescent="0.3">
      <c r="A500" s="15">
        <v>42740</v>
      </c>
      <c r="B500">
        <v>7333.55</v>
      </c>
      <c r="C500">
        <v>8273.7999999999993</v>
      </c>
      <c r="D500">
        <v>18115.95</v>
      </c>
      <c r="E500">
        <v>26878.240000000002</v>
      </c>
      <c r="G500" s="2">
        <f t="shared" si="138"/>
        <v>9.4701747448370597E-3</v>
      </c>
      <c r="H500" s="4">
        <f t="shared" si="139"/>
        <v>1.0170319272327607E-2</v>
      </c>
      <c r="I500" s="2">
        <f t="shared" si="139"/>
        <v>1.2573360907719006E-2</v>
      </c>
      <c r="J500" s="2">
        <f t="shared" si="139"/>
        <v>9.2031991733604185E-3</v>
      </c>
      <c r="L500">
        <f t="shared" si="137"/>
        <v>1</v>
      </c>
      <c r="M500">
        <v>2017</v>
      </c>
    </row>
    <row r="501" spans="1:13" x14ac:dyDescent="0.3">
      <c r="A501" s="15">
        <v>42741</v>
      </c>
      <c r="B501">
        <v>7368.35</v>
      </c>
      <c r="C501">
        <v>8243.7999999999993</v>
      </c>
      <c r="D501">
        <v>18264</v>
      </c>
      <c r="E501">
        <v>26759.23</v>
      </c>
      <c r="G501" s="2">
        <f t="shared" si="138"/>
        <v>4.7229026851330598E-3</v>
      </c>
      <c r="H501" s="4">
        <f t="shared" si="139"/>
        <v>-3.6259034542773577E-3</v>
      </c>
      <c r="I501" s="2">
        <f t="shared" si="139"/>
        <v>8.1723564041631409E-3</v>
      </c>
      <c r="J501" s="2">
        <f t="shared" si="139"/>
        <v>-4.4277452690355485E-3</v>
      </c>
      <c r="L501">
        <f t="shared" si="137"/>
        <v>1</v>
      </c>
      <c r="M501">
        <v>2017</v>
      </c>
    </row>
    <row r="502" spans="1:13" x14ac:dyDescent="0.3">
      <c r="A502" s="15">
        <v>42744</v>
      </c>
      <c r="B502">
        <v>7371.75</v>
      </c>
      <c r="C502">
        <v>8236.0499999999993</v>
      </c>
      <c r="D502">
        <v>18286.650000000001</v>
      </c>
      <c r="E502">
        <v>26726.55</v>
      </c>
      <c r="G502" s="2">
        <f t="shared" si="138"/>
        <v>4.6122019873159512E-4</v>
      </c>
      <c r="H502" s="4">
        <f t="shared" si="139"/>
        <v>-9.401004391178826E-4</v>
      </c>
      <c r="I502" s="2">
        <f t="shared" si="139"/>
        <v>1.2401445466492256E-3</v>
      </c>
      <c r="J502" s="2">
        <f t="shared" si="139"/>
        <v>-1.2212608509288305E-3</v>
      </c>
      <c r="L502">
        <f t="shared" si="137"/>
        <v>1</v>
      </c>
      <c r="M502">
        <v>2017</v>
      </c>
    </row>
    <row r="503" spans="1:13" x14ac:dyDescent="0.3">
      <c r="A503" s="15">
        <v>42745</v>
      </c>
      <c r="B503">
        <v>7404.4</v>
      </c>
      <c r="C503">
        <v>8288.6</v>
      </c>
      <c r="D503">
        <v>18409.599999999999</v>
      </c>
      <c r="E503">
        <v>26899.56</v>
      </c>
      <c r="G503" s="2">
        <f t="shared" si="138"/>
        <v>4.4095402733509313E-3</v>
      </c>
      <c r="H503" s="4">
        <f t="shared" si="139"/>
        <v>6.3804857911257335E-3</v>
      </c>
      <c r="I503" s="2">
        <f t="shared" si="139"/>
        <v>6.7234840717133584E-3</v>
      </c>
      <c r="J503" s="2">
        <f t="shared" si="139"/>
        <v>6.4733383096584494E-3</v>
      </c>
      <c r="L503">
        <f t="shared" si="137"/>
        <v>1</v>
      </c>
      <c r="M503">
        <v>2017</v>
      </c>
    </row>
    <row r="504" spans="1:13" x14ac:dyDescent="0.3">
      <c r="A504" s="15">
        <v>42746</v>
      </c>
      <c r="B504">
        <v>7515.75</v>
      </c>
      <c r="C504">
        <v>8380.65</v>
      </c>
      <c r="D504">
        <v>18830</v>
      </c>
      <c r="E504">
        <v>27140.41</v>
      </c>
      <c r="G504" s="2">
        <f t="shared" si="138"/>
        <v>1.481555400325987E-2</v>
      </c>
      <c r="H504" s="4">
        <f t="shared" si="139"/>
        <v>1.1105614941003218E-2</v>
      </c>
      <c r="I504" s="2">
        <f t="shared" si="139"/>
        <v>2.2835911698244477E-2</v>
      </c>
      <c r="J504" s="2">
        <f t="shared" si="139"/>
        <v>8.9536780527264583E-3</v>
      </c>
      <c r="L504">
        <f t="shared" si="137"/>
        <v>1</v>
      </c>
      <c r="M504">
        <v>2017</v>
      </c>
    </row>
    <row r="505" spans="1:13" x14ac:dyDescent="0.3">
      <c r="A505" s="15">
        <v>42747</v>
      </c>
      <c r="B505">
        <v>7520.55</v>
      </c>
      <c r="C505">
        <v>8407.2000000000007</v>
      </c>
      <c r="D505">
        <v>18873.95</v>
      </c>
      <c r="E505">
        <v>27247.16</v>
      </c>
      <c r="G505" s="2">
        <f t="shared" si="138"/>
        <v>6.3825119173467127E-4</v>
      </c>
      <c r="H505" s="4">
        <f t="shared" si="139"/>
        <v>3.1680120277068117E-3</v>
      </c>
      <c r="I505" s="2">
        <f t="shared" si="139"/>
        <v>2.3340414232607925E-3</v>
      </c>
      <c r="J505" s="2">
        <f t="shared" si="139"/>
        <v>3.9332493503230056E-3</v>
      </c>
      <c r="L505">
        <f t="shared" si="137"/>
        <v>1</v>
      </c>
      <c r="M505">
        <v>2017</v>
      </c>
    </row>
    <row r="506" spans="1:13" x14ac:dyDescent="0.3">
      <c r="A506" s="15">
        <v>42748</v>
      </c>
      <c r="B506">
        <v>7577.4</v>
      </c>
      <c r="C506">
        <v>8400.35</v>
      </c>
      <c r="D506">
        <v>18912.099999999999</v>
      </c>
      <c r="E506">
        <v>27238.06</v>
      </c>
      <c r="G506" s="2">
        <f t="shared" si="138"/>
        <v>7.5025734420776863E-3</v>
      </c>
      <c r="H506" s="4">
        <f t="shared" si="139"/>
        <v>-8.1477780949666516E-4</v>
      </c>
      <c r="I506" s="2">
        <f t="shared" si="139"/>
        <v>2.0213044964089559E-3</v>
      </c>
      <c r="J506" s="2">
        <f t="shared" si="139"/>
        <v>-3.3397976156041747E-4</v>
      </c>
      <c r="L506">
        <f t="shared" si="137"/>
        <v>1</v>
      </c>
      <c r="M506">
        <v>2017</v>
      </c>
    </row>
    <row r="507" spans="1:13" x14ac:dyDescent="0.3">
      <c r="A507" s="15">
        <v>42751</v>
      </c>
      <c r="B507">
        <v>7649.1</v>
      </c>
      <c r="C507">
        <v>8412.7999999999993</v>
      </c>
      <c r="D507">
        <v>19096.45</v>
      </c>
      <c r="E507">
        <v>27288.17</v>
      </c>
      <c r="G507" s="2">
        <f t="shared" si="138"/>
        <v>9.3736518021728995E-3</v>
      </c>
      <c r="H507" s="4">
        <f t="shared" si="139"/>
        <v>1.4820811037634036E-3</v>
      </c>
      <c r="I507" s="2">
        <f t="shared" si="139"/>
        <v>9.7477276452642599E-3</v>
      </c>
      <c r="J507" s="2">
        <f t="shared" si="139"/>
        <v>1.8397051772408512E-3</v>
      </c>
      <c r="L507">
        <f t="shared" si="137"/>
        <v>1</v>
      </c>
      <c r="M507">
        <v>2017</v>
      </c>
    </row>
    <row r="508" spans="1:13" x14ac:dyDescent="0.3">
      <c r="A508" s="15">
        <v>42752</v>
      </c>
      <c r="B508">
        <v>7625.5</v>
      </c>
      <c r="C508">
        <v>8398</v>
      </c>
      <c r="D508">
        <v>19067.05</v>
      </c>
      <c r="E508">
        <v>27235.66</v>
      </c>
      <c r="G508" s="2">
        <f t="shared" si="138"/>
        <v>-3.0948790243263214E-3</v>
      </c>
      <c r="H508" s="4">
        <f t="shared" si="139"/>
        <v>-1.7592240395586812E-3</v>
      </c>
      <c r="I508" s="2">
        <f t="shared" si="139"/>
        <v>-1.5395531630225227E-3</v>
      </c>
      <c r="J508" s="2">
        <f t="shared" si="139"/>
        <v>-1.9242770768431302E-3</v>
      </c>
      <c r="L508">
        <f t="shared" si="137"/>
        <v>1</v>
      </c>
      <c r="M508">
        <v>2017</v>
      </c>
    </row>
    <row r="509" spans="1:13" x14ac:dyDescent="0.3">
      <c r="A509" s="15">
        <v>42753</v>
      </c>
      <c r="B509">
        <v>7645.45</v>
      </c>
      <c r="C509">
        <v>8417</v>
      </c>
      <c r="D509">
        <v>19164.5</v>
      </c>
      <c r="E509">
        <v>27257.64</v>
      </c>
      <c r="G509" s="2">
        <f t="shared" si="138"/>
        <v>2.6093951304370336E-3</v>
      </c>
      <c r="H509" s="4">
        <f t="shared" si="139"/>
        <v>2.2624434389140274E-3</v>
      </c>
      <c r="I509" s="2">
        <f t="shared" si="139"/>
        <v>5.1109112316798213E-3</v>
      </c>
      <c r="J509" s="2">
        <f t="shared" si="139"/>
        <v>8.0703019497231068E-4</v>
      </c>
      <c r="L509">
        <f t="shared" si="137"/>
        <v>1</v>
      </c>
      <c r="M509">
        <v>2017</v>
      </c>
    </row>
    <row r="510" spans="1:13" x14ac:dyDescent="0.3">
      <c r="A510" s="15">
        <v>42754</v>
      </c>
      <c r="B510">
        <v>7626.7</v>
      </c>
      <c r="C510">
        <v>8435.1</v>
      </c>
      <c r="D510">
        <v>19124.25</v>
      </c>
      <c r="E510">
        <v>27308.6</v>
      </c>
      <c r="G510" s="2">
        <f t="shared" si="138"/>
        <v>-2.4584682759253673E-3</v>
      </c>
      <c r="H510" s="4">
        <f t="shared" si="139"/>
        <v>2.1504098847570825E-3</v>
      </c>
      <c r="I510" s="2">
        <f t="shared" si="139"/>
        <v>-2.1002374181429205E-3</v>
      </c>
      <c r="J510" s="2">
        <f t="shared" si="139"/>
        <v>1.869567578117516E-3</v>
      </c>
      <c r="L510">
        <f t="shared" si="137"/>
        <v>1</v>
      </c>
      <c r="M510">
        <v>2017</v>
      </c>
    </row>
    <row r="511" spans="1:13" x14ac:dyDescent="0.3">
      <c r="A511" s="15">
        <v>42755</v>
      </c>
      <c r="B511">
        <v>7505.5</v>
      </c>
      <c r="C511">
        <v>8349.35</v>
      </c>
      <c r="D511">
        <v>18820.8</v>
      </c>
      <c r="E511">
        <v>27034.5</v>
      </c>
      <c r="G511" s="2">
        <f t="shared" si="138"/>
        <v>-1.6148158017453843E-2</v>
      </c>
      <c r="H511" s="4">
        <f t="shared" si="139"/>
        <v>-1.016585458382236E-2</v>
      </c>
      <c r="I511" s="2">
        <f t="shared" si="139"/>
        <v>-1.5867288913290756E-2</v>
      </c>
      <c r="J511" s="2">
        <f t="shared" si="139"/>
        <v>-1.0037131160147299E-2</v>
      </c>
      <c r="L511">
        <f t="shared" si="137"/>
        <v>1</v>
      </c>
      <c r="M511">
        <v>2017</v>
      </c>
    </row>
    <row r="512" spans="1:13" x14ac:dyDescent="0.3">
      <c r="A512" s="15">
        <v>42758</v>
      </c>
      <c r="B512">
        <v>7538.8</v>
      </c>
      <c r="C512">
        <v>8391.5</v>
      </c>
      <c r="D512">
        <v>18842.7</v>
      </c>
      <c r="E512">
        <v>27117.34</v>
      </c>
      <c r="G512" s="2">
        <f t="shared" si="138"/>
        <v>4.4171486178171829E-3</v>
      </c>
      <c r="H512" s="4">
        <f t="shared" si="139"/>
        <v>5.0482971728337692E-3</v>
      </c>
      <c r="I512" s="2">
        <f t="shared" si="139"/>
        <v>1.1636062229023981E-3</v>
      </c>
      <c r="J512" s="2">
        <f t="shared" si="139"/>
        <v>3.0642327396474931E-3</v>
      </c>
      <c r="L512">
        <f t="shared" si="137"/>
        <v>1</v>
      </c>
      <c r="M512">
        <v>2017</v>
      </c>
    </row>
    <row r="513" spans="1:13" x14ac:dyDescent="0.3">
      <c r="A513" s="15">
        <v>42759</v>
      </c>
      <c r="B513">
        <v>7627.95</v>
      </c>
      <c r="C513">
        <v>8475.7999999999993</v>
      </c>
      <c r="D513">
        <v>19023.5</v>
      </c>
      <c r="E513">
        <v>27375.58</v>
      </c>
      <c r="G513" s="2">
        <f t="shared" si="138"/>
        <v>1.1687281641856546E-2</v>
      </c>
      <c r="H513" s="4">
        <f t="shared" si="139"/>
        <v>1.0045879759280138E-2</v>
      </c>
      <c r="I513" s="2">
        <f t="shared" si="139"/>
        <v>9.5952278601261643E-3</v>
      </c>
      <c r="J513" s="2">
        <f t="shared" si="139"/>
        <v>9.5230579400487503E-3</v>
      </c>
      <c r="L513">
        <f t="shared" si="137"/>
        <v>1</v>
      </c>
      <c r="M513">
        <v>2017</v>
      </c>
    </row>
    <row r="514" spans="1:13" x14ac:dyDescent="0.3">
      <c r="A514" s="15">
        <v>42760</v>
      </c>
      <c r="B514">
        <v>7853.3</v>
      </c>
      <c r="C514">
        <v>8602.75</v>
      </c>
      <c r="D514">
        <v>19473.2</v>
      </c>
      <c r="E514">
        <v>27708.14</v>
      </c>
      <c r="G514" s="2">
        <f t="shared" si="138"/>
        <v>2.8694943526925032E-2</v>
      </c>
      <c r="H514" s="4">
        <f t="shared" si="139"/>
        <v>1.4977937185870448E-2</v>
      </c>
      <c r="I514" s="2">
        <f t="shared" si="139"/>
        <v>2.3639183115620192E-2</v>
      </c>
      <c r="J514" s="2">
        <f t="shared" si="139"/>
        <v>1.2148053118874473E-2</v>
      </c>
      <c r="L514">
        <f t="shared" si="137"/>
        <v>1</v>
      </c>
      <c r="M514">
        <v>2017</v>
      </c>
    </row>
    <row r="515" spans="1:13" x14ac:dyDescent="0.3">
      <c r="A515" s="15">
        <v>42762</v>
      </c>
      <c r="B515">
        <v>7980.5</v>
      </c>
      <c r="C515">
        <v>8641.25</v>
      </c>
      <c r="D515">
        <v>19708.3</v>
      </c>
      <c r="E515">
        <v>27882.46</v>
      </c>
      <c r="G515" s="2">
        <f t="shared" si="138"/>
        <v>1.5938850949188624E-2</v>
      </c>
      <c r="H515" s="4">
        <f t="shared" si="139"/>
        <v>4.4753131266164889E-3</v>
      </c>
      <c r="I515" s="2">
        <f t="shared" si="139"/>
        <v>1.2073002896288158E-2</v>
      </c>
      <c r="J515" s="2">
        <f t="shared" si="139"/>
        <v>6.2912920174360209E-3</v>
      </c>
      <c r="L515">
        <f t="shared" ref="L515:L578" si="140">MONTH(A:A)</f>
        <v>1</v>
      </c>
      <c r="M515">
        <v>2017</v>
      </c>
    </row>
    <row r="516" spans="1:13" x14ac:dyDescent="0.3">
      <c r="A516" s="15">
        <v>42765</v>
      </c>
      <c r="B516">
        <v>7957.75</v>
      </c>
      <c r="C516">
        <v>8632.75</v>
      </c>
      <c r="D516">
        <v>19585.25</v>
      </c>
      <c r="E516">
        <v>27849.56</v>
      </c>
      <c r="G516" s="2">
        <f t="shared" ref="G516:G579" si="141">(B516-B515)/B516</f>
        <v>-2.8588482925450032E-3</v>
      </c>
      <c r="H516" s="4">
        <f t="shared" ref="H516:J579" si="142">(C516-C515)/C515</f>
        <v>-9.8365398524519025E-4</v>
      </c>
      <c r="I516" s="2">
        <f t="shared" si="142"/>
        <v>-6.243562356976466E-3</v>
      </c>
      <c r="J516" s="2">
        <f t="shared" si="142"/>
        <v>-1.1799532752848141E-3</v>
      </c>
      <c r="L516">
        <f t="shared" si="140"/>
        <v>1</v>
      </c>
      <c r="M516">
        <v>2017</v>
      </c>
    </row>
    <row r="517" spans="1:13" x14ac:dyDescent="0.3">
      <c r="A517" s="15">
        <v>42766</v>
      </c>
      <c r="B517">
        <v>7917.45</v>
      </c>
      <c r="C517">
        <v>8561.2999999999993</v>
      </c>
      <c r="D517">
        <v>19515.150000000001</v>
      </c>
      <c r="E517">
        <v>27655.96</v>
      </c>
      <c r="G517" s="2">
        <f t="shared" si="141"/>
        <v>-5.0900226714409545E-3</v>
      </c>
      <c r="H517" s="4">
        <f t="shared" si="142"/>
        <v>-8.2766210072109971E-3</v>
      </c>
      <c r="I517" s="2">
        <f t="shared" si="142"/>
        <v>-3.5792241610394836E-3</v>
      </c>
      <c r="J517" s="2">
        <f t="shared" si="142"/>
        <v>-6.9516358606743576E-3</v>
      </c>
      <c r="L517">
        <f t="shared" si="140"/>
        <v>1</v>
      </c>
      <c r="M517">
        <v>2017</v>
      </c>
    </row>
    <row r="518" spans="1:13" x14ac:dyDescent="0.3">
      <c r="A518" s="15">
        <v>42767</v>
      </c>
      <c r="B518">
        <v>8130.1</v>
      </c>
      <c r="C518">
        <v>8716.4</v>
      </c>
      <c r="D518">
        <v>20020.599999999999</v>
      </c>
      <c r="E518">
        <v>28141.64</v>
      </c>
      <c r="G518" s="2">
        <f t="shared" si="141"/>
        <v>2.6155889841453429E-2</v>
      </c>
      <c r="H518" s="4">
        <f t="shared" si="142"/>
        <v>1.8116407554927449E-2</v>
      </c>
      <c r="I518" s="2">
        <f t="shared" si="142"/>
        <v>2.5900390209657474E-2</v>
      </c>
      <c r="J518" s="2">
        <f t="shared" si="142"/>
        <v>1.7561494882115836E-2</v>
      </c>
      <c r="L518">
        <f t="shared" si="140"/>
        <v>2</v>
      </c>
      <c r="M518">
        <v>2017</v>
      </c>
    </row>
    <row r="519" spans="1:13" x14ac:dyDescent="0.3">
      <c r="A519" s="15">
        <v>42768</v>
      </c>
      <c r="B519">
        <v>8138.3</v>
      </c>
      <c r="C519">
        <v>8734.25</v>
      </c>
      <c r="D519">
        <v>20070.3</v>
      </c>
      <c r="E519">
        <v>28226.61</v>
      </c>
      <c r="G519" s="2">
        <f t="shared" si="141"/>
        <v>1.0075814359263996E-3</v>
      </c>
      <c r="H519" s="4">
        <f t="shared" si="142"/>
        <v>2.0478637969804465E-3</v>
      </c>
      <c r="I519" s="2">
        <f t="shared" si="142"/>
        <v>2.4824430836239038E-3</v>
      </c>
      <c r="J519" s="2">
        <f t="shared" si="142"/>
        <v>3.0193691625648388E-3</v>
      </c>
      <c r="L519">
        <f t="shared" si="140"/>
        <v>2</v>
      </c>
      <c r="M519">
        <v>2017</v>
      </c>
    </row>
    <row r="520" spans="1:13" x14ac:dyDescent="0.3">
      <c r="A520" s="15">
        <v>42769</v>
      </c>
      <c r="B520">
        <v>8146.1</v>
      </c>
      <c r="C520">
        <v>8740.9500000000007</v>
      </c>
      <c r="D520">
        <v>20196.8</v>
      </c>
      <c r="E520">
        <v>28240.52</v>
      </c>
      <c r="G520" s="2">
        <f t="shared" si="141"/>
        <v>9.5751341132568727E-4</v>
      </c>
      <c r="H520" s="4">
        <f t="shared" si="142"/>
        <v>7.6709505681663882E-4</v>
      </c>
      <c r="I520" s="2">
        <f t="shared" si="142"/>
        <v>6.302845498074269E-3</v>
      </c>
      <c r="J520" s="2">
        <f t="shared" si="142"/>
        <v>4.9279739933346062E-4</v>
      </c>
      <c r="L520">
        <f t="shared" si="140"/>
        <v>2</v>
      </c>
      <c r="M520">
        <v>2017</v>
      </c>
    </row>
    <row r="521" spans="1:13" x14ac:dyDescent="0.3">
      <c r="A521" s="15">
        <v>42772</v>
      </c>
      <c r="B521">
        <v>8227.9500000000007</v>
      </c>
      <c r="C521">
        <v>8801.0499999999993</v>
      </c>
      <c r="D521">
        <v>20371.599999999999</v>
      </c>
      <c r="E521">
        <v>28439.279999999999</v>
      </c>
      <c r="G521" s="2">
        <f t="shared" si="141"/>
        <v>9.9477998772477174E-3</v>
      </c>
      <c r="H521" s="4">
        <f t="shared" si="142"/>
        <v>6.8756828491180642E-3</v>
      </c>
      <c r="I521" s="2">
        <f t="shared" si="142"/>
        <v>8.6548364097282383E-3</v>
      </c>
      <c r="J521" s="2">
        <f t="shared" si="142"/>
        <v>7.0381140290617311E-3</v>
      </c>
      <c r="L521">
        <f t="shared" si="140"/>
        <v>2</v>
      </c>
      <c r="M521">
        <v>2017</v>
      </c>
    </row>
    <row r="522" spans="1:13" x14ac:dyDescent="0.3">
      <c r="A522" s="15">
        <v>42773</v>
      </c>
      <c r="B522">
        <v>8203.2000000000007</v>
      </c>
      <c r="C522">
        <v>8768.2999999999993</v>
      </c>
      <c r="D522">
        <v>20327.25</v>
      </c>
      <c r="E522">
        <v>28335.16</v>
      </c>
      <c r="G522" s="2">
        <f t="shared" si="141"/>
        <v>-3.0171152720889407E-3</v>
      </c>
      <c r="H522" s="4">
        <f t="shared" si="142"/>
        <v>-3.7211469086074959E-3</v>
      </c>
      <c r="I522" s="2">
        <f t="shared" si="142"/>
        <v>-2.1770504035028447E-3</v>
      </c>
      <c r="J522" s="2">
        <f t="shared" si="142"/>
        <v>-3.6611334745464369E-3</v>
      </c>
      <c r="L522">
        <f t="shared" si="140"/>
        <v>2</v>
      </c>
      <c r="M522">
        <v>2017</v>
      </c>
    </row>
    <row r="523" spans="1:13" x14ac:dyDescent="0.3">
      <c r="A523" s="15">
        <v>42774</v>
      </c>
      <c r="B523">
        <v>8168.4</v>
      </c>
      <c r="C523">
        <v>8769.0499999999993</v>
      </c>
      <c r="D523">
        <v>20245.400000000001</v>
      </c>
      <c r="E523">
        <v>28289.919999999998</v>
      </c>
      <c r="G523" s="2">
        <f t="shared" si="141"/>
        <v>-4.2603202585575015E-3</v>
      </c>
      <c r="H523" s="4">
        <f t="shared" si="142"/>
        <v>8.5535394546263255E-5</v>
      </c>
      <c r="I523" s="2">
        <f t="shared" si="142"/>
        <v>-4.0266145199177724E-3</v>
      </c>
      <c r="J523" s="2">
        <f t="shared" si="142"/>
        <v>-1.5966029484217347E-3</v>
      </c>
      <c r="L523">
        <f t="shared" si="140"/>
        <v>2</v>
      </c>
      <c r="M523">
        <v>2017</v>
      </c>
    </row>
    <row r="524" spans="1:13" x14ac:dyDescent="0.3">
      <c r="A524" s="15">
        <v>42775</v>
      </c>
      <c r="B524">
        <v>8139.45</v>
      </c>
      <c r="C524">
        <v>8778.4</v>
      </c>
      <c r="D524">
        <v>20151.150000000001</v>
      </c>
      <c r="E524">
        <v>28329.7</v>
      </c>
      <c r="G524" s="2">
        <f t="shared" si="141"/>
        <v>-3.556751377550058E-3</v>
      </c>
      <c r="H524" s="4">
        <f t="shared" si="142"/>
        <v>1.066250049891421E-3</v>
      </c>
      <c r="I524" s="2">
        <f t="shared" si="142"/>
        <v>-4.6553785057346355E-3</v>
      </c>
      <c r="J524" s="2">
        <f t="shared" si="142"/>
        <v>1.4061545596453604E-3</v>
      </c>
      <c r="L524">
        <f t="shared" si="140"/>
        <v>2</v>
      </c>
      <c r="M524">
        <v>2017</v>
      </c>
    </row>
    <row r="525" spans="1:13" x14ac:dyDescent="0.3">
      <c r="A525" s="15">
        <v>42776</v>
      </c>
      <c r="B525">
        <v>8141.2</v>
      </c>
      <c r="C525">
        <v>8793.5499999999993</v>
      </c>
      <c r="D525">
        <v>20213.900000000001</v>
      </c>
      <c r="E525">
        <v>28334.25</v>
      </c>
      <c r="G525" s="2">
        <f t="shared" si="141"/>
        <v>2.1495602613865277E-4</v>
      </c>
      <c r="H525" s="4">
        <f t="shared" si="142"/>
        <v>1.7258270299826434E-3</v>
      </c>
      <c r="I525" s="2">
        <f t="shared" si="142"/>
        <v>3.1139662004401733E-3</v>
      </c>
      <c r="J525" s="2">
        <f t="shared" si="142"/>
        <v>1.6060883101477502E-4</v>
      </c>
      <c r="L525">
        <f t="shared" si="140"/>
        <v>2</v>
      </c>
      <c r="M525">
        <v>2017</v>
      </c>
    </row>
    <row r="526" spans="1:13" x14ac:dyDescent="0.3">
      <c r="A526" s="15">
        <v>42779</v>
      </c>
      <c r="B526">
        <v>8158.3</v>
      </c>
      <c r="C526">
        <v>8805.0499999999993</v>
      </c>
      <c r="D526">
        <v>20251.8</v>
      </c>
      <c r="E526">
        <v>28351.62</v>
      </c>
      <c r="G526" s="2">
        <f t="shared" si="141"/>
        <v>2.0960249071498185E-3</v>
      </c>
      <c r="H526" s="4">
        <f t="shared" si="142"/>
        <v>1.3077767227115331E-3</v>
      </c>
      <c r="I526" s="2">
        <f t="shared" si="142"/>
        <v>1.8749474371594702E-3</v>
      </c>
      <c r="J526" s="2">
        <f t="shared" si="142"/>
        <v>6.1303898991499621E-4</v>
      </c>
      <c r="L526">
        <f t="shared" si="140"/>
        <v>2</v>
      </c>
      <c r="M526">
        <v>2017</v>
      </c>
    </row>
    <row r="527" spans="1:13" x14ac:dyDescent="0.3">
      <c r="A527" s="15">
        <v>42780</v>
      </c>
      <c r="B527">
        <v>8162.6</v>
      </c>
      <c r="C527">
        <v>8792.2999999999993</v>
      </c>
      <c r="D527">
        <v>20258.099999999999</v>
      </c>
      <c r="E527">
        <v>28339.31</v>
      </c>
      <c r="G527" s="2">
        <f t="shared" si="141"/>
        <v>5.2679293362411258E-4</v>
      </c>
      <c r="H527" s="4">
        <f t="shared" si="142"/>
        <v>-1.4480326630740316E-3</v>
      </c>
      <c r="I527" s="2">
        <f t="shared" si="142"/>
        <v>3.1108345924803091E-4</v>
      </c>
      <c r="J527" s="2">
        <f t="shared" si="142"/>
        <v>-4.3419035667089474E-4</v>
      </c>
      <c r="L527">
        <f t="shared" si="140"/>
        <v>2</v>
      </c>
      <c r="M527">
        <v>2017</v>
      </c>
    </row>
    <row r="528" spans="1:13" x14ac:dyDescent="0.3">
      <c r="A528" s="15">
        <v>42781</v>
      </c>
      <c r="B528">
        <v>8147.35</v>
      </c>
      <c r="C528">
        <v>8724.7000000000007</v>
      </c>
      <c r="D528">
        <v>20163.7</v>
      </c>
      <c r="E528">
        <v>28155.56</v>
      </c>
      <c r="G528" s="2">
        <f t="shared" si="141"/>
        <v>-1.8717742578875339E-3</v>
      </c>
      <c r="H528" s="4">
        <f t="shared" si="142"/>
        <v>-7.688545659269878E-3</v>
      </c>
      <c r="I528" s="2">
        <f t="shared" si="142"/>
        <v>-4.6598644492819082E-3</v>
      </c>
      <c r="J528" s="2">
        <f t="shared" si="142"/>
        <v>-6.4839263905860792E-3</v>
      </c>
      <c r="L528">
        <f t="shared" si="140"/>
        <v>2</v>
      </c>
      <c r="M528">
        <v>2017</v>
      </c>
    </row>
    <row r="529" spans="1:13" x14ac:dyDescent="0.3">
      <c r="A529" s="15">
        <v>42782</v>
      </c>
      <c r="B529">
        <v>8176.65</v>
      </c>
      <c r="C529">
        <v>8778</v>
      </c>
      <c r="D529">
        <v>20243.7</v>
      </c>
      <c r="E529">
        <v>28301.27</v>
      </c>
      <c r="G529" s="2">
        <f t="shared" si="141"/>
        <v>3.5833746094059639E-3</v>
      </c>
      <c r="H529" s="4">
        <f t="shared" si="142"/>
        <v>6.1090925762489565E-3</v>
      </c>
      <c r="I529" s="2">
        <f t="shared" si="142"/>
        <v>3.9675258013162264E-3</v>
      </c>
      <c r="J529" s="2">
        <f t="shared" si="142"/>
        <v>5.1751767679278663E-3</v>
      </c>
      <c r="L529">
        <f t="shared" si="140"/>
        <v>2</v>
      </c>
      <c r="M529">
        <v>2017</v>
      </c>
    </row>
    <row r="530" spans="1:13" x14ac:dyDescent="0.3">
      <c r="A530" s="15">
        <v>42783</v>
      </c>
      <c r="B530">
        <v>8281.5499999999993</v>
      </c>
      <c r="C530">
        <v>8821.7000000000007</v>
      </c>
      <c r="D530">
        <v>20551.349999999999</v>
      </c>
      <c r="E530">
        <v>28468.75</v>
      </c>
      <c r="G530" s="2">
        <f t="shared" si="141"/>
        <v>1.2666710941792255E-2</v>
      </c>
      <c r="H530" s="4">
        <f t="shared" si="142"/>
        <v>4.978354978355061E-3</v>
      </c>
      <c r="I530" s="2">
        <f t="shared" si="142"/>
        <v>1.5197320647905166E-2</v>
      </c>
      <c r="J530" s="2">
        <f t="shared" si="142"/>
        <v>5.9177556342877745E-3</v>
      </c>
      <c r="L530">
        <f t="shared" si="140"/>
        <v>2</v>
      </c>
      <c r="M530">
        <v>2017</v>
      </c>
    </row>
    <row r="531" spans="1:13" x14ac:dyDescent="0.3">
      <c r="A531" s="15">
        <v>42786</v>
      </c>
      <c r="B531">
        <v>8313.75</v>
      </c>
      <c r="C531">
        <v>8879.2000000000007</v>
      </c>
      <c r="D531">
        <v>20677.099999999999</v>
      </c>
      <c r="E531">
        <v>28661.58</v>
      </c>
      <c r="G531" s="2">
        <f t="shared" si="141"/>
        <v>3.8731017892047184E-3</v>
      </c>
      <c r="H531" s="4">
        <f t="shared" si="142"/>
        <v>6.5180180690796556E-3</v>
      </c>
      <c r="I531" s="2">
        <f t="shared" si="142"/>
        <v>6.1188194449513051E-3</v>
      </c>
      <c r="J531" s="2">
        <f t="shared" si="142"/>
        <v>6.7733918770582395E-3</v>
      </c>
      <c r="L531">
        <f t="shared" si="140"/>
        <v>2</v>
      </c>
      <c r="M531">
        <v>2017</v>
      </c>
    </row>
    <row r="532" spans="1:13" x14ac:dyDescent="0.3">
      <c r="A532" s="15">
        <v>42787</v>
      </c>
      <c r="B532">
        <v>8399.5499999999993</v>
      </c>
      <c r="C532">
        <v>8907.85</v>
      </c>
      <c r="D532">
        <v>20860.95</v>
      </c>
      <c r="E532">
        <v>28761.59</v>
      </c>
      <c r="G532" s="2">
        <f t="shared" si="141"/>
        <v>1.0214832937478708E-2</v>
      </c>
      <c r="H532" s="4">
        <f t="shared" si="142"/>
        <v>3.2266420398233664E-3</v>
      </c>
      <c r="I532" s="2">
        <f t="shared" si="142"/>
        <v>8.8914789791606271E-3</v>
      </c>
      <c r="J532" s="2">
        <f t="shared" si="142"/>
        <v>3.4893400852290205E-3</v>
      </c>
      <c r="L532">
        <f t="shared" si="140"/>
        <v>2</v>
      </c>
      <c r="M532">
        <v>2017</v>
      </c>
    </row>
    <row r="533" spans="1:13" x14ac:dyDescent="0.3">
      <c r="A533" s="15">
        <v>42788</v>
      </c>
      <c r="B533">
        <v>8390.35</v>
      </c>
      <c r="C533">
        <v>8926.9</v>
      </c>
      <c r="D533">
        <v>20868.45</v>
      </c>
      <c r="E533">
        <v>28864.71</v>
      </c>
      <c r="G533" s="2">
        <f t="shared" si="141"/>
        <v>-1.0964977623101431E-3</v>
      </c>
      <c r="H533" s="4">
        <f t="shared" si="142"/>
        <v>2.1385631774220796E-3</v>
      </c>
      <c r="I533" s="2">
        <f t="shared" si="142"/>
        <v>3.5952341576006846E-4</v>
      </c>
      <c r="J533" s="2">
        <f t="shared" si="142"/>
        <v>3.585337250131129E-3</v>
      </c>
      <c r="L533">
        <f t="shared" si="140"/>
        <v>2</v>
      </c>
      <c r="M533">
        <v>2017</v>
      </c>
    </row>
    <row r="534" spans="1:13" x14ac:dyDescent="0.3">
      <c r="A534" s="15">
        <v>42789</v>
      </c>
      <c r="B534">
        <v>8383.2000000000007</v>
      </c>
      <c r="C534">
        <v>8939.5</v>
      </c>
      <c r="D534">
        <v>20876.650000000001</v>
      </c>
      <c r="E534">
        <v>28892.97</v>
      </c>
      <c r="G534" s="2">
        <f t="shared" si="141"/>
        <v>-8.5289626872788859E-4</v>
      </c>
      <c r="H534" s="4">
        <f t="shared" si="142"/>
        <v>1.4114642261031673E-3</v>
      </c>
      <c r="I534" s="2">
        <f t="shared" si="142"/>
        <v>3.9293766427313611E-4</v>
      </c>
      <c r="J534" s="2">
        <f t="shared" si="142"/>
        <v>9.790501965896085E-4</v>
      </c>
      <c r="L534">
        <f t="shared" si="140"/>
        <v>2</v>
      </c>
      <c r="M534">
        <v>2017</v>
      </c>
    </row>
    <row r="535" spans="1:13" x14ac:dyDescent="0.3">
      <c r="A535" s="15">
        <v>42793</v>
      </c>
      <c r="B535">
        <v>8302.75</v>
      </c>
      <c r="C535">
        <v>8896.7000000000007</v>
      </c>
      <c r="D535">
        <v>20613.05</v>
      </c>
      <c r="E535">
        <v>28812.880000000001</v>
      </c>
      <c r="G535" s="2">
        <f t="shared" si="141"/>
        <v>-9.6895606877240338E-3</v>
      </c>
      <c r="H535" s="4">
        <f t="shared" si="142"/>
        <v>-4.7877398064767908E-3</v>
      </c>
      <c r="I535" s="2">
        <f t="shared" si="142"/>
        <v>-1.2626546883719475E-2</v>
      </c>
      <c r="J535" s="2">
        <f t="shared" si="142"/>
        <v>-2.7719545619574637E-3</v>
      </c>
      <c r="L535">
        <f t="shared" si="140"/>
        <v>2</v>
      </c>
      <c r="M535">
        <v>2017</v>
      </c>
    </row>
    <row r="536" spans="1:13" x14ac:dyDescent="0.3">
      <c r="A536" s="15">
        <v>42794</v>
      </c>
      <c r="B536">
        <v>8286.9</v>
      </c>
      <c r="C536">
        <v>8879.6</v>
      </c>
      <c r="D536">
        <v>20607.25</v>
      </c>
      <c r="E536">
        <v>28743.32</v>
      </c>
      <c r="G536" s="2">
        <f t="shared" si="141"/>
        <v>-1.9126573266239927E-3</v>
      </c>
      <c r="H536" s="4">
        <f t="shared" si="142"/>
        <v>-1.9220609889060395E-3</v>
      </c>
      <c r="I536" s="2">
        <f t="shared" si="142"/>
        <v>-2.8137514826768832E-4</v>
      </c>
      <c r="J536" s="2">
        <f t="shared" si="142"/>
        <v>-2.4141980947410087E-3</v>
      </c>
      <c r="L536">
        <f t="shared" si="140"/>
        <v>2</v>
      </c>
      <c r="M536">
        <v>2017</v>
      </c>
    </row>
    <row r="537" spans="1:13" x14ac:dyDescent="0.3">
      <c r="A537" s="15">
        <v>42795</v>
      </c>
      <c r="B537">
        <v>8377.35</v>
      </c>
      <c r="C537">
        <v>8945.7999999999993</v>
      </c>
      <c r="D537">
        <v>20783.75</v>
      </c>
      <c r="E537">
        <v>28984.49</v>
      </c>
      <c r="G537" s="2">
        <f t="shared" si="141"/>
        <v>1.0796970402334953E-2</v>
      </c>
      <c r="H537" s="4">
        <f t="shared" si="142"/>
        <v>7.4552907788637893E-3</v>
      </c>
      <c r="I537" s="2">
        <f t="shared" si="142"/>
        <v>8.5649468027029323E-3</v>
      </c>
      <c r="J537" s="2">
        <f t="shared" si="142"/>
        <v>8.3904712468845597E-3</v>
      </c>
      <c r="L537">
        <f t="shared" si="140"/>
        <v>3</v>
      </c>
      <c r="M537">
        <v>2017</v>
      </c>
    </row>
    <row r="538" spans="1:13" x14ac:dyDescent="0.3">
      <c r="A538" s="15">
        <v>42796</v>
      </c>
      <c r="B538">
        <v>8310.9</v>
      </c>
      <c r="C538">
        <v>8899.75</v>
      </c>
      <c r="D538">
        <v>20560.05</v>
      </c>
      <c r="E538">
        <v>28839.79</v>
      </c>
      <c r="G538" s="2">
        <f t="shared" si="141"/>
        <v>-7.9955239504747658E-3</v>
      </c>
      <c r="H538" s="4">
        <f t="shared" si="142"/>
        <v>-5.1476670616377824E-3</v>
      </c>
      <c r="I538" s="2">
        <f t="shared" si="142"/>
        <v>-1.0763216455163324E-2</v>
      </c>
      <c r="J538" s="2">
        <f t="shared" si="142"/>
        <v>-4.9923252056531175E-3</v>
      </c>
      <c r="L538">
        <f t="shared" si="140"/>
        <v>3</v>
      </c>
      <c r="M538">
        <v>2017</v>
      </c>
    </row>
    <row r="539" spans="1:13" x14ac:dyDescent="0.3">
      <c r="A539" s="15">
        <v>42797</v>
      </c>
      <c r="B539">
        <v>8252.85</v>
      </c>
      <c r="C539">
        <v>8897.5499999999993</v>
      </c>
      <c r="D539">
        <v>20495.599999999999</v>
      </c>
      <c r="E539">
        <v>28832.45</v>
      </c>
      <c r="G539" s="2">
        <f t="shared" si="141"/>
        <v>-7.0339337319834079E-3</v>
      </c>
      <c r="H539" s="4">
        <f t="shared" si="142"/>
        <v>-2.4719795499881765E-4</v>
      </c>
      <c r="I539" s="2">
        <f t="shared" si="142"/>
        <v>-3.1347200031128686E-3</v>
      </c>
      <c r="J539" s="2">
        <f t="shared" si="142"/>
        <v>-2.545094815184211E-4</v>
      </c>
      <c r="L539">
        <f t="shared" si="140"/>
        <v>3</v>
      </c>
      <c r="M539">
        <v>2017</v>
      </c>
    </row>
    <row r="540" spans="1:13" x14ac:dyDescent="0.3">
      <c r="A540" s="15">
        <v>42800</v>
      </c>
      <c r="B540">
        <v>8293</v>
      </c>
      <c r="C540">
        <v>8963.4500000000007</v>
      </c>
      <c r="D540">
        <v>20663.650000000001</v>
      </c>
      <c r="E540">
        <v>29048.19</v>
      </c>
      <c r="G540" s="2">
        <f t="shared" si="141"/>
        <v>4.8414325334619123E-3</v>
      </c>
      <c r="H540" s="4">
        <f t="shared" si="142"/>
        <v>7.4065332591557748E-3</v>
      </c>
      <c r="I540" s="2">
        <f t="shared" si="142"/>
        <v>8.1993208298367908E-3</v>
      </c>
      <c r="J540" s="2">
        <f t="shared" si="142"/>
        <v>7.4825413726546984E-3</v>
      </c>
      <c r="L540">
        <f t="shared" si="140"/>
        <v>3</v>
      </c>
      <c r="M540">
        <v>2017</v>
      </c>
    </row>
    <row r="541" spans="1:13" x14ac:dyDescent="0.3">
      <c r="A541" s="15">
        <v>42801</v>
      </c>
      <c r="B541">
        <v>8283.4500000000007</v>
      </c>
      <c r="C541">
        <v>8946.9</v>
      </c>
      <c r="D541">
        <v>20627.5</v>
      </c>
      <c r="E541">
        <v>28999.56</v>
      </c>
      <c r="G541" s="2">
        <f t="shared" si="141"/>
        <v>-1.1529012669840794E-3</v>
      </c>
      <c r="H541" s="4">
        <f t="shared" si="142"/>
        <v>-1.846387272757821E-3</v>
      </c>
      <c r="I541" s="2">
        <f t="shared" si="142"/>
        <v>-1.7494489114944095E-3</v>
      </c>
      <c r="J541" s="2">
        <f t="shared" si="142"/>
        <v>-1.6741146350253624E-3</v>
      </c>
      <c r="L541">
        <f t="shared" si="140"/>
        <v>3</v>
      </c>
      <c r="M541">
        <v>2017</v>
      </c>
    </row>
    <row r="542" spans="1:13" x14ac:dyDescent="0.3">
      <c r="A542" s="15">
        <v>42802</v>
      </c>
      <c r="B542">
        <v>8299.4500000000007</v>
      </c>
      <c r="C542">
        <v>8924.2999999999993</v>
      </c>
      <c r="D542">
        <v>20676.55</v>
      </c>
      <c r="E542">
        <v>28901.94</v>
      </c>
      <c r="G542" s="2">
        <f t="shared" si="141"/>
        <v>1.9278385917139086E-3</v>
      </c>
      <c r="H542" s="4">
        <f t="shared" si="142"/>
        <v>-2.5260145972348371E-3</v>
      </c>
      <c r="I542" s="2">
        <f t="shared" si="142"/>
        <v>2.3778935886558852E-3</v>
      </c>
      <c r="J542" s="2">
        <f t="shared" si="142"/>
        <v>-3.3662579708106819E-3</v>
      </c>
      <c r="L542">
        <f t="shared" si="140"/>
        <v>3</v>
      </c>
      <c r="M542">
        <v>2017</v>
      </c>
    </row>
    <row r="543" spans="1:13" x14ac:dyDescent="0.3">
      <c r="A543" s="15">
        <v>42803</v>
      </c>
      <c r="B543">
        <v>8320.4500000000007</v>
      </c>
      <c r="C543">
        <v>8927</v>
      </c>
      <c r="D543">
        <v>20721.349999999999</v>
      </c>
      <c r="E543">
        <v>28929.13</v>
      </c>
      <c r="G543" s="2">
        <f t="shared" si="141"/>
        <v>2.5239019524184387E-3</v>
      </c>
      <c r="H543" s="4">
        <f t="shared" si="142"/>
        <v>3.0254473740245488E-4</v>
      </c>
      <c r="I543" s="2">
        <f t="shared" si="142"/>
        <v>2.1667057608739985E-3</v>
      </c>
      <c r="J543" s="2">
        <f t="shared" si="142"/>
        <v>9.4076729797384982E-4</v>
      </c>
      <c r="L543">
        <f t="shared" si="140"/>
        <v>3</v>
      </c>
      <c r="M543">
        <v>2017</v>
      </c>
    </row>
    <row r="544" spans="1:13" x14ac:dyDescent="0.3">
      <c r="A544" s="15">
        <v>42804</v>
      </c>
      <c r="B544">
        <v>8320.65</v>
      </c>
      <c r="C544">
        <v>8934.5499999999993</v>
      </c>
      <c r="D544">
        <v>20727.55</v>
      </c>
      <c r="E544">
        <v>28946.23</v>
      </c>
      <c r="G544" s="2">
        <f t="shared" si="141"/>
        <v>2.4036583680230343E-5</v>
      </c>
      <c r="H544" s="4">
        <f t="shared" si="142"/>
        <v>8.4574885179783497E-4</v>
      </c>
      <c r="I544" s="2">
        <f t="shared" si="142"/>
        <v>2.9920830447826652E-4</v>
      </c>
      <c r="J544" s="2">
        <f t="shared" si="142"/>
        <v>5.9109969777862469E-4</v>
      </c>
      <c r="L544">
        <f t="shared" si="140"/>
        <v>3</v>
      </c>
      <c r="M544">
        <v>2017</v>
      </c>
    </row>
    <row r="545" spans="1:13" x14ac:dyDescent="0.3">
      <c r="A545" s="15">
        <v>42808</v>
      </c>
      <c r="B545">
        <v>8509.5</v>
      </c>
      <c r="C545">
        <v>9087</v>
      </c>
      <c r="D545">
        <v>21102.7</v>
      </c>
      <c r="E545">
        <v>29442.63</v>
      </c>
      <c r="G545" s="2">
        <f t="shared" si="141"/>
        <v>2.2192843292790452E-2</v>
      </c>
      <c r="H545" s="4">
        <f t="shared" si="142"/>
        <v>1.7062974632186371E-2</v>
      </c>
      <c r="I545" s="2">
        <f t="shared" si="142"/>
        <v>1.8099099990109852E-2</v>
      </c>
      <c r="J545" s="2">
        <f t="shared" si="142"/>
        <v>1.7149038061260533E-2</v>
      </c>
      <c r="L545">
        <f t="shared" si="140"/>
        <v>3</v>
      </c>
      <c r="M545">
        <v>2017</v>
      </c>
    </row>
    <row r="546" spans="1:13" x14ac:dyDescent="0.3">
      <c r="A546" s="15">
        <v>42809</v>
      </c>
      <c r="B546">
        <v>8544.5499999999993</v>
      </c>
      <c r="C546">
        <v>9084.7999999999993</v>
      </c>
      <c r="D546">
        <v>21157.9</v>
      </c>
      <c r="E546">
        <v>29398.11</v>
      </c>
      <c r="G546" s="2">
        <f t="shared" si="141"/>
        <v>4.1020299489147203E-3</v>
      </c>
      <c r="H546" s="4">
        <f t="shared" si="142"/>
        <v>-2.4210410476512904E-4</v>
      </c>
      <c r="I546" s="2">
        <f t="shared" si="142"/>
        <v>2.615779023537307E-3</v>
      </c>
      <c r="J546" s="2">
        <f t="shared" si="142"/>
        <v>-1.512093179175924E-3</v>
      </c>
      <c r="L546">
        <f t="shared" si="140"/>
        <v>3</v>
      </c>
      <c r="M546">
        <v>2017</v>
      </c>
    </row>
    <row r="547" spans="1:13" x14ac:dyDescent="0.3">
      <c r="A547" s="15">
        <v>42810</v>
      </c>
      <c r="B547">
        <v>8601.15</v>
      </c>
      <c r="C547">
        <v>9153.7000000000007</v>
      </c>
      <c r="D547">
        <v>21249.9</v>
      </c>
      <c r="E547">
        <v>29585.85</v>
      </c>
      <c r="G547" s="2">
        <f t="shared" si="141"/>
        <v>6.5805153961970625E-3</v>
      </c>
      <c r="H547" s="4">
        <f t="shared" si="142"/>
        <v>7.5840965128568007E-3</v>
      </c>
      <c r="I547" s="2">
        <f t="shared" si="142"/>
        <v>4.3482576248115362E-3</v>
      </c>
      <c r="J547" s="2">
        <f t="shared" si="142"/>
        <v>6.3861248223099363E-3</v>
      </c>
      <c r="L547">
        <f t="shared" si="140"/>
        <v>3</v>
      </c>
      <c r="M547">
        <v>2017</v>
      </c>
    </row>
    <row r="548" spans="1:13" x14ac:dyDescent="0.3">
      <c r="A548" s="15">
        <v>42811</v>
      </c>
      <c r="B548">
        <v>8592.65</v>
      </c>
      <c r="C548">
        <v>9160.0499999999993</v>
      </c>
      <c r="D548">
        <v>21175.05</v>
      </c>
      <c r="E548">
        <v>29648.99</v>
      </c>
      <c r="G548" s="2">
        <f t="shared" si="141"/>
        <v>-9.8921752893461282E-4</v>
      </c>
      <c r="H548" s="4">
        <f t="shared" si="142"/>
        <v>6.9370855501038316E-4</v>
      </c>
      <c r="I548" s="2">
        <f t="shared" si="142"/>
        <v>-3.5223695170331238E-3</v>
      </c>
      <c r="J548" s="2">
        <f t="shared" si="142"/>
        <v>2.1341283079581307E-3</v>
      </c>
      <c r="L548">
        <f t="shared" si="140"/>
        <v>3</v>
      </c>
      <c r="M548">
        <v>2017</v>
      </c>
    </row>
    <row r="549" spans="1:13" x14ac:dyDescent="0.3">
      <c r="A549" s="15">
        <v>42814</v>
      </c>
      <c r="B549">
        <v>8583.6</v>
      </c>
      <c r="C549">
        <v>9126.85</v>
      </c>
      <c r="D549">
        <v>21110.25</v>
      </c>
      <c r="E549">
        <v>29518.74</v>
      </c>
      <c r="G549" s="2">
        <f t="shared" si="141"/>
        <v>-1.0543361759633805E-3</v>
      </c>
      <c r="H549" s="4">
        <f t="shared" si="142"/>
        <v>-3.6244343644411233E-3</v>
      </c>
      <c r="I549" s="2">
        <f t="shared" si="142"/>
        <v>-3.0602052887714207E-3</v>
      </c>
      <c r="J549" s="2">
        <f t="shared" si="142"/>
        <v>-4.3930670150989963E-3</v>
      </c>
      <c r="L549">
        <f t="shared" si="140"/>
        <v>3</v>
      </c>
      <c r="M549">
        <v>2017</v>
      </c>
    </row>
    <row r="550" spans="1:13" x14ac:dyDescent="0.3">
      <c r="A550" s="15">
        <v>42815</v>
      </c>
      <c r="B550">
        <v>8561.9500000000007</v>
      </c>
      <c r="C550">
        <v>9121.5</v>
      </c>
      <c r="D550">
        <v>21019</v>
      </c>
      <c r="E550">
        <v>29485.45</v>
      </c>
      <c r="G550" s="2">
        <f t="shared" si="141"/>
        <v>-2.528629576206312E-3</v>
      </c>
      <c r="H550" s="4">
        <f t="shared" si="142"/>
        <v>-5.8618252737805082E-4</v>
      </c>
      <c r="I550" s="2">
        <f t="shared" si="142"/>
        <v>-4.3225447353773643E-3</v>
      </c>
      <c r="J550" s="2">
        <f t="shared" si="142"/>
        <v>-1.127758163119458E-3</v>
      </c>
      <c r="L550">
        <f t="shared" si="140"/>
        <v>3</v>
      </c>
      <c r="M550">
        <v>2017</v>
      </c>
    </row>
    <row r="551" spans="1:13" x14ac:dyDescent="0.3">
      <c r="A551" s="15">
        <v>42816</v>
      </c>
      <c r="B551">
        <v>8472.6</v>
      </c>
      <c r="C551">
        <v>9030.4500000000007</v>
      </c>
      <c r="D551">
        <v>20781.349999999999</v>
      </c>
      <c r="E551">
        <v>29167.68</v>
      </c>
      <c r="G551" s="2">
        <f t="shared" si="141"/>
        <v>-1.0545759271062055E-2</v>
      </c>
      <c r="H551" s="4">
        <f t="shared" si="142"/>
        <v>-9.9819108699226305E-3</v>
      </c>
      <c r="I551" s="2">
        <f t="shared" si="142"/>
        <v>-1.1306437033160543E-2</v>
      </c>
      <c r="J551" s="2">
        <f t="shared" si="142"/>
        <v>-1.0777179931118583E-2</v>
      </c>
      <c r="L551">
        <f t="shared" si="140"/>
        <v>3</v>
      </c>
      <c r="M551">
        <v>2017</v>
      </c>
    </row>
    <row r="552" spans="1:13" x14ac:dyDescent="0.3">
      <c r="A552" s="15">
        <v>42817</v>
      </c>
      <c r="B552">
        <v>8520.9</v>
      </c>
      <c r="C552">
        <v>9086.2999999999993</v>
      </c>
      <c r="D552">
        <v>20895.5</v>
      </c>
      <c r="E552">
        <v>29332.16</v>
      </c>
      <c r="G552" s="2">
        <f t="shared" si="141"/>
        <v>5.6684153082420018E-3</v>
      </c>
      <c r="H552" s="4">
        <f t="shared" si="142"/>
        <v>6.1846308877186121E-3</v>
      </c>
      <c r="I552" s="2">
        <f t="shared" si="142"/>
        <v>5.4929058987987526E-3</v>
      </c>
      <c r="J552" s="2">
        <f t="shared" si="142"/>
        <v>5.6391183666304476E-3</v>
      </c>
      <c r="L552">
        <f t="shared" si="140"/>
        <v>3</v>
      </c>
      <c r="M552">
        <v>2017</v>
      </c>
    </row>
    <row r="553" spans="1:13" x14ac:dyDescent="0.3">
      <c r="A553" s="15">
        <v>42818</v>
      </c>
      <c r="B553">
        <v>8591.4</v>
      </c>
      <c r="C553">
        <v>9108</v>
      </c>
      <c r="D553">
        <v>21122.55</v>
      </c>
      <c r="E553">
        <v>29421.4</v>
      </c>
      <c r="G553" s="2">
        <f t="shared" si="141"/>
        <v>8.2058802989035552E-3</v>
      </c>
      <c r="H553" s="4">
        <f t="shared" si="142"/>
        <v>2.3882108228872839E-3</v>
      </c>
      <c r="I553" s="2">
        <f t="shared" si="142"/>
        <v>1.0865975927831317E-2</v>
      </c>
      <c r="J553" s="2">
        <f t="shared" si="142"/>
        <v>3.0423944230497037E-3</v>
      </c>
      <c r="L553">
        <f t="shared" si="140"/>
        <v>3</v>
      </c>
      <c r="M553">
        <v>2017</v>
      </c>
    </row>
    <row r="554" spans="1:13" x14ac:dyDescent="0.3">
      <c r="A554" s="15">
        <v>42821</v>
      </c>
      <c r="B554">
        <v>8569.2999999999993</v>
      </c>
      <c r="C554">
        <v>9045.2000000000007</v>
      </c>
      <c r="D554">
        <v>21056.9</v>
      </c>
      <c r="E554">
        <v>29237.15</v>
      </c>
      <c r="G554" s="2">
        <f t="shared" si="141"/>
        <v>-2.5789737784883671E-3</v>
      </c>
      <c r="H554" s="4">
        <f t="shared" si="142"/>
        <v>-6.8950373298198586E-3</v>
      </c>
      <c r="I554" s="2">
        <f t="shared" si="142"/>
        <v>-3.1080527682499424E-3</v>
      </c>
      <c r="J554" s="2">
        <f t="shared" si="142"/>
        <v>-6.2624484218969864E-3</v>
      </c>
      <c r="L554">
        <f t="shared" si="140"/>
        <v>3</v>
      </c>
      <c r="M554">
        <v>2017</v>
      </c>
    </row>
    <row r="555" spans="1:13" x14ac:dyDescent="0.3">
      <c r="A555" s="15">
        <v>42822</v>
      </c>
      <c r="B555">
        <v>8670.9500000000007</v>
      </c>
      <c r="C555">
        <v>9100.7999999999993</v>
      </c>
      <c r="D555">
        <v>21225.4</v>
      </c>
      <c r="E555">
        <v>29409.52</v>
      </c>
      <c r="G555" s="2">
        <f t="shared" si="141"/>
        <v>1.1723052260709778E-2</v>
      </c>
      <c r="H555" s="4">
        <f t="shared" si="142"/>
        <v>6.1469066466190402E-3</v>
      </c>
      <c r="I555" s="2">
        <f t="shared" si="142"/>
        <v>8.0021275686354594E-3</v>
      </c>
      <c r="J555" s="2">
        <f t="shared" si="142"/>
        <v>5.8955814776747726E-3</v>
      </c>
      <c r="L555">
        <f t="shared" si="140"/>
        <v>3</v>
      </c>
      <c r="M555">
        <v>2017</v>
      </c>
    </row>
    <row r="556" spans="1:13" x14ac:dyDescent="0.3">
      <c r="A556" s="15">
        <v>42823</v>
      </c>
      <c r="B556">
        <v>8747.5</v>
      </c>
      <c r="C556">
        <v>9143.7999999999993</v>
      </c>
      <c r="D556">
        <v>21391.15</v>
      </c>
      <c r="E556">
        <v>29531.43</v>
      </c>
      <c r="G556" s="2">
        <f t="shared" si="141"/>
        <v>8.7510717347812836E-3</v>
      </c>
      <c r="H556" s="4">
        <f t="shared" si="142"/>
        <v>4.7248593530239101E-3</v>
      </c>
      <c r="I556" s="2">
        <f t="shared" si="142"/>
        <v>7.8090401123182595E-3</v>
      </c>
      <c r="J556" s="2">
        <f t="shared" si="142"/>
        <v>4.1452563659658452E-3</v>
      </c>
      <c r="L556">
        <f t="shared" si="140"/>
        <v>3</v>
      </c>
      <c r="M556">
        <v>2017</v>
      </c>
    </row>
    <row r="557" spans="1:13" x14ac:dyDescent="0.3">
      <c r="A557" s="15">
        <v>42824</v>
      </c>
      <c r="B557">
        <v>8806.15</v>
      </c>
      <c r="C557">
        <v>9173.75</v>
      </c>
      <c r="D557">
        <v>21620.7</v>
      </c>
      <c r="E557">
        <v>29647.42</v>
      </c>
      <c r="G557" s="2">
        <f t="shared" si="141"/>
        <v>6.6601182128398495E-3</v>
      </c>
      <c r="H557" s="4">
        <f t="shared" si="142"/>
        <v>3.2754434698922474E-3</v>
      </c>
      <c r="I557" s="2">
        <f t="shared" si="142"/>
        <v>1.0731073364452087E-2</v>
      </c>
      <c r="J557" s="2">
        <f t="shared" si="142"/>
        <v>3.9276797635603138E-3</v>
      </c>
      <c r="L557">
        <f t="shared" si="140"/>
        <v>3</v>
      </c>
      <c r="M557">
        <v>2017</v>
      </c>
    </row>
    <row r="558" spans="1:13" x14ac:dyDescent="0.3">
      <c r="A558" s="15">
        <v>42825</v>
      </c>
      <c r="B558">
        <v>8734.2999999999993</v>
      </c>
      <c r="C558">
        <v>9173.75</v>
      </c>
      <c r="D558">
        <v>21444.15</v>
      </c>
      <c r="E558">
        <v>29620.5</v>
      </c>
      <c r="G558" s="2">
        <f t="shared" si="141"/>
        <v>-8.2261887043037652E-3</v>
      </c>
      <c r="H558" s="4">
        <f t="shared" si="142"/>
        <v>0</v>
      </c>
      <c r="I558" s="2">
        <f t="shared" si="142"/>
        <v>-8.1657855666097436E-3</v>
      </c>
      <c r="J558" s="2">
        <f t="shared" si="142"/>
        <v>-9.0800481121116965E-4</v>
      </c>
      <c r="L558">
        <f t="shared" si="140"/>
        <v>3</v>
      </c>
      <c r="M558">
        <v>2017</v>
      </c>
    </row>
    <row r="559" spans="1:13" x14ac:dyDescent="0.3">
      <c r="A559" s="15">
        <v>42828</v>
      </c>
      <c r="B559">
        <v>8825.7999999999993</v>
      </c>
      <c r="C559">
        <v>9237.85</v>
      </c>
      <c r="D559">
        <v>21547.75</v>
      </c>
      <c r="E559">
        <v>29910.22</v>
      </c>
      <c r="G559" s="2">
        <f t="shared" si="141"/>
        <v>1.0367332139862677E-2</v>
      </c>
      <c r="H559" s="4">
        <f t="shared" si="142"/>
        <v>6.9873279738384376E-3</v>
      </c>
      <c r="I559" s="2">
        <f t="shared" si="142"/>
        <v>4.831154417405145E-3</v>
      </c>
      <c r="J559" s="2">
        <f t="shared" si="142"/>
        <v>9.7810637902804188E-3</v>
      </c>
      <c r="L559">
        <f t="shared" si="140"/>
        <v>4</v>
      </c>
      <c r="M559">
        <v>2017</v>
      </c>
    </row>
    <row r="560" spans="1:13" x14ac:dyDescent="0.3">
      <c r="A560" s="15">
        <v>42830</v>
      </c>
      <c r="B560">
        <v>8804.1</v>
      </c>
      <c r="C560">
        <v>9265.15</v>
      </c>
      <c r="D560">
        <v>21652.7</v>
      </c>
      <c r="E560">
        <v>29974.240000000002</v>
      </c>
      <c r="G560" s="2">
        <f t="shared" si="141"/>
        <v>-2.4647607364749274E-3</v>
      </c>
      <c r="H560" s="4">
        <f t="shared" si="142"/>
        <v>2.9552330899505048E-3</v>
      </c>
      <c r="I560" s="2">
        <f t="shared" si="142"/>
        <v>4.8705781346080551E-3</v>
      </c>
      <c r="J560" s="2">
        <f t="shared" si="142"/>
        <v>2.1404055202536268E-3</v>
      </c>
      <c r="L560">
        <f t="shared" si="140"/>
        <v>4</v>
      </c>
      <c r="M560">
        <v>2017</v>
      </c>
    </row>
    <row r="561" spans="1:13" x14ac:dyDescent="0.3">
      <c r="A561" s="15">
        <v>42831</v>
      </c>
      <c r="B561">
        <v>8789.9500000000007</v>
      </c>
      <c r="C561">
        <v>9261.9500000000007</v>
      </c>
      <c r="D561">
        <v>21622.95</v>
      </c>
      <c r="E561">
        <v>29927.34</v>
      </c>
      <c r="G561" s="2">
        <f t="shared" si="141"/>
        <v>-1.6097930022354661E-3</v>
      </c>
      <c r="H561" s="4">
        <f t="shared" si="142"/>
        <v>-3.453802690726981E-4</v>
      </c>
      <c r="I561" s="2">
        <f t="shared" si="142"/>
        <v>-1.3739626005070961E-3</v>
      </c>
      <c r="J561" s="2">
        <f t="shared" si="142"/>
        <v>-1.5646768692050726E-3</v>
      </c>
      <c r="L561">
        <f t="shared" si="140"/>
        <v>4</v>
      </c>
      <c r="M561">
        <v>2017</v>
      </c>
    </row>
    <row r="562" spans="1:13" x14ac:dyDescent="0.3">
      <c r="A562" s="15">
        <v>42832</v>
      </c>
      <c r="B562">
        <v>8741.75</v>
      </c>
      <c r="C562">
        <v>9198.2999999999993</v>
      </c>
      <c r="D562">
        <v>21431.15</v>
      </c>
      <c r="E562">
        <v>29706.61</v>
      </c>
      <c r="G562" s="2">
        <f t="shared" si="141"/>
        <v>-5.5137701261189958E-3</v>
      </c>
      <c r="H562" s="4">
        <f t="shared" si="142"/>
        <v>-6.8722029378264242E-3</v>
      </c>
      <c r="I562" s="2">
        <f t="shared" si="142"/>
        <v>-8.8702050367780189E-3</v>
      </c>
      <c r="J562" s="2">
        <f t="shared" si="142"/>
        <v>-7.3755302008130215E-3</v>
      </c>
      <c r="L562">
        <f t="shared" si="140"/>
        <v>4</v>
      </c>
      <c r="M562">
        <v>2017</v>
      </c>
    </row>
    <row r="563" spans="1:13" x14ac:dyDescent="0.3">
      <c r="A563" s="15">
        <v>42835</v>
      </c>
      <c r="B563">
        <v>8739.6</v>
      </c>
      <c r="C563">
        <v>9181.4500000000007</v>
      </c>
      <c r="D563">
        <v>21520.15</v>
      </c>
      <c r="E563">
        <v>29575.74</v>
      </c>
      <c r="G563" s="2">
        <f t="shared" si="141"/>
        <v>-2.4600668222797794E-4</v>
      </c>
      <c r="H563" s="4">
        <f t="shared" si="142"/>
        <v>-1.8318602350432739E-3</v>
      </c>
      <c r="I563" s="2">
        <f t="shared" si="142"/>
        <v>4.152833609022381E-3</v>
      </c>
      <c r="J563" s="2">
        <f t="shared" si="142"/>
        <v>-4.405416841571589E-3</v>
      </c>
      <c r="L563">
        <f t="shared" si="140"/>
        <v>4</v>
      </c>
      <c r="M563">
        <v>2017</v>
      </c>
    </row>
    <row r="564" spans="1:13" x14ac:dyDescent="0.3">
      <c r="A564" s="15">
        <v>42836</v>
      </c>
      <c r="B564">
        <v>8836.2999999999993</v>
      </c>
      <c r="C564">
        <v>9237</v>
      </c>
      <c r="D564">
        <v>21736.15</v>
      </c>
      <c r="E564">
        <v>29788.35</v>
      </c>
      <c r="G564" s="2">
        <f t="shared" si="141"/>
        <v>1.0943494449033975E-2</v>
      </c>
      <c r="H564" s="4">
        <f t="shared" si="142"/>
        <v>6.0502426087381917E-3</v>
      </c>
      <c r="I564" s="2">
        <f t="shared" si="142"/>
        <v>1.0037104759957527E-2</v>
      </c>
      <c r="J564" s="2">
        <f t="shared" si="142"/>
        <v>7.1886620588359562E-3</v>
      </c>
      <c r="L564">
        <f t="shared" si="140"/>
        <v>4</v>
      </c>
      <c r="M564">
        <v>2017</v>
      </c>
    </row>
    <row r="565" spans="1:13" x14ac:dyDescent="0.3">
      <c r="A565" s="15">
        <v>42837</v>
      </c>
      <c r="B565">
        <v>8797.7000000000007</v>
      </c>
      <c r="C565">
        <v>9203.4500000000007</v>
      </c>
      <c r="D565">
        <v>21666.799999999999</v>
      </c>
      <c r="E565">
        <v>29643.48</v>
      </c>
      <c r="G565" s="2">
        <f t="shared" si="141"/>
        <v>-4.3875103720288876E-3</v>
      </c>
      <c r="H565" s="4">
        <f t="shared" si="142"/>
        <v>-3.632131644473235E-3</v>
      </c>
      <c r="I565" s="2">
        <f t="shared" si="142"/>
        <v>-3.1905374226807496E-3</v>
      </c>
      <c r="J565" s="2">
        <f t="shared" si="142"/>
        <v>-4.8633106566828635E-3</v>
      </c>
      <c r="L565">
        <f t="shared" si="140"/>
        <v>4</v>
      </c>
      <c r="M565">
        <v>2017</v>
      </c>
    </row>
    <row r="566" spans="1:13" x14ac:dyDescent="0.3">
      <c r="A566" s="15">
        <v>42838</v>
      </c>
      <c r="B566">
        <v>8821.7000000000007</v>
      </c>
      <c r="C566">
        <v>9150.7999999999993</v>
      </c>
      <c r="D566">
        <v>21686.6</v>
      </c>
      <c r="E566">
        <v>29461.45</v>
      </c>
      <c r="G566" s="2">
        <f t="shared" si="141"/>
        <v>2.720564063615856E-3</v>
      </c>
      <c r="H566" s="4">
        <f t="shared" si="142"/>
        <v>-5.7206808316448126E-3</v>
      </c>
      <c r="I566" s="2">
        <f t="shared" si="142"/>
        <v>9.1384053021208817E-4</v>
      </c>
      <c r="J566" s="2">
        <f t="shared" si="142"/>
        <v>-6.1406420568704771E-3</v>
      </c>
      <c r="L566">
        <f t="shared" si="140"/>
        <v>4</v>
      </c>
      <c r="M566">
        <v>2017</v>
      </c>
    </row>
    <row r="567" spans="1:13" x14ac:dyDescent="0.3">
      <c r="A567" s="15">
        <v>42842</v>
      </c>
      <c r="B567">
        <v>8805.1</v>
      </c>
      <c r="C567">
        <v>9139.2999999999993</v>
      </c>
      <c r="D567">
        <v>21647.599999999999</v>
      </c>
      <c r="E567">
        <v>29413.66</v>
      </c>
      <c r="G567" s="2">
        <f t="shared" si="141"/>
        <v>-1.8852710361041173E-3</v>
      </c>
      <c r="H567" s="4">
        <f t="shared" si="142"/>
        <v>-1.2567207238711371E-3</v>
      </c>
      <c r="I567" s="2">
        <f t="shared" si="142"/>
        <v>-1.7983455221196501E-3</v>
      </c>
      <c r="J567" s="2">
        <f t="shared" si="142"/>
        <v>-1.622119753101116E-3</v>
      </c>
      <c r="L567">
        <f t="shared" si="140"/>
        <v>4</v>
      </c>
      <c r="M567">
        <v>2017</v>
      </c>
    </row>
    <row r="568" spans="1:13" x14ac:dyDescent="0.3">
      <c r="A568" s="15">
        <v>42843</v>
      </c>
      <c r="B568">
        <v>8802.4500000000007</v>
      </c>
      <c r="C568">
        <v>9105.15</v>
      </c>
      <c r="D568">
        <v>21671.85</v>
      </c>
      <c r="E568">
        <v>29319.1</v>
      </c>
      <c r="G568" s="2">
        <f t="shared" si="141"/>
        <v>-3.0105254787015387E-4</v>
      </c>
      <c r="H568" s="4">
        <f t="shared" si="142"/>
        <v>-3.7366100248377491E-3</v>
      </c>
      <c r="I568" s="2">
        <f t="shared" si="142"/>
        <v>1.1202165598033964E-3</v>
      </c>
      <c r="J568" s="2">
        <f t="shared" si="142"/>
        <v>-3.2148328361720816E-3</v>
      </c>
      <c r="L568">
        <f t="shared" si="140"/>
        <v>4</v>
      </c>
      <c r="M568">
        <v>2017</v>
      </c>
    </row>
    <row r="569" spans="1:13" x14ac:dyDescent="0.3">
      <c r="A569" s="15">
        <v>42844</v>
      </c>
      <c r="B569">
        <v>8789.7000000000007</v>
      </c>
      <c r="C569">
        <v>9103.5</v>
      </c>
      <c r="D569">
        <v>21556.35</v>
      </c>
      <c r="E569">
        <v>29336.57</v>
      </c>
      <c r="G569" s="2">
        <f t="shared" si="141"/>
        <v>-1.4505614526093039E-3</v>
      </c>
      <c r="H569" s="4">
        <f t="shared" si="142"/>
        <v>-1.8121612494024109E-4</v>
      </c>
      <c r="I569" s="2">
        <f t="shared" si="142"/>
        <v>-5.3294942517597716E-3</v>
      </c>
      <c r="J569" s="2">
        <f t="shared" si="142"/>
        <v>5.9585730803473388E-4</v>
      </c>
      <c r="L569">
        <f t="shared" si="140"/>
        <v>4</v>
      </c>
      <c r="M569">
        <v>2017</v>
      </c>
    </row>
    <row r="570" spans="1:13" x14ac:dyDescent="0.3">
      <c r="A570" s="15">
        <v>42845</v>
      </c>
      <c r="B570">
        <v>8808.25</v>
      </c>
      <c r="C570">
        <v>9136.4</v>
      </c>
      <c r="D570">
        <v>21491.4</v>
      </c>
      <c r="E570">
        <v>29422.39</v>
      </c>
      <c r="G570" s="2">
        <f t="shared" si="141"/>
        <v>2.1059801890272499E-3</v>
      </c>
      <c r="H570" s="4">
        <f t="shared" si="142"/>
        <v>3.6139946174547849E-3</v>
      </c>
      <c r="I570" s="2">
        <f t="shared" si="142"/>
        <v>-3.0130332825361017E-3</v>
      </c>
      <c r="J570" s="2">
        <f t="shared" si="142"/>
        <v>2.9253590314068656E-3</v>
      </c>
      <c r="L570">
        <f t="shared" si="140"/>
        <v>4</v>
      </c>
      <c r="M570">
        <v>2017</v>
      </c>
    </row>
    <row r="571" spans="1:13" x14ac:dyDescent="0.3">
      <c r="A571" s="15">
        <v>42846</v>
      </c>
      <c r="B571">
        <v>8816.75</v>
      </c>
      <c r="C571">
        <v>9119.4</v>
      </c>
      <c r="D571">
        <v>21551.45</v>
      </c>
      <c r="E571">
        <v>29365.3</v>
      </c>
      <c r="G571" s="2">
        <f t="shared" si="141"/>
        <v>9.64074063572178E-4</v>
      </c>
      <c r="H571" s="4">
        <f t="shared" si="142"/>
        <v>-1.8606891116851277E-3</v>
      </c>
      <c r="I571" s="2">
        <f t="shared" si="142"/>
        <v>2.7941409121787909E-3</v>
      </c>
      <c r="J571" s="2">
        <f t="shared" si="142"/>
        <v>-1.9403590258983089E-3</v>
      </c>
      <c r="L571">
        <f t="shared" si="140"/>
        <v>4</v>
      </c>
      <c r="M571">
        <v>2017</v>
      </c>
    </row>
    <row r="572" spans="1:13" x14ac:dyDescent="0.3">
      <c r="A572" s="15">
        <v>42849</v>
      </c>
      <c r="B572">
        <v>8953.7000000000007</v>
      </c>
      <c r="C572">
        <v>9217.9500000000007</v>
      </c>
      <c r="D572">
        <v>21857.4</v>
      </c>
      <c r="E572">
        <v>29655.84</v>
      </c>
      <c r="G572" s="2">
        <f t="shared" si="141"/>
        <v>1.5295352759194603E-2</v>
      </c>
      <c r="H572" s="4">
        <f t="shared" si="142"/>
        <v>1.0806632015264283E-2</v>
      </c>
      <c r="I572" s="2">
        <f t="shared" si="142"/>
        <v>1.4196260576434565E-2</v>
      </c>
      <c r="J572" s="2">
        <f t="shared" si="142"/>
        <v>9.8939905262333729E-3</v>
      </c>
      <c r="L572">
        <f t="shared" si="140"/>
        <v>4</v>
      </c>
      <c r="M572">
        <v>2017</v>
      </c>
    </row>
    <row r="573" spans="1:13" x14ac:dyDescent="0.3">
      <c r="A573" s="15">
        <v>42850</v>
      </c>
      <c r="B573">
        <v>9056.2000000000007</v>
      </c>
      <c r="C573">
        <v>9306.6</v>
      </c>
      <c r="D573">
        <v>22054.7</v>
      </c>
      <c r="E573">
        <v>29943.24</v>
      </c>
      <c r="G573" s="2">
        <f t="shared" si="141"/>
        <v>1.1318212936993441E-2</v>
      </c>
      <c r="H573" s="4">
        <f t="shared" si="142"/>
        <v>9.6171057556180741E-3</v>
      </c>
      <c r="I573" s="2">
        <f t="shared" si="142"/>
        <v>9.0266911892539492E-3</v>
      </c>
      <c r="J573" s="2">
        <f t="shared" si="142"/>
        <v>9.6911771846624958E-3</v>
      </c>
      <c r="L573">
        <f t="shared" si="140"/>
        <v>4</v>
      </c>
      <c r="M573">
        <v>2017</v>
      </c>
    </row>
    <row r="574" spans="1:13" x14ac:dyDescent="0.3">
      <c r="A574" s="15">
        <v>42851</v>
      </c>
      <c r="B574">
        <v>9133.2000000000007</v>
      </c>
      <c r="C574">
        <v>9351.85</v>
      </c>
      <c r="D574">
        <v>22242.85</v>
      </c>
      <c r="E574">
        <v>30133.35</v>
      </c>
      <c r="G574" s="2">
        <f t="shared" si="141"/>
        <v>8.4307800113870273E-3</v>
      </c>
      <c r="H574" s="4">
        <f t="shared" si="142"/>
        <v>4.8621408462811338E-3</v>
      </c>
      <c r="I574" s="2">
        <f t="shared" si="142"/>
        <v>8.5310614064121396E-3</v>
      </c>
      <c r="J574" s="2">
        <f t="shared" si="142"/>
        <v>6.3490123313307755E-3</v>
      </c>
      <c r="L574">
        <f t="shared" si="140"/>
        <v>4</v>
      </c>
      <c r="M574">
        <v>2017</v>
      </c>
    </row>
    <row r="575" spans="1:13" x14ac:dyDescent="0.3">
      <c r="A575" s="15">
        <v>42852</v>
      </c>
      <c r="B575">
        <v>9106.4</v>
      </c>
      <c r="C575">
        <v>9342.15</v>
      </c>
      <c r="D575">
        <v>22326.3</v>
      </c>
      <c r="E575">
        <v>30029.74</v>
      </c>
      <c r="G575" s="2">
        <f t="shared" si="141"/>
        <v>-2.9429851532988987E-3</v>
      </c>
      <c r="H575" s="4">
        <f t="shared" si="142"/>
        <v>-1.0372279281640239E-3</v>
      </c>
      <c r="I575" s="2">
        <f t="shared" si="142"/>
        <v>3.7517674218906631E-3</v>
      </c>
      <c r="J575" s="2">
        <f t="shared" si="142"/>
        <v>-3.4383830539915722E-3</v>
      </c>
      <c r="L575">
        <f t="shared" si="140"/>
        <v>4</v>
      </c>
      <c r="M575">
        <v>2017</v>
      </c>
    </row>
    <row r="576" spans="1:13" x14ac:dyDescent="0.3">
      <c r="A576" s="15">
        <v>42853</v>
      </c>
      <c r="B576">
        <v>9066.0499999999993</v>
      </c>
      <c r="C576">
        <v>9304.0499999999993</v>
      </c>
      <c r="D576">
        <v>22358.25</v>
      </c>
      <c r="E576">
        <v>29918.400000000001</v>
      </c>
      <c r="G576" s="2">
        <f t="shared" si="141"/>
        <v>-4.450670358094249E-3</v>
      </c>
      <c r="H576" s="4">
        <f t="shared" si="142"/>
        <v>-4.0782903293139555E-3</v>
      </c>
      <c r="I576" s="2">
        <f t="shared" si="142"/>
        <v>1.4310476881525703E-3</v>
      </c>
      <c r="J576" s="2">
        <f t="shared" si="142"/>
        <v>-3.7076578085591199E-3</v>
      </c>
      <c r="L576">
        <f t="shared" si="140"/>
        <v>4</v>
      </c>
      <c r="M576">
        <v>2017</v>
      </c>
    </row>
    <row r="577" spans="1:13" x14ac:dyDescent="0.3">
      <c r="A577" s="15">
        <v>42857</v>
      </c>
      <c r="B577">
        <v>9117.85</v>
      </c>
      <c r="C577">
        <v>9313.7999999999993</v>
      </c>
      <c r="D577">
        <v>22341.35</v>
      </c>
      <c r="E577">
        <v>29921.18</v>
      </c>
      <c r="G577" s="2">
        <f t="shared" si="141"/>
        <v>5.6811638708688002E-3</v>
      </c>
      <c r="H577" s="4">
        <f t="shared" si="142"/>
        <v>1.0479307398391024E-3</v>
      </c>
      <c r="I577" s="2">
        <f t="shared" si="142"/>
        <v>-7.5587311171498015E-4</v>
      </c>
      <c r="J577" s="2">
        <f t="shared" si="142"/>
        <v>9.2919407454905193E-5</v>
      </c>
      <c r="L577">
        <f t="shared" si="140"/>
        <v>5</v>
      </c>
      <c r="M577">
        <v>2017</v>
      </c>
    </row>
    <row r="578" spans="1:13" x14ac:dyDescent="0.3">
      <c r="A578" s="15">
        <v>42858</v>
      </c>
      <c r="B578">
        <v>9088.0499999999993</v>
      </c>
      <c r="C578">
        <v>9311.9500000000007</v>
      </c>
      <c r="D578">
        <v>22307.3</v>
      </c>
      <c r="E578">
        <v>29894.799999999999</v>
      </c>
      <c r="G578" s="2">
        <f t="shared" si="141"/>
        <v>-3.2790312553299217E-3</v>
      </c>
      <c r="H578" s="4">
        <f t="shared" si="142"/>
        <v>-1.9862998990729294E-4</v>
      </c>
      <c r="I578" s="2">
        <f t="shared" si="142"/>
        <v>-1.5240797892696401E-3</v>
      </c>
      <c r="J578" s="2">
        <f t="shared" si="142"/>
        <v>-8.8164972103376327E-4</v>
      </c>
      <c r="L578">
        <f t="shared" si="140"/>
        <v>5</v>
      </c>
      <c r="M578">
        <v>2017</v>
      </c>
    </row>
    <row r="579" spans="1:13" x14ac:dyDescent="0.3">
      <c r="A579" s="15">
        <v>42859</v>
      </c>
      <c r="B579">
        <v>9227.1</v>
      </c>
      <c r="C579">
        <v>9359.9</v>
      </c>
      <c r="D579">
        <v>22720.1</v>
      </c>
      <c r="E579">
        <v>30126.21</v>
      </c>
      <c r="G579" s="2">
        <f t="shared" si="141"/>
        <v>1.5069740221738258E-2</v>
      </c>
      <c r="H579" s="4">
        <f t="shared" si="142"/>
        <v>5.1492974081689558E-3</v>
      </c>
      <c r="I579" s="2">
        <f t="shared" si="142"/>
        <v>1.8505153021656555E-2</v>
      </c>
      <c r="J579" s="2">
        <f t="shared" si="142"/>
        <v>7.7408111109624374E-3</v>
      </c>
      <c r="L579">
        <f t="shared" ref="L579:L642" si="143">MONTH(A:A)</f>
        <v>5</v>
      </c>
      <c r="M579">
        <v>2017</v>
      </c>
    </row>
    <row r="580" spans="1:13" x14ac:dyDescent="0.3">
      <c r="A580" s="15">
        <v>42860</v>
      </c>
      <c r="B580">
        <v>9164.5</v>
      </c>
      <c r="C580">
        <v>9285.2999999999993</v>
      </c>
      <c r="D580">
        <v>22604.95</v>
      </c>
      <c r="E580">
        <v>29858.799999999999</v>
      </c>
      <c r="G580" s="2">
        <f t="shared" ref="G580:G643" si="144">(B580-B579)/B580</f>
        <v>-6.8307054394675503E-3</v>
      </c>
      <c r="H580" s="4">
        <f t="shared" ref="H580:J643" si="145">(C580-C579)/C579</f>
        <v>-7.9701706214810372E-3</v>
      </c>
      <c r="I580" s="2">
        <f t="shared" si="145"/>
        <v>-5.0681995237696056E-3</v>
      </c>
      <c r="J580" s="2">
        <f t="shared" si="145"/>
        <v>-8.8763239717176458E-3</v>
      </c>
      <c r="L580">
        <f t="shared" si="143"/>
        <v>5</v>
      </c>
      <c r="M580">
        <v>2017</v>
      </c>
    </row>
    <row r="581" spans="1:13" x14ac:dyDescent="0.3">
      <c r="A581" s="15">
        <v>42863</v>
      </c>
      <c r="B581">
        <v>9180.6</v>
      </c>
      <c r="C581">
        <v>9314.0499999999993</v>
      </c>
      <c r="D581">
        <v>22767.35</v>
      </c>
      <c r="E581">
        <v>29926.15</v>
      </c>
      <c r="G581" s="2">
        <f t="shared" si="144"/>
        <v>1.7536980153802979E-3</v>
      </c>
      <c r="H581" s="4">
        <f t="shared" si="145"/>
        <v>3.0962919884117909E-3</v>
      </c>
      <c r="I581" s="2">
        <f t="shared" si="145"/>
        <v>7.1842671627231122E-3</v>
      </c>
      <c r="J581" s="2">
        <f t="shared" si="145"/>
        <v>2.2556164346859949E-3</v>
      </c>
      <c r="L581">
        <f t="shared" si="143"/>
        <v>5</v>
      </c>
      <c r="M581">
        <v>2017</v>
      </c>
    </row>
    <row r="582" spans="1:13" x14ac:dyDescent="0.3">
      <c r="A582" s="15">
        <v>42864</v>
      </c>
      <c r="B582">
        <v>9165.75</v>
      </c>
      <c r="C582">
        <v>9316.85</v>
      </c>
      <c r="D582">
        <v>22707.3</v>
      </c>
      <c r="E582">
        <v>29933.25</v>
      </c>
      <c r="G582" s="2">
        <f t="shared" si="144"/>
        <v>-1.6201620162016599E-3</v>
      </c>
      <c r="H582" s="4">
        <f t="shared" si="145"/>
        <v>3.0062110467531219E-4</v>
      </c>
      <c r="I582" s="2">
        <f t="shared" si="145"/>
        <v>-2.6375489461882597E-3</v>
      </c>
      <c r="J582" s="2">
        <f t="shared" si="145"/>
        <v>2.372506988035061E-4</v>
      </c>
      <c r="L582">
        <f t="shared" si="143"/>
        <v>5</v>
      </c>
      <c r="M582">
        <v>2017</v>
      </c>
    </row>
    <row r="583" spans="1:13" x14ac:dyDescent="0.3">
      <c r="A583" s="15">
        <v>42865</v>
      </c>
      <c r="B583">
        <v>9280.2999999999993</v>
      </c>
      <c r="C583">
        <v>9407.2999999999993</v>
      </c>
      <c r="D583">
        <v>22830.35</v>
      </c>
      <c r="E583">
        <v>30248.17</v>
      </c>
      <c r="G583" s="2">
        <f t="shared" si="144"/>
        <v>1.2343350969257382E-2</v>
      </c>
      <c r="H583" s="4">
        <f t="shared" si="145"/>
        <v>9.7082168329423475E-3</v>
      </c>
      <c r="I583" s="2">
        <f t="shared" si="145"/>
        <v>5.4189621839672384E-3</v>
      </c>
      <c r="J583" s="2">
        <f t="shared" si="145"/>
        <v>1.0520741984248228E-2</v>
      </c>
      <c r="L583">
        <f t="shared" si="143"/>
        <v>5</v>
      </c>
      <c r="M583">
        <v>2017</v>
      </c>
    </row>
    <row r="584" spans="1:13" x14ac:dyDescent="0.3">
      <c r="A584" s="15">
        <v>42866</v>
      </c>
      <c r="B584">
        <v>9277.9</v>
      </c>
      <c r="C584">
        <v>9422.4</v>
      </c>
      <c r="D584">
        <v>22818.45</v>
      </c>
      <c r="E584">
        <v>30250.98</v>
      </c>
      <c r="G584" s="2">
        <f t="shared" si="144"/>
        <v>-2.5867922698020416E-4</v>
      </c>
      <c r="H584" s="4">
        <f t="shared" si="145"/>
        <v>1.6051364365971496E-3</v>
      </c>
      <c r="I584" s="2">
        <f t="shared" si="145"/>
        <v>-5.2123598630760448E-4</v>
      </c>
      <c r="J584" s="2">
        <f t="shared" si="145"/>
        <v>9.289818193964494E-5</v>
      </c>
      <c r="L584">
        <f t="shared" si="143"/>
        <v>5</v>
      </c>
      <c r="M584">
        <v>2017</v>
      </c>
    </row>
    <row r="585" spans="1:13" x14ac:dyDescent="0.3">
      <c r="A585" s="15">
        <v>42867</v>
      </c>
      <c r="B585">
        <v>9232.7000000000007</v>
      </c>
      <c r="C585">
        <v>9400.9</v>
      </c>
      <c r="D585">
        <v>22671.7</v>
      </c>
      <c r="E585">
        <v>30188.15</v>
      </c>
      <c r="G585" s="2">
        <f t="shared" si="144"/>
        <v>-4.89564266140987E-3</v>
      </c>
      <c r="H585" s="4">
        <f t="shared" si="145"/>
        <v>-2.28179656987604E-3</v>
      </c>
      <c r="I585" s="2">
        <f t="shared" si="145"/>
        <v>-6.4311993145897287E-3</v>
      </c>
      <c r="J585" s="2">
        <f t="shared" si="145"/>
        <v>-2.0769575068311213E-3</v>
      </c>
      <c r="L585">
        <f t="shared" si="143"/>
        <v>5</v>
      </c>
      <c r="M585">
        <v>2017</v>
      </c>
    </row>
    <row r="586" spans="1:13" x14ac:dyDescent="0.3">
      <c r="A586" s="15">
        <v>42870</v>
      </c>
      <c r="B586">
        <v>9309.5</v>
      </c>
      <c r="C586">
        <v>9445.4</v>
      </c>
      <c r="D586">
        <v>22821.5</v>
      </c>
      <c r="E586">
        <v>30322.12</v>
      </c>
      <c r="G586" s="2">
        <f t="shared" si="144"/>
        <v>8.2496374671034191E-3</v>
      </c>
      <c r="H586" s="4">
        <f t="shared" si="145"/>
        <v>4.7335893371911204E-3</v>
      </c>
      <c r="I586" s="2">
        <f t="shared" si="145"/>
        <v>6.6073563076434177E-3</v>
      </c>
      <c r="J586" s="2">
        <f t="shared" si="145"/>
        <v>4.4378340507781203E-3</v>
      </c>
      <c r="L586">
        <f t="shared" si="143"/>
        <v>5</v>
      </c>
      <c r="M586">
        <v>2017</v>
      </c>
    </row>
    <row r="587" spans="1:13" x14ac:dyDescent="0.3">
      <c r="A587" s="15">
        <v>42871</v>
      </c>
      <c r="B587">
        <v>9347.4500000000007</v>
      </c>
      <c r="C587">
        <v>9512.25</v>
      </c>
      <c r="D587">
        <v>22928.6</v>
      </c>
      <c r="E587">
        <v>30582.6</v>
      </c>
      <c r="G587" s="2">
        <f t="shared" si="144"/>
        <v>4.0599307832618224E-3</v>
      </c>
      <c r="H587" s="4">
        <f t="shared" si="145"/>
        <v>7.0775192157029208E-3</v>
      </c>
      <c r="I587" s="2">
        <f t="shared" si="145"/>
        <v>4.6929430580811317E-3</v>
      </c>
      <c r="J587" s="2">
        <f t="shared" si="145"/>
        <v>8.5904283737416633E-3</v>
      </c>
      <c r="L587">
        <f t="shared" si="143"/>
        <v>5</v>
      </c>
      <c r="M587">
        <v>2017</v>
      </c>
    </row>
    <row r="588" spans="1:13" x14ac:dyDescent="0.3">
      <c r="A588" s="15">
        <v>42872</v>
      </c>
      <c r="B588">
        <v>9344.0499999999993</v>
      </c>
      <c r="C588">
        <v>9525.75</v>
      </c>
      <c r="D588">
        <v>22935.95</v>
      </c>
      <c r="E588">
        <v>30658.77</v>
      </c>
      <c r="G588" s="2">
        <f t="shared" si="144"/>
        <v>-3.6386791594666718E-4</v>
      </c>
      <c r="H588" s="4">
        <f t="shared" si="145"/>
        <v>1.4192225814081841E-3</v>
      </c>
      <c r="I588" s="2">
        <f t="shared" si="145"/>
        <v>3.205603482114993E-4</v>
      </c>
      <c r="J588" s="2">
        <f t="shared" si="145"/>
        <v>2.4906319279590977E-3</v>
      </c>
      <c r="L588">
        <f t="shared" si="143"/>
        <v>5</v>
      </c>
      <c r="M588">
        <v>2017</v>
      </c>
    </row>
    <row r="589" spans="1:13" x14ac:dyDescent="0.3">
      <c r="A589" s="15">
        <v>42873</v>
      </c>
      <c r="B589">
        <v>9259.25</v>
      </c>
      <c r="C589">
        <v>9429.4500000000007</v>
      </c>
      <c r="D589">
        <v>22698.6</v>
      </c>
      <c r="E589">
        <v>30434.79</v>
      </c>
      <c r="G589" s="2">
        <f t="shared" si="144"/>
        <v>-9.1584091584090803E-3</v>
      </c>
      <c r="H589" s="4">
        <f t="shared" si="145"/>
        <v>-1.0109440201558855E-2</v>
      </c>
      <c r="I589" s="2">
        <f t="shared" si="145"/>
        <v>-1.0348383214996639E-2</v>
      </c>
      <c r="J589" s="2">
        <f t="shared" si="145"/>
        <v>-7.305576838209738E-3</v>
      </c>
      <c r="L589">
        <f t="shared" si="143"/>
        <v>5</v>
      </c>
      <c r="M589">
        <v>2017</v>
      </c>
    </row>
    <row r="590" spans="1:13" x14ac:dyDescent="0.3">
      <c r="A590" s="15">
        <v>42874</v>
      </c>
      <c r="B590">
        <v>9246.6</v>
      </c>
      <c r="C590">
        <v>9427.9</v>
      </c>
      <c r="D590">
        <v>22769.8</v>
      </c>
      <c r="E590">
        <v>30464.92</v>
      </c>
      <c r="G590" s="2">
        <f t="shared" si="144"/>
        <v>-1.3680704258862324E-3</v>
      </c>
      <c r="H590" s="4">
        <f t="shared" si="145"/>
        <v>-1.6437862229515946E-4</v>
      </c>
      <c r="I590" s="2">
        <f t="shared" si="145"/>
        <v>3.1367573330514098E-3</v>
      </c>
      <c r="J590" s="2">
        <f t="shared" si="145"/>
        <v>9.8998547386058454E-4</v>
      </c>
      <c r="L590">
        <f t="shared" si="143"/>
        <v>5</v>
      </c>
      <c r="M590">
        <v>2017</v>
      </c>
    </row>
    <row r="591" spans="1:13" x14ac:dyDescent="0.3">
      <c r="A591" s="15">
        <v>42877</v>
      </c>
      <c r="B591">
        <v>9196.5</v>
      </c>
      <c r="C591">
        <v>9438.25</v>
      </c>
      <c r="D591">
        <v>22652.85</v>
      </c>
      <c r="E591">
        <v>30570.97</v>
      </c>
      <c r="G591" s="2">
        <f t="shared" si="144"/>
        <v>-5.4477246778666189E-3</v>
      </c>
      <c r="H591" s="4">
        <f t="shared" si="145"/>
        <v>1.0978054497820687E-3</v>
      </c>
      <c r="I591" s="2">
        <f t="shared" si="145"/>
        <v>-5.1361891628385285E-3</v>
      </c>
      <c r="J591" s="2">
        <f t="shared" si="145"/>
        <v>3.4810529618985678E-3</v>
      </c>
      <c r="L591">
        <f t="shared" si="143"/>
        <v>5</v>
      </c>
      <c r="M591">
        <v>2017</v>
      </c>
    </row>
    <row r="592" spans="1:13" x14ac:dyDescent="0.3">
      <c r="A592" s="15">
        <v>42878</v>
      </c>
      <c r="B592">
        <v>9158.4500000000007</v>
      </c>
      <c r="C592">
        <v>9386.15</v>
      </c>
      <c r="D592">
        <v>22582.799999999999</v>
      </c>
      <c r="E592">
        <v>30365.25</v>
      </c>
      <c r="G592" s="2">
        <f t="shared" si="144"/>
        <v>-4.1546331529897819E-3</v>
      </c>
      <c r="H592" s="4">
        <f t="shared" si="145"/>
        <v>-5.5200911185866409E-3</v>
      </c>
      <c r="I592" s="2">
        <f t="shared" si="145"/>
        <v>-3.092326131149029E-3</v>
      </c>
      <c r="J592" s="2">
        <f t="shared" si="145"/>
        <v>-6.7292598174019721E-3</v>
      </c>
      <c r="L592">
        <f t="shared" si="143"/>
        <v>5</v>
      </c>
      <c r="M592">
        <v>2017</v>
      </c>
    </row>
    <row r="593" spans="1:13" x14ac:dyDescent="0.3">
      <c r="A593" s="15">
        <v>42879</v>
      </c>
      <c r="B593">
        <v>9143.7000000000007</v>
      </c>
      <c r="C593">
        <v>9360.5499999999993</v>
      </c>
      <c r="D593">
        <v>22536.3</v>
      </c>
      <c r="E593">
        <v>30301.64</v>
      </c>
      <c r="G593" s="2">
        <f t="shared" si="144"/>
        <v>-1.6131325393440291E-3</v>
      </c>
      <c r="H593" s="4">
        <f t="shared" si="145"/>
        <v>-2.7274228517550183E-3</v>
      </c>
      <c r="I593" s="2">
        <f t="shared" si="145"/>
        <v>-2.0590892183431639E-3</v>
      </c>
      <c r="J593" s="2">
        <f t="shared" si="145"/>
        <v>-2.0948287927812412E-3</v>
      </c>
      <c r="L593">
        <f t="shared" si="143"/>
        <v>5</v>
      </c>
      <c r="M593">
        <v>2017</v>
      </c>
    </row>
    <row r="594" spans="1:13" x14ac:dyDescent="0.3">
      <c r="A594" s="15">
        <v>42880</v>
      </c>
      <c r="B594">
        <v>9348.75</v>
      </c>
      <c r="C594">
        <v>9509.75</v>
      </c>
      <c r="D594">
        <v>23190.799999999999</v>
      </c>
      <c r="E594">
        <v>30750.03</v>
      </c>
      <c r="G594" s="2">
        <f t="shared" si="144"/>
        <v>2.1933413557962217E-2</v>
      </c>
      <c r="H594" s="4">
        <f t="shared" si="145"/>
        <v>1.5939234339862586E-2</v>
      </c>
      <c r="I594" s="2">
        <f t="shared" si="145"/>
        <v>2.9042034406712727E-2</v>
      </c>
      <c r="J594" s="2">
        <f t="shared" si="145"/>
        <v>1.4797548911544042E-2</v>
      </c>
      <c r="L594">
        <f t="shared" si="143"/>
        <v>5</v>
      </c>
      <c r="M594">
        <v>2017</v>
      </c>
    </row>
    <row r="595" spans="1:13" x14ac:dyDescent="0.3">
      <c r="A595" s="15">
        <v>42881</v>
      </c>
      <c r="B595">
        <v>9419.75</v>
      </c>
      <c r="C595">
        <v>9595.1</v>
      </c>
      <c r="D595">
        <v>23362.2</v>
      </c>
      <c r="E595">
        <v>31028.21</v>
      </c>
      <c r="G595" s="2">
        <f t="shared" si="144"/>
        <v>7.5373550253456829E-3</v>
      </c>
      <c r="H595" s="4">
        <f t="shared" si="145"/>
        <v>8.9749993427798175E-3</v>
      </c>
      <c r="I595" s="2">
        <f t="shared" si="145"/>
        <v>7.3908618935095583E-3</v>
      </c>
      <c r="J595" s="2">
        <f t="shared" si="145"/>
        <v>9.0464952391916455E-3</v>
      </c>
      <c r="L595">
        <f t="shared" si="143"/>
        <v>5</v>
      </c>
      <c r="M595">
        <v>2017</v>
      </c>
    </row>
    <row r="596" spans="1:13" x14ac:dyDescent="0.3">
      <c r="A596" s="15">
        <v>42884</v>
      </c>
      <c r="B596">
        <v>9438.0499999999993</v>
      </c>
      <c r="C596">
        <v>9604.9</v>
      </c>
      <c r="D596">
        <v>23182.75</v>
      </c>
      <c r="E596">
        <v>31109.279999999999</v>
      </c>
      <c r="G596" s="2">
        <f t="shared" si="144"/>
        <v>1.9389598486974824E-3</v>
      </c>
      <c r="H596" s="4">
        <f t="shared" si="145"/>
        <v>1.0213546497690772E-3</v>
      </c>
      <c r="I596" s="2">
        <f t="shared" si="145"/>
        <v>-7.6812115297360999E-3</v>
      </c>
      <c r="J596" s="2">
        <f t="shared" si="145"/>
        <v>2.6127836571945245E-3</v>
      </c>
      <c r="L596">
        <f t="shared" si="143"/>
        <v>5</v>
      </c>
      <c r="M596">
        <v>2017</v>
      </c>
    </row>
    <row r="597" spans="1:13" x14ac:dyDescent="0.3">
      <c r="A597" s="15">
        <v>42885</v>
      </c>
      <c r="B597">
        <v>9476.65</v>
      </c>
      <c r="C597">
        <v>9624.5499999999993</v>
      </c>
      <c r="D597">
        <v>23307.25</v>
      </c>
      <c r="E597">
        <v>31159.4</v>
      </c>
      <c r="G597" s="2">
        <f t="shared" si="144"/>
        <v>4.0731693161613399E-3</v>
      </c>
      <c r="H597" s="4">
        <f t="shared" si="145"/>
        <v>2.0458307738757966E-3</v>
      </c>
      <c r="I597" s="2">
        <f t="shared" si="145"/>
        <v>5.3703723673852325E-3</v>
      </c>
      <c r="J597" s="2">
        <f t="shared" si="145"/>
        <v>1.6110948244383227E-3</v>
      </c>
      <c r="L597">
        <f t="shared" si="143"/>
        <v>5</v>
      </c>
      <c r="M597">
        <v>2017</v>
      </c>
    </row>
    <row r="598" spans="1:13" x14ac:dyDescent="0.3">
      <c r="A598" s="15">
        <v>42886</v>
      </c>
      <c r="B598">
        <v>9510</v>
      </c>
      <c r="C598">
        <v>9621.25</v>
      </c>
      <c r="D598">
        <v>23424.799999999999</v>
      </c>
      <c r="E598">
        <v>31145.8</v>
      </c>
      <c r="G598" s="2">
        <f t="shared" si="144"/>
        <v>3.5068349106204379E-3</v>
      </c>
      <c r="H598" s="4">
        <f t="shared" si="145"/>
        <v>-3.4287317329114326E-4</v>
      </c>
      <c r="I598" s="2">
        <f t="shared" si="145"/>
        <v>5.0434950498235214E-3</v>
      </c>
      <c r="J598" s="2">
        <f t="shared" si="145"/>
        <v>-4.3646540048916801E-4</v>
      </c>
      <c r="L598">
        <f t="shared" si="143"/>
        <v>5</v>
      </c>
      <c r="M598">
        <v>2017</v>
      </c>
    </row>
    <row r="599" spans="1:13" x14ac:dyDescent="0.3">
      <c r="A599" s="15">
        <v>42887</v>
      </c>
      <c r="B599">
        <v>9474.6</v>
      </c>
      <c r="C599">
        <v>9616.1</v>
      </c>
      <c r="D599">
        <v>23310.15</v>
      </c>
      <c r="E599">
        <v>31137.59</v>
      </c>
      <c r="G599" s="2">
        <f t="shared" si="144"/>
        <v>-3.7363054904692161E-3</v>
      </c>
      <c r="H599" s="4">
        <f t="shared" si="145"/>
        <v>-5.3527348317522526E-4</v>
      </c>
      <c r="I599" s="2">
        <f t="shared" si="145"/>
        <v>-4.8943854376557244E-3</v>
      </c>
      <c r="J599" s="2">
        <f t="shared" si="145"/>
        <v>-2.6359894431991239E-4</v>
      </c>
      <c r="L599">
        <f t="shared" si="143"/>
        <v>6</v>
      </c>
      <c r="M599">
        <v>2017</v>
      </c>
    </row>
    <row r="600" spans="1:13" x14ac:dyDescent="0.3">
      <c r="A600" s="15">
        <v>42888</v>
      </c>
      <c r="B600">
        <v>9514</v>
      </c>
      <c r="C600">
        <v>9653.5</v>
      </c>
      <c r="D600">
        <v>23375.9</v>
      </c>
      <c r="E600">
        <v>31273.29</v>
      </c>
      <c r="G600" s="2">
        <f t="shared" si="144"/>
        <v>4.1412655034685341E-3</v>
      </c>
      <c r="H600" s="4">
        <f t="shared" si="145"/>
        <v>3.8893106352886966E-3</v>
      </c>
      <c r="I600" s="2">
        <f t="shared" si="145"/>
        <v>2.8206596697146948E-3</v>
      </c>
      <c r="J600" s="2">
        <f t="shared" si="145"/>
        <v>4.3580765242268501E-3</v>
      </c>
      <c r="L600">
        <f t="shared" si="143"/>
        <v>6</v>
      </c>
      <c r="M600">
        <v>2017</v>
      </c>
    </row>
    <row r="601" spans="1:13" x14ac:dyDescent="0.3">
      <c r="A601" s="15">
        <v>42891</v>
      </c>
      <c r="B601">
        <v>9532.5</v>
      </c>
      <c r="C601">
        <v>9675.1</v>
      </c>
      <c r="D601">
        <v>23459.65</v>
      </c>
      <c r="E601">
        <v>31309.49</v>
      </c>
      <c r="G601" s="2">
        <f t="shared" si="144"/>
        <v>1.9407290847102019E-3</v>
      </c>
      <c r="H601" s="4">
        <f t="shared" si="145"/>
        <v>2.2375304293779834E-3</v>
      </c>
      <c r="I601" s="2">
        <f t="shared" si="145"/>
        <v>3.5827497550896432E-3</v>
      </c>
      <c r="J601" s="2">
        <f t="shared" si="145"/>
        <v>1.1575373105931844E-3</v>
      </c>
      <c r="L601">
        <f t="shared" si="143"/>
        <v>6</v>
      </c>
      <c r="M601">
        <v>2017</v>
      </c>
    </row>
    <row r="602" spans="1:13" x14ac:dyDescent="0.3">
      <c r="A602" s="15">
        <v>42892</v>
      </c>
      <c r="B602">
        <v>9519.25</v>
      </c>
      <c r="C602">
        <v>9637.15</v>
      </c>
      <c r="D602">
        <v>23416.3</v>
      </c>
      <c r="E602">
        <v>31190.560000000001</v>
      </c>
      <c r="G602" s="2">
        <f t="shared" si="144"/>
        <v>-1.3919163799669091E-3</v>
      </c>
      <c r="H602" s="4">
        <f t="shared" si="145"/>
        <v>-3.922440078138802E-3</v>
      </c>
      <c r="I602" s="2">
        <f t="shared" si="145"/>
        <v>-1.8478536551057743E-3</v>
      </c>
      <c r="J602" s="2">
        <f t="shared" si="145"/>
        <v>-3.7985288166623053E-3</v>
      </c>
      <c r="L602">
        <f t="shared" si="143"/>
        <v>6</v>
      </c>
      <c r="M602">
        <v>2017</v>
      </c>
    </row>
    <row r="603" spans="1:13" x14ac:dyDescent="0.3">
      <c r="A603" s="15">
        <v>42893</v>
      </c>
      <c r="B603">
        <v>9559.2000000000007</v>
      </c>
      <c r="C603">
        <v>9663.9</v>
      </c>
      <c r="D603">
        <v>23567.65</v>
      </c>
      <c r="E603">
        <v>31271.279999999999</v>
      </c>
      <c r="G603" s="2">
        <f t="shared" si="144"/>
        <v>4.1792200184116585E-3</v>
      </c>
      <c r="H603" s="4">
        <f t="shared" si="145"/>
        <v>2.7757168872540121E-3</v>
      </c>
      <c r="I603" s="2">
        <f t="shared" si="145"/>
        <v>6.4634464027195663E-3</v>
      </c>
      <c r="J603" s="2">
        <f t="shared" si="145"/>
        <v>2.5879625117342401E-3</v>
      </c>
      <c r="L603">
        <f t="shared" si="143"/>
        <v>6</v>
      </c>
      <c r="M603">
        <v>2017</v>
      </c>
    </row>
    <row r="604" spans="1:13" x14ac:dyDescent="0.3">
      <c r="A604" s="15">
        <v>42894</v>
      </c>
      <c r="B604">
        <v>9597.2999999999993</v>
      </c>
      <c r="C604">
        <v>9647.25</v>
      </c>
      <c r="D604">
        <v>23536.1</v>
      </c>
      <c r="E604">
        <v>31213.360000000001</v>
      </c>
      <c r="G604" s="2">
        <f t="shared" si="144"/>
        <v>3.9698665249599937E-3</v>
      </c>
      <c r="H604" s="4">
        <f t="shared" si="145"/>
        <v>-1.7229069009405764E-3</v>
      </c>
      <c r="I604" s="2">
        <f t="shared" si="145"/>
        <v>-1.3386994460628408E-3</v>
      </c>
      <c r="J604" s="2">
        <f t="shared" si="145"/>
        <v>-1.8521787403649053E-3</v>
      </c>
      <c r="L604">
        <f t="shared" si="143"/>
        <v>6</v>
      </c>
      <c r="M604">
        <v>2017</v>
      </c>
    </row>
    <row r="605" spans="1:13" x14ac:dyDescent="0.3">
      <c r="A605" s="15">
        <v>42895</v>
      </c>
      <c r="B605">
        <v>9664.25</v>
      </c>
      <c r="C605">
        <v>9668.25</v>
      </c>
      <c r="D605">
        <v>23690.9</v>
      </c>
      <c r="E605">
        <v>31262.06</v>
      </c>
      <c r="G605" s="2">
        <f t="shared" si="144"/>
        <v>6.9275939674574571E-3</v>
      </c>
      <c r="H605" s="4">
        <f t="shared" si="145"/>
        <v>2.1767861307626524E-3</v>
      </c>
      <c r="I605" s="2">
        <f t="shared" si="145"/>
        <v>6.5771304506695213E-3</v>
      </c>
      <c r="J605" s="2">
        <f t="shared" si="145"/>
        <v>1.5602293376938826E-3</v>
      </c>
      <c r="L605">
        <f t="shared" si="143"/>
        <v>6</v>
      </c>
      <c r="M605">
        <v>2017</v>
      </c>
    </row>
    <row r="606" spans="1:13" x14ac:dyDescent="0.3">
      <c r="A606" s="15">
        <v>42898</v>
      </c>
      <c r="B606">
        <v>9607.9500000000007</v>
      </c>
      <c r="C606">
        <v>9616.4</v>
      </c>
      <c r="D606">
        <v>23470.45</v>
      </c>
      <c r="E606">
        <v>31095.7</v>
      </c>
      <c r="G606" s="2">
        <f t="shared" si="144"/>
        <v>-5.8597307438110384E-3</v>
      </c>
      <c r="H606" s="4">
        <f t="shared" si="145"/>
        <v>-5.3629146950068896E-3</v>
      </c>
      <c r="I606" s="2">
        <f t="shared" si="145"/>
        <v>-9.3052606697086523E-3</v>
      </c>
      <c r="J606" s="2">
        <f t="shared" si="145"/>
        <v>-5.3214663397101979E-3</v>
      </c>
      <c r="L606">
        <f t="shared" si="143"/>
        <v>6</v>
      </c>
      <c r="M606">
        <v>2017</v>
      </c>
    </row>
    <row r="607" spans="1:13" x14ac:dyDescent="0.3">
      <c r="A607" s="15">
        <v>42899</v>
      </c>
      <c r="B607">
        <v>9636.75</v>
      </c>
      <c r="C607">
        <v>9606.9</v>
      </c>
      <c r="D607">
        <v>23477.85</v>
      </c>
      <c r="E607">
        <v>31103.49</v>
      </c>
      <c r="G607" s="2">
        <f t="shared" si="144"/>
        <v>2.9885594209665368E-3</v>
      </c>
      <c r="H607" s="4">
        <f t="shared" si="145"/>
        <v>-9.8789567821638033E-4</v>
      </c>
      <c r="I607" s="2">
        <f t="shared" si="145"/>
        <v>3.1529007752291997E-4</v>
      </c>
      <c r="J607" s="2">
        <f t="shared" si="145"/>
        <v>2.5051695250471524E-4</v>
      </c>
      <c r="L607">
        <f t="shared" si="143"/>
        <v>6</v>
      </c>
      <c r="M607">
        <v>2017</v>
      </c>
    </row>
    <row r="608" spans="1:13" x14ac:dyDescent="0.3">
      <c r="A608" s="15">
        <v>42900</v>
      </c>
      <c r="B608">
        <v>9617.25</v>
      </c>
      <c r="C608">
        <v>9618.15</v>
      </c>
      <c r="D608">
        <v>23498.7</v>
      </c>
      <c r="E608">
        <v>31155.91</v>
      </c>
      <c r="G608" s="2">
        <f t="shared" si="144"/>
        <v>-2.0276066443110038E-3</v>
      </c>
      <c r="H608" s="4">
        <f t="shared" si="145"/>
        <v>1.1710333198013928E-3</v>
      </c>
      <c r="I608" s="2">
        <f t="shared" si="145"/>
        <v>8.880710967998426E-4</v>
      </c>
      <c r="J608" s="2">
        <f t="shared" si="145"/>
        <v>1.6853414198856223E-3</v>
      </c>
      <c r="L608">
        <f t="shared" si="143"/>
        <v>6</v>
      </c>
      <c r="M608">
        <v>2017</v>
      </c>
    </row>
    <row r="609" spans="1:13" x14ac:dyDescent="0.3">
      <c r="A609" s="15">
        <v>42901</v>
      </c>
      <c r="B609">
        <v>9578</v>
      </c>
      <c r="C609">
        <v>9578.0499999999993</v>
      </c>
      <c r="D609">
        <v>23391.75</v>
      </c>
      <c r="E609">
        <v>31075.73</v>
      </c>
      <c r="G609" s="2">
        <f t="shared" si="144"/>
        <v>-4.0979327625809145E-3</v>
      </c>
      <c r="H609" s="4">
        <f t="shared" si="145"/>
        <v>-4.1692009378103238E-3</v>
      </c>
      <c r="I609" s="2">
        <f t="shared" si="145"/>
        <v>-4.5513156046930563E-3</v>
      </c>
      <c r="J609" s="2">
        <f t="shared" si="145"/>
        <v>-2.5735085253488117E-3</v>
      </c>
      <c r="L609">
        <f t="shared" si="143"/>
        <v>6</v>
      </c>
      <c r="M609">
        <v>2017</v>
      </c>
    </row>
    <row r="610" spans="1:13" x14ac:dyDescent="0.3">
      <c r="A610" s="15">
        <v>42902</v>
      </c>
      <c r="B610">
        <v>9626.5</v>
      </c>
      <c r="C610">
        <v>9588.0499999999993</v>
      </c>
      <c r="D610">
        <v>23502.75</v>
      </c>
      <c r="E610">
        <v>31056.400000000001</v>
      </c>
      <c r="G610" s="2">
        <f t="shared" si="144"/>
        <v>5.0381758686957878E-3</v>
      </c>
      <c r="H610" s="4">
        <f t="shared" si="145"/>
        <v>1.0440538522977017E-3</v>
      </c>
      <c r="I610" s="2">
        <f t="shared" si="145"/>
        <v>4.7452627528936486E-3</v>
      </c>
      <c r="J610" s="2">
        <f t="shared" si="145"/>
        <v>-6.2202883085926252E-4</v>
      </c>
      <c r="L610">
        <f t="shared" si="143"/>
        <v>6</v>
      </c>
      <c r="M610">
        <v>2017</v>
      </c>
    </row>
    <row r="611" spans="1:13" x14ac:dyDescent="0.3">
      <c r="A611" s="15">
        <v>42905</v>
      </c>
      <c r="B611">
        <v>9726.9</v>
      </c>
      <c r="C611">
        <v>9657.5499999999993</v>
      </c>
      <c r="D611">
        <v>23742.15</v>
      </c>
      <c r="E611">
        <v>31311.57</v>
      </c>
      <c r="G611" s="2">
        <f t="shared" si="144"/>
        <v>1.0321890838807805E-2</v>
      </c>
      <c r="H611" s="4">
        <f t="shared" si="145"/>
        <v>7.2486063380979458E-3</v>
      </c>
      <c r="I611" s="2">
        <f t="shared" si="145"/>
        <v>1.0186042058908062E-2</v>
      </c>
      <c r="J611" s="2">
        <f t="shared" si="145"/>
        <v>8.2163418812224928E-3</v>
      </c>
      <c r="L611">
        <f t="shared" si="143"/>
        <v>6</v>
      </c>
      <c r="M611">
        <v>2017</v>
      </c>
    </row>
    <row r="612" spans="1:13" x14ac:dyDescent="0.3">
      <c r="A612" s="15">
        <v>42906</v>
      </c>
      <c r="B612">
        <v>9684.35</v>
      </c>
      <c r="C612">
        <v>9653.5</v>
      </c>
      <c r="D612">
        <v>23697.95</v>
      </c>
      <c r="E612">
        <v>31297.53</v>
      </c>
      <c r="G612" s="2">
        <f t="shared" si="144"/>
        <v>-4.3936867213596438E-3</v>
      </c>
      <c r="H612" s="4">
        <f t="shared" si="145"/>
        <v>-4.1936101806351226E-4</v>
      </c>
      <c r="I612" s="2">
        <f t="shared" si="145"/>
        <v>-1.8616679618316254E-3</v>
      </c>
      <c r="J612" s="2">
        <f t="shared" si="145"/>
        <v>-4.4839655117903296E-4</v>
      </c>
      <c r="L612">
        <f t="shared" si="143"/>
        <v>6</v>
      </c>
      <c r="M612">
        <v>2017</v>
      </c>
    </row>
    <row r="613" spans="1:13" x14ac:dyDescent="0.3">
      <c r="A613" s="15">
        <v>42907</v>
      </c>
      <c r="B613">
        <v>9693.7000000000007</v>
      </c>
      <c r="C613">
        <v>9633.6</v>
      </c>
      <c r="D613">
        <v>23708.75</v>
      </c>
      <c r="E613">
        <v>31283.64</v>
      </c>
      <c r="G613" s="2">
        <f t="shared" si="144"/>
        <v>9.6454398217402679E-4</v>
      </c>
      <c r="H613" s="4">
        <f t="shared" si="145"/>
        <v>-2.0614284974361254E-3</v>
      </c>
      <c r="I613" s="2">
        <f t="shared" si="145"/>
        <v>4.5573562270151099E-4</v>
      </c>
      <c r="J613" s="2">
        <f t="shared" si="145"/>
        <v>-4.4380499036184067E-4</v>
      </c>
      <c r="L613">
        <f t="shared" si="143"/>
        <v>6</v>
      </c>
      <c r="M613">
        <v>2017</v>
      </c>
    </row>
    <row r="614" spans="1:13" x14ac:dyDescent="0.3">
      <c r="A614" s="15">
        <v>42908</v>
      </c>
      <c r="B614">
        <v>9721.4500000000007</v>
      </c>
      <c r="C614">
        <v>9630</v>
      </c>
      <c r="D614">
        <v>23736.1</v>
      </c>
      <c r="E614">
        <v>31290.74</v>
      </c>
      <c r="G614" s="2">
        <f t="shared" si="144"/>
        <v>2.8545124441312765E-3</v>
      </c>
      <c r="H614" s="4">
        <f t="shared" si="145"/>
        <v>-3.7369207772798991E-4</v>
      </c>
      <c r="I614" s="2">
        <f t="shared" si="145"/>
        <v>1.153582538092415E-3</v>
      </c>
      <c r="J614" s="2">
        <f t="shared" si="145"/>
        <v>2.2695568674240539E-4</v>
      </c>
      <c r="L614">
        <f t="shared" si="143"/>
        <v>6</v>
      </c>
      <c r="M614">
        <v>2017</v>
      </c>
    </row>
    <row r="615" spans="1:13" x14ac:dyDescent="0.3">
      <c r="A615" s="15">
        <v>42909</v>
      </c>
      <c r="B615">
        <v>9644.4</v>
      </c>
      <c r="C615">
        <v>9574.9500000000007</v>
      </c>
      <c r="D615">
        <v>23542.75</v>
      </c>
      <c r="E615">
        <v>31138.21</v>
      </c>
      <c r="G615" s="2">
        <f t="shared" si="144"/>
        <v>-7.9890921156319829E-3</v>
      </c>
      <c r="H615" s="4">
        <f t="shared" si="145"/>
        <v>-5.7165109034267155E-3</v>
      </c>
      <c r="I615" s="2">
        <f t="shared" si="145"/>
        <v>-8.1458200799625277E-3</v>
      </c>
      <c r="J615" s="2">
        <f t="shared" si="145"/>
        <v>-4.8746050748560907E-3</v>
      </c>
      <c r="L615">
        <f t="shared" si="143"/>
        <v>6</v>
      </c>
      <c r="M615">
        <v>2017</v>
      </c>
    </row>
    <row r="616" spans="1:13" x14ac:dyDescent="0.3">
      <c r="A616" s="15">
        <v>42913</v>
      </c>
      <c r="B616">
        <v>9539.0499999999993</v>
      </c>
      <c r="C616">
        <v>9511.4</v>
      </c>
      <c r="D616">
        <v>23216.25</v>
      </c>
      <c r="E616">
        <v>30958.25</v>
      </c>
      <c r="G616" s="2">
        <f t="shared" si="144"/>
        <v>-1.1044076716234884E-2</v>
      </c>
      <c r="H616" s="4">
        <f t="shared" si="145"/>
        <v>-6.6371103765556043E-3</v>
      </c>
      <c r="I616" s="2">
        <f t="shared" si="145"/>
        <v>-1.3868388357349928E-2</v>
      </c>
      <c r="J616" s="2">
        <f t="shared" si="145"/>
        <v>-5.7793945124012952E-3</v>
      </c>
      <c r="L616">
        <f t="shared" si="143"/>
        <v>6</v>
      </c>
      <c r="M616">
        <v>2017</v>
      </c>
    </row>
    <row r="617" spans="1:13" x14ac:dyDescent="0.3">
      <c r="A617" s="15">
        <v>42914</v>
      </c>
      <c r="B617">
        <v>9520.75</v>
      </c>
      <c r="C617">
        <v>9491.25</v>
      </c>
      <c r="D617">
        <v>23235.85</v>
      </c>
      <c r="E617">
        <v>30834.32</v>
      </c>
      <c r="G617" s="2">
        <f t="shared" si="144"/>
        <v>-1.9221174802404508E-3</v>
      </c>
      <c r="H617" s="4">
        <f t="shared" si="145"/>
        <v>-2.1185104190760179E-3</v>
      </c>
      <c r="I617" s="2">
        <f t="shared" si="145"/>
        <v>8.4423625693204308E-4</v>
      </c>
      <c r="J617" s="2">
        <f t="shared" si="145"/>
        <v>-4.003133252041065E-3</v>
      </c>
      <c r="L617">
        <f t="shared" si="143"/>
        <v>6</v>
      </c>
      <c r="M617">
        <v>2017</v>
      </c>
    </row>
    <row r="618" spans="1:13" x14ac:dyDescent="0.3">
      <c r="A618" s="15">
        <v>42915</v>
      </c>
      <c r="B618">
        <v>9524.15</v>
      </c>
      <c r="C618">
        <v>9504.1</v>
      </c>
      <c r="D618">
        <v>23227.3</v>
      </c>
      <c r="E618">
        <v>30857.52</v>
      </c>
      <c r="G618" s="2">
        <f t="shared" si="144"/>
        <v>3.5698723770621383E-4</v>
      </c>
      <c r="H618" s="4">
        <f t="shared" si="145"/>
        <v>1.3538785723693257E-3</v>
      </c>
      <c r="I618" s="2">
        <f t="shared" si="145"/>
        <v>-3.6796588030992076E-4</v>
      </c>
      <c r="J618" s="2">
        <f t="shared" si="145"/>
        <v>7.5240835536508435E-4</v>
      </c>
      <c r="L618">
        <f t="shared" si="143"/>
        <v>6</v>
      </c>
      <c r="M618">
        <v>2017</v>
      </c>
    </row>
    <row r="619" spans="1:13" x14ac:dyDescent="0.3">
      <c r="A619" s="15">
        <v>42916</v>
      </c>
      <c r="B619">
        <v>9494.2000000000007</v>
      </c>
      <c r="C619">
        <v>9520.9</v>
      </c>
      <c r="D619">
        <v>23211.200000000001</v>
      </c>
      <c r="E619">
        <v>30921.61</v>
      </c>
      <c r="G619" s="2">
        <f t="shared" si="144"/>
        <v>-3.1545575193274744E-3</v>
      </c>
      <c r="H619" s="4">
        <f t="shared" si="145"/>
        <v>1.7676581685797995E-3</v>
      </c>
      <c r="I619" s="2">
        <f t="shared" si="145"/>
        <v>-6.9314987105684026E-4</v>
      </c>
      <c r="J619" s="2">
        <f t="shared" si="145"/>
        <v>2.0769653556086212E-3</v>
      </c>
      <c r="L619">
        <f t="shared" si="143"/>
        <v>6</v>
      </c>
      <c r="M619">
        <v>2017</v>
      </c>
    </row>
    <row r="620" spans="1:13" x14ac:dyDescent="0.3">
      <c r="A620" s="15">
        <v>42919</v>
      </c>
      <c r="B620">
        <v>9521.7000000000007</v>
      </c>
      <c r="C620">
        <v>9615</v>
      </c>
      <c r="D620">
        <v>23272.799999999999</v>
      </c>
      <c r="E620">
        <v>31221.62</v>
      </c>
      <c r="G620" s="2">
        <f t="shared" si="144"/>
        <v>2.8881397229486329E-3</v>
      </c>
      <c r="H620" s="4">
        <f t="shared" si="145"/>
        <v>9.8835194151813757E-3</v>
      </c>
      <c r="I620" s="2">
        <f t="shared" si="145"/>
        <v>2.6538912249258351E-3</v>
      </c>
      <c r="J620" s="2">
        <f t="shared" si="145"/>
        <v>9.7022761751408924E-3</v>
      </c>
      <c r="L620">
        <f t="shared" si="143"/>
        <v>7</v>
      </c>
      <c r="M620">
        <v>2017</v>
      </c>
    </row>
    <row r="621" spans="1:13" x14ac:dyDescent="0.3">
      <c r="A621" s="15">
        <v>42920</v>
      </c>
      <c r="B621">
        <v>9524.75</v>
      </c>
      <c r="C621">
        <v>9613.2999999999993</v>
      </c>
      <c r="D621">
        <v>23214.2</v>
      </c>
      <c r="E621">
        <v>31209.79</v>
      </c>
      <c r="G621" s="2">
        <f t="shared" si="144"/>
        <v>3.2021837843505314E-4</v>
      </c>
      <c r="H621" s="4">
        <f t="shared" si="145"/>
        <v>-1.7680707228296698E-4</v>
      </c>
      <c r="I621" s="2">
        <f t="shared" si="145"/>
        <v>-2.5179608813721832E-3</v>
      </c>
      <c r="J621" s="2">
        <f t="shared" si="145"/>
        <v>-3.78904105552438E-4</v>
      </c>
      <c r="L621">
        <f t="shared" si="143"/>
        <v>7</v>
      </c>
      <c r="M621">
        <v>2017</v>
      </c>
    </row>
    <row r="622" spans="1:13" x14ac:dyDescent="0.3">
      <c r="A622" s="15">
        <v>42921</v>
      </c>
      <c r="B622">
        <v>9546.35</v>
      </c>
      <c r="C622">
        <v>9637.6</v>
      </c>
      <c r="D622">
        <v>23352.6</v>
      </c>
      <c r="E622">
        <v>31245.56</v>
      </c>
      <c r="G622" s="2">
        <f t="shared" si="144"/>
        <v>2.2626448852179487E-3</v>
      </c>
      <c r="H622" s="4">
        <f t="shared" si="145"/>
        <v>2.5277480157699325E-3</v>
      </c>
      <c r="I622" s="2">
        <f t="shared" si="145"/>
        <v>5.9618681668977529E-3</v>
      </c>
      <c r="J622" s="2">
        <f t="shared" si="145"/>
        <v>1.1461147287437831E-3</v>
      </c>
      <c r="L622">
        <f t="shared" si="143"/>
        <v>7</v>
      </c>
      <c r="M622">
        <v>2017</v>
      </c>
    </row>
    <row r="623" spans="1:13" x14ac:dyDescent="0.3">
      <c r="A623" s="15">
        <v>42922</v>
      </c>
      <c r="B623">
        <v>9606.25</v>
      </c>
      <c r="C623">
        <v>9674.5499999999993</v>
      </c>
      <c r="D623">
        <v>23466.65</v>
      </c>
      <c r="E623">
        <v>31369.34</v>
      </c>
      <c r="G623" s="2">
        <f t="shared" si="144"/>
        <v>6.2355237475601446E-3</v>
      </c>
      <c r="H623" s="4">
        <f t="shared" si="145"/>
        <v>3.8339420602638528E-3</v>
      </c>
      <c r="I623" s="2">
        <f t="shared" si="145"/>
        <v>4.8838244991993573E-3</v>
      </c>
      <c r="J623" s="2">
        <f t="shared" si="145"/>
        <v>3.9615228531669402E-3</v>
      </c>
      <c r="L623">
        <f t="shared" si="143"/>
        <v>7</v>
      </c>
      <c r="M623">
        <v>2017</v>
      </c>
    </row>
    <row r="624" spans="1:13" x14ac:dyDescent="0.3">
      <c r="A624" s="15">
        <v>42923</v>
      </c>
      <c r="B624">
        <v>9565.7999999999993</v>
      </c>
      <c r="C624">
        <v>9665.7999999999993</v>
      </c>
      <c r="D624">
        <v>23449.15</v>
      </c>
      <c r="E624">
        <v>31360.63</v>
      </c>
      <c r="G624" s="2">
        <f t="shared" si="144"/>
        <v>-4.2286060758118223E-3</v>
      </c>
      <c r="H624" s="4">
        <f t="shared" si="145"/>
        <v>-9.0443483159423441E-4</v>
      </c>
      <c r="I624" s="2">
        <f t="shared" si="145"/>
        <v>-7.4573916600793031E-4</v>
      </c>
      <c r="J624" s="2">
        <f t="shared" si="145"/>
        <v>-2.7765965111153522E-4</v>
      </c>
      <c r="L624">
        <f t="shared" si="143"/>
        <v>7</v>
      </c>
      <c r="M624">
        <v>2017</v>
      </c>
    </row>
    <row r="625" spans="1:13" x14ac:dyDescent="0.3">
      <c r="A625" s="15">
        <v>42926</v>
      </c>
      <c r="B625">
        <v>9633.6</v>
      </c>
      <c r="C625">
        <v>9771.0499999999993</v>
      </c>
      <c r="D625">
        <v>23675.05</v>
      </c>
      <c r="E625">
        <v>31715.64</v>
      </c>
      <c r="G625" s="2">
        <f t="shared" si="144"/>
        <v>7.0378674638765454E-3</v>
      </c>
      <c r="H625" s="4">
        <f t="shared" si="145"/>
        <v>1.0888907281342466E-2</v>
      </c>
      <c r="I625" s="2">
        <f t="shared" si="145"/>
        <v>9.633611452867067E-3</v>
      </c>
      <c r="J625" s="2">
        <f t="shared" si="145"/>
        <v>1.1320244523148879E-2</v>
      </c>
      <c r="L625">
        <f t="shared" si="143"/>
        <v>7</v>
      </c>
      <c r="M625">
        <v>2017</v>
      </c>
    </row>
    <row r="626" spans="1:13" x14ac:dyDescent="0.3">
      <c r="A626" s="15">
        <v>42927</v>
      </c>
      <c r="B626">
        <v>9605.2000000000007</v>
      </c>
      <c r="C626">
        <v>9786.0499999999993</v>
      </c>
      <c r="D626">
        <v>23584.6</v>
      </c>
      <c r="E626">
        <v>31747.09</v>
      </c>
      <c r="G626" s="2">
        <f t="shared" si="144"/>
        <v>-2.9567317702910542E-3</v>
      </c>
      <c r="H626" s="4">
        <f t="shared" si="145"/>
        <v>1.535147195030217E-3</v>
      </c>
      <c r="I626" s="2">
        <f t="shared" si="145"/>
        <v>-3.8204776758655515E-3</v>
      </c>
      <c r="J626" s="2">
        <f t="shared" si="145"/>
        <v>9.9162432162809046E-4</v>
      </c>
      <c r="L626">
        <f t="shared" si="143"/>
        <v>7</v>
      </c>
      <c r="M626">
        <v>2017</v>
      </c>
    </row>
    <row r="627" spans="1:13" x14ac:dyDescent="0.3">
      <c r="A627" s="15">
        <v>42928</v>
      </c>
      <c r="B627">
        <v>9643.1</v>
      </c>
      <c r="C627">
        <v>9816.1</v>
      </c>
      <c r="D627">
        <v>23695.45</v>
      </c>
      <c r="E627">
        <v>31804.82</v>
      </c>
      <c r="G627" s="2">
        <f t="shared" si="144"/>
        <v>3.9302713857576541E-3</v>
      </c>
      <c r="H627" s="4">
        <f t="shared" si="145"/>
        <v>3.070697574608866E-3</v>
      </c>
      <c r="I627" s="2">
        <f t="shared" si="145"/>
        <v>4.7001009133079297E-3</v>
      </c>
      <c r="J627" s="2">
        <f t="shared" si="145"/>
        <v>1.8184343824898459E-3</v>
      </c>
      <c r="L627">
        <f t="shared" si="143"/>
        <v>7</v>
      </c>
      <c r="M627">
        <v>2017</v>
      </c>
    </row>
    <row r="628" spans="1:13" x14ac:dyDescent="0.3">
      <c r="A628" s="15">
        <v>42929</v>
      </c>
      <c r="B628">
        <v>9729.15</v>
      </c>
      <c r="C628">
        <v>9891.7000000000007</v>
      </c>
      <c r="D628">
        <v>23888.65</v>
      </c>
      <c r="E628">
        <v>32037.38</v>
      </c>
      <c r="G628" s="2">
        <f t="shared" si="144"/>
        <v>8.8445547658325008E-3</v>
      </c>
      <c r="H628" s="4">
        <f t="shared" si="145"/>
        <v>7.7016330314483719E-3</v>
      </c>
      <c r="I628" s="2">
        <f t="shared" si="145"/>
        <v>8.1534640616658782E-3</v>
      </c>
      <c r="J628" s="2">
        <f t="shared" si="145"/>
        <v>7.3120992352731853E-3</v>
      </c>
      <c r="L628">
        <f t="shared" si="143"/>
        <v>7</v>
      </c>
      <c r="M628">
        <v>2017</v>
      </c>
    </row>
    <row r="629" spans="1:13" x14ac:dyDescent="0.3">
      <c r="A629" s="15">
        <v>42930</v>
      </c>
      <c r="B629">
        <v>9740.4500000000007</v>
      </c>
      <c r="C629">
        <v>9886.35</v>
      </c>
      <c r="D629">
        <v>23937.7</v>
      </c>
      <c r="E629">
        <v>32020.75</v>
      </c>
      <c r="G629" s="2">
        <f t="shared" si="144"/>
        <v>1.1601106725049758E-3</v>
      </c>
      <c r="H629" s="4">
        <f t="shared" si="145"/>
        <v>-5.4085748657969445E-4</v>
      </c>
      <c r="I629" s="2">
        <f t="shared" si="145"/>
        <v>2.0532763467169248E-3</v>
      </c>
      <c r="J629" s="2">
        <f t="shared" si="145"/>
        <v>-5.1908114833363456E-4</v>
      </c>
      <c r="L629">
        <f t="shared" si="143"/>
        <v>7</v>
      </c>
      <c r="M629">
        <v>2017</v>
      </c>
    </row>
    <row r="630" spans="1:13" x14ac:dyDescent="0.3">
      <c r="A630" s="15">
        <v>42933</v>
      </c>
      <c r="B630">
        <v>9788</v>
      </c>
      <c r="C630">
        <v>9915.9500000000007</v>
      </c>
      <c r="D630">
        <v>24015.05</v>
      </c>
      <c r="E630">
        <v>32074.78</v>
      </c>
      <c r="G630" s="2">
        <f t="shared" si="144"/>
        <v>4.8579893747445107E-3</v>
      </c>
      <c r="H630" s="4">
        <f t="shared" si="145"/>
        <v>2.9940271181983606E-3</v>
      </c>
      <c r="I630" s="2">
        <f t="shared" si="145"/>
        <v>3.2313045948440555E-3</v>
      </c>
      <c r="J630" s="2">
        <f t="shared" si="145"/>
        <v>1.6873433632878317E-3</v>
      </c>
      <c r="L630">
        <f t="shared" si="143"/>
        <v>7</v>
      </c>
      <c r="M630">
        <v>2017</v>
      </c>
    </row>
    <row r="631" spans="1:13" x14ac:dyDescent="0.3">
      <c r="A631" s="15">
        <v>42934</v>
      </c>
      <c r="B631">
        <v>9773.5</v>
      </c>
      <c r="C631">
        <v>9827.15</v>
      </c>
      <c r="D631">
        <v>24022.05</v>
      </c>
      <c r="E631">
        <v>31710.99</v>
      </c>
      <c r="G631" s="2">
        <f t="shared" si="144"/>
        <v>-1.4836036220391875E-3</v>
      </c>
      <c r="H631" s="4">
        <f t="shared" si="145"/>
        <v>-8.955269036249788E-3</v>
      </c>
      <c r="I631" s="2">
        <f t="shared" si="145"/>
        <v>2.9148388198234023E-4</v>
      </c>
      <c r="J631" s="2">
        <f t="shared" si="145"/>
        <v>-1.1341932820739449E-2</v>
      </c>
      <c r="L631">
        <f t="shared" si="143"/>
        <v>7</v>
      </c>
      <c r="M631">
        <v>2017</v>
      </c>
    </row>
    <row r="632" spans="1:13" x14ac:dyDescent="0.3">
      <c r="A632" s="15">
        <v>42935</v>
      </c>
      <c r="B632">
        <v>9825.4500000000007</v>
      </c>
      <c r="C632">
        <v>9899.6</v>
      </c>
      <c r="D632">
        <v>24152.65</v>
      </c>
      <c r="E632">
        <v>31955.35</v>
      </c>
      <c r="G632" s="2">
        <f t="shared" si="144"/>
        <v>5.2872896406781084E-3</v>
      </c>
      <c r="H632" s="4">
        <f t="shared" si="145"/>
        <v>7.3724324956880409E-3</v>
      </c>
      <c r="I632" s="2">
        <f t="shared" si="145"/>
        <v>5.4366717245198553E-3</v>
      </c>
      <c r="J632" s="2">
        <f t="shared" si="145"/>
        <v>7.705845828212772E-3</v>
      </c>
      <c r="L632">
        <f t="shared" si="143"/>
        <v>7</v>
      </c>
      <c r="M632">
        <v>2017</v>
      </c>
    </row>
    <row r="633" spans="1:13" x14ac:dyDescent="0.3">
      <c r="A633" s="15">
        <v>42936</v>
      </c>
      <c r="B633">
        <v>9866.9</v>
      </c>
      <c r="C633">
        <v>9873.2999999999993</v>
      </c>
      <c r="D633">
        <v>24213.35</v>
      </c>
      <c r="E633">
        <v>31904.400000000001</v>
      </c>
      <c r="G633" s="2">
        <f t="shared" si="144"/>
        <v>4.2009141675702511E-3</v>
      </c>
      <c r="H633" s="4">
        <f t="shared" si="145"/>
        <v>-2.6566729968888732E-3</v>
      </c>
      <c r="I633" s="2">
        <f t="shared" si="145"/>
        <v>2.5131817833652656E-3</v>
      </c>
      <c r="J633" s="2">
        <f t="shared" si="145"/>
        <v>-1.5944122032772944E-3</v>
      </c>
      <c r="L633">
        <f t="shared" si="143"/>
        <v>7</v>
      </c>
      <c r="M633">
        <v>2017</v>
      </c>
    </row>
    <row r="634" spans="1:13" x14ac:dyDescent="0.3">
      <c r="A634" s="15">
        <v>42937</v>
      </c>
      <c r="B634">
        <v>9888.2000000000007</v>
      </c>
      <c r="C634">
        <v>9915.25</v>
      </c>
      <c r="D634">
        <v>24257.05</v>
      </c>
      <c r="E634">
        <v>32028.89</v>
      </c>
      <c r="G634" s="2">
        <f t="shared" si="144"/>
        <v>2.1540826439595769E-3</v>
      </c>
      <c r="H634" s="4">
        <f t="shared" si="145"/>
        <v>4.2488327104413656E-3</v>
      </c>
      <c r="I634" s="2">
        <f t="shared" si="145"/>
        <v>1.8047895066151825E-3</v>
      </c>
      <c r="J634" s="2">
        <f t="shared" si="145"/>
        <v>3.9019696342823549E-3</v>
      </c>
      <c r="L634">
        <f t="shared" si="143"/>
        <v>7</v>
      </c>
      <c r="M634">
        <v>2017</v>
      </c>
    </row>
    <row r="635" spans="1:13" x14ac:dyDescent="0.3">
      <c r="A635" s="15">
        <v>42940</v>
      </c>
      <c r="B635">
        <v>9926.6</v>
      </c>
      <c r="C635">
        <v>9966.4</v>
      </c>
      <c r="D635">
        <v>24420.85</v>
      </c>
      <c r="E635">
        <v>32245.87</v>
      </c>
      <c r="G635" s="2">
        <f t="shared" si="144"/>
        <v>3.8683940120483986E-3</v>
      </c>
      <c r="H635" s="4">
        <f t="shared" si="145"/>
        <v>5.158720153299174E-3</v>
      </c>
      <c r="I635" s="2">
        <f t="shared" si="145"/>
        <v>6.7526760261449464E-3</v>
      </c>
      <c r="J635" s="2">
        <f t="shared" si="145"/>
        <v>6.7745088886939121E-3</v>
      </c>
      <c r="L635">
        <f t="shared" si="143"/>
        <v>7</v>
      </c>
      <c r="M635">
        <v>2017</v>
      </c>
    </row>
    <row r="636" spans="1:13" x14ac:dyDescent="0.3">
      <c r="A636" s="15">
        <v>42941</v>
      </c>
      <c r="B636">
        <v>9958.7999999999993</v>
      </c>
      <c r="C636">
        <v>9964.5499999999993</v>
      </c>
      <c r="D636">
        <v>24520.7</v>
      </c>
      <c r="E636">
        <v>32228.27</v>
      </c>
      <c r="G636" s="2">
        <f t="shared" si="144"/>
        <v>3.2333212836886884E-3</v>
      </c>
      <c r="H636" s="4">
        <f t="shared" si="145"/>
        <v>-1.8562369561731055E-4</v>
      </c>
      <c r="I636" s="2">
        <f t="shared" si="145"/>
        <v>4.0887192706233477E-3</v>
      </c>
      <c r="J636" s="2">
        <f t="shared" si="145"/>
        <v>-5.4580633116732612E-4</v>
      </c>
      <c r="L636">
        <f t="shared" si="143"/>
        <v>7</v>
      </c>
      <c r="M636">
        <v>2017</v>
      </c>
    </row>
    <row r="637" spans="1:13" x14ac:dyDescent="0.3">
      <c r="A637" s="15">
        <v>42942</v>
      </c>
      <c r="B637">
        <v>9986.85</v>
      </c>
      <c r="C637">
        <v>10020.65</v>
      </c>
      <c r="D637">
        <v>24670.7</v>
      </c>
      <c r="E637">
        <v>32382.46</v>
      </c>
      <c r="G637" s="2">
        <f t="shared" si="144"/>
        <v>2.808693431863009E-3</v>
      </c>
      <c r="H637" s="4">
        <f t="shared" si="145"/>
        <v>5.6299582018255086E-3</v>
      </c>
      <c r="I637" s="2">
        <f t="shared" si="145"/>
        <v>6.1172805017801288E-3</v>
      </c>
      <c r="J637" s="2">
        <f t="shared" si="145"/>
        <v>4.7843089312581376E-3</v>
      </c>
      <c r="L637">
        <f t="shared" si="143"/>
        <v>7</v>
      </c>
      <c r="M637">
        <v>2017</v>
      </c>
    </row>
    <row r="638" spans="1:13" x14ac:dyDescent="0.3">
      <c r="A638" s="15">
        <v>42943</v>
      </c>
      <c r="B638">
        <v>10163.799999999999</v>
      </c>
      <c r="C638">
        <v>10020.549999999999</v>
      </c>
      <c r="D638">
        <v>24922.400000000001</v>
      </c>
      <c r="E638">
        <v>32383.3</v>
      </c>
      <c r="G638" s="2">
        <f t="shared" si="144"/>
        <v>1.740982703319614E-2</v>
      </c>
      <c r="H638" s="4">
        <f t="shared" si="145"/>
        <v>-9.9793925544115204E-6</v>
      </c>
      <c r="I638" s="2">
        <f t="shared" si="145"/>
        <v>1.0202385826101437E-2</v>
      </c>
      <c r="J638" s="2">
        <f t="shared" si="145"/>
        <v>2.5939968736165985E-5</v>
      </c>
      <c r="L638">
        <f t="shared" si="143"/>
        <v>7</v>
      </c>
      <c r="M638">
        <v>2017</v>
      </c>
    </row>
    <row r="639" spans="1:13" x14ac:dyDescent="0.3">
      <c r="A639" s="15">
        <v>42944</v>
      </c>
      <c r="B639">
        <v>10167.75</v>
      </c>
      <c r="C639">
        <v>10014.5</v>
      </c>
      <c r="D639">
        <v>24811.3</v>
      </c>
      <c r="E639">
        <v>32309.88</v>
      </c>
      <c r="G639" s="2">
        <f t="shared" si="144"/>
        <v>3.8848319441378158E-4</v>
      </c>
      <c r="H639" s="4">
        <f t="shared" si="145"/>
        <v>-6.0375927469043841E-4</v>
      </c>
      <c r="I639" s="2">
        <f t="shared" si="145"/>
        <v>-4.4578371264405586E-3</v>
      </c>
      <c r="J639" s="2">
        <f t="shared" si="145"/>
        <v>-2.2672179796375987E-3</v>
      </c>
      <c r="L639">
        <f t="shared" si="143"/>
        <v>7</v>
      </c>
      <c r="M639">
        <v>2017</v>
      </c>
    </row>
    <row r="640" spans="1:13" x14ac:dyDescent="0.3">
      <c r="A640" s="15">
        <v>42947</v>
      </c>
      <c r="B640">
        <v>10269.25</v>
      </c>
      <c r="C640">
        <v>10077.1</v>
      </c>
      <c r="D640">
        <v>25103.65</v>
      </c>
      <c r="E640">
        <v>32514.94</v>
      </c>
      <c r="G640" s="2">
        <f t="shared" si="144"/>
        <v>9.8838766219538909E-3</v>
      </c>
      <c r="H640" s="4">
        <f t="shared" si="145"/>
        <v>6.2509361425932761E-3</v>
      </c>
      <c r="I640" s="2">
        <f t="shared" si="145"/>
        <v>1.1782937613103795E-2</v>
      </c>
      <c r="J640" s="2">
        <f t="shared" si="145"/>
        <v>6.3466654781756436E-3</v>
      </c>
      <c r="L640">
        <f t="shared" si="143"/>
        <v>7</v>
      </c>
      <c r="M640">
        <v>2017</v>
      </c>
    </row>
    <row r="641" spans="1:13" x14ac:dyDescent="0.3">
      <c r="A641" s="15">
        <v>42948</v>
      </c>
      <c r="B641">
        <v>10262.700000000001</v>
      </c>
      <c r="C641">
        <v>10114.65</v>
      </c>
      <c r="D641">
        <v>25122.799999999999</v>
      </c>
      <c r="E641">
        <v>32575.17</v>
      </c>
      <c r="G641" s="2">
        <f t="shared" si="144"/>
        <v>-6.3823360324274036E-4</v>
      </c>
      <c r="H641" s="4">
        <f t="shared" si="145"/>
        <v>3.7262704547934697E-3</v>
      </c>
      <c r="I641" s="2">
        <f t="shared" si="145"/>
        <v>7.6283727665091793E-4</v>
      </c>
      <c r="J641" s="2">
        <f t="shared" si="145"/>
        <v>1.8523792447410195E-3</v>
      </c>
      <c r="L641">
        <f t="shared" si="143"/>
        <v>8</v>
      </c>
      <c r="M641">
        <v>2017</v>
      </c>
    </row>
    <row r="642" spans="1:13" x14ac:dyDescent="0.3">
      <c r="A642" s="15">
        <v>42949</v>
      </c>
      <c r="B642">
        <v>10219.450000000001</v>
      </c>
      <c r="C642">
        <v>10081.5</v>
      </c>
      <c r="D642">
        <v>25055.200000000001</v>
      </c>
      <c r="E642">
        <v>32476.74</v>
      </c>
      <c r="G642" s="2">
        <f t="shared" si="144"/>
        <v>-4.2321259950388714E-3</v>
      </c>
      <c r="H642" s="4">
        <f t="shared" si="145"/>
        <v>-3.277424330055873E-3</v>
      </c>
      <c r="I642" s="2">
        <f t="shared" si="145"/>
        <v>-2.6907828745202983E-3</v>
      </c>
      <c r="J642" s="2">
        <f t="shared" si="145"/>
        <v>-3.021626594734476E-3</v>
      </c>
      <c r="L642">
        <f t="shared" si="143"/>
        <v>8</v>
      </c>
      <c r="M642">
        <v>2017</v>
      </c>
    </row>
    <row r="643" spans="1:13" x14ac:dyDescent="0.3">
      <c r="A643" s="15">
        <v>42950</v>
      </c>
      <c r="B643">
        <v>10086.299999999999</v>
      </c>
      <c r="C643">
        <v>10013.65</v>
      </c>
      <c r="D643">
        <v>24675.05</v>
      </c>
      <c r="E643">
        <v>32237.88</v>
      </c>
      <c r="G643" s="2">
        <f t="shared" si="144"/>
        <v>-1.3201074725122341E-2</v>
      </c>
      <c r="H643" s="4">
        <f t="shared" si="145"/>
        <v>-6.7301492833408087E-3</v>
      </c>
      <c r="I643" s="2">
        <f t="shared" si="145"/>
        <v>-1.5172499121938817E-2</v>
      </c>
      <c r="J643" s="2">
        <f t="shared" si="145"/>
        <v>-7.3548022369240434E-3</v>
      </c>
      <c r="L643">
        <f t="shared" ref="L643:L706" si="146">MONTH(A:A)</f>
        <v>8</v>
      </c>
      <c r="M643">
        <v>2017</v>
      </c>
    </row>
    <row r="644" spans="1:13" x14ac:dyDescent="0.3">
      <c r="A644" s="15">
        <v>42951</v>
      </c>
      <c r="B644">
        <v>10137.549999999999</v>
      </c>
      <c r="C644">
        <v>10066.4</v>
      </c>
      <c r="D644">
        <v>24827.45</v>
      </c>
      <c r="E644">
        <v>32325.41</v>
      </c>
      <c r="G644" s="2">
        <f t="shared" ref="G644:G707" si="147">(B644-B643)/B644</f>
        <v>5.0554621185592181E-3</v>
      </c>
      <c r="H644" s="4">
        <f t="shared" ref="H644:J707" si="148">(C644-C643)/C643</f>
        <v>5.2678094401142446E-3</v>
      </c>
      <c r="I644" s="2">
        <f t="shared" si="148"/>
        <v>6.1762792780562332E-3</v>
      </c>
      <c r="J644" s="2">
        <f t="shared" si="148"/>
        <v>2.7151289104618182E-3</v>
      </c>
      <c r="L644">
        <f t="shared" si="146"/>
        <v>8</v>
      </c>
      <c r="M644">
        <v>2017</v>
      </c>
    </row>
    <row r="645" spans="1:13" x14ac:dyDescent="0.3">
      <c r="A645" s="15">
        <v>42954</v>
      </c>
      <c r="B645">
        <v>10199.25</v>
      </c>
      <c r="C645">
        <v>10057.4</v>
      </c>
      <c r="D645">
        <v>24906.35</v>
      </c>
      <c r="E645">
        <v>32273.67</v>
      </c>
      <c r="G645" s="2">
        <f t="shared" si="147"/>
        <v>6.0494644214036056E-3</v>
      </c>
      <c r="H645" s="4">
        <f t="shared" si="148"/>
        <v>-8.9406341889851392E-4</v>
      </c>
      <c r="I645" s="2">
        <f t="shared" si="148"/>
        <v>3.1779341011661613E-3</v>
      </c>
      <c r="J645" s="2">
        <f t="shared" si="148"/>
        <v>-1.6005984146837302E-3</v>
      </c>
      <c r="L645">
        <f t="shared" si="146"/>
        <v>8</v>
      </c>
      <c r="M645">
        <v>2017</v>
      </c>
    </row>
    <row r="646" spans="1:13" x14ac:dyDescent="0.3">
      <c r="A646" s="15">
        <v>42955</v>
      </c>
      <c r="B646">
        <v>10101.6</v>
      </c>
      <c r="C646">
        <v>9978.5499999999993</v>
      </c>
      <c r="D646">
        <v>24599.5</v>
      </c>
      <c r="E646">
        <v>32014.19</v>
      </c>
      <c r="G646" s="2">
        <f t="shared" si="147"/>
        <v>-9.6667854597291148E-3</v>
      </c>
      <c r="H646" s="4">
        <f t="shared" si="148"/>
        <v>-7.8399984091316217E-3</v>
      </c>
      <c r="I646" s="2">
        <f t="shared" si="148"/>
        <v>-1.2320151286719996E-2</v>
      </c>
      <c r="J646" s="2">
        <f t="shared" si="148"/>
        <v>-8.0399904937988025E-3</v>
      </c>
      <c r="L646">
        <f t="shared" si="146"/>
        <v>8</v>
      </c>
      <c r="M646">
        <v>2017</v>
      </c>
    </row>
    <row r="647" spans="1:13" x14ac:dyDescent="0.3">
      <c r="A647" s="15">
        <v>42956</v>
      </c>
      <c r="B647">
        <v>10022.25</v>
      </c>
      <c r="C647">
        <v>9908.0499999999993</v>
      </c>
      <c r="D647">
        <v>24374.6</v>
      </c>
      <c r="E647">
        <v>31797.84</v>
      </c>
      <c r="G647" s="2">
        <f t="shared" si="147"/>
        <v>-7.9173838209983145E-3</v>
      </c>
      <c r="H647" s="4">
        <f t="shared" si="148"/>
        <v>-7.0651547569536661E-3</v>
      </c>
      <c r="I647" s="2">
        <f t="shared" si="148"/>
        <v>-9.1424622451676436E-3</v>
      </c>
      <c r="J647" s="2">
        <f t="shared" si="148"/>
        <v>-6.757940775637258E-3</v>
      </c>
      <c r="L647">
        <f t="shared" si="146"/>
        <v>8</v>
      </c>
      <c r="M647">
        <v>2017</v>
      </c>
    </row>
    <row r="648" spans="1:13" x14ac:dyDescent="0.3">
      <c r="A648" s="15">
        <v>42957</v>
      </c>
      <c r="B648">
        <v>9923.15</v>
      </c>
      <c r="C648">
        <v>9820.25</v>
      </c>
      <c r="D648">
        <v>24217.35</v>
      </c>
      <c r="E648">
        <v>31531.33</v>
      </c>
      <c r="G648" s="2">
        <f t="shared" si="147"/>
        <v>-9.9867481596066128E-3</v>
      </c>
      <c r="H648" s="4">
        <f t="shared" si="148"/>
        <v>-8.86148132074417E-3</v>
      </c>
      <c r="I648" s="2">
        <f t="shared" si="148"/>
        <v>-6.451387920212024E-3</v>
      </c>
      <c r="J648" s="2">
        <f t="shared" si="148"/>
        <v>-8.3813869118153431E-3</v>
      </c>
      <c r="L648">
        <f t="shared" si="146"/>
        <v>8</v>
      </c>
      <c r="M648">
        <v>2017</v>
      </c>
    </row>
    <row r="649" spans="1:13" x14ac:dyDescent="0.3">
      <c r="A649" s="15">
        <v>42958</v>
      </c>
      <c r="B649">
        <v>9837.35</v>
      </c>
      <c r="C649">
        <v>9710.7999999999993</v>
      </c>
      <c r="D649">
        <v>23985.75</v>
      </c>
      <c r="E649">
        <v>31213.59</v>
      </c>
      <c r="G649" s="2">
        <f t="shared" si="147"/>
        <v>-8.7218610703084943E-3</v>
      </c>
      <c r="H649" s="4">
        <f t="shared" si="148"/>
        <v>-1.1145337440492934E-2</v>
      </c>
      <c r="I649" s="2">
        <f t="shared" si="148"/>
        <v>-9.5633915354074069E-3</v>
      </c>
      <c r="J649" s="2">
        <f t="shared" si="148"/>
        <v>-1.0076961549037151E-2</v>
      </c>
      <c r="L649">
        <f t="shared" si="146"/>
        <v>8</v>
      </c>
      <c r="M649">
        <v>2017</v>
      </c>
    </row>
    <row r="650" spans="1:13" x14ac:dyDescent="0.3">
      <c r="A650" s="15">
        <v>42961</v>
      </c>
      <c r="B650">
        <v>9909.4</v>
      </c>
      <c r="C650">
        <v>9794.15</v>
      </c>
      <c r="D650">
        <v>24115.75</v>
      </c>
      <c r="E650">
        <v>31449.03</v>
      </c>
      <c r="G650" s="2">
        <f t="shared" si="147"/>
        <v>7.2708741195228041E-3</v>
      </c>
      <c r="H650" s="4">
        <f t="shared" si="148"/>
        <v>8.5832269226016767E-3</v>
      </c>
      <c r="I650" s="2">
        <f t="shared" si="148"/>
        <v>5.4198847232210792E-3</v>
      </c>
      <c r="J650" s="2">
        <f t="shared" si="148"/>
        <v>7.5428683467681449E-3</v>
      </c>
      <c r="L650">
        <f t="shared" si="146"/>
        <v>8</v>
      </c>
      <c r="M650">
        <v>2017</v>
      </c>
    </row>
    <row r="651" spans="1:13" x14ac:dyDescent="0.3">
      <c r="A651" s="15">
        <v>42963</v>
      </c>
      <c r="B651">
        <v>10046.1</v>
      </c>
      <c r="C651">
        <v>9897.2999999999993</v>
      </c>
      <c r="D651">
        <v>24437.7</v>
      </c>
      <c r="E651">
        <v>31770.89</v>
      </c>
      <c r="G651" s="2">
        <f t="shared" si="147"/>
        <v>1.3607270483073105E-2</v>
      </c>
      <c r="H651" s="4">
        <f t="shared" si="148"/>
        <v>1.0531797042111836E-2</v>
      </c>
      <c r="I651" s="2">
        <f t="shared" si="148"/>
        <v>1.3350196448379202E-2</v>
      </c>
      <c r="J651" s="2">
        <f t="shared" si="148"/>
        <v>1.0234337911216994E-2</v>
      </c>
      <c r="L651">
        <f t="shared" si="146"/>
        <v>8</v>
      </c>
      <c r="M651">
        <v>2017</v>
      </c>
    </row>
    <row r="652" spans="1:13" x14ac:dyDescent="0.3">
      <c r="A652" s="15">
        <v>42964</v>
      </c>
      <c r="B652">
        <v>10020.5</v>
      </c>
      <c r="C652">
        <v>9904.15</v>
      </c>
      <c r="D652">
        <v>24237.25</v>
      </c>
      <c r="E652">
        <v>31795.46</v>
      </c>
      <c r="G652" s="2">
        <f t="shared" si="147"/>
        <v>-2.554762736390436E-3</v>
      </c>
      <c r="H652" s="4">
        <f t="shared" si="148"/>
        <v>6.9210794863249208E-4</v>
      </c>
      <c r="I652" s="2">
        <f t="shared" si="148"/>
        <v>-8.2024904144007305E-3</v>
      </c>
      <c r="J652" s="2">
        <f t="shared" si="148"/>
        <v>7.7334944032098909E-4</v>
      </c>
      <c r="L652">
        <f t="shared" si="146"/>
        <v>8</v>
      </c>
      <c r="M652">
        <v>2017</v>
      </c>
    </row>
    <row r="653" spans="1:13" x14ac:dyDescent="0.3">
      <c r="A653" s="15">
        <v>42965</v>
      </c>
      <c r="B653">
        <v>9942.35</v>
      </c>
      <c r="C653">
        <v>9837.4</v>
      </c>
      <c r="D653">
        <v>24074.45</v>
      </c>
      <c r="E653">
        <v>31524.68</v>
      </c>
      <c r="G653" s="2">
        <f t="shared" si="147"/>
        <v>-7.8603147143280639E-3</v>
      </c>
      <c r="H653" s="4">
        <f t="shared" si="148"/>
        <v>-6.7395990569609713E-3</v>
      </c>
      <c r="I653" s="2">
        <f t="shared" si="148"/>
        <v>-6.7169336455249369E-3</v>
      </c>
      <c r="J653" s="2">
        <f t="shared" si="148"/>
        <v>-8.5163101901969285E-3</v>
      </c>
      <c r="L653">
        <f t="shared" si="146"/>
        <v>8</v>
      </c>
      <c r="M653">
        <v>2017</v>
      </c>
    </row>
    <row r="654" spans="1:13" x14ac:dyDescent="0.3">
      <c r="A654" s="15">
        <v>42968</v>
      </c>
      <c r="B654">
        <v>9893.4</v>
      </c>
      <c r="C654">
        <v>9754.35</v>
      </c>
      <c r="D654">
        <v>23936.5</v>
      </c>
      <c r="E654">
        <v>31258.85</v>
      </c>
      <c r="G654" s="2">
        <f t="shared" si="147"/>
        <v>-4.9477429397376763E-3</v>
      </c>
      <c r="H654" s="4">
        <f t="shared" si="148"/>
        <v>-8.4422713318559051E-3</v>
      </c>
      <c r="I654" s="2">
        <f t="shared" si="148"/>
        <v>-5.730141290870642E-3</v>
      </c>
      <c r="J654" s="2">
        <f t="shared" si="148"/>
        <v>-8.432440868551298E-3</v>
      </c>
      <c r="L654">
        <f t="shared" si="146"/>
        <v>8</v>
      </c>
      <c r="M654">
        <v>2017</v>
      </c>
    </row>
    <row r="655" spans="1:13" x14ac:dyDescent="0.3">
      <c r="A655" s="15">
        <v>42969</v>
      </c>
      <c r="B655">
        <v>9910.25</v>
      </c>
      <c r="C655">
        <v>9765.5499999999993</v>
      </c>
      <c r="D655">
        <v>23974.45</v>
      </c>
      <c r="E655">
        <v>31291.85</v>
      </c>
      <c r="G655" s="2">
        <f t="shared" si="147"/>
        <v>1.7002598319921661E-3</v>
      </c>
      <c r="H655" s="4">
        <f t="shared" si="148"/>
        <v>1.1482056723409462E-3</v>
      </c>
      <c r="I655" s="2">
        <f t="shared" si="148"/>
        <v>1.5854448227602502E-3</v>
      </c>
      <c r="J655" s="2">
        <f t="shared" si="148"/>
        <v>1.055701025469587E-3</v>
      </c>
      <c r="L655">
        <f t="shared" si="146"/>
        <v>8</v>
      </c>
      <c r="M655">
        <v>2017</v>
      </c>
    </row>
    <row r="656" spans="1:13" x14ac:dyDescent="0.3">
      <c r="A656" s="15">
        <v>42970</v>
      </c>
      <c r="B656">
        <v>10056.9</v>
      </c>
      <c r="C656">
        <v>9852.5</v>
      </c>
      <c r="D656">
        <v>24316.799999999999</v>
      </c>
      <c r="E656">
        <v>31568.01</v>
      </c>
      <c r="G656" s="2">
        <f t="shared" si="147"/>
        <v>1.4582028259205087E-2</v>
      </c>
      <c r="H656" s="4">
        <f t="shared" si="148"/>
        <v>8.9037483807876388E-3</v>
      </c>
      <c r="I656" s="2">
        <f t="shared" si="148"/>
        <v>1.4279785354825597E-2</v>
      </c>
      <c r="J656" s="2">
        <f t="shared" si="148"/>
        <v>8.825301156690956E-3</v>
      </c>
      <c r="L656">
        <f t="shared" si="146"/>
        <v>8</v>
      </c>
      <c r="M656">
        <v>2017</v>
      </c>
    </row>
    <row r="657" spans="1:13" x14ac:dyDescent="0.3">
      <c r="A657" s="15">
        <v>42971</v>
      </c>
      <c r="B657">
        <v>10040.700000000001</v>
      </c>
      <c r="C657">
        <v>9857.0499999999993</v>
      </c>
      <c r="D657">
        <v>24274.2</v>
      </c>
      <c r="E657">
        <v>31596.06</v>
      </c>
      <c r="G657" s="2">
        <f t="shared" si="147"/>
        <v>-1.613433326361599E-3</v>
      </c>
      <c r="H657" s="4">
        <f t="shared" si="148"/>
        <v>4.6181172291289238E-4</v>
      </c>
      <c r="I657" s="2">
        <f t="shared" si="148"/>
        <v>-1.7518752467429327E-3</v>
      </c>
      <c r="J657" s="2">
        <f t="shared" si="148"/>
        <v>8.8855775197748961E-4</v>
      </c>
      <c r="L657">
        <f t="shared" si="146"/>
        <v>8</v>
      </c>
      <c r="M657">
        <v>2017</v>
      </c>
    </row>
    <row r="658" spans="1:13" x14ac:dyDescent="0.3">
      <c r="A658" s="15">
        <v>42975</v>
      </c>
      <c r="B658">
        <v>10097</v>
      </c>
      <c r="C658">
        <v>9912.7999999999993</v>
      </c>
      <c r="D658">
        <v>24377.1</v>
      </c>
      <c r="E658">
        <v>31750.82</v>
      </c>
      <c r="G658" s="2">
        <f t="shared" si="147"/>
        <v>5.5759136377141003E-3</v>
      </c>
      <c r="H658" s="4">
        <f t="shared" si="148"/>
        <v>5.6558503811992436E-3</v>
      </c>
      <c r="I658" s="2">
        <f t="shared" si="148"/>
        <v>4.2390686407790083E-3</v>
      </c>
      <c r="J658" s="2">
        <f t="shared" si="148"/>
        <v>4.8980790642883442E-3</v>
      </c>
      <c r="L658">
        <f t="shared" si="146"/>
        <v>8</v>
      </c>
      <c r="M658">
        <v>2017</v>
      </c>
    </row>
    <row r="659" spans="1:13" x14ac:dyDescent="0.3">
      <c r="A659" s="15">
        <v>42976</v>
      </c>
      <c r="B659">
        <v>9976.65</v>
      </c>
      <c r="C659">
        <v>9796.0499999999993</v>
      </c>
      <c r="D659">
        <v>24128.95</v>
      </c>
      <c r="E659">
        <v>31388.39</v>
      </c>
      <c r="G659" s="2">
        <f t="shared" si="147"/>
        <v>-1.2063167496103437E-2</v>
      </c>
      <c r="H659" s="4">
        <f t="shared" si="148"/>
        <v>-1.1777701557582117E-2</v>
      </c>
      <c r="I659" s="2">
        <f t="shared" si="148"/>
        <v>-1.0179635805735622E-2</v>
      </c>
      <c r="J659" s="2">
        <f t="shared" si="148"/>
        <v>-1.1414823302201338E-2</v>
      </c>
      <c r="L659">
        <f t="shared" si="146"/>
        <v>8</v>
      </c>
      <c r="M659">
        <v>2017</v>
      </c>
    </row>
    <row r="660" spans="1:13" x14ac:dyDescent="0.3">
      <c r="A660" s="15">
        <v>42977</v>
      </c>
      <c r="B660">
        <v>10071.450000000001</v>
      </c>
      <c r="C660">
        <v>9884.4</v>
      </c>
      <c r="D660">
        <v>24308.7</v>
      </c>
      <c r="E660">
        <v>31646.46</v>
      </c>
      <c r="G660" s="2">
        <f t="shared" si="147"/>
        <v>9.4127459303279155E-3</v>
      </c>
      <c r="H660" s="4">
        <f t="shared" si="148"/>
        <v>9.0189413079762113E-3</v>
      </c>
      <c r="I660" s="2">
        <f t="shared" si="148"/>
        <v>7.4495574817801851E-3</v>
      </c>
      <c r="J660" s="2">
        <f t="shared" si="148"/>
        <v>8.2218297912062307E-3</v>
      </c>
      <c r="L660">
        <f t="shared" si="146"/>
        <v>8</v>
      </c>
      <c r="M660">
        <v>2017</v>
      </c>
    </row>
    <row r="661" spans="1:13" x14ac:dyDescent="0.3">
      <c r="A661" s="15">
        <v>42978</v>
      </c>
      <c r="B661">
        <v>10098.5</v>
      </c>
      <c r="C661">
        <v>9917.9</v>
      </c>
      <c r="D661">
        <v>24318.400000000001</v>
      </c>
      <c r="E661">
        <v>31730.49</v>
      </c>
      <c r="G661" s="2">
        <f t="shared" si="147"/>
        <v>2.6786156359854705E-3</v>
      </c>
      <c r="H661" s="4">
        <f t="shared" si="148"/>
        <v>3.3891789081785442E-3</v>
      </c>
      <c r="I661" s="2">
        <f t="shared" si="148"/>
        <v>3.9903409067538483E-4</v>
      </c>
      <c r="J661" s="2">
        <f t="shared" si="148"/>
        <v>2.6552732912307562E-3</v>
      </c>
      <c r="L661">
        <f t="shared" si="146"/>
        <v>8</v>
      </c>
      <c r="M661">
        <v>2017</v>
      </c>
    </row>
    <row r="662" spans="1:13" x14ac:dyDescent="0.3">
      <c r="A662" s="15">
        <v>42979</v>
      </c>
      <c r="B662">
        <v>10103.299999999999</v>
      </c>
      <c r="C662">
        <v>9974.4</v>
      </c>
      <c r="D662">
        <v>24434</v>
      </c>
      <c r="E662">
        <v>31892.23</v>
      </c>
      <c r="G662" s="2">
        <f t="shared" si="147"/>
        <v>4.7509229657629416E-4</v>
      </c>
      <c r="H662" s="4">
        <f t="shared" si="148"/>
        <v>5.6967704856874949E-3</v>
      </c>
      <c r="I662" s="2">
        <f t="shared" si="148"/>
        <v>4.7536022106716945E-3</v>
      </c>
      <c r="J662" s="2">
        <f t="shared" si="148"/>
        <v>5.0973054623486107E-3</v>
      </c>
      <c r="L662">
        <f t="shared" si="146"/>
        <v>9</v>
      </c>
      <c r="M662">
        <v>2017</v>
      </c>
    </row>
    <row r="663" spans="1:13" x14ac:dyDescent="0.3">
      <c r="A663" s="15">
        <v>42982</v>
      </c>
      <c r="B663">
        <v>10035.65</v>
      </c>
      <c r="C663">
        <v>9912.85</v>
      </c>
      <c r="D663">
        <v>24236.85</v>
      </c>
      <c r="E663">
        <v>31702.25</v>
      </c>
      <c r="G663" s="2">
        <f t="shared" si="147"/>
        <v>-6.7409684474846812E-3</v>
      </c>
      <c r="H663" s="4">
        <f t="shared" si="148"/>
        <v>-6.1707972409367259E-3</v>
      </c>
      <c r="I663" s="2">
        <f t="shared" si="148"/>
        <v>-8.0686747974134995E-3</v>
      </c>
      <c r="J663" s="2">
        <f t="shared" si="148"/>
        <v>-5.9569368463729113E-3</v>
      </c>
      <c r="L663">
        <f t="shared" si="146"/>
        <v>9</v>
      </c>
      <c r="M663">
        <v>2017</v>
      </c>
    </row>
    <row r="664" spans="1:13" x14ac:dyDescent="0.3">
      <c r="A664" s="15">
        <v>42983</v>
      </c>
      <c r="B664">
        <v>10071.15</v>
      </c>
      <c r="C664">
        <v>9952.2000000000007</v>
      </c>
      <c r="D664">
        <v>24328.3</v>
      </c>
      <c r="E664">
        <v>31809.55</v>
      </c>
      <c r="G664" s="2">
        <f t="shared" si="147"/>
        <v>3.5249201928280287E-3</v>
      </c>
      <c r="H664" s="4">
        <f t="shared" si="148"/>
        <v>3.9695950206046051E-3</v>
      </c>
      <c r="I664" s="2">
        <f t="shared" si="148"/>
        <v>3.7731800955982621E-3</v>
      </c>
      <c r="J664" s="2">
        <f t="shared" si="148"/>
        <v>3.3846178110386259E-3</v>
      </c>
      <c r="L664">
        <f t="shared" si="146"/>
        <v>9</v>
      </c>
      <c r="M664">
        <v>2017</v>
      </c>
    </row>
    <row r="665" spans="1:13" x14ac:dyDescent="0.3">
      <c r="A665" s="15">
        <v>42984</v>
      </c>
      <c r="B665">
        <v>10077.75</v>
      </c>
      <c r="C665">
        <v>9916.2000000000007</v>
      </c>
      <c r="D665">
        <v>24279.15</v>
      </c>
      <c r="E665">
        <v>31661.97</v>
      </c>
      <c r="G665" s="2">
        <f t="shared" si="147"/>
        <v>6.5490808960337013E-4</v>
      </c>
      <c r="H665" s="4">
        <f t="shared" si="148"/>
        <v>-3.6172906493036712E-3</v>
      </c>
      <c r="I665" s="2">
        <f t="shared" si="148"/>
        <v>-2.0202809074204866E-3</v>
      </c>
      <c r="J665" s="2">
        <f t="shared" si="148"/>
        <v>-4.6394871980269484E-3</v>
      </c>
      <c r="L665">
        <f t="shared" si="146"/>
        <v>9</v>
      </c>
      <c r="M665">
        <v>2017</v>
      </c>
    </row>
    <row r="666" spans="1:13" x14ac:dyDescent="0.3">
      <c r="A666" s="15">
        <v>42985</v>
      </c>
      <c r="B666">
        <v>10110</v>
      </c>
      <c r="C666">
        <v>9929.9</v>
      </c>
      <c r="D666">
        <v>24304.9</v>
      </c>
      <c r="E666">
        <v>31662.74</v>
      </c>
      <c r="G666" s="2">
        <f t="shared" si="147"/>
        <v>3.1899109792284867E-3</v>
      </c>
      <c r="H666" s="4">
        <f t="shared" si="148"/>
        <v>1.3815776204593401E-3</v>
      </c>
      <c r="I666" s="2">
        <f t="shared" si="148"/>
        <v>1.0605807863949108E-3</v>
      </c>
      <c r="J666" s="2">
        <f t="shared" si="148"/>
        <v>2.4319396424178171E-5</v>
      </c>
      <c r="L666">
        <f t="shared" si="146"/>
        <v>9</v>
      </c>
      <c r="M666">
        <v>2017</v>
      </c>
    </row>
    <row r="667" spans="1:13" x14ac:dyDescent="0.3">
      <c r="A667" s="15">
        <v>42986</v>
      </c>
      <c r="B667">
        <v>10121</v>
      </c>
      <c r="C667">
        <v>9934.7999999999993</v>
      </c>
      <c r="D667">
        <v>24370.799999999999</v>
      </c>
      <c r="E667">
        <v>31687.52</v>
      </c>
      <c r="G667" s="2">
        <f t="shared" si="147"/>
        <v>1.0868491255804763E-3</v>
      </c>
      <c r="H667" s="4">
        <f t="shared" si="148"/>
        <v>4.9345914863187311E-4</v>
      </c>
      <c r="I667" s="2">
        <f t="shared" si="148"/>
        <v>2.7113874157062077E-3</v>
      </c>
      <c r="J667" s="2">
        <f t="shared" si="148"/>
        <v>7.8262336108621158E-4</v>
      </c>
      <c r="L667">
        <f t="shared" si="146"/>
        <v>9</v>
      </c>
      <c r="M667">
        <v>2017</v>
      </c>
    </row>
    <row r="668" spans="1:13" x14ac:dyDescent="0.3">
      <c r="A668" s="15">
        <v>42989</v>
      </c>
      <c r="B668">
        <v>10185.9</v>
      </c>
      <c r="C668">
        <v>10006.049999999999</v>
      </c>
      <c r="D668">
        <v>24672.25</v>
      </c>
      <c r="E668">
        <v>31882.16</v>
      </c>
      <c r="G668" s="2">
        <f t="shared" si="147"/>
        <v>6.3715528328375142E-3</v>
      </c>
      <c r="H668" s="4">
        <f t="shared" si="148"/>
        <v>7.1717598743809641E-3</v>
      </c>
      <c r="I668" s="2">
        <f t="shared" si="148"/>
        <v>1.2369310814581414E-2</v>
      </c>
      <c r="J668" s="2">
        <f t="shared" si="148"/>
        <v>6.1424813301892804E-3</v>
      </c>
      <c r="L668">
        <f t="shared" si="146"/>
        <v>9</v>
      </c>
      <c r="M668">
        <v>2017</v>
      </c>
    </row>
    <row r="669" spans="1:13" x14ac:dyDescent="0.3">
      <c r="A669" s="15">
        <v>42990</v>
      </c>
      <c r="B669">
        <v>10250</v>
      </c>
      <c r="C669">
        <v>10093.049999999999</v>
      </c>
      <c r="D669">
        <v>24784.7</v>
      </c>
      <c r="E669">
        <v>32158.66</v>
      </c>
      <c r="G669" s="2">
        <f t="shared" si="147"/>
        <v>6.2536585365854016E-3</v>
      </c>
      <c r="H669" s="4">
        <f t="shared" si="148"/>
        <v>8.6947396824920923E-3</v>
      </c>
      <c r="I669" s="2">
        <f t="shared" si="148"/>
        <v>4.5577521304299663E-3</v>
      </c>
      <c r="J669" s="2">
        <f t="shared" si="148"/>
        <v>8.6725617084915194E-3</v>
      </c>
      <c r="L669">
        <f t="shared" si="146"/>
        <v>9</v>
      </c>
      <c r="M669">
        <v>2017</v>
      </c>
    </row>
    <row r="670" spans="1:13" x14ac:dyDescent="0.3">
      <c r="A670" s="15">
        <v>42991</v>
      </c>
      <c r="B670">
        <v>10246</v>
      </c>
      <c r="C670">
        <v>10079.299999999999</v>
      </c>
      <c r="D670">
        <v>24831.8</v>
      </c>
      <c r="E670">
        <v>32186.41</v>
      </c>
      <c r="G670" s="2">
        <f t="shared" si="147"/>
        <v>-3.9039625219597894E-4</v>
      </c>
      <c r="H670" s="4">
        <f t="shared" si="148"/>
        <v>-1.362323579096507E-3</v>
      </c>
      <c r="I670" s="2">
        <f t="shared" si="148"/>
        <v>1.9003659515749048E-3</v>
      </c>
      <c r="J670" s="2">
        <f t="shared" si="148"/>
        <v>8.6290908887372796E-4</v>
      </c>
      <c r="L670">
        <f t="shared" si="146"/>
        <v>9</v>
      </c>
      <c r="M670">
        <v>2017</v>
      </c>
    </row>
    <row r="671" spans="1:13" x14ac:dyDescent="0.3">
      <c r="A671" s="15">
        <v>42992</v>
      </c>
      <c r="B671">
        <v>10257.950000000001</v>
      </c>
      <c r="C671">
        <v>10086.6</v>
      </c>
      <c r="D671">
        <v>24912.25</v>
      </c>
      <c r="E671">
        <v>32241.93</v>
      </c>
      <c r="G671" s="2">
        <f t="shared" si="147"/>
        <v>1.1649501118645273E-3</v>
      </c>
      <c r="H671" s="4">
        <f t="shared" si="148"/>
        <v>7.2425664480679135E-4</v>
      </c>
      <c r="I671" s="2">
        <f t="shared" si="148"/>
        <v>3.2397973566153371E-3</v>
      </c>
      <c r="J671" s="2">
        <f t="shared" si="148"/>
        <v>1.72495161777907E-3</v>
      </c>
      <c r="L671">
        <f t="shared" si="146"/>
        <v>9</v>
      </c>
      <c r="M671">
        <v>2017</v>
      </c>
    </row>
    <row r="672" spans="1:13" x14ac:dyDescent="0.3">
      <c r="A672" s="15">
        <v>42993</v>
      </c>
      <c r="B672">
        <v>10238.5</v>
      </c>
      <c r="C672">
        <v>10085.4</v>
      </c>
      <c r="D672">
        <v>24844.3</v>
      </c>
      <c r="E672">
        <v>32272.61</v>
      </c>
      <c r="G672" s="2">
        <f t="shared" si="147"/>
        <v>-1.8996923377448578E-3</v>
      </c>
      <c r="H672" s="4">
        <f t="shared" si="148"/>
        <v>-1.1896972220577078E-4</v>
      </c>
      <c r="I672" s="2">
        <f t="shared" si="148"/>
        <v>-2.7275737839818053E-3</v>
      </c>
      <c r="J672" s="2">
        <f t="shared" si="148"/>
        <v>9.5155593973438599E-4</v>
      </c>
      <c r="L672">
        <f t="shared" si="146"/>
        <v>9</v>
      </c>
      <c r="M672">
        <v>2017</v>
      </c>
    </row>
    <row r="673" spans="1:13" x14ac:dyDescent="0.3">
      <c r="A673" s="15">
        <v>42996</v>
      </c>
      <c r="B673">
        <v>10292.9</v>
      </c>
      <c r="C673">
        <v>10153.1</v>
      </c>
      <c r="D673">
        <v>25046.9</v>
      </c>
      <c r="E673">
        <v>32423.759999999998</v>
      </c>
      <c r="G673" s="2">
        <f t="shared" si="147"/>
        <v>5.2851965918253975E-3</v>
      </c>
      <c r="H673" s="4">
        <f t="shared" si="148"/>
        <v>6.7126737660381077E-3</v>
      </c>
      <c r="I673" s="2">
        <f t="shared" si="148"/>
        <v>8.1547880197873224E-3</v>
      </c>
      <c r="J673" s="2">
        <f t="shared" si="148"/>
        <v>4.6835381458146027E-3</v>
      </c>
      <c r="L673">
        <f t="shared" si="146"/>
        <v>9</v>
      </c>
      <c r="M673">
        <v>2017</v>
      </c>
    </row>
    <row r="674" spans="1:13" x14ac:dyDescent="0.3">
      <c r="A674" s="15">
        <v>42997</v>
      </c>
      <c r="B674">
        <v>10265.4</v>
      </c>
      <c r="C674">
        <v>10147.549999999999</v>
      </c>
      <c r="D674">
        <v>25041.55</v>
      </c>
      <c r="E674">
        <v>32402.37</v>
      </c>
      <c r="G674" s="2">
        <f t="shared" si="147"/>
        <v>-2.6789019424474448E-3</v>
      </c>
      <c r="H674" s="4">
        <f t="shared" si="148"/>
        <v>-5.4663107819297467E-4</v>
      </c>
      <c r="I674" s="2">
        <f t="shared" si="148"/>
        <v>-2.1359928773629402E-4</v>
      </c>
      <c r="J674" s="2">
        <f t="shared" si="148"/>
        <v>-6.597014041554533E-4</v>
      </c>
      <c r="L674">
        <f t="shared" si="146"/>
        <v>9</v>
      </c>
      <c r="M674">
        <v>2017</v>
      </c>
    </row>
    <row r="675" spans="1:13" x14ac:dyDescent="0.3">
      <c r="A675" s="15">
        <v>42998</v>
      </c>
      <c r="B675">
        <v>10246.75</v>
      </c>
      <c r="C675">
        <v>10141.15</v>
      </c>
      <c r="D675">
        <v>24965.05</v>
      </c>
      <c r="E675">
        <v>32400.51</v>
      </c>
      <c r="G675" s="2">
        <f t="shared" si="147"/>
        <v>-1.8200892966062055E-3</v>
      </c>
      <c r="H675" s="4">
        <f t="shared" si="148"/>
        <v>-6.3069410843007785E-4</v>
      </c>
      <c r="I675" s="2">
        <f t="shared" si="148"/>
        <v>-3.0549227184419494E-3</v>
      </c>
      <c r="J675" s="2">
        <f t="shared" si="148"/>
        <v>-5.7403208469028104E-5</v>
      </c>
      <c r="L675">
        <f t="shared" si="146"/>
        <v>9</v>
      </c>
      <c r="M675">
        <v>2017</v>
      </c>
    </row>
    <row r="676" spans="1:13" x14ac:dyDescent="0.3">
      <c r="A676" s="15">
        <v>42999</v>
      </c>
      <c r="B676">
        <v>10218.6</v>
      </c>
      <c r="C676">
        <v>10121.9</v>
      </c>
      <c r="D676">
        <v>24799.25</v>
      </c>
      <c r="E676">
        <v>32370.04</v>
      </c>
      <c r="G676" s="2">
        <f t="shared" si="147"/>
        <v>-2.754780498306973E-3</v>
      </c>
      <c r="H676" s="4">
        <f t="shared" si="148"/>
        <v>-1.8982068108646455E-3</v>
      </c>
      <c r="I676" s="2">
        <f t="shared" si="148"/>
        <v>-6.641284515752994E-3</v>
      </c>
      <c r="J676" s="2">
        <f t="shared" si="148"/>
        <v>-9.4041729590051289E-4</v>
      </c>
      <c r="L676">
        <f t="shared" si="146"/>
        <v>9</v>
      </c>
      <c r="M676">
        <v>2017</v>
      </c>
    </row>
    <row r="677" spans="1:13" x14ac:dyDescent="0.3">
      <c r="A677" s="15">
        <v>43000</v>
      </c>
      <c r="B677">
        <v>10064.9</v>
      </c>
      <c r="C677">
        <v>9964.4</v>
      </c>
      <c r="D677">
        <v>24368.85</v>
      </c>
      <c r="E677">
        <v>31922.44</v>
      </c>
      <c r="G677" s="2">
        <f t="shared" si="147"/>
        <v>-1.5270891911494474E-2</v>
      </c>
      <c r="H677" s="4">
        <f t="shared" si="148"/>
        <v>-1.5560319702822593E-2</v>
      </c>
      <c r="I677" s="2">
        <f t="shared" si="148"/>
        <v>-1.7355363569462844E-2</v>
      </c>
      <c r="J677" s="2">
        <f t="shared" si="148"/>
        <v>-1.3827601078033953E-2</v>
      </c>
      <c r="L677">
        <f t="shared" si="146"/>
        <v>9</v>
      </c>
      <c r="M677">
        <v>2017</v>
      </c>
    </row>
    <row r="678" spans="1:13" x14ac:dyDescent="0.3">
      <c r="A678" s="15">
        <v>43003</v>
      </c>
      <c r="B678">
        <v>9952.75</v>
      </c>
      <c r="C678">
        <v>9872.6</v>
      </c>
      <c r="D678">
        <v>24165.05</v>
      </c>
      <c r="E678">
        <v>31626.63</v>
      </c>
      <c r="G678" s="2">
        <f t="shared" si="147"/>
        <v>-1.1268242445555212E-2</v>
      </c>
      <c r="H678" s="4">
        <f t="shared" si="148"/>
        <v>-9.2127975593110749E-3</v>
      </c>
      <c r="I678" s="2">
        <f t="shared" si="148"/>
        <v>-8.3631357245007171E-3</v>
      </c>
      <c r="J678" s="2">
        <f t="shared" si="148"/>
        <v>-9.266522233262799E-3</v>
      </c>
      <c r="L678">
        <f t="shared" si="146"/>
        <v>9</v>
      </c>
      <c r="M678">
        <v>2017</v>
      </c>
    </row>
    <row r="679" spans="1:13" x14ac:dyDescent="0.3">
      <c r="A679" s="15">
        <v>43004</v>
      </c>
      <c r="B679">
        <v>9952.4</v>
      </c>
      <c r="C679">
        <v>9871.5</v>
      </c>
      <c r="D679">
        <v>24199.15</v>
      </c>
      <c r="E679">
        <v>31599.759999999998</v>
      </c>
      <c r="G679" s="2">
        <f t="shared" si="147"/>
        <v>-3.5167396808846493E-5</v>
      </c>
      <c r="H679" s="4">
        <f t="shared" si="148"/>
        <v>-1.114194842291153E-4</v>
      </c>
      <c r="I679" s="2">
        <f t="shared" si="148"/>
        <v>1.4111288824149829E-3</v>
      </c>
      <c r="J679" s="2">
        <f t="shared" si="148"/>
        <v>-8.4960047909001424E-4</v>
      </c>
      <c r="L679">
        <f t="shared" si="146"/>
        <v>9</v>
      </c>
      <c r="M679">
        <v>2017</v>
      </c>
    </row>
    <row r="680" spans="1:13" x14ac:dyDescent="0.3">
      <c r="A680" s="15">
        <v>43005</v>
      </c>
      <c r="B680">
        <v>9807.7000000000007</v>
      </c>
      <c r="C680">
        <v>9735.75</v>
      </c>
      <c r="D680">
        <v>23812.95</v>
      </c>
      <c r="E680">
        <v>31159.81</v>
      </c>
      <c r="G680" s="2">
        <f t="shared" si="147"/>
        <v>-1.4753713918655638E-2</v>
      </c>
      <c r="H680" s="4">
        <f t="shared" si="148"/>
        <v>-1.3751709466646406E-2</v>
      </c>
      <c r="I680" s="2">
        <f t="shared" si="148"/>
        <v>-1.5959238237706726E-2</v>
      </c>
      <c r="J680" s="2">
        <f t="shared" si="148"/>
        <v>-1.3922574095499369E-2</v>
      </c>
      <c r="L680">
        <f t="shared" si="146"/>
        <v>9</v>
      </c>
      <c r="M680">
        <v>2017</v>
      </c>
    </row>
    <row r="681" spans="1:13" x14ac:dyDescent="0.3">
      <c r="A681" s="15">
        <v>43006</v>
      </c>
      <c r="B681">
        <v>9917.9500000000007</v>
      </c>
      <c r="C681">
        <v>9768.9500000000007</v>
      </c>
      <c r="D681">
        <v>24008.15</v>
      </c>
      <c r="E681">
        <v>31282.48</v>
      </c>
      <c r="G681" s="2">
        <f t="shared" si="147"/>
        <v>1.1116208490665913E-2</v>
      </c>
      <c r="H681" s="4">
        <f t="shared" si="148"/>
        <v>3.4101122152890868E-3</v>
      </c>
      <c r="I681" s="2">
        <f t="shared" si="148"/>
        <v>8.1972204199815945E-3</v>
      </c>
      <c r="J681" s="2">
        <f t="shared" si="148"/>
        <v>3.9368019253005152E-3</v>
      </c>
      <c r="L681">
        <f t="shared" si="146"/>
        <v>9</v>
      </c>
      <c r="M681">
        <v>2017</v>
      </c>
    </row>
    <row r="682" spans="1:13" x14ac:dyDescent="0.3">
      <c r="A682" s="15">
        <v>43007</v>
      </c>
      <c r="B682">
        <v>9939.35</v>
      </c>
      <c r="C682">
        <v>9788.6</v>
      </c>
      <c r="D682">
        <v>24053</v>
      </c>
      <c r="E682">
        <v>31283.72</v>
      </c>
      <c r="G682" s="2">
        <f t="shared" si="147"/>
        <v>2.1530582985808564E-3</v>
      </c>
      <c r="H682" s="4">
        <f t="shared" si="148"/>
        <v>2.011475132946697E-3</v>
      </c>
      <c r="I682" s="2">
        <f t="shared" si="148"/>
        <v>1.8681156190709632E-3</v>
      </c>
      <c r="J682" s="2">
        <f t="shared" si="148"/>
        <v>3.9638801015827414E-5</v>
      </c>
      <c r="L682">
        <f t="shared" si="146"/>
        <v>9</v>
      </c>
      <c r="M682">
        <v>2017</v>
      </c>
    </row>
    <row r="683" spans="1:13" x14ac:dyDescent="0.3">
      <c r="A683" s="15">
        <v>43011</v>
      </c>
      <c r="B683">
        <v>9999.7999999999993</v>
      </c>
      <c r="C683">
        <v>9859.5</v>
      </c>
      <c r="D683">
        <v>24103.4</v>
      </c>
      <c r="E683">
        <v>31497.38</v>
      </c>
      <c r="G683" s="2">
        <f t="shared" si="147"/>
        <v>6.04512090241794E-3</v>
      </c>
      <c r="H683" s="4">
        <f t="shared" si="148"/>
        <v>7.2431195472283712E-3</v>
      </c>
      <c r="I683" s="2">
        <f t="shared" si="148"/>
        <v>2.0953727185798634E-3</v>
      </c>
      <c r="J683" s="2">
        <f t="shared" si="148"/>
        <v>6.8297504261002158E-3</v>
      </c>
      <c r="L683">
        <f t="shared" si="146"/>
        <v>10</v>
      </c>
      <c r="M683">
        <v>2017</v>
      </c>
    </row>
    <row r="684" spans="1:13" x14ac:dyDescent="0.3">
      <c r="A684" s="15">
        <v>43012</v>
      </c>
      <c r="B684">
        <v>10000.549999999999</v>
      </c>
      <c r="C684">
        <v>9914.9</v>
      </c>
      <c r="D684">
        <v>24113.3</v>
      </c>
      <c r="E684">
        <v>31671.71</v>
      </c>
      <c r="G684" s="2">
        <f t="shared" si="147"/>
        <v>7.4995875226862525E-5</v>
      </c>
      <c r="H684" s="4">
        <f t="shared" si="148"/>
        <v>5.6189461940260293E-3</v>
      </c>
      <c r="I684" s="2">
        <f t="shared" si="148"/>
        <v>4.1073043636988212E-4</v>
      </c>
      <c r="J684" s="2">
        <f t="shared" si="148"/>
        <v>5.5347460645932484E-3</v>
      </c>
      <c r="L684">
        <f t="shared" si="146"/>
        <v>10</v>
      </c>
      <c r="M684">
        <v>2017</v>
      </c>
    </row>
    <row r="685" spans="1:13" x14ac:dyDescent="0.3">
      <c r="A685" s="15">
        <v>43013</v>
      </c>
      <c r="B685">
        <v>9956.9500000000007</v>
      </c>
      <c r="C685">
        <v>9888.7000000000007</v>
      </c>
      <c r="D685">
        <v>24058.05</v>
      </c>
      <c r="E685">
        <v>31592.03</v>
      </c>
      <c r="G685" s="2">
        <f t="shared" si="147"/>
        <v>-4.3788509533540434E-3</v>
      </c>
      <c r="H685" s="4">
        <f t="shared" si="148"/>
        <v>-2.6424875692139011E-3</v>
      </c>
      <c r="I685" s="2">
        <f t="shared" si="148"/>
        <v>-2.291266645378277E-3</v>
      </c>
      <c r="J685" s="2">
        <f t="shared" si="148"/>
        <v>-2.5158098504943463E-3</v>
      </c>
      <c r="L685">
        <f t="shared" si="146"/>
        <v>10</v>
      </c>
      <c r="M685">
        <v>2017</v>
      </c>
    </row>
    <row r="686" spans="1:13" x14ac:dyDescent="0.3">
      <c r="A686" s="15">
        <v>43014</v>
      </c>
      <c r="B686">
        <v>9985.0499999999993</v>
      </c>
      <c r="C686">
        <v>9979.7000000000007</v>
      </c>
      <c r="D686">
        <v>24190</v>
      </c>
      <c r="E686">
        <v>31814.22</v>
      </c>
      <c r="G686" s="2">
        <f t="shared" si="147"/>
        <v>2.8142072398233907E-3</v>
      </c>
      <c r="H686" s="4">
        <f t="shared" si="148"/>
        <v>9.2024229676297177E-3</v>
      </c>
      <c r="I686" s="2">
        <f t="shared" si="148"/>
        <v>5.4846506678638014E-3</v>
      </c>
      <c r="J686" s="2">
        <f t="shared" si="148"/>
        <v>7.0331029693249322E-3</v>
      </c>
      <c r="L686">
        <f t="shared" si="146"/>
        <v>10</v>
      </c>
      <c r="M686">
        <v>2017</v>
      </c>
    </row>
    <row r="687" spans="1:13" x14ac:dyDescent="0.3">
      <c r="A687" s="15">
        <v>43017</v>
      </c>
      <c r="B687">
        <v>10002.35</v>
      </c>
      <c r="C687">
        <v>9988.75</v>
      </c>
      <c r="D687">
        <v>24251.9</v>
      </c>
      <c r="E687">
        <v>31846.89</v>
      </c>
      <c r="G687" s="2">
        <f t="shared" si="147"/>
        <v>1.7295935455169126E-3</v>
      </c>
      <c r="H687" s="4">
        <f t="shared" si="148"/>
        <v>9.0684088700053824E-4</v>
      </c>
      <c r="I687" s="2">
        <f t="shared" si="148"/>
        <v>2.558908639933917E-3</v>
      </c>
      <c r="J687" s="2">
        <f t="shared" si="148"/>
        <v>1.0268992922032429E-3</v>
      </c>
      <c r="L687">
        <f t="shared" si="146"/>
        <v>10</v>
      </c>
      <c r="M687">
        <v>2017</v>
      </c>
    </row>
    <row r="688" spans="1:13" x14ac:dyDescent="0.3">
      <c r="A688" s="15">
        <v>43018</v>
      </c>
      <c r="B688">
        <v>10019.65</v>
      </c>
      <c r="C688">
        <v>10016.950000000001</v>
      </c>
      <c r="D688">
        <v>24347.45</v>
      </c>
      <c r="E688">
        <v>31924.41</v>
      </c>
      <c r="G688" s="2">
        <f t="shared" si="147"/>
        <v>1.7266072168188782E-3</v>
      </c>
      <c r="H688" s="4">
        <f t="shared" si="148"/>
        <v>2.8231760730822904E-3</v>
      </c>
      <c r="I688" s="2">
        <f t="shared" si="148"/>
        <v>3.9398974925675626E-3</v>
      </c>
      <c r="J688" s="2">
        <f t="shared" si="148"/>
        <v>2.4341466309583271E-3</v>
      </c>
      <c r="L688">
        <f t="shared" si="146"/>
        <v>10</v>
      </c>
      <c r="M688">
        <v>2017</v>
      </c>
    </row>
    <row r="689" spans="1:13" x14ac:dyDescent="0.3">
      <c r="A689" s="15">
        <v>43019</v>
      </c>
      <c r="B689">
        <v>9958</v>
      </c>
      <c r="C689">
        <v>9984.7999999999993</v>
      </c>
      <c r="D689">
        <v>24107.45</v>
      </c>
      <c r="E689">
        <v>31833.99</v>
      </c>
      <c r="G689" s="2">
        <f t="shared" si="147"/>
        <v>-6.1910022092789355E-3</v>
      </c>
      <c r="H689" s="4">
        <f t="shared" si="148"/>
        <v>-3.2095597961456783E-3</v>
      </c>
      <c r="I689" s="2">
        <f t="shared" si="148"/>
        <v>-9.8572951171477918E-3</v>
      </c>
      <c r="J689" s="2">
        <f t="shared" si="148"/>
        <v>-2.8323154601760298E-3</v>
      </c>
      <c r="L689">
        <f t="shared" si="146"/>
        <v>10</v>
      </c>
      <c r="M689">
        <v>2017</v>
      </c>
    </row>
    <row r="690" spans="1:13" x14ac:dyDescent="0.3">
      <c r="A690" s="15">
        <v>43020</v>
      </c>
      <c r="B690">
        <v>10046.65</v>
      </c>
      <c r="C690">
        <v>10096.4</v>
      </c>
      <c r="D690">
        <v>24361.25</v>
      </c>
      <c r="E690">
        <v>32182.22</v>
      </c>
      <c r="G690" s="2">
        <f t="shared" si="147"/>
        <v>8.8238368013217969E-3</v>
      </c>
      <c r="H690" s="4">
        <f t="shared" si="148"/>
        <v>1.1176989023315476E-2</v>
      </c>
      <c r="I690" s="2">
        <f t="shared" si="148"/>
        <v>1.0527865867190402E-2</v>
      </c>
      <c r="J690" s="2">
        <f t="shared" si="148"/>
        <v>1.0938936652301504E-2</v>
      </c>
      <c r="L690">
        <f t="shared" si="146"/>
        <v>10</v>
      </c>
      <c r="M690">
        <v>2017</v>
      </c>
    </row>
    <row r="691" spans="1:13" x14ac:dyDescent="0.3">
      <c r="A691" s="15">
        <v>43021</v>
      </c>
      <c r="B691">
        <v>10165.25</v>
      </c>
      <c r="C691">
        <v>10167.450000000001</v>
      </c>
      <c r="D691">
        <v>24689.15</v>
      </c>
      <c r="E691">
        <v>32432.69</v>
      </c>
      <c r="G691" s="2">
        <f t="shared" si="147"/>
        <v>1.1667199527803091E-2</v>
      </c>
      <c r="H691" s="4">
        <f t="shared" si="148"/>
        <v>7.0371617606276591E-3</v>
      </c>
      <c r="I691" s="2">
        <f t="shared" si="148"/>
        <v>1.3459900456667924E-2</v>
      </c>
      <c r="J691" s="2">
        <f t="shared" si="148"/>
        <v>7.7828689257607936E-3</v>
      </c>
      <c r="L691">
        <f t="shared" si="146"/>
        <v>10</v>
      </c>
      <c r="M691">
        <v>2017</v>
      </c>
    </row>
    <row r="692" spans="1:13" x14ac:dyDescent="0.3">
      <c r="A692" s="15">
        <v>43024</v>
      </c>
      <c r="B692">
        <v>10160.9</v>
      </c>
      <c r="C692">
        <v>10230.85</v>
      </c>
      <c r="D692">
        <v>24703.05</v>
      </c>
      <c r="E692">
        <v>32633.64</v>
      </c>
      <c r="G692" s="2">
        <f t="shared" si="147"/>
        <v>-4.2811168302024074E-4</v>
      </c>
      <c r="H692" s="4">
        <f t="shared" si="148"/>
        <v>6.2355851270475523E-3</v>
      </c>
      <c r="I692" s="2">
        <f t="shared" si="148"/>
        <v>5.6300034630587994E-4</v>
      </c>
      <c r="J692" s="2">
        <f t="shared" si="148"/>
        <v>6.1959091274883683E-3</v>
      </c>
      <c r="L692">
        <f t="shared" si="146"/>
        <v>10</v>
      </c>
      <c r="M692">
        <v>2017</v>
      </c>
    </row>
    <row r="693" spans="1:13" x14ac:dyDescent="0.3">
      <c r="A693" s="15">
        <v>43025</v>
      </c>
      <c r="B693">
        <v>10133.85</v>
      </c>
      <c r="C693">
        <v>10234.450000000001</v>
      </c>
      <c r="D693">
        <v>24645.599999999999</v>
      </c>
      <c r="E693">
        <v>32609.16</v>
      </c>
      <c r="G693" s="2">
        <f t="shared" si="147"/>
        <v>-2.6692717969971206E-3</v>
      </c>
      <c r="H693" s="4">
        <f t="shared" si="148"/>
        <v>3.5187692127246157E-4</v>
      </c>
      <c r="I693" s="2">
        <f t="shared" si="148"/>
        <v>-2.3256237590095446E-3</v>
      </c>
      <c r="J693" s="2">
        <f t="shared" si="148"/>
        <v>-7.5014616818717017E-4</v>
      </c>
      <c r="L693">
        <f t="shared" si="146"/>
        <v>10</v>
      </c>
      <c r="M693">
        <v>2017</v>
      </c>
    </row>
    <row r="694" spans="1:13" x14ac:dyDescent="0.3">
      <c r="A694" s="15">
        <v>43026</v>
      </c>
      <c r="B694">
        <v>10034.65</v>
      </c>
      <c r="C694">
        <v>10210.85</v>
      </c>
      <c r="D694">
        <v>24313.75</v>
      </c>
      <c r="E694">
        <v>32584.35</v>
      </c>
      <c r="G694" s="2">
        <f t="shared" si="147"/>
        <v>-9.8857458904895272E-3</v>
      </c>
      <c r="H694" s="4">
        <f t="shared" si="148"/>
        <v>-2.3059373000015012E-3</v>
      </c>
      <c r="I694" s="2">
        <f t="shared" si="148"/>
        <v>-1.3464878112117318E-2</v>
      </c>
      <c r="J694" s="2">
        <f t="shared" si="148"/>
        <v>-7.6082916579271926E-4</v>
      </c>
      <c r="L694">
        <f t="shared" si="146"/>
        <v>10</v>
      </c>
      <c r="M694">
        <v>2017</v>
      </c>
    </row>
    <row r="695" spans="1:13" x14ac:dyDescent="0.3">
      <c r="A695" s="15">
        <v>43027</v>
      </c>
      <c r="B695">
        <v>9934.75</v>
      </c>
      <c r="C695">
        <v>10146.549999999999</v>
      </c>
      <c r="D695">
        <v>24009.75</v>
      </c>
      <c r="E695">
        <v>32389.96</v>
      </c>
      <c r="G695" s="2">
        <f t="shared" si="147"/>
        <v>-1.0055612874002832E-2</v>
      </c>
      <c r="H695" s="4">
        <f t="shared" si="148"/>
        <v>-6.2972230519497486E-3</v>
      </c>
      <c r="I695" s="2">
        <f t="shared" si="148"/>
        <v>-1.2503213202406046E-2</v>
      </c>
      <c r="J695" s="2">
        <f t="shared" si="148"/>
        <v>-5.965747360312525E-3</v>
      </c>
      <c r="L695">
        <f t="shared" si="146"/>
        <v>10</v>
      </c>
      <c r="M695">
        <v>2017</v>
      </c>
    </row>
    <row r="696" spans="1:13" x14ac:dyDescent="0.3">
      <c r="A696" s="15">
        <v>43031</v>
      </c>
      <c r="B696">
        <v>9929.4</v>
      </c>
      <c r="C696">
        <v>10184.85</v>
      </c>
      <c r="D696">
        <v>24088.9</v>
      </c>
      <c r="E696">
        <v>32506.720000000001</v>
      </c>
      <c r="G696" s="2">
        <f t="shared" si="147"/>
        <v>-5.3880395592889444E-4</v>
      </c>
      <c r="H696" s="4">
        <f t="shared" si="148"/>
        <v>3.7746820347804026E-3</v>
      </c>
      <c r="I696" s="2">
        <f t="shared" si="148"/>
        <v>3.2965774320849427E-3</v>
      </c>
      <c r="J696" s="2">
        <f t="shared" si="148"/>
        <v>3.604820753097628E-3</v>
      </c>
      <c r="L696">
        <f t="shared" si="146"/>
        <v>10</v>
      </c>
      <c r="M696">
        <v>2017</v>
      </c>
    </row>
    <row r="697" spans="1:13" x14ac:dyDescent="0.3">
      <c r="A697" s="15">
        <v>43032</v>
      </c>
      <c r="B697">
        <v>9978.4</v>
      </c>
      <c r="C697">
        <v>10207.700000000001</v>
      </c>
      <c r="D697">
        <v>24222.15</v>
      </c>
      <c r="E697">
        <v>32607.34</v>
      </c>
      <c r="G697" s="2">
        <f t="shared" si="147"/>
        <v>4.9106069109276038E-3</v>
      </c>
      <c r="H697" s="4">
        <f t="shared" si="148"/>
        <v>2.2435283779339275E-3</v>
      </c>
      <c r="I697" s="2">
        <f t="shared" si="148"/>
        <v>5.5315933894864435E-3</v>
      </c>
      <c r="J697" s="2">
        <f t="shared" si="148"/>
        <v>3.0953599747990256E-3</v>
      </c>
      <c r="L697">
        <f t="shared" si="146"/>
        <v>10</v>
      </c>
      <c r="M697">
        <v>2017</v>
      </c>
    </row>
    <row r="698" spans="1:13" x14ac:dyDescent="0.3">
      <c r="A698" s="15">
        <v>43033</v>
      </c>
      <c r="B698">
        <v>10144.9</v>
      </c>
      <c r="C698">
        <v>10295.35</v>
      </c>
      <c r="D698">
        <v>25035.9</v>
      </c>
      <c r="E698">
        <v>33042.5</v>
      </c>
      <c r="G698" s="2">
        <f t="shared" si="147"/>
        <v>1.6412187404508671E-2</v>
      </c>
      <c r="H698" s="4">
        <f t="shared" si="148"/>
        <v>8.5866551720759458E-3</v>
      </c>
      <c r="I698" s="2">
        <f t="shared" si="148"/>
        <v>3.3595283655662271E-2</v>
      </c>
      <c r="J698" s="2">
        <f t="shared" si="148"/>
        <v>1.334546148198534E-2</v>
      </c>
      <c r="L698">
        <f t="shared" si="146"/>
        <v>10</v>
      </c>
      <c r="M698">
        <v>2017</v>
      </c>
    </row>
    <row r="699" spans="1:13" x14ac:dyDescent="0.3">
      <c r="A699" s="15">
        <v>43034</v>
      </c>
      <c r="B699">
        <v>10156.6</v>
      </c>
      <c r="C699">
        <v>10343.799999999999</v>
      </c>
      <c r="D699">
        <v>25022.2</v>
      </c>
      <c r="E699">
        <v>33147.129999999997</v>
      </c>
      <c r="G699" s="2">
        <f t="shared" si="147"/>
        <v>1.1519603016758293E-3</v>
      </c>
      <c r="H699" s="4">
        <f t="shared" si="148"/>
        <v>4.7060080521787902E-3</v>
      </c>
      <c r="I699" s="2">
        <f t="shared" si="148"/>
        <v>-5.4721420040824281E-4</v>
      </c>
      <c r="J699" s="2">
        <f t="shared" si="148"/>
        <v>3.1665279564196832E-3</v>
      </c>
      <c r="L699">
        <f t="shared" si="146"/>
        <v>10</v>
      </c>
      <c r="M699">
        <v>2017</v>
      </c>
    </row>
    <row r="700" spans="1:13" x14ac:dyDescent="0.3">
      <c r="A700" s="15">
        <v>43035</v>
      </c>
      <c r="B700">
        <v>10178.85</v>
      </c>
      <c r="C700">
        <v>10323.049999999999</v>
      </c>
      <c r="D700">
        <v>24839.55</v>
      </c>
      <c r="E700">
        <v>33157.22</v>
      </c>
      <c r="G700" s="2">
        <f t="shared" si="147"/>
        <v>2.1859050875098858E-3</v>
      </c>
      <c r="H700" s="4">
        <f t="shared" si="148"/>
        <v>-2.0060325992381912E-3</v>
      </c>
      <c r="I700" s="2">
        <f t="shared" si="148"/>
        <v>-7.2995180279912019E-3</v>
      </c>
      <c r="J700" s="2">
        <f t="shared" si="148"/>
        <v>3.0440041113676463E-4</v>
      </c>
      <c r="L700">
        <f t="shared" si="146"/>
        <v>10</v>
      </c>
      <c r="M700">
        <v>2017</v>
      </c>
    </row>
    <row r="701" spans="1:13" x14ac:dyDescent="0.3">
      <c r="A701" s="15">
        <v>43038</v>
      </c>
      <c r="B701">
        <v>10222.4</v>
      </c>
      <c r="C701">
        <v>10363.65</v>
      </c>
      <c r="D701">
        <v>24988.55</v>
      </c>
      <c r="E701">
        <v>33266.160000000003</v>
      </c>
      <c r="G701" s="2">
        <f t="shared" si="147"/>
        <v>4.2602519956173963E-3</v>
      </c>
      <c r="H701" s="4">
        <f t="shared" si="148"/>
        <v>3.9329461738536933E-3</v>
      </c>
      <c r="I701" s="2">
        <f t="shared" si="148"/>
        <v>5.9984983624904644E-3</v>
      </c>
      <c r="J701" s="2">
        <f t="shared" si="148"/>
        <v>3.2855589220086101E-3</v>
      </c>
      <c r="L701">
        <f t="shared" si="146"/>
        <v>10</v>
      </c>
      <c r="M701">
        <v>2017</v>
      </c>
    </row>
    <row r="702" spans="1:13" x14ac:dyDescent="0.3">
      <c r="A702" s="15">
        <v>43039</v>
      </c>
      <c r="B702">
        <v>10235.700000000001</v>
      </c>
      <c r="C702">
        <v>10335.299999999999</v>
      </c>
      <c r="D702">
        <v>25019.35</v>
      </c>
      <c r="E702">
        <v>33213.129999999997</v>
      </c>
      <c r="G702" s="2">
        <f t="shared" si="147"/>
        <v>1.2993737604659271E-3</v>
      </c>
      <c r="H702" s="4">
        <f t="shared" si="148"/>
        <v>-2.7355227164175136E-3</v>
      </c>
      <c r="I702" s="2">
        <f t="shared" si="148"/>
        <v>1.2325645145476337E-3</v>
      </c>
      <c r="J702" s="2">
        <f t="shared" si="148"/>
        <v>-1.5941124554203464E-3</v>
      </c>
      <c r="L702">
        <f t="shared" si="146"/>
        <v>10</v>
      </c>
      <c r="M702">
        <v>2017</v>
      </c>
    </row>
    <row r="703" spans="1:13" x14ac:dyDescent="0.3">
      <c r="A703" s="15">
        <v>43040</v>
      </c>
      <c r="B703">
        <v>10437.6</v>
      </c>
      <c r="C703">
        <v>10440.5</v>
      </c>
      <c r="D703">
        <v>25490.45</v>
      </c>
      <c r="E703">
        <v>33600.269999999997</v>
      </c>
      <c r="G703" s="2">
        <f t="shared" si="147"/>
        <v>1.93435272476431E-2</v>
      </c>
      <c r="H703" s="4">
        <f t="shared" si="148"/>
        <v>1.0178707923330792E-2</v>
      </c>
      <c r="I703" s="2">
        <f t="shared" si="148"/>
        <v>1.8829426024257315E-2</v>
      </c>
      <c r="J703" s="2">
        <f t="shared" si="148"/>
        <v>1.1656233543782216E-2</v>
      </c>
      <c r="L703">
        <f t="shared" si="146"/>
        <v>11</v>
      </c>
      <c r="M703">
        <v>2017</v>
      </c>
    </row>
    <row r="704" spans="1:13" x14ac:dyDescent="0.3">
      <c r="A704" s="15">
        <v>43041</v>
      </c>
      <c r="B704">
        <v>10464.75</v>
      </c>
      <c r="C704">
        <v>10423.799999999999</v>
      </c>
      <c r="D704">
        <v>25427.3</v>
      </c>
      <c r="E704">
        <v>33573.22</v>
      </c>
      <c r="G704" s="2">
        <f t="shared" si="147"/>
        <v>2.5944241381781349E-3</v>
      </c>
      <c r="H704" s="4">
        <f t="shared" si="148"/>
        <v>-1.5995402519037142E-3</v>
      </c>
      <c r="I704" s="2">
        <f t="shared" si="148"/>
        <v>-2.4773983982237053E-3</v>
      </c>
      <c r="J704" s="2">
        <f t="shared" si="148"/>
        <v>-8.0505305463306209E-4</v>
      </c>
      <c r="L704">
        <f t="shared" si="146"/>
        <v>11</v>
      </c>
      <c r="M704">
        <v>2017</v>
      </c>
    </row>
    <row r="705" spans="1:13" x14ac:dyDescent="0.3">
      <c r="A705" s="15">
        <v>43042</v>
      </c>
      <c r="B705">
        <v>10530.85</v>
      </c>
      <c r="C705">
        <v>10452.5</v>
      </c>
      <c r="D705">
        <v>25650.7</v>
      </c>
      <c r="E705">
        <v>33685.56</v>
      </c>
      <c r="G705" s="2">
        <f t="shared" si="147"/>
        <v>6.2767962700067291E-3</v>
      </c>
      <c r="H705" s="4">
        <f t="shared" si="148"/>
        <v>2.7533145302097825E-3</v>
      </c>
      <c r="I705" s="2">
        <f t="shared" si="148"/>
        <v>8.7858325500545266E-3</v>
      </c>
      <c r="J705" s="2">
        <f t="shared" si="148"/>
        <v>3.3461193177180058E-3</v>
      </c>
      <c r="L705">
        <f t="shared" si="146"/>
        <v>11</v>
      </c>
      <c r="M705">
        <v>2017</v>
      </c>
    </row>
    <row r="706" spans="1:13" x14ac:dyDescent="0.3">
      <c r="A706" s="15">
        <v>43045</v>
      </c>
      <c r="B706">
        <v>10530.2</v>
      </c>
      <c r="C706">
        <v>10451.799999999999</v>
      </c>
      <c r="D706">
        <v>25571.15</v>
      </c>
      <c r="E706">
        <v>33731.19</v>
      </c>
      <c r="G706" s="2">
        <f t="shared" si="147"/>
        <v>-6.1727222654805807E-5</v>
      </c>
      <c r="H706" s="4">
        <f t="shared" si="148"/>
        <v>-6.6969624491818001E-5</v>
      </c>
      <c r="I706" s="2">
        <f t="shared" si="148"/>
        <v>-3.1012798870985693E-3</v>
      </c>
      <c r="J706" s="2">
        <f t="shared" si="148"/>
        <v>1.3545863568842156E-3</v>
      </c>
      <c r="L706">
        <f t="shared" si="146"/>
        <v>11</v>
      </c>
      <c r="M706">
        <v>2017</v>
      </c>
    </row>
    <row r="707" spans="1:13" x14ac:dyDescent="0.3">
      <c r="A707" s="15">
        <v>43046</v>
      </c>
      <c r="B707">
        <v>10418.75</v>
      </c>
      <c r="C707">
        <v>10350.15</v>
      </c>
      <c r="D707">
        <v>25300.799999999999</v>
      </c>
      <c r="E707">
        <v>33370.76</v>
      </c>
      <c r="G707" s="2">
        <f t="shared" si="147"/>
        <v>-1.0697060587882494E-2</v>
      </c>
      <c r="H707" s="4">
        <f t="shared" si="148"/>
        <v>-9.7255975047359916E-3</v>
      </c>
      <c r="I707" s="2">
        <f t="shared" si="148"/>
        <v>-1.057246154357556E-2</v>
      </c>
      <c r="J707" s="2">
        <f t="shared" si="148"/>
        <v>-1.0685362716227926E-2</v>
      </c>
      <c r="L707">
        <f t="shared" ref="L707:L770" si="149">MONTH(A:A)</f>
        <v>11</v>
      </c>
      <c r="M707">
        <v>2017</v>
      </c>
    </row>
    <row r="708" spans="1:13" x14ac:dyDescent="0.3">
      <c r="A708" s="15">
        <v>43047</v>
      </c>
      <c r="B708">
        <v>10358.450000000001</v>
      </c>
      <c r="C708">
        <v>10303.15</v>
      </c>
      <c r="D708">
        <v>25184.35</v>
      </c>
      <c r="E708">
        <v>33218.81</v>
      </c>
      <c r="G708" s="2">
        <f t="shared" ref="G708:G771" si="150">(B708-B707)/B708</f>
        <v>-5.8213342729847867E-3</v>
      </c>
      <c r="H708" s="4">
        <f t="shared" ref="H708:J771" si="151">(C708-C707)/C707</f>
        <v>-4.5409969903817821E-3</v>
      </c>
      <c r="I708" s="2">
        <f t="shared" si="151"/>
        <v>-4.6026212609878237E-3</v>
      </c>
      <c r="J708" s="2">
        <f t="shared" si="151"/>
        <v>-4.5533874565639012E-3</v>
      </c>
      <c r="L708">
        <f t="shared" si="149"/>
        <v>11</v>
      </c>
      <c r="M708">
        <v>2017</v>
      </c>
    </row>
    <row r="709" spans="1:13" x14ac:dyDescent="0.3">
      <c r="A709" s="15">
        <v>43048</v>
      </c>
      <c r="B709">
        <v>10361.799999999999</v>
      </c>
      <c r="C709">
        <v>10308.950000000001</v>
      </c>
      <c r="D709">
        <v>25291.35</v>
      </c>
      <c r="E709">
        <v>33250.93</v>
      </c>
      <c r="G709" s="2">
        <f t="shared" si="150"/>
        <v>3.2330290104021935E-4</v>
      </c>
      <c r="H709" s="4">
        <f t="shared" si="151"/>
        <v>5.6293463649477015E-4</v>
      </c>
      <c r="I709" s="2">
        <f t="shared" si="151"/>
        <v>4.248670305169679E-3</v>
      </c>
      <c r="J709" s="2">
        <f t="shared" si="151"/>
        <v>9.6692205410135463E-4</v>
      </c>
      <c r="L709">
        <f t="shared" si="149"/>
        <v>11</v>
      </c>
      <c r="M709">
        <v>2017</v>
      </c>
    </row>
    <row r="710" spans="1:13" x14ac:dyDescent="0.3">
      <c r="A710" s="15">
        <v>43049</v>
      </c>
      <c r="B710">
        <v>10407.049999999999</v>
      </c>
      <c r="C710">
        <v>10321.75</v>
      </c>
      <c r="D710">
        <v>25498.95</v>
      </c>
      <c r="E710">
        <v>33314.559999999998</v>
      </c>
      <c r="G710" s="2">
        <f t="shared" si="150"/>
        <v>4.3480140866047536E-3</v>
      </c>
      <c r="H710" s="4">
        <f t="shared" si="151"/>
        <v>1.2416395462194764E-3</v>
      </c>
      <c r="I710" s="2">
        <f t="shared" si="151"/>
        <v>8.2083400055751148E-3</v>
      </c>
      <c r="J710" s="2">
        <f t="shared" si="151"/>
        <v>1.9136306864198198E-3</v>
      </c>
      <c r="L710">
        <f t="shared" si="149"/>
        <v>11</v>
      </c>
      <c r="M710">
        <v>2017</v>
      </c>
    </row>
    <row r="711" spans="1:13" x14ac:dyDescent="0.3">
      <c r="A711" s="15">
        <v>43052</v>
      </c>
      <c r="B711">
        <v>10312.299999999999</v>
      </c>
      <c r="C711">
        <v>10224.950000000001</v>
      </c>
      <c r="D711">
        <v>25358.3</v>
      </c>
      <c r="E711">
        <v>33033.56</v>
      </c>
      <c r="G711" s="2">
        <f t="shared" si="150"/>
        <v>-9.188056980499017E-3</v>
      </c>
      <c r="H711" s="4">
        <f t="shared" si="151"/>
        <v>-9.3782546564293145E-3</v>
      </c>
      <c r="I711" s="2">
        <f t="shared" si="151"/>
        <v>-5.515913400355758E-3</v>
      </c>
      <c r="J711" s="2">
        <f t="shared" si="151"/>
        <v>-8.4347504514542589E-3</v>
      </c>
      <c r="L711">
        <f t="shared" si="149"/>
        <v>11</v>
      </c>
      <c r="M711">
        <v>2017</v>
      </c>
    </row>
    <row r="712" spans="1:13" x14ac:dyDescent="0.3">
      <c r="A712" s="15">
        <v>43053</v>
      </c>
      <c r="B712">
        <v>10292.450000000001</v>
      </c>
      <c r="C712">
        <v>10186.6</v>
      </c>
      <c r="D712">
        <v>25284.6</v>
      </c>
      <c r="E712">
        <v>32941.870000000003</v>
      </c>
      <c r="G712" s="2">
        <f t="shared" si="150"/>
        <v>-1.9285981471854168E-3</v>
      </c>
      <c r="H712" s="4">
        <f t="shared" si="151"/>
        <v>-3.7506295874307808E-3</v>
      </c>
      <c r="I712" s="2">
        <f t="shared" si="151"/>
        <v>-2.9063462456079756E-3</v>
      </c>
      <c r="J712" s="2">
        <f t="shared" si="151"/>
        <v>-2.7756620842559828E-3</v>
      </c>
      <c r="L712">
        <f t="shared" si="149"/>
        <v>11</v>
      </c>
      <c r="M712">
        <v>2017</v>
      </c>
    </row>
    <row r="713" spans="1:13" x14ac:dyDescent="0.3">
      <c r="A713" s="15">
        <v>43054</v>
      </c>
      <c r="B713">
        <v>10251.5</v>
      </c>
      <c r="C713">
        <v>10118.049999999999</v>
      </c>
      <c r="D713">
        <v>25218.9</v>
      </c>
      <c r="E713">
        <v>32760.44</v>
      </c>
      <c r="G713" s="2">
        <f t="shared" si="150"/>
        <v>-3.9945373847730314E-3</v>
      </c>
      <c r="H713" s="4">
        <f t="shared" si="151"/>
        <v>-6.7294288575188077E-3</v>
      </c>
      <c r="I713" s="2">
        <f t="shared" si="151"/>
        <v>-2.5984195913717084E-3</v>
      </c>
      <c r="J713" s="2">
        <f t="shared" si="151"/>
        <v>-5.5075804743326328E-3</v>
      </c>
      <c r="L713">
        <f t="shared" si="149"/>
        <v>11</v>
      </c>
      <c r="M713">
        <v>2017</v>
      </c>
    </row>
    <row r="714" spans="1:13" x14ac:dyDescent="0.3">
      <c r="A714" s="15">
        <v>43055</v>
      </c>
      <c r="B714">
        <v>10345.4</v>
      </c>
      <c r="C714">
        <v>10214.75</v>
      </c>
      <c r="D714">
        <v>25446.6</v>
      </c>
      <c r="E714">
        <v>33106.82</v>
      </c>
      <c r="G714" s="2">
        <f t="shared" si="150"/>
        <v>9.0764977671235168E-3</v>
      </c>
      <c r="H714" s="4">
        <f t="shared" si="151"/>
        <v>9.5571775193837478E-3</v>
      </c>
      <c r="I714" s="2">
        <f t="shared" si="151"/>
        <v>9.0289425787800845E-3</v>
      </c>
      <c r="J714" s="2">
        <f t="shared" si="151"/>
        <v>1.0573118065569358E-2</v>
      </c>
      <c r="L714">
        <f t="shared" si="149"/>
        <v>11</v>
      </c>
      <c r="M714">
        <v>2017</v>
      </c>
    </row>
    <row r="715" spans="1:13" x14ac:dyDescent="0.3">
      <c r="A715" s="15">
        <v>43056</v>
      </c>
      <c r="B715">
        <v>10498.65</v>
      </c>
      <c r="C715">
        <v>10283.6</v>
      </c>
      <c r="D715">
        <v>25728.400000000001</v>
      </c>
      <c r="E715">
        <v>33342.800000000003</v>
      </c>
      <c r="G715" s="2">
        <f t="shared" si="150"/>
        <v>1.4597114867149586E-2</v>
      </c>
      <c r="H715" s="4">
        <f t="shared" si="151"/>
        <v>6.7402530654201388E-3</v>
      </c>
      <c r="I715" s="2">
        <f t="shared" si="151"/>
        <v>1.1074171009093668E-2</v>
      </c>
      <c r="J715" s="2">
        <f t="shared" si="151"/>
        <v>7.1278365001532376E-3</v>
      </c>
      <c r="L715">
        <f t="shared" si="149"/>
        <v>11</v>
      </c>
      <c r="M715">
        <v>2017</v>
      </c>
    </row>
    <row r="716" spans="1:13" x14ac:dyDescent="0.3">
      <c r="A716" s="15">
        <v>43059</v>
      </c>
      <c r="B716">
        <v>10478.200000000001</v>
      </c>
      <c r="C716">
        <v>10298.75</v>
      </c>
      <c r="D716">
        <v>25768.6</v>
      </c>
      <c r="E716">
        <v>33359.9</v>
      </c>
      <c r="G716" s="2">
        <f t="shared" si="150"/>
        <v>-1.9516710885456384E-3</v>
      </c>
      <c r="H716" s="4">
        <f t="shared" si="151"/>
        <v>1.4732194951184055E-3</v>
      </c>
      <c r="I716" s="2">
        <f t="shared" si="151"/>
        <v>1.5624757077780619E-3</v>
      </c>
      <c r="J716" s="2">
        <f t="shared" si="151"/>
        <v>5.1285434936473666E-4</v>
      </c>
      <c r="L716">
        <f t="shared" si="149"/>
        <v>11</v>
      </c>
      <c r="M716">
        <v>2017</v>
      </c>
    </row>
    <row r="717" spans="1:13" x14ac:dyDescent="0.3">
      <c r="A717" s="15">
        <v>43060</v>
      </c>
      <c r="B717">
        <v>10491.7</v>
      </c>
      <c r="C717">
        <v>10326.9</v>
      </c>
      <c r="D717">
        <v>25757.5</v>
      </c>
      <c r="E717">
        <v>33478.35</v>
      </c>
      <c r="G717" s="2">
        <f t="shared" si="150"/>
        <v>1.2867314162623787E-3</v>
      </c>
      <c r="H717" s="4">
        <f t="shared" si="151"/>
        <v>2.7333414249301746E-3</v>
      </c>
      <c r="I717" s="2">
        <f t="shared" si="151"/>
        <v>-4.3075681255475831E-4</v>
      </c>
      <c r="J717" s="2">
        <f t="shared" si="151"/>
        <v>3.5506701159175261E-3</v>
      </c>
      <c r="L717">
        <f t="shared" si="149"/>
        <v>11</v>
      </c>
      <c r="M717">
        <v>2017</v>
      </c>
    </row>
    <row r="718" spans="1:13" x14ac:dyDescent="0.3">
      <c r="A718" s="15">
        <v>43061</v>
      </c>
      <c r="B718">
        <v>10518.4</v>
      </c>
      <c r="C718">
        <v>10342.299999999999</v>
      </c>
      <c r="D718">
        <v>25766.65</v>
      </c>
      <c r="E718">
        <v>33561.550000000003</v>
      </c>
      <c r="G718" s="2">
        <f t="shared" si="150"/>
        <v>2.5384088834802736E-3</v>
      </c>
      <c r="H718" s="4">
        <f t="shared" si="151"/>
        <v>1.4912510046577033E-3</v>
      </c>
      <c r="I718" s="2">
        <f t="shared" si="151"/>
        <v>3.5523633893046511E-4</v>
      </c>
      <c r="J718" s="2">
        <f t="shared" si="151"/>
        <v>2.4851881887848226E-3</v>
      </c>
      <c r="L718">
        <f t="shared" si="149"/>
        <v>11</v>
      </c>
      <c r="M718">
        <v>2017</v>
      </c>
    </row>
    <row r="719" spans="1:13" x14ac:dyDescent="0.3">
      <c r="A719" s="15">
        <v>43062</v>
      </c>
      <c r="B719">
        <v>10485</v>
      </c>
      <c r="C719">
        <v>10348.75</v>
      </c>
      <c r="D719">
        <v>25736.25</v>
      </c>
      <c r="E719">
        <v>33588.080000000002</v>
      </c>
      <c r="G719" s="2">
        <f t="shared" si="150"/>
        <v>-3.1855030996661552E-3</v>
      </c>
      <c r="H719" s="4">
        <f t="shared" si="151"/>
        <v>6.2365237906468853E-4</v>
      </c>
      <c r="I719" s="2">
        <f t="shared" si="151"/>
        <v>-1.1798196505949145E-3</v>
      </c>
      <c r="J719" s="2">
        <f t="shared" si="151"/>
        <v>7.9048792442538659E-4</v>
      </c>
      <c r="L719">
        <f t="shared" si="149"/>
        <v>11</v>
      </c>
      <c r="M719">
        <v>2017</v>
      </c>
    </row>
    <row r="720" spans="1:13" x14ac:dyDescent="0.3">
      <c r="A720" s="15">
        <v>43063</v>
      </c>
      <c r="B720">
        <v>10505.85</v>
      </c>
      <c r="C720">
        <v>10389.700000000001</v>
      </c>
      <c r="D720">
        <v>25779.65</v>
      </c>
      <c r="E720">
        <v>33679.24</v>
      </c>
      <c r="G720" s="2">
        <f t="shared" si="150"/>
        <v>1.9846085752224106E-3</v>
      </c>
      <c r="H720" s="4">
        <f t="shared" si="151"/>
        <v>3.9569996376374664E-3</v>
      </c>
      <c r="I720" s="2">
        <f t="shared" si="151"/>
        <v>1.686337364612228E-3</v>
      </c>
      <c r="J720" s="2">
        <f t="shared" si="151"/>
        <v>2.7140580825101113E-3</v>
      </c>
      <c r="L720">
        <f t="shared" si="149"/>
        <v>11</v>
      </c>
      <c r="M720">
        <v>2017</v>
      </c>
    </row>
    <row r="721" spans="1:13" x14ac:dyDescent="0.3">
      <c r="A721" s="15">
        <v>43066</v>
      </c>
      <c r="B721">
        <v>10544.2</v>
      </c>
      <c r="C721">
        <v>10399.549999999999</v>
      </c>
      <c r="D721">
        <v>25891.95</v>
      </c>
      <c r="E721">
        <v>33724.44</v>
      </c>
      <c r="G721" s="2">
        <f t="shared" si="150"/>
        <v>3.6370706170217146E-3</v>
      </c>
      <c r="H721" s="4">
        <f t="shared" si="151"/>
        <v>9.4805432303132374E-4</v>
      </c>
      <c r="I721" s="2">
        <f t="shared" si="151"/>
        <v>4.3561491331340525E-3</v>
      </c>
      <c r="J721" s="2">
        <f t="shared" si="151"/>
        <v>1.3420730396530435E-3</v>
      </c>
      <c r="L721">
        <f t="shared" si="149"/>
        <v>11</v>
      </c>
      <c r="M721">
        <v>2017</v>
      </c>
    </row>
    <row r="722" spans="1:13" x14ac:dyDescent="0.3">
      <c r="A722" s="15">
        <v>43067</v>
      </c>
      <c r="B722">
        <v>10544.7</v>
      </c>
      <c r="C722">
        <v>10370.25</v>
      </c>
      <c r="D722">
        <v>25846.400000000001</v>
      </c>
      <c r="E722">
        <v>33618.589999999997</v>
      </c>
      <c r="G722" s="2">
        <f t="shared" si="150"/>
        <v>4.7417185884852104E-5</v>
      </c>
      <c r="H722" s="4">
        <f t="shared" si="151"/>
        <v>-2.8174296003191748E-3</v>
      </c>
      <c r="I722" s="2">
        <f t="shared" si="151"/>
        <v>-1.759234047647986E-3</v>
      </c>
      <c r="J722" s="2">
        <f t="shared" si="151"/>
        <v>-3.1386733182228025E-3</v>
      </c>
      <c r="L722">
        <f t="shared" si="149"/>
        <v>11</v>
      </c>
      <c r="M722">
        <v>2017</v>
      </c>
    </row>
    <row r="723" spans="1:13" x14ac:dyDescent="0.3">
      <c r="A723" s="15">
        <v>43068</v>
      </c>
      <c r="B723">
        <v>10515.55</v>
      </c>
      <c r="C723">
        <v>10361.299999999999</v>
      </c>
      <c r="D723">
        <v>25795.7</v>
      </c>
      <c r="E723">
        <v>33602.76</v>
      </c>
      <c r="G723" s="2">
        <f t="shared" si="150"/>
        <v>-2.7720851500873905E-3</v>
      </c>
      <c r="H723" s="4">
        <f t="shared" si="151"/>
        <v>-8.6304573178088546E-4</v>
      </c>
      <c r="I723" s="2">
        <f t="shared" si="151"/>
        <v>-1.9615884610623036E-3</v>
      </c>
      <c r="J723" s="2">
        <f t="shared" si="151"/>
        <v>-4.7087043210302607E-4</v>
      </c>
      <c r="L723">
        <f t="shared" si="149"/>
        <v>11</v>
      </c>
      <c r="M723">
        <v>2017</v>
      </c>
    </row>
    <row r="724" spans="1:13" x14ac:dyDescent="0.3">
      <c r="A724" s="15">
        <v>43069</v>
      </c>
      <c r="B724">
        <v>10324.85</v>
      </c>
      <c r="C724">
        <v>10226.549999999999</v>
      </c>
      <c r="D724">
        <v>25332.400000000001</v>
      </c>
      <c r="E724">
        <v>33149.35</v>
      </c>
      <c r="G724" s="2">
        <f t="shared" si="150"/>
        <v>-1.8470001985500892E-2</v>
      </c>
      <c r="H724" s="4">
        <f t="shared" si="151"/>
        <v>-1.3005124839547163E-2</v>
      </c>
      <c r="I724" s="2">
        <f t="shared" si="151"/>
        <v>-1.7960357734040915E-2</v>
      </c>
      <c r="J724" s="2">
        <f t="shared" si="151"/>
        <v>-1.349323686506714E-2</v>
      </c>
      <c r="L724">
        <f t="shared" si="149"/>
        <v>11</v>
      </c>
      <c r="M724">
        <v>2017</v>
      </c>
    </row>
    <row r="725" spans="1:13" x14ac:dyDescent="0.3">
      <c r="A725" s="15">
        <v>43070</v>
      </c>
      <c r="B725">
        <v>10256.15</v>
      </c>
      <c r="C725">
        <v>10121.799999999999</v>
      </c>
      <c r="D725">
        <v>25191.95</v>
      </c>
      <c r="E725">
        <v>32832.94</v>
      </c>
      <c r="G725" s="2">
        <f t="shared" si="150"/>
        <v>-6.6984199724068709E-3</v>
      </c>
      <c r="H725" s="4">
        <f t="shared" si="151"/>
        <v>-1.0242946057076922E-2</v>
      </c>
      <c r="I725" s="2">
        <f t="shared" si="151"/>
        <v>-5.5442832104340969E-3</v>
      </c>
      <c r="J725" s="2">
        <f t="shared" si="151"/>
        <v>-9.5449835366303182E-3</v>
      </c>
      <c r="L725">
        <f t="shared" si="149"/>
        <v>12</v>
      </c>
      <c r="M725">
        <v>2017</v>
      </c>
    </row>
    <row r="726" spans="1:13" x14ac:dyDescent="0.3">
      <c r="A726" s="15">
        <v>43073</v>
      </c>
      <c r="B726">
        <v>10241.549999999999</v>
      </c>
      <c r="C726">
        <v>10127.75</v>
      </c>
      <c r="D726">
        <v>25075.1</v>
      </c>
      <c r="E726">
        <v>32869.72</v>
      </c>
      <c r="G726" s="2">
        <f t="shared" si="150"/>
        <v>-1.4255654661648252E-3</v>
      </c>
      <c r="H726" s="4">
        <f t="shared" si="151"/>
        <v>5.8784010749083444E-4</v>
      </c>
      <c r="I726" s="2">
        <f t="shared" si="151"/>
        <v>-4.6383864686934586E-3</v>
      </c>
      <c r="J726" s="2">
        <f t="shared" si="151"/>
        <v>1.1202164655373182E-3</v>
      </c>
      <c r="L726">
        <f t="shared" si="149"/>
        <v>12</v>
      </c>
      <c r="M726">
        <v>2017</v>
      </c>
    </row>
    <row r="727" spans="1:13" x14ac:dyDescent="0.3">
      <c r="A727" s="15">
        <v>43074</v>
      </c>
      <c r="B727">
        <v>10251.25</v>
      </c>
      <c r="C727">
        <v>10118.25</v>
      </c>
      <c r="D727">
        <v>25124.85</v>
      </c>
      <c r="E727">
        <v>32802.44</v>
      </c>
      <c r="G727" s="2">
        <f t="shared" si="150"/>
        <v>9.4622606999153545E-4</v>
      </c>
      <c r="H727" s="4">
        <f t="shared" si="151"/>
        <v>-9.3801683493372173E-4</v>
      </c>
      <c r="I727" s="2">
        <f t="shared" si="151"/>
        <v>1.9840399440081997E-3</v>
      </c>
      <c r="J727" s="2">
        <f t="shared" si="151"/>
        <v>-2.0468686681845427E-3</v>
      </c>
      <c r="L727">
        <f t="shared" si="149"/>
        <v>12</v>
      </c>
      <c r="M727">
        <v>2017</v>
      </c>
    </row>
    <row r="728" spans="1:13" x14ac:dyDescent="0.3">
      <c r="A728" s="15">
        <v>43075</v>
      </c>
      <c r="B728">
        <v>10119.25</v>
      </c>
      <c r="C728">
        <v>10044.1</v>
      </c>
      <c r="D728">
        <v>24851.8</v>
      </c>
      <c r="E728">
        <v>32597.18</v>
      </c>
      <c r="G728" s="2">
        <f t="shared" si="150"/>
        <v>-1.3044444993453072E-2</v>
      </c>
      <c r="H728" s="4">
        <f t="shared" si="151"/>
        <v>-7.3283423516912151E-3</v>
      </c>
      <c r="I728" s="2">
        <f t="shared" si="151"/>
        <v>-1.0867726573491953E-2</v>
      </c>
      <c r="J728" s="2">
        <f t="shared" si="151"/>
        <v>-6.2574613351934196E-3</v>
      </c>
      <c r="L728">
        <f t="shared" si="149"/>
        <v>12</v>
      </c>
      <c r="M728">
        <v>2017</v>
      </c>
    </row>
    <row r="729" spans="1:13" x14ac:dyDescent="0.3">
      <c r="A729" s="15">
        <v>43076</v>
      </c>
      <c r="B729">
        <v>10198.15</v>
      </c>
      <c r="C729">
        <v>10166.700000000001</v>
      </c>
      <c r="D729">
        <v>25057.25</v>
      </c>
      <c r="E729">
        <v>32949.21</v>
      </c>
      <c r="G729" s="2">
        <f t="shared" si="150"/>
        <v>7.7366973421649655E-3</v>
      </c>
      <c r="H729" s="4">
        <f t="shared" si="151"/>
        <v>1.2206170786830116E-2</v>
      </c>
      <c r="I729" s="2">
        <f t="shared" si="151"/>
        <v>8.2670068164076935E-3</v>
      </c>
      <c r="J729" s="2">
        <f t="shared" si="151"/>
        <v>1.0799400438933638E-2</v>
      </c>
      <c r="L729">
        <f t="shared" si="149"/>
        <v>12</v>
      </c>
      <c r="M729">
        <v>2017</v>
      </c>
    </row>
    <row r="730" spans="1:13" x14ac:dyDescent="0.3">
      <c r="A730" s="15">
        <v>43077</v>
      </c>
      <c r="B730">
        <v>10328</v>
      </c>
      <c r="C730">
        <v>10265.65</v>
      </c>
      <c r="D730">
        <v>25321.15</v>
      </c>
      <c r="E730">
        <v>33250.300000000003</v>
      </c>
      <c r="G730" s="2">
        <f t="shared" si="150"/>
        <v>1.2572618125484157E-2</v>
      </c>
      <c r="H730" s="4">
        <f t="shared" si="151"/>
        <v>9.7327549745737461E-3</v>
      </c>
      <c r="I730" s="2">
        <f t="shared" si="151"/>
        <v>1.0531881990242404E-2</v>
      </c>
      <c r="J730" s="2">
        <f t="shared" si="151"/>
        <v>9.1380036122263256E-3</v>
      </c>
      <c r="L730">
        <f t="shared" si="149"/>
        <v>12</v>
      </c>
      <c r="M730">
        <v>2017</v>
      </c>
    </row>
    <row r="731" spans="1:13" x14ac:dyDescent="0.3">
      <c r="A731" s="15">
        <v>43080</v>
      </c>
      <c r="B731">
        <v>10394.700000000001</v>
      </c>
      <c r="C731">
        <v>10322.25</v>
      </c>
      <c r="D731">
        <v>25404.85</v>
      </c>
      <c r="E731">
        <v>33455.79</v>
      </c>
      <c r="G731" s="2">
        <f t="shared" si="150"/>
        <v>6.4167316036057532E-3</v>
      </c>
      <c r="H731" s="4">
        <f t="shared" si="151"/>
        <v>5.5135329959622986E-3</v>
      </c>
      <c r="I731" s="2">
        <f t="shared" si="151"/>
        <v>3.3055370707885338E-3</v>
      </c>
      <c r="J731" s="2">
        <f t="shared" si="151"/>
        <v>6.180094615687616E-3</v>
      </c>
      <c r="L731">
        <f t="shared" si="149"/>
        <v>12</v>
      </c>
      <c r="M731">
        <v>2017</v>
      </c>
    </row>
    <row r="732" spans="1:13" x14ac:dyDescent="0.3">
      <c r="A732" s="15">
        <v>43081</v>
      </c>
      <c r="B732">
        <v>10298.65</v>
      </c>
      <c r="C732">
        <v>10240.15</v>
      </c>
      <c r="D732">
        <v>25125.45</v>
      </c>
      <c r="E732">
        <v>33227.99</v>
      </c>
      <c r="G732" s="2">
        <f t="shared" si="150"/>
        <v>-9.3264651192147604E-3</v>
      </c>
      <c r="H732" s="4">
        <f t="shared" si="151"/>
        <v>-7.9536922667054529E-3</v>
      </c>
      <c r="I732" s="2">
        <f t="shared" si="151"/>
        <v>-1.0997900007281989E-2</v>
      </c>
      <c r="J732" s="2">
        <f t="shared" si="151"/>
        <v>-6.8089858287609679E-3</v>
      </c>
      <c r="L732">
        <f t="shared" si="149"/>
        <v>12</v>
      </c>
      <c r="M732">
        <v>2017</v>
      </c>
    </row>
    <row r="733" spans="1:13" x14ac:dyDescent="0.3">
      <c r="A733" s="15">
        <v>43082</v>
      </c>
      <c r="B733">
        <v>10248.700000000001</v>
      </c>
      <c r="C733">
        <v>10192.950000000001</v>
      </c>
      <c r="D733">
        <v>25000.35</v>
      </c>
      <c r="E733">
        <v>33053.040000000001</v>
      </c>
      <c r="G733" s="2">
        <f t="shared" si="150"/>
        <v>-4.8737888707835048E-3</v>
      </c>
      <c r="H733" s="4">
        <f t="shared" si="151"/>
        <v>-4.609307480847342E-3</v>
      </c>
      <c r="I733" s="2">
        <f t="shared" si="151"/>
        <v>-4.9790153012185725E-3</v>
      </c>
      <c r="J733" s="2">
        <f t="shared" si="151"/>
        <v>-5.2651394201092844E-3</v>
      </c>
      <c r="L733">
        <f t="shared" si="149"/>
        <v>12</v>
      </c>
      <c r="M733">
        <v>2017</v>
      </c>
    </row>
    <row r="734" spans="1:13" x14ac:dyDescent="0.3">
      <c r="A734" s="15">
        <v>43083</v>
      </c>
      <c r="B734">
        <v>10310.549999999999</v>
      </c>
      <c r="C734">
        <v>10252.1</v>
      </c>
      <c r="D734">
        <v>25168.2</v>
      </c>
      <c r="E734">
        <v>33246.699999999997</v>
      </c>
      <c r="G734" s="2">
        <f t="shared" si="150"/>
        <v>5.9987100591140678E-3</v>
      </c>
      <c r="H734" s="4">
        <f t="shared" si="151"/>
        <v>5.8030305260007783E-3</v>
      </c>
      <c r="I734" s="2">
        <f t="shared" si="151"/>
        <v>6.7139060053160136E-3</v>
      </c>
      <c r="J734" s="2">
        <f t="shared" si="151"/>
        <v>5.859067728717123E-3</v>
      </c>
      <c r="L734">
        <f t="shared" si="149"/>
        <v>12</v>
      </c>
      <c r="M734">
        <v>2017</v>
      </c>
    </row>
    <row r="735" spans="1:13" x14ac:dyDescent="0.3">
      <c r="A735" s="15">
        <v>43084</v>
      </c>
      <c r="B735">
        <v>10418</v>
      </c>
      <c r="C735">
        <v>10333.25</v>
      </c>
      <c r="D735">
        <v>25440.3</v>
      </c>
      <c r="E735">
        <v>33462.97</v>
      </c>
      <c r="G735" s="2">
        <f t="shared" si="150"/>
        <v>1.0313879823382676E-2</v>
      </c>
      <c r="H735" s="4">
        <f t="shared" si="151"/>
        <v>7.9154514684795924E-3</v>
      </c>
      <c r="I735" s="2">
        <f t="shared" si="151"/>
        <v>1.0811261830404977E-2</v>
      </c>
      <c r="J735" s="2">
        <f t="shared" si="151"/>
        <v>6.5050065119246145E-3</v>
      </c>
      <c r="L735">
        <f t="shared" si="149"/>
        <v>12</v>
      </c>
      <c r="M735">
        <v>2017</v>
      </c>
    </row>
    <row r="736" spans="1:13" x14ac:dyDescent="0.3">
      <c r="A736" s="15">
        <v>43087</v>
      </c>
      <c r="B736">
        <v>10477.75</v>
      </c>
      <c r="C736">
        <v>10388.75</v>
      </c>
      <c r="D736">
        <v>25594.55</v>
      </c>
      <c r="E736">
        <v>33601.68</v>
      </c>
      <c r="G736" s="2">
        <f t="shared" si="150"/>
        <v>5.7025601870630618E-3</v>
      </c>
      <c r="H736" s="4">
        <f t="shared" si="151"/>
        <v>5.3710110565407783E-3</v>
      </c>
      <c r="I736" s="2">
        <f t="shared" si="151"/>
        <v>6.0632146633490961E-3</v>
      </c>
      <c r="J736" s="2">
        <f t="shared" si="151"/>
        <v>4.1451789844116982E-3</v>
      </c>
      <c r="L736">
        <f t="shared" si="149"/>
        <v>12</v>
      </c>
      <c r="M736">
        <v>2017</v>
      </c>
    </row>
    <row r="737" spans="1:13" x14ac:dyDescent="0.3">
      <c r="A737" s="15">
        <v>43088</v>
      </c>
      <c r="B737">
        <v>10522.25</v>
      </c>
      <c r="C737">
        <v>10463.200000000001</v>
      </c>
      <c r="D737">
        <v>25716.2</v>
      </c>
      <c r="E737">
        <v>33836.74</v>
      </c>
      <c r="G737" s="2">
        <f t="shared" si="150"/>
        <v>4.2291335028154624E-3</v>
      </c>
      <c r="H737" s="4">
        <f t="shared" si="151"/>
        <v>7.1664059679942948E-3</v>
      </c>
      <c r="I737" s="2">
        <f t="shared" si="151"/>
        <v>4.7529649866866761E-3</v>
      </c>
      <c r="J737" s="2">
        <f t="shared" si="151"/>
        <v>6.9954835591553065E-3</v>
      </c>
      <c r="L737">
        <f t="shared" si="149"/>
        <v>12</v>
      </c>
      <c r="M737">
        <v>2017</v>
      </c>
    </row>
    <row r="738" spans="1:13" x14ac:dyDescent="0.3">
      <c r="A738" s="15">
        <v>43089</v>
      </c>
      <c r="B738">
        <v>10475.950000000001</v>
      </c>
      <c r="C738">
        <v>10444.200000000001</v>
      </c>
      <c r="D738">
        <v>25591.7</v>
      </c>
      <c r="E738">
        <v>33777.379999999997</v>
      </c>
      <c r="G738" s="2">
        <f t="shared" si="150"/>
        <v>-4.419646905531171E-3</v>
      </c>
      <c r="H738" s="4">
        <f t="shared" si="151"/>
        <v>-1.8158880648367611E-3</v>
      </c>
      <c r="I738" s="2">
        <f t="shared" si="151"/>
        <v>-4.8413062583118815E-3</v>
      </c>
      <c r="J738" s="2">
        <f t="shared" si="151"/>
        <v>-1.7543061181426044E-3</v>
      </c>
      <c r="L738">
        <f t="shared" si="149"/>
        <v>12</v>
      </c>
      <c r="M738">
        <v>2017</v>
      </c>
    </row>
    <row r="739" spans="1:13" x14ac:dyDescent="0.3">
      <c r="A739" s="15">
        <v>43090</v>
      </c>
      <c r="B739">
        <v>10471.65</v>
      </c>
      <c r="C739">
        <v>10440.299999999999</v>
      </c>
      <c r="D739">
        <v>25554.3</v>
      </c>
      <c r="E739">
        <v>33756.28</v>
      </c>
      <c r="G739" s="2">
        <f t="shared" si="150"/>
        <v>-4.1063251732067932E-4</v>
      </c>
      <c r="H739" s="4">
        <f t="shared" si="151"/>
        <v>-3.7341299477235736E-4</v>
      </c>
      <c r="I739" s="2">
        <f t="shared" si="151"/>
        <v>-1.4614113169504742E-3</v>
      </c>
      <c r="J739" s="2">
        <f t="shared" si="151"/>
        <v>-6.2467840904174767E-4</v>
      </c>
      <c r="L739">
        <f t="shared" si="149"/>
        <v>12</v>
      </c>
      <c r="M739">
        <v>2017</v>
      </c>
    </row>
    <row r="740" spans="1:13" x14ac:dyDescent="0.3">
      <c r="A740" s="15">
        <v>43091</v>
      </c>
      <c r="B740">
        <v>10523.3</v>
      </c>
      <c r="C740">
        <v>10493</v>
      </c>
      <c r="D740">
        <v>25648.55</v>
      </c>
      <c r="E740">
        <v>33940.300000000003</v>
      </c>
      <c r="G740" s="2">
        <f t="shared" si="150"/>
        <v>4.9081561867474685E-3</v>
      </c>
      <c r="H740" s="4">
        <f t="shared" si="151"/>
        <v>5.0477476700861784E-3</v>
      </c>
      <c r="I740" s="2">
        <f t="shared" si="151"/>
        <v>3.6882246823430891E-3</v>
      </c>
      <c r="J740" s="2">
        <f t="shared" si="151"/>
        <v>5.451430074641047E-3</v>
      </c>
      <c r="L740">
        <f t="shared" si="149"/>
        <v>12</v>
      </c>
      <c r="M740">
        <v>2017</v>
      </c>
    </row>
    <row r="741" spans="1:13" x14ac:dyDescent="0.3">
      <c r="A741" s="15">
        <v>43095</v>
      </c>
      <c r="B741">
        <v>10526.85</v>
      </c>
      <c r="C741">
        <v>10531.5</v>
      </c>
      <c r="D741">
        <v>25675.25</v>
      </c>
      <c r="E741">
        <v>34010.61</v>
      </c>
      <c r="G741" s="2">
        <f t="shared" si="150"/>
        <v>3.3723288543116803E-4</v>
      </c>
      <c r="H741" s="4">
        <f t="shared" si="151"/>
        <v>3.6691127418278851E-3</v>
      </c>
      <c r="I741" s="2">
        <f t="shared" si="151"/>
        <v>1.040994520158088E-3</v>
      </c>
      <c r="J741" s="2">
        <f t="shared" si="151"/>
        <v>2.0715786248205722E-3</v>
      </c>
      <c r="L741">
        <f t="shared" si="149"/>
        <v>12</v>
      </c>
      <c r="M741">
        <v>2017</v>
      </c>
    </row>
    <row r="742" spans="1:13" x14ac:dyDescent="0.3">
      <c r="A742" s="15">
        <v>43096</v>
      </c>
      <c r="B742">
        <v>10455.700000000001</v>
      </c>
      <c r="C742">
        <v>10490.75</v>
      </c>
      <c r="D742">
        <v>25496.05</v>
      </c>
      <c r="E742">
        <v>33911.81</v>
      </c>
      <c r="G742" s="2">
        <f t="shared" si="150"/>
        <v>-6.80490067618616E-3</v>
      </c>
      <c r="H742" s="4">
        <f t="shared" si="151"/>
        <v>-3.8693443479086548E-3</v>
      </c>
      <c r="I742" s="2">
        <f t="shared" si="151"/>
        <v>-6.9794841335527689E-3</v>
      </c>
      <c r="J742" s="2">
        <f t="shared" si="151"/>
        <v>-2.9049758296014953E-3</v>
      </c>
      <c r="L742">
        <f t="shared" si="149"/>
        <v>12</v>
      </c>
      <c r="M742">
        <v>2017</v>
      </c>
    </row>
    <row r="743" spans="1:13" x14ac:dyDescent="0.3">
      <c r="A743" s="15">
        <v>43097</v>
      </c>
      <c r="B743">
        <v>10437.549999999999</v>
      </c>
      <c r="C743">
        <v>10477.9</v>
      </c>
      <c r="D743">
        <v>25490</v>
      </c>
      <c r="E743">
        <v>33848.03</v>
      </c>
      <c r="G743" s="2">
        <f t="shared" si="150"/>
        <v>-1.7389138255626518E-3</v>
      </c>
      <c r="H743" s="4">
        <f t="shared" si="151"/>
        <v>-1.2248885923313742E-3</v>
      </c>
      <c r="I743" s="2">
        <f t="shared" si="151"/>
        <v>-2.3729165890399779E-4</v>
      </c>
      <c r="J743" s="2">
        <f t="shared" si="151"/>
        <v>-1.8807607143351782E-3</v>
      </c>
      <c r="L743">
        <f t="shared" si="149"/>
        <v>12</v>
      </c>
      <c r="M743">
        <v>2017</v>
      </c>
    </row>
    <row r="744" spans="1:13" x14ac:dyDescent="0.3">
      <c r="A744" s="15">
        <v>43098</v>
      </c>
      <c r="B744">
        <v>10475.15</v>
      </c>
      <c r="C744">
        <v>10530.7</v>
      </c>
      <c r="D744">
        <v>25539.45</v>
      </c>
      <c r="E744">
        <v>34056.83</v>
      </c>
      <c r="G744" s="2">
        <f t="shared" si="150"/>
        <v>3.5894474064810875E-3</v>
      </c>
      <c r="H744" s="4">
        <f t="shared" si="151"/>
        <v>5.0391776978212328E-3</v>
      </c>
      <c r="I744" s="2">
        <f t="shared" si="151"/>
        <v>1.9399764613574236E-3</v>
      </c>
      <c r="J744" s="2">
        <f t="shared" si="151"/>
        <v>6.1687489641200069E-3</v>
      </c>
      <c r="L744">
        <f t="shared" si="149"/>
        <v>12</v>
      </c>
      <c r="M744">
        <v>2017</v>
      </c>
    </row>
    <row r="745" spans="1:13" x14ac:dyDescent="0.3">
      <c r="A745" s="15">
        <v>43101</v>
      </c>
      <c r="B745">
        <v>10373.700000000001</v>
      </c>
      <c r="C745">
        <v>10435.549999999999</v>
      </c>
      <c r="D745">
        <v>25318.1</v>
      </c>
      <c r="E745">
        <v>33812.75</v>
      </c>
      <c r="G745" s="2">
        <f t="shared" si="150"/>
        <v>-9.7795386409862354E-3</v>
      </c>
      <c r="H745" s="4">
        <f t="shared" si="151"/>
        <v>-9.0354867197813479E-3</v>
      </c>
      <c r="I745" s="2">
        <f t="shared" si="151"/>
        <v>-8.6669838230659692E-3</v>
      </c>
      <c r="J745" s="2">
        <f t="shared" si="151"/>
        <v>-7.1668443598538597E-3</v>
      </c>
      <c r="L745">
        <f t="shared" si="149"/>
        <v>1</v>
      </c>
      <c r="M745">
        <v>2018</v>
      </c>
    </row>
    <row r="746" spans="1:13" x14ac:dyDescent="0.3">
      <c r="A746" s="15">
        <v>43102</v>
      </c>
      <c r="B746">
        <v>10398.4</v>
      </c>
      <c r="C746">
        <v>10442.200000000001</v>
      </c>
      <c r="D746">
        <v>25338.25</v>
      </c>
      <c r="E746">
        <v>33812.26</v>
      </c>
      <c r="G746" s="2">
        <f t="shared" si="150"/>
        <v>2.3753654408369472E-3</v>
      </c>
      <c r="H746" s="4">
        <f t="shared" si="151"/>
        <v>6.3724480262194669E-4</v>
      </c>
      <c r="I746" s="2">
        <f t="shared" si="151"/>
        <v>7.9587330802870107E-4</v>
      </c>
      <c r="J746" s="2">
        <f t="shared" si="151"/>
        <v>-1.4491574923600202E-5</v>
      </c>
      <c r="L746">
        <f t="shared" si="149"/>
        <v>1</v>
      </c>
      <c r="M746">
        <v>2018</v>
      </c>
    </row>
    <row r="747" spans="1:13" x14ac:dyDescent="0.3">
      <c r="A747" s="15">
        <v>43103</v>
      </c>
      <c r="B747">
        <v>10386.35</v>
      </c>
      <c r="C747">
        <v>10443.200000000001</v>
      </c>
      <c r="D747">
        <v>25318.6</v>
      </c>
      <c r="E747">
        <v>33793.379999999997</v>
      </c>
      <c r="G747" s="2">
        <f t="shared" si="150"/>
        <v>-1.1601765779122861E-3</v>
      </c>
      <c r="H747" s="4">
        <f t="shared" si="151"/>
        <v>9.5765260194211936E-5</v>
      </c>
      <c r="I747" s="2">
        <f t="shared" si="151"/>
        <v>-7.7550738507992675E-4</v>
      </c>
      <c r="J747" s="2">
        <f t="shared" si="151"/>
        <v>-5.583773459687301E-4</v>
      </c>
      <c r="L747">
        <f t="shared" si="149"/>
        <v>1</v>
      </c>
      <c r="M747">
        <v>2018</v>
      </c>
    </row>
    <row r="748" spans="1:13" x14ac:dyDescent="0.3">
      <c r="A748" s="15">
        <v>43104</v>
      </c>
      <c r="B748">
        <v>10428.950000000001</v>
      </c>
      <c r="C748">
        <v>10504.8</v>
      </c>
      <c r="D748">
        <v>25462.6</v>
      </c>
      <c r="E748">
        <v>33969.64</v>
      </c>
      <c r="G748" s="2">
        <f t="shared" si="150"/>
        <v>4.0847832236227391E-3</v>
      </c>
      <c r="H748" s="4">
        <f t="shared" si="151"/>
        <v>5.898575149379361E-3</v>
      </c>
      <c r="I748" s="2">
        <f t="shared" si="151"/>
        <v>5.6875182672027685E-3</v>
      </c>
      <c r="J748" s="2">
        <f t="shared" si="151"/>
        <v>5.2158144583347998E-3</v>
      </c>
      <c r="L748">
        <f t="shared" si="149"/>
        <v>1</v>
      </c>
      <c r="M748">
        <v>2018</v>
      </c>
    </row>
    <row r="749" spans="1:13" x14ac:dyDescent="0.3">
      <c r="A749" s="15">
        <v>43105</v>
      </c>
      <c r="B749">
        <v>10473.25</v>
      </c>
      <c r="C749">
        <v>10558.85</v>
      </c>
      <c r="D749">
        <v>25601.85</v>
      </c>
      <c r="E749">
        <v>34153.85</v>
      </c>
      <c r="G749" s="2">
        <f t="shared" si="150"/>
        <v>4.2298235982144291E-3</v>
      </c>
      <c r="H749" s="4">
        <f t="shared" si="151"/>
        <v>5.1452669255960225E-3</v>
      </c>
      <c r="I749" s="2">
        <f t="shared" si="151"/>
        <v>5.4688052280599782E-3</v>
      </c>
      <c r="J749" s="2">
        <f t="shared" si="151"/>
        <v>5.4227834030622386E-3</v>
      </c>
      <c r="L749">
        <f t="shared" si="149"/>
        <v>1</v>
      </c>
      <c r="M749">
        <v>2018</v>
      </c>
    </row>
    <row r="750" spans="1:13" x14ac:dyDescent="0.3">
      <c r="A750" s="15">
        <v>43108</v>
      </c>
      <c r="B750">
        <v>10520</v>
      </c>
      <c r="C750">
        <v>10623.6</v>
      </c>
      <c r="D750">
        <v>25676.1</v>
      </c>
      <c r="E750">
        <v>34352.79</v>
      </c>
      <c r="G750" s="2">
        <f t="shared" si="150"/>
        <v>4.4439163498098859E-3</v>
      </c>
      <c r="H750" s="4">
        <f t="shared" si="151"/>
        <v>6.1322966042703514E-3</v>
      </c>
      <c r="I750" s="2">
        <f t="shared" si="151"/>
        <v>2.9001810416044156E-3</v>
      </c>
      <c r="J750" s="2">
        <f t="shared" si="151"/>
        <v>5.8248191638717844E-3</v>
      </c>
      <c r="L750">
        <f t="shared" si="149"/>
        <v>1</v>
      </c>
      <c r="M750">
        <v>2018</v>
      </c>
    </row>
    <row r="751" spans="1:13" x14ac:dyDescent="0.3">
      <c r="A751" s="15">
        <v>43109</v>
      </c>
      <c r="B751">
        <v>10499.5</v>
      </c>
      <c r="C751">
        <v>10637</v>
      </c>
      <c r="D751">
        <v>25703.8</v>
      </c>
      <c r="E751">
        <v>34443.19</v>
      </c>
      <c r="G751" s="2">
        <f t="shared" si="150"/>
        <v>-1.9524739273298728E-3</v>
      </c>
      <c r="H751" s="4">
        <f t="shared" si="151"/>
        <v>1.2613426710342667E-3</v>
      </c>
      <c r="I751" s="2">
        <f t="shared" si="151"/>
        <v>1.0788242762725152E-3</v>
      </c>
      <c r="J751" s="2">
        <f t="shared" si="151"/>
        <v>2.6315184297986119E-3</v>
      </c>
      <c r="L751">
        <f t="shared" si="149"/>
        <v>1</v>
      </c>
      <c r="M751">
        <v>2018</v>
      </c>
    </row>
    <row r="752" spans="1:13" x14ac:dyDescent="0.3">
      <c r="A752" s="15">
        <v>43110</v>
      </c>
      <c r="B752">
        <v>10464.549999999999</v>
      </c>
      <c r="C752">
        <v>10632.2</v>
      </c>
      <c r="D752">
        <v>25617.3</v>
      </c>
      <c r="E752">
        <v>34433.07</v>
      </c>
      <c r="G752" s="2">
        <f t="shared" si="150"/>
        <v>-3.339847389519925E-3</v>
      </c>
      <c r="H752" s="4">
        <f t="shared" si="151"/>
        <v>-4.5125505311641178E-4</v>
      </c>
      <c r="I752" s="2">
        <f t="shared" si="151"/>
        <v>-3.3652611676094585E-3</v>
      </c>
      <c r="J752" s="2">
        <f t="shared" si="151"/>
        <v>-2.9381715224410451E-4</v>
      </c>
      <c r="L752">
        <f t="shared" si="149"/>
        <v>1</v>
      </c>
      <c r="M752">
        <v>2018</v>
      </c>
    </row>
    <row r="753" spans="1:13" x14ac:dyDescent="0.3">
      <c r="A753" s="15">
        <v>43111</v>
      </c>
      <c r="B753">
        <v>10486.25</v>
      </c>
      <c r="C753">
        <v>10651.2</v>
      </c>
      <c r="D753">
        <v>25660.9</v>
      </c>
      <c r="E753">
        <v>34503.49</v>
      </c>
      <c r="G753" s="2">
        <f t="shared" si="150"/>
        <v>2.0693765645488833E-3</v>
      </c>
      <c r="H753" s="4">
        <f t="shared" si="151"/>
        <v>1.7870243223415661E-3</v>
      </c>
      <c r="I753" s="2">
        <f t="shared" si="151"/>
        <v>1.7019748373170546E-3</v>
      </c>
      <c r="J753" s="2">
        <f t="shared" si="151"/>
        <v>2.0451269666050182E-3</v>
      </c>
      <c r="L753">
        <f t="shared" si="149"/>
        <v>1</v>
      </c>
      <c r="M753">
        <v>2018</v>
      </c>
    </row>
    <row r="754" spans="1:13" x14ac:dyDescent="0.3">
      <c r="A754" s="15">
        <v>43112</v>
      </c>
      <c r="B754">
        <v>10531.55</v>
      </c>
      <c r="C754">
        <v>10681.25</v>
      </c>
      <c r="D754">
        <v>25749.05</v>
      </c>
      <c r="E754">
        <v>34592.39</v>
      </c>
      <c r="G754" s="2">
        <f t="shared" si="150"/>
        <v>4.301361148169004E-3</v>
      </c>
      <c r="H754" s="4">
        <f t="shared" si="151"/>
        <v>2.8212783536126699E-3</v>
      </c>
      <c r="I754" s="2">
        <f t="shared" si="151"/>
        <v>3.435187386256827E-3</v>
      </c>
      <c r="J754" s="2">
        <f t="shared" si="151"/>
        <v>2.5765509518023092E-3</v>
      </c>
      <c r="L754">
        <f t="shared" si="149"/>
        <v>1</v>
      </c>
      <c r="M754">
        <v>2018</v>
      </c>
    </row>
    <row r="755" spans="1:13" x14ac:dyDescent="0.3">
      <c r="A755" s="15">
        <v>43115</v>
      </c>
      <c r="B755">
        <v>10785.6</v>
      </c>
      <c r="C755">
        <v>10741.55</v>
      </c>
      <c r="D755">
        <v>26069.200000000001</v>
      </c>
      <c r="E755">
        <v>34843.51</v>
      </c>
      <c r="G755" s="2">
        <f t="shared" si="150"/>
        <v>2.355455422044217E-2</v>
      </c>
      <c r="H755" s="4">
        <f t="shared" si="151"/>
        <v>5.6454066705675151E-3</v>
      </c>
      <c r="I755" s="2">
        <f t="shared" si="151"/>
        <v>1.2433468419223291E-2</v>
      </c>
      <c r="J755" s="2">
        <f t="shared" si="151"/>
        <v>7.2594001166153199E-3</v>
      </c>
      <c r="L755">
        <f t="shared" si="149"/>
        <v>1</v>
      </c>
      <c r="M755">
        <v>2018</v>
      </c>
    </row>
    <row r="756" spans="1:13" x14ac:dyDescent="0.3">
      <c r="A756" s="15">
        <v>43116</v>
      </c>
      <c r="B756">
        <v>10736.55</v>
      </c>
      <c r="C756">
        <v>10700.45</v>
      </c>
      <c r="D756">
        <v>25974.9</v>
      </c>
      <c r="E756">
        <v>34771.050000000003</v>
      </c>
      <c r="G756" s="2">
        <f t="shared" si="150"/>
        <v>-4.5685066431955419E-3</v>
      </c>
      <c r="H756" s="4">
        <f t="shared" si="151"/>
        <v>-3.826263434978988E-3</v>
      </c>
      <c r="I756" s="2">
        <f t="shared" si="151"/>
        <v>-3.6172955058075915E-3</v>
      </c>
      <c r="J756" s="2">
        <f t="shared" si="151"/>
        <v>-2.079583830676046E-3</v>
      </c>
      <c r="L756">
        <f t="shared" si="149"/>
        <v>1</v>
      </c>
      <c r="M756">
        <v>2018</v>
      </c>
    </row>
    <row r="757" spans="1:13" x14ac:dyDescent="0.3">
      <c r="A757" s="15">
        <v>43117</v>
      </c>
      <c r="B757">
        <v>10837.85</v>
      </c>
      <c r="C757">
        <v>10788.55</v>
      </c>
      <c r="D757">
        <v>26289.1</v>
      </c>
      <c r="E757">
        <v>35081.82</v>
      </c>
      <c r="G757" s="2">
        <f t="shared" si="150"/>
        <v>9.3468723040087374E-3</v>
      </c>
      <c r="H757" s="4">
        <f t="shared" si="151"/>
        <v>8.2332985995914702E-3</v>
      </c>
      <c r="I757" s="2">
        <f t="shared" si="151"/>
        <v>1.2096292959741793E-2</v>
      </c>
      <c r="J757" s="2">
        <f t="shared" si="151"/>
        <v>8.9376075787184102E-3</v>
      </c>
      <c r="L757">
        <f t="shared" si="149"/>
        <v>1</v>
      </c>
      <c r="M757">
        <v>2018</v>
      </c>
    </row>
    <row r="758" spans="1:13" x14ac:dyDescent="0.3">
      <c r="A758" s="15">
        <v>43118</v>
      </c>
      <c r="B758">
        <v>10951.85</v>
      </c>
      <c r="C758">
        <v>10817</v>
      </c>
      <c r="D758">
        <v>26537.4</v>
      </c>
      <c r="E758">
        <v>35260.29</v>
      </c>
      <c r="G758" s="2">
        <f t="shared" si="150"/>
        <v>1.0409200272100147E-2</v>
      </c>
      <c r="H758" s="4">
        <f t="shared" si="151"/>
        <v>2.6370550259303361E-3</v>
      </c>
      <c r="I758" s="2">
        <f t="shared" si="151"/>
        <v>9.4449790978011015E-3</v>
      </c>
      <c r="J758" s="2">
        <f t="shared" si="151"/>
        <v>5.0872503193962332E-3</v>
      </c>
      <c r="L758">
        <f t="shared" si="149"/>
        <v>1</v>
      </c>
      <c r="M758">
        <v>2018</v>
      </c>
    </row>
    <row r="759" spans="1:13" x14ac:dyDescent="0.3">
      <c r="A759" s="15">
        <v>43119</v>
      </c>
      <c r="B759">
        <v>11073.25</v>
      </c>
      <c r="C759">
        <v>10894.7</v>
      </c>
      <c r="D759">
        <v>26909.5</v>
      </c>
      <c r="E759">
        <v>35511.58</v>
      </c>
      <c r="G759" s="2">
        <f t="shared" si="150"/>
        <v>1.0963357641162227E-2</v>
      </c>
      <c r="H759" s="4">
        <f t="shared" si="151"/>
        <v>7.1831376536933278E-3</v>
      </c>
      <c r="I759" s="2">
        <f t="shared" si="151"/>
        <v>1.4021720289101364E-2</v>
      </c>
      <c r="J759" s="2">
        <f t="shared" si="151"/>
        <v>7.1267139323017729E-3</v>
      </c>
      <c r="L759">
        <f t="shared" si="149"/>
        <v>1</v>
      </c>
      <c r="M759">
        <v>2018</v>
      </c>
    </row>
    <row r="760" spans="1:13" x14ac:dyDescent="0.3">
      <c r="A760" s="15">
        <v>43122</v>
      </c>
      <c r="B760">
        <v>11093.15</v>
      </c>
      <c r="C760">
        <v>10966.2</v>
      </c>
      <c r="D760">
        <v>27041.200000000001</v>
      </c>
      <c r="E760">
        <v>35798.01</v>
      </c>
      <c r="G760" s="2">
        <f t="shared" si="150"/>
        <v>1.793899839089856E-3</v>
      </c>
      <c r="H760" s="4">
        <f t="shared" si="151"/>
        <v>6.5628241254922113E-3</v>
      </c>
      <c r="I760" s="2">
        <f t="shared" si="151"/>
        <v>4.8941823519575139E-3</v>
      </c>
      <c r="J760" s="2">
        <f t="shared" si="151"/>
        <v>8.0658196565740036E-3</v>
      </c>
      <c r="L760">
        <f t="shared" si="149"/>
        <v>1</v>
      </c>
      <c r="M760">
        <v>2018</v>
      </c>
    </row>
    <row r="761" spans="1:13" x14ac:dyDescent="0.3">
      <c r="A761" s="15">
        <v>43123</v>
      </c>
      <c r="B761">
        <v>11195.05</v>
      </c>
      <c r="C761">
        <v>11083.7</v>
      </c>
      <c r="D761">
        <v>27390.6</v>
      </c>
      <c r="E761">
        <v>36139.980000000003</v>
      </c>
      <c r="G761" s="2">
        <f t="shared" si="150"/>
        <v>9.102237149454415E-3</v>
      </c>
      <c r="H761" s="4">
        <f t="shared" si="151"/>
        <v>1.0714741660739362E-2</v>
      </c>
      <c r="I761" s="2">
        <f t="shared" si="151"/>
        <v>1.2921024214901624E-2</v>
      </c>
      <c r="J761" s="2">
        <f t="shared" si="151"/>
        <v>9.552765642559493E-3</v>
      </c>
      <c r="L761">
        <f t="shared" si="149"/>
        <v>1</v>
      </c>
      <c r="M761">
        <v>2018</v>
      </c>
    </row>
    <row r="762" spans="1:13" x14ac:dyDescent="0.3">
      <c r="A762" s="15">
        <v>43124</v>
      </c>
      <c r="B762">
        <v>11212.25</v>
      </c>
      <c r="C762">
        <v>11086</v>
      </c>
      <c r="D762">
        <v>27398.55</v>
      </c>
      <c r="E762">
        <v>36161.64</v>
      </c>
      <c r="G762" s="2">
        <f t="shared" si="150"/>
        <v>1.5340364333653574E-3</v>
      </c>
      <c r="H762" s="4">
        <f t="shared" si="151"/>
        <v>2.0751193193602066E-4</v>
      </c>
      <c r="I762" s="2">
        <f t="shared" si="151"/>
        <v>2.9024555869534542E-4</v>
      </c>
      <c r="J762" s="2">
        <f t="shared" si="151"/>
        <v>5.9933624755730951E-4</v>
      </c>
      <c r="L762">
        <f t="shared" si="149"/>
        <v>1</v>
      </c>
      <c r="M762">
        <v>2018</v>
      </c>
    </row>
    <row r="763" spans="1:13" x14ac:dyDescent="0.3">
      <c r="A763" s="15">
        <v>43125</v>
      </c>
      <c r="B763">
        <v>11232.65</v>
      </c>
      <c r="C763">
        <v>11069.65</v>
      </c>
      <c r="D763">
        <v>27445.65</v>
      </c>
      <c r="E763">
        <v>36050.44</v>
      </c>
      <c r="G763" s="2">
        <f t="shared" si="150"/>
        <v>1.8161342158795686E-3</v>
      </c>
      <c r="H763" s="4">
        <f t="shared" si="151"/>
        <v>-1.4748331228576911E-3</v>
      </c>
      <c r="I763" s="2">
        <f t="shared" si="151"/>
        <v>1.7190690748233825E-3</v>
      </c>
      <c r="J763" s="2">
        <f t="shared" si="151"/>
        <v>-3.0750817717337237E-3</v>
      </c>
      <c r="L763">
        <f t="shared" si="149"/>
        <v>1</v>
      </c>
      <c r="M763">
        <v>2018</v>
      </c>
    </row>
    <row r="764" spans="1:13" x14ac:dyDescent="0.3">
      <c r="A764" s="15">
        <v>43129</v>
      </c>
      <c r="B764">
        <v>11331.25</v>
      </c>
      <c r="C764">
        <v>11130.4</v>
      </c>
      <c r="D764">
        <v>27498.45</v>
      </c>
      <c r="E764">
        <v>36283.25</v>
      </c>
      <c r="G764" s="2">
        <f t="shared" si="150"/>
        <v>8.7015995587424472E-3</v>
      </c>
      <c r="H764" s="4">
        <f t="shared" si="151"/>
        <v>5.4879783913673874E-3</v>
      </c>
      <c r="I764" s="2">
        <f t="shared" si="151"/>
        <v>1.92380213257836E-3</v>
      </c>
      <c r="J764" s="2">
        <f t="shared" si="151"/>
        <v>6.4578962143041155E-3</v>
      </c>
      <c r="L764">
        <f t="shared" si="149"/>
        <v>1</v>
      </c>
      <c r="M764">
        <v>2018</v>
      </c>
    </row>
    <row r="765" spans="1:13" x14ac:dyDescent="0.3">
      <c r="A765" s="15">
        <v>43130</v>
      </c>
      <c r="B765">
        <v>11208.15</v>
      </c>
      <c r="C765">
        <v>11049.65</v>
      </c>
      <c r="D765">
        <v>27269.05</v>
      </c>
      <c r="E765">
        <v>36033.730000000003</v>
      </c>
      <c r="G765" s="2">
        <f t="shared" si="150"/>
        <v>-1.0983079277133191E-2</v>
      </c>
      <c r="H765" s="4">
        <f t="shared" si="151"/>
        <v>-7.2549054840796382E-3</v>
      </c>
      <c r="I765" s="2">
        <f t="shared" si="151"/>
        <v>-8.3422883835271248E-3</v>
      </c>
      <c r="J765" s="2">
        <f t="shared" si="151"/>
        <v>-6.8770024735930989E-3</v>
      </c>
      <c r="L765">
        <f t="shared" si="149"/>
        <v>1</v>
      </c>
      <c r="M765">
        <v>2018</v>
      </c>
    </row>
    <row r="766" spans="1:13" x14ac:dyDescent="0.3">
      <c r="A766" s="15">
        <v>43131</v>
      </c>
      <c r="B766">
        <v>11262.15</v>
      </c>
      <c r="C766">
        <v>11027.7</v>
      </c>
      <c r="D766">
        <v>27379.45</v>
      </c>
      <c r="E766">
        <v>35965.019999999997</v>
      </c>
      <c r="G766" s="2">
        <f t="shared" si="150"/>
        <v>4.7948215926799055E-3</v>
      </c>
      <c r="H766" s="4">
        <f t="shared" si="151"/>
        <v>-1.9864882598090356E-3</v>
      </c>
      <c r="I766" s="2">
        <f t="shared" si="151"/>
        <v>4.0485458789360634E-3</v>
      </c>
      <c r="J766" s="2">
        <f t="shared" si="151"/>
        <v>-1.9068245224684315E-3</v>
      </c>
      <c r="L766">
        <f t="shared" si="149"/>
        <v>1</v>
      </c>
      <c r="M766">
        <v>2018</v>
      </c>
    </row>
    <row r="767" spans="1:13" x14ac:dyDescent="0.3">
      <c r="A767" s="15">
        <v>43132</v>
      </c>
      <c r="B767">
        <v>11231.75</v>
      </c>
      <c r="C767">
        <v>11016.9</v>
      </c>
      <c r="D767">
        <v>27220.7</v>
      </c>
      <c r="E767">
        <v>35906.660000000003</v>
      </c>
      <c r="G767" s="2">
        <f t="shared" si="150"/>
        <v>-2.7066129498964663E-3</v>
      </c>
      <c r="H767" s="4">
        <f t="shared" si="151"/>
        <v>-9.7935199542978964E-4</v>
      </c>
      <c r="I767" s="2">
        <f t="shared" si="151"/>
        <v>-5.7981442286094134E-3</v>
      </c>
      <c r="J767" s="2">
        <f t="shared" si="151"/>
        <v>-1.6226878227787254E-3</v>
      </c>
      <c r="L767">
        <f t="shared" si="149"/>
        <v>2</v>
      </c>
      <c r="M767">
        <v>2018</v>
      </c>
    </row>
    <row r="768" spans="1:13" x14ac:dyDescent="0.3">
      <c r="A768" s="15">
        <v>43133</v>
      </c>
      <c r="B768">
        <v>10886.9</v>
      </c>
      <c r="C768">
        <v>10760.6</v>
      </c>
      <c r="D768">
        <v>26451.15</v>
      </c>
      <c r="E768">
        <v>35066.75</v>
      </c>
      <c r="G768" s="2">
        <f t="shared" si="150"/>
        <v>-3.1675683619763237E-2</v>
      </c>
      <c r="H768" s="4">
        <f t="shared" si="151"/>
        <v>-2.3264257640534022E-2</v>
      </c>
      <c r="I768" s="2">
        <f t="shared" si="151"/>
        <v>-2.8270764528465442E-2</v>
      </c>
      <c r="J768" s="2">
        <f t="shared" si="151"/>
        <v>-2.3391482248697134E-2</v>
      </c>
      <c r="L768">
        <f t="shared" si="149"/>
        <v>2</v>
      </c>
      <c r="M768">
        <v>2018</v>
      </c>
    </row>
    <row r="769" spans="1:13" x14ac:dyDescent="0.3">
      <c r="A769" s="15">
        <v>43136</v>
      </c>
      <c r="B769">
        <v>10685.15</v>
      </c>
      <c r="C769">
        <v>10666.55</v>
      </c>
      <c r="D769">
        <v>26098.75</v>
      </c>
      <c r="E769">
        <v>34757.160000000003</v>
      </c>
      <c r="G769" s="2">
        <f t="shared" si="150"/>
        <v>-1.8881344669939123E-2</v>
      </c>
      <c r="H769" s="4">
        <f t="shared" si="151"/>
        <v>-8.7402189468989734E-3</v>
      </c>
      <c r="I769" s="2">
        <f t="shared" si="151"/>
        <v>-1.3322672171153294E-2</v>
      </c>
      <c r="J769" s="2">
        <f t="shared" si="151"/>
        <v>-8.8285911868079166E-3</v>
      </c>
      <c r="L769">
        <f t="shared" si="149"/>
        <v>2</v>
      </c>
      <c r="M769">
        <v>2018</v>
      </c>
    </row>
    <row r="770" spans="1:13" x14ac:dyDescent="0.3">
      <c r="A770" s="15">
        <v>43137</v>
      </c>
      <c r="B770">
        <v>10572.5</v>
      </c>
      <c r="C770">
        <v>10498.25</v>
      </c>
      <c r="D770">
        <v>25811.3</v>
      </c>
      <c r="E770">
        <v>34195.94</v>
      </c>
      <c r="G770" s="2">
        <f t="shared" si="150"/>
        <v>-1.0655001182312569E-2</v>
      </c>
      <c r="H770" s="4">
        <f t="shared" si="151"/>
        <v>-1.5778297575129659E-2</v>
      </c>
      <c r="I770" s="2">
        <f t="shared" si="151"/>
        <v>-1.1013937449111576E-2</v>
      </c>
      <c r="J770" s="2">
        <f t="shared" si="151"/>
        <v>-1.6146888871242677E-2</v>
      </c>
      <c r="L770">
        <f t="shared" si="149"/>
        <v>2</v>
      </c>
      <c r="M770">
        <v>2018</v>
      </c>
    </row>
    <row r="771" spans="1:13" x14ac:dyDescent="0.3">
      <c r="A771" s="15">
        <v>43138</v>
      </c>
      <c r="B771">
        <v>10539.95</v>
      </c>
      <c r="C771">
        <v>10476.700000000001</v>
      </c>
      <c r="D771">
        <v>25670</v>
      </c>
      <c r="E771">
        <v>34082.71</v>
      </c>
      <c r="G771" s="2">
        <f t="shared" si="150"/>
        <v>-3.0882499442596283E-3</v>
      </c>
      <c r="H771" s="4">
        <f t="shared" si="151"/>
        <v>-2.0527230728930321E-3</v>
      </c>
      <c r="I771" s="2">
        <f t="shared" si="151"/>
        <v>-5.4743465071499416E-3</v>
      </c>
      <c r="J771" s="2">
        <f t="shared" si="151"/>
        <v>-3.3112117988276734E-3</v>
      </c>
      <c r="L771">
        <f t="shared" ref="L771:L834" si="152">MONTH(A:A)</f>
        <v>2</v>
      </c>
      <c r="M771">
        <v>2018</v>
      </c>
    </row>
    <row r="772" spans="1:13" x14ac:dyDescent="0.3">
      <c r="A772" s="15">
        <v>43139</v>
      </c>
      <c r="B772">
        <v>10656.9</v>
      </c>
      <c r="C772">
        <v>10576.85</v>
      </c>
      <c r="D772">
        <v>25920.65</v>
      </c>
      <c r="E772">
        <v>34413.160000000003</v>
      </c>
      <c r="G772" s="2">
        <f t="shared" ref="G772:G835" si="153">(B772-B771)/B772</f>
        <v>1.0974110670082192E-2</v>
      </c>
      <c r="H772" s="4">
        <f t="shared" ref="H772:J835" si="154">(C772-C771)/C771</f>
        <v>9.5593077973025499E-3</v>
      </c>
      <c r="I772" s="2">
        <f t="shared" si="154"/>
        <v>9.7643163225555694E-3</v>
      </c>
      <c r="J772" s="2">
        <f t="shared" si="154"/>
        <v>9.6955318400445377E-3</v>
      </c>
      <c r="L772">
        <f t="shared" si="152"/>
        <v>2</v>
      </c>
      <c r="M772">
        <v>2018</v>
      </c>
    </row>
    <row r="773" spans="1:13" x14ac:dyDescent="0.3">
      <c r="A773" s="15">
        <v>43140</v>
      </c>
      <c r="B773">
        <v>10467.049999999999</v>
      </c>
      <c r="C773">
        <v>10454.950000000001</v>
      </c>
      <c r="D773">
        <v>25463.65</v>
      </c>
      <c r="E773">
        <v>34005.760000000002</v>
      </c>
      <c r="G773" s="2">
        <f t="shared" si="153"/>
        <v>-1.8137870746772051E-2</v>
      </c>
      <c r="H773" s="4">
        <f t="shared" si="154"/>
        <v>-1.1525170537541861E-2</v>
      </c>
      <c r="I773" s="2">
        <f t="shared" si="154"/>
        <v>-1.7630730710842514E-2</v>
      </c>
      <c r="J773" s="2">
        <f t="shared" si="154"/>
        <v>-1.1838494343443072E-2</v>
      </c>
      <c r="L773">
        <f t="shared" si="152"/>
        <v>2</v>
      </c>
      <c r="M773">
        <v>2018</v>
      </c>
    </row>
    <row r="774" spans="1:13" x14ac:dyDescent="0.3">
      <c r="A774" s="15">
        <v>43143</v>
      </c>
      <c r="B774">
        <v>10562</v>
      </c>
      <c r="C774">
        <v>10539.75</v>
      </c>
      <c r="D774">
        <v>25701.599999999999</v>
      </c>
      <c r="E774">
        <v>34300.47</v>
      </c>
      <c r="G774" s="2">
        <f t="shared" si="153"/>
        <v>8.989774663889484E-3</v>
      </c>
      <c r="H774" s="4">
        <f t="shared" si="154"/>
        <v>8.1109904877593158E-3</v>
      </c>
      <c r="I774" s="2">
        <f t="shared" si="154"/>
        <v>9.3446933177292763E-3</v>
      </c>
      <c r="J774" s="2">
        <f t="shared" si="154"/>
        <v>8.6664729739902632E-3</v>
      </c>
      <c r="L774">
        <f t="shared" si="152"/>
        <v>2</v>
      </c>
      <c r="M774">
        <v>2018</v>
      </c>
    </row>
    <row r="775" spans="1:13" x14ac:dyDescent="0.3">
      <c r="A775" s="15">
        <v>43145</v>
      </c>
      <c r="B775">
        <v>10498.1</v>
      </c>
      <c r="C775">
        <v>10500.9</v>
      </c>
      <c r="D775">
        <v>25341.25</v>
      </c>
      <c r="E775">
        <v>34155.949999999997</v>
      </c>
      <c r="G775" s="2">
        <f t="shared" si="153"/>
        <v>-6.0868157095093052E-3</v>
      </c>
      <c r="H775" s="4">
        <f t="shared" si="154"/>
        <v>-3.6860456841955797E-3</v>
      </c>
      <c r="I775" s="2">
        <f t="shared" si="154"/>
        <v>-1.4020527904877461E-2</v>
      </c>
      <c r="J775" s="2">
        <f t="shared" si="154"/>
        <v>-4.2133533447210507E-3</v>
      </c>
      <c r="L775">
        <f t="shared" si="152"/>
        <v>2</v>
      </c>
      <c r="M775">
        <v>2018</v>
      </c>
    </row>
    <row r="776" spans="1:13" x14ac:dyDescent="0.3">
      <c r="A776" s="15">
        <v>43146</v>
      </c>
      <c r="B776">
        <v>10560.4</v>
      </c>
      <c r="C776">
        <v>10545.5</v>
      </c>
      <c r="D776">
        <v>25424.35</v>
      </c>
      <c r="E776">
        <v>34297.47</v>
      </c>
      <c r="G776" s="2">
        <f t="shared" si="153"/>
        <v>5.8993977500851552E-3</v>
      </c>
      <c r="H776" s="4">
        <f t="shared" si="154"/>
        <v>4.2472549971907516E-3</v>
      </c>
      <c r="I776" s="2">
        <f t="shared" si="154"/>
        <v>3.2792383958959617E-3</v>
      </c>
      <c r="J776" s="2">
        <f t="shared" si="154"/>
        <v>4.1433483770764419E-3</v>
      </c>
      <c r="L776">
        <f t="shared" si="152"/>
        <v>2</v>
      </c>
      <c r="M776">
        <v>2018</v>
      </c>
    </row>
    <row r="777" spans="1:13" x14ac:dyDescent="0.3">
      <c r="A777" s="15">
        <v>43147</v>
      </c>
      <c r="B777">
        <v>10464.9</v>
      </c>
      <c r="C777">
        <v>10452.299999999999</v>
      </c>
      <c r="D777">
        <v>25163.9</v>
      </c>
      <c r="E777">
        <v>34010.76</v>
      </c>
      <c r="G777" s="2">
        <f t="shared" si="153"/>
        <v>-9.1257441542680773E-3</v>
      </c>
      <c r="H777" s="4">
        <f t="shared" si="154"/>
        <v>-8.8378929401167067E-3</v>
      </c>
      <c r="I777" s="2">
        <f t="shared" si="154"/>
        <v>-1.024411636875661E-2</v>
      </c>
      <c r="J777" s="2">
        <f t="shared" si="154"/>
        <v>-8.3595087334429954E-3</v>
      </c>
      <c r="L777">
        <f t="shared" si="152"/>
        <v>2</v>
      </c>
      <c r="M777">
        <v>2018</v>
      </c>
    </row>
    <row r="778" spans="1:13" x14ac:dyDescent="0.3">
      <c r="A778" s="15">
        <v>43150</v>
      </c>
      <c r="B778">
        <v>10437.700000000001</v>
      </c>
      <c r="C778">
        <v>10378.4</v>
      </c>
      <c r="D778">
        <v>25058.55</v>
      </c>
      <c r="E778">
        <v>33774.660000000003</v>
      </c>
      <c r="G778" s="2">
        <f t="shared" si="153"/>
        <v>-2.6059380898089527E-3</v>
      </c>
      <c r="H778" s="4">
        <f t="shared" si="154"/>
        <v>-7.0702142112262032E-3</v>
      </c>
      <c r="I778" s="2">
        <f t="shared" si="154"/>
        <v>-4.1865529588021796E-3</v>
      </c>
      <c r="J778" s="2">
        <f t="shared" si="154"/>
        <v>-6.9419207333208232E-3</v>
      </c>
      <c r="L778">
        <f t="shared" si="152"/>
        <v>2</v>
      </c>
      <c r="M778">
        <v>2018</v>
      </c>
    </row>
    <row r="779" spans="1:13" x14ac:dyDescent="0.3">
      <c r="A779" s="15">
        <v>43151</v>
      </c>
      <c r="B779">
        <v>10381.1</v>
      </c>
      <c r="C779">
        <v>10360.4</v>
      </c>
      <c r="D779">
        <v>24874.400000000001</v>
      </c>
      <c r="E779">
        <v>33703.589999999997</v>
      </c>
      <c r="G779" s="2">
        <f t="shared" si="153"/>
        <v>-5.4522160464690987E-3</v>
      </c>
      <c r="H779" s="4">
        <f t="shared" si="154"/>
        <v>-1.7343713867262777E-3</v>
      </c>
      <c r="I779" s="2">
        <f t="shared" si="154"/>
        <v>-7.3487891358437665E-3</v>
      </c>
      <c r="J779" s="2">
        <f t="shared" si="154"/>
        <v>-2.104240279547062E-3</v>
      </c>
      <c r="L779">
        <f t="shared" si="152"/>
        <v>2</v>
      </c>
      <c r="M779">
        <v>2018</v>
      </c>
    </row>
    <row r="780" spans="1:13" x14ac:dyDescent="0.3">
      <c r="A780" s="15">
        <v>43152</v>
      </c>
      <c r="B780">
        <v>10405.549999999999</v>
      </c>
      <c r="C780">
        <v>10397.450000000001</v>
      </c>
      <c r="D780">
        <v>24936.7</v>
      </c>
      <c r="E780">
        <v>33844.86</v>
      </c>
      <c r="G780" s="2">
        <f t="shared" si="153"/>
        <v>2.3497076079591092E-3</v>
      </c>
      <c r="H780" s="4">
        <f t="shared" si="154"/>
        <v>3.5761167522490533E-3</v>
      </c>
      <c r="I780" s="2">
        <f t="shared" si="154"/>
        <v>2.5045830251181644E-3</v>
      </c>
      <c r="J780" s="2">
        <f t="shared" si="154"/>
        <v>4.1915416132229264E-3</v>
      </c>
      <c r="L780">
        <f t="shared" si="152"/>
        <v>2</v>
      </c>
      <c r="M780">
        <v>2018</v>
      </c>
    </row>
    <row r="781" spans="1:13" x14ac:dyDescent="0.3">
      <c r="A781" s="15">
        <v>43153</v>
      </c>
      <c r="B781">
        <v>10396.85</v>
      </c>
      <c r="C781">
        <v>10382.700000000001</v>
      </c>
      <c r="D781">
        <v>24955.200000000001</v>
      </c>
      <c r="E781">
        <v>33819.5</v>
      </c>
      <c r="G781" s="2">
        <f t="shared" si="153"/>
        <v>-8.3679191293506287E-4</v>
      </c>
      <c r="H781" s="4">
        <f t="shared" si="154"/>
        <v>-1.4186170647610711E-3</v>
      </c>
      <c r="I781" s="2">
        <f t="shared" si="154"/>
        <v>7.418784362004595E-4</v>
      </c>
      <c r="J781" s="2">
        <f t="shared" si="154"/>
        <v>-7.4930137102060938E-4</v>
      </c>
      <c r="L781">
        <f t="shared" si="152"/>
        <v>2</v>
      </c>
      <c r="M781">
        <v>2018</v>
      </c>
    </row>
    <row r="782" spans="1:13" x14ac:dyDescent="0.3">
      <c r="A782" s="15">
        <v>43154</v>
      </c>
      <c r="B782">
        <v>10519</v>
      </c>
      <c r="C782">
        <v>10491.05</v>
      </c>
      <c r="D782">
        <v>25302.5</v>
      </c>
      <c r="E782">
        <v>34142.15</v>
      </c>
      <c r="G782" s="2">
        <f t="shared" si="153"/>
        <v>1.1612320562791106E-2</v>
      </c>
      <c r="H782" s="4">
        <f t="shared" si="154"/>
        <v>1.0435628497404195E-2</v>
      </c>
      <c r="I782" s="2">
        <f t="shared" si="154"/>
        <v>1.3916939154965668E-2</v>
      </c>
      <c r="J782" s="2">
        <f t="shared" si="154"/>
        <v>9.5403539378169835E-3</v>
      </c>
      <c r="L782">
        <f t="shared" si="152"/>
        <v>2</v>
      </c>
      <c r="M782">
        <v>2018</v>
      </c>
    </row>
    <row r="783" spans="1:13" x14ac:dyDescent="0.3">
      <c r="A783" s="15">
        <v>43157</v>
      </c>
      <c r="B783">
        <v>10678.65</v>
      </c>
      <c r="C783">
        <v>10582.6</v>
      </c>
      <c r="D783">
        <v>25687.9</v>
      </c>
      <c r="E783">
        <v>34445.75</v>
      </c>
      <c r="G783" s="2">
        <f t="shared" si="153"/>
        <v>1.4950391669358921E-2</v>
      </c>
      <c r="H783" s="4">
        <f t="shared" si="154"/>
        <v>8.7264859094181319E-3</v>
      </c>
      <c r="I783" s="2">
        <f t="shared" si="154"/>
        <v>1.5231696472680623E-2</v>
      </c>
      <c r="J783" s="2">
        <f t="shared" si="154"/>
        <v>8.8922343789128253E-3</v>
      </c>
      <c r="L783">
        <f t="shared" si="152"/>
        <v>2</v>
      </c>
      <c r="M783">
        <v>2018</v>
      </c>
    </row>
    <row r="784" spans="1:13" x14ac:dyDescent="0.3">
      <c r="A784" s="15">
        <v>43158</v>
      </c>
      <c r="B784">
        <v>10561.65</v>
      </c>
      <c r="C784">
        <v>10554.3</v>
      </c>
      <c r="D784">
        <v>25383.599999999999</v>
      </c>
      <c r="E784">
        <v>34346.39</v>
      </c>
      <c r="G784" s="2">
        <f t="shared" si="153"/>
        <v>-1.1077814546022639E-2</v>
      </c>
      <c r="H784" s="4">
        <f t="shared" si="154"/>
        <v>-2.674201047001785E-3</v>
      </c>
      <c r="I784" s="2">
        <f t="shared" si="154"/>
        <v>-1.1846044246513062E-2</v>
      </c>
      <c r="J784" s="2">
        <f t="shared" si="154"/>
        <v>-2.8845358280775012E-3</v>
      </c>
      <c r="L784">
        <f t="shared" si="152"/>
        <v>2</v>
      </c>
      <c r="M784">
        <v>2018</v>
      </c>
    </row>
    <row r="785" spans="1:13" x14ac:dyDescent="0.3">
      <c r="A785" s="15">
        <v>43159</v>
      </c>
      <c r="B785">
        <v>10439.1</v>
      </c>
      <c r="C785">
        <v>10492.85</v>
      </c>
      <c r="D785">
        <v>25107.4</v>
      </c>
      <c r="E785">
        <v>34184.04</v>
      </c>
      <c r="G785" s="2">
        <f t="shared" si="153"/>
        <v>-1.1739517774520722E-2</v>
      </c>
      <c r="H785" s="4">
        <f t="shared" si="154"/>
        <v>-5.8222714912404341E-3</v>
      </c>
      <c r="I785" s="2">
        <f t="shared" si="154"/>
        <v>-1.0881041302258037E-2</v>
      </c>
      <c r="J785" s="2">
        <f t="shared" si="154"/>
        <v>-4.7268431995327181E-3</v>
      </c>
      <c r="L785">
        <f t="shared" si="152"/>
        <v>2</v>
      </c>
      <c r="M785">
        <v>2018</v>
      </c>
    </row>
    <row r="786" spans="1:13" x14ac:dyDescent="0.3">
      <c r="A786" s="15">
        <v>43160</v>
      </c>
      <c r="B786">
        <v>10372.6</v>
      </c>
      <c r="C786">
        <v>10458.35</v>
      </c>
      <c r="D786">
        <v>24902.55</v>
      </c>
      <c r="E786">
        <v>34046.94</v>
      </c>
      <c r="G786" s="2">
        <f t="shared" si="153"/>
        <v>-6.4111216088540961E-3</v>
      </c>
      <c r="H786" s="4">
        <f t="shared" si="154"/>
        <v>-3.2879532252915078E-3</v>
      </c>
      <c r="I786" s="2">
        <f t="shared" si="154"/>
        <v>-8.1589491544326442E-3</v>
      </c>
      <c r="J786" s="2">
        <f t="shared" si="154"/>
        <v>-4.0106435634874793E-3</v>
      </c>
      <c r="L786">
        <f t="shared" si="152"/>
        <v>3</v>
      </c>
      <c r="M786">
        <v>2018</v>
      </c>
    </row>
    <row r="787" spans="1:13" x14ac:dyDescent="0.3">
      <c r="A787" s="15">
        <v>43164</v>
      </c>
      <c r="B787">
        <v>10337.549999999999</v>
      </c>
      <c r="C787">
        <v>10358.85</v>
      </c>
      <c r="D787">
        <v>24818.7</v>
      </c>
      <c r="E787">
        <v>33746.78</v>
      </c>
      <c r="G787" s="2">
        <f t="shared" si="153"/>
        <v>-3.390551919942452E-3</v>
      </c>
      <c r="H787" s="4">
        <f t="shared" si="154"/>
        <v>-9.5139290614676304E-3</v>
      </c>
      <c r="I787" s="2">
        <f t="shared" si="154"/>
        <v>-3.3671250534583223E-3</v>
      </c>
      <c r="J787" s="2">
        <f t="shared" si="154"/>
        <v>-8.8160639399606396E-3</v>
      </c>
      <c r="L787">
        <f t="shared" si="152"/>
        <v>3</v>
      </c>
      <c r="M787">
        <v>2018</v>
      </c>
    </row>
    <row r="788" spans="1:13" x14ac:dyDescent="0.3">
      <c r="A788" s="15">
        <v>43165</v>
      </c>
      <c r="B788">
        <v>10200.65</v>
      </c>
      <c r="C788">
        <v>10249.25</v>
      </c>
      <c r="D788">
        <v>24448.45</v>
      </c>
      <c r="E788">
        <v>33317.199999999997</v>
      </c>
      <c r="G788" s="2">
        <f t="shared" si="153"/>
        <v>-1.3420713385911647E-2</v>
      </c>
      <c r="H788" s="4">
        <f t="shared" si="154"/>
        <v>-1.0580325036080295E-2</v>
      </c>
      <c r="I788" s="2">
        <f t="shared" si="154"/>
        <v>-1.4918186689874973E-2</v>
      </c>
      <c r="J788" s="2">
        <f t="shared" si="154"/>
        <v>-1.2729510785917997E-2</v>
      </c>
      <c r="L788">
        <f t="shared" si="152"/>
        <v>3</v>
      </c>
      <c r="M788">
        <v>2018</v>
      </c>
    </row>
    <row r="789" spans="1:13" x14ac:dyDescent="0.3">
      <c r="A789" s="15">
        <v>43166</v>
      </c>
      <c r="B789">
        <v>10054.549999999999</v>
      </c>
      <c r="C789">
        <v>10154.200000000001</v>
      </c>
      <c r="D789">
        <v>24134.1</v>
      </c>
      <c r="E789">
        <v>33033.089999999997</v>
      </c>
      <c r="G789" s="2">
        <f t="shared" si="153"/>
        <v>-1.4530734841439982E-2</v>
      </c>
      <c r="H789" s="4">
        <f t="shared" si="154"/>
        <v>-9.273849306046713E-3</v>
      </c>
      <c r="I789" s="2">
        <f t="shared" si="154"/>
        <v>-1.2857665823395845E-2</v>
      </c>
      <c r="J789" s="2">
        <f t="shared" si="154"/>
        <v>-8.5274272748010211E-3</v>
      </c>
      <c r="L789">
        <f t="shared" si="152"/>
        <v>3</v>
      </c>
      <c r="M789">
        <v>2018</v>
      </c>
    </row>
    <row r="790" spans="1:13" x14ac:dyDescent="0.3">
      <c r="A790" s="15">
        <v>43167</v>
      </c>
      <c r="B790">
        <v>10209.1</v>
      </c>
      <c r="C790">
        <v>10242.65</v>
      </c>
      <c r="D790">
        <v>24477.65</v>
      </c>
      <c r="E790">
        <v>33351.57</v>
      </c>
      <c r="G790" s="2">
        <f t="shared" si="153"/>
        <v>1.5138454907876412E-2</v>
      </c>
      <c r="H790" s="4">
        <f t="shared" si="154"/>
        <v>8.7106812944396303E-3</v>
      </c>
      <c r="I790" s="2">
        <f t="shared" si="154"/>
        <v>1.4235045019288182E-2</v>
      </c>
      <c r="J790" s="2">
        <f t="shared" si="154"/>
        <v>9.6412415550589797E-3</v>
      </c>
      <c r="L790">
        <f t="shared" si="152"/>
        <v>3</v>
      </c>
      <c r="M790">
        <v>2018</v>
      </c>
    </row>
    <row r="791" spans="1:13" x14ac:dyDescent="0.3">
      <c r="A791" s="15">
        <v>43168</v>
      </c>
      <c r="B791">
        <v>10194.200000000001</v>
      </c>
      <c r="C791">
        <v>10226.85</v>
      </c>
      <c r="D791">
        <v>24296.45</v>
      </c>
      <c r="E791">
        <v>33307.14</v>
      </c>
      <c r="G791" s="2">
        <f t="shared" si="153"/>
        <v>-1.4616154283808081E-3</v>
      </c>
      <c r="H791" s="4">
        <f t="shared" si="154"/>
        <v>-1.5425695498722765E-3</v>
      </c>
      <c r="I791" s="2">
        <f t="shared" si="154"/>
        <v>-7.4026714165780095E-3</v>
      </c>
      <c r="J791" s="2">
        <f t="shared" si="154"/>
        <v>-1.332171169153365E-3</v>
      </c>
      <c r="L791">
        <f t="shared" si="152"/>
        <v>3</v>
      </c>
      <c r="M791">
        <v>2018</v>
      </c>
    </row>
    <row r="792" spans="1:13" x14ac:dyDescent="0.3">
      <c r="A792" s="15">
        <v>43171</v>
      </c>
      <c r="B792">
        <v>10346.799999999999</v>
      </c>
      <c r="C792">
        <v>10421.4</v>
      </c>
      <c r="D792">
        <v>24664.2</v>
      </c>
      <c r="E792">
        <v>33917.94</v>
      </c>
      <c r="G792" s="2">
        <f t="shared" si="153"/>
        <v>1.4748521281942104E-2</v>
      </c>
      <c r="H792" s="4">
        <f t="shared" si="154"/>
        <v>1.9023452969389329E-2</v>
      </c>
      <c r="I792" s="2">
        <f t="shared" si="154"/>
        <v>1.5135956075887629E-2</v>
      </c>
      <c r="J792" s="2">
        <f t="shared" si="154"/>
        <v>1.8338410322831768E-2</v>
      </c>
      <c r="L792">
        <f t="shared" si="152"/>
        <v>3</v>
      </c>
      <c r="M792">
        <v>2018</v>
      </c>
    </row>
    <row r="793" spans="1:13" x14ac:dyDescent="0.3">
      <c r="A793" s="15">
        <v>43172</v>
      </c>
      <c r="B793">
        <v>10384.75</v>
      </c>
      <c r="C793">
        <v>10426.85</v>
      </c>
      <c r="D793">
        <v>24738.65</v>
      </c>
      <c r="E793">
        <v>33856.78</v>
      </c>
      <c r="G793" s="2">
        <f t="shared" si="153"/>
        <v>3.6543970726306101E-3</v>
      </c>
      <c r="H793" s="4">
        <f t="shared" si="154"/>
        <v>5.2296236590100445E-4</v>
      </c>
      <c r="I793" s="2">
        <f t="shared" si="154"/>
        <v>3.0185450977530479E-3</v>
      </c>
      <c r="J793" s="2">
        <f t="shared" si="154"/>
        <v>-1.8031755466282294E-3</v>
      </c>
      <c r="L793">
        <f t="shared" si="152"/>
        <v>3</v>
      </c>
      <c r="M793">
        <v>2018</v>
      </c>
    </row>
    <row r="794" spans="1:13" x14ac:dyDescent="0.3">
      <c r="A794" s="15">
        <v>43173</v>
      </c>
      <c r="B794">
        <v>10387.799999999999</v>
      </c>
      <c r="C794">
        <v>10410.9</v>
      </c>
      <c r="D794">
        <v>24851.65</v>
      </c>
      <c r="E794">
        <v>33835.74</v>
      </c>
      <c r="G794" s="2">
        <f t="shared" si="153"/>
        <v>2.9361366218056496E-4</v>
      </c>
      <c r="H794" s="4">
        <f t="shared" si="154"/>
        <v>-1.5297045608214108E-3</v>
      </c>
      <c r="I794" s="2">
        <f t="shared" si="154"/>
        <v>4.5677512717953485E-3</v>
      </c>
      <c r="J794" s="2">
        <f t="shared" si="154"/>
        <v>-6.2144125932829032E-4</v>
      </c>
      <c r="L794">
        <f t="shared" si="152"/>
        <v>3</v>
      </c>
      <c r="M794">
        <v>2018</v>
      </c>
    </row>
    <row r="795" spans="1:13" x14ac:dyDescent="0.3">
      <c r="A795" s="15">
        <v>43174</v>
      </c>
      <c r="B795">
        <v>10373.4</v>
      </c>
      <c r="C795">
        <v>10360.15</v>
      </c>
      <c r="D795">
        <v>24791.85</v>
      </c>
      <c r="E795">
        <v>33685.54</v>
      </c>
      <c r="G795" s="2">
        <f t="shared" si="153"/>
        <v>-1.388165885823321E-3</v>
      </c>
      <c r="H795" s="4">
        <f t="shared" si="154"/>
        <v>-4.8746986331633197E-3</v>
      </c>
      <c r="I795" s="2">
        <f t="shared" si="154"/>
        <v>-2.4062788587479265E-3</v>
      </c>
      <c r="J795" s="2">
        <f t="shared" si="154"/>
        <v>-4.4390931009635698E-3</v>
      </c>
      <c r="L795">
        <f t="shared" si="152"/>
        <v>3</v>
      </c>
      <c r="M795">
        <v>2018</v>
      </c>
    </row>
    <row r="796" spans="1:13" x14ac:dyDescent="0.3">
      <c r="A796" s="15">
        <v>43175</v>
      </c>
      <c r="B796">
        <v>10211.25</v>
      </c>
      <c r="C796">
        <v>10195.15</v>
      </c>
      <c r="D796">
        <v>24489.55</v>
      </c>
      <c r="E796">
        <v>33176</v>
      </c>
      <c r="G796" s="2">
        <f t="shared" si="153"/>
        <v>-1.5879544619904481E-2</v>
      </c>
      <c r="H796" s="4">
        <f t="shared" si="154"/>
        <v>-1.5926410331896741E-2</v>
      </c>
      <c r="I796" s="2">
        <f t="shared" si="154"/>
        <v>-1.2193523274785838E-2</v>
      </c>
      <c r="J796" s="2">
        <f t="shared" si="154"/>
        <v>-1.5126371731015767E-2</v>
      </c>
      <c r="L796">
        <f t="shared" si="152"/>
        <v>3</v>
      </c>
      <c r="M796">
        <v>2018</v>
      </c>
    </row>
    <row r="797" spans="1:13" x14ac:dyDescent="0.3">
      <c r="A797" s="15">
        <v>43178</v>
      </c>
      <c r="B797">
        <v>10112.799999999999</v>
      </c>
      <c r="C797">
        <v>10094.25</v>
      </c>
      <c r="D797">
        <v>24245.1</v>
      </c>
      <c r="E797">
        <v>32923.120000000003</v>
      </c>
      <c r="G797" s="2">
        <f t="shared" si="153"/>
        <v>-9.735187089629057E-3</v>
      </c>
      <c r="H797" s="4">
        <f t="shared" si="154"/>
        <v>-9.8968627239422319E-3</v>
      </c>
      <c r="I797" s="2">
        <f t="shared" si="154"/>
        <v>-9.9818085673277265E-3</v>
      </c>
      <c r="J797" s="2">
        <f t="shared" si="154"/>
        <v>-7.6223776223775432E-3</v>
      </c>
      <c r="L797">
        <f t="shared" si="152"/>
        <v>3</v>
      </c>
      <c r="M797">
        <v>2018</v>
      </c>
    </row>
    <row r="798" spans="1:13" x14ac:dyDescent="0.3">
      <c r="A798" s="15">
        <v>43179</v>
      </c>
      <c r="B798">
        <v>10132.950000000001</v>
      </c>
      <c r="C798">
        <v>10124.35</v>
      </c>
      <c r="D798">
        <v>24168.2</v>
      </c>
      <c r="E798">
        <v>32996.76</v>
      </c>
      <c r="G798" s="2">
        <f t="shared" si="153"/>
        <v>1.98856206731519E-3</v>
      </c>
      <c r="H798" s="4">
        <f t="shared" si="154"/>
        <v>2.9818956336528581E-3</v>
      </c>
      <c r="I798" s="2">
        <f t="shared" si="154"/>
        <v>-3.1717749153436291E-3</v>
      </c>
      <c r="J798" s="2">
        <f t="shared" si="154"/>
        <v>2.2367260454051563E-3</v>
      </c>
      <c r="L798">
        <f t="shared" si="152"/>
        <v>3</v>
      </c>
      <c r="M798">
        <v>2018</v>
      </c>
    </row>
    <row r="799" spans="1:13" x14ac:dyDescent="0.3">
      <c r="A799" s="15">
        <v>43180</v>
      </c>
      <c r="B799">
        <v>10199.549999999999</v>
      </c>
      <c r="C799">
        <v>10155.25</v>
      </c>
      <c r="D799">
        <v>24255.599999999999</v>
      </c>
      <c r="E799">
        <v>33136.18</v>
      </c>
      <c r="G799" s="2">
        <f t="shared" si="153"/>
        <v>6.5296998396986682E-3</v>
      </c>
      <c r="H799" s="4">
        <f t="shared" si="154"/>
        <v>3.0520477857837428E-3</v>
      </c>
      <c r="I799" s="2">
        <f t="shared" si="154"/>
        <v>3.6163222747245477E-3</v>
      </c>
      <c r="J799" s="2">
        <f t="shared" si="154"/>
        <v>4.2252633288843589E-3</v>
      </c>
      <c r="L799">
        <f t="shared" si="152"/>
        <v>3</v>
      </c>
      <c r="M799">
        <v>2018</v>
      </c>
    </row>
    <row r="800" spans="1:13" x14ac:dyDescent="0.3">
      <c r="A800" s="15">
        <v>43181</v>
      </c>
      <c r="B800">
        <v>10140.799999999999</v>
      </c>
      <c r="C800">
        <v>10114.75</v>
      </c>
      <c r="D800">
        <v>24141.5</v>
      </c>
      <c r="E800">
        <v>33006.269999999997</v>
      </c>
      <c r="G800" s="2">
        <f t="shared" si="153"/>
        <v>-5.7934285263490067E-3</v>
      </c>
      <c r="H800" s="4">
        <f t="shared" si="154"/>
        <v>-3.9880849806750206E-3</v>
      </c>
      <c r="I800" s="2">
        <f t="shared" si="154"/>
        <v>-4.7040683388577713E-3</v>
      </c>
      <c r="J800" s="2">
        <f t="shared" si="154"/>
        <v>-3.9204881190289132E-3</v>
      </c>
      <c r="L800">
        <f t="shared" si="152"/>
        <v>3</v>
      </c>
      <c r="M800">
        <v>2018</v>
      </c>
    </row>
    <row r="801" spans="1:13" x14ac:dyDescent="0.3">
      <c r="A801" s="15">
        <v>43182</v>
      </c>
      <c r="B801">
        <v>9972.75</v>
      </c>
      <c r="C801">
        <v>9998.0499999999993</v>
      </c>
      <c r="D801">
        <v>23670.400000000001</v>
      </c>
      <c r="E801">
        <v>32596.54</v>
      </c>
      <c r="G801" s="2">
        <f t="shared" si="153"/>
        <v>-1.6850918753603499E-2</v>
      </c>
      <c r="H801" s="4">
        <f t="shared" si="154"/>
        <v>-1.153760597147737E-2</v>
      </c>
      <c r="I801" s="2">
        <f t="shared" si="154"/>
        <v>-1.9514114698755195E-2</v>
      </c>
      <c r="J801" s="2">
        <f t="shared" si="154"/>
        <v>-1.2413702002679975E-2</v>
      </c>
      <c r="L801">
        <f t="shared" si="152"/>
        <v>3</v>
      </c>
      <c r="M801">
        <v>2018</v>
      </c>
    </row>
    <row r="802" spans="1:13" x14ac:dyDescent="0.3">
      <c r="A802" s="15">
        <v>43185</v>
      </c>
      <c r="B802">
        <v>10207.1</v>
      </c>
      <c r="C802">
        <v>10130.65</v>
      </c>
      <c r="D802">
        <v>24244.35</v>
      </c>
      <c r="E802">
        <v>33066.410000000003</v>
      </c>
      <c r="G802" s="2">
        <f t="shared" si="153"/>
        <v>2.2959508577362852E-2</v>
      </c>
      <c r="H802" s="4">
        <f t="shared" si="154"/>
        <v>1.3262586204309878E-2</v>
      </c>
      <c r="I802" s="2">
        <f t="shared" si="154"/>
        <v>2.4247583479788979E-2</v>
      </c>
      <c r="J802" s="2">
        <f t="shared" si="154"/>
        <v>1.4414720089923734E-2</v>
      </c>
      <c r="L802">
        <f t="shared" si="152"/>
        <v>3</v>
      </c>
      <c r="M802">
        <v>2018</v>
      </c>
    </row>
    <row r="803" spans="1:13" x14ac:dyDescent="0.3">
      <c r="A803" s="15">
        <v>43186</v>
      </c>
      <c r="B803">
        <v>10269.5</v>
      </c>
      <c r="C803">
        <v>10184.15</v>
      </c>
      <c r="D803">
        <v>24434.15</v>
      </c>
      <c r="E803">
        <v>33174.39</v>
      </c>
      <c r="G803" s="2">
        <f t="shared" si="153"/>
        <v>6.0762451920735802E-3</v>
      </c>
      <c r="H803" s="4">
        <f t="shared" si="154"/>
        <v>5.2810036868315459E-3</v>
      </c>
      <c r="I803" s="2">
        <f t="shared" si="154"/>
        <v>7.8286281133543665E-3</v>
      </c>
      <c r="J803" s="2">
        <f t="shared" si="154"/>
        <v>3.2655495410598223E-3</v>
      </c>
      <c r="L803">
        <f t="shared" si="152"/>
        <v>3</v>
      </c>
      <c r="M803">
        <v>2018</v>
      </c>
    </row>
    <row r="804" spans="1:13" x14ac:dyDescent="0.3">
      <c r="A804" s="15">
        <v>43187</v>
      </c>
      <c r="B804">
        <v>10207.6</v>
      </c>
      <c r="C804">
        <v>10113.700000000001</v>
      </c>
      <c r="D804">
        <v>24263.35</v>
      </c>
      <c r="E804">
        <v>32968.68</v>
      </c>
      <c r="G804" s="2">
        <f t="shared" si="153"/>
        <v>-6.0641090951839447E-3</v>
      </c>
      <c r="H804" s="4">
        <f t="shared" si="154"/>
        <v>-6.9176121718551777E-3</v>
      </c>
      <c r="I804" s="2">
        <f t="shared" si="154"/>
        <v>-6.9902165616566531E-3</v>
      </c>
      <c r="J804" s="2">
        <f t="shared" si="154"/>
        <v>-6.2008675969625702E-3</v>
      </c>
      <c r="L804">
        <f t="shared" si="152"/>
        <v>3</v>
      </c>
      <c r="M804">
        <v>2018</v>
      </c>
    </row>
    <row r="805" spans="1:13" x14ac:dyDescent="0.3">
      <c r="A805" s="15">
        <v>43192</v>
      </c>
      <c r="B805">
        <v>10261.35</v>
      </c>
      <c r="C805">
        <v>10211.799999999999</v>
      </c>
      <c r="D805">
        <v>24328.5</v>
      </c>
      <c r="E805">
        <v>33255.360000000001</v>
      </c>
      <c r="G805" s="2">
        <f t="shared" si="153"/>
        <v>5.2381021990283924E-3</v>
      </c>
      <c r="H805" s="4">
        <f t="shared" si="154"/>
        <v>9.6997142489888503E-3</v>
      </c>
      <c r="I805" s="2">
        <f t="shared" si="154"/>
        <v>2.6851197382060377E-3</v>
      </c>
      <c r="J805" s="2">
        <f t="shared" si="154"/>
        <v>8.6955255715424548E-3</v>
      </c>
      <c r="L805">
        <f t="shared" si="152"/>
        <v>4</v>
      </c>
      <c r="M805">
        <v>2018</v>
      </c>
    </row>
    <row r="806" spans="1:13" x14ac:dyDescent="0.3">
      <c r="A806" s="15">
        <v>43193</v>
      </c>
      <c r="B806">
        <v>10311.450000000001</v>
      </c>
      <c r="C806">
        <v>10245</v>
      </c>
      <c r="D806">
        <v>24510.6</v>
      </c>
      <c r="E806">
        <v>33370.629999999997</v>
      </c>
      <c r="G806" s="2">
        <f t="shared" si="153"/>
        <v>4.8586765197911408E-3</v>
      </c>
      <c r="H806" s="4">
        <f t="shared" si="154"/>
        <v>3.2511408370709113E-3</v>
      </c>
      <c r="I806" s="2">
        <f t="shared" si="154"/>
        <v>7.4850484000246022E-3</v>
      </c>
      <c r="J806" s="2">
        <f t="shared" si="154"/>
        <v>3.4662081541140073E-3</v>
      </c>
      <c r="L806">
        <f t="shared" si="152"/>
        <v>4</v>
      </c>
      <c r="M806">
        <v>2018</v>
      </c>
    </row>
    <row r="807" spans="1:13" x14ac:dyDescent="0.3">
      <c r="A807" s="15">
        <v>43194</v>
      </c>
      <c r="B807">
        <v>10169.25</v>
      </c>
      <c r="C807">
        <v>10128.4</v>
      </c>
      <c r="D807">
        <v>24129.5</v>
      </c>
      <c r="E807">
        <v>33019.07</v>
      </c>
      <c r="G807" s="2">
        <f t="shared" si="153"/>
        <v>-1.3983332104137545E-2</v>
      </c>
      <c r="H807" s="4">
        <f t="shared" si="154"/>
        <v>-1.138116154221575E-2</v>
      </c>
      <c r="I807" s="2">
        <f t="shared" si="154"/>
        <v>-1.5548374988780306E-2</v>
      </c>
      <c r="J807" s="2">
        <f t="shared" si="154"/>
        <v>-1.0535012374653931E-2</v>
      </c>
      <c r="L807">
        <f t="shared" si="152"/>
        <v>4</v>
      </c>
      <c r="M807">
        <v>2018</v>
      </c>
    </row>
    <row r="808" spans="1:13" x14ac:dyDescent="0.3">
      <c r="A808" s="15">
        <v>43195</v>
      </c>
      <c r="B808">
        <v>10414.549999999999</v>
      </c>
      <c r="C808">
        <v>10325.15</v>
      </c>
      <c r="D808">
        <v>24759.8</v>
      </c>
      <c r="E808">
        <v>33596.800000000003</v>
      </c>
      <c r="G808" s="2">
        <f t="shared" si="153"/>
        <v>2.3553586088693155E-2</v>
      </c>
      <c r="H808" s="4">
        <f t="shared" si="154"/>
        <v>1.9425575609178153E-2</v>
      </c>
      <c r="I808" s="2">
        <f t="shared" si="154"/>
        <v>2.6121552456536575E-2</v>
      </c>
      <c r="J808" s="2">
        <f t="shared" si="154"/>
        <v>1.7496858633510973E-2</v>
      </c>
      <c r="L808">
        <f t="shared" si="152"/>
        <v>4</v>
      </c>
      <c r="M808">
        <v>2018</v>
      </c>
    </row>
    <row r="809" spans="1:13" x14ac:dyDescent="0.3">
      <c r="A809" s="15">
        <v>43196</v>
      </c>
      <c r="B809">
        <v>10468.15</v>
      </c>
      <c r="C809">
        <v>10331.6</v>
      </c>
      <c r="D809">
        <v>24873.15</v>
      </c>
      <c r="E809">
        <v>33626.97</v>
      </c>
      <c r="G809" s="2">
        <f t="shared" si="153"/>
        <v>5.1202934615954456E-3</v>
      </c>
      <c r="H809" s="4">
        <f t="shared" si="154"/>
        <v>6.246882611875593E-4</v>
      </c>
      <c r="I809" s="2">
        <f t="shared" si="154"/>
        <v>4.5779852825952629E-3</v>
      </c>
      <c r="J809" s="2">
        <f t="shared" si="154"/>
        <v>8.9800219068477511E-4</v>
      </c>
      <c r="L809">
        <f t="shared" si="152"/>
        <v>4</v>
      </c>
      <c r="M809">
        <v>2018</v>
      </c>
    </row>
    <row r="810" spans="1:13" x14ac:dyDescent="0.3">
      <c r="A810" s="15">
        <v>43199</v>
      </c>
      <c r="B810">
        <v>10530.8</v>
      </c>
      <c r="C810">
        <v>10379.35</v>
      </c>
      <c r="D810">
        <v>25093.8</v>
      </c>
      <c r="E810">
        <v>33788.54</v>
      </c>
      <c r="G810" s="2">
        <f t="shared" si="153"/>
        <v>5.9492156341398221E-3</v>
      </c>
      <c r="H810" s="4">
        <f t="shared" si="154"/>
        <v>4.6217430020519569E-3</v>
      </c>
      <c r="I810" s="2">
        <f t="shared" si="154"/>
        <v>8.8710115124139011E-3</v>
      </c>
      <c r="J810" s="2">
        <f t="shared" si="154"/>
        <v>4.80477426303945E-3</v>
      </c>
      <c r="L810">
        <f t="shared" si="152"/>
        <v>4</v>
      </c>
      <c r="M810">
        <v>2018</v>
      </c>
    </row>
    <row r="811" spans="1:13" x14ac:dyDescent="0.3">
      <c r="A811" s="15">
        <v>43200</v>
      </c>
      <c r="B811">
        <v>10541.05</v>
      </c>
      <c r="C811">
        <v>10402.25</v>
      </c>
      <c r="D811">
        <v>25226.799999999999</v>
      </c>
      <c r="E811">
        <v>33880.25</v>
      </c>
      <c r="G811" s="2">
        <f t="shared" si="153"/>
        <v>9.7238889863912993E-4</v>
      </c>
      <c r="H811" s="4">
        <f t="shared" si="154"/>
        <v>2.2063038629586279E-3</v>
      </c>
      <c r="I811" s="2">
        <f t="shared" si="154"/>
        <v>5.3001139723756465E-3</v>
      </c>
      <c r="J811" s="2">
        <f t="shared" si="154"/>
        <v>2.714233879297511E-3</v>
      </c>
      <c r="L811">
        <f t="shared" si="152"/>
        <v>4</v>
      </c>
      <c r="M811">
        <v>2018</v>
      </c>
    </row>
    <row r="812" spans="1:13" x14ac:dyDescent="0.3">
      <c r="A812" s="15">
        <v>43201</v>
      </c>
      <c r="B812">
        <v>10502.95</v>
      </c>
      <c r="C812">
        <v>10417.15</v>
      </c>
      <c r="D812">
        <v>25098.25</v>
      </c>
      <c r="E812">
        <v>33940.44</v>
      </c>
      <c r="G812" s="2">
        <f t="shared" si="153"/>
        <v>-3.6275522591270588E-3</v>
      </c>
      <c r="H812" s="4">
        <f t="shared" si="154"/>
        <v>1.4323824172654605E-3</v>
      </c>
      <c r="I812" s="2">
        <f t="shared" si="154"/>
        <v>-5.0957711640001613E-3</v>
      </c>
      <c r="J812" s="2">
        <f t="shared" si="154"/>
        <v>1.7765512356019311E-3</v>
      </c>
      <c r="L812">
        <f t="shared" si="152"/>
        <v>4</v>
      </c>
      <c r="M812">
        <v>2018</v>
      </c>
    </row>
    <row r="813" spans="1:13" x14ac:dyDescent="0.3">
      <c r="A813" s="15">
        <v>43202</v>
      </c>
      <c r="B813">
        <v>10555.9</v>
      </c>
      <c r="C813">
        <v>10458.65</v>
      </c>
      <c r="D813">
        <v>25195.1</v>
      </c>
      <c r="E813">
        <v>34101.129999999997</v>
      </c>
      <c r="G813" s="2">
        <f t="shared" si="153"/>
        <v>5.0161521045101708E-3</v>
      </c>
      <c r="H813" s="4">
        <f t="shared" si="154"/>
        <v>3.9838151509769947E-3</v>
      </c>
      <c r="I813" s="2">
        <f t="shared" si="154"/>
        <v>3.8588347793172251E-3</v>
      </c>
      <c r="J813" s="2">
        <f t="shared" si="154"/>
        <v>4.734470148294926E-3</v>
      </c>
      <c r="L813">
        <f t="shared" si="152"/>
        <v>4</v>
      </c>
      <c r="M813">
        <v>2018</v>
      </c>
    </row>
    <row r="814" spans="1:13" x14ac:dyDescent="0.3">
      <c r="A814" s="15">
        <v>43203</v>
      </c>
      <c r="B814">
        <v>10569.95</v>
      </c>
      <c r="C814">
        <v>10480.6</v>
      </c>
      <c r="D814">
        <v>25200.6</v>
      </c>
      <c r="E814">
        <v>34192.65</v>
      </c>
      <c r="G814" s="2">
        <f t="shared" si="153"/>
        <v>1.3292399680226578E-3</v>
      </c>
      <c r="H814" s="4">
        <f t="shared" si="154"/>
        <v>2.0987412333332437E-3</v>
      </c>
      <c r="I814" s="2">
        <f t="shared" si="154"/>
        <v>2.1829641477906419E-4</v>
      </c>
      <c r="J814" s="2">
        <f t="shared" si="154"/>
        <v>2.6837820330295236E-3</v>
      </c>
      <c r="L814">
        <f t="shared" si="152"/>
        <v>4</v>
      </c>
      <c r="M814">
        <v>2018</v>
      </c>
    </row>
    <row r="815" spans="1:13" x14ac:dyDescent="0.3">
      <c r="A815" s="15">
        <v>43206</v>
      </c>
      <c r="B815">
        <v>10658.65</v>
      </c>
      <c r="C815">
        <v>10528.35</v>
      </c>
      <c r="D815">
        <v>25320.85</v>
      </c>
      <c r="E815">
        <v>34305.43</v>
      </c>
      <c r="G815" s="2">
        <f t="shared" si="153"/>
        <v>8.3218794124958525E-3</v>
      </c>
      <c r="H815" s="4">
        <f t="shared" si="154"/>
        <v>4.5560368681182373E-3</v>
      </c>
      <c r="I815" s="2">
        <f t="shared" si="154"/>
        <v>4.7717117846400488E-3</v>
      </c>
      <c r="J815" s="2">
        <f t="shared" si="154"/>
        <v>3.2983696788636981E-3</v>
      </c>
      <c r="L815">
        <f t="shared" si="152"/>
        <v>4</v>
      </c>
      <c r="M815">
        <v>2018</v>
      </c>
    </row>
    <row r="816" spans="1:13" x14ac:dyDescent="0.3">
      <c r="A816" s="15">
        <v>43207</v>
      </c>
      <c r="B816">
        <v>10684.2</v>
      </c>
      <c r="C816">
        <v>10548.7</v>
      </c>
      <c r="D816">
        <v>25334.45</v>
      </c>
      <c r="E816">
        <v>34395.06</v>
      </c>
      <c r="G816" s="2">
        <f t="shared" si="153"/>
        <v>2.3913816663859804E-3</v>
      </c>
      <c r="H816" s="4">
        <f t="shared" si="154"/>
        <v>1.9328764716218935E-3</v>
      </c>
      <c r="I816" s="2">
        <f t="shared" si="154"/>
        <v>5.3710677169218973E-4</v>
      </c>
      <c r="J816" s="2">
        <f t="shared" si="154"/>
        <v>2.6127059185673341E-3</v>
      </c>
      <c r="L816">
        <f t="shared" si="152"/>
        <v>4</v>
      </c>
      <c r="M816">
        <v>2018</v>
      </c>
    </row>
    <row r="817" spans="1:13" x14ac:dyDescent="0.3">
      <c r="A817" s="15">
        <v>43208</v>
      </c>
      <c r="B817">
        <v>10605</v>
      </c>
      <c r="C817">
        <v>10526.2</v>
      </c>
      <c r="D817">
        <v>25102.3</v>
      </c>
      <c r="E817">
        <v>34331.68</v>
      </c>
      <c r="G817" s="2">
        <f t="shared" si="153"/>
        <v>-7.4681753889675366E-3</v>
      </c>
      <c r="H817" s="4">
        <f t="shared" si="154"/>
        <v>-2.1329642515191443E-3</v>
      </c>
      <c r="I817" s="2">
        <f t="shared" si="154"/>
        <v>-9.1634118759239477E-3</v>
      </c>
      <c r="J817" s="2">
        <f t="shared" si="154"/>
        <v>-1.8427064816865383E-3</v>
      </c>
      <c r="L817">
        <f t="shared" si="152"/>
        <v>4</v>
      </c>
      <c r="M817">
        <v>2018</v>
      </c>
    </row>
    <row r="818" spans="1:13" x14ac:dyDescent="0.3">
      <c r="A818" s="15">
        <v>43209</v>
      </c>
      <c r="B818">
        <v>10579.7</v>
      </c>
      <c r="C818">
        <v>10565.3</v>
      </c>
      <c r="D818">
        <v>25126.15</v>
      </c>
      <c r="E818">
        <v>34427.29</v>
      </c>
      <c r="G818" s="2">
        <f t="shared" si="153"/>
        <v>-2.3913721561102178E-3</v>
      </c>
      <c r="H818" s="4">
        <f t="shared" si="154"/>
        <v>3.7145408599493211E-3</v>
      </c>
      <c r="I818" s="2">
        <f t="shared" si="154"/>
        <v>9.5011214111862994E-4</v>
      </c>
      <c r="J818" s="2">
        <f t="shared" si="154"/>
        <v>2.7848913889445721E-3</v>
      </c>
      <c r="L818">
        <f t="shared" si="152"/>
        <v>4</v>
      </c>
      <c r="M818">
        <v>2018</v>
      </c>
    </row>
    <row r="819" spans="1:13" x14ac:dyDescent="0.3">
      <c r="A819" s="15">
        <v>43210</v>
      </c>
      <c r="B819">
        <v>10501.4</v>
      </c>
      <c r="C819">
        <v>10564.05</v>
      </c>
      <c r="D819">
        <v>24943.85</v>
      </c>
      <c r="E819">
        <v>34415.58</v>
      </c>
      <c r="G819" s="2">
        <f t="shared" si="153"/>
        <v>-7.4561487039824306E-3</v>
      </c>
      <c r="H819" s="4">
        <f t="shared" si="154"/>
        <v>-1.1831183212970764E-4</v>
      </c>
      <c r="I819" s="2">
        <f t="shared" si="154"/>
        <v>-7.255389305564239E-3</v>
      </c>
      <c r="J819" s="2">
        <f t="shared" si="154"/>
        <v>-3.4013714120394395E-4</v>
      </c>
      <c r="L819">
        <f t="shared" si="152"/>
        <v>4</v>
      </c>
      <c r="M819">
        <v>2018</v>
      </c>
    </row>
    <row r="820" spans="1:13" x14ac:dyDescent="0.3">
      <c r="A820" s="15">
        <v>43213</v>
      </c>
      <c r="B820">
        <v>10479.549999999999</v>
      </c>
      <c r="C820">
        <v>10584.7</v>
      </c>
      <c r="D820">
        <v>24960.65</v>
      </c>
      <c r="E820">
        <v>34450.769999999997</v>
      </c>
      <c r="G820" s="2">
        <f t="shared" si="153"/>
        <v>-2.0850131923603938E-3</v>
      </c>
      <c r="H820" s="4">
        <f t="shared" si="154"/>
        <v>1.9547427359773435E-3</v>
      </c>
      <c r="I820" s="2">
        <f t="shared" si="154"/>
        <v>6.7351270954575627E-4</v>
      </c>
      <c r="J820" s="2">
        <f t="shared" si="154"/>
        <v>1.0225020179812471E-3</v>
      </c>
      <c r="L820">
        <f t="shared" si="152"/>
        <v>4</v>
      </c>
      <c r="M820">
        <v>2018</v>
      </c>
    </row>
    <row r="821" spans="1:13" x14ac:dyDescent="0.3">
      <c r="A821" s="15">
        <v>43214</v>
      </c>
      <c r="B821">
        <v>10547.3</v>
      </c>
      <c r="C821">
        <v>10614.35</v>
      </c>
      <c r="D821">
        <v>25042.1</v>
      </c>
      <c r="E821">
        <v>34616.639999999999</v>
      </c>
      <c r="G821" s="2">
        <f t="shared" si="153"/>
        <v>6.4234448626662756E-3</v>
      </c>
      <c r="H821" s="4">
        <f t="shared" si="154"/>
        <v>2.8012130716977934E-3</v>
      </c>
      <c r="I821" s="2">
        <f t="shared" si="154"/>
        <v>3.2631361763414447E-3</v>
      </c>
      <c r="J821" s="2">
        <f t="shared" si="154"/>
        <v>4.814696449455343E-3</v>
      </c>
      <c r="L821">
        <f t="shared" si="152"/>
        <v>4</v>
      </c>
      <c r="M821">
        <v>2018</v>
      </c>
    </row>
    <row r="822" spans="1:13" x14ac:dyDescent="0.3">
      <c r="A822" s="15">
        <v>43215</v>
      </c>
      <c r="B822">
        <v>10466.6</v>
      </c>
      <c r="C822">
        <v>10570.55</v>
      </c>
      <c r="D822">
        <v>24814.400000000001</v>
      </c>
      <c r="E822">
        <v>34501.269999999997</v>
      </c>
      <c r="G822" s="2">
        <f t="shared" si="153"/>
        <v>-7.7102401926125875E-3</v>
      </c>
      <c r="H822" s="4">
        <f t="shared" si="154"/>
        <v>-4.1264891397024871E-3</v>
      </c>
      <c r="I822" s="2">
        <f t="shared" si="154"/>
        <v>-9.0926879135534606E-3</v>
      </c>
      <c r="J822" s="2">
        <f t="shared" si="154"/>
        <v>-3.3327902419184132E-3</v>
      </c>
      <c r="L822">
        <f t="shared" si="152"/>
        <v>4</v>
      </c>
      <c r="M822">
        <v>2018</v>
      </c>
    </row>
    <row r="823" spans="1:13" x14ac:dyDescent="0.3">
      <c r="A823" s="15">
        <v>43216</v>
      </c>
      <c r="B823">
        <v>10480.9</v>
      </c>
      <c r="C823">
        <v>10617.8</v>
      </c>
      <c r="D823">
        <v>25010.9</v>
      </c>
      <c r="E823">
        <v>34713.599999999999</v>
      </c>
      <c r="G823" s="2">
        <f t="shared" si="153"/>
        <v>1.3643866461848957E-3</v>
      </c>
      <c r="H823" s="4">
        <f t="shared" si="154"/>
        <v>4.4699660850192283E-3</v>
      </c>
      <c r="I823" s="2">
        <f t="shared" si="154"/>
        <v>7.9187890902056874E-3</v>
      </c>
      <c r="J823" s="2">
        <f t="shared" si="154"/>
        <v>6.1542662052730748E-3</v>
      </c>
      <c r="L823">
        <f t="shared" si="152"/>
        <v>4</v>
      </c>
      <c r="M823">
        <v>2018</v>
      </c>
    </row>
    <row r="824" spans="1:13" x14ac:dyDescent="0.3">
      <c r="A824" s="15">
        <v>43217</v>
      </c>
      <c r="B824">
        <v>10614.9</v>
      </c>
      <c r="C824">
        <v>10692.3</v>
      </c>
      <c r="D824">
        <v>25394.6</v>
      </c>
      <c r="E824">
        <v>34969.699999999997</v>
      </c>
      <c r="G824" s="2">
        <f t="shared" si="153"/>
        <v>1.2623764708098993E-2</v>
      </c>
      <c r="H824" s="4">
        <f t="shared" si="154"/>
        <v>7.0165194296370253E-3</v>
      </c>
      <c r="I824" s="2">
        <f t="shared" si="154"/>
        <v>1.5341311188321775E-2</v>
      </c>
      <c r="J824" s="2">
        <f t="shared" si="154"/>
        <v>7.3775119837757698E-3</v>
      </c>
      <c r="L824">
        <f t="shared" si="152"/>
        <v>4</v>
      </c>
      <c r="M824">
        <v>2018</v>
      </c>
    </row>
    <row r="825" spans="1:13" x14ac:dyDescent="0.3">
      <c r="A825" s="15">
        <v>43220</v>
      </c>
      <c r="B825">
        <v>10675.75</v>
      </c>
      <c r="C825">
        <v>10739.35</v>
      </c>
      <c r="D825">
        <v>25531.599999999999</v>
      </c>
      <c r="E825">
        <v>35160.36</v>
      </c>
      <c r="G825" s="2">
        <f t="shared" si="153"/>
        <v>5.6998337353347884E-3</v>
      </c>
      <c r="H825" s="4">
        <f t="shared" si="154"/>
        <v>4.4003628779590073E-3</v>
      </c>
      <c r="I825" s="2">
        <f t="shared" si="154"/>
        <v>5.3948477235317748E-3</v>
      </c>
      <c r="J825" s="2">
        <f t="shared" si="154"/>
        <v>5.4521485743373125E-3</v>
      </c>
      <c r="L825">
        <f t="shared" si="152"/>
        <v>4</v>
      </c>
      <c r="M825">
        <v>2018</v>
      </c>
    </row>
    <row r="826" spans="1:13" x14ac:dyDescent="0.3">
      <c r="A826" s="15">
        <v>43222</v>
      </c>
      <c r="B826">
        <v>10726.25</v>
      </c>
      <c r="C826">
        <v>10718.05</v>
      </c>
      <c r="D826">
        <v>25568.3</v>
      </c>
      <c r="E826">
        <v>35176.42</v>
      </c>
      <c r="G826" s="2">
        <f t="shared" si="153"/>
        <v>4.7080759818203003E-3</v>
      </c>
      <c r="H826" s="4">
        <f t="shared" si="154"/>
        <v>-1.9833602592336679E-3</v>
      </c>
      <c r="I826" s="2">
        <f t="shared" si="154"/>
        <v>1.4374343950242338E-3</v>
      </c>
      <c r="J826" s="2">
        <f t="shared" si="154"/>
        <v>4.5676437897671331E-4</v>
      </c>
      <c r="L826">
        <f t="shared" si="152"/>
        <v>5</v>
      </c>
      <c r="M826">
        <v>2018</v>
      </c>
    </row>
    <row r="827" spans="1:13" x14ac:dyDescent="0.3">
      <c r="A827" s="15">
        <v>43223</v>
      </c>
      <c r="B827">
        <v>10743.9</v>
      </c>
      <c r="C827">
        <v>10679.65</v>
      </c>
      <c r="D827">
        <v>25605.25</v>
      </c>
      <c r="E827">
        <v>35103.14</v>
      </c>
      <c r="G827" s="2">
        <f t="shared" si="153"/>
        <v>1.642792654436437E-3</v>
      </c>
      <c r="H827" s="4">
        <f t="shared" si="154"/>
        <v>-3.5827412635693655E-3</v>
      </c>
      <c r="I827" s="2">
        <f t="shared" si="154"/>
        <v>1.4451488757563362E-3</v>
      </c>
      <c r="J827" s="2">
        <f t="shared" si="154"/>
        <v>-2.0832136982671585E-3</v>
      </c>
      <c r="L827">
        <f t="shared" si="152"/>
        <v>5</v>
      </c>
      <c r="M827">
        <v>2018</v>
      </c>
    </row>
    <row r="828" spans="1:13" x14ac:dyDescent="0.3">
      <c r="A828" s="15">
        <v>43224</v>
      </c>
      <c r="B828">
        <v>10735.8</v>
      </c>
      <c r="C828">
        <v>10618.25</v>
      </c>
      <c r="D828">
        <v>25645.4</v>
      </c>
      <c r="E828">
        <v>34915.379999999997</v>
      </c>
      <c r="G828" s="2">
        <f t="shared" si="153"/>
        <v>-7.5448499413181727E-4</v>
      </c>
      <c r="H828" s="4">
        <f t="shared" si="154"/>
        <v>-5.7492520822311254E-3</v>
      </c>
      <c r="I828" s="2">
        <f t="shared" si="154"/>
        <v>1.5680378047471303E-3</v>
      </c>
      <c r="J828" s="2">
        <f t="shared" si="154"/>
        <v>-5.3488092518219751E-3</v>
      </c>
      <c r="L828">
        <f t="shared" si="152"/>
        <v>5</v>
      </c>
      <c r="M828">
        <v>2018</v>
      </c>
    </row>
    <row r="829" spans="1:13" x14ac:dyDescent="0.3">
      <c r="A829" s="15">
        <v>43227</v>
      </c>
      <c r="B829">
        <v>10813.6</v>
      </c>
      <c r="C829">
        <v>10715.5</v>
      </c>
      <c r="D829">
        <v>25852.05</v>
      </c>
      <c r="E829">
        <v>35208.14</v>
      </c>
      <c r="G829" s="2">
        <f t="shared" si="153"/>
        <v>7.1946437819043691E-3</v>
      </c>
      <c r="H829" s="4">
        <f t="shared" si="154"/>
        <v>9.1587596826219007E-3</v>
      </c>
      <c r="I829" s="2">
        <f t="shared" si="154"/>
        <v>8.0579753094121281E-3</v>
      </c>
      <c r="J829" s="2">
        <f t="shared" si="154"/>
        <v>8.3848435846896711E-3</v>
      </c>
      <c r="L829">
        <f t="shared" si="152"/>
        <v>5</v>
      </c>
      <c r="M829">
        <v>2018</v>
      </c>
    </row>
    <row r="830" spans="1:13" x14ac:dyDescent="0.3">
      <c r="A830" s="15">
        <v>43228</v>
      </c>
      <c r="B830">
        <v>10864.55</v>
      </c>
      <c r="C830">
        <v>10717.8</v>
      </c>
      <c r="D830">
        <v>26090.5</v>
      </c>
      <c r="E830">
        <v>35216.32</v>
      </c>
      <c r="G830" s="2">
        <f t="shared" si="153"/>
        <v>4.6895637647209418E-3</v>
      </c>
      <c r="H830" s="4">
        <f t="shared" si="154"/>
        <v>2.146423405346715E-4</v>
      </c>
      <c r="I830" s="2">
        <f t="shared" si="154"/>
        <v>9.223639904765801E-3</v>
      </c>
      <c r="J830" s="2">
        <f t="shared" si="154"/>
        <v>2.3233263671413177E-4</v>
      </c>
      <c r="L830">
        <f t="shared" si="152"/>
        <v>5</v>
      </c>
      <c r="M830">
        <v>2018</v>
      </c>
    </row>
    <row r="831" spans="1:13" x14ac:dyDescent="0.3">
      <c r="A831" s="15">
        <v>43229</v>
      </c>
      <c r="B831">
        <v>10866.8</v>
      </c>
      <c r="C831">
        <v>10741.7</v>
      </c>
      <c r="D831">
        <v>26154.45</v>
      </c>
      <c r="E831">
        <v>35319.35</v>
      </c>
      <c r="G831" s="2">
        <f t="shared" si="153"/>
        <v>2.0705267420031658E-4</v>
      </c>
      <c r="H831" s="4">
        <f t="shared" si="154"/>
        <v>2.2299352479054897E-3</v>
      </c>
      <c r="I831" s="2">
        <f t="shared" si="154"/>
        <v>2.4510837277936692E-3</v>
      </c>
      <c r="J831" s="2">
        <f t="shared" si="154"/>
        <v>2.9256322068858653E-3</v>
      </c>
      <c r="L831">
        <f t="shared" si="152"/>
        <v>5</v>
      </c>
      <c r="M831">
        <v>2018</v>
      </c>
    </row>
    <row r="832" spans="1:13" x14ac:dyDescent="0.3">
      <c r="A832" s="15">
        <v>43230</v>
      </c>
      <c r="B832">
        <v>10859.2</v>
      </c>
      <c r="C832">
        <v>10716.55</v>
      </c>
      <c r="D832">
        <v>26131</v>
      </c>
      <c r="E832">
        <v>35246.269999999997</v>
      </c>
      <c r="G832" s="2">
        <f t="shared" si="153"/>
        <v>-6.9986739354635182E-4</v>
      </c>
      <c r="H832" s="4">
        <f t="shared" si="154"/>
        <v>-2.3413426180214914E-3</v>
      </c>
      <c r="I832" s="2">
        <f t="shared" si="154"/>
        <v>-8.9659694621759304E-4</v>
      </c>
      <c r="J832" s="2">
        <f t="shared" si="154"/>
        <v>-2.0691207510897497E-3</v>
      </c>
      <c r="L832">
        <f t="shared" si="152"/>
        <v>5</v>
      </c>
      <c r="M832">
        <v>2018</v>
      </c>
    </row>
    <row r="833" spans="1:13" x14ac:dyDescent="0.3">
      <c r="A833" s="15">
        <v>43231</v>
      </c>
      <c r="B833">
        <v>10988.3</v>
      </c>
      <c r="C833">
        <v>10806.5</v>
      </c>
      <c r="D833">
        <v>26413.15</v>
      </c>
      <c r="E833">
        <v>35535.79</v>
      </c>
      <c r="G833" s="2">
        <f t="shared" si="153"/>
        <v>1.1748860151251655E-2</v>
      </c>
      <c r="H833" s="4">
        <f t="shared" si="154"/>
        <v>8.3935594944269127E-3</v>
      </c>
      <c r="I833" s="2">
        <f t="shared" si="154"/>
        <v>1.0797520186751423E-2</v>
      </c>
      <c r="J833" s="2">
        <f t="shared" si="154"/>
        <v>8.2142025241253649E-3</v>
      </c>
      <c r="L833">
        <f t="shared" si="152"/>
        <v>5</v>
      </c>
      <c r="M833">
        <v>2018</v>
      </c>
    </row>
    <row r="834" spans="1:13" x14ac:dyDescent="0.3">
      <c r="A834" s="15">
        <v>43234</v>
      </c>
      <c r="B834">
        <v>11007.6</v>
      </c>
      <c r="C834">
        <v>10806.6</v>
      </c>
      <c r="D834">
        <v>26475.15</v>
      </c>
      <c r="E834">
        <v>35556.71</v>
      </c>
      <c r="G834" s="2">
        <f t="shared" si="153"/>
        <v>1.7533340601040273E-3</v>
      </c>
      <c r="H834" s="4">
        <f t="shared" si="154"/>
        <v>9.2536899088848185E-6</v>
      </c>
      <c r="I834" s="2">
        <f t="shared" si="154"/>
        <v>2.3473156363402318E-3</v>
      </c>
      <c r="J834" s="2">
        <f t="shared" si="154"/>
        <v>5.8870226326749047E-4</v>
      </c>
      <c r="L834">
        <f t="shared" si="152"/>
        <v>5</v>
      </c>
      <c r="M834">
        <v>2018</v>
      </c>
    </row>
    <row r="835" spans="1:13" x14ac:dyDescent="0.3">
      <c r="A835" s="15">
        <v>43235</v>
      </c>
      <c r="B835">
        <v>11016.65</v>
      </c>
      <c r="C835">
        <v>10801.85</v>
      </c>
      <c r="D835">
        <v>26474</v>
      </c>
      <c r="E835">
        <v>35543.94</v>
      </c>
      <c r="G835" s="2">
        <f t="shared" si="153"/>
        <v>8.2148384490741489E-4</v>
      </c>
      <c r="H835" s="4">
        <f t="shared" si="154"/>
        <v>-4.3954620324616439E-4</v>
      </c>
      <c r="I835" s="2">
        <f t="shared" si="154"/>
        <v>-4.3436958808598064E-5</v>
      </c>
      <c r="J835" s="2">
        <f t="shared" si="154"/>
        <v>-3.591445890240351E-4</v>
      </c>
      <c r="L835">
        <f t="shared" ref="L835:L898" si="155">MONTH(A:A)</f>
        <v>5</v>
      </c>
      <c r="M835">
        <v>2018</v>
      </c>
    </row>
    <row r="836" spans="1:13" x14ac:dyDescent="0.3">
      <c r="A836" s="15">
        <v>43236</v>
      </c>
      <c r="B836">
        <v>10903.2</v>
      </c>
      <c r="C836">
        <v>10741.1</v>
      </c>
      <c r="D836">
        <v>26182.15</v>
      </c>
      <c r="E836">
        <v>35387.879999999997</v>
      </c>
      <c r="G836" s="2">
        <f t="shared" ref="G836:G899" si="156">(B836-B835)/B836</f>
        <v>-1.0405202142490176E-2</v>
      </c>
      <c r="H836" s="4">
        <f t="shared" ref="H836:J899" si="157">(C836-C835)/C835</f>
        <v>-5.6240366233561842E-3</v>
      </c>
      <c r="I836" s="2">
        <f t="shared" si="157"/>
        <v>-1.1024023570295329E-2</v>
      </c>
      <c r="J836" s="2">
        <f t="shared" si="157"/>
        <v>-4.3906218612794453E-3</v>
      </c>
      <c r="L836">
        <f t="shared" si="155"/>
        <v>5</v>
      </c>
      <c r="M836">
        <v>2018</v>
      </c>
    </row>
    <row r="837" spans="1:13" x14ac:dyDescent="0.3">
      <c r="A837" s="15">
        <v>43237</v>
      </c>
      <c r="B837">
        <v>10875.75</v>
      </c>
      <c r="C837">
        <v>10682.7</v>
      </c>
      <c r="D837">
        <v>26073.8</v>
      </c>
      <c r="E837">
        <v>35149.120000000003</v>
      </c>
      <c r="G837" s="2">
        <f t="shared" si="156"/>
        <v>-2.5239638645611316E-3</v>
      </c>
      <c r="H837" s="4">
        <f t="shared" si="157"/>
        <v>-5.437059519043639E-3</v>
      </c>
      <c r="I837" s="2">
        <f t="shared" si="157"/>
        <v>-4.1383156081529655E-3</v>
      </c>
      <c r="J837" s="2">
        <f t="shared" si="157"/>
        <v>-6.7469427385871876E-3</v>
      </c>
      <c r="L837">
        <f t="shared" si="155"/>
        <v>5</v>
      </c>
      <c r="M837">
        <v>2018</v>
      </c>
    </row>
    <row r="838" spans="1:13" x14ac:dyDescent="0.3">
      <c r="A838" s="15">
        <v>43238</v>
      </c>
      <c r="B838">
        <v>10783.2</v>
      </c>
      <c r="C838">
        <v>10596.4</v>
      </c>
      <c r="D838">
        <v>25875.599999999999</v>
      </c>
      <c r="E838">
        <v>34848.300000000003</v>
      </c>
      <c r="G838" s="2">
        <f t="shared" si="156"/>
        <v>-8.5827954596037603E-3</v>
      </c>
      <c r="H838" s="4">
        <f t="shared" si="157"/>
        <v>-8.0784820316962078E-3</v>
      </c>
      <c r="I838" s="2">
        <f t="shared" si="157"/>
        <v>-7.6015003566799137E-3</v>
      </c>
      <c r="J838" s="2">
        <f t="shared" si="157"/>
        <v>-8.5583934960533781E-3</v>
      </c>
      <c r="L838">
        <f t="shared" si="155"/>
        <v>5</v>
      </c>
      <c r="M838">
        <v>2018</v>
      </c>
    </row>
    <row r="839" spans="1:13" x14ac:dyDescent="0.3">
      <c r="A839" s="15">
        <v>43241</v>
      </c>
      <c r="B839">
        <v>10693.65</v>
      </c>
      <c r="C839">
        <v>10516.7</v>
      </c>
      <c r="D839">
        <v>25750.799999999999</v>
      </c>
      <c r="E839">
        <v>34616.129999999997</v>
      </c>
      <c r="G839" s="2">
        <f t="shared" si="156"/>
        <v>-8.3741285716290598E-3</v>
      </c>
      <c r="H839" s="4">
        <f t="shared" si="157"/>
        <v>-7.5214223698613593E-3</v>
      </c>
      <c r="I839" s="2">
        <f t="shared" si="157"/>
        <v>-4.8230765663404632E-3</v>
      </c>
      <c r="J839" s="2">
        <f t="shared" si="157"/>
        <v>-6.662304904400086E-3</v>
      </c>
      <c r="L839">
        <f t="shared" si="155"/>
        <v>5</v>
      </c>
      <c r="M839">
        <v>2018</v>
      </c>
    </row>
    <row r="840" spans="1:13" x14ac:dyDescent="0.3">
      <c r="A840" s="15">
        <v>43242</v>
      </c>
      <c r="B840">
        <v>10721.55</v>
      </c>
      <c r="C840">
        <v>10536.7</v>
      </c>
      <c r="D840">
        <v>25777.7</v>
      </c>
      <c r="E840">
        <v>34651.24</v>
      </c>
      <c r="G840" s="2">
        <f t="shared" si="156"/>
        <v>2.6022356842060747E-3</v>
      </c>
      <c r="H840" s="4">
        <f t="shared" si="157"/>
        <v>1.9017372369659682E-3</v>
      </c>
      <c r="I840" s="2">
        <f t="shared" si="157"/>
        <v>1.0446277397207643E-3</v>
      </c>
      <c r="J840" s="2">
        <f t="shared" si="157"/>
        <v>1.0142670483384649E-3</v>
      </c>
      <c r="L840">
        <f t="shared" si="155"/>
        <v>5</v>
      </c>
      <c r="M840">
        <v>2018</v>
      </c>
    </row>
    <row r="841" spans="1:13" x14ac:dyDescent="0.3">
      <c r="A841" s="15">
        <v>43243</v>
      </c>
      <c r="B841">
        <v>10653.7</v>
      </c>
      <c r="C841">
        <v>10430.35</v>
      </c>
      <c r="D841">
        <v>25684.95</v>
      </c>
      <c r="E841">
        <v>34344.910000000003</v>
      </c>
      <c r="G841" s="2">
        <f t="shared" si="156"/>
        <v>-6.3686794259270058E-3</v>
      </c>
      <c r="H841" s="4">
        <f t="shared" si="157"/>
        <v>-1.0093292966488593E-2</v>
      </c>
      <c r="I841" s="2">
        <f t="shared" si="157"/>
        <v>-3.5980712010768995E-3</v>
      </c>
      <c r="J841" s="2">
        <f t="shared" si="157"/>
        <v>-8.840376275134584E-3</v>
      </c>
      <c r="L841">
        <f t="shared" si="155"/>
        <v>5</v>
      </c>
      <c r="M841">
        <v>2018</v>
      </c>
    </row>
    <row r="842" spans="1:13" x14ac:dyDescent="0.3">
      <c r="A842" s="15">
        <v>43244</v>
      </c>
      <c r="B842">
        <v>10781.75</v>
      </c>
      <c r="C842">
        <v>10513.85</v>
      </c>
      <c r="D842">
        <v>26016.799999999999</v>
      </c>
      <c r="E842">
        <v>34663.11</v>
      </c>
      <c r="G842" s="2">
        <f t="shared" si="156"/>
        <v>1.1876550652723285E-2</v>
      </c>
      <c r="H842" s="4">
        <f t="shared" si="157"/>
        <v>8.0054839962225618E-3</v>
      </c>
      <c r="I842" s="2">
        <f t="shared" si="157"/>
        <v>1.2920017364254107E-2</v>
      </c>
      <c r="J842" s="2">
        <f t="shared" si="157"/>
        <v>9.2648372058624431E-3</v>
      </c>
      <c r="L842">
        <f t="shared" si="155"/>
        <v>5</v>
      </c>
      <c r="M842">
        <v>2018</v>
      </c>
    </row>
    <row r="843" spans="1:13" x14ac:dyDescent="0.3">
      <c r="A843" s="15">
        <v>43245</v>
      </c>
      <c r="B843">
        <v>10885.8</v>
      </c>
      <c r="C843">
        <v>10605.15</v>
      </c>
      <c r="D843">
        <v>26273.55</v>
      </c>
      <c r="E843">
        <v>34924.870000000003</v>
      </c>
      <c r="G843" s="2">
        <f t="shared" si="156"/>
        <v>9.5583236877399246E-3</v>
      </c>
      <c r="H843" s="4">
        <f t="shared" si="157"/>
        <v>8.6837837709306549E-3</v>
      </c>
      <c r="I843" s="2">
        <f t="shared" si="157"/>
        <v>9.8686233510654649E-3</v>
      </c>
      <c r="J843" s="2">
        <f t="shared" si="157"/>
        <v>7.5515439901382778E-3</v>
      </c>
      <c r="L843">
        <f t="shared" si="155"/>
        <v>5</v>
      </c>
      <c r="M843">
        <v>2018</v>
      </c>
    </row>
    <row r="844" spans="1:13" x14ac:dyDescent="0.3">
      <c r="A844" s="15">
        <v>43248</v>
      </c>
      <c r="B844">
        <v>11014.55</v>
      </c>
      <c r="C844">
        <v>10688.65</v>
      </c>
      <c r="D844">
        <v>26614.25</v>
      </c>
      <c r="E844">
        <v>35165.480000000003</v>
      </c>
      <c r="G844" s="2">
        <f t="shared" si="156"/>
        <v>1.1689083984366135E-2</v>
      </c>
      <c r="H844" s="4">
        <f t="shared" si="157"/>
        <v>7.8735331419168986E-3</v>
      </c>
      <c r="I844" s="2">
        <f t="shared" si="157"/>
        <v>1.2967413996205338E-2</v>
      </c>
      <c r="J844" s="2">
        <f t="shared" si="157"/>
        <v>6.8893599317621105E-3</v>
      </c>
      <c r="L844">
        <f t="shared" si="155"/>
        <v>5</v>
      </c>
      <c r="M844">
        <v>2018</v>
      </c>
    </row>
    <row r="845" spans="1:13" x14ac:dyDescent="0.3">
      <c r="A845" s="15">
        <v>43249</v>
      </c>
      <c r="B845">
        <v>10895.75</v>
      </c>
      <c r="C845">
        <v>10633.3</v>
      </c>
      <c r="D845">
        <v>26254.799999999999</v>
      </c>
      <c r="E845">
        <v>34949.24</v>
      </c>
      <c r="G845" s="2">
        <f t="shared" si="156"/>
        <v>-1.0903333868710211E-2</v>
      </c>
      <c r="H845" s="4">
        <f t="shared" si="157"/>
        <v>-5.1783901615265132E-3</v>
      </c>
      <c r="I845" s="2">
        <f t="shared" si="157"/>
        <v>-1.3505922579069511E-2</v>
      </c>
      <c r="J845" s="2">
        <f t="shared" si="157"/>
        <v>-6.1492122388207187E-3</v>
      </c>
      <c r="L845">
        <f t="shared" si="155"/>
        <v>5</v>
      </c>
      <c r="M845">
        <v>2018</v>
      </c>
    </row>
    <row r="846" spans="1:13" x14ac:dyDescent="0.3">
      <c r="A846" s="15">
        <v>43250</v>
      </c>
      <c r="B846">
        <v>10899.45</v>
      </c>
      <c r="C846">
        <v>10614.35</v>
      </c>
      <c r="D846">
        <v>26327.8</v>
      </c>
      <c r="E846">
        <v>34906.11</v>
      </c>
      <c r="G846" s="2">
        <f t="shared" si="156"/>
        <v>3.3946667033664336E-4</v>
      </c>
      <c r="H846" s="4">
        <f t="shared" si="157"/>
        <v>-1.782137248079045E-3</v>
      </c>
      <c r="I846" s="2">
        <f t="shared" si="157"/>
        <v>2.7804439569145451E-3</v>
      </c>
      <c r="J846" s="2">
        <f t="shared" si="157"/>
        <v>-1.2340754763192957E-3</v>
      </c>
      <c r="L846">
        <f t="shared" si="155"/>
        <v>5</v>
      </c>
      <c r="M846">
        <v>2018</v>
      </c>
    </row>
    <row r="847" spans="1:13" x14ac:dyDescent="0.3">
      <c r="A847" s="15">
        <v>43251</v>
      </c>
      <c r="B847">
        <v>11131.7</v>
      </c>
      <c r="C847">
        <v>10736.15</v>
      </c>
      <c r="D847">
        <v>26956.2</v>
      </c>
      <c r="E847">
        <v>35322.379999999997</v>
      </c>
      <c r="G847" s="2">
        <f t="shared" si="156"/>
        <v>2.0863839305766414E-2</v>
      </c>
      <c r="H847" s="4">
        <f t="shared" si="157"/>
        <v>1.1475031443281903E-2</v>
      </c>
      <c r="I847" s="2">
        <f t="shared" si="157"/>
        <v>2.3868306504911216E-2</v>
      </c>
      <c r="J847" s="2">
        <f t="shared" si="157"/>
        <v>1.192541936067917E-2</v>
      </c>
      <c r="L847">
        <f t="shared" si="155"/>
        <v>5</v>
      </c>
      <c r="M847">
        <v>2018</v>
      </c>
    </row>
    <row r="848" spans="1:13" x14ac:dyDescent="0.3">
      <c r="A848" s="15">
        <v>43252</v>
      </c>
      <c r="B848">
        <v>11058.05</v>
      </c>
      <c r="C848">
        <v>10696.2</v>
      </c>
      <c r="D848">
        <v>26692.799999999999</v>
      </c>
      <c r="E848">
        <v>35227.26</v>
      </c>
      <c r="G848" s="2">
        <f t="shared" si="156"/>
        <v>-6.6603062927009246E-3</v>
      </c>
      <c r="H848" s="4">
        <f t="shared" si="157"/>
        <v>-3.7210731966299754E-3</v>
      </c>
      <c r="I848" s="2">
        <f t="shared" si="157"/>
        <v>-9.7714069490507354E-3</v>
      </c>
      <c r="J848" s="2">
        <f t="shared" si="157"/>
        <v>-2.6929102738828853E-3</v>
      </c>
      <c r="L848">
        <f t="shared" si="155"/>
        <v>6</v>
      </c>
      <c r="M848">
        <v>2018</v>
      </c>
    </row>
    <row r="849" spans="1:13" x14ac:dyDescent="0.3">
      <c r="A849" s="15">
        <v>43255</v>
      </c>
      <c r="B849">
        <v>10881.05</v>
      </c>
      <c r="C849">
        <v>10628.5</v>
      </c>
      <c r="D849">
        <v>26257.55</v>
      </c>
      <c r="E849">
        <v>35011.89</v>
      </c>
      <c r="G849" s="2">
        <f t="shared" si="156"/>
        <v>-1.626681248592737E-2</v>
      </c>
      <c r="H849" s="4">
        <f t="shared" si="157"/>
        <v>-6.3293506104972535E-3</v>
      </c>
      <c r="I849" s="2">
        <f t="shared" si="157"/>
        <v>-1.6305895222681773E-2</v>
      </c>
      <c r="J849" s="2">
        <f t="shared" si="157"/>
        <v>-6.1137312410900705E-3</v>
      </c>
      <c r="L849">
        <f t="shared" si="155"/>
        <v>6</v>
      </c>
      <c r="M849">
        <v>2018</v>
      </c>
    </row>
    <row r="850" spans="1:13" x14ac:dyDescent="0.3">
      <c r="A850" s="15">
        <v>43256</v>
      </c>
      <c r="B850">
        <v>10889.3</v>
      </c>
      <c r="C850">
        <v>10593.15</v>
      </c>
      <c r="D850">
        <v>26251</v>
      </c>
      <c r="E850">
        <v>34903.21</v>
      </c>
      <c r="G850" s="2">
        <f t="shared" si="156"/>
        <v>7.5762445703580583E-4</v>
      </c>
      <c r="H850" s="4">
        <f t="shared" si="157"/>
        <v>-3.3259632121183953E-3</v>
      </c>
      <c r="I850" s="2">
        <f t="shared" si="157"/>
        <v>-2.4945206235917945E-4</v>
      </c>
      <c r="J850" s="2">
        <f t="shared" si="157"/>
        <v>-3.1040883539848975E-3</v>
      </c>
      <c r="L850">
        <f t="shared" si="155"/>
        <v>6</v>
      </c>
      <c r="M850">
        <v>2018</v>
      </c>
    </row>
    <row r="851" spans="1:13" x14ac:dyDescent="0.3">
      <c r="A851" s="15">
        <v>43257</v>
      </c>
      <c r="B851">
        <v>10965.1</v>
      </c>
      <c r="C851">
        <v>10684.65</v>
      </c>
      <c r="D851">
        <v>26367.599999999999</v>
      </c>
      <c r="E851">
        <v>35178.879999999997</v>
      </c>
      <c r="G851" s="2">
        <f t="shared" si="156"/>
        <v>6.9128416521510149E-3</v>
      </c>
      <c r="H851" s="4">
        <f t="shared" si="157"/>
        <v>8.6376573540448316E-3</v>
      </c>
      <c r="I851" s="2">
        <f t="shared" si="157"/>
        <v>4.4417355529312611E-3</v>
      </c>
      <c r="J851" s="2">
        <f t="shared" si="157"/>
        <v>7.8981274215179139E-3</v>
      </c>
      <c r="L851">
        <f t="shared" si="155"/>
        <v>6</v>
      </c>
      <c r="M851">
        <v>2018</v>
      </c>
    </row>
    <row r="852" spans="1:13" x14ac:dyDescent="0.3">
      <c r="A852" s="15">
        <v>43258</v>
      </c>
      <c r="B852">
        <v>11057.4</v>
      </c>
      <c r="C852">
        <v>10768.35</v>
      </c>
      <c r="D852">
        <v>26517.8</v>
      </c>
      <c r="E852">
        <v>35463.08</v>
      </c>
      <c r="G852" s="2">
        <f t="shared" si="156"/>
        <v>8.3473510951941037E-3</v>
      </c>
      <c r="H852" s="4">
        <f t="shared" si="157"/>
        <v>7.8336679254819505E-3</v>
      </c>
      <c r="I852" s="2">
        <f t="shared" si="157"/>
        <v>5.6963849572961031E-3</v>
      </c>
      <c r="J852" s="2">
        <f t="shared" si="157"/>
        <v>8.0787108628814896E-3</v>
      </c>
      <c r="L852">
        <f t="shared" si="155"/>
        <v>6</v>
      </c>
      <c r="M852">
        <v>2018</v>
      </c>
    </row>
    <row r="853" spans="1:13" x14ac:dyDescent="0.3">
      <c r="A853" s="15">
        <v>43259</v>
      </c>
      <c r="B853">
        <v>11003.35</v>
      </c>
      <c r="C853">
        <v>10767.65</v>
      </c>
      <c r="D853">
        <v>26451.35</v>
      </c>
      <c r="E853">
        <v>35443.67</v>
      </c>
      <c r="G853" s="2">
        <f t="shared" si="156"/>
        <v>-4.9121403936073348E-3</v>
      </c>
      <c r="H853" s="4">
        <f t="shared" si="157"/>
        <v>-6.5005316506310396E-5</v>
      </c>
      <c r="I853" s="2">
        <f t="shared" si="157"/>
        <v>-2.5058639857001986E-3</v>
      </c>
      <c r="J853" s="2">
        <f t="shared" si="157"/>
        <v>-5.4732978635819258E-4</v>
      </c>
      <c r="L853">
        <f t="shared" si="155"/>
        <v>6</v>
      </c>
      <c r="M853">
        <v>2018</v>
      </c>
    </row>
    <row r="854" spans="1:13" x14ac:dyDescent="0.3">
      <c r="A854" s="15">
        <v>43262</v>
      </c>
      <c r="B854">
        <v>11014.4</v>
      </c>
      <c r="C854">
        <v>10786.95</v>
      </c>
      <c r="D854">
        <v>26453.55</v>
      </c>
      <c r="E854">
        <v>35483.47</v>
      </c>
      <c r="G854" s="2">
        <f t="shared" si="156"/>
        <v>1.0032321324810495E-3</v>
      </c>
      <c r="H854" s="4">
        <f t="shared" si="157"/>
        <v>1.7924059567316073E-3</v>
      </c>
      <c r="I854" s="2">
        <f t="shared" si="157"/>
        <v>8.3171558351491609E-5</v>
      </c>
      <c r="J854" s="2">
        <f t="shared" si="157"/>
        <v>1.1229085475630179E-3</v>
      </c>
      <c r="L854">
        <f t="shared" si="155"/>
        <v>6</v>
      </c>
      <c r="M854">
        <v>2018</v>
      </c>
    </row>
    <row r="855" spans="1:13" x14ac:dyDescent="0.3">
      <c r="A855" s="15">
        <v>43263</v>
      </c>
      <c r="B855">
        <v>11075.35</v>
      </c>
      <c r="C855">
        <v>10842.85</v>
      </c>
      <c r="D855">
        <v>26607.1</v>
      </c>
      <c r="E855">
        <v>35692.519999999997</v>
      </c>
      <c r="G855" s="2">
        <f t="shared" si="156"/>
        <v>5.5032120881056334E-3</v>
      </c>
      <c r="H855" s="4">
        <f t="shared" si="157"/>
        <v>5.1821877361070212E-3</v>
      </c>
      <c r="I855" s="2">
        <f t="shared" si="157"/>
        <v>5.8045139499235182E-3</v>
      </c>
      <c r="J855" s="2">
        <f t="shared" si="157"/>
        <v>5.8914756645839774E-3</v>
      </c>
      <c r="L855">
        <f t="shared" si="155"/>
        <v>6</v>
      </c>
      <c r="M855">
        <v>2018</v>
      </c>
    </row>
    <row r="856" spans="1:13" x14ac:dyDescent="0.3">
      <c r="A856" s="15">
        <v>43264</v>
      </c>
      <c r="B856">
        <v>11053</v>
      </c>
      <c r="C856">
        <v>10856.7</v>
      </c>
      <c r="D856">
        <v>26642.799999999999</v>
      </c>
      <c r="E856">
        <v>35739.160000000003</v>
      </c>
      <c r="G856" s="2">
        <f t="shared" si="156"/>
        <v>-2.022075454627736E-3</v>
      </c>
      <c r="H856" s="4">
        <f t="shared" si="157"/>
        <v>1.2773394448876783E-3</v>
      </c>
      <c r="I856" s="2">
        <f t="shared" si="157"/>
        <v>1.3417471276464075E-3</v>
      </c>
      <c r="J856" s="2">
        <f t="shared" si="157"/>
        <v>1.3067163652218084E-3</v>
      </c>
      <c r="L856">
        <f t="shared" si="155"/>
        <v>6</v>
      </c>
      <c r="M856">
        <v>2018</v>
      </c>
    </row>
    <row r="857" spans="1:13" x14ac:dyDescent="0.3">
      <c r="A857" s="15">
        <v>43265</v>
      </c>
      <c r="B857">
        <v>11010.85</v>
      </c>
      <c r="C857">
        <v>10808.05</v>
      </c>
      <c r="D857">
        <v>26562.25</v>
      </c>
      <c r="E857">
        <v>35599.82</v>
      </c>
      <c r="G857" s="2">
        <f t="shared" si="156"/>
        <v>-3.8280423400554576E-3</v>
      </c>
      <c r="H857" s="4">
        <f t="shared" si="157"/>
        <v>-4.4811038344986466E-3</v>
      </c>
      <c r="I857" s="2">
        <f t="shared" si="157"/>
        <v>-3.0233308811385916E-3</v>
      </c>
      <c r="J857" s="2">
        <f t="shared" si="157"/>
        <v>-3.898804560599739E-3</v>
      </c>
      <c r="L857">
        <f t="shared" si="155"/>
        <v>6</v>
      </c>
      <c r="M857">
        <v>2018</v>
      </c>
    </row>
    <row r="858" spans="1:13" x14ac:dyDescent="0.3">
      <c r="A858" s="15">
        <v>43266</v>
      </c>
      <c r="B858">
        <v>10976.4</v>
      </c>
      <c r="C858">
        <v>10817.7</v>
      </c>
      <c r="D858">
        <v>26417.4</v>
      </c>
      <c r="E858">
        <v>35622.14</v>
      </c>
      <c r="G858" s="2">
        <f t="shared" si="156"/>
        <v>-3.1385518020480966E-3</v>
      </c>
      <c r="H858" s="4">
        <f t="shared" si="157"/>
        <v>8.9285301233816053E-4</v>
      </c>
      <c r="I858" s="2">
        <f t="shared" si="157"/>
        <v>-5.4532277950850756E-3</v>
      </c>
      <c r="J858" s="2">
        <f t="shared" si="157"/>
        <v>6.2696946220513778E-4</v>
      </c>
      <c r="L858">
        <f t="shared" si="155"/>
        <v>6</v>
      </c>
      <c r="M858">
        <v>2018</v>
      </c>
    </row>
    <row r="859" spans="1:13" x14ac:dyDescent="0.3">
      <c r="A859" s="15">
        <v>43269</v>
      </c>
      <c r="B859">
        <v>10962.8</v>
      </c>
      <c r="C859">
        <v>10799.85</v>
      </c>
      <c r="D859">
        <v>26409.3</v>
      </c>
      <c r="E859">
        <v>35548.26</v>
      </c>
      <c r="G859" s="2">
        <f t="shared" si="156"/>
        <v>-1.2405589812821876E-3</v>
      </c>
      <c r="H859" s="4">
        <f t="shared" si="157"/>
        <v>-1.6500734906681053E-3</v>
      </c>
      <c r="I859" s="2">
        <f t="shared" si="157"/>
        <v>-3.0661609393816888E-4</v>
      </c>
      <c r="J859" s="2">
        <f t="shared" si="157"/>
        <v>-2.0739910628613943E-3</v>
      </c>
      <c r="L859">
        <f t="shared" si="155"/>
        <v>6</v>
      </c>
      <c r="M859">
        <v>2018</v>
      </c>
    </row>
    <row r="860" spans="1:13" x14ac:dyDescent="0.3">
      <c r="A860" s="15">
        <v>43270</v>
      </c>
      <c r="B860">
        <v>10929.15</v>
      </c>
      <c r="C860">
        <v>10710.45</v>
      </c>
      <c r="D860">
        <v>26265.75</v>
      </c>
      <c r="E860">
        <v>35286.74</v>
      </c>
      <c r="G860" s="2">
        <f t="shared" si="156"/>
        <v>-3.07892196556911E-3</v>
      </c>
      <c r="H860" s="4">
        <f t="shared" si="157"/>
        <v>-8.2778927485103616E-3</v>
      </c>
      <c r="I860" s="2">
        <f t="shared" si="157"/>
        <v>-5.4355851915802115E-3</v>
      </c>
      <c r="J860" s="2">
        <f t="shared" si="157"/>
        <v>-7.3567595150931175E-3</v>
      </c>
      <c r="L860">
        <f t="shared" si="155"/>
        <v>6</v>
      </c>
      <c r="M860">
        <v>2018</v>
      </c>
    </row>
    <row r="861" spans="1:13" x14ac:dyDescent="0.3">
      <c r="A861" s="15">
        <v>43271</v>
      </c>
      <c r="B861">
        <v>11040.35</v>
      </c>
      <c r="C861">
        <v>10772.05</v>
      </c>
      <c r="D861">
        <v>26557.7</v>
      </c>
      <c r="E861">
        <v>35547.33</v>
      </c>
      <c r="G861" s="2">
        <f t="shared" si="156"/>
        <v>1.007214445194226E-2</v>
      </c>
      <c r="H861" s="4">
        <f t="shared" si="157"/>
        <v>5.7513923317879774E-3</v>
      </c>
      <c r="I861" s="2">
        <f t="shared" si="157"/>
        <v>1.111523562053247E-2</v>
      </c>
      <c r="J861" s="2">
        <f t="shared" si="157"/>
        <v>7.3849270292467876E-3</v>
      </c>
      <c r="L861">
        <f t="shared" si="155"/>
        <v>6</v>
      </c>
      <c r="M861">
        <v>2018</v>
      </c>
    </row>
    <row r="862" spans="1:13" x14ac:dyDescent="0.3">
      <c r="A862" s="15">
        <v>43272</v>
      </c>
      <c r="B862">
        <v>11044</v>
      </c>
      <c r="C862">
        <v>10741.1</v>
      </c>
      <c r="D862">
        <v>26496.95</v>
      </c>
      <c r="E862">
        <v>35432.39</v>
      </c>
      <c r="G862" s="2">
        <f t="shared" si="156"/>
        <v>3.3049619703002863E-4</v>
      </c>
      <c r="H862" s="4">
        <f t="shared" si="157"/>
        <v>-2.8731764148884299E-3</v>
      </c>
      <c r="I862" s="2">
        <f t="shared" si="157"/>
        <v>-2.2874721832086362E-3</v>
      </c>
      <c r="J862" s="2">
        <f t="shared" si="157"/>
        <v>-3.233435535102139E-3</v>
      </c>
      <c r="L862">
        <f t="shared" si="155"/>
        <v>6</v>
      </c>
      <c r="M862">
        <v>2018</v>
      </c>
    </row>
    <row r="863" spans="1:13" x14ac:dyDescent="0.3">
      <c r="A863" s="15">
        <v>43273</v>
      </c>
      <c r="B863">
        <v>11213.85</v>
      </c>
      <c r="C863">
        <v>10821.85</v>
      </c>
      <c r="D863">
        <v>26766.85</v>
      </c>
      <c r="E863">
        <v>35689.599999999999</v>
      </c>
      <c r="G863" s="2">
        <f t="shared" si="156"/>
        <v>1.514644836519129E-2</v>
      </c>
      <c r="H863" s="4">
        <f t="shared" si="157"/>
        <v>7.5178519890886407E-3</v>
      </c>
      <c r="I863" s="2">
        <f t="shared" si="157"/>
        <v>1.0186078020300367E-2</v>
      </c>
      <c r="J863" s="2">
        <f t="shared" si="157"/>
        <v>7.2591772669018126E-3</v>
      </c>
      <c r="L863">
        <f t="shared" si="155"/>
        <v>6</v>
      </c>
      <c r="M863">
        <v>2018</v>
      </c>
    </row>
    <row r="864" spans="1:13" x14ac:dyDescent="0.3">
      <c r="A864" s="15">
        <v>43276</v>
      </c>
      <c r="B864">
        <v>11140.1</v>
      </c>
      <c r="C864">
        <v>10762.45</v>
      </c>
      <c r="D864">
        <v>26609.7</v>
      </c>
      <c r="E864">
        <v>35470.35</v>
      </c>
      <c r="G864" s="2">
        <f t="shared" si="156"/>
        <v>-6.6202278256030011E-3</v>
      </c>
      <c r="H864" s="4">
        <f t="shared" si="157"/>
        <v>-5.4888951519379437E-3</v>
      </c>
      <c r="I864" s="2">
        <f t="shared" si="157"/>
        <v>-5.8710681309155849E-3</v>
      </c>
      <c r="J864" s="2">
        <f t="shared" si="157"/>
        <v>-6.1432462117815834E-3</v>
      </c>
      <c r="L864">
        <f t="shared" si="155"/>
        <v>6</v>
      </c>
      <c r="M864">
        <v>2018</v>
      </c>
    </row>
    <row r="865" spans="1:13" x14ac:dyDescent="0.3">
      <c r="A865" s="15">
        <v>43277</v>
      </c>
      <c r="B865">
        <v>11141.45</v>
      </c>
      <c r="C865">
        <v>10769.15</v>
      </c>
      <c r="D865">
        <v>26601.7</v>
      </c>
      <c r="E865">
        <v>35490.04</v>
      </c>
      <c r="G865" s="2">
        <f t="shared" si="156"/>
        <v>1.2116914764239517E-4</v>
      </c>
      <c r="H865" s="4">
        <f t="shared" si="157"/>
        <v>6.225348317528916E-4</v>
      </c>
      <c r="I865" s="2">
        <f t="shared" si="157"/>
        <v>-3.0064224700015405E-4</v>
      </c>
      <c r="J865" s="2">
        <f t="shared" si="157"/>
        <v>5.5511152272256484E-4</v>
      </c>
      <c r="L865">
        <f t="shared" si="155"/>
        <v>6</v>
      </c>
      <c r="M865">
        <v>2018</v>
      </c>
    </row>
    <row r="866" spans="1:13" x14ac:dyDescent="0.3">
      <c r="A866" s="15">
        <v>43278</v>
      </c>
      <c r="B866">
        <v>11045.75</v>
      </c>
      <c r="C866">
        <v>10671.4</v>
      </c>
      <c r="D866">
        <v>26423.4</v>
      </c>
      <c r="E866">
        <v>35217.11</v>
      </c>
      <c r="G866" s="2">
        <f t="shared" si="156"/>
        <v>-8.6639657786932289E-3</v>
      </c>
      <c r="H866" s="4">
        <f t="shared" si="157"/>
        <v>-9.0768537906891454E-3</v>
      </c>
      <c r="I866" s="2">
        <f t="shared" si="157"/>
        <v>-6.7025791584748064E-3</v>
      </c>
      <c r="J866" s="2">
        <f t="shared" si="157"/>
        <v>-7.6903266381215763E-3</v>
      </c>
      <c r="L866">
        <f t="shared" si="155"/>
        <v>6</v>
      </c>
      <c r="M866">
        <v>2018</v>
      </c>
    </row>
    <row r="867" spans="1:13" x14ac:dyDescent="0.3">
      <c r="A867" s="15">
        <v>43279</v>
      </c>
      <c r="B867">
        <v>10949</v>
      </c>
      <c r="C867">
        <v>10589.1</v>
      </c>
      <c r="D867">
        <v>26324.6</v>
      </c>
      <c r="E867">
        <v>35037.64</v>
      </c>
      <c r="G867" s="2">
        <f t="shared" si="156"/>
        <v>-8.8364234176637139E-3</v>
      </c>
      <c r="H867" s="4">
        <f t="shared" si="157"/>
        <v>-7.7122027100473486E-3</v>
      </c>
      <c r="I867" s="2">
        <f t="shared" si="157"/>
        <v>-3.7391100312602807E-3</v>
      </c>
      <c r="J867" s="2">
        <f t="shared" si="157"/>
        <v>-5.0961024342997246E-3</v>
      </c>
      <c r="L867">
        <f t="shared" si="155"/>
        <v>6</v>
      </c>
      <c r="M867">
        <v>2018</v>
      </c>
    </row>
    <row r="868" spans="1:13" x14ac:dyDescent="0.3">
      <c r="A868" s="15">
        <v>43280</v>
      </c>
      <c r="B868">
        <v>11007.05</v>
      </c>
      <c r="C868">
        <v>10714.3</v>
      </c>
      <c r="D868">
        <v>26364.2</v>
      </c>
      <c r="E868">
        <v>35423.480000000003</v>
      </c>
      <c r="G868" s="2">
        <f t="shared" si="156"/>
        <v>5.2738926415342238E-3</v>
      </c>
      <c r="H868" s="4">
        <f t="shared" si="157"/>
        <v>1.1823478860337414E-2</v>
      </c>
      <c r="I868" s="2">
        <f t="shared" si="157"/>
        <v>1.5042963615782266E-3</v>
      </c>
      <c r="J868" s="2">
        <f t="shared" si="157"/>
        <v>1.1012157211501797E-2</v>
      </c>
      <c r="L868">
        <f t="shared" si="155"/>
        <v>6</v>
      </c>
      <c r="M868">
        <v>2018</v>
      </c>
    </row>
    <row r="869" spans="1:13" x14ac:dyDescent="0.3">
      <c r="A869" s="15">
        <v>43283</v>
      </c>
      <c r="B869">
        <v>10932.7</v>
      </c>
      <c r="C869">
        <v>10657.3</v>
      </c>
      <c r="D869">
        <v>26230.3</v>
      </c>
      <c r="E869">
        <v>35264.410000000003</v>
      </c>
      <c r="G869" s="2">
        <f t="shared" si="156"/>
        <v>-6.8006988209681546E-3</v>
      </c>
      <c r="H869" s="4">
        <f t="shared" si="157"/>
        <v>-5.3199929066761248E-3</v>
      </c>
      <c r="I869" s="2">
        <f t="shared" si="157"/>
        <v>-5.0788569347828289E-3</v>
      </c>
      <c r="J869" s="2">
        <f t="shared" si="157"/>
        <v>-4.4905243640658591E-3</v>
      </c>
      <c r="L869">
        <f t="shared" si="155"/>
        <v>7</v>
      </c>
      <c r="M869">
        <v>2018</v>
      </c>
    </row>
    <row r="870" spans="1:13" x14ac:dyDescent="0.3">
      <c r="A870" s="15">
        <v>43284</v>
      </c>
      <c r="B870">
        <v>10909.7</v>
      </c>
      <c r="C870">
        <v>10699.9</v>
      </c>
      <c r="D870">
        <v>26204.1</v>
      </c>
      <c r="E870">
        <v>35378.6</v>
      </c>
      <c r="G870" s="2">
        <f t="shared" si="156"/>
        <v>-2.1082156246276249E-3</v>
      </c>
      <c r="H870" s="4">
        <f t="shared" si="157"/>
        <v>3.9972600940200954E-3</v>
      </c>
      <c r="I870" s="2">
        <f t="shared" si="157"/>
        <v>-9.9884484737119777E-4</v>
      </c>
      <c r="J870" s="2">
        <f t="shared" si="157"/>
        <v>3.2381089035658059E-3</v>
      </c>
      <c r="L870">
        <f t="shared" si="155"/>
        <v>7</v>
      </c>
      <c r="M870">
        <v>2018</v>
      </c>
    </row>
    <row r="871" spans="1:13" x14ac:dyDescent="0.3">
      <c r="A871" s="15">
        <v>43285</v>
      </c>
      <c r="B871">
        <v>11019.15</v>
      </c>
      <c r="C871">
        <v>10769.9</v>
      </c>
      <c r="D871">
        <v>26433.95</v>
      </c>
      <c r="E871">
        <v>35645.4</v>
      </c>
      <c r="G871" s="2">
        <f t="shared" si="156"/>
        <v>9.9327080582439584E-3</v>
      </c>
      <c r="H871" s="4">
        <f t="shared" si="157"/>
        <v>6.5421172160487484E-3</v>
      </c>
      <c r="I871" s="2">
        <f t="shared" si="157"/>
        <v>8.7715281196454834E-3</v>
      </c>
      <c r="J871" s="2">
        <f t="shared" si="157"/>
        <v>7.5412820179431329E-3</v>
      </c>
      <c r="L871">
        <f t="shared" si="155"/>
        <v>7</v>
      </c>
      <c r="M871">
        <v>2018</v>
      </c>
    </row>
    <row r="872" spans="1:13" x14ac:dyDescent="0.3">
      <c r="A872" s="15">
        <v>43286</v>
      </c>
      <c r="B872">
        <v>11043.2</v>
      </c>
      <c r="C872">
        <v>10749.75</v>
      </c>
      <c r="D872">
        <v>26503.3</v>
      </c>
      <c r="E872">
        <v>35574.550000000003</v>
      </c>
      <c r="G872" s="2">
        <f t="shared" si="156"/>
        <v>2.1778107794843062E-3</v>
      </c>
      <c r="H872" s="4">
        <f t="shared" si="157"/>
        <v>-1.8709551620720375E-3</v>
      </c>
      <c r="I872" s="2">
        <f t="shared" si="157"/>
        <v>2.6235201322541103E-3</v>
      </c>
      <c r="J872" s="2">
        <f t="shared" si="157"/>
        <v>-1.9876337479730498E-3</v>
      </c>
      <c r="L872">
        <f t="shared" si="155"/>
        <v>7</v>
      </c>
      <c r="M872">
        <v>2018</v>
      </c>
    </row>
    <row r="873" spans="1:13" x14ac:dyDescent="0.3">
      <c r="A873" s="15">
        <v>43287</v>
      </c>
      <c r="B873">
        <v>11024</v>
      </c>
      <c r="C873">
        <v>10772.65</v>
      </c>
      <c r="D873">
        <v>26493.85</v>
      </c>
      <c r="E873">
        <v>35657.86</v>
      </c>
      <c r="G873" s="2">
        <f t="shared" si="156"/>
        <v>-1.7416545718433171E-3</v>
      </c>
      <c r="H873" s="4">
        <f t="shared" si="157"/>
        <v>2.1302820995836775E-3</v>
      </c>
      <c r="I873" s="2">
        <f t="shared" si="157"/>
        <v>-3.5655937185183459E-4</v>
      </c>
      <c r="J873" s="2">
        <f t="shared" si="157"/>
        <v>2.3418426937233967E-3</v>
      </c>
      <c r="L873">
        <f t="shared" si="155"/>
        <v>7</v>
      </c>
      <c r="M873">
        <v>2018</v>
      </c>
    </row>
    <row r="874" spans="1:13" x14ac:dyDescent="0.3">
      <c r="A874" s="15">
        <v>43290</v>
      </c>
      <c r="B874">
        <v>11090.65</v>
      </c>
      <c r="C874">
        <v>10852.9</v>
      </c>
      <c r="D874">
        <v>26753.3</v>
      </c>
      <c r="E874">
        <v>35934.720000000001</v>
      </c>
      <c r="G874" s="2">
        <f t="shared" si="156"/>
        <v>6.0095666169250345E-3</v>
      </c>
      <c r="H874" s="4">
        <f t="shared" si="157"/>
        <v>7.4494205232695761E-3</v>
      </c>
      <c r="I874" s="2">
        <f t="shared" si="157"/>
        <v>9.7928387154000169E-3</v>
      </c>
      <c r="J874" s="2">
        <f t="shared" si="157"/>
        <v>7.7643470471868078E-3</v>
      </c>
      <c r="L874">
        <f t="shared" si="155"/>
        <v>7</v>
      </c>
      <c r="M874">
        <v>2018</v>
      </c>
    </row>
    <row r="875" spans="1:13" x14ac:dyDescent="0.3">
      <c r="A875" s="15">
        <v>43291</v>
      </c>
      <c r="B875">
        <v>11191.3</v>
      </c>
      <c r="C875">
        <v>10947.25</v>
      </c>
      <c r="D875">
        <v>26894.55</v>
      </c>
      <c r="E875">
        <v>36239.620000000003</v>
      </c>
      <c r="G875" s="2">
        <f t="shared" si="156"/>
        <v>8.9935932376041788E-3</v>
      </c>
      <c r="H875" s="4">
        <f t="shared" si="157"/>
        <v>8.6935289185379357E-3</v>
      </c>
      <c r="I875" s="2">
        <f t="shared" si="157"/>
        <v>5.2797225015231769E-3</v>
      </c>
      <c r="J875" s="2">
        <f t="shared" si="157"/>
        <v>8.4848302700007532E-3</v>
      </c>
      <c r="L875">
        <f t="shared" si="155"/>
        <v>7</v>
      </c>
      <c r="M875">
        <v>2018</v>
      </c>
    </row>
    <row r="876" spans="1:13" x14ac:dyDescent="0.3">
      <c r="A876" s="15">
        <v>43292</v>
      </c>
      <c r="B876">
        <v>11153.25</v>
      </c>
      <c r="C876">
        <v>10948.3</v>
      </c>
      <c r="D876">
        <v>26816.2</v>
      </c>
      <c r="E876">
        <v>36265.93</v>
      </c>
      <c r="G876" s="2">
        <f t="shared" si="156"/>
        <v>-3.411561652433082E-3</v>
      </c>
      <c r="H876" s="4">
        <f t="shared" si="157"/>
        <v>9.5914499075043719E-5</v>
      </c>
      <c r="I876" s="2">
        <f t="shared" si="157"/>
        <v>-2.9132296320257653E-3</v>
      </c>
      <c r="J876" s="2">
        <f t="shared" si="157"/>
        <v>7.2600099007654243E-4</v>
      </c>
      <c r="L876">
        <f t="shared" si="155"/>
        <v>7</v>
      </c>
      <c r="M876">
        <v>2018</v>
      </c>
    </row>
    <row r="877" spans="1:13" x14ac:dyDescent="0.3">
      <c r="A877" s="15">
        <v>43293</v>
      </c>
      <c r="B877">
        <v>11262.65</v>
      </c>
      <c r="C877">
        <v>11023.2</v>
      </c>
      <c r="D877">
        <v>27026.55</v>
      </c>
      <c r="E877">
        <v>36548.410000000003</v>
      </c>
      <c r="G877" s="2">
        <f t="shared" si="156"/>
        <v>9.713522128451087E-3</v>
      </c>
      <c r="H877" s="4">
        <f t="shared" si="157"/>
        <v>6.8412447594605064E-3</v>
      </c>
      <c r="I877" s="2">
        <f t="shared" si="157"/>
        <v>7.8441389906100997E-3</v>
      </c>
      <c r="J877" s="2">
        <f t="shared" si="157"/>
        <v>7.7891288049142318E-3</v>
      </c>
      <c r="L877">
        <f t="shared" si="155"/>
        <v>7</v>
      </c>
      <c r="M877">
        <v>2018</v>
      </c>
    </row>
    <row r="878" spans="1:13" x14ac:dyDescent="0.3">
      <c r="A878" s="15">
        <v>43294</v>
      </c>
      <c r="B878">
        <v>11259.45</v>
      </c>
      <c r="C878">
        <v>11018.9</v>
      </c>
      <c r="D878">
        <v>26935.95</v>
      </c>
      <c r="E878">
        <v>36541.629999999997</v>
      </c>
      <c r="G878" s="2">
        <f t="shared" si="156"/>
        <v>-2.8420571164656432E-4</v>
      </c>
      <c r="H878" s="4">
        <f t="shared" si="157"/>
        <v>-3.9008636330657985E-4</v>
      </c>
      <c r="I878" s="2">
        <f t="shared" si="157"/>
        <v>-3.3522591673742505E-3</v>
      </c>
      <c r="J878" s="2">
        <f t="shared" si="157"/>
        <v>-1.8550738595758643E-4</v>
      </c>
      <c r="L878">
        <f t="shared" si="155"/>
        <v>7</v>
      </c>
      <c r="M878">
        <v>2018</v>
      </c>
    </row>
    <row r="879" spans="1:13" x14ac:dyDescent="0.3">
      <c r="A879" s="15">
        <v>43297</v>
      </c>
      <c r="B879">
        <v>11184.5</v>
      </c>
      <c r="C879">
        <v>10936.85</v>
      </c>
      <c r="D879">
        <v>26679.8</v>
      </c>
      <c r="E879">
        <v>36323.769999999997</v>
      </c>
      <c r="G879" s="2">
        <f t="shared" si="156"/>
        <v>-6.7012383208905832E-3</v>
      </c>
      <c r="H879" s="4">
        <f t="shared" si="157"/>
        <v>-7.4462968172865959E-3</v>
      </c>
      <c r="I879" s="2">
        <f t="shared" si="157"/>
        <v>-9.5095959117833771E-3</v>
      </c>
      <c r="J879" s="2">
        <f t="shared" si="157"/>
        <v>-5.9619672138325683E-3</v>
      </c>
      <c r="L879">
        <f t="shared" si="155"/>
        <v>7</v>
      </c>
      <c r="M879">
        <v>2018</v>
      </c>
    </row>
    <row r="880" spans="1:13" x14ac:dyDescent="0.3">
      <c r="A880" s="15">
        <v>43298</v>
      </c>
      <c r="B880">
        <v>11285.3</v>
      </c>
      <c r="C880">
        <v>11008.05</v>
      </c>
      <c r="D880">
        <v>27008.1</v>
      </c>
      <c r="E880">
        <v>36519.96</v>
      </c>
      <c r="G880" s="2">
        <f t="shared" si="156"/>
        <v>8.9319734521899532E-3</v>
      </c>
      <c r="H880" s="4">
        <f t="shared" si="157"/>
        <v>6.5101011717266771E-3</v>
      </c>
      <c r="I880" s="2">
        <f t="shared" si="157"/>
        <v>1.230518969407564E-2</v>
      </c>
      <c r="J880" s="2">
        <f t="shared" si="157"/>
        <v>5.4011464118400247E-3</v>
      </c>
      <c r="L880">
        <f t="shared" si="155"/>
        <v>7</v>
      </c>
      <c r="M880">
        <v>2018</v>
      </c>
    </row>
    <row r="881" spans="1:13" x14ac:dyDescent="0.3">
      <c r="A881" s="15">
        <v>43299</v>
      </c>
      <c r="B881">
        <v>11279.35</v>
      </c>
      <c r="C881">
        <v>10980.45</v>
      </c>
      <c r="D881">
        <v>26880.9</v>
      </c>
      <c r="E881">
        <v>36373.440000000002</v>
      </c>
      <c r="G881" s="2">
        <f t="shared" si="156"/>
        <v>-5.2751266695322946E-4</v>
      </c>
      <c r="H881" s="4">
        <f t="shared" si="157"/>
        <v>-2.5072560535243341E-3</v>
      </c>
      <c r="I881" s="2">
        <f t="shared" si="157"/>
        <v>-4.7096982016505088E-3</v>
      </c>
      <c r="J881" s="2">
        <f t="shared" si="157"/>
        <v>-4.0120525871330855E-3</v>
      </c>
      <c r="L881">
        <f t="shared" si="155"/>
        <v>7</v>
      </c>
      <c r="M881">
        <v>2018</v>
      </c>
    </row>
    <row r="882" spans="1:13" x14ac:dyDescent="0.3">
      <c r="A882" s="15">
        <v>43300</v>
      </c>
      <c r="B882">
        <v>11208.7</v>
      </c>
      <c r="C882">
        <v>10957.1</v>
      </c>
      <c r="D882">
        <v>26789.65</v>
      </c>
      <c r="E882">
        <v>36351.230000000003</v>
      </c>
      <c r="G882" s="2">
        <f t="shared" si="156"/>
        <v>-6.3031395255470869E-3</v>
      </c>
      <c r="H882" s="4">
        <f t="shared" si="157"/>
        <v>-2.1265066550096184E-3</v>
      </c>
      <c r="I882" s="2">
        <f t="shared" si="157"/>
        <v>-3.3946036033019726E-3</v>
      </c>
      <c r="J882" s="2">
        <f t="shared" si="157"/>
        <v>-6.1061037944167853E-4</v>
      </c>
      <c r="L882">
        <f t="shared" si="155"/>
        <v>7</v>
      </c>
      <c r="M882">
        <v>2018</v>
      </c>
    </row>
    <row r="883" spans="1:13" x14ac:dyDescent="0.3">
      <c r="A883" s="15">
        <v>43301</v>
      </c>
      <c r="B883">
        <v>11270.55</v>
      </c>
      <c r="C883">
        <v>11010.2</v>
      </c>
      <c r="D883">
        <v>26873.200000000001</v>
      </c>
      <c r="E883">
        <v>36496.370000000003</v>
      </c>
      <c r="G883" s="2">
        <f t="shared" si="156"/>
        <v>5.4877534814182583E-3</v>
      </c>
      <c r="H883" s="4">
        <f t="shared" si="157"/>
        <v>4.8461728011974297E-3</v>
      </c>
      <c r="I883" s="2">
        <f t="shared" si="157"/>
        <v>3.1187417528784163E-3</v>
      </c>
      <c r="J883" s="2">
        <f t="shared" si="157"/>
        <v>3.992712213589455E-3</v>
      </c>
      <c r="L883">
        <f t="shared" si="155"/>
        <v>7</v>
      </c>
      <c r="M883">
        <v>2018</v>
      </c>
    </row>
    <row r="884" spans="1:13" x14ac:dyDescent="0.3">
      <c r="A884" s="15">
        <v>43304</v>
      </c>
      <c r="B884">
        <v>11312.7</v>
      </c>
      <c r="C884">
        <v>11084.75</v>
      </c>
      <c r="D884">
        <v>27008.15</v>
      </c>
      <c r="E884">
        <v>36718.6</v>
      </c>
      <c r="G884" s="2">
        <f t="shared" si="156"/>
        <v>3.725900978546364E-3</v>
      </c>
      <c r="H884" s="4">
        <f t="shared" si="157"/>
        <v>6.7709941690431846E-3</v>
      </c>
      <c r="I884" s="2">
        <f t="shared" si="157"/>
        <v>5.0217316880758799E-3</v>
      </c>
      <c r="J884" s="2">
        <f t="shared" si="157"/>
        <v>6.0890987240647745E-3</v>
      </c>
      <c r="L884">
        <f t="shared" si="155"/>
        <v>7</v>
      </c>
      <c r="M884">
        <v>2018</v>
      </c>
    </row>
    <row r="885" spans="1:13" x14ac:dyDescent="0.3">
      <c r="A885" s="15">
        <v>43305</v>
      </c>
      <c r="B885">
        <v>11332.85</v>
      </c>
      <c r="C885">
        <v>11134.3</v>
      </c>
      <c r="D885">
        <v>26974.400000000001</v>
      </c>
      <c r="E885">
        <v>36825.1</v>
      </c>
      <c r="G885" s="2">
        <f t="shared" si="156"/>
        <v>1.7780170036663008E-3</v>
      </c>
      <c r="H885" s="4">
        <f t="shared" si="157"/>
        <v>4.4701053248832195E-3</v>
      </c>
      <c r="I885" s="2">
        <f t="shared" si="157"/>
        <v>-1.2496227990439921E-3</v>
      </c>
      <c r="J885" s="2">
        <f t="shared" si="157"/>
        <v>2.9004373805101504E-3</v>
      </c>
      <c r="L885">
        <f t="shared" si="155"/>
        <v>7</v>
      </c>
      <c r="M885">
        <v>2018</v>
      </c>
    </row>
    <row r="886" spans="1:13" x14ac:dyDescent="0.3">
      <c r="A886" s="15">
        <v>43306</v>
      </c>
      <c r="B886">
        <v>11398.2</v>
      </c>
      <c r="C886">
        <v>11132</v>
      </c>
      <c r="D886">
        <v>27031.3</v>
      </c>
      <c r="E886">
        <v>36858.230000000003</v>
      </c>
      <c r="G886" s="2">
        <f t="shared" si="156"/>
        <v>5.7333614079416364E-3</v>
      </c>
      <c r="H886" s="4">
        <f t="shared" si="157"/>
        <v>-2.0656889072499148E-4</v>
      </c>
      <c r="I886" s="2">
        <f t="shared" si="157"/>
        <v>2.1094074381635113E-3</v>
      </c>
      <c r="J886" s="2">
        <f t="shared" si="157"/>
        <v>8.9965811362371472E-4</v>
      </c>
      <c r="L886">
        <f t="shared" si="155"/>
        <v>7</v>
      </c>
      <c r="M886">
        <v>2018</v>
      </c>
    </row>
    <row r="887" spans="1:13" x14ac:dyDescent="0.3">
      <c r="A887" s="15">
        <v>43307</v>
      </c>
      <c r="B887">
        <v>11588.45</v>
      </c>
      <c r="C887">
        <v>11167.3</v>
      </c>
      <c r="D887">
        <v>27406.400000000001</v>
      </c>
      <c r="E887">
        <v>36984.639999999999</v>
      </c>
      <c r="G887" s="2">
        <f t="shared" si="156"/>
        <v>1.6417208513649365E-2</v>
      </c>
      <c r="H887" s="4">
        <f t="shared" si="157"/>
        <v>3.1710384477182242E-3</v>
      </c>
      <c r="I887" s="2">
        <f t="shared" si="157"/>
        <v>1.3876506124381816E-2</v>
      </c>
      <c r="J887" s="2">
        <f t="shared" si="157"/>
        <v>3.4296275214516867E-3</v>
      </c>
      <c r="L887">
        <f t="shared" si="155"/>
        <v>7</v>
      </c>
      <c r="M887">
        <v>2018</v>
      </c>
    </row>
    <row r="888" spans="1:13" x14ac:dyDescent="0.3">
      <c r="A888" s="15">
        <v>43308</v>
      </c>
      <c r="B888">
        <v>11691</v>
      </c>
      <c r="C888">
        <v>11278.35</v>
      </c>
      <c r="D888">
        <v>27634.400000000001</v>
      </c>
      <c r="E888">
        <v>37336.85</v>
      </c>
      <c r="G888" s="2">
        <f t="shared" si="156"/>
        <v>8.7717047301342291E-3</v>
      </c>
      <c r="H888" s="4">
        <f t="shared" si="157"/>
        <v>9.9442121193127342E-3</v>
      </c>
      <c r="I888" s="2">
        <f t="shared" si="157"/>
        <v>8.3192247066378646E-3</v>
      </c>
      <c r="J888" s="2">
        <f t="shared" si="157"/>
        <v>9.5231425802711385E-3</v>
      </c>
      <c r="L888">
        <f t="shared" si="155"/>
        <v>7</v>
      </c>
      <c r="M888">
        <v>2018</v>
      </c>
    </row>
    <row r="889" spans="1:13" x14ac:dyDescent="0.3">
      <c r="A889" s="15">
        <v>43311</v>
      </c>
      <c r="B889">
        <v>11738.85</v>
      </c>
      <c r="C889">
        <v>11319.55</v>
      </c>
      <c r="D889">
        <v>27842.6</v>
      </c>
      <c r="E889">
        <v>37494.400000000001</v>
      </c>
      <c r="G889" s="2">
        <f t="shared" si="156"/>
        <v>4.0762084872027803E-3</v>
      </c>
      <c r="H889" s="4">
        <f t="shared" si="157"/>
        <v>3.6530166203388712E-3</v>
      </c>
      <c r="I889" s="2">
        <f t="shared" si="157"/>
        <v>7.5340879483541193E-3</v>
      </c>
      <c r="J889" s="2">
        <f t="shared" si="157"/>
        <v>4.2196918058165838E-3</v>
      </c>
      <c r="L889">
        <f t="shared" si="155"/>
        <v>7</v>
      </c>
      <c r="M889">
        <v>2018</v>
      </c>
    </row>
    <row r="890" spans="1:13" x14ac:dyDescent="0.3">
      <c r="A890" s="15">
        <v>43312</v>
      </c>
      <c r="B890">
        <v>11662.9</v>
      </c>
      <c r="C890">
        <v>11356.5</v>
      </c>
      <c r="D890">
        <v>27764.15</v>
      </c>
      <c r="E890">
        <v>37606.58</v>
      </c>
      <c r="G890" s="2">
        <f t="shared" si="156"/>
        <v>-6.512102478800361E-3</v>
      </c>
      <c r="H890" s="4">
        <f t="shared" si="157"/>
        <v>3.2642640387648566E-3</v>
      </c>
      <c r="I890" s="2">
        <f t="shared" si="157"/>
        <v>-2.8176247907881124E-3</v>
      </c>
      <c r="J890" s="2">
        <f t="shared" si="157"/>
        <v>2.9919134590765629E-3</v>
      </c>
      <c r="L890">
        <f t="shared" si="155"/>
        <v>7</v>
      </c>
      <c r="M890">
        <v>2018</v>
      </c>
    </row>
    <row r="891" spans="1:13" x14ac:dyDescent="0.3">
      <c r="A891" s="15">
        <v>43313</v>
      </c>
      <c r="B891">
        <v>11590.25</v>
      </c>
      <c r="C891">
        <v>11346.2</v>
      </c>
      <c r="D891">
        <v>27596.6</v>
      </c>
      <c r="E891">
        <v>37521.620000000003</v>
      </c>
      <c r="G891" s="2">
        <f t="shared" si="156"/>
        <v>-6.268199564288918E-3</v>
      </c>
      <c r="H891" s="4">
        <f t="shared" si="157"/>
        <v>-9.0696957689422552E-4</v>
      </c>
      <c r="I891" s="2">
        <f t="shared" si="157"/>
        <v>-6.0347606535767493E-3</v>
      </c>
      <c r="J891" s="2">
        <f t="shared" si="157"/>
        <v>-2.2591791117405283E-3</v>
      </c>
      <c r="L891">
        <f t="shared" si="155"/>
        <v>8</v>
      </c>
      <c r="M891">
        <v>2018</v>
      </c>
    </row>
    <row r="892" spans="1:13" x14ac:dyDescent="0.3">
      <c r="A892" s="15">
        <v>43314</v>
      </c>
      <c r="B892">
        <v>11459.3</v>
      </c>
      <c r="C892">
        <v>11244.7</v>
      </c>
      <c r="D892">
        <v>27355.95</v>
      </c>
      <c r="E892">
        <v>37165.160000000003</v>
      </c>
      <c r="G892" s="2">
        <f t="shared" si="156"/>
        <v>-1.1427399579381005E-2</v>
      </c>
      <c r="H892" s="4">
        <f t="shared" si="157"/>
        <v>-8.9457263224691965E-3</v>
      </c>
      <c r="I892" s="2">
        <f t="shared" si="157"/>
        <v>-8.7202771355890888E-3</v>
      </c>
      <c r="J892" s="2">
        <f t="shared" si="157"/>
        <v>-9.5001228624989834E-3</v>
      </c>
      <c r="L892">
        <f t="shared" si="155"/>
        <v>8</v>
      </c>
      <c r="M892">
        <v>2018</v>
      </c>
    </row>
    <row r="893" spans="1:13" x14ac:dyDescent="0.3">
      <c r="A893" s="15">
        <v>43315</v>
      </c>
      <c r="B893">
        <v>11636</v>
      </c>
      <c r="C893">
        <v>11360.8</v>
      </c>
      <c r="D893">
        <v>27695.5</v>
      </c>
      <c r="E893">
        <v>37556.160000000003</v>
      </c>
      <c r="G893" s="2">
        <f t="shared" si="156"/>
        <v>1.5185630800962593E-2</v>
      </c>
      <c r="H893" s="4">
        <f t="shared" si="157"/>
        <v>1.0324864158225523E-2</v>
      </c>
      <c r="I893" s="2">
        <f t="shared" si="157"/>
        <v>1.2412290562016646E-2</v>
      </c>
      <c r="J893" s="2">
        <f t="shared" si="157"/>
        <v>1.0520605857744187E-2</v>
      </c>
      <c r="L893">
        <f t="shared" si="155"/>
        <v>8</v>
      </c>
      <c r="M893">
        <v>2018</v>
      </c>
    </row>
    <row r="894" spans="1:13" x14ac:dyDescent="0.3">
      <c r="A894" s="15">
        <v>43318</v>
      </c>
      <c r="B894">
        <v>11699.05</v>
      </c>
      <c r="C894">
        <v>11387.1</v>
      </c>
      <c r="D894">
        <v>27898.5</v>
      </c>
      <c r="E894">
        <v>37691.89</v>
      </c>
      <c r="G894" s="2">
        <f t="shared" si="156"/>
        <v>5.3893264837742618E-3</v>
      </c>
      <c r="H894" s="4">
        <f t="shared" si="157"/>
        <v>2.3149778184635848E-3</v>
      </c>
      <c r="I894" s="2">
        <f t="shared" si="157"/>
        <v>7.3297106028055101E-3</v>
      </c>
      <c r="J894" s="2">
        <f t="shared" si="157"/>
        <v>3.6140542590082669E-3</v>
      </c>
      <c r="L894">
        <f t="shared" si="155"/>
        <v>8</v>
      </c>
      <c r="M894">
        <v>2018</v>
      </c>
    </row>
    <row r="895" spans="1:13" x14ac:dyDescent="0.3">
      <c r="A895" s="15">
        <v>43319</v>
      </c>
      <c r="B895">
        <v>11702.4</v>
      </c>
      <c r="C895">
        <v>11389.45</v>
      </c>
      <c r="D895">
        <v>27875.9</v>
      </c>
      <c r="E895">
        <v>37665.800000000003</v>
      </c>
      <c r="G895" s="2">
        <f t="shared" si="156"/>
        <v>2.8626606508069829E-4</v>
      </c>
      <c r="H895" s="4">
        <f t="shared" si="157"/>
        <v>2.0637387921423046E-4</v>
      </c>
      <c r="I895" s="2">
        <f t="shared" si="157"/>
        <v>-8.1007939494949705E-4</v>
      </c>
      <c r="J895" s="2">
        <f t="shared" si="157"/>
        <v>-6.9219134407949579E-4</v>
      </c>
      <c r="L895">
        <f t="shared" si="155"/>
        <v>8</v>
      </c>
      <c r="M895">
        <v>2018</v>
      </c>
    </row>
    <row r="896" spans="1:13" x14ac:dyDescent="0.3">
      <c r="A896" s="15">
        <v>43320</v>
      </c>
      <c r="B896">
        <v>11770.25</v>
      </c>
      <c r="C896">
        <v>11450</v>
      </c>
      <c r="D896">
        <v>28062.45</v>
      </c>
      <c r="E896">
        <v>37887.56</v>
      </c>
      <c r="G896" s="2">
        <f t="shared" si="156"/>
        <v>5.7645334636053066E-3</v>
      </c>
      <c r="H896" s="4">
        <f t="shared" si="157"/>
        <v>5.3163234396743711E-3</v>
      </c>
      <c r="I896" s="2">
        <f t="shared" si="157"/>
        <v>6.692160611854658E-3</v>
      </c>
      <c r="J896" s="2">
        <f t="shared" si="157"/>
        <v>5.8875690945099993E-3</v>
      </c>
      <c r="L896">
        <f t="shared" si="155"/>
        <v>8</v>
      </c>
      <c r="M896">
        <v>2018</v>
      </c>
    </row>
    <row r="897" spans="1:13" x14ac:dyDescent="0.3">
      <c r="A897" s="15">
        <v>43321</v>
      </c>
      <c r="B897">
        <v>11838.1</v>
      </c>
      <c r="C897">
        <v>11470.7</v>
      </c>
      <c r="D897">
        <v>28320</v>
      </c>
      <c r="E897">
        <v>38024.370000000003</v>
      </c>
      <c r="G897" s="2">
        <f t="shared" si="156"/>
        <v>5.7314940742180217E-3</v>
      </c>
      <c r="H897" s="4">
        <f t="shared" si="157"/>
        <v>1.8078602620087971E-3</v>
      </c>
      <c r="I897" s="2">
        <f t="shared" si="157"/>
        <v>9.1777446374068997E-3</v>
      </c>
      <c r="J897" s="2">
        <f t="shared" si="157"/>
        <v>3.6109477622735526E-3</v>
      </c>
      <c r="L897">
        <f t="shared" si="155"/>
        <v>8</v>
      </c>
      <c r="M897">
        <v>2018</v>
      </c>
    </row>
    <row r="898" spans="1:13" x14ac:dyDescent="0.3">
      <c r="A898" s="15">
        <v>43322</v>
      </c>
      <c r="B898">
        <v>11768.75</v>
      </c>
      <c r="C898">
        <v>11429.5</v>
      </c>
      <c r="D898">
        <v>28124.25</v>
      </c>
      <c r="E898">
        <v>37869.230000000003</v>
      </c>
      <c r="G898" s="2">
        <f t="shared" si="156"/>
        <v>-5.8927243759957825E-3</v>
      </c>
      <c r="H898" s="4">
        <f t="shared" si="157"/>
        <v>-3.5917598751602541E-3</v>
      </c>
      <c r="I898" s="2">
        <f t="shared" si="157"/>
        <v>-6.912076271186441E-3</v>
      </c>
      <c r="J898" s="2">
        <f t="shared" si="157"/>
        <v>-4.0800150009059821E-3</v>
      </c>
      <c r="L898">
        <f t="shared" si="155"/>
        <v>8</v>
      </c>
      <c r="M898">
        <v>2018</v>
      </c>
    </row>
    <row r="899" spans="1:13" x14ac:dyDescent="0.3">
      <c r="A899" s="15">
        <v>43325</v>
      </c>
      <c r="B899">
        <v>11602.7</v>
      </c>
      <c r="C899">
        <v>11355.75</v>
      </c>
      <c r="D899">
        <v>27794.400000000001</v>
      </c>
      <c r="E899">
        <v>37644.9</v>
      </c>
      <c r="G899" s="2">
        <f t="shared" si="156"/>
        <v>-1.431132408835868E-2</v>
      </c>
      <c r="H899" s="4">
        <f t="shared" si="157"/>
        <v>-6.4526007261909973E-3</v>
      </c>
      <c r="I899" s="2">
        <f t="shared" si="157"/>
        <v>-1.1728312755006749E-2</v>
      </c>
      <c r="J899" s="2">
        <f t="shared" si="157"/>
        <v>-5.923806742307719E-3</v>
      </c>
      <c r="L899">
        <f t="shared" ref="L899:L962" si="158">MONTH(A:A)</f>
        <v>8</v>
      </c>
      <c r="M899">
        <v>2018</v>
      </c>
    </row>
    <row r="900" spans="1:13" x14ac:dyDescent="0.3">
      <c r="A900" s="15">
        <v>43326</v>
      </c>
      <c r="B900">
        <v>11669.85</v>
      </c>
      <c r="C900">
        <v>11435.1</v>
      </c>
      <c r="D900">
        <v>28021.7</v>
      </c>
      <c r="E900">
        <v>37852</v>
      </c>
      <c r="G900" s="2">
        <f t="shared" ref="G900:G963" si="159">(B900-B899)/B900</f>
        <v>5.7541442263610619E-3</v>
      </c>
      <c r="H900" s="4">
        <f t="shared" ref="H900:J963" si="160">(C900-C899)/C899</f>
        <v>6.9876494287035521E-3</v>
      </c>
      <c r="I900" s="2">
        <f t="shared" si="160"/>
        <v>8.1779063408456108E-3</v>
      </c>
      <c r="J900" s="2">
        <f t="shared" si="160"/>
        <v>5.5014092214350028E-3</v>
      </c>
      <c r="L900">
        <f t="shared" si="158"/>
        <v>8</v>
      </c>
      <c r="M900">
        <v>2018</v>
      </c>
    </row>
    <row r="901" spans="1:13" x14ac:dyDescent="0.3">
      <c r="A901" s="15">
        <v>43328</v>
      </c>
      <c r="B901">
        <v>11536.45</v>
      </c>
      <c r="C901">
        <v>11385.05</v>
      </c>
      <c r="D901">
        <v>27826.55</v>
      </c>
      <c r="E901">
        <v>37663.56</v>
      </c>
      <c r="G901" s="2">
        <f t="shared" si="159"/>
        <v>-1.1563349210545673E-2</v>
      </c>
      <c r="H901" s="4">
        <f t="shared" si="160"/>
        <v>-4.3768747103218241E-3</v>
      </c>
      <c r="I901" s="2">
        <f t="shared" si="160"/>
        <v>-6.964245566828617E-3</v>
      </c>
      <c r="J901" s="2">
        <f t="shared" si="160"/>
        <v>-4.9783366796999455E-3</v>
      </c>
      <c r="L901">
        <f t="shared" si="158"/>
        <v>8</v>
      </c>
      <c r="M901">
        <v>2018</v>
      </c>
    </row>
    <row r="902" spans="1:13" x14ac:dyDescent="0.3">
      <c r="A902" s="15">
        <v>43329</v>
      </c>
      <c r="B902">
        <v>11621.65</v>
      </c>
      <c r="C902">
        <v>11470.75</v>
      </c>
      <c r="D902">
        <v>28128.55</v>
      </c>
      <c r="E902">
        <v>37947.879999999997</v>
      </c>
      <c r="G902" s="2">
        <f t="shared" si="159"/>
        <v>7.331144889064712E-3</v>
      </c>
      <c r="H902" s="4">
        <f t="shared" si="160"/>
        <v>7.5274153385361271E-3</v>
      </c>
      <c r="I902" s="2">
        <f t="shared" si="160"/>
        <v>1.085294440022209E-2</v>
      </c>
      <c r="J902" s="2">
        <f t="shared" si="160"/>
        <v>7.5489412047082044E-3</v>
      </c>
      <c r="L902">
        <f t="shared" si="158"/>
        <v>8</v>
      </c>
      <c r="M902">
        <v>2018</v>
      </c>
    </row>
    <row r="903" spans="1:13" x14ac:dyDescent="0.3">
      <c r="A903" s="15">
        <v>43332</v>
      </c>
      <c r="B903">
        <v>11708.85</v>
      </c>
      <c r="C903">
        <v>11551.75</v>
      </c>
      <c r="D903">
        <v>28274.25</v>
      </c>
      <c r="E903">
        <v>38278.75</v>
      </c>
      <c r="G903" s="2">
        <f t="shared" si="159"/>
        <v>7.4473581948697543E-3</v>
      </c>
      <c r="H903" s="4">
        <f t="shared" si="160"/>
        <v>7.0614388771440403E-3</v>
      </c>
      <c r="I903" s="2">
        <f t="shared" si="160"/>
        <v>5.1797906397592743E-3</v>
      </c>
      <c r="J903" s="2">
        <f t="shared" si="160"/>
        <v>8.7190641479840941E-3</v>
      </c>
      <c r="L903">
        <f t="shared" si="158"/>
        <v>8</v>
      </c>
      <c r="M903">
        <v>2018</v>
      </c>
    </row>
    <row r="904" spans="1:13" x14ac:dyDescent="0.3">
      <c r="A904" s="15">
        <v>43333</v>
      </c>
      <c r="B904">
        <v>11706.25</v>
      </c>
      <c r="C904">
        <v>11570.9</v>
      </c>
      <c r="D904">
        <v>28257.9</v>
      </c>
      <c r="E904">
        <v>38285.75</v>
      </c>
      <c r="G904" s="2">
        <f t="shared" si="159"/>
        <v>-2.2210357714898997E-4</v>
      </c>
      <c r="H904" s="4">
        <f t="shared" si="160"/>
        <v>1.6577574826324702E-3</v>
      </c>
      <c r="I904" s="2">
        <f t="shared" si="160"/>
        <v>-5.7826467545553091E-4</v>
      </c>
      <c r="J904" s="2">
        <f t="shared" si="160"/>
        <v>1.8286908532802142E-4</v>
      </c>
      <c r="L904">
        <f t="shared" si="158"/>
        <v>8</v>
      </c>
      <c r="M904">
        <v>2018</v>
      </c>
    </row>
    <row r="905" spans="1:13" x14ac:dyDescent="0.3">
      <c r="A905" s="15">
        <v>43335</v>
      </c>
      <c r="B905">
        <v>11625.45</v>
      </c>
      <c r="C905">
        <v>11582.75</v>
      </c>
      <c r="D905">
        <v>28027.9</v>
      </c>
      <c r="E905">
        <v>38336.76</v>
      </c>
      <c r="G905" s="2">
        <f t="shared" si="159"/>
        <v>-6.9502685917533745E-3</v>
      </c>
      <c r="H905" s="4">
        <f t="shared" si="160"/>
        <v>1.0241208549032802E-3</v>
      </c>
      <c r="I905" s="2">
        <f t="shared" si="160"/>
        <v>-8.1393167928260762E-3</v>
      </c>
      <c r="J905" s="2">
        <f t="shared" si="160"/>
        <v>1.3323495034053671E-3</v>
      </c>
      <c r="L905">
        <f t="shared" si="158"/>
        <v>8</v>
      </c>
      <c r="M905">
        <v>2018</v>
      </c>
    </row>
    <row r="906" spans="1:13" x14ac:dyDescent="0.3">
      <c r="A906" s="15">
        <v>43336</v>
      </c>
      <c r="B906">
        <v>11592.15</v>
      </c>
      <c r="C906">
        <v>11557.1</v>
      </c>
      <c r="D906">
        <v>27834.7</v>
      </c>
      <c r="E906">
        <v>38251.800000000003</v>
      </c>
      <c r="G906" s="2">
        <f t="shared" si="159"/>
        <v>-2.8726336356932141E-3</v>
      </c>
      <c r="H906" s="4">
        <f t="shared" si="160"/>
        <v>-2.214500010791879E-3</v>
      </c>
      <c r="I906" s="2">
        <f t="shared" si="160"/>
        <v>-6.8931314868399245E-3</v>
      </c>
      <c r="J906" s="2">
        <f t="shared" si="160"/>
        <v>-2.2161497215726924E-3</v>
      </c>
      <c r="L906">
        <f t="shared" si="158"/>
        <v>8</v>
      </c>
      <c r="M906">
        <v>2018</v>
      </c>
    </row>
    <row r="907" spans="1:13" x14ac:dyDescent="0.3">
      <c r="A907" s="15">
        <v>43339</v>
      </c>
      <c r="B907">
        <v>11741.2</v>
      </c>
      <c r="C907">
        <v>11691.95</v>
      </c>
      <c r="D907">
        <v>28264.2</v>
      </c>
      <c r="E907">
        <v>38694.11</v>
      </c>
      <c r="G907" s="2">
        <f t="shared" si="159"/>
        <v>1.2694613838449314E-2</v>
      </c>
      <c r="H907" s="4">
        <f t="shared" si="160"/>
        <v>1.1668152045063239E-2</v>
      </c>
      <c r="I907" s="2">
        <f t="shared" si="160"/>
        <v>1.5430380065170453E-2</v>
      </c>
      <c r="J907" s="2">
        <f t="shared" si="160"/>
        <v>1.1563115984084348E-2</v>
      </c>
      <c r="L907">
        <f t="shared" si="158"/>
        <v>8</v>
      </c>
      <c r="M907">
        <v>2018</v>
      </c>
    </row>
    <row r="908" spans="1:13" x14ac:dyDescent="0.3">
      <c r="A908" s="15">
        <v>43340</v>
      </c>
      <c r="B908">
        <v>11796.95</v>
      </c>
      <c r="C908">
        <v>11738.5</v>
      </c>
      <c r="D908">
        <v>28269.65</v>
      </c>
      <c r="E908">
        <v>38896.629999999997</v>
      </c>
      <c r="G908" s="2">
        <f t="shared" si="159"/>
        <v>4.7257977697625232E-3</v>
      </c>
      <c r="H908" s="4">
        <f t="shared" si="160"/>
        <v>3.9813717985450903E-3</v>
      </c>
      <c r="I908" s="2">
        <f t="shared" si="160"/>
        <v>1.9282343034654183E-4</v>
      </c>
      <c r="J908" s="2">
        <f t="shared" si="160"/>
        <v>5.2338715117106142E-3</v>
      </c>
      <c r="L908">
        <f t="shared" si="158"/>
        <v>8</v>
      </c>
      <c r="M908">
        <v>2018</v>
      </c>
    </row>
    <row r="909" spans="1:13" x14ac:dyDescent="0.3">
      <c r="A909" s="15">
        <v>43341</v>
      </c>
      <c r="B909">
        <v>11807.45</v>
      </c>
      <c r="C909">
        <v>11691.9</v>
      </c>
      <c r="D909">
        <v>28224.1</v>
      </c>
      <c r="E909">
        <v>38722.93</v>
      </c>
      <c r="G909" s="2">
        <f t="shared" si="159"/>
        <v>8.8926906317621495E-4</v>
      </c>
      <c r="H909" s="4">
        <f t="shared" si="160"/>
        <v>-3.9698428248924793E-3</v>
      </c>
      <c r="I909" s="2">
        <f t="shared" si="160"/>
        <v>-1.6112686220028515E-3</v>
      </c>
      <c r="J909" s="2">
        <f t="shared" si="160"/>
        <v>-4.4656825025714848E-3</v>
      </c>
      <c r="L909">
        <f t="shared" si="158"/>
        <v>8</v>
      </c>
      <c r="M909">
        <v>2018</v>
      </c>
    </row>
    <row r="910" spans="1:13" x14ac:dyDescent="0.3">
      <c r="A910" s="15">
        <v>43342</v>
      </c>
      <c r="B910">
        <v>11743.35</v>
      </c>
      <c r="C910">
        <v>11676.8</v>
      </c>
      <c r="D910">
        <v>28103.25</v>
      </c>
      <c r="E910">
        <v>38690.1</v>
      </c>
      <c r="G910" s="2">
        <f t="shared" si="159"/>
        <v>-5.4584083758042095E-3</v>
      </c>
      <c r="H910" s="4">
        <f t="shared" si="160"/>
        <v>-1.2914924007218984E-3</v>
      </c>
      <c r="I910" s="2">
        <f t="shared" si="160"/>
        <v>-4.2818017226412377E-3</v>
      </c>
      <c r="J910" s="2">
        <f t="shared" si="160"/>
        <v>-8.4781807574999478E-4</v>
      </c>
      <c r="L910">
        <f t="shared" si="158"/>
        <v>8</v>
      </c>
      <c r="M910">
        <v>2018</v>
      </c>
    </row>
    <row r="911" spans="1:13" x14ac:dyDescent="0.3">
      <c r="A911" s="15">
        <v>43343</v>
      </c>
      <c r="B911">
        <v>11719.05</v>
      </c>
      <c r="C911">
        <v>11680.5</v>
      </c>
      <c r="D911">
        <v>28061.75</v>
      </c>
      <c r="E911">
        <v>38645.07</v>
      </c>
      <c r="G911" s="2">
        <f t="shared" si="159"/>
        <v>-2.0735469171990128E-3</v>
      </c>
      <c r="H911" s="4">
        <f t="shared" si="160"/>
        <v>3.1686763496854685E-4</v>
      </c>
      <c r="I911" s="2">
        <f t="shared" si="160"/>
        <v>-1.4766975349826087E-3</v>
      </c>
      <c r="J911" s="2">
        <f t="shared" si="160"/>
        <v>-1.163863624027822E-3</v>
      </c>
      <c r="L911">
        <f t="shared" si="158"/>
        <v>8</v>
      </c>
      <c r="M911">
        <v>2018</v>
      </c>
    </row>
    <row r="912" spans="1:13" x14ac:dyDescent="0.3">
      <c r="A912" s="15">
        <v>43346</v>
      </c>
      <c r="B912">
        <v>11631.3</v>
      </c>
      <c r="C912">
        <v>11582.35</v>
      </c>
      <c r="D912">
        <v>27819.5</v>
      </c>
      <c r="E912">
        <v>38312.519999999997</v>
      </c>
      <c r="G912" s="2">
        <f t="shared" si="159"/>
        <v>-7.5442985736762017E-3</v>
      </c>
      <c r="H912" s="4">
        <f t="shared" si="160"/>
        <v>-8.4028937117417608E-3</v>
      </c>
      <c r="I912" s="2">
        <f t="shared" si="160"/>
        <v>-8.6327474230937125E-3</v>
      </c>
      <c r="J912" s="2">
        <f t="shared" si="160"/>
        <v>-8.6052373562786385E-3</v>
      </c>
      <c r="L912">
        <f t="shared" si="158"/>
        <v>9</v>
      </c>
      <c r="M912">
        <v>2018</v>
      </c>
    </row>
    <row r="913" spans="1:13" x14ac:dyDescent="0.3">
      <c r="A913" s="15">
        <v>43347</v>
      </c>
      <c r="B913">
        <v>11521.6</v>
      </c>
      <c r="C913">
        <v>11520.3</v>
      </c>
      <c r="D913">
        <v>27430.75</v>
      </c>
      <c r="E913">
        <v>38157.919999999998</v>
      </c>
      <c r="G913" s="2">
        <f t="shared" si="159"/>
        <v>-9.5212470490208742E-3</v>
      </c>
      <c r="H913" s="4">
        <f t="shared" si="160"/>
        <v>-5.3572893238419744E-3</v>
      </c>
      <c r="I913" s="2">
        <f t="shared" si="160"/>
        <v>-1.3974011035424791E-2</v>
      </c>
      <c r="J913" s="2">
        <f t="shared" si="160"/>
        <v>-4.0352344351141231E-3</v>
      </c>
      <c r="L913">
        <f t="shared" si="158"/>
        <v>9</v>
      </c>
      <c r="M913">
        <v>2018</v>
      </c>
    </row>
    <row r="914" spans="1:13" x14ac:dyDescent="0.3">
      <c r="A914" s="15">
        <v>43348</v>
      </c>
      <c r="B914">
        <v>11459.65</v>
      </c>
      <c r="C914">
        <v>11476.95</v>
      </c>
      <c r="D914">
        <v>27376.05</v>
      </c>
      <c r="E914">
        <v>38018.31</v>
      </c>
      <c r="G914" s="2">
        <f t="shared" si="159"/>
        <v>-5.4059242647027375E-3</v>
      </c>
      <c r="H914" s="4">
        <f t="shared" si="160"/>
        <v>-3.7629228405509012E-3</v>
      </c>
      <c r="I914" s="2">
        <f t="shared" si="160"/>
        <v>-1.9941124467978718E-3</v>
      </c>
      <c r="J914" s="2">
        <f t="shared" si="160"/>
        <v>-3.6587424052464228E-3</v>
      </c>
      <c r="L914">
        <f t="shared" si="158"/>
        <v>9</v>
      </c>
      <c r="M914">
        <v>2018</v>
      </c>
    </row>
    <row r="915" spans="1:13" x14ac:dyDescent="0.3">
      <c r="A915" s="15">
        <v>43349</v>
      </c>
      <c r="B915">
        <v>11501.8</v>
      </c>
      <c r="C915">
        <v>11536.9</v>
      </c>
      <c r="D915">
        <v>27468.7</v>
      </c>
      <c r="E915">
        <v>38242.81</v>
      </c>
      <c r="G915" s="2">
        <f t="shared" si="159"/>
        <v>3.6646437948842474E-3</v>
      </c>
      <c r="H915" s="4">
        <f t="shared" si="160"/>
        <v>5.2235132156190365E-3</v>
      </c>
      <c r="I915" s="2">
        <f t="shared" si="160"/>
        <v>3.3843450753487615E-3</v>
      </c>
      <c r="J915" s="2">
        <f t="shared" si="160"/>
        <v>5.9050494353904744E-3</v>
      </c>
      <c r="L915">
        <f t="shared" si="158"/>
        <v>9</v>
      </c>
      <c r="M915">
        <v>2018</v>
      </c>
    </row>
    <row r="916" spans="1:13" x14ac:dyDescent="0.3">
      <c r="A916" s="15">
        <v>43350</v>
      </c>
      <c r="B916">
        <v>11502.1</v>
      </c>
      <c r="C916">
        <v>11589.1</v>
      </c>
      <c r="D916">
        <v>27481.45</v>
      </c>
      <c r="E916">
        <v>38389.82</v>
      </c>
      <c r="G916" s="2">
        <f t="shared" si="159"/>
        <v>2.6082193686465201E-5</v>
      </c>
      <c r="H916" s="4">
        <f t="shared" si="160"/>
        <v>4.5246123308688409E-3</v>
      </c>
      <c r="I916" s="2">
        <f t="shared" si="160"/>
        <v>4.6416466742146514E-4</v>
      </c>
      <c r="J916" s="2">
        <f t="shared" si="160"/>
        <v>3.8441212871125853E-3</v>
      </c>
      <c r="L916">
        <f t="shared" si="158"/>
        <v>9</v>
      </c>
      <c r="M916">
        <v>2018</v>
      </c>
    </row>
    <row r="917" spans="1:13" x14ac:dyDescent="0.3">
      <c r="A917" s="15">
        <v>43353</v>
      </c>
      <c r="B917">
        <v>11340.3</v>
      </c>
      <c r="C917">
        <v>11438.1</v>
      </c>
      <c r="D917">
        <v>27201.75</v>
      </c>
      <c r="E917">
        <v>37922.17</v>
      </c>
      <c r="G917" s="2">
        <f t="shared" si="159"/>
        <v>-1.4267700149026136E-2</v>
      </c>
      <c r="H917" s="4">
        <f t="shared" si="160"/>
        <v>-1.3029484601910415E-2</v>
      </c>
      <c r="I917" s="2">
        <f t="shared" si="160"/>
        <v>-1.0177774462410125E-2</v>
      </c>
      <c r="J917" s="2">
        <f t="shared" si="160"/>
        <v>-1.2181614813510495E-2</v>
      </c>
      <c r="L917">
        <f t="shared" si="158"/>
        <v>9</v>
      </c>
      <c r="M917">
        <v>2018</v>
      </c>
    </row>
    <row r="918" spans="1:13" x14ac:dyDescent="0.3">
      <c r="A918" s="15">
        <v>43354</v>
      </c>
      <c r="B918">
        <v>11186.3</v>
      </c>
      <c r="C918">
        <v>11287.5</v>
      </c>
      <c r="D918">
        <v>26807.5</v>
      </c>
      <c r="E918">
        <v>37413.129999999997</v>
      </c>
      <c r="G918" s="2">
        <f t="shared" si="159"/>
        <v>-1.3766839795106515E-2</v>
      </c>
      <c r="H918" s="4">
        <f t="shared" si="160"/>
        <v>-1.3166522411939077E-2</v>
      </c>
      <c r="I918" s="2">
        <f t="shared" si="160"/>
        <v>-1.4493552804507063E-2</v>
      </c>
      <c r="J918" s="2">
        <f t="shared" si="160"/>
        <v>-1.3423282475660041E-2</v>
      </c>
      <c r="L918">
        <f t="shared" si="158"/>
        <v>9</v>
      </c>
      <c r="M918">
        <v>2018</v>
      </c>
    </row>
    <row r="919" spans="1:13" x14ac:dyDescent="0.3">
      <c r="A919" s="15">
        <v>43355</v>
      </c>
      <c r="B919">
        <v>11208.45</v>
      </c>
      <c r="C919">
        <v>11369.9</v>
      </c>
      <c r="D919">
        <v>26819.200000000001</v>
      </c>
      <c r="E919">
        <v>37717.96</v>
      </c>
      <c r="G919" s="2">
        <f t="shared" si="159"/>
        <v>1.9761876084562497E-3</v>
      </c>
      <c r="H919" s="4">
        <f t="shared" si="160"/>
        <v>7.3001107419711749E-3</v>
      </c>
      <c r="I919" s="2">
        <f t="shared" si="160"/>
        <v>4.364450247132604E-4</v>
      </c>
      <c r="J919" s="2">
        <f t="shared" si="160"/>
        <v>8.1476743592423777E-3</v>
      </c>
      <c r="L919">
        <f t="shared" si="158"/>
        <v>9</v>
      </c>
      <c r="M919">
        <v>2018</v>
      </c>
    </row>
    <row r="920" spans="1:13" x14ac:dyDescent="0.3">
      <c r="A920" s="15">
        <v>43357</v>
      </c>
      <c r="B920">
        <v>11414.7</v>
      </c>
      <c r="C920">
        <v>11515.2</v>
      </c>
      <c r="D920">
        <v>27163.85</v>
      </c>
      <c r="E920">
        <v>38090.639999999999</v>
      </c>
      <c r="G920" s="2">
        <f t="shared" si="159"/>
        <v>1.806880601329864E-2</v>
      </c>
      <c r="H920" s="4">
        <f t="shared" si="160"/>
        <v>1.2779356018962445E-2</v>
      </c>
      <c r="I920" s="2">
        <f t="shared" si="160"/>
        <v>1.285086803484063E-2</v>
      </c>
      <c r="J920" s="2">
        <f t="shared" si="160"/>
        <v>9.8807040465603204E-3</v>
      </c>
      <c r="L920">
        <f t="shared" si="158"/>
        <v>9</v>
      </c>
      <c r="M920">
        <v>2018</v>
      </c>
    </row>
    <row r="921" spans="1:13" x14ac:dyDescent="0.3">
      <c r="A921" s="15">
        <v>43360</v>
      </c>
      <c r="B921">
        <v>11223.5</v>
      </c>
      <c r="C921">
        <v>11377.75</v>
      </c>
      <c r="D921">
        <v>26820.3</v>
      </c>
      <c r="E921">
        <v>37585.51</v>
      </c>
      <c r="G921" s="2">
        <f t="shared" si="159"/>
        <v>-1.7035684055775893E-2</v>
      </c>
      <c r="H921" s="4">
        <f t="shared" si="160"/>
        <v>-1.1936397109906969E-2</v>
      </c>
      <c r="I921" s="2">
        <f t="shared" si="160"/>
        <v>-1.264732355685955E-2</v>
      </c>
      <c r="J921" s="2">
        <f t="shared" si="160"/>
        <v>-1.3261263134460261E-2</v>
      </c>
      <c r="L921">
        <f t="shared" si="158"/>
        <v>9</v>
      </c>
      <c r="M921">
        <v>2018</v>
      </c>
    </row>
    <row r="922" spans="1:13" x14ac:dyDescent="0.3">
      <c r="A922" s="15">
        <v>43361</v>
      </c>
      <c r="B922">
        <v>11065.85</v>
      </c>
      <c r="C922">
        <v>11278.9</v>
      </c>
      <c r="D922">
        <v>26441.45</v>
      </c>
      <c r="E922">
        <v>37290.67</v>
      </c>
      <c r="G922" s="2">
        <f t="shared" si="159"/>
        <v>-1.4246533253206906E-2</v>
      </c>
      <c r="H922" s="4">
        <f t="shared" si="160"/>
        <v>-8.6880094922107062E-3</v>
      </c>
      <c r="I922" s="2">
        <f t="shared" si="160"/>
        <v>-1.412549449484154E-2</v>
      </c>
      <c r="J922" s="2">
        <f t="shared" si="160"/>
        <v>-7.844512419812948E-3</v>
      </c>
      <c r="L922">
        <f t="shared" si="158"/>
        <v>9</v>
      </c>
      <c r="M922">
        <v>2018</v>
      </c>
    </row>
    <row r="923" spans="1:13" x14ac:dyDescent="0.3">
      <c r="A923" s="15">
        <v>43362</v>
      </c>
      <c r="B923">
        <v>10973.05</v>
      </c>
      <c r="C923">
        <v>11234.35</v>
      </c>
      <c r="D923">
        <v>26277.35</v>
      </c>
      <c r="E923">
        <v>37121.22</v>
      </c>
      <c r="G923" s="2">
        <f t="shared" si="159"/>
        <v>-8.4570834909164817E-3</v>
      </c>
      <c r="H923" s="4">
        <f t="shared" si="160"/>
        <v>-3.949853265832597E-3</v>
      </c>
      <c r="I923" s="2">
        <f t="shared" si="160"/>
        <v>-6.2061649417865577E-3</v>
      </c>
      <c r="J923" s="2">
        <f t="shared" si="160"/>
        <v>-4.5440320594936244E-3</v>
      </c>
      <c r="L923">
        <f t="shared" si="158"/>
        <v>9</v>
      </c>
      <c r="M923">
        <v>2018</v>
      </c>
    </row>
    <row r="924" spans="1:13" x14ac:dyDescent="0.3">
      <c r="A924" s="15">
        <v>43364</v>
      </c>
      <c r="B924">
        <v>10858.45</v>
      </c>
      <c r="C924">
        <v>11143.1</v>
      </c>
      <c r="D924">
        <v>25596.9</v>
      </c>
      <c r="E924">
        <v>36841.599999999999</v>
      </c>
      <c r="G924" s="2">
        <f t="shared" si="159"/>
        <v>-1.0553992512743396E-2</v>
      </c>
      <c r="H924" s="4">
        <f t="shared" si="160"/>
        <v>-8.1224102863093998E-3</v>
      </c>
      <c r="I924" s="2">
        <f t="shared" si="160"/>
        <v>-2.5894924716533332E-2</v>
      </c>
      <c r="J924" s="2">
        <f t="shared" si="160"/>
        <v>-7.532618809403425E-3</v>
      </c>
      <c r="L924">
        <f t="shared" si="158"/>
        <v>9</v>
      </c>
      <c r="M924">
        <v>2018</v>
      </c>
    </row>
    <row r="925" spans="1:13" x14ac:dyDescent="0.3">
      <c r="A925" s="15">
        <v>43367</v>
      </c>
      <c r="B925">
        <v>10485.15</v>
      </c>
      <c r="C925">
        <v>10967.4</v>
      </c>
      <c r="D925">
        <v>24970.35</v>
      </c>
      <c r="E925">
        <v>36305.019999999997</v>
      </c>
      <c r="G925" s="2">
        <f t="shared" si="159"/>
        <v>-3.56027333896035E-2</v>
      </c>
      <c r="H925" s="4">
        <f t="shared" si="160"/>
        <v>-1.5767605065017877E-2</v>
      </c>
      <c r="I925" s="2">
        <f t="shared" si="160"/>
        <v>-2.447757345616082E-2</v>
      </c>
      <c r="J925" s="2">
        <f t="shared" si="160"/>
        <v>-1.4564514027620998E-2</v>
      </c>
      <c r="L925">
        <f t="shared" si="158"/>
        <v>9</v>
      </c>
      <c r="M925">
        <v>2018</v>
      </c>
    </row>
    <row r="926" spans="1:13" x14ac:dyDescent="0.3">
      <c r="A926" s="15">
        <v>43368</v>
      </c>
      <c r="B926">
        <v>10684.3</v>
      </c>
      <c r="C926">
        <v>11067.45</v>
      </c>
      <c r="D926">
        <v>25330.35</v>
      </c>
      <c r="E926">
        <v>36652.06</v>
      </c>
      <c r="G926" s="2">
        <f t="shared" si="159"/>
        <v>1.8639499078086506E-2</v>
      </c>
      <c r="H926" s="4">
        <f t="shared" si="160"/>
        <v>9.1224902894032397E-3</v>
      </c>
      <c r="I926" s="2">
        <f t="shared" si="160"/>
        <v>1.4417098679033334E-2</v>
      </c>
      <c r="J926" s="2">
        <f t="shared" si="160"/>
        <v>9.5590086439836935E-3</v>
      </c>
      <c r="L926">
        <f t="shared" si="158"/>
        <v>9</v>
      </c>
      <c r="M926">
        <v>2018</v>
      </c>
    </row>
    <row r="927" spans="1:13" x14ac:dyDescent="0.3">
      <c r="A927" s="15">
        <v>43369</v>
      </c>
      <c r="B927">
        <v>10703.6</v>
      </c>
      <c r="C927">
        <v>11053.8</v>
      </c>
      <c r="D927">
        <v>25376.3</v>
      </c>
      <c r="E927">
        <v>36542.269999999997</v>
      </c>
      <c r="G927" s="2">
        <f t="shared" si="159"/>
        <v>1.8031316566389898E-3</v>
      </c>
      <c r="H927" s="4">
        <f t="shared" si="160"/>
        <v>-1.2333464348157394E-3</v>
      </c>
      <c r="I927" s="2">
        <f t="shared" si="160"/>
        <v>1.8140294153061733E-3</v>
      </c>
      <c r="J927" s="2">
        <f t="shared" si="160"/>
        <v>-2.9954660120058976E-3</v>
      </c>
      <c r="L927">
        <f t="shared" si="158"/>
        <v>9</v>
      </c>
      <c r="M927">
        <v>2018</v>
      </c>
    </row>
    <row r="928" spans="1:13" x14ac:dyDescent="0.3">
      <c r="A928" s="15">
        <v>43370</v>
      </c>
      <c r="B928">
        <v>10524.95</v>
      </c>
      <c r="C928">
        <v>10977.55</v>
      </c>
      <c r="D928">
        <v>25042.15</v>
      </c>
      <c r="E928">
        <v>36324.17</v>
      </c>
      <c r="G928" s="2">
        <f t="shared" si="159"/>
        <v>-1.6973952370320015E-2</v>
      </c>
      <c r="H928" s="4">
        <f t="shared" si="160"/>
        <v>-6.8980802981780023E-3</v>
      </c>
      <c r="I928" s="2">
        <f t="shared" si="160"/>
        <v>-1.3167798299988487E-2</v>
      </c>
      <c r="J928" s="2">
        <f t="shared" si="160"/>
        <v>-5.9684305326406532E-3</v>
      </c>
      <c r="L928">
        <f t="shared" si="158"/>
        <v>9</v>
      </c>
      <c r="M928">
        <v>2018</v>
      </c>
    </row>
    <row r="929" spans="1:13" x14ac:dyDescent="0.3">
      <c r="A929" s="15">
        <v>43371</v>
      </c>
      <c r="B929">
        <v>10577.1</v>
      </c>
      <c r="C929">
        <v>10930.45</v>
      </c>
      <c r="D929">
        <v>25119.85</v>
      </c>
      <c r="E929">
        <v>36227.14</v>
      </c>
      <c r="G929" s="2">
        <f t="shared" si="159"/>
        <v>4.930462981346459E-3</v>
      </c>
      <c r="H929" s="4">
        <f t="shared" si="160"/>
        <v>-4.2905748550449369E-3</v>
      </c>
      <c r="I929" s="2">
        <f t="shared" si="160"/>
        <v>3.1027687319178697E-3</v>
      </c>
      <c r="J929" s="2">
        <f t="shared" si="160"/>
        <v>-2.6712241463466018E-3</v>
      </c>
      <c r="L929">
        <f t="shared" si="158"/>
        <v>9</v>
      </c>
      <c r="M929">
        <v>2018</v>
      </c>
    </row>
    <row r="930" spans="1:13" x14ac:dyDescent="0.3">
      <c r="A930" s="15">
        <v>43374</v>
      </c>
      <c r="B930">
        <v>10706.55</v>
      </c>
      <c r="C930">
        <v>11008.3</v>
      </c>
      <c r="D930">
        <v>25367</v>
      </c>
      <c r="E930">
        <v>36526.14</v>
      </c>
      <c r="G930" s="2">
        <f t="shared" si="159"/>
        <v>1.2090729506703739E-2</v>
      </c>
      <c r="H930" s="4">
        <f t="shared" si="160"/>
        <v>7.1223051201001371E-3</v>
      </c>
      <c r="I930" s="2">
        <f t="shared" si="160"/>
        <v>9.8388326363414384E-3</v>
      </c>
      <c r="J930" s="2">
        <f t="shared" si="160"/>
        <v>8.2534806777460213E-3</v>
      </c>
      <c r="L930">
        <f t="shared" si="158"/>
        <v>10</v>
      </c>
      <c r="M930">
        <v>2018</v>
      </c>
    </row>
    <row r="931" spans="1:13" x14ac:dyDescent="0.3">
      <c r="A931" s="15">
        <v>43376</v>
      </c>
      <c r="B931">
        <v>10589.4</v>
      </c>
      <c r="C931">
        <v>10858.25</v>
      </c>
      <c r="D931">
        <v>25069.9</v>
      </c>
      <c r="E931">
        <v>35975.629999999997</v>
      </c>
      <c r="G931" s="2">
        <f t="shared" si="159"/>
        <v>-1.1062949742194992E-2</v>
      </c>
      <c r="H931" s="4">
        <f t="shared" si="160"/>
        <v>-1.3630624165402404E-2</v>
      </c>
      <c r="I931" s="2">
        <f t="shared" si="160"/>
        <v>-1.1712066858516914E-2</v>
      </c>
      <c r="J931" s="2">
        <f t="shared" si="160"/>
        <v>-1.507167195876712E-2</v>
      </c>
      <c r="L931">
        <f t="shared" si="158"/>
        <v>10</v>
      </c>
      <c r="M931">
        <v>2018</v>
      </c>
    </row>
    <row r="932" spans="1:13" x14ac:dyDescent="0.3">
      <c r="A932" s="15">
        <v>43377</v>
      </c>
      <c r="B932">
        <v>10481.65</v>
      </c>
      <c r="C932">
        <v>10599.25</v>
      </c>
      <c r="D932">
        <v>24819.3</v>
      </c>
      <c r="E932">
        <v>35169.160000000003</v>
      </c>
      <c r="G932" s="2">
        <f t="shared" si="159"/>
        <v>-1.0279870058626267E-2</v>
      </c>
      <c r="H932" s="4">
        <f t="shared" si="160"/>
        <v>-2.3852830796859532E-2</v>
      </c>
      <c r="I932" s="2">
        <f t="shared" si="160"/>
        <v>-9.9960510412886432E-3</v>
      </c>
      <c r="J932" s="2">
        <f t="shared" si="160"/>
        <v>-2.2417119589010503E-2</v>
      </c>
      <c r="L932">
        <f t="shared" si="158"/>
        <v>10</v>
      </c>
      <c r="M932">
        <v>2018</v>
      </c>
    </row>
    <row r="933" spans="1:13" x14ac:dyDescent="0.3">
      <c r="A933" s="15">
        <v>43378</v>
      </c>
      <c r="B933">
        <v>10216.9</v>
      </c>
      <c r="C933">
        <v>10316.450000000001</v>
      </c>
      <c r="D933">
        <v>24443.45</v>
      </c>
      <c r="E933">
        <v>34376.99</v>
      </c>
      <c r="G933" s="2">
        <f t="shared" si="159"/>
        <v>-2.5912948154528284E-2</v>
      </c>
      <c r="H933" s="4">
        <f t="shared" si="160"/>
        <v>-2.6681133099039959E-2</v>
      </c>
      <c r="I933" s="2">
        <f t="shared" si="160"/>
        <v>-1.514345690652027E-2</v>
      </c>
      <c r="J933" s="2">
        <f t="shared" si="160"/>
        <v>-2.2524564135168582E-2</v>
      </c>
      <c r="L933">
        <f t="shared" si="158"/>
        <v>10</v>
      </c>
      <c r="M933">
        <v>2018</v>
      </c>
    </row>
    <row r="934" spans="1:13" x14ac:dyDescent="0.3">
      <c r="A934" s="15">
        <v>43381</v>
      </c>
      <c r="B934">
        <v>10175.950000000001</v>
      </c>
      <c r="C934">
        <v>10348.049999999999</v>
      </c>
      <c r="D934">
        <v>24618.35</v>
      </c>
      <c r="E934">
        <v>34474.379999999997</v>
      </c>
      <c r="G934" s="2">
        <f t="shared" si="159"/>
        <v>-4.0241943012690618E-3</v>
      </c>
      <c r="H934" s="4">
        <f t="shared" si="160"/>
        <v>3.0630691759276248E-3</v>
      </c>
      <c r="I934" s="2">
        <f t="shared" si="160"/>
        <v>7.155291090251082E-3</v>
      </c>
      <c r="J934" s="2">
        <f t="shared" si="160"/>
        <v>2.8329996314395015E-3</v>
      </c>
      <c r="L934">
        <f t="shared" si="158"/>
        <v>10</v>
      </c>
      <c r="M934">
        <v>2018</v>
      </c>
    </row>
    <row r="935" spans="1:13" x14ac:dyDescent="0.3">
      <c r="A935" s="15">
        <v>43382</v>
      </c>
      <c r="B935">
        <v>10212.450000000001</v>
      </c>
      <c r="C935">
        <v>10301.049999999999</v>
      </c>
      <c r="D935">
        <v>24527.65</v>
      </c>
      <c r="E935">
        <v>34299.47</v>
      </c>
      <c r="G935" s="2">
        <f t="shared" si="159"/>
        <v>3.5740689060901154E-3</v>
      </c>
      <c r="H935" s="4">
        <f t="shared" si="160"/>
        <v>-4.541918525712574E-3</v>
      </c>
      <c r="I935" s="2">
        <f t="shared" si="160"/>
        <v>-3.6842436637710119E-3</v>
      </c>
      <c r="J935" s="2">
        <f t="shared" si="160"/>
        <v>-5.0736227888651293E-3</v>
      </c>
      <c r="L935">
        <f t="shared" si="158"/>
        <v>10</v>
      </c>
      <c r="M935">
        <v>2018</v>
      </c>
    </row>
    <row r="936" spans="1:13" x14ac:dyDescent="0.3">
      <c r="A936" s="15">
        <v>43383</v>
      </c>
      <c r="B936">
        <v>10563.6</v>
      </c>
      <c r="C936">
        <v>10460.1</v>
      </c>
      <c r="D936">
        <v>25321.7</v>
      </c>
      <c r="E936">
        <v>34760.89</v>
      </c>
      <c r="G936" s="2">
        <f t="shared" si="159"/>
        <v>3.3241508576621573E-2</v>
      </c>
      <c r="H936" s="4">
        <f t="shared" si="160"/>
        <v>1.5440173574538625E-2</v>
      </c>
      <c r="I936" s="2">
        <f t="shared" si="160"/>
        <v>3.2373668084794069E-2</v>
      </c>
      <c r="J936" s="2">
        <f t="shared" si="160"/>
        <v>1.345268600360292E-2</v>
      </c>
      <c r="L936">
        <f t="shared" si="158"/>
        <v>10</v>
      </c>
      <c r="M936">
        <v>2018</v>
      </c>
    </row>
    <row r="937" spans="1:13" x14ac:dyDescent="0.3">
      <c r="A937" s="15">
        <v>43384</v>
      </c>
      <c r="B937">
        <v>10266.9</v>
      </c>
      <c r="C937">
        <v>10234.65</v>
      </c>
      <c r="D937">
        <v>24783.95</v>
      </c>
      <c r="E937">
        <v>34001.15</v>
      </c>
      <c r="G937" s="2">
        <f t="shared" si="159"/>
        <v>-2.8898693860853884E-2</v>
      </c>
      <c r="H937" s="4">
        <f t="shared" si="160"/>
        <v>-2.1553331230103032E-2</v>
      </c>
      <c r="I937" s="2">
        <f t="shared" si="160"/>
        <v>-2.1236725812247993E-2</v>
      </c>
      <c r="J937" s="2">
        <f t="shared" si="160"/>
        <v>-2.1856172267165713E-2</v>
      </c>
      <c r="L937">
        <f t="shared" si="158"/>
        <v>10</v>
      </c>
      <c r="M937">
        <v>2018</v>
      </c>
    </row>
    <row r="938" spans="1:13" x14ac:dyDescent="0.3">
      <c r="A938" s="15">
        <v>43385</v>
      </c>
      <c r="B938">
        <v>10537.55</v>
      </c>
      <c r="C938">
        <v>10472.5</v>
      </c>
      <c r="D938">
        <v>25395.85</v>
      </c>
      <c r="E938">
        <v>34733.58</v>
      </c>
      <c r="G938" s="2">
        <f t="shared" si="159"/>
        <v>2.5684338389853397E-2</v>
      </c>
      <c r="H938" s="4">
        <f t="shared" si="160"/>
        <v>2.3239680887963961E-2</v>
      </c>
      <c r="I938" s="2">
        <f t="shared" si="160"/>
        <v>2.4689365496621717E-2</v>
      </c>
      <c r="J938" s="2">
        <f t="shared" si="160"/>
        <v>2.1541330219713165E-2</v>
      </c>
      <c r="L938">
        <f t="shared" si="158"/>
        <v>10</v>
      </c>
      <c r="M938">
        <v>2018</v>
      </c>
    </row>
    <row r="939" spans="1:13" x14ac:dyDescent="0.3">
      <c r="A939" s="15">
        <v>43388</v>
      </c>
      <c r="B939">
        <v>10545.05</v>
      </c>
      <c r="C939">
        <v>10512.5</v>
      </c>
      <c r="D939">
        <v>25388.05</v>
      </c>
      <c r="E939">
        <v>34865.1</v>
      </c>
      <c r="G939" s="2">
        <f t="shared" si="159"/>
        <v>7.1123418096642505E-4</v>
      </c>
      <c r="H939" s="4">
        <f t="shared" si="160"/>
        <v>3.8195273334924802E-3</v>
      </c>
      <c r="I939" s="2">
        <f t="shared" si="160"/>
        <v>-3.0713679597254168E-4</v>
      </c>
      <c r="J939" s="2">
        <f t="shared" si="160"/>
        <v>3.7865374084674482E-3</v>
      </c>
      <c r="L939">
        <f t="shared" si="158"/>
        <v>10</v>
      </c>
      <c r="M939">
        <v>2018</v>
      </c>
    </row>
    <row r="940" spans="1:13" x14ac:dyDescent="0.3">
      <c r="A940" s="15">
        <v>43389</v>
      </c>
      <c r="B940">
        <v>10628.25</v>
      </c>
      <c r="C940">
        <v>10584.75</v>
      </c>
      <c r="D940">
        <v>25589.65</v>
      </c>
      <c r="E940">
        <v>35162.480000000003</v>
      </c>
      <c r="G940" s="2">
        <f t="shared" si="159"/>
        <v>7.8281937289770877E-3</v>
      </c>
      <c r="H940" s="4">
        <f t="shared" si="160"/>
        <v>6.8727705112960761E-3</v>
      </c>
      <c r="I940" s="2">
        <f t="shared" si="160"/>
        <v>7.9407437751226346E-3</v>
      </c>
      <c r="J940" s="2">
        <f t="shared" si="160"/>
        <v>8.5294463517960554E-3</v>
      </c>
      <c r="L940">
        <f t="shared" si="158"/>
        <v>10</v>
      </c>
      <c r="M940">
        <v>2018</v>
      </c>
    </row>
    <row r="941" spans="1:13" x14ac:dyDescent="0.3">
      <c r="A941" s="15">
        <v>43390</v>
      </c>
      <c r="B941">
        <v>10416.6</v>
      </c>
      <c r="C941">
        <v>10453.049999999999</v>
      </c>
      <c r="D941">
        <v>25188.6</v>
      </c>
      <c r="E941">
        <v>34779.58</v>
      </c>
      <c r="G941" s="2">
        <f t="shared" si="159"/>
        <v>-2.0318530038592211E-2</v>
      </c>
      <c r="H941" s="4">
        <f t="shared" si="160"/>
        <v>-1.2442428966201444E-2</v>
      </c>
      <c r="I941" s="2">
        <f t="shared" si="160"/>
        <v>-1.5672351907900377E-2</v>
      </c>
      <c r="J941" s="2">
        <f t="shared" si="160"/>
        <v>-1.0889448070784581E-2</v>
      </c>
      <c r="L941">
        <f t="shared" si="158"/>
        <v>10</v>
      </c>
      <c r="M941">
        <v>2018</v>
      </c>
    </row>
    <row r="942" spans="1:13" x14ac:dyDescent="0.3">
      <c r="A942" s="15">
        <v>43392</v>
      </c>
      <c r="B942">
        <v>10284.25</v>
      </c>
      <c r="C942">
        <v>10303.549999999999</v>
      </c>
      <c r="D942">
        <v>25085.8</v>
      </c>
      <c r="E942">
        <v>34315.629999999997</v>
      </c>
      <c r="G942" s="2">
        <f t="shared" si="159"/>
        <v>-1.286919318375189E-2</v>
      </c>
      <c r="H942" s="4">
        <f t="shared" si="160"/>
        <v>-1.4302045814379535E-2</v>
      </c>
      <c r="I942" s="2">
        <f t="shared" si="160"/>
        <v>-4.0812113416386492E-3</v>
      </c>
      <c r="J942" s="2">
        <f t="shared" si="160"/>
        <v>-1.3339724056472341E-2</v>
      </c>
      <c r="L942">
        <f t="shared" si="158"/>
        <v>10</v>
      </c>
      <c r="M942">
        <v>2018</v>
      </c>
    </row>
    <row r="943" spans="1:13" x14ac:dyDescent="0.3">
      <c r="A943" s="15">
        <v>43395</v>
      </c>
      <c r="B943">
        <v>10336.049999999999</v>
      </c>
      <c r="C943">
        <v>10245.25</v>
      </c>
      <c r="D943">
        <v>25078.6</v>
      </c>
      <c r="E943">
        <v>34134.379999999997</v>
      </c>
      <c r="G943" s="2">
        <f t="shared" si="159"/>
        <v>5.011585663768971E-3</v>
      </c>
      <c r="H943" s="4">
        <f t="shared" si="160"/>
        <v>-5.6582440032803523E-3</v>
      </c>
      <c r="I943" s="2">
        <f t="shared" si="160"/>
        <v>-2.8701496464137989E-4</v>
      </c>
      <c r="J943" s="2">
        <f t="shared" si="160"/>
        <v>-5.2818496993935421E-3</v>
      </c>
      <c r="L943">
        <f t="shared" si="158"/>
        <v>10</v>
      </c>
      <c r="M943">
        <v>2018</v>
      </c>
    </row>
    <row r="944" spans="1:13" x14ac:dyDescent="0.3">
      <c r="A944" s="15">
        <v>43396</v>
      </c>
      <c r="B944">
        <v>10321.700000000001</v>
      </c>
      <c r="C944">
        <v>10146.799999999999</v>
      </c>
      <c r="D944">
        <v>24972.45</v>
      </c>
      <c r="E944">
        <v>33847.230000000003</v>
      </c>
      <c r="G944" s="2">
        <f t="shared" si="159"/>
        <v>-1.3902748578236671E-3</v>
      </c>
      <c r="H944" s="4">
        <f t="shared" si="160"/>
        <v>-9.6093311534614315E-3</v>
      </c>
      <c r="I944" s="2">
        <f t="shared" si="160"/>
        <v>-4.2326924150470051E-3</v>
      </c>
      <c r="J944" s="2">
        <f t="shared" si="160"/>
        <v>-8.4123396997395055E-3</v>
      </c>
      <c r="L944">
        <f t="shared" si="158"/>
        <v>10</v>
      </c>
      <c r="M944">
        <v>2018</v>
      </c>
    </row>
    <row r="945" spans="1:13" x14ac:dyDescent="0.3">
      <c r="A945" s="15">
        <v>43397</v>
      </c>
      <c r="B945">
        <v>10464.85</v>
      </c>
      <c r="C945">
        <v>10224.75</v>
      </c>
      <c r="D945">
        <v>25064.2</v>
      </c>
      <c r="E945">
        <v>34033.96</v>
      </c>
      <c r="G945" s="2">
        <f t="shared" si="159"/>
        <v>1.3679125835535114E-2</v>
      </c>
      <c r="H945" s="4">
        <f t="shared" si="160"/>
        <v>7.6822249379115319E-3</v>
      </c>
      <c r="I945" s="2">
        <f t="shared" si="160"/>
        <v>3.6740488017795608E-3</v>
      </c>
      <c r="J945" s="2">
        <f t="shared" si="160"/>
        <v>5.516847316604517E-3</v>
      </c>
      <c r="L945">
        <f t="shared" si="158"/>
        <v>10</v>
      </c>
      <c r="M945">
        <v>2018</v>
      </c>
    </row>
    <row r="946" spans="1:13" x14ac:dyDescent="0.3">
      <c r="A946" s="15">
        <v>43398</v>
      </c>
      <c r="B946">
        <v>10341.700000000001</v>
      </c>
      <c r="C946">
        <v>10124.9</v>
      </c>
      <c r="D946">
        <v>24817.45</v>
      </c>
      <c r="E946">
        <v>33690.089999999997</v>
      </c>
      <c r="G946" s="2">
        <f t="shared" si="159"/>
        <v>-1.1908100215631823E-2</v>
      </c>
      <c r="H946" s="4">
        <f t="shared" si="160"/>
        <v>-9.7655199393628569E-3</v>
      </c>
      <c r="I946" s="2">
        <f t="shared" si="160"/>
        <v>-9.8447187622186221E-3</v>
      </c>
      <c r="J946" s="2">
        <f t="shared" si="160"/>
        <v>-1.010373168447053E-2</v>
      </c>
      <c r="L946">
        <f t="shared" si="158"/>
        <v>10</v>
      </c>
      <c r="M946">
        <v>2018</v>
      </c>
    </row>
    <row r="947" spans="1:13" x14ac:dyDescent="0.3">
      <c r="A947" s="15">
        <v>43399</v>
      </c>
      <c r="B947">
        <v>10260.1</v>
      </c>
      <c r="C947">
        <v>10030</v>
      </c>
      <c r="D947">
        <v>24421.05</v>
      </c>
      <c r="E947">
        <v>33349.31</v>
      </c>
      <c r="G947" s="2">
        <f t="shared" si="159"/>
        <v>-7.9531388582957628E-3</v>
      </c>
      <c r="H947" s="4">
        <f t="shared" si="160"/>
        <v>-9.3729320783414796E-3</v>
      </c>
      <c r="I947" s="2">
        <f t="shared" si="160"/>
        <v>-1.5972632160032616E-2</v>
      </c>
      <c r="J947" s="2">
        <f t="shared" si="160"/>
        <v>-1.0115140683803424E-2</v>
      </c>
      <c r="L947">
        <f t="shared" si="158"/>
        <v>10</v>
      </c>
      <c r="M947">
        <v>2018</v>
      </c>
    </row>
    <row r="948" spans="1:13" x14ac:dyDescent="0.3">
      <c r="A948" s="15">
        <v>43402</v>
      </c>
      <c r="B948">
        <v>10472.450000000001</v>
      </c>
      <c r="C948">
        <v>10250.85</v>
      </c>
      <c r="D948">
        <v>24959.7</v>
      </c>
      <c r="E948">
        <v>34067.4</v>
      </c>
      <c r="G948" s="2">
        <f t="shared" si="159"/>
        <v>2.0277012542432797E-2</v>
      </c>
      <c r="H948" s="4">
        <f t="shared" si="160"/>
        <v>2.201894317048857E-2</v>
      </c>
      <c r="I948" s="2">
        <f t="shared" si="160"/>
        <v>2.2056791169912902E-2</v>
      </c>
      <c r="J948" s="2">
        <f t="shared" si="160"/>
        <v>2.1532379530491152E-2</v>
      </c>
      <c r="L948">
        <f t="shared" si="158"/>
        <v>10</v>
      </c>
      <c r="M948">
        <v>2018</v>
      </c>
    </row>
    <row r="949" spans="1:13" x14ac:dyDescent="0.3">
      <c r="A949" s="15">
        <v>43403</v>
      </c>
      <c r="B949">
        <v>10398.65</v>
      </c>
      <c r="C949">
        <v>10198.4</v>
      </c>
      <c r="D949">
        <v>24807.75</v>
      </c>
      <c r="E949">
        <v>33891.129999999997</v>
      </c>
      <c r="G949" s="2">
        <f t="shared" si="159"/>
        <v>-7.0970751010949592E-3</v>
      </c>
      <c r="H949" s="4">
        <f t="shared" si="160"/>
        <v>-5.1166488632650685E-3</v>
      </c>
      <c r="I949" s="2">
        <f t="shared" si="160"/>
        <v>-6.0878135554514167E-3</v>
      </c>
      <c r="J949" s="2">
        <f t="shared" si="160"/>
        <v>-5.1741547637918972E-3</v>
      </c>
      <c r="L949">
        <f t="shared" si="158"/>
        <v>10</v>
      </c>
      <c r="M949">
        <v>2018</v>
      </c>
    </row>
    <row r="950" spans="1:13" x14ac:dyDescent="0.3">
      <c r="A950" s="15">
        <v>43404</v>
      </c>
      <c r="B950">
        <v>10639.95</v>
      </c>
      <c r="C950">
        <v>10386.6</v>
      </c>
      <c r="D950">
        <v>25153.25</v>
      </c>
      <c r="E950">
        <v>34442.050000000003</v>
      </c>
      <c r="G950" s="2">
        <f t="shared" si="159"/>
        <v>2.2678678001306497E-2</v>
      </c>
      <c r="H950" s="4">
        <f t="shared" si="160"/>
        <v>1.8453875117665587E-2</v>
      </c>
      <c r="I950" s="2">
        <f t="shared" si="160"/>
        <v>1.3927099394342494E-2</v>
      </c>
      <c r="J950" s="2">
        <f t="shared" si="160"/>
        <v>1.6255580737496968E-2</v>
      </c>
      <c r="L950">
        <f t="shared" si="158"/>
        <v>10</v>
      </c>
      <c r="M950">
        <v>2018</v>
      </c>
    </row>
    <row r="951" spans="1:13" x14ac:dyDescent="0.3">
      <c r="A951" s="15">
        <v>43405</v>
      </c>
      <c r="B951">
        <v>10684.85</v>
      </c>
      <c r="C951">
        <v>10380.450000000001</v>
      </c>
      <c r="D951">
        <v>25323.65</v>
      </c>
      <c r="E951">
        <v>34431.97</v>
      </c>
      <c r="G951" s="2">
        <f t="shared" si="159"/>
        <v>4.2022115425110916E-3</v>
      </c>
      <c r="H951" s="4">
        <f t="shared" si="160"/>
        <v>-5.921090636011434E-4</v>
      </c>
      <c r="I951" s="2">
        <f t="shared" si="160"/>
        <v>6.7744724836751296E-3</v>
      </c>
      <c r="J951" s="2">
        <f t="shared" si="160"/>
        <v>-2.9266550626346995E-4</v>
      </c>
      <c r="L951">
        <f t="shared" si="158"/>
        <v>11</v>
      </c>
      <c r="M951">
        <v>2018</v>
      </c>
    </row>
    <row r="952" spans="1:13" x14ac:dyDescent="0.3">
      <c r="A952" s="15">
        <v>43406</v>
      </c>
      <c r="B952">
        <v>10864.95</v>
      </c>
      <c r="C952">
        <v>10553</v>
      </c>
      <c r="D952">
        <v>25701.65</v>
      </c>
      <c r="E952">
        <v>35011.65</v>
      </c>
      <c r="G952" s="2">
        <f t="shared" si="159"/>
        <v>1.6576238270769802E-2</v>
      </c>
      <c r="H952" s="4">
        <f t="shared" si="160"/>
        <v>1.6622593432847253E-2</v>
      </c>
      <c r="I952" s="2">
        <f t="shared" si="160"/>
        <v>1.4926758188491785E-2</v>
      </c>
      <c r="J952" s="2">
        <f t="shared" si="160"/>
        <v>1.6835516527227465E-2</v>
      </c>
      <c r="L952">
        <f t="shared" si="158"/>
        <v>11</v>
      </c>
      <c r="M952">
        <v>2018</v>
      </c>
    </row>
    <row r="953" spans="1:13" x14ac:dyDescent="0.3">
      <c r="A953" s="15">
        <v>43409</v>
      </c>
      <c r="B953">
        <v>10840.45</v>
      </c>
      <c r="C953">
        <v>10524</v>
      </c>
      <c r="D953">
        <v>25732.2</v>
      </c>
      <c r="E953">
        <v>34950.92</v>
      </c>
      <c r="G953" s="2">
        <f t="shared" si="159"/>
        <v>-2.2600537800552558E-3</v>
      </c>
      <c r="H953" s="4">
        <f t="shared" si="160"/>
        <v>-2.7480337344830854E-3</v>
      </c>
      <c r="I953" s="2">
        <f t="shared" si="160"/>
        <v>1.1886396398674509E-3</v>
      </c>
      <c r="J953" s="2">
        <f t="shared" si="160"/>
        <v>-1.7345654946283079E-3</v>
      </c>
      <c r="L953">
        <f t="shared" si="158"/>
        <v>11</v>
      </c>
      <c r="M953">
        <v>2018</v>
      </c>
    </row>
    <row r="954" spans="1:13" x14ac:dyDescent="0.3">
      <c r="A954" s="15">
        <v>43410</v>
      </c>
      <c r="B954">
        <v>10800.25</v>
      </c>
      <c r="C954">
        <v>10530</v>
      </c>
      <c r="D954">
        <v>25598</v>
      </c>
      <c r="E954">
        <v>34991.910000000003</v>
      </c>
      <c r="G954" s="2">
        <f t="shared" si="159"/>
        <v>-3.7221360616653066E-3</v>
      </c>
      <c r="H954" s="4">
        <f t="shared" si="160"/>
        <v>5.7012542759407071E-4</v>
      </c>
      <c r="I954" s="2">
        <f t="shared" si="160"/>
        <v>-5.21525559415832E-3</v>
      </c>
      <c r="J954" s="2">
        <f t="shared" si="160"/>
        <v>1.1727874402163159E-3</v>
      </c>
      <c r="L954">
        <f t="shared" si="158"/>
        <v>11</v>
      </c>
      <c r="M954">
        <v>2018</v>
      </c>
    </row>
    <row r="955" spans="1:13" x14ac:dyDescent="0.3">
      <c r="A955" s="15">
        <v>43411</v>
      </c>
      <c r="B955">
        <v>10860.8</v>
      </c>
      <c r="C955">
        <v>10598.4</v>
      </c>
      <c r="D955">
        <v>25737.5</v>
      </c>
      <c r="E955">
        <v>35237.68</v>
      </c>
      <c r="G955" s="2">
        <f t="shared" si="159"/>
        <v>5.5750957572185547E-3</v>
      </c>
      <c r="H955" s="4">
        <f t="shared" si="160"/>
        <v>6.495726495726461E-3</v>
      </c>
      <c r="I955" s="2">
        <f t="shared" si="160"/>
        <v>5.449644503476834E-3</v>
      </c>
      <c r="J955" s="2">
        <f t="shared" si="160"/>
        <v>7.0236234603940385E-3</v>
      </c>
      <c r="L955">
        <f t="shared" si="158"/>
        <v>11</v>
      </c>
      <c r="M955">
        <v>2018</v>
      </c>
    </row>
    <row r="956" spans="1:13" x14ac:dyDescent="0.3">
      <c r="A956" s="15">
        <v>43413</v>
      </c>
      <c r="B956">
        <v>10874.6</v>
      </c>
      <c r="C956">
        <v>10585.2</v>
      </c>
      <c r="D956">
        <v>25771</v>
      </c>
      <c r="E956">
        <v>35158.550000000003</v>
      </c>
      <c r="G956" s="2">
        <f t="shared" si="159"/>
        <v>1.2690121935520471E-3</v>
      </c>
      <c r="H956" s="4">
        <f t="shared" si="160"/>
        <v>-1.2454710144926507E-3</v>
      </c>
      <c r="I956" s="2">
        <f t="shared" si="160"/>
        <v>1.3016027197668772E-3</v>
      </c>
      <c r="J956" s="2">
        <f t="shared" si="160"/>
        <v>-2.2456075428347547E-3</v>
      </c>
      <c r="L956">
        <f t="shared" si="158"/>
        <v>11</v>
      </c>
      <c r="M956">
        <v>2018</v>
      </c>
    </row>
    <row r="957" spans="1:13" x14ac:dyDescent="0.3">
      <c r="A957" s="15">
        <v>43416</v>
      </c>
      <c r="B957">
        <v>10757</v>
      </c>
      <c r="C957">
        <v>10482.200000000001</v>
      </c>
      <c r="D957">
        <v>25539.75</v>
      </c>
      <c r="E957">
        <v>34812.99</v>
      </c>
      <c r="G957" s="2">
        <f t="shared" si="159"/>
        <v>-1.0932416101143476E-2</v>
      </c>
      <c r="H957" s="4">
        <f t="shared" si="160"/>
        <v>-9.730567207043796E-3</v>
      </c>
      <c r="I957" s="2">
        <f t="shared" si="160"/>
        <v>-8.9732645221372864E-3</v>
      </c>
      <c r="J957" s="2">
        <f t="shared" si="160"/>
        <v>-9.8286192121121302E-3</v>
      </c>
      <c r="L957">
        <f t="shared" si="158"/>
        <v>11</v>
      </c>
      <c r="M957">
        <v>2018</v>
      </c>
    </row>
    <row r="958" spans="1:13" x14ac:dyDescent="0.3">
      <c r="A958" s="15">
        <v>43417</v>
      </c>
      <c r="B958">
        <v>10867.6</v>
      </c>
      <c r="C958">
        <v>10582.5</v>
      </c>
      <c r="D958">
        <v>25768.6</v>
      </c>
      <c r="E958">
        <v>35144.49</v>
      </c>
      <c r="G958" s="2">
        <f t="shared" si="159"/>
        <v>1.017704000883363E-2</v>
      </c>
      <c r="H958" s="4">
        <f t="shared" si="160"/>
        <v>9.5686020110281496E-3</v>
      </c>
      <c r="I958" s="2">
        <f t="shared" si="160"/>
        <v>8.960541900370933E-3</v>
      </c>
      <c r="J958" s="2">
        <f t="shared" si="160"/>
        <v>9.5223076213792612E-3</v>
      </c>
      <c r="L958">
        <f t="shared" si="158"/>
        <v>11</v>
      </c>
      <c r="M958">
        <v>2018</v>
      </c>
    </row>
    <row r="959" spans="1:13" x14ac:dyDescent="0.3">
      <c r="A959" s="15">
        <v>43418</v>
      </c>
      <c r="B959">
        <v>10934.95</v>
      </c>
      <c r="C959">
        <v>10576.3</v>
      </c>
      <c r="D959">
        <v>25930.15</v>
      </c>
      <c r="E959">
        <v>35141.99</v>
      </c>
      <c r="G959" s="2">
        <f t="shared" si="159"/>
        <v>6.1591502476006166E-3</v>
      </c>
      <c r="H959" s="4">
        <f t="shared" si="160"/>
        <v>-5.8587290337828752E-4</v>
      </c>
      <c r="I959" s="2">
        <f t="shared" si="160"/>
        <v>6.2692579340749175E-3</v>
      </c>
      <c r="J959" s="2">
        <f t="shared" si="160"/>
        <v>-7.1134906211471559E-5</v>
      </c>
      <c r="L959">
        <f t="shared" si="158"/>
        <v>11</v>
      </c>
      <c r="M959">
        <v>2018</v>
      </c>
    </row>
    <row r="960" spans="1:13" x14ac:dyDescent="0.3">
      <c r="A960" s="15">
        <v>43419</v>
      </c>
      <c r="B960">
        <v>11055.2</v>
      </c>
      <c r="C960">
        <v>10616.7</v>
      </c>
      <c r="D960">
        <v>26154.75</v>
      </c>
      <c r="E960">
        <v>35260.54</v>
      </c>
      <c r="G960" s="2">
        <f t="shared" si="159"/>
        <v>1.0877234242709312E-2</v>
      </c>
      <c r="H960" s="4">
        <f t="shared" si="160"/>
        <v>3.819861388198279E-3</v>
      </c>
      <c r="I960" s="2">
        <f t="shared" si="160"/>
        <v>8.6617316135849023E-3</v>
      </c>
      <c r="J960" s="2">
        <f t="shared" si="160"/>
        <v>3.3734572231112385E-3</v>
      </c>
      <c r="L960">
        <f t="shared" si="158"/>
        <v>11</v>
      </c>
      <c r="M960">
        <v>2018</v>
      </c>
    </row>
    <row r="961" spans="1:13" x14ac:dyDescent="0.3">
      <c r="A961" s="15">
        <v>43420</v>
      </c>
      <c r="B961">
        <v>11140.05</v>
      </c>
      <c r="C961">
        <v>10682.2</v>
      </c>
      <c r="D961">
        <v>26245.55</v>
      </c>
      <c r="E961">
        <v>35457.160000000003</v>
      </c>
      <c r="G961" s="2">
        <f t="shared" si="159"/>
        <v>7.6166624027718503E-3</v>
      </c>
      <c r="H961" s="4">
        <f t="shared" si="160"/>
        <v>6.1695253704069997E-3</v>
      </c>
      <c r="I961" s="2">
        <f t="shared" si="160"/>
        <v>3.4716447299247468E-3</v>
      </c>
      <c r="J961" s="2">
        <f t="shared" si="160"/>
        <v>5.5762050155783952E-3</v>
      </c>
      <c r="L961">
        <f t="shared" si="158"/>
        <v>11</v>
      </c>
      <c r="M961">
        <v>2018</v>
      </c>
    </row>
    <row r="962" spans="1:13" x14ac:dyDescent="0.3">
      <c r="A962" s="15">
        <v>43423</v>
      </c>
      <c r="B962">
        <v>11128.6</v>
      </c>
      <c r="C962">
        <v>10763.4</v>
      </c>
      <c r="D962">
        <v>26300.7</v>
      </c>
      <c r="E962">
        <v>35774.879999999997</v>
      </c>
      <c r="G962" s="2">
        <f t="shared" si="159"/>
        <v>-1.0288805420267516E-3</v>
      </c>
      <c r="H962" s="4">
        <f t="shared" si="160"/>
        <v>7.6014304169552058E-3</v>
      </c>
      <c r="I962" s="2">
        <f t="shared" si="160"/>
        <v>2.1013086027917667E-3</v>
      </c>
      <c r="J962" s="2">
        <f t="shared" si="160"/>
        <v>8.9606725411734579E-3</v>
      </c>
      <c r="L962">
        <f t="shared" si="158"/>
        <v>11</v>
      </c>
      <c r="M962">
        <v>2018</v>
      </c>
    </row>
    <row r="963" spans="1:13" x14ac:dyDescent="0.3">
      <c r="A963" s="15">
        <v>43424</v>
      </c>
      <c r="B963">
        <v>11043.15</v>
      </c>
      <c r="C963">
        <v>10656.2</v>
      </c>
      <c r="D963">
        <v>26113.35</v>
      </c>
      <c r="E963">
        <v>35474.51</v>
      </c>
      <c r="G963" s="2">
        <f t="shared" si="159"/>
        <v>-7.7378284275773429E-3</v>
      </c>
      <c r="H963" s="4">
        <f t="shared" si="160"/>
        <v>-9.9596781686083317E-3</v>
      </c>
      <c r="I963" s="2">
        <f t="shared" si="160"/>
        <v>-7.1233845487003074E-3</v>
      </c>
      <c r="J963" s="2">
        <f t="shared" si="160"/>
        <v>-8.3961148157588612E-3</v>
      </c>
      <c r="L963">
        <f t="shared" ref="L963:L1026" si="161">MONTH(A:A)</f>
        <v>11</v>
      </c>
      <c r="M963">
        <v>2018</v>
      </c>
    </row>
    <row r="964" spans="1:13" x14ac:dyDescent="0.3">
      <c r="A964" s="15">
        <v>43425</v>
      </c>
      <c r="B964">
        <v>11087.8</v>
      </c>
      <c r="C964">
        <v>10600.05</v>
      </c>
      <c r="D964">
        <v>26262.05</v>
      </c>
      <c r="E964">
        <v>35199.800000000003</v>
      </c>
      <c r="G964" s="2">
        <f t="shared" ref="G964:G1027" si="162">(B964-B963)/B964</f>
        <v>4.0269485380327605E-3</v>
      </c>
      <c r="H964" s="4">
        <f t="shared" ref="H964:J1027" si="163">(C964-C963)/C963</f>
        <v>-5.2692329348174253E-3</v>
      </c>
      <c r="I964" s="2">
        <f t="shared" si="163"/>
        <v>5.6944053520517563E-3</v>
      </c>
      <c r="J964" s="2">
        <f t="shared" si="163"/>
        <v>-7.7438701760785171E-3</v>
      </c>
      <c r="L964">
        <f t="shared" si="161"/>
        <v>11</v>
      </c>
      <c r="M964">
        <v>2018</v>
      </c>
    </row>
    <row r="965" spans="1:13" x14ac:dyDescent="0.3">
      <c r="A965" s="15">
        <v>43426</v>
      </c>
      <c r="B965">
        <v>10994.2</v>
      </c>
      <c r="C965">
        <v>10526.75</v>
      </c>
      <c r="D965">
        <v>25999.45</v>
      </c>
      <c r="E965">
        <v>34981.019999999997</v>
      </c>
      <c r="G965" s="2">
        <f t="shared" si="162"/>
        <v>-8.5135798875769532E-3</v>
      </c>
      <c r="H965" s="4">
        <f t="shared" si="163"/>
        <v>-6.9150617214069066E-3</v>
      </c>
      <c r="I965" s="2">
        <f t="shared" si="163"/>
        <v>-9.9992194059488337E-3</v>
      </c>
      <c r="J965" s="2">
        <f t="shared" si="163"/>
        <v>-6.2153762237287169E-3</v>
      </c>
      <c r="L965">
        <f t="shared" si="161"/>
        <v>11</v>
      </c>
      <c r="M965">
        <v>2018</v>
      </c>
    </row>
    <row r="966" spans="1:13" x14ac:dyDescent="0.3">
      <c r="A966" s="15">
        <v>43430</v>
      </c>
      <c r="B966">
        <v>11124.35</v>
      </c>
      <c r="C966">
        <v>10628.6</v>
      </c>
      <c r="D966">
        <v>26365.599999999999</v>
      </c>
      <c r="E966">
        <v>35354.080000000002</v>
      </c>
      <c r="G966" s="2">
        <f t="shared" si="162"/>
        <v>1.16995599742906E-2</v>
      </c>
      <c r="H966" s="4">
        <f t="shared" si="163"/>
        <v>9.675350891775748E-3</v>
      </c>
      <c r="I966" s="2">
        <f t="shared" si="163"/>
        <v>1.4082990217100662E-2</v>
      </c>
      <c r="J966" s="2">
        <f t="shared" si="163"/>
        <v>1.0664640425007761E-2</v>
      </c>
      <c r="L966">
        <f t="shared" si="161"/>
        <v>11</v>
      </c>
      <c r="M966">
        <v>2018</v>
      </c>
    </row>
    <row r="967" spans="1:13" x14ac:dyDescent="0.3">
      <c r="A967" s="15">
        <v>43431</v>
      </c>
      <c r="B967">
        <v>11173.3</v>
      </c>
      <c r="C967">
        <v>10685.6</v>
      </c>
      <c r="D967">
        <v>26443.1</v>
      </c>
      <c r="E967">
        <v>35513.14</v>
      </c>
      <c r="G967" s="2">
        <f t="shared" si="162"/>
        <v>4.3809796568604542E-3</v>
      </c>
      <c r="H967" s="4">
        <f t="shared" si="163"/>
        <v>5.3628888094386842E-3</v>
      </c>
      <c r="I967" s="2">
        <f t="shared" si="163"/>
        <v>2.9394362350942138E-3</v>
      </c>
      <c r="J967" s="2">
        <f t="shared" si="163"/>
        <v>4.4990564031081462E-3</v>
      </c>
      <c r="L967">
        <f t="shared" si="161"/>
        <v>11</v>
      </c>
      <c r="M967">
        <v>2018</v>
      </c>
    </row>
    <row r="968" spans="1:13" x14ac:dyDescent="0.3">
      <c r="A968" s="15">
        <v>43432</v>
      </c>
      <c r="B968">
        <v>11222.85</v>
      </c>
      <c r="C968">
        <v>10728.85</v>
      </c>
      <c r="D968">
        <v>26457.95</v>
      </c>
      <c r="E968">
        <v>35716.949999999997</v>
      </c>
      <c r="G968" s="2">
        <f t="shared" si="162"/>
        <v>4.4150995513618282E-3</v>
      </c>
      <c r="H968" s="4">
        <f t="shared" si="163"/>
        <v>4.0475031818522121E-3</v>
      </c>
      <c r="I968" s="2">
        <f t="shared" si="163"/>
        <v>5.6158317292610111E-4</v>
      </c>
      <c r="J968" s="2">
        <f t="shared" si="163"/>
        <v>5.7390025213202118E-3</v>
      </c>
      <c r="L968">
        <f t="shared" si="161"/>
        <v>11</v>
      </c>
      <c r="M968">
        <v>2018</v>
      </c>
    </row>
    <row r="969" spans="1:13" x14ac:dyDescent="0.3">
      <c r="A969" s="15">
        <v>43433</v>
      </c>
      <c r="B969">
        <v>11428.3</v>
      </c>
      <c r="C969">
        <v>10858.7</v>
      </c>
      <c r="D969">
        <v>26939.599999999999</v>
      </c>
      <c r="E969">
        <v>36170.410000000003</v>
      </c>
      <c r="G969" s="2">
        <f t="shared" si="162"/>
        <v>1.7977301960921479E-2</v>
      </c>
      <c r="H969" s="4">
        <f t="shared" si="163"/>
        <v>1.2102881483104001E-2</v>
      </c>
      <c r="I969" s="2">
        <f t="shared" si="163"/>
        <v>1.8204358236371215E-2</v>
      </c>
      <c r="J969" s="2">
        <f t="shared" si="163"/>
        <v>1.2695932883407078E-2</v>
      </c>
      <c r="L969">
        <f t="shared" si="161"/>
        <v>11</v>
      </c>
      <c r="M969">
        <v>2018</v>
      </c>
    </row>
    <row r="970" spans="1:13" x14ac:dyDescent="0.3">
      <c r="A970" s="15">
        <v>43434</v>
      </c>
      <c r="B970">
        <v>11438.8</v>
      </c>
      <c r="C970">
        <v>10876.75</v>
      </c>
      <c r="D970">
        <v>26862.95</v>
      </c>
      <c r="E970">
        <v>36194.300000000003</v>
      </c>
      <c r="G970" s="2">
        <f t="shared" si="162"/>
        <v>9.1792845403363993E-4</v>
      </c>
      <c r="H970" s="4">
        <f t="shared" si="163"/>
        <v>1.6622615966919863E-3</v>
      </c>
      <c r="I970" s="2">
        <f t="shared" si="163"/>
        <v>-2.845253827079757E-3</v>
      </c>
      <c r="J970" s="2">
        <f t="shared" si="163"/>
        <v>6.6048463371024587E-4</v>
      </c>
      <c r="L970">
        <f t="shared" si="161"/>
        <v>11</v>
      </c>
      <c r="M970">
        <v>2018</v>
      </c>
    </row>
    <row r="971" spans="1:13" x14ac:dyDescent="0.3">
      <c r="A971" s="15">
        <v>43437</v>
      </c>
      <c r="B971">
        <v>11428.85</v>
      </c>
      <c r="C971">
        <v>10883.75</v>
      </c>
      <c r="D971">
        <v>26857.55</v>
      </c>
      <c r="E971">
        <v>36241</v>
      </c>
      <c r="G971" s="2">
        <f t="shared" si="162"/>
        <v>-8.706037790327906E-4</v>
      </c>
      <c r="H971" s="4">
        <f t="shared" si="163"/>
        <v>6.4357459719125657E-4</v>
      </c>
      <c r="I971" s="2">
        <f t="shared" si="163"/>
        <v>-2.0102036447975575E-4</v>
      </c>
      <c r="J971" s="2">
        <f t="shared" si="163"/>
        <v>1.2902584108546674E-3</v>
      </c>
      <c r="L971">
        <f t="shared" si="161"/>
        <v>12</v>
      </c>
      <c r="M971">
        <v>2018</v>
      </c>
    </row>
    <row r="972" spans="1:13" x14ac:dyDescent="0.3">
      <c r="A972" s="15">
        <v>43438</v>
      </c>
      <c r="B972">
        <v>11351.3</v>
      </c>
      <c r="C972">
        <v>10869.5</v>
      </c>
      <c r="D972">
        <v>26693.8</v>
      </c>
      <c r="E972">
        <v>36134.31</v>
      </c>
      <c r="G972" s="2">
        <f t="shared" si="162"/>
        <v>-6.8318166201229019E-3</v>
      </c>
      <c r="H972" s="4">
        <f t="shared" si="163"/>
        <v>-1.3092913747559435E-3</v>
      </c>
      <c r="I972" s="2">
        <f t="shared" si="163"/>
        <v>-6.096982040431834E-3</v>
      </c>
      <c r="J972" s="2">
        <f t="shared" si="163"/>
        <v>-2.9439033139262803E-3</v>
      </c>
      <c r="L972">
        <f t="shared" si="161"/>
        <v>12</v>
      </c>
      <c r="M972">
        <v>2018</v>
      </c>
    </row>
    <row r="973" spans="1:13" x14ac:dyDescent="0.3">
      <c r="A973" s="15">
        <v>43439</v>
      </c>
      <c r="B973">
        <v>11316.75</v>
      </c>
      <c r="C973">
        <v>10782.9</v>
      </c>
      <c r="D973">
        <v>26519.599999999999</v>
      </c>
      <c r="E973">
        <v>35884.410000000003</v>
      </c>
      <c r="G973" s="2">
        <f t="shared" si="162"/>
        <v>-3.052996664236576E-3</v>
      </c>
      <c r="H973" s="4">
        <f t="shared" si="163"/>
        <v>-7.9672478034868537E-3</v>
      </c>
      <c r="I973" s="2">
        <f t="shared" si="163"/>
        <v>-6.5258599375136077E-3</v>
      </c>
      <c r="J973" s="2">
        <f t="shared" si="163"/>
        <v>-6.91586472801042E-3</v>
      </c>
      <c r="L973">
        <f t="shared" si="161"/>
        <v>12</v>
      </c>
      <c r="M973">
        <v>2018</v>
      </c>
    </row>
    <row r="974" spans="1:13" x14ac:dyDescent="0.3">
      <c r="A974" s="15">
        <v>43440</v>
      </c>
      <c r="B974">
        <v>11158.85</v>
      </c>
      <c r="C974">
        <v>10601.15</v>
      </c>
      <c r="D974">
        <v>26198.3</v>
      </c>
      <c r="E974">
        <v>35312.129999999997</v>
      </c>
      <c r="G974" s="2">
        <f t="shared" si="162"/>
        <v>-1.4150203650017667E-2</v>
      </c>
      <c r="H974" s="4">
        <f t="shared" si="163"/>
        <v>-1.6855391406764415E-2</v>
      </c>
      <c r="I974" s="2">
        <f t="shared" si="163"/>
        <v>-1.2115567353957047E-2</v>
      </c>
      <c r="J974" s="2">
        <f t="shared" si="163"/>
        <v>-1.5947872627695595E-2</v>
      </c>
      <c r="L974">
        <f t="shared" si="161"/>
        <v>12</v>
      </c>
      <c r="M974">
        <v>2018</v>
      </c>
    </row>
    <row r="975" spans="1:13" x14ac:dyDescent="0.3">
      <c r="A975" s="15">
        <v>43441</v>
      </c>
      <c r="B975">
        <v>11316.45</v>
      </c>
      <c r="C975">
        <v>10693.7</v>
      </c>
      <c r="D975">
        <v>26594.3</v>
      </c>
      <c r="E975">
        <v>35673.25</v>
      </c>
      <c r="G975" s="2">
        <f t="shared" si="162"/>
        <v>1.3926628933985512E-2</v>
      </c>
      <c r="H975" s="4">
        <f t="shared" si="163"/>
        <v>8.730184932766831E-3</v>
      </c>
      <c r="I975" s="2">
        <f t="shared" si="163"/>
        <v>1.5115484592511729E-2</v>
      </c>
      <c r="J975" s="2">
        <f t="shared" si="163"/>
        <v>1.0226514231795212E-2</v>
      </c>
      <c r="L975">
        <f t="shared" si="161"/>
        <v>12</v>
      </c>
      <c r="M975">
        <v>2018</v>
      </c>
    </row>
    <row r="976" spans="1:13" x14ac:dyDescent="0.3">
      <c r="A976" s="15">
        <v>43444</v>
      </c>
      <c r="B976">
        <v>11060.95</v>
      </c>
      <c r="C976">
        <v>10488.45</v>
      </c>
      <c r="D976">
        <v>26102.65</v>
      </c>
      <c r="E976">
        <v>34959.72</v>
      </c>
      <c r="G976" s="2">
        <f t="shared" si="162"/>
        <v>-2.3099281707267456E-2</v>
      </c>
      <c r="H976" s="4">
        <f t="shared" si="163"/>
        <v>-1.9193543862274048E-2</v>
      </c>
      <c r="I976" s="2">
        <f t="shared" si="163"/>
        <v>-1.8487044216241744E-2</v>
      </c>
      <c r="J976" s="2">
        <f t="shared" si="163"/>
        <v>-2.0001822093585496E-2</v>
      </c>
      <c r="L976">
        <f t="shared" si="161"/>
        <v>12</v>
      </c>
      <c r="M976">
        <v>2018</v>
      </c>
    </row>
    <row r="977" spans="1:13" x14ac:dyDescent="0.3">
      <c r="A977" s="15">
        <v>43445</v>
      </c>
      <c r="B977">
        <v>11081.65</v>
      </c>
      <c r="C977">
        <v>10549.15</v>
      </c>
      <c r="D977">
        <v>26163.4</v>
      </c>
      <c r="E977">
        <v>35150.01</v>
      </c>
      <c r="G977" s="2">
        <f t="shared" si="162"/>
        <v>1.867952877053409E-3</v>
      </c>
      <c r="H977" s="4">
        <f t="shared" si="163"/>
        <v>5.7873184312266261E-3</v>
      </c>
      <c r="I977" s="2">
        <f t="shared" si="163"/>
        <v>2.3273499050862649E-3</v>
      </c>
      <c r="J977" s="2">
        <f t="shared" si="163"/>
        <v>5.4431213979974913E-3</v>
      </c>
      <c r="L977">
        <f t="shared" si="161"/>
        <v>12</v>
      </c>
      <c r="M977">
        <v>2018</v>
      </c>
    </row>
    <row r="978" spans="1:13" x14ac:dyDescent="0.3">
      <c r="A978" s="15">
        <v>43446</v>
      </c>
      <c r="B978">
        <v>11279.75</v>
      </c>
      <c r="C978">
        <v>10737.6</v>
      </c>
      <c r="D978">
        <v>26643.85</v>
      </c>
      <c r="E978">
        <v>35779.07</v>
      </c>
      <c r="G978" s="2">
        <f t="shared" si="162"/>
        <v>1.7562445976196314E-2</v>
      </c>
      <c r="H978" s="4">
        <f t="shared" si="163"/>
        <v>1.786399852120794E-2</v>
      </c>
      <c r="I978" s="2">
        <f t="shared" si="163"/>
        <v>1.8363439002576004E-2</v>
      </c>
      <c r="J978" s="2">
        <f t="shared" si="163"/>
        <v>1.7896438720785501E-2</v>
      </c>
      <c r="L978">
        <f t="shared" si="161"/>
        <v>12</v>
      </c>
      <c r="M978">
        <v>2018</v>
      </c>
    </row>
    <row r="979" spans="1:13" x14ac:dyDescent="0.3">
      <c r="A979" s="15">
        <v>43447</v>
      </c>
      <c r="B979">
        <v>11368.1</v>
      </c>
      <c r="C979">
        <v>10791.55</v>
      </c>
      <c r="D979">
        <v>26816.35</v>
      </c>
      <c r="E979">
        <v>35929.64</v>
      </c>
      <c r="G979" s="2">
        <f t="shared" si="162"/>
        <v>7.7717472576772162E-3</v>
      </c>
      <c r="H979" s="4">
        <f t="shared" si="163"/>
        <v>5.0244002384144419E-3</v>
      </c>
      <c r="I979" s="2">
        <f t="shared" si="163"/>
        <v>6.474289564008205E-3</v>
      </c>
      <c r="J979" s="2">
        <f t="shared" si="163"/>
        <v>4.2083262644892587E-3</v>
      </c>
      <c r="L979">
        <f t="shared" si="161"/>
        <v>12</v>
      </c>
      <c r="M979">
        <v>2018</v>
      </c>
    </row>
    <row r="980" spans="1:13" x14ac:dyDescent="0.3">
      <c r="A980" s="15">
        <v>43448</v>
      </c>
      <c r="B980">
        <v>11327.6</v>
      </c>
      <c r="C980">
        <v>10805.45</v>
      </c>
      <c r="D980">
        <v>26826</v>
      </c>
      <c r="E980">
        <v>35962.93</v>
      </c>
      <c r="G980" s="2">
        <f t="shared" si="162"/>
        <v>-3.5753381122214764E-3</v>
      </c>
      <c r="H980" s="4">
        <f t="shared" si="163"/>
        <v>1.2880448128398103E-3</v>
      </c>
      <c r="I980" s="2">
        <f t="shared" si="163"/>
        <v>3.5985508840694037E-4</v>
      </c>
      <c r="J980" s="2">
        <f t="shared" si="163"/>
        <v>9.2653307965236706E-4</v>
      </c>
      <c r="L980">
        <f t="shared" si="161"/>
        <v>12</v>
      </c>
      <c r="M980">
        <v>2018</v>
      </c>
    </row>
    <row r="981" spans="1:13" x14ac:dyDescent="0.3">
      <c r="A981" s="15">
        <v>43451</v>
      </c>
      <c r="B981">
        <v>11441.9</v>
      </c>
      <c r="C981">
        <v>10888.35</v>
      </c>
      <c r="D981">
        <v>27015.8</v>
      </c>
      <c r="E981">
        <v>36270.07</v>
      </c>
      <c r="G981" s="2">
        <f t="shared" si="162"/>
        <v>9.9895996294321106E-3</v>
      </c>
      <c r="H981" s="4">
        <f t="shared" si="163"/>
        <v>7.6720543799656312E-3</v>
      </c>
      <c r="I981" s="2">
        <f t="shared" si="163"/>
        <v>7.0752255274733195E-3</v>
      </c>
      <c r="J981" s="2">
        <f t="shared" si="163"/>
        <v>8.5404609691145696E-3</v>
      </c>
      <c r="L981">
        <f t="shared" si="161"/>
        <v>12</v>
      </c>
      <c r="M981">
        <v>2018</v>
      </c>
    </row>
    <row r="982" spans="1:13" x14ac:dyDescent="0.3">
      <c r="A982" s="15">
        <v>43452</v>
      </c>
      <c r="B982">
        <v>11496.45</v>
      </c>
      <c r="C982">
        <v>10908.7</v>
      </c>
      <c r="D982">
        <v>27174.7</v>
      </c>
      <c r="E982">
        <v>36347.08</v>
      </c>
      <c r="G982" s="2">
        <f t="shared" si="162"/>
        <v>4.7449430041448526E-3</v>
      </c>
      <c r="H982" s="4">
        <f t="shared" si="163"/>
        <v>1.868970045966594E-3</v>
      </c>
      <c r="I982" s="2">
        <f t="shared" si="163"/>
        <v>5.8817432761569697E-3</v>
      </c>
      <c r="J982" s="2">
        <f t="shared" si="163"/>
        <v>2.1232382512634258E-3</v>
      </c>
      <c r="L982">
        <f t="shared" si="161"/>
        <v>12</v>
      </c>
      <c r="M982">
        <v>2018</v>
      </c>
    </row>
    <row r="983" spans="1:13" x14ac:dyDescent="0.3">
      <c r="A983" s="15">
        <v>43453</v>
      </c>
      <c r="B983">
        <v>11616.3</v>
      </c>
      <c r="C983">
        <v>10967.3</v>
      </c>
      <c r="D983">
        <v>27298.400000000001</v>
      </c>
      <c r="E983">
        <v>36484.33</v>
      </c>
      <c r="G983" s="2">
        <f t="shared" si="162"/>
        <v>1.0317398827509495E-2</v>
      </c>
      <c r="H983" s="4">
        <f t="shared" si="163"/>
        <v>5.3718591582863715E-3</v>
      </c>
      <c r="I983" s="2">
        <f t="shared" si="163"/>
        <v>4.5520281732641292E-3</v>
      </c>
      <c r="J983" s="2">
        <f t="shared" si="163"/>
        <v>3.7760942557146268E-3</v>
      </c>
      <c r="L983">
        <f t="shared" si="161"/>
        <v>12</v>
      </c>
      <c r="M983">
        <v>2018</v>
      </c>
    </row>
    <row r="984" spans="1:13" x14ac:dyDescent="0.3">
      <c r="A984" s="15">
        <v>43454</v>
      </c>
      <c r="B984">
        <v>11599.75</v>
      </c>
      <c r="C984">
        <v>10951.7</v>
      </c>
      <c r="D984">
        <v>27275.1</v>
      </c>
      <c r="E984">
        <v>36431.67</v>
      </c>
      <c r="G984" s="2">
        <f t="shared" si="162"/>
        <v>-1.426754886958708E-3</v>
      </c>
      <c r="H984" s="4">
        <f t="shared" si="163"/>
        <v>-1.4224102559425333E-3</v>
      </c>
      <c r="I984" s="2">
        <f t="shared" si="163"/>
        <v>-8.5352987720902721E-4</v>
      </c>
      <c r="J984" s="2">
        <f t="shared" si="163"/>
        <v>-1.4433593819594189E-3</v>
      </c>
      <c r="L984">
        <f t="shared" si="161"/>
        <v>12</v>
      </c>
      <c r="M984">
        <v>2018</v>
      </c>
    </row>
    <row r="985" spans="1:13" x14ac:dyDescent="0.3">
      <c r="A985" s="15">
        <v>43455</v>
      </c>
      <c r="B985">
        <v>11439.05</v>
      </c>
      <c r="C985">
        <v>10754</v>
      </c>
      <c r="D985">
        <v>26869.65</v>
      </c>
      <c r="E985">
        <v>35742.07</v>
      </c>
      <c r="G985" s="2">
        <f t="shared" si="162"/>
        <v>-1.4048369401305242E-2</v>
      </c>
      <c r="H985" s="4">
        <f t="shared" si="163"/>
        <v>-1.8051991928193862E-2</v>
      </c>
      <c r="I985" s="2">
        <f t="shared" si="163"/>
        <v>-1.4865206727014644E-2</v>
      </c>
      <c r="J985" s="2">
        <f t="shared" si="163"/>
        <v>-1.8928586035172106E-2</v>
      </c>
      <c r="L985">
        <f t="shared" si="161"/>
        <v>12</v>
      </c>
      <c r="M985">
        <v>2018</v>
      </c>
    </row>
    <row r="986" spans="1:13" x14ac:dyDescent="0.3">
      <c r="A986" s="15">
        <v>43458</v>
      </c>
      <c r="B986">
        <v>11334.45</v>
      </c>
      <c r="C986">
        <v>10663.5</v>
      </c>
      <c r="D986">
        <v>26714.75</v>
      </c>
      <c r="E986">
        <v>35470.15</v>
      </c>
      <c r="G986" s="2">
        <f t="shared" si="162"/>
        <v>-9.2285024857843602E-3</v>
      </c>
      <c r="H986" s="4">
        <f t="shared" si="163"/>
        <v>-8.4154733122559049E-3</v>
      </c>
      <c r="I986" s="2">
        <f t="shared" si="163"/>
        <v>-5.7648685412724559E-3</v>
      </c>
      <c r="J986" s="2">
        <f t="shared" si="163"/>
        <v>-7.6078414037015277E-3</v>
      </c>
      <c r="L986">
        <f t="shared" si="161"/>
        <v>12</v>
      </c>
      <c r="M986">
        <v>2018</v>
      </c>
    </row>
    <row r="987" spans="1:13" x14ac:dyDescent="0.3">
      <c r="A987" s="15">
        <v>43460</v>
      </c>
      <c r="B987">
        <v>11475.6</v>
      </c>
      <c r="C987">
        <v>10729.85</v>
      </c>
      <c r="D987">
        <v>26986.799999999999</v>
      </c>
      <c r="E987">
        <v>35649.94</v>
      </c>
      <c r="G987" s="2">
        <f t="shared" si="162"/>
        <v>1.2300010456969539E-2</v>
      </c>
      <c r="H987" s="4">
        <f t="shared" si="163"/>
        <v>6.2221597036620589E-3</v>
      </c>
      <c r="I987" s="2">
        <f t="shared" si="163"/>
        <v>1.0183512853386211E-2</v>
      </c>
      <c r="J987" s="2">
        <f t="shared" si="163"/>
        <v>5.06876909175746E-3</v>
      </c>
      <c r="L987">
        <f t="shared" si="161"/>
        <v>12</v>
      </c>
      <c r="M987">
        <v>2018</v>
      </c>
    </row>
    <row r="988" spans="1:13" x14ac:dyDescent="0.3">
      <c r="A988" s="15">
        <v>43461</v>
      </c>
      <c r="B988">
        <v>11459</v>
      </c>
      <c r="C988">
        <v>10779.8</v>
      </c>
      <c r="D988">
        <v>26878.55</v>
      </c>
      <c r="E988">
        <v>35807.279999999999</v>
      </c>
      <c r="G988" s="2">
        <f t="shared" si="162"/>
        <v>-1.4486429880443638E-3</v>
      </c>
      <c r="H988" s="4">
        <f t="shared" si="163"/>
        <v>4.6552374916703316E-3</v>
      </c>
      <c r="I988" s="2">
        <f t="shared" si="163"/>
        <v>-4.0112203002949593E-3</v>
      </c>
      <c r="J988" s="2">
        <f t="shared" si="163"/>
        <v>4.4134716636268249E-3</v>
      </c>
      <c r="L988">
        <f t="shared" si="161"/>
        <v>12</v>
      </c>
      <c r="M988">
        <v>2018</v>
      </c>
    </row>
    <row r="989" spans="1:13" x14ac:dyDescent="0.3">
      <c r="A989" s="15">
        <v>43462</v>
      </c>
      <c r="B989">
        <v>11586.25</v>
      </c>
      <c r="C989">
        <v>10859.9</v>
      </c>
      <c r="D989">
        <v>27125.25</v>
      </c>
      <c r="E989">
        <v>36076.720000000001</v>
      </c>
      <c r="G989" s="2">
        <f t="shared" si="162"/>
        <v>1.098284604595965E-2</v>
      </c>
      <c r="H989" s="4">
        <f t="shared" si="163"/>
        <v>7.4305645744819357E-3</v>
      </c>
      <c r="I989" s="2">
        <f t="shared" si="163"/>
        <v>9.1783224913546575E-3</v>
      </c>
      <c r="J989" s="2">
        <f t="shared" si="163"/>
        <v>7.5247268153292388E-3</v>
      </c>
      <c r="L989">
        <f t="shared" si="161"/>
        <v>12</v>
      </c>
      <c r="M989">
        <v>2018</v>
      </c>
    </row>
    <row r="990" spans="1:13" x14ac:dyDescent="0.3">
      <c r="A990" s="15">
        <v>43465</v>
      </c>
      <c r="B990">
        <v>11585.9</v>
      </c>
      <c r="C990">
        <v>10862.55</v>
      </c>
      <c r="D990">
        <v>27160.2</v>
      </c>
      <c r="E990">
        <v>36068.33</v>
      </c>
      <c r="G990" s="2">
        <f t="shared" si="162"/>
        <v>-3.0209133515770361E-5</v>
      </c>
      <c r="H990" s="4">
        <f t="shared" si="163"/>
        <v>2.4401697989849227E-4</v>
      </c>
      <c r="I990" s="2">
        <f t="shared" si="163"/>
        <v>1.288467387397378E-3</v>
      </c>
      <c r="J990" s="2">
        <f t="shared" si="163"/>
        <v>-2.3255994447387172E-4</v>
      </c>
      <c r="L990">
        <f t="shared" si="161"/>
        <v>12</v>
      </c>
      <c r="M990">
        <v>2018</v>
      </c>
    </row>
    <row r="991" spans="1:13" x14ac:dyDescent="0.3">
      <c r="A991" s="15">
        <v>43466</v>
      </c>
      <c r="B991">
        <v>11702.05</v>
      </c>
      <c r="C991">
        <v>10910.1</v>
      </c>
      <c r="D991">
        <v>27392.400000000001</v>
      </c>
      <c r="E991">
        <v>36254.57</v>
      </c>
      <c r="G991" s="2">
        <f t="shared" si="162"/>
        <v>9.9256113245114862E-3</v>
      </c>
      <c r="H991" s="4">
        <f t="shared" si="163"/>
        <v>4.3774251902178674E-3</v>
      </c>
      <c r="I991" s="2">
        <f t="shared" si="163"/>
        <v>8.5492743057856979E-3</v>
      </c>
      <c r="J991" s="2">
        <f t="shared" si="163"/>
        <v>5.1635326614788641E-3</v>
      </c>
      <c r="L991">
        <f t="shared" si="161"/>
        <v>1</v>
      </c>
      <c r="M991">
        <v>2019</v>
      </c>
    </row>
    <row r="992" spans="1:13" x14ac:dyDescent="0.3">
      <c r="A992" s="15">
        <v>43467</v>
      </c>
      <c r="B992">
        <v>11586.2</v>
      </c>
      <c r="C992">
        <v>10792.5</v>
      </c>
      <c r="D992">
        <v>27174.7</v>
      </c>
      <c r="E992">
        <v>35891.519999999997</v>
      </c>
      <c r="G992" s="2">
        <f t="shared" si="162"/>
        <v>-9.9989642850976633E-3</v>
      </c>
      <c r="H992" s="4">
        <f t="shared" si="163"/>
        <v>-1.0779002942227877E-2</v>
      </c>
      <c r="I992" s="2">
        <f t="shared" si="163"/>
        <v>-7.9474598793826279E-3</v>
      </c>
      <c r="J992" s="2">
        <f t="shared" si="163"/>
        <v>-1.0013909970522417E-2</v>
      </c>
      <c r="L992">
        <f t="shared" si="161"/>
        <v>1</v>
      </c>
      <c r="M992">
        <v>2019</v>
      </c>
    </row>
    <row r="993" spans="1:13" x14ac:dyDescent="0.3">
      <c r="A993" s="15">
        <v>43468</v>
      </c>
      <c r="B993">
        <v>11458.95</v>
      </c>
      <c r="C993">
        <v>10672.25</v>
      </c>
      <c r="D993">
        <v>26959.85</v>
      </c>
      <c r="E993">
        <v>35513.71</v>
      </c>
      <c r="G993" s="2">
        <f t="shared" si="162"/>
        <v>-1.1104856902246715E-2</v>
      </c>
      <c r="H993" s="4">
        <f t="shared" si="163"/>
        <v>-1.114199675700718E-2</v>
      </c>
      <c r="I993" s="2">
        <f t="shared" si="163"/>
        <v>-7.906251034970108E-3</v>
      </c>
      <c r="J993" s="2">
        <f t="shared" si="163"/>
        <v>-1.0526441900482278E-2</v>
      </c>
      <c r="L993">
        <f t="shared" si="161"/>
        <v>1</v>
      </c>
      <c r="M993">
        <v>2019</v>
      </c>
    </row>
    <row r="994" spans="1:13" x14ac:dyDescent="0.3">
      <c r="A994" s="15">
        <v>43469</v>
      </c>
      <c r="B994">
        <v>11572.45</v>
      </c>
      <c r="C994">
        <v>10727.35</v>
      </c>
      <c r="D994">
        <v>27195</v>
      </c>
      <c r="E994">
        <v>35695.1</v>
      </c>
      <c r="G994" s="2">
        <f t="shared" si="162"/>
        <v>9.8077762271601941E-3</v>
      </c>
      <c r="H994" s="4">
        <f t="shared" si="163"/>
        <v>5.1629225327368047E-3</v>
      </c>
      <c r="I994" s="2">
        <f t="shared" si="163"/>
        <v>8.7222295376273035E-3</v>
      </c>
      <c r="J994" s="2">
        <f t="shared" si="163"/>
        <v>5.1076049221553989E-3</v>
      </c>
      <c r="L994">
        <f t="shared" si="161"/>
        <v>1</v>
      </c>
      <c r="M994">
        <v>2019</v>
      </c>
    </row>
    <row r="995" spans="1:13" x14ac:dyDescent="0.3">
      <c r="A995" s="15">
        <v>43472</v>
      </c>
      <c r="B995">
        <v>11591.6</v>
      </c>
      <c r="C995">
        <v>10771.8</v>
      </c>
      <c r="D995">
        <v>27304.55</v>
      </c>
      <c r="E995">
        <v>35850.160000000003</v>
      </c>
      <c r="G995" s="2">
        <f t="shared" si="162"/>
        <v>1.6520583871078743E-3</v>
      </c>
      <c r="H995" s="4">
        <f t="shared" si="163"/>
        <v>4.1436142197279766E-3</v>
      </c>
      <c r="I995" s="2">
        <f t="shared" si="163"/>
        <v>4.0283140283140012E-3</v>
      </c>
      <c r="J995" s="2">
        <f t="shared" si="163"/>
        <v>4.3440136041082659E-3</v>
      </c>
      <c r="L995">
        <f t="shared" si="161"/>
        <v>1</v>
      </c>
      <c r="M995">
        <v>2019</v>
      </c>
    </row>
    <row r="996" spans="1:13" x14ac:dyDescent="0.3">
      <c r="A996" s="15">
        <v>43473</v>
      </c>
      <c r="B996">
        <v>11635.45</v>
      </c>
      <c r="C996">
        <v>10802.15</v>
      </c>
      <c r="D996">
        <v>27509.5</v>
      </c>
      <c r="E996">
        <v>35980.93</v>
      </c>
      <c r="G996" s="2">
        <f t="shared" si="162"/>
        <v>3.7686552733242258E-3</v>
      </c>
      <c r="H996" s="4">
        <f t="shared" si="163"/>
        <v>2.8175421006703025E-3</v>
      </c>
      <c r="I996" s="2">
        <f t="shared" si="163"/>
        <v>7.5060749948268959E-3</v>
      </c>
      <c r="J996" s="2">
        <f t="shared" si="163"/>
        <v>3.6476824650154083E-3</v>
      </c>
      <c r="L996">
        <f t="shared" si="161"/>
        <v>1</v>
      </c>
      <c r="M996">
        <v>2019</v>
      </c>
    </row>
    <row r="997" spans="1:13" x14ac:dyDescent="0.3">
      <c r="A997" s="15">
        <v>43474</v>
      </c>
      <c r="B997">
        <v>11740.75</v>
      </c>
      <c r="C997">
        <v>10855.15</v>
      </c>
      <c r="D997">
        <v>27720.400000000001</v>
      </c>
      <c r="E997">
        <v>36212.910000000003</v>
      </c>
      <c r="G997" s="2">
        <f t="shared" si="162"/>
        <v>8.9687626429316072E-3</v>
      </c>
      <c r="H997" s="4">
        <f t="shared" si="163"/>
        <v>4.9064306642659103E-3</v>
      </c>
      <c r="I997" s="2">
        <f t="shared" si="163"/>
        <v>7.6664425016812901E-3</v>
      </c>
      <c r="J997" s="2">
        <f t="shared" si="163"/>
        <v>6.4473041691808187E-3</v>
      </c>
      <c r="L997">
        <f t="shared" si="161"/>
        <v>1</v>
      </c>
      <c r="M997">
        <v>2019</v>
      </c>
    </row>
    <row r="998" spans="1:13" x14ac:dyDescent="0.3">
      <c r="A998" s="15">
        <v>43475</v>
      </c>
      <c r="B998">
        <v>11675.5</v>
      </c>
      <c r="C998">
        <v>10821.6</v>
      </c>
      <c r="D998">
        <v>27528.55</v>
      </c>
      <c r="E998">
        <v>36106.5</v>
      </c>
      <c r="G998" s="2">
        <f t="shared" si="162"/>
        <v>-5.5886257547856626E-3</v>
      </c>
      <c r="H998" s="4">
        <f t="shared" si="163"/>
        <v>-3.0906988848610358E-3</v>
      </c>
      <c r="I998" s="2">
        <f t="shared" si="163"/>
        <v>-6.9208958023694528E-3</v>
      </c>
      <c r="J998" s="2">
        <f t="shared" si="163"/>
        <v>-2.9384548217749823E-3</v>
      </c>
      <c r="L998">
        <f t="shared" si="161"/>
        <v>1</v>
      </c>
      <c r="M998">
        <v>2019</v>
      </c>
    </row>
    <row r="999" spans="1:13" x14ac:dyDescent="0.3">
      <c r="A999" s="15">
        <v>43476</v>
      </c>
      <c r="B999">
        <v>11690.85</v>
      </c>
      <c r="C999">
        <v>10794.95</v>
      </c>
      <c r="D999">
        <v>27453.9</v>
      </c>
      <c r="E999">
        <v>36009.839999999997</v>
      </c>
      <c r="G999" s="2">
        <f t="shared" si="162"/>
        <v>1.3129926395429215E-3</v>
      </c>
      <c r="H999" s="4">
        <f t="shared" si="163"/>
        <v>-2.4626672580764061E-3</v>
      </c>
      <c r="I999" s="2">
        <f t="shared" si="163"/>
        <v>-2.7117301855709005E-3</v>
      </c>
      <c r="J999" s="2">
        <f t="shared" si="163"/>
        <v>-2.6770803041004667E-3</v>
      </c>
      <c r="L999">
        <f t="shared" si="161"/>
        <v>1</v>
      </c>
      <c r="M999">
        <v>2019</v>
      </c>
    </row>
    <row r="1000" spans="1:13" x14ac:dyDescent="0.3">
      <c r="A1000" s="15">
        <v>43479</v>
      </c>
      <c r="B1000">
        <v>11589.9</v>
      </c>
      <c r="C1000">
        <v>10737.6</v>
      </c>
      <c r="D1000">
        <v>27248.25</v>
      </c>
      <c r="E1000">
        <v>35853.56</v>
      </c>
      <c r="G1000" s="2">
        <f t="shared" si="162"/>
        <v>-8.7101700618642721E-3</v>
      </c>
      <c r="H1000" s="4">
        <f t="shared" si="163"/>
        <v>-5.312669350020182E-3</v>
      </c>
      <c r="I1000" s="2">
        <f t="shared" si="163"/>
        <v>-7.4907390206856378E-3</v>
      </c>
      <c r="J1000" s="2">
        <f t="shared" si="163"/>
        <v>-4.3399248649813177E-3</v>
      </c>
      <c r="L1000">
        <f t="shared" si="161"/>
        <v>1</v>
      </c>
      <c r="M1000">
        <v>2019</v>
      </c>
    </row>
    <row r="1001" spans="1:13" x14ac:dyDescent="0.3">
      <c r="A1001" s="15">
        <v>43480</v>
      </c>
      <c r="B1001">
        <v>11675.3</v>
      </c>
      <c r="C1001">
        <v>10886.8</v>
      </c>
      <c r="D1001">
        <v>27400.75</v>
      </c>
      <c r="E1001">
        <v>36318.33</v>
      </c>
      <c r="G1001" s="2">
        <f t="shared" si="162"/>
        <v>7.3145872054679231E-3</v>
      </c>
      <c r="H1001" s="4">
        <f t="shared" si="163"/>
        <v>1.3895097600953556E-2</v>
      </c>
      <c r="I1001" s="2">
        <f t="shared" si="163"/>
        <v>5.596689695668529E-3</v>
      </c>
      <c r="J1001" s="2">
        <f t="shared" si="163"/>
        <v>1.296300841534297E-2</v>
      </c>
      <c r="L1001">
        <f t="shared" si="161"/>
        <v>1</v>
      </c>
      <c r="M1001">
        <v>2019</v>
      </c>
    </row>
    <row r="1002" spans="1:13" x14ac:dyDescent="0.3">
      <c r="A1002" s="15">
        <v>43481</v>
      </c>
      <c r="B1002">
        <v>11653.35</v>
      </c>
      <c r="C1002">
        <v>10890.3</v>
      </c>
      <c r="D1002">
        <v>27483.7</v>
      </c>
      <c r="E1002">
        <v>36321.29</v>
      </c>
      <c r="G1002" s="2">
        <f t="shared" si="162"/>
        <v>-1.8835785417926096E-3</v>
      </c>
      <c r="H1002" s="4">
        <f t="shared" si="163"/>
        <v>3.2149024506742112E-4</v>
      </c>
      <c r="I1002" s="2">
        <f t="shared" si="163"/>
        <v>3.0272893990128274E-3</v>
      </c>
      <c r="J1002" s="2">
        <f t="shared" si="163"/>
        <v>8.1501544812196121E-5</v>
      </c>
      <c r="L1002">
        <f t="shared" si="161"/>
        <v>1</v>
      </c>
      <c r="M1002">
        <v>2019</v>
      </c>
    </row>
    <row r="1003" spans="1:13" x14ac:dyDescent="0.3">
      <c r="A1003" s="15">
        <v>43482</v>
      </c>
      <c r="B1003">
        <v>11703.55</v>
      </c>
      <c r="C1003">
        <v>10905.2</v>
      </c>
      <c r="D1003">
        <v>27528.75</v>
      </c>
      <c r="E1003">
        <v>36374.080000000002</v>
      </c>
      <c r="G1003" s="2">
        <f t="shared" si="162"/>
        <v>4.2892968372843206E-3</v>
      </c>
      <c r="H1003" s="4">
        <f t="shared" si="163"/>
        <v>1.3681900406785357E-3</v>
      </c>
      <c r="I1003" s="2">
        <f t="shared" si="163"/>
        <v>1.6391533890996945E-3</v>
      </c>
      <c r="J1003" s="2">
        <f t="shared" si="163"/>
        <v>1.4534175410620292E-3</v>
      </c>
      <c r="L1003">
        <f t="shared" si="161"/>
        <v>1</v>
      </c>
      <c r="M1003">
        <v>2019</v>
      </c>
    </row>
    <row r="1004" spans="1:13" x14ac:dyDescent="0.3">
      <c r="A1004" s="15">
        <v>43483</v>
      </c>
      <c r="B1004">
        <v>11678.25</v>
      </c>
      <c r="C1004">
        <v>10906.95</v>
      </c>
      <c r="D1004">
        <v>27456.7</v>
      </c>
      <c r="E1004">
        <v>36386.61</v>
      </c>
      <c r="G1004" s="2">
        <f t="shared" si="162"/>
        <v>-2.1664204825208632E-3</v>
      </c>
      <c r="H1004" s="4">
        <f t="shared" si="163"/>
        <v>1.6047390235850785E-4</v>
      </c>
      <c r="I1004" s="2">
        <f t="shared" si="163"/>
        <v>-2.6172637696952922E-3</v>
      </c>
      <c r="J1004" s="2">
        <f t="shared" si="163"/>
        <v>3.4447606647367674E-4</v>
      </c>
      <c r="L1004">
        <f t="shared" si="161"/>
        <v>1</v>
      </c>
      <c r="M1004">
        <v>2019</v>
      </c>
    </row>
    <row r="1005" spans="1:13" x14ac:dyDescent="0.3">
      <c r="A1005" s="15">
        <v>43486</v>
      </c>
      <c r="B1005">
        <v>11717.35</v>
      </c>
      <c r="C1005">
        <v>10961.85</v>
      </c>
      <c r="D1005">
        <v>27533.599999999999</v>
      </c>
      <c r="E1005">
        <v>36578.959999999999</v>
      </c>
      <c r="G1005" s="2">
        <f t="shared" si="162"/>
        <v>3.3369319854745622E-3</v>
      </c>
      <c r="H1005" s="4">
        <f t="shared" si="163"/>
        <v>5.0334878219850309E-3</v>
      </c>
      <c r="I1005" s="2">
        <f t="shared" si="163"/>
        <v>2.8007735816757955E-3</v>
      </c>
      <c r="J1005" s="2">
        <f t="shared" si="163"/>
        <v>5.2862852571316354E-3</v>
      </c>
      <c r="L1005">
        <f t="shared" si="161"/>
        <v>1</v>
      </c>
      <c r="M1005">
        <v>2019</v>
      </c>
    </row>
    <row r="1006" spans="1:13" x14ac:dyDescent="0.3">
      <c r="A1006" s="15">
        <v>43487</v>
      </c>
      <c r="B1006">
        <v>11670.1</v>
      </c>
      <c r="C1006">
        <v>10922.75</v>
      </c>
      <c r="D1006">
        <v>27482.25</v>
      </c>
      <c r="E1006">
        <v>36444.639999999999</v>
      </c>
      <c r="G1006" s="2">
        <f t="shared" si="162"/>
        <v>-4.0488084935004836E-3</v>
      </c>
      <c r="H1006" s="4">
        <f t="shared" si="163"/>
        <v>-3.5669161683475293E-3</v>
      </c>
      <c r="I1006" s="2">
        <f t="shared" si="163"/>
        <v>-1.864994043641171E-3</v>
      </c>
      <c r="J1006" s="2">
        <f t="shared" si="163"/>
        <v>-3.6720562859086127E-3</v>
      </c>
      <c r="L1006">
        <f t="shared" si="161"/>
        <v>1</v>
      </c>
      <c r="M1006">
        <v>2019</v>
      </c>
    </row>
    <row r="1007" spans="1:13" x14ac:dyDescent="0.3">
      <c r="A1007" s="15">
        <v>43488</v>
      </c>
      <c r="B1007">
        <v>11556.6</v>
      </c>
      <c r="C1007">
        <v>10831.5</v>
      </c>
      <c r="D1007">
        <v>27250.75</v>
      </c>
      <c r="E1007">
        <v>36108.47</v>
      </c>
      <c r="G1007" s="2">
        <f t="shared" si="162"/>
        <v>-9.8212276967274102E-3</v>
      </c>
      <c r="H1007" s="4">
        <f t="shared" si="163"/>
        <v>-8.354123274816324E-3</v>
      </c>
      <c r="I1007" s="2">
        <f t="shared" si="163"/>
        <v>-8.423618881277916E-3</v>
      </c>
      <c r="J1007" s="2">
        <f t="shared" si="163"/>
        <v>-9.224127333950843E-3</v>
      </c>
      <c r="L1007">
        <f t="shared" si="161"/>
        <v>1</v>
      </c>
      <c r="M1007">
        <v>2019</v>
      </c>
    </row>
    <row r="1008" spans="1:13" x14ac:dyDescent="0.3">
      <c r="A1008" s="15">
        <v>43489</v>
      </c>
      <c r="B1008">
        <v>11545.15</v>
      </c>
      <c r="C1008">
        <v>10849.8</v>
      </c>
      <c r="D1008">
        <v>27266.400000000001</v>
      </c>
      <c r="E1008">
        <v>36195.1</v>
      </c>
      <c r="G1008" s="2">
        <f t="shared" si="162"/>
        <v>-9.9175844402201157E-4</v>
      </c>
      <c r="H1008" s="4">
        <f t="shared" si="163"/>
        <v>1.6895166874393457E-3</v>
      </c>
      <c r="I1008" s="2">
        <f t="shared" si="163"/>
        <v>5.7429612029032064E-4</v>
      </c>
      <c r="J1008" s="2">
        <f t="shared" si="163"/>
        <v>2.3991600862622365E-3</v>
      </c>
      <c r="L1008">
        <f t="shared" si="161"/>
        <v>1</v>
      </c>
      <c r="M1008">
        <v>2019</v>
      </c>
    </row>
    <row r="1009" spans="1:13" x14ac:dyDescent="0.3">
      <c r="A1009" s="15">
        <v>43490</v>
      </c>
      <c r="B1009">
        <v>11483.6</v>
      </c>
      <c r="C1009">
        <v>10780.55</v>
      </c>
      <c r="D1009">
        <v>27115.3</v>
      </c>
      <c r="E1009">
        <v>36025.54</v>
      </c>
      <c r="G1009" s="2">
        <f t="shared" si="162"/>
        <v>-5.3598174788393252E-3</v>
      </c>
      <c r="H1009" s="4">
        <f t="shared" si="163"/>
        <v>-6.3826061309885905E-3</v>
      </c>
      <c r="I1009" s="2">
        <f t="shared" si="163"/>
        <v>-5.5416189889388465E-3</v>
      </c>
      <c r="J1009" s="2">
        <f t="shared" si="163"/>
        <v>-4.6846120054923925E-3</v>
      </c>
      <c r="L1009">
        <f t="shared" si="161"/>
        <v>1</v>
      </c>
      <c r="M1009">
        <v>2019</v>
      </c>
    </row>
    <row r="1010" spans="1:13" x14ac:dyDescent="0.3">
      <c r="A1010" s="15">
        <v>43493</v>
      </c>
      <c r="B1010">
        <v>11266.5</v>
      </c>
      <c r="C1010">
        <v>10661.55</v>
      </c>
      <c r="D1010">
        <v>26653.05</v>
      </c>
      <c r="E1010">
        <v>35656.699999999997</v>
      </c>
      <c r="G1010" s="2">
        <f t="shared" si="162"/>
        <v>-1.926951582123999E-2</v>
      </c>
      <c r="H1010" s="4">
        <f t="shared" si="163"/>
        <v>-1.1038397855396989E-2</v>
      </c>
      <c r="I1010" s="2">
        <f t="shared" si="163"/>
        <v>-1.7047570928590133E-2</v>
      </c>
      <c r="J1010" s="2">
        <f t="shared" si="163"/>
        <v>-1.0238292056135835E-2</v>
      </c>
      <c r="L1010">
        <f t="shared" si="161"/>
        <v>1</v>
      </c>
      <c r="M1010">
        <v>2019</v>
      </c>
    </row>
    <row r="1011" spans="1:13" x14ac:dyDescent="0.3">
      <c r="A1011" s="15">
        <v>43494</v>
      </c>
      <c r="B1011">
        <v>11224.8</v>
      </c>
      <c r="C1011">
        <v>10652.2</v>
      </c>
      <c r="D1011">
        <v>26573.4</v>
      </c>
      <c r="E1011">
        <v>35592.5</v>
      </c>
      <c r="G1011" s="2">
        <f t="shared" si="162"/>
        <v>-3.7149882403250596E-3</v>
      </c>
      <c r="H1011" s="4">
        <f t="shared" si="163"/>
        <v>-8.7698317786799715E-4</v>
      </c>
      <c r="I1011" s="2">
        <f t="shared" si="163"/>
        <v>-2.9884009522361536E-3</v>
      </c>
      <c r="J1011" s="2">
        <f t="shared" si="163"/>
        <v>-1.800503131248744E-3</v>
      </c>
      <c r="L1011">
        <f t="shared" si="161"/>
        <v>1</v>
      </c>
      <c r="M1011">
        <v>2019</v>
      </c>
    </row>
    <row r="1012" spans="1:13" x14ac:dyDescent="0.3">
      <c r="A1012" s="15">
        <v>43495</v>
      </c>
      <c r="B1012">
        <v>11275.2</v>
      </c>
      <c r="C1012">
        <v>10651.8</v>
      </c>
      <c r="D1012">
        <v>26825.5</v>
      </c>
      <c r="E1012">
        <v>35591.25</v>
      </c>
      <c r="G1012" s="2">
        <f t="shared" si="162"/>
        <v>4.4699872286080473E-3</v>
      </c>
      <c r="H1012" s="4">
        <f t="shared" si="163"/>
        <v>-3.755092844684245E-5</v>
      </c>
      <c r="I1012" s="2">
        <f t="shared" si="163"/>
        <v>9.4869305395620628E-3</v>
      </c>
      <c r="J1012" s="2">
        <f t="shared" si="163"/>
        <v>-3.5119758376062375E-5</v>
      </c>
      <c r="L1012">
        <f t="shared" si="161"/>
        <v>1</v>
      </c>
      <c r="M1012">
        <v>2019</v>
      </c>
    </row>
    <row r="1013" spans="1:13" x14ac:dyDescent="0.3">
      <c r="A1013" s="15">
        <v>43496</v>
      </c>
      <c r="B1013">
        <v>11456.4</v>
      </c>
      <c r="C1013">
        <v>10830.95</v>
      </c>
      <c r="D1013">
        <v>27295.45</v>
      </c>
      <c r="E1013">
        <v>36256.69</v>
      </c>
      <c r="G1013" s="2">
        <f t="shared" si="162"/>
        <v>1.5816486854509176E-2</v>
      </c>
      <c r="H1013" s="4">
        <f t="shared" si="163"/>
        <v>1.6818753637882936E-2</v>
      </c>
      <c r="I1013" s="2">
        <f t="shared" si="163"/>
        <v>1.751877877392782E-2</v>
      </c>
      <c r="J1013" s="2">
        <f t="shared" si="163"/>
        <v>1.8696730235661922E-2</v>
      </c>
      <c r="L1013">
        <f t="shared" si="161"/>
        <v>1</v>
      </c>
      <c r="M1013">
        <v>2019</v>
      </c>
    </row>
    <row r="1014" spans="1:13" x14ac:dyDescent="0.3">
      <c r="A1014" s="15">
        <v>43497</v>
      </c>
      <c r="B1014">
        <v>11460.9</v>
      </c>
      <c r="C1014">
        <v>10893.65</v>
      </c>
      <c r="D1014">
        <v>27085.95</v>
      </c>
      <c r="E1014">
        <v>36469.43</v>
      </c>
      <c r="G1014" s="2">
        <f t="shared" si="162"/>
        <v>3.9263932151925243E-4</v>
      </c>
      <c r="H1014" s="4">
        <f t="shared" si="163"/>
        <v>5.788965880185847E-3</v>
      </c>
      <c r="I1014" s="2">
        <f t="shared" si="163"/>
        <v>-7.6752718859736694E-3</v>
      </c>
      <c r="J1014" s="2">
        <f t="shared" si="163"/>
        <v>5.8676067782248726E-3</v>
      </c>
      <c r="L1014">
        <f t="shared" si="161"/>
        <v>2</v>
      </c>
      <c r="M1014">
        <v>2019</v>
      </c>
    </row>
    <row r="1015" spans="1:13" x14ac:dyDescent="0.3">
      <c r="A1015" s="15">
        <v>43500</v>
      </c>
      <c r="B1015">
        <v>11492.65</v>
      </c>
      <c r="C1015">
        <v>10912.25</v>
      </c>
      <c r="D1015">
        <v>27186.6</v>
      </c>
      <c r="E1015">
        <v>36582.74</v>
      </c>
      <c r="G1015" s="2">
        <f t="shared" si="162"/>
        <v>2.762635249485541E-3</v>
      </c>
      <c r="H1015" s="4">
        <f t="shared" si="163"/>
        <v>1.7074167060627398E-3</v>
      </c>
      <c r="I1015" s="2">
        <f t="shared" si="163"/>
        <v>3.7159486744972139E-3</v>
      </c>
      <c r="J1015" s="2">
        <f t="shared" si="163"/>
        <v>3.1069857686286204E-3</v>
      </c>
      <c r="L1015">
        <f t="shared" si="161"/>
        <v>2</v>
      </c>
      <c r="M1015">
        <v>2019</v>
      </c>
    </row>
    <row r="1016" spans="1:13" x14ac:dyDescent="0.3">
      <c r="A1016" s="15">
        <v>43501</v>
      </c>
      <c r="B1016">
        <v>11519.55</v>
      </c>
      <c r="C1016">
        <v>10934.35</v>
      </c>
      <c r="D1016">
        <v>27271.7</v>
      </c>
      <c r="E1016">
        <v>36616.81</v>
      </c>
      <c r="G1016" s="2">
        <f t="shared" si="162"/>
        <v>2.3351606616577592E-3</v>
      </c>
      <c r="H1016" s="4">
        <f t="shared" si="163"/>
        <v>2.0252468555980998E-3</v>
      </c>
      <c r="I1016" s="2">
        <f t="shared" si="163"/>
        <v>3.1302185635571269E-3</v>
      </c>
      <c r="J1016" s="2">
        <f t="shared" si="163"/>
        <v>9.3131351014165995E-4</v>
      </c>
      <c r="L1016">
        <f t="shared" si="161"/>
        <v>2</v>
      </c>
      <c r="M1016">
        <v>2019</v>
      </c>
    </row>
    <row r="1017" spans="1:13" x14ac:dyDescent="0.3">
      <c r="A1017" s="15">
        <v>43502</v>
      </c>
      <c r="B1017">
        <v>11610.15</v>
      </c>
      <c r="C1017">
        <v>11062.45</v>
      </c>
      <c r="D1017">
        <v>27402.35</v>
      </c>
      <c r="E1017">
        <v>36975.230000000003</v>
      </c>
      <c r="G1017" s="2">
        <f t="shared" si="162"/>
        <v>7.8035167504296125E-3</v>
      </c>
      <c r="H1017" s="4">
        <f t="shared" si="163"/>
        <v>1.1715374027720016E-2</v>
      </c>
      <c r="I1017" s="2">
        <f t="shared" si="163"/>
        <v>4.7906804489634977E-3</v>
      </c>
      <c r="J1017" s="2">
        <f t="shared" si="163"/>
        <v>9.7884004641585528E-3</v>
      </c>
      <c r="L1017">
        <f t="shared" si="161"/>
        <v>2</v>
      </c>
      <c r="M1017">
        <v>2019</v>
      </c>
    </row>
    <row r="1018" spans="1:13" x14ac:dyDescent="0.3">
      <c r="A1018" s="15">
        <v>43503</v>
      </c>
      <c r="B1018">
        <v>11606.5</v>
      </c>
      <c r="C1018">
        <v>11069.4</v>
      </c>
      <c r="D1018">
        <v>27387.15</v>
      </c>
      <c r="E1018">
        <v>36971.089999999997</v>
      </c>
      <c r="G1018" s="2">
        <f t="shared" si="162"/>
        <v>-3.144789557575183E-4</v>
      </c>
      <c r="H1018" s="4">
        <f t="shared" si="163"/>
        <v>6.2825142712499566E-4</v>
      </c>
      <c r="I1018" s="2">
        <f t="shared" si="163"/>
        <v>-5.546969511737895E-4</v>
      </c>
      <c r="J1018" s="2">
        <f t="shared" si="163"/>
        <v>-1.1196684915838775E-4</v>
      </c>
      <c r="L1018">
        <f t="shared" si="161"/>
        <v>2</v>
      </c>
      <c r="M1018">
        <v>2019</v>
      </c>
    </row>
    <row r="1019" spans="1:13" x14ac:dyDescent="0.3">
      <c r="A1019" s="15">
        <v>43504</v>
      </c>
      <c r="B1019">
        <v>11540.25</v>
      </c>
      <c r="C1019">
        <v>10943.6</v>
      </c>
      <c r="D1019">
        <v>27294.400000000001</v>
      </c>
      <c r="E1019">
        <v>36546.480000000003</v>
      </c>
      <c r="G1019" s="2">
        <f t="shared" si="162"/>
        <v>-5.7407768462554975E-3</v>
      </c>
      <c r="H1019" s="4">
        <f t="shared" si="163"/>
        <v>-1.1364662944694317E-2</v>
      </c>
      <c r="I1019" s="2">
        <f t="shared" si="163"/>
        <v>-3.3866247491980725E-3</v>
      </c>
      <c r="J1019" s="2">
        <f t="shared" si="163"/>
        <v>-1.1484919703476239E-2</v>
      </c>
      <c r="L1019">
        <f t="shared" si="161"/>
        <v>2</v>
      </c>
      <c r="M1019">
        <v>2019</v>
      </c>
    </row>
    <row r="1020" spans="1:13" x14ac:dyDescent="0.3">
      <c r="A1020" s="15">
        <v>43507</v>
      </c>
      <c r="B1020">
        <v>11488.75</v>
      </c>
      <c r="C1020">
        <v>10888.8</v>
      </c>
      <c r="D1020">
        <v>27227.8</v>
      </c>
      <c r="E1020">
        <v>36395.03</v>
      </c>
      <c r="G1020" s="2">
        <f t="shared" si="162"/>
        <v>-4.4826460668044828E-3</v>
      </c>
      <c r="H1020" s="4">
        <f t="shared" si="163"/>
        <v>-5.0074929639242196E-3</v>
      </c>
      <c r="I1020" s="2">
        <f t="shared" si="163"/>
        <v>-2.4400609648866502E-3</v>
      </c>
      <c r="J1020" s="2">
        <f t="shared" si="163"/>
        <v>-4.1440379483880354E-3</v>
      </c>
      <c r="L1020">
        <f t="shared" si="161"/>
        <v>2</v>
      </c>
      <c r="M1020">
        <v>2019</v>
      </c>
    </row>
    <row r="1021" spans="1:13" x14ac:dyDescent="0.3">
      <c r="A1021" s="15">
        <v>43508</v>
      </c>
      <c r="B1021">
        <v>11368.8</v>
      </c>
      <c r="C1021">
        <v>10831.4</v>
      </c>
      <c r="D1021">
        <v>27010.75</v>
      </c>
      <c r="E1021">
        <v>36153.620000000003</v>
      </c>
      <c r="G1021" s="2">
        <f t="shared" si="162"/>
        <v>-1.0550805713883676E-2</v>
      </c>
      <c r="H1021" s="4">
        <f t="shared" si="163"/>
        <v>-5.2714716038497946E-3</v>
      </c>
      <c r="I1021" s="2">
        <f t="shared" si="163"/>
        <v>-7.9716319350075764E-3</v>
      </c>
      <c r="J1021" s="2">
        <f t="shared" si="163"/>
        <v>-6.6330485233834459E-3</v>
      </c>
      <c r="L1021">
        <f t="shared" si="161"/>
        <v>2</v>
      </c>
      <c r="M1021">
        <v>2019</v>
      </c>
    </row>
    <row r="1022" spans="1:13" x14ac:dyDescent="0.3">
      <c r="A1022" s="15">
        <v>43509</v>
      </c>
      <c r="B1022">
        <v>11369.3</v>
      </c>
      <c r="C1022">
        <v>10793.65</v>
      </c>
      <c r="D1022">
        <v>26885.4</v>
      </c>
      <c r="E1022">
        <v>36034.11</v>
      </c>
      <c r="G1022" s="2">
        <f t="shared" si="162"/>
        <v>4.397808132426799E-5</v>
      </c>
      <c r="H1022" s="4">
        <f t="shared" si="163"/>
        <v>-3.4852373654375244E-3</v>
      </c>
      <c r="I1022" s="2">
        <f t="shared" si="163"/>
        <v>-4.6407448886091112E-3</v>
      </c>
      <c r="J1022" s="2">
        <f t="shared" si="163"/>
        <v>-3.305616422366613E-3</v>
      </c>
      <c r="L1022">
        <f t="shared" si="161"/>
        <v>2</v>
      </c>
      <c r="M1022">
        <v>2019</v>
      </c>
    </row>
    <row r="1023" spans="1:13" x14ac:dyDescent="0.3">
      <c r="A1023" s="15">
        <v>43510</v>
      </c>
      <c r="B1023">
        <v>11304.75</v>
      </c>
      <c r="C1023">
        <v>10746.05</v>
      </c>
      <c r="D1023">
        <v>26970.6</v>
      </c>
      <c r="E1023">
        <v>35876.22</v>
      </c>
      <c r="G1023" s="2">
        <f t="shared" si="162"/>
        <v>-5.709989163846991E-3</v>
      </c>
      <c r="H1023" s="4">
        <f t="shared" si="163"/>
        <v>-4.4100003242647633E-3</v>
      </c>
      <c r="I1023" s="2">
        <f t="shared" si="163"/>
        <v>3.1690062264276182E-3</v>
      </c>
      <c r="J1023" s="2">
        <f t="shared" si="163"/>
        <v>-4.3816816899321064E-3</v>
      </c>
      <c r="L1023">
        <f t="shared" si="161"/>
        <v>2</v>
      </c>
      <c r="M1023">
        <v>2019</v>
      </c>
    </row>
    <row r="1024" spans="1:13" x14ac:dyDescent="0.3">
      <c r="A1024" s="15">
        <v>43511</v>
      </c>
      <c r="B1024">
        <v>11213.9</v>
      </c>
      <c r="C1024">
        <v>10724.4</v>
      </c>
      <c r="D1024">
        <v>26794.25</v>
      </c>
      <c r="E1024">
        <v>35808.949999999997</v>
      </c>
      <c r="G1024" s="2">
        <f t="shared" si="162"/>
        <v>-8.1015525374758448E-3</v>
      </c>
      <c r="H1024" s="4">
        <f t="shared" si="163"/>
        <v>-2.0146937711996164E-3</v>
      </c>
      <c r="I1024" s="2">
        <f t="shared" si="163"/>
        <v>-6.5386012917769184E-3</v>
      </c>
      <c r="J1024" s="2">
        <f t="shared" si="163"/>
        <v>-1.8750581861746883E-3</v>
      </c>
      <c r="L1024">
        <f t="shared" si="161"/>
        <v>2</v>
      </c>
      <c r="M1024">
        <v>2019</v>
      </c>
    </row>
    <row r="1025" spans="1:13" x14ac:dyDescent="0.3">
      <c r="A1025" s="15">
        <v>43514</v>
      </c>
      <c r="B1025">
        <v>11148.25</v>
      </c>
      <c r="C1025">
        <v>10640.95</v>
      </c>
      <c r="D1025">
        <v>26654.25</v>
      </c>
      <c r="E1025">
        <v>35498.44</v>
      </c>
      <c r="G1025" s="2">
        <f t="shared" si="162"/>
        <v>-5.8888166304128121E-3</v>
      </c>
      <c r="H1025" s="4">
        <f t="shared" si="163"/>
        <v>-7.7813210995485915E-3</v>
      </c>
      <c r="I1025" s="2">
        <f t="shared" si="163"/>
        <v>-5.2250016328130103E-3</v>
      </c>
      <c r="J1025" s="2">
        <f t="shared" si="163"/>
        <v>-8.6712958631848958E-3</v>
      </c>
      <c r="L1025">
        <f t="shared" si="161"/>
        <v>2</v>
      </c>
      <c r="M1025">
        <v>2019</v>
      </c>
    </row>
    <row r="1026" spans="1:13" x14ac:dyDescent="0.3">
      <c r="A1026" s="15">
        <v>43515</v>
      </c>
      <c r="B1026">
        <v>11158.1</v>
      </c>
      <c r="C1026">
        <v>10604.35</v>
      </c>
      <c r="D1026">
        <v>26684.85</v>
      </c>
      <c r="E1026">
        <v>35352.61</v>
      </c>
      <c r="G1026" s="2">
        <f t="shared" si="162"/>
        <v>8.8276677929041356E-4</v>
      </c>
      <c r="H1026" s="4">
        <f t="shared" si="163"/>
        <v>-3.4395425220492869E-3</v>
      </c>
      <c r="I1026" s="2">
        <f t="shared" si="163"/>
        <v>1.1480345535889603E-3</v>
      </c>
      <c r="J1026" s="2">
        <f t="shared" si="163"/>
        <v>-4.1080678474885585E-3</v>
      </c>
      <c r="L1026">
        <f t="shared" si="161"/>
        <v>2</v>
      </c>
      <c r="M1026">
        <v>2019</v>
      </c>
    </row>
    <row r="1027" spans="1:13" x14ac:dyDescent="0.3">
      <c r="A1027" s="15">
        <v>43516</v>
      </c>
      <c r="B1027">
        <v>11287.7</v>
      </c>
      <c r="C1027">
        <v>10735.45</v>
      </c>
      <c r="D1027">
        <v>26955.5</v>
      </c>
      <c r="E1027">
        <v>35756.26</v>
      </c>
      <c r="G1027" s="2">
        <f t="shared" si="162"/>
        <v>1.1481524136892402E-2</v>
      </c>
      <c r="H1027" s="4">
        <f t="shared" si="163"/>
        <v>1.2362851094126501E-2</v>
      </c>
      <c r="I1027" s="2">
        <f t="shared" si="163"/>
        <v>1.014245911069395E-2</v>
      </c>
      <c r="J1027" s="2">
        <f t="shared" si="163"/>
        <v>1.1417827424905868E-2</v>
      </c>
      <c r="L1027">
        <f t="shared" ref="L1027:L1090" si="164">MONTH(A:A)</f>
        <v>2</v>
      </c>
      <c r="M1027">
        <v>2019</v>
      </c>
    </row>
    <row r="1028" spans="1:13" x14ac:dyDescent="0.3">
      <c r="A1028" s="15">
        <v>43517</v>
      </c>
      <c r="B1028">
        <v>11386.8</v>
      </c>
      <c r="C1028">
        <v>10789.85</v>
      </c>
      <c r="D1028">
        <v>27052.400000000001</v>
      </c>
      <c r="E1028">
        <v>35898.35</v>
      </c>
      <c r="G1028" s="2">
        <f t="shared" ref="G1028:G1091" si="165">(B1028-B1027)/B1028</f>
        <v>8.7030596831417558E-3</v>
      </c>
      <c r="H1028" s="4">
        <f t="shared" ref="H1028:J1091" si="166">(C1028-C1027)/C1027</f>
        <v>5.0673236799574899E-3</v>
      </c>
      <c r="I1028" s="2">
        <f t="shared" si="166"/>
        <v>3.5948136743893253E-3</v>
      </c>
      <c r="J1028" s="2">
        <f t="shared" si="166"/>
        <v>3.9738496140255299E-3</v>
      </c>
      <c r="L1028">
        <f t="shared" si="164"/>
        <v>2</v>
      </c>
      <c r="M1028">
        <v>2019</v>
      </c>
    </row>
    <row r="1029" spans="1:13" x14ac:dyDescent="0.3">
      <c r="A1029" s="15">
        <v>43518</v>
      </c>
      <c r="B1029">
        <v>11319.75</v>
      </c>
      <c r="C1029">
        <v>10791.65</v>
      </c>
      <c r="D1029">
        <v>26867.55</v>
      </c>
      <c r="E1029">
        <v>35871.480000000003</v>
      </c>
      <c r="G1029" s="2">
        <f t="shared" si="165"/>
        <v>-5.9232756907174871E-3</v>
      </c>
      <c r="H1029" s="4">
        <f t="shared" si="166"/>
        <v>1.6682344981619506E-4</v>
      </c>
      <c r="I1029" s="2">
        <f t="shared" si="166"/>
        <v>-6.8330351466044485E-3</v>
      </c>
      <c r="J1029" s="2">
        <f t="shared" si="166"/>
        <v>-7.4850236849312974E-4</v>
      </c>
      <c r="L1029">
        <f t="shared" si="164"/>
        <v>2</v>
      </c>
      <c r="M1029">
        <v>2019</v>
      </c>
    </row>
    <row r="1030" spans="1:13" x14ac:dyDescent="0.3">
      <c r="A1030" s="15">
        <v>43521</v>
      </c>
      <c r="B1030">
        <v>11406.7</v>
      </c>
      <c r="C1030">
        <v>10880.1</v>
      </c>
      <c r="D1030">
        <v>27159.25</v>
      </c>
      <c r="E1030">
        <v>36213.379999999997</v>
      </c>
      <c r="G1030" s="2">
        <f t="shared" si="165"/>
        <v>7.6227129669405452E-3</v>
      </c>
      <c r="H1030" s="4">
        <f t="shared" si="166"/>
        <v>8.1961516542883375E-3</v>
      </c>
      <c r="I1030" s="2">
        <f t="shared" si="166"/>
        <v>1.0856963139549409E-2</v>
      </c>
      <c r="J1030" s="2">
        <f t="shared" si="166"/>
        <v>9.5312487803679742E-3</v>
      </c>
      <c r="L1030">
        <f t="shared" si="164"/>
        <v>2</v>
      </c>
      <c r="M1030">
        <v>2019</v>
      </c>
    </row>
    <row r="1031" spans="1:13" x14ac:dyDescent="0.3">
      <c r="A1031" s="15">
        <v>43522</v>
      </c>
      <c r="B1031">
        <v>11294.85</v>
      </c>
      <c r="C1031">
        <v>10835.3</v>
      </c>
      <c r="D1031">
        <v>26952.95</v>
      </c>
      <c r="E1031">
        <v>35973.71</v>
      </c>
      <c r="G1031" s="2">
        <f t="shared" si="165"/>
        <v>-9.9027432856567694E-3</v>
      </c>
      <c r="H1031" s="4">
        <f t="shared" si="166"/>
        <v>-4.1176092131507145E-3</v>
      </c>
      <c r="I1031" s="2">
        <f t="shared" si="166"/>
        <v>-7.5959387685594877E-3</v>
      </c>
      <c r="J1031" s="2">
        <f t="shared" si="166"/>
        <v>-6.6182720309454204E-3</v>
      </c>
      <c r="L1031">
        <f t="shared" si="164"/>
        <v>2</v>
      </c>
      <c r="M1031">
        <v>2019</v>
      </c>
    </row>
    <row r="1032" spans="1:13" x14ac:dyDescent="0.3">
      <c r="A1032" s="15">
        <v>43523</v>
      </c>
      <c r="B1032">
        <v>11234.1</v>
      </c>
      <c r="C1032">
        <v>10806.65</v>
      </c>
      <c r="D1032">
        <v>26799.3</v>
      </c>
      <c r="E1032">
        <v>35905.43</v>
      </c>
      <c r="G1032" s="2">
        <f t="shared" si="165"/>
        <v>-5.4076428018265815E-3</v>
      </c>
      <c r="H1032" s="4">
        <f t="shared" si="166"/>
        <v>-2.6441353723477556E-3</v>
      </c>
      <c r="I1032" s="2">
        <f t="shared" si="166"/>
        <v>-5.7006746942357498E-3</v>
      </c>
      <c r="J1032" s="2">
        <f t="shared" si="166"/>
        <v>-1.8980527724273876E-3</v>
      </c>
      <c r="L1032">
        <f t="shared" si="164"/>
        <v>2</v>
      </c>
      <c r="M1032">
        <v>2019</v>
      </c>
    </row>
    <row r="1033" spans="1:13" x14ac:dyDescent="0.3">
      <c r="A1033" s="15">
        <v>43524</v>
      </c>
      <c r="B1033">
        <v>11227.4</v>
      </c>
      <c r="C1033">
        <v>10792.5</v>
      </c>
      <c r="D1033">
        <v>26789.9</v>
      </c>
      <c r="E1033">
        <v>35867.440000000002</v>
      </c>
      <c r="G1033" s="2">
        <f t="shared" si="165"/>
        <v>-5.9675436877645112E-4</v>
      </c>
      <c r="H1033" s="4">
        <f t="shared" si="166"/>
        <v>-1.3093789472222786E-3</v>
      </c>
      <c r="I1033" s="2">
        <f t="shared" si="166"/>
        <v>-3.5075543017906502E-4</v>
      </c>
      <c r="J1033" s="2">
        <f t="shared" si="166"/>
        <v>-1.0580572353540388E-3</v>
      </c>
      <c r="L1033">
        <f t="shared" si="164"/>
        <v>2</v>
      </c>
      <c r="M1033">
        <v>2019</v>
      </c>
    </row>
    <row r="1034" spans="1:13" x14ac:dyDescent="0.3">
      <c r="A1034" s="15">
        <v>43525</v>
      </c>
      <c r="B1034">
        <v>11308.15</v>
      </c>
      <c r="C1034">
        <v>10863.5</v>
      </c>
      <c r="D1034">
        <v>27043.9</v>
      </c>
      <c r="E1034">
        <v>36063.81</v>
      </c>
      <c r="G1034" s="2">
        <f t="shared" si="165"/>
        <v>7.1408674274748745E-3</v>
      </c>
      <c r="H1034" s="4">
        <f t="shared" si="166"/>
        <v>6.5786425758628678E-3</v>
      </c>
      <c r="I1034" s="2">
        <f t="shared" si="166"/>
        <v>9.4811850734791842E-3</v>
      </c>
      <c r="J1034" s="2">
        <f t="shared" si="166"/>
        <v>5.4748819542179573E-3</v>
      </c>
      <c r="L1034">
        <f t="shared" si="164"/>
        <v>3</v>
      </c>
      <c r="M1034">
        <v>2019</v>
      </c>
    </row>
    <row r="1035" spans="1:13" x14ac:dyDescent="0.3">
      <c r="A1035" s="15">
        <v>43529</v>
      </c>
      <c r="B1035">
        <v>11500.55</v>
      </c>
      <c r="C1035">
        <v>10987.45</v>
      </c>
      <c r="D1035">
        <v>27554.05</v>
      </c>
      <c r="E1035">
        <v>36442.54</v>
      </c>
      <c r="G1035" s="2">
        <f t="shared" si="165"/>
        <v>1.6729634669646203E-2</v>
      </c>
      <c r="H1035" s="4">
        <f t="shared" si="166"/>
        <v>1.140976664979065E-2</v>
      </c>
      <c r="I1035" s="2">
        <f t="shared" si="166"/>
        <v>1.8863773346299822E-2</v>
      </c>
      <c r="J1035" s="2">
        <f t="shared" si="166"/>
        <v>1.0501663579083942E-2</v>
      </c>
      <c r="L1035">
        <f t="shared" si="164"/>
        <v>3</v>
      </c>
      <c r="M1035">
        <v>2019</v>
      </c>
    </row>
    <row r="1036" spans="1:13" x14ac:dyDescent="0.3">
      <c r="A1036" s="15">
        <v>43530</v>
      </c>
      <c r="B1036">
        <v>11581.2</v>
      </c>
      <c r="C1036">
        <v>11053</v>
      </c>
      <c r="D1036">
        <v>27625.65</v>
      </c>
      <c r="E1036">
        <v>36636.1</v>
      </c>
      <c r="G1036" s="2">
        <f t="shared" si="165"/>
        <v>6.9638724829897978E-3</v>
      </c>
      <c r="H1036" s="4">
        <f t="shared" si="166"/>
        <v>5.9658974557335208E-3</v>
      </c>
      <c r="I1036" s="2">
        <f t="shared" si="166"/>
        <v>2.598529072858697E-3</v>
      </c>
      <c r="J1036" s="2">
        <f t="shared" si="166"/>
        <v>5.3113751127116188E-3</v>
      </c>
      <c r="L1036">
        <f t="shared" si="164"/>
        <v>3</v>
      </c>
      <c r="M1036">
        <v>2019</v>
      </c>
    </row>
    <row r="1037" spans="1:13" x14ac:dyDescent="0.3">
      <c r="A1037" s="15">
        <v>43531</v>
      </c>
      <c r="B1037">
        <v>11613.8</v>
      </c>
      <c r="C1037">
        <v>11058.2</v>
      </c>
      <c r="D1037">
        <v>27764.6</v>
      </c>
      <c r="E1037">
        <v>36725.42</v>
      </c>
      <c r="G1037" s="2">
        <f t="shared" si="165"/>
        <v>2.8070054590227616E-3</v>
      </c>
      <c r="H1037" s="4">
        <f t="shared" si="166"/>
        <v>4.7046050845930766E-4</v>
      </c>
      <c r="I1037" s="2">
        <f t="shared" si="166"/>
        <v>5.0297459064310556E-3</v>
      </c>
      <c r="J1037" s="2">
        <f t="shared" si="166"/>
        <v>2.4380324324914417E-3</v>
      </c>
      <c r="L1037">
        <f t="shared" si="164"/>
        <v>3</v>
      </c>
      <c r="M1037">
        <v>2019</v>
      </c>
    </row>
    <row r="1038" spans="1:13" x14ac:dyDescent="0.3">
      <c r="A1038" s="15">
        <v>43532</v>
      </c>
      <c r="B1038">
        <v>11619.6</v>
      </c>
      <c r="C1038">
        <v>11035.4</v>
      </c>
      <c r="D1038">
        <v>27761.8</v>
      </c>
      <c r="E1038">
        <v>36671.43</v>
      </c>
      <c r="G1038" s="2">
        <f t="shared" si="165"/>
        <v>4.9915659747332879E-4</v>
      </c>
      <c r="H1038" s="4">
        <f t="shared" si="166"/>
        <v>-2.0618183791214746E-3</v>
      </c>
      <c r="I1038" s="2">
        <f t="shared" si="166"/>
        <v>-1.0084784221632124E-4</v>
      </c>
      <c r="J1038" s="2">
        <f t="shared" si="166"/>
        <v>-1.4700989124153778E-3</v>
      </c>
      <c r="L1038">
        <f t="shared" si="164"/>
        <v>3</v>
      </c>
      <c r="M1038">
        <v>2019</v>
      </c>
    </row>
    <row r="1039" spans="1:13" x14ac:dyDescent="0.3">
      <c r="A1039" s="15">
        <v>43535</v>
      </c>
      <c r="B1039">
        <v>11721.05</v>
      </c>
      <c r="C1039">
        <v>11168.05</v>
      </c>
      <c r="D1039">
        <v>27966.65</v>
      </c>
      <c r="E1039">
        <v>37054.1</v>
      </c>
      <c r="G1039" s="2">
        <f t="shared" si="165"/>
        <v>8.6553679064587993E-3</v>
      </c>
      <c r="H1039" s="4">
        <f t="shared" si="166"/>
        <v>1.2020407053663631E-2</v>
      </c>
      <c r="I1039" s="2">
        <f t="shared" si="166"/>
        <v>7.3788443112479084E-3</v>
      </c>
      <c r="J1039" s="2">
        <f t="shared" si="166"/>
        <v>1.0435098931238795E-2</v>
      </c>
      <c r="L1039">
        <f t="shared" si="164"/>
        <v>3</v>
      </c>
      <c r="M1039">
        <v>2019</v>
      </c>
    </row>
    <row r="1040" spans="1:13" x14ac:dyDescent="0.3">
      <c r="A1040" s="15">
        <v>43536</v>
      </c>
      <c r="B1040">
        <v>11895.45</v>
      </c>
      <c r="C1040">
        <v>11301.2</v>
      </c>
      <c r="D1040">
        <v>28443.7</v>
      </c>
      <c r="E1040">
        <v>37535.660000000003</v>
      </c>
      <c r="G1040" s="2">
        <f t="shared" si="165"/>
        <v>1.4661067887301569E-2</v>
      </c>
      <c r="H1040" s="4">
        <f t="shared" si="166"/>
        <v>1.1922403642533967E-2</v>
      </c>
      <c r="I1040" s="2">
        <f t="shared" si="166"/>
        <v>1.705781707855604E-2</v>
      </c>
      <c r="J1040" s="2">
        <f t="shared" si="166"/>
        <v>1.2996132681673687E-2</v>
      </c>
      <c r="L1040">
        <f t="shared" si="164"/>
        <v>3</v>
      </c>
      <c r="M1040">
        <v>2019</v>
      </c>
    </row>
    <row r="1041" spans="1:13" x14ac:dyDescent="0.3">
      <c r="A1041" s="15">
        <v>43537</v>
      </c>
      <c r="B1041">
        <v>12034.15</v>
      </c>
      <c r="C1041">
        <v>11341.7</v>
      </c>
      <c r="D1041">
        <v>28884.3</v>
      </c>
      <c r="E1041">
        <v>37752.17</v>
      </c>
      <c r="G1041" s="2">
        <f t="shared" si="165"/>
        <v>1.1525533585670688E-2</v>
      </c>
      <c r="H1041" s="4">
        <f t="shared" si="166"/>
        <v>3.5836902275864506E-3</v>
      </c>
      <c r="I1041" s="2">
        <f t="shared" si="166"/>
        <v>1.5490249158864653E-2</v>
      </c>
      <c r="J1041" s="2">
        <f t="shared" si="166"/>
        <v>5.7681149072640455E-3</v>
      </c>
      <c r="L1041">
        <f t="shared" si="164"/>
        <v>3</v>
      </c>
      <c r="M1041">
        <v>2019</v>
      </c>
    </row>
    <row r="1042" spans="1:13" x14ac:dyDescent="0.3">
      <c r="A1042" s="15">
        <v>43538</v>
      </c>
      <c r="B1042">
        <v>12027.3</v>
      </c>
      <c r="C1042">
        <v>11343.25</v>
      </c>
      <c r="D1042">
        <v>28923.1</v>
      </c>
      <c r="E1042">
        <v>37754.89</v>
      </c>
      <c r="G1042" s="2">
        <f t="shared" si="165"/>
        <v>-5.6953763521325358E-4</v>
      </c>
      <c r="H1042" s="4">
        <f t="shared" si="166"/>
        <v>1.3666381583001422E-4</v>
      </c>
      <c r="I1042" s="2">
        <f t="shared" si="166"/>
        <v>1.3432902995744842E-3</v>
      </c>
      <c r="J1042" s="2">
        <f t="shared" si="166"/>
        <v>7.2048838517128005E-5</v>
      </c>
      <c r="L1042">
        <f t="shared" si="164"/>
        <v>3</v>
      </c>
      <c r="M1042">
        <v>2019</v>
      </c>
    </row>
    <row r="1043" spans="1:13" x14ac:dyDescent="0.3">
      <c r="A1043" s="15">
        <v>43539</v>
      </c>
      <c r="B1043">
        <v>12206.4</v>
      </c>
      <c r="C1043">
        <v>11426.85</v>
      </c>
      <c r="D1043">
        <v>29381.45</v>
      </c>
      <c r="E1043">
        <v>38024.32</v>
      </c>
      <c r="G1043" s="2">
        <f t="shared" si="165"/>
        <v>1.467263075108143E-2</v>
      </c>
      <c r="H1043" s="4">
        <f t="shared" si="166"/>
        <v>7.3700218191435759E-3</v>
      </c>
      <c r="I1043" s="2">
        <f t="shared" si="166"/>
        <v>1.5847194802770182E-2</v>
      </c>
      <c r="J1043" s="2">
        <f t="shared" si="166"/>
        <v>7.1362941330248954E-3</v>
      </c>
      <c r="L1043">
        <f t="shared" si="164"/>
        <v>3</v>
      </c>
      <c r="M1043">
        <v>2019</v>
      </c>
    </row>
    <row r="1044" spans="1:13" x14ac:dyDescent="0.3">
      <c r="A1044" s="15">
        <v>43542</v>
      </c>
      <c r="B1044">
        <v>12269.95</v>
      </c>
      <c r="C1044">
        <v>11462.2</v>
      </c>
      <c r="D1044">
        <v>29596.1</v>
      </c>
      <c r="E1044">
        <v>38095.07</v>
      </c>
      <c r="G1044" s="2">
        <f t="shared" si="165"/>
        <v>5.179320209128895E-3</v>
      </c>
      <c r="H1044" s="4">
        <f t="shared" si="166"/>
        <v>3.0935909721402101E-3</v>
      </c>
      <c r="I1044" s="2">
        <f t="shared" si="166"/>
        <v>7.3056299127509982E-3</v>
      </c>
      <c r="J1044" s="2">
        <f t="shared" si="166"/>
        <v>1.8606512884385572E-3</v>
      </c>
      <c r="L1044">
        <f t="shared" si="164"/>
        <v>3</v>
      </c>
      <c r="M1044">
        <v>2019</v>
      </c>
    </row>
    <row r="1045" spans="1:13" x14ac:dyDescent="0.3">
      <c r="A1045" s="15">
        <v>43543</v>
      </c>
      <c r="B1045">
        <v>12314.85</v>
      </c>
      <c r="C1045">
        <v>11532.4</v>
      </c>
      <c r="D1045">
        <v>29767.85</v>
      </c>
      <c r="E1045">
        <v>38363.47</v>
      </c>
      <c r="G1045" s="2">
        <f t="shared" si="165"/>
        <v>3.6460046204378968E-3</v>
      </c>
      <c r="H1045" s="4">
        <f t="shared" si="166"/>
        <v>6.1244787213622955E-3</v>
      </c>
      <c r="I1045" s="2">
        <f t="shared" si="166"/>
        <v>5.8031294663823951E-3</v>
      </c>
      <c r="J1045" s="2">
        <f t="shared" si="166"/>
        <v>7.0455310884059656E-3</v>
      </c>
      <c r="L1045">
        <f t="shared" si="164"/>
        <v>3</v>
      </c>
      <c r="M1045">
        <v>2019</v>
      </c>
    </row>
    <row r="1046" spans="1:13" x14ac:dyDescent="0.3">
      <c r="A1046" s="15">
        <v>43544</v>
      </c>
      <c r="B1046">
        <v>12351.05</v>
      </c>
      <c r="C1046">
        <v>11521.05</v>
      </c>
      <c r="D1046">
        <v>29832.2</v>
      </c>
      <c r="E1046">
        <v>38386.75</v>
      </c>
      <c r="G1046" s="2">
        <f t="shared" si="165"/>
        <v>2.9309249011216787E-3</v>
      </c>
      <c r="H1046" s="4">
        <f t="shared" si="166"/>
        <v>-9.8418369116579064E-4</v>
      </c>
      <c r="I1046" s="2">
        <f t="shared" si="166"/>
        <v>2.1617281731801988E-3</v>
      </c>
      <c r="J1046" s="2">
        <f t="shared" si="166"/>
        <v>6.0682727605190128E-4</v>
      </c>
      <c r="L1046">
        <f t="shared" si="164"/>
        <v>3</v>
      </c>
      <c r="M1046">
        <v>2019</v>
      </c>
    </row>
    <row r="1047" spans="1:13" x14ac:dyDescent="0.3">
      <c r="A1047" s="15">
        <v>43546</v>
      </c>
      <c r="B1047">
        <v>12261.6</v>
      </c>
      <c r="C1047">
        <v>11456.9</v>
      </c>
      <c r="D1047">
        <v>29582.5</v>
      </c>
      <c r="E1047">
        <v>38164.61</v>
      </c>
      <c r="G1047" s="2">
        <f t="shared" si="165"/>
        <v>-7.2951327722319192E-3</v>
      </c>
      <c r="H1047" s="4">
        <f t="shared" si="166"/>
        <v>-5.5680688826104949E-3</v>
      </c>
      <c r="I1047" s="2">
        <f t="shared" si="166"/>
        <v>-8.3701503744276554E-3</v>
      </c>
      <c r="J1047" s="2">
        <f t="shared" si="166"/>
        <v>-5.7868926126853513E-3</v>
      </c>
      <c r="L1047">
        <f t="shared" si="164"/>
        <v>3</v>
      </c>
      <c r="M1047">
        <v>2019</v>
      </c>
    </row>
    <row r="1048" spans="1:13" x14ac:dyDescent="0.3">
      <c r="A1048" s="15">
        <v>43549</v>
      </c>
      <c r="B1048">
        <v>12136.1</v>
      </c>
      <c r="C1048">
        <v>11354.25</v>
      </c>
      <c r="D1048">
        <v>29281.200000000001</v>
      </c>
      <c r="E1048">
        <v>37808.910000000003</v>
      </c>
      <c r="G1048" s="2">
        <f t="shared" si="165"/>
        <v>-1.0341048607048393E-2</v>
      </c>
      <c r="H1048" s="4">
        <f t="shared" si="166"/>
        <v>-8.9596662273389513E-3</v>
      </c>
      <c r="I1048" s="2">
        <f t="shared" si="166"/>
        <v>-1.0185075635933382E-2</v>
      </c>
      <c r="J1048" s="2">
        <f t="shared" si="166"/>
        <v>-9.3201528850942565E-3</v>
      </c>
      <c r="L1048">
        <f t="shared" si="164"/>
        <v>3</v>
      </c>
      <c r="M1048">
        <v>2019</v>
      </c>
    </row>
    <row r="1049" spans="1:13" x14ac:dyDescent="0.3">
      <c r="A1049" s="15">
        <v>43550</v>
      </c>
      <c r="B1049">
        <v>12323.45</v>
      </c>
      <c r="C1049">
        <v>11483.25</v>
      </c>
      <c r="D1049">
        <v>29882.15</v>
      </c>
      <c r="E1049">
        <v>38233.410000000003</v>
      </c>
      <c r="G1049" s="2">
        <f t="shared" si="165"/>
        <v>1.5202723263371893E-2</v>
      </c>
      <c r="H1049" s="4">
        <f t="shared" si="166"/>
        <v>1.1361384503599973E-2</v>
      </c>
      <c r="I1049" s="2">
        <f t="shared" si="166"/>
        <v>2.0523407510621174E-2</v>
      </c>
      <c r="J1049" s="2">
        <f t="shared" si="166"/>
        <v>1.1227512245129519E-2</v>
      </c>
      <c r="L1049">
        <f t="shared" si="164"/>
        <v>3</v>
      </c>
      <c r="M1049">
        <v>2019</v>
      </c>
    </row>
    <row r="1050" spans="1:13" x14ac:dyDescent="0.3">
      <c r="A1050" s="15">
        <v>43551</v>
      </c>
      <c r="B1050">
        <v>12302.85</v>
      </c>
      <c r="C1050">
        <v>11445.05</v>
      </c>
      <c r="D1050">
        <v>30019.8</v>
      </c>
      <c r="E1050">
        <v>38132.879999999997</v>
      </c>
      <c r="G1050" s="2">
        <f t="shared" si="165"/>
        <v>-1.6744087752025233E-3</v>
      </c>
      <c r="H1050" s="4">
        <f t="shared" si="166"/>
        <v>-3.3265843728910133E-3</v>
      </c>
      <c r="I1050" s="2">
        <f t="shared" si="166"/>
        <v>4.6064289216136657E-3</v>
      </c>
      <c r="J1050" s="2">
        <f t="shared" si="166"/>
        <v>-2.6293757213914767E-3</v>
      </c>
      <c r="L1050">
        <f t="shared" si="164"/>
        <v>3</v>
      </c>
      <c r="M1050">
        <v>2019</v>
      </c>
    </row>
    <row r="1051" spans="1:13" x14ac:dyDescent="0.3">
      <c r="A1051" s="15">
        <v>43552</v>
      </c>
      <c r="B1051">
        <v>12474.35</v>
      </c>
      <c r="C1051">
        <v>11570</v>
      </c>
      <c r="D1051">
        <v>30420.55</v>
      </c>
      <c r="E1051">
        <v>38545.72</v>
      </c>
      <c r="G1051" s="2">
        <f t="shared" si="165"/>
        <v>1.3748211329648439E-2</v>
      </c>
      <c r="H1051" s="4">
        <f t="shared" si="166"/>
        <v>1.0917383497669362E-2</v>
      </c>
      <c r="I1051" s="2">
        <f t="shared" si="166"/>
        <v>1.33495226483854E-2</v>
      </c>
      <c r="J1051" s="2">
        <f t="shared" si="166"/>
        <v>1.0826352481113511E-2</v>
      </c>
      <c r="L1051">
        <f t="shared" si="164"/>
        <v>3</v>
      </c>
      <c r="M1051">
        <v>2019</v>
      </c>
    </row>
    <row r="1052" spans="1:13" x14ac:dyDescent="0.3">
      <c r="A1052" s="15">
        <v>43553</v>
      </c>
      <c r="B1052">
        <v>12544.15</v>
      </c>
      <c r="C1052">
        <v>11623.9</v>
      </c>
      <c r="D1052">
        <v>30426.799999999999</v>
      </c>
      <c r="E1052">
        <v>38672.910000000003</v>
      </c>
      <c r="G1052" s="2">
        <f t="shared" si="165"/>
        <v>5.5643467273589105E-3</v>
      </c>
      <c r="H1052" s="4">
        <f t="shared" si="166"/>
        <v>4.6585998271391213E-3</v>
      </c>
      <c r="I1052" s="2">
        <f t="shared" si="166"/>
        <v>2.054532215886958E-4</v>
      </c>
      <c r="J1052" s="2">
        <f t="shared" si="166"/>
        <v>3.2997178415658684E-3</v>
      </c>
      <c r="L1052">
        <f t="shared" si="164"/>
        <v>3</v>
      </c>
      <c r="M1052">
        <v>2019</v>
      </c>
    </row>
    <row r="1053" spans="1:13" x14ac:dyDescent="0.3">
      <c r="A1053" s="15">
        <v>43556</v>
      </c>
      <c r="B1053">
        <v>12499.65</v>
      </c>
      <c r="C1053">
        <v>11669.15</v>
      </c>
      <c r="D1053">
        <v>30326.5</v>
      </c>
      <c r="E1053">
        <v>38871.870000000003</v>
      </c>
      <c r="G1053" s="2">
        <f t="shared" si="165"/>
        <v>-3.5600996827911181E-3</v>
      </c>
      <c r="H1053" s="4">
        <f t="shared" si="166"/>
        <v>3.8928414731716553E-3</v>
      </c>
      <c r="I1053" s="2">
        <f t="shared" si="166"/>
        <v>-3.2964360366518754E-3</v>
      </c>
      <c r="J1053" s="2">
        <f t="shared" si="166"/>
        <v>5.1446865519041395E-3</v>
      </c>
      <c r="L1053">
        <f t="shared" si="164"/>
        <v>4</v>
      </c>
      <c r="M1053">
        <v>2019</v>
      </c>
    </row>
    <row r="1054" spans="1:13" x14ac:dyDescent="0.3">
      <c r="A1054" s="15">
        <v>43557</v>
      </c>
      <c r="B1054">
        <v>12538.6</v>
      </c>
      <c r="C1054">
        <v>11713.2</v>
      </c>
      <c r="D1054">
        <v>30354.25</v>
      </c>
      <c r="E1054">
        <v>39056.65</v>
      </c>
      <c r="G1054" s="2">
        <f t="shared" si="165"/>
        <v>3.1064074139059168E-3</v>
      </c>
      <c r="H1054" s="4">
        <f t="shared" si="166"/>
        <v>3.7749107689935509E-3</v>
      </c>
      <c r="I1054" s="2">
        <f t="shared" si="166"/>
        <v>9.1504130051275282E-4</v>
      </c>
      <c r="J1054" s="2">
        <f t="shared" si="166"/>
        <v>4.7535660105880893E-3</v>
      </c>
      <c r="L1054">
        <f t="shared" si="164"/>
        <v>4</v>
      </c>
      <c r="M1054">
        <v>2019</v>
      </c>
    </row>
    <row r="1055" spans="1:13" x14ac:dyDescent="0.3">
      <c r="A1055" s="15">
        <v>43558</v>
      </c>
      <c r="B1055">
        <v>12506.8</v>
      </c>
      <c r="C1055">
        <v>11643.95</v>
      </c>
      <c r="D1055">
        <v>30093.3</v>
      </c>
      <c r="E1055">
        <v>38877.120000000003</v>
      </c>
      <c r="G1055" s="2">
        <f t="shared" si="165"/>
        <v>-2.5426168164519375E-3</v>
      </c>
      <c r="H1055" s="4">
        <f t="shared" si="166"/>
        <v>-5.9121333196735307E-3</v>
      </c>
      <c r="I1055" s="2">
        <f t="shared" si="166"/>
        <v>-8.5968192263027651E-3</v>
      </c>
      <c r="J1055" s="2">
        <f t="shared" si="166"/>
        <v>-4.5966563952617246E-3</v>
      </c>
      <c r="L1055">
        <f t="shared" si="164"/>
        <v>4</v>
      </c>
      <c r="M1055">
        <v>2019</v>
      </c>
    </row>
    <row r="1056" spans="1:13" x14ac:dyDescent="0.3">
      <c r="A1056" s="15">
        <v>43559</v>
      </c>
      <c r="B1056">
        <v>12499.7</v>
      </c>
      <c r="C1056">
        <v>11598</v>
      </c>
      <c r="D1056">
        <v>29904.9</v>
      </c>
      <c r="E1056">
        <v>38684.720000000001</v>
      </c>
      <c r="G1056" s="2">
        <f t="shared" si="165"/>
        <v>-5.6801363232705944E-4</v>
      </c>
      <c r="H1056" s="4">
        <f t="shared" si="166"/>
        <v>-3.9462553514916093E-3</v>
      </c>
      <c r="I1056" s="2">
        <f t="shared" si="166"/>
        <v>-6.2605297524697462E-3</v>
      </c>
      <c r="J1056" s="2">
        <f t="shared" si="166"/>
        <v>-4.9489262579121458E-3</v>
      </c>
      <c r="L1056">
        <f t="shared" si="164"/>
        <v>4</v>
      </c>
      <c r="M1056">
        <v>2019</v>
      </c>
    </row>
    <row r="1057" spans="1:13" x14ac:dyDescent="0.3">
      <c r="A1057" s="15">
        <v>43560</v>
      </c>
      <c r="B1057">
        <v>12594.95</v>
      </c>
      <c r="C1057">
        <v>11665.95</v>
      </c>
      <c r="D1057">
        <v>30084.65</v>
      </c>
      <c r="E1057">
        <v>38862.230000000003</v>
      </c>
      <c r="G1057" s="2">
        <f t="shared" si="165"/>
        <v>7.5625548334848488E-3</v>
      </c>
      <c r="H1057" s="4">
        <f t="shared" si="166"/>
        <v>5.8587687532333788E-3</v>
      </c>
      <c r="I1057" s="2">
        <f t="shared" si="166"/>
        <v>6.0107206511307507E-3</v>
      </c>
      <c r="J1057" s="2">
        <f t="shared" si="166"/>
        <v>4.5886334449364513E-3</v>
      </c>
      <c r="L1057">
        <f t="shared" si="164"/>
        <v>4</v>
      </c>
      <c r="M1057">
        <v>2019</v>
      </c>
    </row>
    <row r="1058" spans="1:13" x14ac:dyDescent="0.3">
      <c r="A1058" s="15">
        <v>43563</v>
      </c>
      <c r="B1058">
        <v>12504.05</v>
      </c>
      <c r="C1058">
        <v>11604.5</v>
      </c>
      <c r="D1058">
        <v>29845.3</v>
      </c>
      <c r="E1058">
        <v>38700.53</v>
      </c>
      <c r="G1058" s="2">
        <f t="shared" si="165"/>
        <v>-7.2696446351383321E-3</v>
      </c>
      <c r="H1058" s="4">
        <f t="shared" si="166"/>
        <v>-5.2674664300807672E-3</v>
      </c>
      <c r="I1058" s="2">
        <f t="shared" si="166"/>
        <v>-7.9558844792943298E-3</v>
      </c>
      <c r="J1058" s="2">
        <f t="shared" si="166"/>
        <v>-4.1608523237087617E-3</v>
      </c>
      <c r="L1058">
        <f t="shared" si="164"/>
        <v>4</v>
      </c>
      <c r="M1058">
        <v>2019</v>
      </c>
    </row>
    <row r="1059" spans="1:13" x14ac:dyDescent="0.3">
      <c r="A1059" s="15">
        <v>43564</v>
      </c>
      <c r="B1059">
        <v>12568.1</v>
      </c>
      <c r="C1059">
        <v>11671.95</v>
      </c>
      <c r="D1059">
        <v>30113.85</v>
      </c>
      <c r="E1059">
        <v>38939.22</v>
      </c>
      <c r="G1059" s="2">
        <f t="shared" si="165"/>
        <v>5.0962357078636463E-3</v>
      </c>
      <c r="H1059" s="4">
        <f t="shared" si="166"/>
        <v>5.8124003619286248E-3</v>
      </c>
      <c r="I1059" s="2">
        <f t="shared" si="166"/>
        <v>8.9980666972688927E-3</v>
      </c>
      <c r="J1059" s="2">
        <f t="shared" si="166"/>
        <v>6.1676157923419225E-3</v>
      </c>
      <c r="L1059">
        <f t="shared" si="164"/>
        <v>4</v>
      </c>
      <c r="M1059">
        <v>2019</v>
      </c>
    </row>
    <row r="1060" spans="1:13" x14ac:dyDescent="0.3">
      <c r="A1060" s="15">
        <v>43565</v>
      </c>
      <c r="B1060">
        <v>12426.65</v>
      </c>
      <c r="C1060">
        <v>11584.3</v>
      </c>
      <c r="D1060">
        <v>29803.5</v>
      </c>
      <c r="E1060">
        <v>38585.35</v>
      </c>
      <c r="G1060" s="2">
        <f t="shared" si="165"/>
        <v>-1.1382794236580313E-2</v>
      </c>
      <c r="H1060" s="4">
        <f t="shared" si="166"/>
        <v>-7.5094564318731192E-3</v>
      </c>
      <c r="I1060" s="2">
        <f t="shared" si="166"/>
        <v>-1.0305889150673148E-2</v>
      </c>
      <c r="J1060" s="2">
        <f t="shared" si="166"/>
        <v>-9.0877526565761365E-3</v>
      </c>
      <c r="L1060">
        <f t="shared" si="164"/>
        <v>4</v>
      </c>
      <c r="M1060">
        <v>2019</v>
      </c>
    </row>
    <row r="1061" spans="1:13" x14ac:dyDescent="0.3">
      <c r="A1061" s="15">
        <v>43566</v>
      </c>
      <c r="B1061">
        <v>12450</v>
      </c>
      <c r="C1061">
        <v>11596.7</v>
      </c>
      <c r="D1061">
        <v>29786.1</v>
      </c>
      <c r="E1061">
        <v>38607.01</v>
      </c>
      <c r="G1061" s="2">
        <f t="shared" si="165"/>
        <v>1.8755020080321576E-3</v>
      </c>
      <c r="H1061" s="4">
        <f t="shared" si="166"/>
        <v>1.0704142675864278E-3</v>
      </c>
      <c r="I1061" s="2">
        <f t="shared" si="166"/>
        <v>-5.8382404751124715E-4</v>
      </c>
      <c r="J1061" s="2">
        <f t="shared" si="166"/>
        <v>5.613529487228571E-4</v>
      </c>
      <c r="L1061">
        <f t="shared" si="164"/>
        <v>4</v>
      </c>
      <c r="M1061">
        <v>2019</v>
      </c>
    </row>
    <row r="1062" spans="1:13" x14ac:dyDescent="0.3">
      <c r="A1062" s="15">
        <v>43567</v>
      </c>
      <c r="B1062">
        <v>12495.6</v>
      </c>
      <c r="C1062">
        <v>11643.45</v>
      </c>
      <c r="D1062">
        <v>29938.55</v>
      </c>
      <c r="E1062">
        <v>38767.11</v>
      </c>
      <c r="G1062" s="2">
        <f t="shared" si="165"/>
        <v>3.6492845481609815E-3</v>
      </c>
      <c r="H1062" s="4">
        <f t="shared" si="166"/>
        <v>4.0313192546155372E-3</v>
      </c>
      <c r="I1062" s="2">
        <f t="shared" si="166"/>
        <v>5.1181591413444775E-3</v>
      </c>
      <c r="J1062" s="2">
        <f t="shared" si="166"/>
        <v>4.1469152881820825E-3</v>
      </c>
      <c r="L1062">
        <f t="shared" si="164"/>
        <v>4</v>
      </c>
      <c r="M1062">
        <v>2019</v>
      </c>
    </row>
    <row r="1063" spans="1:13" x14ac:dyDescent="0.3">
      <c r="A1063" s="15">
        <v>43570</v>
      </c>
      <c r="B1063">
        <v>12535.3</v>
      </c>
      <c r="C1063">
        <v>11690.35</v>
      </c>
      <c r="D1063">
        <v>30104.25</v>
      </c>
      <c r="E1063">
        <v>38905.839999999997</v>
      </c>
      <c r="G1063" s="2">
        <f t="shared" si="165"/>
        <v>3.1670562331973635E-3</v>
      </c>
      <c r="H1063" s="4">
        <f t="shared" si="166"/>
        <v>4.0280157513451452E-3</v>
      </c>
      <c r="I1063" s="2">
        <f t="shared" si="166"/>
        <v>5.5346701827577068E-3</v>
      </c>
      <c r="J1063" s="2">
        <f t="shared" si="166"/>
        <v>3.5785489297498812E-3</v>
      </c>
      <c r="L1063">
        <f t="shared" si="164"/>
        <v>4</v>
      </c>
      <c r="M1063">
        <v>2019</v>
      </c>
    </row>
    <row r="1064" spans="1:13" x14ac:dyDescent="0.3">
      <c r="A1064" s="15">
        <v>43571</v>
      </c>
      <c r="B1064">
        <v>12663.3</v>
      </c>
      <c r="C1064">
        <v>11787.15</v>
      </c>
      <c r="D1064">
        <v>30531.35</v>
      </c>
      <c r="E1064">
        <v>39275.64</v>
      </c>
      <c r="G1064" s="2">
        <f t="shared" si="165"/>
        <v>1.0107949744537364E-2</v>
      </c>
      <c r="H1064" s="4">
        <f t="shared" si="166"/>
        <v>8.2803337795702668E-3</v>
      </c>
      <c r="I1064" s="2">
        <f t="shared" si="166"/>
        <v>1.4187365571306329E-2</v>
      </c>
      <c r="J1064" s="2">
        <f t="shared" si="166"/>
        <v>9.5049997635317206E-3</v>
      </c>
      <c r="L1064">
        <f t="shared" si="164"/>
        <v>4</v>
      </c>
      <c r="M1064">
        <v>2019</v>
      </c>
    </row>
    <row r="1065" spans="1:13" x14ac:dyDescent="0.3">
      <c r="A1065" s="15">
        <v>43573</v>
      </c>
      <c r="B1065">
        <v>12567.3</v>
      </c>
      <c r="C1065">
        <v>11752.8</v>
      </c>
      <c r="D1065">
        <v>30223.4</v>
      </c>
      <c r="E1065">
        <v>39140.28</v>
      </c>
      <c r="G1065" s="2">
        <f t="shared" si="165"/>
        <v>-7.6388723114750191E-3</v>
      </c>
      <c r="H1065" s="4">
        <f t="shared" si="166"/>
        <v>-2.9141904531630094E-3</v>
      </c>
      <c r="I1065" s="2">
        <f t="shared" si="166"/>
        <v>-1.0086353862505166E-2</v>
      </c>
      <c r="J1065" s="2">
        <f t="shared" si="166"/>
        <v>-3.4464110578465578E-3</v>
      </c>
      <c r="L1065">
        <f t="shared" si="164"/>
        <v>4</v>
      </c>
      <c r="M1065">
        <v>2019</v>
      </c>
    </row>
    <row r="1066" spans="1:13" x14ac:dyDescent="0.3">
      <c r="A1066" s="15">
        <v>43577</v>
      </c>
      <c r="B1066">
        <v>12347.05</v>
      </c>
      <c r="C1066">
        <v>11594.45</v>
      </c>
      <c r="D1066">
        <v>29687.95</v>
      </c>
      <c r="E1066">
        <v>38645.18</v>
      </c>
      <c r="G1066" s="2">
        <f t="shared" si="165"/>
        <v>-1.7838269060220863E-2</v>
      </c>
      <c r="H1066" s="4">
        <f t="shared" si="166"/>
        <v>-1.3473385065686351E-2</v>
      </c>
      <c r="I1066" s="2">
        <f t="shared" si="166"/>
        <v>-1.7716405169504446E-2</v>
      </c>
      <c r="J1066" s="2">
        <f t="shared" si="166"/>
        <v>-1.2649372973315432E-2</v>
      </c>
      <c r="L1066">
        <f t="shared" si="164"/>
        <v>4</v>
      </c>
      <c r="M1066">
        <v>2019</v>
      </c>
    </row>
    <row r="1067" spans="1:13" x14ac:dyDescent="0.3">
      <c r="A1067" s="15">
        <v>43578</v>
      </c>
      <c r="B1067">
        <v>12295.45</v>
      </c>
      <c r="C1067">
        <v>11575.95</v>
      </c>
      <c r="D1067">
        <v>29479.7</v>
      </c>
      <c r="E1067">
        <v>38564.879999999997</v>
      </c>
      <c r="G1067" s="2">
        <f t="shared" si="165"/>
        <v>-4.1966743795467873E-3</v>
      </c>
      <c r="H1067" s="4">
        <f t="shared" si="166"/>
        <v>-1.5955909939669409E-3</v>
      </c>
      <c r="I1067" s="2">
        <f t="shared" si="166"/>
        <v>-7.0146305150742974E-3</v>
      </c>
      <c r="J1067" s="2">
        <f t="shared" si="166"/>
        <v>-2.0778787936814608E-3</v>
      </c>
      <c r="L1067">
        <f t="shared" si="164"/>
        <v>4</v>
      </c>
      <c r="M1067">
        <v>2019</v>
      </c>
    </row>
    <row r="1068" spans="1:13" x14ac:dyDescent="0.3">
      <c r="A1068" s="15">
        <v>43579</v>
      </c>
      <c r="B1068">
        <v>12466.85</v>
      </c>
      <c r="C1068">
        <v>11726.15</v>
      </c>
      <c r="D1068">
        <v>29860.799999999999</v>
      </c>
      <c r="E1068">
        <v>39054.68</v>
      </c>
      <c r="G1068" s="2">
        <f t="shared" si="165"/>
        <v>1.374846091835545E-2</v>
      </c>
      <c r="H1068" s="4">
        <f t="shared" si="166"/>
        <v>1.2975176983314449E-2</v>
      </c>
      <c r="I1068" s="2">
        <f t="shared" si="166"/>
        <v>1.2927539968181445E-2</v>
      </c>
      <c r="J1068" s="2">
        <f t="shared" si="166"/>
        <v>1.2700674810864261E-2</v>
      </c>
      <c r="L1068">
        <f t="shared" si="164"/>
        <v>4</v>
      </c>
      <c r="M1068">
        <v>2019</v>
      </c>
    </row>
    <row r="1069" spans="1:13" x14ac:dyDescent="0.3">
      <c r="A1069" s="15">
        <v>43580</v>
      </c>
      <c r="B1069">
        <v>12344.7</v>
      </c>
      <c r="C1069">
        <v>11641.8</v>
      </c>
      <c r="D1069">
        <v>29561.35</v>
      </c>
      <c r="E1069">
        <v>38730.86</v>
      </c>
      <c r="G1069" s="2">
        <f t="shared" si="165"/>
        <v>-9.8949346683191684E-3</v>
      </c>
      <c r="H1069" s="4">
        <f t="shared" si="166"/>
        <v>-7.1933243221347469E-3</v>
      </c>
      <c r="I1069" s="2">
        <f t="shared" si="166"/>
        <v>-1.0028197503080987E-2</v>
      </c>
      <c r="J1069" s="2">
        <f t="shared" si="166"/>
        <v>-8.2914518823352205E-3</v>
      </c>
      <c r="L1069">
        <f t="shared" si="164"/>
        <v>4</v>
      </c>
      <c r="M1069">
        <v>2019</v>
      </c>
    </row>
    <row r="1070" spans="1:13" x14ac:dyDescent="0.3">
      <c r="A1070" s="15">
        <v>43581</v>
      </c>
      <c r="B1070">
        <v>12506.1</v>
      </c>
      <c r="C1070">
        <v>11754.65</v>
      </c>
      <c r="D1070">
        <v>30013.5</v>
      </c>
      <c r="E1070">
        <v>39067.33</v>
      </c>
      <c r="G1070" s="2">
        <f t="shared" si="165"/>
        <v>1.2905702017415472E-2</v>
      </c>
      <c r="H1070" s="4">
        <f t="shared" si="166"/>
        <v>9.6935181844732231E-3</v>
      </c>
      <c r="I1070" s="2">
        <f t="shared" si="166"/>
        <v>1.5295309584981792E-2</v>
      </c>
      <c r="J1070" s="2">
        <f t="shared" si="166"/>
        <v>8.6873877832818885E-3</v>
      </c>
      <c r="L1070">
        <f t="shared" si="164"/>
        <v>4</v>
      </c>
      <c r="M1070">
        <v>2019</v>
      </c>
    </row>
    <row r="1071" spans="1:13" x14ac:dyDescent="0.3">
      <c r="A1071" s="15">
        <v>43585</v>
      </c>
      <c r="B1071">
        <v>12555.45</v>
      </c>
      <c r="C1071">
        <v>11748.15</v>
      </c>
      <c r="D1071">
        <v>29764.799999999999</v>
      </c>
      <c r="E1071">
        <v>39031.550000000003</v>
      </c>
      <c r="G1071" s="2">
        <f t="shared" si="165"/>
        <v>3.9305640180161095E-3</v>
      </c>
      <c r="H1071" s="4">
        <f t="shared" si="166"/>
        <v>-5.5297265337547275E-4</v>
      </c>
      <c r="I1071" s="2">
        <f t="shared" si="166"/>
        <v>-8.286271177969937E-3</v>
      </c>
      <c r="J1071" s="2">
        <f t="shared" si="166"/>
        <v>-9.1585475639105191E-4</v>
      </c>
      <c r="L1071">
        <f t="shared" si="164"/>
        <v>4</v>
      </c>
      <c r="M1071">
        <v>2019</v>
      </c>
    </row>
    <row r="1072" spans="1:13" x14ac:dyDescent="0.3">
      <c r="A1072" s="15">
        <v>43587</v>
      </c>
      <c r="B1072">
        <v>12583.8</v>
      </c>
      <c r="C1072">
        <v>11724.75</v>
      </c>
      <c r="D1072">
        <v>29708.6</v>
      </c>
      <c r="E1072">
        <v>38981.43</v>
      </c>
      <c r="G1072" s="2">
        <f t="shared" si="165"/>
        <v>2.2528965813187231E-3</v>
      </c>
      <c r="H1072" s="4">
        <f t="shared" si="166"/>
        <v>-1.9918029647220743E-3</v>
      </c>
      <c r="I1072" s="2">
        <f t="shared" si="166"/>
        <v>-1.8881363220986107E-3</v>
      </c>
      <c r="J1072" s="2">
        <f t="shared" si="166"/>
        <v>-1.2840894097211773E-3</v>
      </c>
      <c r="L1072">
        <f t="shared" si="164"/>
        <v>5</v>
      </c>
      <c r="M1072">
        <v>2019</v>
      </c>
    </row>
    <row r="1073" spans="1:13" x14ac:dyDescent="0.3">
      <c r="A1073" s="15">
        <v>43588</v>
      </c>
      <c r="B1073">
        <v>12637</v>
      </c>
      <c r="C1073">
        <v>11712.25</v>
      </c>
      <c r="D1073">
        <v>29954.15</v>
      </c>
      <c r="E1073">
        <v>38963.26</v>
      </c>
      <c r="G1073" s="2">
        <f t="shared" si="165"/>
        <v>4.2098599351112391E-3</v>
      </c>
      <c r="H1073" s="4">
        <f t="shared" si="166"/>
        <v>-1.0661208128105077E-3</v>
      </c>
      <c r="I1073" s="2">
        <f t="shared" si="166"/>
        <v>8.2652834532762533E-3</v>
      </c>
      <c r="J1073" s="2">
        <f t="shared" si="166"/>
        <v>-4.6611938043315121E-4</v>
      </c>
      <c r="L1073">
        <f t="shared" si="164"/>
        <v>5</v>
      </c>
      <c r="M1073">
        <v>2019</v>
      </c>
    </row>
    <row r="1074" spans="1:13" x14ac:dyDescent="0.3">
      <c r="A1074" s="15">
        <v>43591</v>
      </c>
      <c r="B1074">
        <v>12477.4</v>
      </c>
      <c r="C1074">
        <v>11598.25</v>
      </c>
      <c r="D1074">
        <v>29618.45</v>
      </c>
      <c r="E1074">
        <v>38600.339999999997</v>
      </c>
      <c r="G1074" s="2">
        <f t="shared" si="165"/>
        <v>-1.2791126356452496E-2</v>
      </c>
      <c r="H1074" s="4">
        <f t="shared" si="166"/>
        <v>-9.7333987918632198E-3</v>
      </c>
      <c r="I1074" s="2">
        <f t="shared" si="166"/>
        <v>-1.1207128227641269E-2</v>
      </c>
      <c r="J1074" s="2">
        <f t="shared" si="166"/>
        <v>-9.3144156828767789E-3</v>
      </c>
      <c r="L1074">
        <f t="shared" si="164"/>
        <v>5</v>
      </c>
      <c r="M1074">
        <v>2019</v>
      </c>
    </row>
    <row r="1075" spans="1:13" x14ac:dyDescent="0.3">
      <c r="A1075" s="15">
        <v>43592</v>
      </c>
      <c r="B1075">
        <v>12363.65</v>
      </c>
      <c r="C1075">
        <v>11497.9</v>
      </c>
      <c r="D1075">
        <v>29288.2</v>
      </c>
      <c r="E1075">
        <v>38276.629999999997</v>
      </c>
      <c r="G1075" s="2">
        <f t="shared" si="165"/>
        <v>-9.2003574996056998E-3</v>
      </c>
      <c r="H1075" s="4">
        <f t="shared" si="166"/>
        <v>-8.6521673528334331E-3</v>
      </c>
      <c r="I1075" s="2">
        <f t="shared" si="166"/>
        <v>-1.1150144588930211E-2</v>
      </c>
      <c r="J1075" s="2">
        <f t="shared" si="166"/>
        <v>-8.3861955620079809E-3</v>
      </c>
      <c r="L1075">
        <f t="shared" si="164"/>
        <v>5</v>
      </c>
      <c r="M1075">
        <v>2019</v>
      </c>
    </row>
    <row r="1076" spans="1:13" x14ac:dyDescent="0.3">
      <c r="A1076" s="15">
        <v>43593</v>
      </c>
      <c r="B1076">
        <v>12216.15</v>
      </c>
      <c r="C1076">
        <v>11359.45</v>
      </c>
      <c r="D1076">
        <v>28994.400000000001</v>
      </c>
      <c r="E1076">
        <v>37789.129999999997</v>
      </c>
      <c r="G1076" s="2">
        <f t="shared" si="165"/>
        <v>-1.2074180490580093E-2</v>
      </c>
      <c r="H1076" s="4">
        <f t="shared" si="166"/>
        <v>-1.2041329286217388E-2</v>
      </c>
      <c r="I1076" s="2">
        <f t="shared" si="166"/>
        <v>-1.0031343681072899E-2</v>
      </c>
      <c r="J1076" s="2">
        <f t="shared" si="166"/>
        <v>-1.2736230958681578E-2</v>
      </c>
      <c r="L1076">
        <f t="shared" si="164"/>
        <v>5</v>
      </c>
      <c r="M1076">
        <v>2019</v>
      </c>
    </row>
    <row r="1077" spans="1:13" x14ac:dyDescent="0.3">
      <c r="A1077" s="15">
        <v>43594</v>
      </c>
      <c r="B1077">
        <v>12174.25</v>
      </c>
      <c r="C1077">
        <v>11301.8</v>
      </c>
      <c r="D1077">
        <v>28884.6</v>
      </c>
      <c r="E1077">
        <v>37558.910000000003</v>
      </c>
      <c r="G1077" s="2">
        <f t="shared" si="165"/>
        <v>-3.4416904532106403E-3</v>
      </c>
      <c r="H1077" s="4">
        <f t="shared" si="166"/>
        <v>-5.0750696556612733E-3</v>
      </c>
      <c r="I1077" s="2">
        <f t="shared" si="166"/>
        <v>-3.7869381673703512E-3</v>
      </c>
      <c r="J1077" s="2">
        <f t="shared" si="166"/>
        <v>-6.0922281089825009E-3</v>
      </c>
      <c r="L1077">
        <f t="shared" si="164"/>
        <v>5</v>
      </c>
      <c r="M1077">
        <v>2019</v>
      </c>
    </row>
    <row r="1078" spans="1:13" x14ac:dyDescent="0.3">
      <c r="A1078" s="15">
        <v>43595</v>
      </c>
      <c r="B1078">
        <v>12248</v>
      </c>
      <c r="C1078">
        <v>11278.9</v>
      </c>
      <c r="D1078">
        <v>29040.5</v>
      </c>
      <c r="E1078">
        <v>37462.99</v>
      </c>
      <c r="G1078" s="2">
        <f t="shared" si="165"/>
        <v>6.0213912475506207E-3</v>
      </c>
      <c r="H1078" s="4">
        <f t="shared" si="166"/>
        <v>-2.0262259109168129E-3</v>
      </c>
      <c r="I1078" s="2">
        <f t="shared" si="166"/>
        <v>5.3973397589027186E-3</v>
      </c>
      <c r="J1078" s="2">
        <f t="shared" si="166"/>
        <v>-2.5538547311411731E-3</v>
      </c>
      <c r="L1078">
        <f t="shared" si="164"/>
        <v>5</v>
      </c>
      <c r="M1078">
        <v>2019</v>
      </c>
    </row>
    <row r="1079" spans="1:13" x14ac:dyDescent="0.3">
      <c r="A1079" s="15">
        <v>43598</v>
      </c>
      <c r="B1079">
        <v>12179.95</v>
      </c>
      <c r="C1079">
        <v>11148.2</v>
      </c>
      <c r="D1079">
        <v>28659.95</v>
      </c>
      <c r="E1079">
        <v>37090.82</v>
      </c>
      <c r="G1079" s="2">
        <f t="shared" si="165"/>
        <v>-5.5870508499623779E-3</v>
      </c>
      <c r="H1079" s="4">
        <f t="shared" si="166"/>
        <v>-1.1588009469008407E-2</v>
      </c>
      <c r="I1079" s="2">
        <f t="shared" si="166"/>
        <v>-1.3104113221191069E-2</v>
      </c>
      <c r="J1079" s="2">
        <f t="shared" si="166"/>
        <v>-9.9343378625143981E-3</v>
      </c>
      <c r="L1079">
        <f t="shared" si="164"/>
        <v>5</v>
      </c>
      <c r="M1079">
        <v>2019</v>
      </c>
    </row>
    <row r="1080" spans="1:13" x14ac:dyDescent="0.3">
      <c r="A1080" s="15">
        <v>43599</v>
      </c>
      <c r="B1080">
        <v>12225.9</v>
      </c>
      <c r="C1080">
        <v>11222.05</v>
      </c>
      <c r="D1080">
        <v>28829.200000000001</v>
      </c>
      <c r="E1080">
        <v>37318.53</v>
      </c>
      <c r="G1080" s="2">
        <f t="shared" si="165"/>
        <v>3.7584145134508633E-3</v>
      </c>
      <c r="H1080" s="4">
        <f t="shared" si="166"/>
        <v>6.6243877935450151E-3</v>
      </c>
      <c r="I1080" s="2">
        <f t="shared" si="166"/>
        <v>5.9054534289138677E-3</v>
      </c>
      <c r="J1080" s="2">
        <f t="shared" si="166"/>
        <v>6.139254942328024E-3</v>
      </c>
      <c r="L1080">
        <f t="shared" si="164"/>
        <v>5</v>
      </c>
      <c r="M1080">
        <v>2019</v>
      </c>
    </row>
    <row r="1081" spans="1:13" x14ac:dyDescent="0.3">
      <c r="A1081" s="15">
        <v>43600</v>
      </c>
      <c r="B1081">
        <v>12209.3</v>
      </c>
      <c r="C1081">
        <v>11157</v>
      </c>
      <c r="D1081">
        <v>28616.45</v>
      </c>
      <c r="E1081">
        <v>37114.879999999997</v>
      </c>
      <c r="G1081" s="2">
        <f t="shared" si="165"/>
        <v>-1.3596193065941835E-3</v>
      </c>
      <c r="H1081" s="4">
        <f t="shared" si="166"/>
        <v>-5.79662361155041E-3</v>
      </c>
      <c r="I1081" s="2">
        <f t="shared" si="166"/>
        <v>-7.3796706117408737E-3</v>
      </c>
      <c r="J1081" s="2">
        <f t="shared" si="166"/>
        <v>-5.4570745417893323E-3</v>
      </c>
      <c r="L1081">
        <f t="shared" si="164"/>
        <v>5</v>
      </c>
      <c r="M1081">
        <v>2019</v>
      </c>
    </row>
    <row r="1082" spans="1:13" x14ac:dyDescent="0.3">
      <c r="A1082" s="15">
        <v>43601</v>
      </c>
      <c r="B1082">
        <v>12325.55</v>
      </c>
      <c r="C1082">
        <v>11257.1</v>
      </c>
      <c r="D1082">
        <v>28855.3</v>
      </c>
      <c r="E1082">
        <v>37393.480000000003</v>
      </c>
      <c r="G1082" s="2">
        <f t="shared" si="165"/>
        <v>9.431627797542504E-3</v>
      </c>
      <c r="H1082" s="4">
        <f t="shared" si="166"/>
        <v>8.9719458635834325E-3</v>
      </c>
      <c r="I1082" s="2">
        <f t="shared" si="166"/>
        <v>8.3465978484402684E-3</v>
      </c>
      <c r="J1082" s="2">
        <f t="shared" si="166"/>
        <v>7.5064232997656419E-3</v>
      </c>
      <c r="L1082">
        <f t="shared" si="164"/>
        <v>5</v>
      </c>
      <c r="M1082">
        <v>2019</v>
      </c>
    </row>
    <row r="1083" spans="1:13" x14ac:dyDescent="0.3">
      <c r="A1083" s="15">
        <v>43602</v>
      </c>
      <c r="B1083">
        <v>12640.8</v>
      </c>
      <c r="C1083">
        <v>11407.15</v>
      </c>
      <c r="D1083">
        <v>29450.15</v>
      </c>
      <c r="E1083">
        <v>37930.769999999997</v>
      </c>
      <c r="G1083" s="2">
        <f t="shared" si="165"/>
        <v>2.4939086133789003E-2</v>
      </c>
      <c r="H1083" s="4">
        <f t="shared" si="166"/>
        <v>1.3329365467127348E-2</v>
      </c>
      <c r="I1083" s="2">
        <f t="shared" si="166"/>
        <v>2.0614930359414117E-2</v>
      </c>
      <c r="J1083" s="2">
        <f t="shared" si="166"/>
        <v>1.4368547671946915E-2</v>
      </c>
      <c r="L1083">
        <f t="shared" si="164"/>
        <v>5</v>
      </c>
      <c r="M1083">
        <v>2019</v>
      </c>
    </row>
    <row r="1084" spans="1:13" x14ac:dyDescent="0.3">
      <c r="A1084" s="15">
        <v>43605</v>
      </c>
      <c r="B1084">
        <v>13222.45</v>
      </c>
      <c r="C1084">
        <v>11828.25</v>
      </c>
      <c r="D1084">
        <v>30759.7</v>
      </c>
      <c r="E1084">
        <v>39352.67</v>
      </c>
      <c r="G1084" s="2">
        <f t="shared" si="165"/>
        <v>4.3989578330793568E-2</v>
      </c>
      <c r="H1084" s="4">
        <f t="shared" si="166"/>
        <v>3.6915443384193281E-2</v>
      </c>
      <c r="I1084" s="2">
        <f t="shared" si="166"/>
        <v>4.4466666553481027E-2</v>
      </c>
      <c r="J1084" s="2">
        <f t="shared" si="166"/>
        <v>3.7486715930101118E-2</v>
      </c>
      <c r="L1084">
        <f t="shared" si="164"/>
        <v>5</v>
      </c>
      <c r="M1084">
        <v>2019</v>
      </c>
    </row>
    <row r="1085" spans="1:13" x14ac:dyDescent="0.3">
      <c r="A1085" s="15">
        <v>43606</v>
      </c>
      <c r="B1085">
        <v>13084.75</v>
      </c>
      <c r="C1085">
        <v>11709.1</v>
      </c>
      <c r="D1085">
        <v>30308.400000000001</v>
      </c>
      <c r="E1085">
        <v>38969.800000000003</v>
      </c>
      <c r="G1085" s="2">
        <f t="shared" si="165"/>
        <v>-1.0523701255278146E-2</v>
      </c>
      <c r="H1085" s="4">
        <f t="shared" si="166"/>
        <v>-1.0073341364952519E-2</v>
      </c>
      <c r="I1085" s="2">
        <f t="shared" si="166"/>
        <v>-1.4671794588373725E-2</v>
      </c>
      <c r="J1085" s="2">
        <f t="shared" si="166"/>
        <v>-9.7292000771483957E-3</v>
      </c>
      <c r="L1085">
        <f t="shared" si="164"/>
        <v>5</v>
      </c>
      <c r="M1085">
        <v>2019</v>
      </c>
    </row>
    <row r="1086" spans="1:13" x14ac:dyDescent="0.3">
      <c r="A1086" s="15">
        <v>43607</v>
      </c>
      <c r="B1086">
        <v>13156</v>
      </c>
      <c r="C1086">
        <v>11737.9</v>
      </c>
      <c r="D1086">
        <v>30526.799999999999</v>
      </c>
      <c r="E1086">
        <v>39110.21</v>
      </c>
      <c r="G1086" s="2">
        <f t="shared" si="165"/>
        <v>5.4157798723016111E-3</v>
      </c>
      <c r="H1086" s="4">
        <f t="shared" si="166"/>
        <v>2.4596254195454197E-3</v>
      </c>
      <c r="I1086" s="2">
        <f t="shared" si="166"/>
        <v>7.20592311042476E-3</v>
      </c>
      <c r="J1086" s="2">
        <f t="shared" si="166"/>
        <v>3.6030464616188997E-3</v>
      </c>
      <c r="L1086">
        <f t="shared" si="164"/>
        <v>5</v>
      </c>
      <c r="M1086">
        <v>2019</v>
      </c>
    </row>
    <row r="1087" spans="1:13" x14ac:dyDescent="0.3">
      <c r="A1087" s="15">
        <v>43608</v>
      </c>
      <c r="B1087">
        <v>13028.35</v>
      </c>
      <c r="C1087">
        <v>11657.05</v>
      </c>
      <c r="D1087">
        <v>30409.1</v>
      </c>
      <c r="E1087">
        <v>38811.39</v>
      </c>
      <c r="G1087" s="2">
        <f t="shared" si="165"/>
        <v>-9.7978638891340532E-3</v>
      </c>
      <c r="H1087" s="4">
        <f t="shared" si="166"/>
        <v>-6.8879441808160202E-3</v>
      </c>
      <c r="I1087" s="2">
        <f t="shared" si="166"/>
        <v>-3.8556284969273142E-3</v>
      </c>
      <c r="J1087" s="2">
        <f t="shared" si="166"/>
        <v>-7.6404601253739039E-3</v>
      </c>
      <c r="L1087">
        <f t="shared" si="164"/>
        <v>5</v>
      </c>
      <c r="M1087">
        <v>2019</v>
      </c>
    </row>
    <row r="1088" spans="1:13" x14ac:dyDescent="0.3">
      <c r="A1088" s="15">
        <v>43609</v>
      </c>
      <c r="B1088">
        <v>13304.35</v>
      </c>
      <c r="C1088">
        <v>11844.1</v>
      </c>
      <c r="D1088">
        <v>31212.55</v>
      </c>
      <c r="E1088">
        <v>39434.720000000001</v>
      </c>
      <c r="G1088" s="2">
        <f t="shared" si="165"/>
        <v>2.0745094649494339E-2</v>
      </c>
      <c r="H1088" s="4">
        <f t="shared" si="166"/>
        <v>1.6046083700421727E-2</v>
      </c>
      <c r="I1088" s="2">
        <f t="shared" si="166"/>
        <v>2.6421367288081553E-2</v>
      </c>
      <c r="J1088" s="2">
        <f t="shared" si="166"/>
        <v>1.6060491520659314E-2</v>
      </c>
      <c r="L1088">
        <f t="shared" si="164"/>
        <v>5</v>
      </c>
      <c r="M1088">
        <v>2019</v>
      </c>
    </row>
    <row r="1089" spans="1:13" x14ac:dyDescent="0.3">
      <c r="A1089" s="15">
        <v>43612</v>
      </c>
      <c r="B1089">
        <v>13498.2</v>
      </c>
      <c r="C1089">
        <v>11924.75</v>
      </c>
      <c r="D1089">
        <v>31647.65</v>
      </c>
      <c r="E1089">
        <v>39683.29</v>
      </c>
      <c r="G1089" s="2">
        <f t="shared" si="165"/>
        <v>1.4361174082470281E-2</v>
      </c>
      <c r="H1089" s="4">
        <f t="shared" si="166"/>
        <v>6.8092974561173606E-3</v>
      </c>
      <c r="I1089" s="2">
        <f t="shared" si="166"/>
        <v>1.3939905582850558E-2</v>
      </c>
      <c r="J1089" s="2">
        <f t="shared" si="166"/>
        <v>6.3033286403453527E-3</v>
      </c>
      <c r="L1089">
        <f t="shared" si="164"/>
        <v>5</v>
      </c>
      <c r="M1089">
        <v>2019</v>
      </c>
    </row>
    <row r="1090" spans="1:13" x14ac:dyDescent="0.3">
      <c r="A1090" s="15">
        <v>43613</v>
      </c>
      <c r="B1090">
        <v>13447.2</v>
      </c>
      <c r="C1090">
        <v>11928.75</v>
      </c>
      <c r="D1090">
        <v>31597.9</v>
      </c>
      <c r="E1090">
        <v>39749.730000000003</v>
      </c>
      <c r="G1090" s="2">
        <f t="shared" si="165"/>
        <v>-3.7926111011957878E-3</v>
      </c>
      <c r="H1090" s="4">
        <f t="shared" si="166"/>
        <v>3.3543680161009665E-4</v>
      </c>
      <c r="I1090" s="2">
        <f t="shared" si="166"/>
        <v>-1.5719966569397727E-3</v>
      </c>
      <c r="J1090" s="2">
        <f t="shared" si="166"/>
        <v>1.6742563431611222E-3</v>
      </c>
      <c r="L1090">
        <f t="shared" si="164"/>
        <v>5</v>
      </c>
      <c r="M1090">
        <v>2019</v>
      </c>
    </row>
    <row r="1091" spans="1:13" x14ac:dyDescent="0.3">
      <c r="A1091" s="15">
        <v>43614</v>
      </c>
      <c r="B1091">
        <v>13361.55</v>
      </c>
      <c r="C1091">
        <v>11861.1</v>
      </c>
      <c r="D1091">
        <v>31295.55</v>
      </c>
      <c r="E1091">
        <v>39502.050000000003</v>
      </c>
      <c r="G1091" s="2">
        <f t="shared" si="165"/>
        <v>-6.4101844471637992E-3</v>
      </c>
      <c r="H1091" s="4">
        <f t="shared" si="166"/>
        <v>-5.6711725872366876E-3</v>
      </c>
      <c r="I1091" s="2">
        <f t="shared" si="166"/>
        <v>-9.5686738675672175E-3</v>
      </c>
      <c r="J1091" s="2">
        <f t="shared" si="166"/>
        <v>-6.2309857199030101E-3</v>
      </c>
      <c r="L1091">
        <f t="shared" ref="L1091:L1154" si="167">MONTH(A:A)</f>
        <v>5</v>
      </c>
      <c r="M1091">
        <v>2019</v>
      </c>
    </row>
    <row r="1092" spans="1:13" x14ac:dyDescent="0.3">
      <c r="A1092" s="15">
        <v>43615</v>
      </c>
      <c r="B1092">
        <v>13515.95</v>
      </c>
      <c r="C1092">
        <v>11945.9</v>
      </c>
      <c r="D1092">
        <v>31537.1</v>
      </c>
      <c r="E1092">
        <v>39831.97</v>
      </c>
      <c r="G1092" s="2">
        <f t="shared" ref="G1092:G1155" si="168">(B1092-B1091)/B1092</f>
        <v>1.1423540335677584E-2</v>
      </c>
      <c r="H1092" s="4">
        <f t="shared" ref="H1092:J1155" si="169">(C1092-C1091)/C1091</f>
        <v>7.1494212172563479E-3</v>
      </c>
      <c r="I1092" s="2">
        <f t="shared" si="169"/>
        <v>7.7183497334285317E-3</v>
      </c>
      <c r="J1092" s="2">
        <f t="shared" si="169"/>
        <v>8.3519716065368309E-3</v>
      </c>
      <c r="L1092">
        <f t="shared" si="167"/>
        <v>5</v>
      </c>
      <c r="M1092">
        <v>2019</v>
      </c>
    </row>
    <row r="1093" spans="1:13" x14ac:dyDescent="0.3">
      <c r="A1093" s="15">
        <v>43616</v>
      </c>
      <c r="B1093">
        <v>13479.8</v>
      </c>
      <c r="C1093">
        <v>11922.8</v>
      </c>
      <c r="D1093">
        <v>31375.4</v>
      </c>
      <c r="E1093">
        <v>39714.199999999997</v>
      </c>
      <c r="G1093" s="2">
        <f t="shared" si="168"/>
        <v>-2.6817905310168887E-3</v>
      </c>
      <c r="H1093" s="4">
        <f t="shared" si="169"/>
        <v>-1.9337178446161749E-3</v>
      </c>
      <c r="I1093" s="2">
        <f t="shared" si="169"/>
        <v>-5.127294519787713E-3</v>
      </c>
      <c r="J1093" s="2">
        <f t="shared" si="169"/>
        <v>-2.9566702324791889E-3</v>
      </c>
      <c r="L1093">
        <f t="shared" si="167"/>
        <v>5</v>
      </c>
      <c r="M1093">
        <v>2019</v>
      </c>
    </row>
    <row r="1094" spans="1:13" x14ac:dyDescent="0.3">
      <c r="A1094" s="15">
        <v>43619</v>
      </c>
      <c r="B1094">
        <v>13636.1</v>
      </c>
      <c r="C1094">
        <v>12088.55</v>
      </c>
      <c r="D1094">
        <v>31653.65</v>
      </c>
      <c r="E1094">
        <v>40267.620000000003</v>
      </c>
      <c r="G1094" s="2">
        <f t="shared" si="168"/>
        <v>1.1462221602951071E-2</v>
      </c>
      <c r="H1094" s="4">
        <f t="shared" si="169"/>
        <v>1.3901935786895697E-2</v>
      </c>
      <c r="I1094" s="2">
        <f t="shared" si="169"/>
        <v>8.8684128329838026E-3</v>
      </c>
      <c r="J1094" s="2">
        <f t="shared" si="169"/>
        <v>1.3935066046905278E-2</v>
      </c>
      <c r="L1094">
        <f t="shared" si="167"/>
        <v>6</v>
      </c>
      <c r="M1094">
        <v>2019</v>
      </c>
    </row>
    <row r="1095" spans="1:13" x14ac:dyDescent="0.3">
      <c r="A1095" s="15">
        <v>43620</v>
      </c>
      <c r="B1095">
        <v>13610.2</v>
      </c>
      <c r="C1095">
        <v>12021.65</v>
      </c>
      <c r="D1095">
        <v>31589.05</v>
      </c>
      <c r="E1095">
        <v>40083.54</v>
      </c>
      <c r="G1095" s="2">
        <f t="shared" si="168"/>
        <v>-1.9029845263111222E-3</v>
      </c>
      <c r="H1095" s="4">
        <f t="shared" si="169"/>
        <v>-5.5341624926066105E-3</v>
      </c>
      <c r="I1095" s="2">
        <f t="shared" si="169"/>
        <v>-2.0408388921973352E-3</v>
      </c>
      <c r="J1095" s="2">
        <f t="shared" si="169"/>
        <v>-4.5714149482885191E-3</v>
      </c>
      <c r="L1095">
        <f t="shared" si="167"/>
        <v>6</v>
      </c>
      <c r="M1095">
        <v>2019</v>
      </c>
    </row>
    <row r="1096" spans="1:13" x14ac:dyDescent="0.3">
      <c r="A1096" s="15">
        <v>43622</v>
      </c>
      <c r="B1096">
        <v>13345.7</v>
      </c>
      <c r="C1096">
        <v>11843.75</v>
      </c>
      <c r="D1096">
        <v>30857.4</v>
      </c>
      <c r="E1096">
        <v>39529.72</v>
      </c>
      <c r="G1096" s="2">
        <f t="shared" si="168"/>
        <v>-1.9819117768269928E-2</v>
      </c>
      <c r="H1096" s="4">
        <f t="shared" si="169"/>
        <v>-1.4798301397894602E-2</v>
      </c>
      <c r="I1096" s="2">
        <f t="shared" si="169"/>
        <v>-2.3161506914579508E-2</v>
      </c>
      <c r="J1096" s="2">
        <f t="shared" si="169"/>
        <v>-1.3816643939133113E-2</v>
      </c>
      <c r="L1096">
        <f t="shared" si="167"/>
        <v>6</v>
      </c>
      <c r="M1096">
        <v>2019</v>
      </c>
    </row>
    <row r="1097" spans="1:13" x14ac:dyDescent="0.3">
      <c r="A1097" s="15">
        <v>43623</v>
      </c>
      <c r="B1097">
        <v>13466.85</v>
      </c>
      <c r="C1097">
        <v>11870.65</v>
      </c>
      <c r="D1097">
        <v>31066.55</v>
      </c>
      <c r="E1097">
        <v>39615.9</v>
      </c>
      <c r="G1097" s="2">
        <f t="shared" si="168"/>
        <v>8.9961646561742079E-3</v>
      </c>
      <c r="H1097" s="4">
        <f t="shared" si="169"/>
        <v>2.2712401055408663E-3</v>
      </c>
      <c r="I1097" s="2">
        <f t="shared" si="169"/>
        <v>6.7779527763193858E-3</v>
      </c>
      <c r="J1097" s="2">
        <f t="shared" si="169"/>
        <v>2.1801318096864911E-3</v>
      </c>
      <c r="L1097">
        <f t="shared" si="167"/>
        <v>6</v>
      </c>
      <c r="M1097">
        <v>2019</v>
      </c>
    </row>
    <row r="1098" spans="1:13" x14ac:dyDescent="0.3">
      <c r="A1098" s="15">
        <v>43626</v>
      </c>
      <c r="B1098">
        <v>13447.8</v>
      </c>
      <c r="C1098">
        <v>11922.7</v>
      </c>
      <c r="D1098">
        <v>31034</v>
      </c>
      <c r="E1098">
        <v>39784.519999999997</v>
      </c>
      <c r="G1098" s="2">
        <f t="shared" si="168"/>
        <v>-1.4165885869808514E-3</v>
      </c>
      <c r="H1098" s="4">
        <f t="shared" si="169"/>
        <v>4.3847641030610026E-3</v>
      </c>
      <c r="I1098" s="2">
        <f t="shared" si="169"/>
        <v>-1.047750715802021E-3</v>
      </c>
      <c r="J1098" s="2">
        <f t="shared" si="169"/>
        <v>4.2563718103083691E-3</v>
      </c>
      <c r="L1098">
        <f t="shared" si="167"/>
        <v>6</v>
      </c>
      <c r="M1098">
        <v>2019</v>
      </c>
    </row>
    <row r="1099" spans="1:13" x14ac:dyDescent="0.3">
      <c r="A1099" s="15">
        <v>43627</v>
      </c>
      <c r="B1099">
        <v>13488.7</v>
      </c>
      <c r="C1099">
        <v>11965.6</v>
      </c>
      <c r="D1099">
        <v>31265.45</v>
      </c>
      <c r="E1099">
        <v>39950.46</v>
      </c>
      <c r="G1099" s="2">
        <f t="shared" si="168"/>
        <v>3.0321676662689104E-3</v>
      </c>
      <c r="H1099" s="4">
        <f t="shared" si="169"/>
        <v>3.5981782649902819E-3</v>
      </c>
      <c r="I1099" s="2">
        <f t="shared" si="169"/>
        <v>7.4579493458787373E-3</v>
      </c>
      <c r="J1099" s="2">
        <f t="shared" si="169"/>
        <v>4.1709690100572372E-3</v>
      </c>
      <c r="L1099">
        <f t="shared" si="167"/>
        <v>6</v>
      </c>
      <c r="M1099">
        <v>2019</v>
      </c>
    </row>
    <row r="1100" spans="1:13" x14ac:dyDescent="0.3">
      <c r="A1100" s="15">
        <v>43628</v>
      </c>
      <c r="B1100">
        <v>13362.55</v>
      </c>
      <c r="C1100">
        <v>11906.2</v>
      </c>
      <c r="D1100">
        <v>30965.7</v>
      </c>
      <c r="E1100">
        <v>39756.81</v>
      </c>
      <c r="G1100" s="2">
        <f t="shared" si="168"/>
        <v>-9.4405633655254024E-3</v>
      </c>
      <c r="H1100" s="4">
        <f t="shared" si="169"/>
        <v>-4.9642307949454801E-3</v>
      </c>
      <c r="I1100" s="2">
        <f t="shared" si="169"/>
        <v>-9.5872600586270149E-3</v>
      </c>
      <c r="J1100" s="2">
        <f t="shared" si="169"/>
        <v>-4.84725332324087E-3</v>
      </c>
      <c r="L1100">
        <f t="shared" si="167"/>
        <v>6</v>
      </c>
      <c r="M1100">
        <v>2019</v>
      </c>
    </row>
    <row r="1101" spans="1:13" x14ac:dyDescent="0.3">
      <c r="A1101" s="15">
        <v>43629</v>
      </c>
      <c r="B1101">
        <v>13482.05</v>
      </c>
      <c r="C1101">
        <v>11914.05</v>
      </c>
      <c r="D1101">
        <v>30976.1</v>
      </c>
      <c r="E1101">
        <v>39741.360000000001</v>
      </c>
      <c r="G1101" s="2">
        <f t="shared" si="168"/>
        <v>8.8636372065079121E-3</v>
      </c>
      <c r="H1101" s="4">
        <f t="shared" si="169"/>
        <v>6.593203541011023E-4</v>
      </c>
      <c r="I1101" s="2">
        <f t="shared" si="169"/>
        <v>3.3585547880389646E-4</v>
      </c>
      <c r="J1101" s="2">
        <f t="shared" si="169"/>
        <v>-3.8861266786739408E-4</v>
      </c>
      <c r="L1101">
        <f t="shared" si="167"/>
        <v>6</v>
      </c>
      <c r="M1101">
        <v>2019</v>
      </c>
    </row>
    <row r="1102" spans="1:13" x14ac:dyDescent="0.3">
      <c r="A1102" s="15">
        <v>43630</v>
      </c>
      <c r="B1102">
        <v>13369.1</v>
      </c>
      <c r="C1102">
        <v>11823.3</v>
      </c>
      <c r="D1102">
        <v>30614.35</v>
      </c>
      <c r="E1102">
        <v>39452.07</v>
      </c>
      <c r="G1102" s="2">
        <f t="shared" si="168"/>
        <v>-8.4485866662676549E-3</v>
      </c>
      <c r="H1102" s="4">
        <f t="shared" si="169"/>
        <v>-7.61705717199441E-3</v>
      </c>
      <c r="I1102" s="2">
        <f t="shared" si="169"/>
        <v>-1.1678358476373722E-2</v>
      </c>
      <c r="J1102" s="2">
        <f t="shared" si="169"/>
        <v>-7.2793180706448111E-3</v>
      </c>
      <c r="L1102">
        <f t="shared" si="167"/>
        <v>6</v>
      </c>
      <c r="M1102">
        <v>2019</v>
      </c>
    </row>
    <row r="1103" spans="1:13" x14ac:dyDescent="0.3">
      <c r="A1103" s="15">
        <v>43633</v>
      </c>
      <c r="B1103">
        <v>13215.55</v>
      </c>
      <c r="C1103">
        <v>11672.15</v>
      </c>
      <c r="D1103">
        <v>30273.25</v>
      </c>
      <c r="E1103">
        <v>38960.79</v>
      </c>
      <c r="G1103" s="2">
        <f t="shared" si="168"/>
        <v>-1.1618888355006117E-2</v>
      </c>
      <c r="H1103" s="4">
        <f t="shared" si="169"/>
        <v>-1.2784078895063108E-2</v>
      </c>
      <c r="I1103" s="2">
        <f t="shared" si="169"/>
        <v>-1.1141833813228063E-2</v>
      </c>
      <c r="J1103" s="2">
        <f t="shared" si="169"/>
        <v>-1.2452578533901994E-2</v>
      </c>
      <c r="L1103">
        <f t="shared" si="167"/>
        <v>6</v>
      </c>
      <c r="M1103">
        <v>2019</v>
      </c>
    </row>
    <row r="1104" spans="1:13" x14ac:dyDescent="0.3">
      <c r="A1104" s="15">
        <v>43634</v>
      </c>
      <c r="B1104">
        <v>13229.85</v>
      </c>
      <c r="C1104">
        <v>11691.5</v>
      </c>
      <c r="D1104">
        <v>30351</v>
      </c>
      <c r="E1104">
        <v>39046.339999999997</v>
      </c>
      <c r="G1104" s="2">
        <f t="shared" si="168"/>
        <v>1.0808890501404847E-3</v>
      </c>
      <c r="H1104" s="4">
        <f t="shared" si="169"/>
        <v>1.6577922662063427E-3</v>
      </c>
      <c r="I1104" s="2">
        <f t="shared" si="169"/>
        <v>2.5682739712452412E-3</v>
      </c>
      <c r="J1104" s="2">
        <f t="shared" si="169"/>
        <v>2.1957973644783804E-3</v>
      </c>
      <c r="L1104">
        <f t="shared" si="167"/>
        <v>6</v>
      </c>
      <c r="M1104">
        <v>2019</v>
      </c>
    </row>
    <row r="1105" spans="1:13" x14ac:dyDescent="0.3">
      <c r="A1105" s="15">
        <v>43635</v>
      </c>
      <c r="B1105">
        <v>13274.6</v>
      </c>
      <c r="C1105">
        <v>11691.45</v>
      </c>
      <c r="D1105">
        <v>30362.1</v>
      </c>
      <c r="E1105">
        <v>39112.74</v>
      </c>
      <c r="G1105" s="2">
        <f t="shared" si="168"/>
        <v>3.3710996941527429E-3</v>
      </c>
      <c r="H1105" s="4">
        <f t="shared" si="169"/>
        <v>-4.2766112132123687E-6</v>
      </c>
      <c r="I1105" s="2">
        <f t="shared" si="169"/>
        <v>3.6572106355634227E-4</v>
      </c>
      <c r="J1105" s="2">
        <f t="shared" si="169"/>
        <v>1.7005435080471424E-3</v>
      </c>
      <c r="L1105">
        <f t="shared" si="167"/>
        <v>6</v>
      </c>
      <c r="M1105">
        <v>2019</v>
      </c>
    </row>
    <row r="1106" spans="1:13" x14ac:dyDescent="0.3">
      <c r="A1106" s="15">
        <v>43636</v>
      </c>
      <c r="B1106">
        <v>13437.95</v>
      </c>
      <c r="C1106">
        <v>11831.75</v>
      </c>
      <c r="D1106">
        <v>30781.1</v>
      </c>
      <c r="E1106">
        <v>39601.629999999997</v>
      </c>
      <c r="G1106" s="2">
        <f t="shared" si="168"/>
        <v>1.2155871989403173E-2</v>
      </c>
      <c r="H1106" s="4">
        <f t="shared" si="169"/>
        <v>1.2000222384734081E-2</v>
      </c>
      <c r="I1106" s="2">
        <f t="shared" si="169"/>
        <v>1.380009946611071E-2</v>
      </c>
      <c r="J1106" s="2">
        <f t="shared" si="169"/>
        <v>1.2499507832997622E-2</v>
      </c>
      <c r="L1106">
        <f t="shared" si="167"/>
        <v>6</v>
      </c>
      <c r="M1106">
        <v>2019</v>
      </c>
    </row>
    <row r="1107" spans="1:13" x14ac:dyDescent="0.3">
      <c r="A1107" s="15">
        <v>43637</v>
      </c>
      <c r="B1107">
        <v>13323.3</v>
      </c>
      <c r="C1107">
        <v>11724.1</v>
      </c>
      <c r="D1107">
        <v>30628.35</v>
      </c>
      <c r="E1107">
        <v>39194.49</v>
      </c>
      <c r="G1107" s="2">
        <f t="shared" si="168"/>
        <v>-8.6052254321377936E-3</v>
      </c>
      <c r="H1107" s="4">
        <f t="shared" si="169"/>
        <v>-9.0984004902064045E-3</v>
      </c>
      <c r="I1107" s="2">
        <f t="shared" si="169"/>
        <v>-4.9624607307731045E-3</v>
      </c>
      <c r="J1107" s="2">
        <f t="shared" si="169"/>
        <v>-1.028088995326706E-2</v>
      </c>
      <c r="L1107">
        <f t="shared" si="167"/>
        <v>6</v>
      </c>
      <c r="M1107">
        <v>2019</v>
      </c>
    </row>
    <row r="1108" spans="1:13" x14ac:dyDescent="0.3">
      <c r="A1108" s="15">
        <v>43640</v>
      </c>
      <c r="B1108">
        <v>13308.8</v>
      </c>
      <c r="C1108">
        <v>11699.65</v>
      </c>
      <c r="D1108">
        <v>30602.05</v>
      </c>
      <c r="E1108">
        <v>39122.959999999999</v>
      </c>
      <c r="G1108" s="2">
        <f t="shared" si="168"/>
        <v>-1.0895046886270738E-3</v>
      </c>
      <c r="H1108" s="4">
        <f t="shared" si="169"/>
        <v>-2.0854479235080498E-3</v>
      </c>
      <c r="I1108" s="2">
        <f t="shared" si="169"/>
        <v>-8.5868158095356989E-4</v>
      </c>
      <c r="J1108" s="2">
        <f t="shared" si="169"/>
        <v>-1.8250014223937813E-3</v>
      </c>
      <c r="L1108">
        <f t="shared" si="167"/>
        <v>6</v>
      </c>
      <c r="M1108">
        <v>2019</v>
      </c>
    </row>
    <row r="1109" spans="1:13" x14ac:dyDescent="0.3">
      <c r="A1109" s="15">
        <v>43641</v>
      </c>
      <c r="B1109">
        <v>13419.65</v>
      </c>
      <c r="C1109">
        <v>11796.45</v>
      </c>
      <c r="D1109">
        <v>30847.05</v>
      </c>
      <c r="E1109">
        <v>39434.94</v>
      </c>
      <c r="G1109" s="2">
        <f t="shared" si="168"/>
        <v>8.260275044431142E-3</v>
      </c>
      <c r="H1109" s="4">
        <f t="shared" si="169"/>
        <v>8.2737517788994616E-3</v>
      </c>
      <c r="I1109" s="2">
        <f t="shared" si="169"/>
        <v>8.0059995980661432E-3</v>
      </c>
      <c r="J1109" s="2">
        <f t="shared" si="169"/>
        <v>7.9743454994203721E-3</v>
      </c>
      <c r="L1109">
        <f t="shared" si="167"/>
        <v>6</v>
      </c>
      <c r="M1109">
        <v>2019</v>
      </c>
    </row>
    <row r="1110" spans="1:13" x14ac:dyDescent="0.3">
      <c r="A1110" s="15">
        <v>43642</v>
      </c>
      <c r="B1110">
        <v>13531.75</v>
      </c>
      <c r="C1110">
        <v>11847.55</v>
      </c>
      <c r="D1110">
        <v>31162.35</v>
      </c>
      <c r="E1110">
        <v>39592.080000000002</v>
      </c>
      <c r="G1110" s="2">
        <f t="shared" si="168"/>
        <v>8.2842204445101597E-3</v>
      </c>
      <c r="H1110" s="4">
        <f t="shared" si="169"/>
        <v>4.3318116891097359E-3</v>
      </c>
      <c r="I1110" s="2">
        <f t="shared" si="169"/>
        <v>1.0221398804747919E-2</v>
      </c>
      <c r="J1110" s="2">
        <f t="shared" si="169"/>
        <v>3.9847911522117039E-3</v>
      </c>
      <c r="L1110">
        <f t="shared" si="167"/>
        <v>6</v>
      </c>
      <c r="M1110">
        <v>2019</v>
      </c>
    </row>
    <row r="1111" spans="1:13" x14ac:dyDescent="0.3">
      <c r="A1111" s="15">
        <v>43643</v>
      </c>
      <c r="B1111">
        <v>13595.25</v>
      </c>
      <c r="C1111">
        <v>11841.55</v>
      </c>
      <c r="D1111">
        <v>31269.5</v>
      </c>
      <c r="E1111">
        <v>39586.410000000003</v>
      </c>
      <c r="G1111" s="2">
        <f t="shared" si="168"/>
        <v>4.6707489748257667E-3</v>
      </c>
      <c r="H1111" s="4">
        <f t="shared" si="169"/>
        <v>-5.0643381965047632E-4</v>
      </c>
      <c r="I1111" s="2">
        <f t="shared" si="169"/>
        <v>3.4384441481467689E-3</v>
      </c>
      <c r="J1111" s="2">
        <f t="shared" si="169"/>
        <v>-1.4321046027382885E-4</v>
      </c>
      <c r="L1111">
        <f t="shared" si="167"/>
        <v>6</v>
      </c>
      <c r="M1111">
        <v>2019</v>
      </c>
    </row>
    <row r="1112" spans="1:13" x14ac:dyDescent="0.3">
      <c r="A1112" s="15">
        <v>43644</v>
      </c>
      <c r="B1112">
        <v>13556.4</v>
      </c>
      <c r="C1112">
        <v>11788.85</v>
      </c>
      <c r="D1112">
        <v>31105.200000000001</v>
      </c>
      <c r="E1112">
        <v>39394.639999999999</v>
      </c>
      <c r="G1112" s="2">
        <f t="shared" si="168"/>
        <v>-2.8658050809949815E-3</v>
      </c>
      <c r="H1112" s="4">
        <f t="shared" si="169"/>
        <v>-4.4504308979820134E-3</v>
      </c>
      <c r="I1112" s="2">
        <f t="shared" si="169"/>
        <v>-5.2543213035065889E-3</v>
      </c>
      <c r="J1112" s="2">
        <f t="shared" si="169"/>
        <v>-4.844339256830919E-3</v>
      </c>
      <c r="L1112">
        <f t="shared" si="167"/>
        <v>6</v>
      </c>
      <c r="M1112">
        <v>2019</v>
      </c>
    </row>
    <row r="1113" spans="1:13" x14ac:dyDescent="0.3">
      <c r="A1113" s="15">
        <v>43647</v>
      </c>
      <c r="B1113">
        <v>13695.7</v>
      </c>
      <c r="C1113">
        <v>11865.6</v>
      </c>
      <c r="D1113">
        <v>31372.2</v>
      </c>
      <c r="E1113">
        <v>39686.5</v>
      </c>
      <c r="G1113" s="2">
        <f t="shared" si="168"/>
        <v>1.0171075593069437E-2</v>
      </c>
      <c r="H1113" s="4">
        <f t="shared" si="169"/>
        <v>6.5103890540637969E-3</v>
      </c>
      <c r="I1113" s="2">
        <f t="shared" si="169"/>
        <v>8.5837737741599474E-3</v>
      </c>
      <c r="J1113" s="2">
        <f t="shared" si="169"/>
        <v>7.40862208665952E-3</v>
      </c>
      <c r="L1113">
        <f t="shared" si="167"/>
        <v>7</v>
      </c>
      <c r="M1113">
        <v>2019</v>
      </c>
    </row>
    <row r="1114" spans="1:13" x14ac:dyDescent="0.3">
      <c r="A1114" s="15">
        <v>43648</v>
      </c>
      <c r="B1114">
        <v>13742.75</v>
      </c>
      <c r="C1114">
        <v>11910.3</v>
      </c>
      <c r="D1114">
        <v>31283.3</v>
      </c>
      <c r="E1114">
        <v>39816.480000000003</v>
      </c>
      <c r="G1114" s="2">
        <f t="shared" si="168"/>
        <v>3.423623365046972E-3</v>
      </c>
      <c r="H1114" s="4">
        <f t="shared" si="169"/>
        <v>3.7671925566342122E-3</v>
      </c>
      <c r="I1114" s="2">
        <f t="shared" si="169"/>
        <v>-2.8337190251242006E-3</v>
      </c>
      <c r="J1114" s="2">
        <f t="shared" si="169"/>
        <v>3.2751691381200962E-3</v>
      </c>
      <c r="L1114">
        <f t="shared" si="167"/>
        <v>7</v>
      </c>
      <c r="M1114">
        <v>2019</v>
      </c>
    </row>
    <row r="1115" spans="1:13" x14ac:dyDescent="0.3">
      <c r="A1115" s="15">
        <v>43649</v>
      </c>
      <c r="B1115">
        <v>13764.1</v>
      </c>
      <c r="C1115">
        <v>11916.75</v>
      </c>
      <c r="D1115">
        <v>31382.3</v>
      </c>
      <c r="E1115">
        <v>39839.25</v>
      </c>
      <c r="G1115" s="2">
        <f t="shared" si="168"/>
        <v>1.5511366525962731E-3</v>
      </c>
      <c r="H1115" s="4">
        <f t="shared" si="169"/>
        <v>5.4154807183704259E-4</v>
      </c>
      <c r="I1115" s="2">
        <f t="shared" si="169"/>
        <v>3.164627772645469E-3</v>
      </c>
      <c r="J1115" s="2">
        <f t="shared" si="169"/>
        <v>5.7187375679610037E-4</v>
      </c>
      <c r="L1115">
        <f t="shared" si="167"/>
        <v>7</v>
      </c>
      <c r="M1115">
        <v>2019</v>
      </c>
    </row>
    <row r="1116" spans="1:13" x14ac:dyDescent="0.3">
      <c r="A1116" s="15">
        <v>43650</v>
      </c>
      <c r="B1116">
        <v>13804</v>
      </c>
      <c r="C1116">
        <v>11946.75</v>
      </c>
      <c r="D1116">
        <v>31471.85</v>
      </c>
      <c r="E1116">
        <v>39908.06</v>
      </c>
      <c r="G1116" s="2">
        <f t="shared" si="168"/>
        <v>2.8904665314401358E-3</v>
      </c>
      <c r="H1116" s="4">
        <f t="shared" si="169"/>
        <v>2.5174649128327773E-3</v>
      </c>
      <c r="I1116" s="2">
        <f t="shared" si="169"/>
        <v>2.8535193405199513E-3</v>
      </c>
      <c r="J1116" s="2">
        <f t="shared" si="169"/>
        <v>1.7271911494317206E-3</v>
      </c>
      <c r="L1116">
        <f t="shared" si="167"/>
        <v>7</v>
      </c>
      <c r="M1116">
        <v>2019</v>
      </c>
    </row>
    <row r="1117" spans="1:13" x14ac:dyDescent="0.3">
      <c r="A1117" s="15">
        <v>43651</v>
      </c>
      <c r="B1117">
        <v>13798.6</v>
      </c>
      <c r="C1117">
        <v>11811.15</v>
      </c>
      <c r="D1117">
        <v>31475.8</v>
      </c>
      <c r="E1117">
        <v>39513.39</v>
      </c>
      <c r="G1117" s="2">
        <f t="shared" si="168"/>
        <v>-3.9134404939628921E-4</v>
      </c>
      <c r="H1117" s="4">
        <f t="shared" si="169"/>
        <v>-1.1350367254692729E-2</v>
      </c>
      <c r="I1117" s="2">
        <f t="shared" si="169"/>
        <v>1.2550898660233599E-4</v>
      </c>
      <c r="J1117" s="2">
        <f t="shared" si="169"/>
        <v>-9.8894809720141315E-3</v>
      </c>
      <c r="L1117">
        <f t="shared" si="167"/>
        <v>7</v>
      </c>
      <c r="M1117">
        <v>2019</v>
      </c>
    </row>
    <row r="1118" spans="1:13" x14ac:dyDescent="0.3">
      <c r="A1118" s="15">
        <v>43654</v>
      </c>
      <c r="B1118">
        <v>13398.45</v>
      </c>
      <c r="C1118">
        <v>11558.6</v>
      </c>
      <c r="D1118">
        <v>30603.85</v>
      </c>
      <c r="E1118">
        <v>38720.57</v>
      </c>
      <c r="G1118" s="2">
        <f t="shared" si="168"/>
        <v>-2.9865394877765683E-2</v>
      </c>
      <c r="H1118" s="4">
        <f t="shared" si="169"/>
        <v>-2.1382337875651337E-2</v>
      </c>
      <c r="I1118" s="2">
        <f t="shared" si="169"/>
        <v>-2.7702234732715315E-2</v>
      </c>
      <c r="J1118" s="2">
        <f t="shared" si="169"/>
        <v>-2.0064590762776863E-2</v>
      </c>
      <c r="L1118">
        <f t="shared" si="167"/>
        <v>7</v>
      </c>
      <c r="M1118">
        <v>2019</v>
      </c>
    </row>
    <row r="1119" spans="1:13" x14ac:dyDescent="0.3">
      <c r="A1119" s="15">
        <v>43655</v>
      </c>
      <c r="B1119">
        <v>13368.8</v>
      </c>
      <c r="C1119">
        <v>11555.9</v>
      </c>
      <c r="D1119">
        <v>30569.15</v>
      </c>
      <c r="E1119">
        <v>38730.82</v>
      </c>
      <c r="G1119" s="2">
        <f t="shared" si="168"/>
        <v>-2.2178505176232315E-3</v>
      </c>
      <c r="H1119" s="4">
        <f t="shared" si="169"/>
        <v>-2.3359230356623877E-4</v>
      </c>
      <c r="I1119" s="2">
        <f t="shared" si="169"/>
        <v>-1.1338442712272179E-3</v>
      </c>
      <c r="J1119" s="2">
        <f t="shared" si="169"/>
        <v>2.6471717745890622E-4</v>
      </c>
      <c r="L1119">
        <f t="shared" si="167"/>
        <v>7</v>
      </c>
      <c r="M1119">
        <v>2019</v>
      </c>
    </row>
    <row r="1120" spans="1:13" x14ac:dyDescent="0.3">
      <c r="A1120" s="15">
        <v>43656</v>
      </c>
      <c r="B1120">
        <v>13314.35</v>
      </c>
      <c r="C1120">
        <v>11498.9</v>
      </c>
      <c r="D1120">
        <v>30522.1</v>
      </c>
      <c r="E1120">
        <v>38557.040000000001</v>
      </c>
      <c r="G1120" s="2">
        <f t="shared" si="168"/>
        <v>-4.0895725288879218E-3</v>
      </c>
      <c r="H1120" s="4">
        <f t="shared" si="169"/>
        <v>-4.9325452799003112E-3</v>
      </c>
      <c r="I1120" s="2">
        <f t="shared" si="169"/>
        <v>-1.5391334073732148E-3</v>
      </c>
      <c r="J1120" s="2">
        <f t="shared" si="169"/>
        <v>-4.4868660152302181E-3</v>
      </c>
      <c r="L1120">
        <f t="shared" si="167"/>
        <v>7</v>
      </c>
      <c r="M1120">
        <v>2019</v>
      </c>
    </row>
    <row r="1121" spans="1:13" x14ac:dyDescent="0.3">
      <c r="A1121" s="15">
        <v>43657</v>
      </c>
      <c r="B1121">
        <v>13404.95</v>
      </c>
      <c r="C1121">
        <v>11582.9</v>
      </c>
      <c r="D1121">
        <v>30716.55</v>
      </c>
      <c r="E1121">
        <v>38823.11</v>
      </c>
      <c r="G1121" s="2">
        <f t="shared" si="168"/>
        <v>6.7586973468756213E-3</v>
      </c>
      <c r="H1121" s="4">
        <f t="shared" si="169"/>
        <v>7.3050465696718817E-3</v>
      </c>
      <c r="I1121" s="2">
        <f t="shared" si="169"/>
        <v>6.3707936216708793E-3</v>
      </c>
      <c r="J1121" s="2">
        <f t="shared" si="169"/>
        <v>6.9006853223172659E-3</v>
      </c>
      <c r="L1121">
        <f t="shared" si="167"/>
        <v>7</v>
      </c>
      <c r="M1121">
        <v>2019</v>
      </c>
    </row>
    <row r="1122" spans="1:13" x14ac:dyDescent="0.3">
      <c r="A1122" s="15">
        <v>43658</v>
      </c>
      <c r="B1122">
        <v>13365.95</v>
      </c>
      <c r="C1122">
        <v>11552.5</v>
      </c>
      <c r="D1122">
        <v>30601.45</v>
      </c>
      <c r="E1122">
        <v>38736.230000000003</v>
      </c>
      <c r="G1122" s="2">
        <f t="shared" si="168"/>
        <v>-2.9178621796430481E-3</v>
      </c>
      <c r="H1122" s="4">
        <f t="shared" si="169"/>
        <v>-2.6245586165813085E-3</v>
      </c>
      <c r="I1122" s="2">
        <f t="shared" si="169"/>
        <v>-3.747165615930127E-3</v>
      </c>
      <c r="J1122" s="2">
        <f t="shared" si="169"/>
        <v>-2.2378423572969137E-3</v>
      </c>
      <c r="L1122">
        <f t="shared" si="167"/>
        <v>7</v>
      </c>
      <c r="M1122">
        <v>2019</v>
      </c>
    </row>
    <row r="1123" spans="1:13" x14ac:dyDescent="0.3">
      <c r="A1123" s="15">
        <v>43661</v>
      </c>
      <c r="B1123">
        <v>13362.95</v>
      </c>
      <c r="C1123">
        <v>11588.35</v>
      </c>
      <c r="D1123">
        <v>30445.95</v>
      </c>
      <c r="E1123">
        <v>38896.71</v>
      </c>
      <c r="G1123" s="2">
        <f t="shared" si="168"/>
        <v>-2.2450132642867031E-4</v>
      </c>
      <c r="H1123" s="4">
        <f t="shared" si="169"/>
        <v>3.1032244103008323E-3</v>
      </c>
      <c r="I1123" s="2">
        <f t="shared" si="169"/>
        <v>-5.0814585583362883E-3</v>
      </c>
      <c r="J1123" s="2">
        <f t="shared" si="169"/>
        <v>4.1428915513976429E-3</v>
      </c>
      <c r="L1123">
        <f t="shared" si="167"/>
        <v>7</v>
      </c>
      <c r="M1123">
        <v>2019</v>
      </c>
    </row>
    <row r="1124" spans="1:13" x14ac:dyDescent="0.3">
      <c r="A1124" s="15">
        <v>43662</v>
      </c>
      <c r="B1124">
        <v>13422.95</v>
      </c>
      <c r="C1124">
        <v>11662.6</v>
      </c>
      <c r="D1124">
        <v>30570.799999999999</v>
      </c>
      <c r="E1124">
        <v>39131.040000000001</v>
      </c>
      <c r="G1124" s="2">
        <f t="shared" si="168"/>
        <v>4.4699563061771069E-3</v>
      </c>
      <c r="H1124" s="4">
        <f t="shared" si="169"/>
        <v>6.4072969836085373E-3</v>
      </c>
      <c r="I1124" s="2">
        <f t="shared" si="169"/>
        <v>4.1007096181921911E-3</v>
      </c>
      <c r="J1124" s="2">
        <f t="shared" si="169"/>
        <v>6.0244169751118215E-3</v>
      </c>
      <c r="L1124">
        <f t="shared" si="167"/>
        <v>7</v>
      </c>
      <c r="M1124">
        <v>2019</v>
      </c>
    </row>
    <row r="1125" spans="1:13" x14ac:dyDescent="0.3">
      <c r="A1125" s="15">
        <v>43663</v>
      </c>
      <c r="B1125">
        <v>13485.3</v>
      </c>
      <c r="C1125">
        <v>11687.5</v>
      </c>
      <c r="D1125">
        <v>30735.5</v>
      </c>
      <c r="E1125">
        <v>39215.64</v>
      </c>
      <c r="G1125" s="2">
        <f t="shared" si="168"/>
        <v>4.6235530540661715E-3</v>
      </c>
      <c r="H1125" s="4">
        <f t="shared" si="169"/>
        <v>2.1350299247165842E-3</v>
      </c>
      <c r="I1125" s="2">
        <f t="shared" si="169"/>
        <v>5.3874939484737311E-3</v>
      </c>
      <c r="J1125" s="2">
        <f t="shared" si="169"/>
        <v>2.1619665615838102E-3</v>
      </c>
      <c r="L1125">
        <f t="shared" si="167"/>
        <v>7</v>
      </c>
      <c r="M1125">
        <v>2019</v>
      </c>
    </row>
    <row r="1126" spans="1:13" x14ac:dyDescent="0.3">
      <c r="A1126" s="15">
        <v>43664</v>
      </c>
      <c r="B1126">
        <v>13500.2</v>
      </c>
      <c r="C1126">
        <v>11596.9</v>
      </c>
      <c r="D1126">
        <v>30430.6</v>
      </c>
      <c r="E1126">
        <v>38897.46</v>
      </c>
      <c r="G1126" s="2">
        <f t="shared" si="168"/>
        <v>1.1036873527800666E-3</v>
      </c>
      <c r="H1126" s="4">
        <f t="shared" si="169"/>
        <v>-7.7518716577540418E-3</v>
      </c>
      <c r="I1126" s="2">
        <f t="shared" si="169"/>
        <v>-9.9201249369621925E-3</v>
      </c>
      <c r="J1126" s="2">
        <f t="shared" si="169"/>
        <v>-8.1135995740475048E-3</v>
      </c>
      <c r="L1126">
        <f t="shared" si="167"/>
        <v>7</v>
      </c>
      <c r="M1126">
        <v>2019</v>
      </c>
    </row>
    <row r="1127" spans="1:13" x14ac:dyDescent="0.3">
      <c r="A1127" s="15">
        <v>43665</v>
      </c>
      <c r="B1127">
        <v>13234.4</v>
      </c>
      <c r="C1127">
        <v>11419.25</v>
      </c>
      <c r="D1127">
        <v>29770.35</v>
      </c>
      <c r="E1127">
        <v>38337.01</v>
      </c>
      <c r="G1127" s="2">
        <f t="shared" si="168"/>
        <v>-2.0084023454028977E-2</v>
      </c>
      <c r="H1127" s="4">
        <f t="shared" si="169"/>
        <v>-1.5318748976019423E-2</v>
      </c>
      <c r="I1127" s="2">
        <f t="shared" si="169"/>
        <v>-2.1696910346821949E-2</v>
      </c>
      <c r="J1127" s="2">
        <f t="shared" si="169"/>
        <v>-1.4408395818133038E-2</v>
      </c>
      <c r="L1127">
        <f t="shared" si="167"/>
        <v>7</v>
      </c>
      <c r="M1127">
        <v>2019</v>
      </c>
    </row>
    <row r="1128" spans="1:13" x14ac:dyDescent="0.3">
      <c r="A1128" s="15">
        <v>43668</v>
      </c>
      <c r="B1128">
        <v>12897</v>
      </c>
      <c r="C1128">
        <v>11346.2</v>
      </c>
      <c r="D1128">
        <v>29284.95</v>
      </c>
      <c r="E1128">
        <v>38031.129999999997</v>
      </c>
      <c r="G1128" s="2">
        <f t="shared" si="168"/>
        <v>-2.6161122741722852E-2</v>
      </c>
      <c r="H1128" s="4">
        <f t="shared" si="169"/>
        <v>-6.3970926286751996E-3</v>
      </c>
      <c r="I1128" s="2">
        <f t="shared" si="169"/>
        <v>-1.630481334616482E-2</v>
      </c>
      <c r="J1128" s="2">
        <f t="shared" si="169"/>
        <v>-7.9787129982229876E-3</v>
      </c>
      <c r="L1128">
        <f t="shared" si="167"/>
        <v>7</v>
      </c>
      <c r="M1128">
        <v>2019</v>
      </c>
    </row>
    <row r="1129" spans="1:13" x14ac:dyDescent="0.3">
      <c r="A1129" s="15">
        <v>43669</v>
      </c>
      <c r="B1129">
        <v>12804</v>
      </c>
      <c r="C1129">
        <v>11331.05</v>
      </c>
      <c r="D1129">
        <v>29128.1</v>
      </c>
      <c r="E1129">
        <v>37982.74</v>
      </c>
      <c r="G1129" s="2">
        <f t="shared" si="168"/>
        <v>-7.2633552014995315E-3</v>
      </c>
      <c r="H1129" s="4">
        <f t="shared" si="169"/>
        <v>-1.3352488057676978E-3</v>
      </c>
      <c r="I1129" s="2">
        <f t="shared" si="169"/>
        <v>-5.3559934369019641E-3</v>
      </c>
      <c r="J1129" s="2">
        <f t="shared" si="169"/>
        <v>-1.2723787066016557E-3</v>
      </c>
      <c r="L1129">
        <f t="shared" si="167"/>
        <v>7</v>
      </c>
      <c r="M1129">
        <v>2019</v>
      </c>
    </row>
    <row r="1130" spans="1:13" x14ac:dyDescent="0.3">
      <c r="A1130" s="15">
        <v>43670</v>
      </c>
      <c r="B1130">
        <v>12785.65</v>
      </c>
      <c r="C1130">
        <v>11271.3</v>
      </c>
      <c r="D1130">
        <v>28952.25</v>
      </c>
      <c r="E1130">
        <v>37847.65</v>
      </c>
      <c r="G1130" s="2">
        <f t="shared" si="168"/>
        <v>-1.4352027468294817E-3</v>
      </c>
      <c r="H1130" s="4">
        <f t="shared" si="169"/>
        <v>-5.2731212023598879E-3</v>
      </c>
      <c r="I1130" s="2">
        <f t="shared" si="169"/>
        <v>-6.0371256621612312E-3</v>
      </c>
      <c r="J1130" s="2">
        <f t="shared" si="169"/>
        <v>-3.5566154521763441E-3</v>
      </c>
      <c r="L1130">
        <f t="shared" si="167"/>
        <v>7</v>
      </c>
      <c r="M1130">
        <v>2019</v>
      </c>
    </row>
    <row r="1131" spans="1:13" x14ac:dyDescent="0.3">
      <c r="A1131" s="15">
        <v>43671</v>
      </c>
      <c r="B1131">
        <v>12805.2</v>
      </c>
      <c r="C1131">
        <v>11252.15</v>
      </c>
      <c r="D1131">
        <v>29043.05</v>
      </c>
      <c r="E1131">
        <v>37830.980000000003</v>
      </c>
      <c r="G1131" s="2">
        <f t="shared" si="168"/>
        <v>1.5267235185706658E-3</v>
      </c>
      <c r="H1131" s="4">
        <f t="shared" si="169"/>
        <v>-1.6990054385917896E-3</v>
      </c>
      <c r="I1131" s="2">
        <f t="shared" si="169"/>
        <v>3.1361983956341658E-3</v>
      </c>
      <c r="J1131" s="2">
        <f t="shared" si="169"/>
        <v>-4.4045006757350202E-4</v>
      </c>
      <c r="L1131">
        <f t="shared" si="167"/>
        <v>7</v>
      </c>
      <c r="M1131">
        <v>2019</v>
      </c>
    </row>
    <row r="1132" spans="1:13" x14ac:dyDescent="0.3">
      <c r="A1132" s="15">
        <v>43672</v>
      </c>
      <c r="B1132">
        <v>12880.05</v>
      </c>
      <c r="C1132">
        <v>11284.3</v>
      </c>
      <c r="D1132">
        <v>29325.3</v>
      </c>
      <c r="E1132">
        <v>37882.79</v>
      </c>
      <c r="G1132" s="2">
        <f t="shared" si="168"/>
        <v>5.8113128442823245E-3</v>
      </c>
      <c r="H1132" s="4">
        <f t="shared" si="169"/>
        <v>2.8572317290473052E-3</v>
      </c>
      <c r="I1132" s="2">
        <f t="shared" si="169"/>
        <v>9.718331924505174E-3</v>
      </c>
      <c r="J1132" s="2">
        <f t="shared" si="169"/>
        <v>1.36951250007263E-3</v>
      </c>
      <c r="L1132">
        <f t="shared" si="167"/>
        <v>7</v>
      </c>
      <c r="M1132">
        <v>2019</v>
      </c>
    </row>
    <row r="1133" spans="1:13" x14ac:dyDescent="0.3">
      <c r="A1133" s="15">
        <v>43675</v>
      </c>
      <c r="B1133">
        <v>12827.25</v>
      </c>
      <c r="C1133">
        <v>11189.2</v>
      </c>
      <c r="D1133">
        <v>29295.9</v>
      </c>
      <c r="E1133">
        <v>37686.370000000003</v>
      </c>
      <c r="G1133" s="2">
        <f t="shared" si="168"/>
        <v>-4.1162369174997972E-3</v>
      </c>
      <c r="H1133" s="4">
        <f t="shared" si="169"/>
        <v>-8.4276384002550941E-3</v>
      </c>
      <c r="I1133" s="2">
        <f t="shared" si="169"/>
        <v>-1.0025472885187132E-3</v>
      </c>
      <c r="J1133" s="2">
        <f t="shared" si="169"/>
        <v>-5.1849401799603E-3</v>
      </c>
      <c r="L1133">
        <f t="shared" si="167"/>
        <v>7</v>
      </c>
      <c r="M1133">
        <v>2019</v>
      </c>
    </row>
    <row r="1134" spans="1:13" x14ac:dyDescent="0.3">
      <c r="A1134" s="15">
        <v>43676</v>
      </c>
      <c r="B1134">
        <v>12714.1</v>
      </c>
      <c r="C1134">
        <v>11085.4</v>
      </c>
      <c r="D1134">
        <v>28791.599999999999</v>
      </c>
      <c r="E1134">
        <v>37397.24</v>
      </c>
      <c r="G1134" s="2">
        <f t="shared" si="168"/>
        <v>-8.8995681959399119E-3</v>
      </c>
      <c r="H1134" s="4">
        <f t="shared" si="169"/>
        <v>-9.276802631108666E-3</v>
      </c>
      <c r="I1134" s="2">
        <f t="shared" si="169"/>
        <v>-1.7214012882348823E-2</v>
      </c>
      <c r="J1134" s="2">
        <f t="shared" si="169"/>
        <v>-7.6720044939325447E-3</v>
      </c>
      <c r="L1134">
        <f t="shared" si="167"/>
        <v>7</v>
      </c>
      <c r="M1134">
        <v>2019</v>
      </c>
    </row>
    <row r="1135" spans="1:13" x14ac:dyDescent="0.3">
      <c r="A1135" s="15">
        <v>43677</v>
      </c>
      <c r="B1135">
        <v>12707.3</v>
      </c>
      <c r="C1135">
        <v>11118</v>
      </c>
      <c r="D1135">
        <v>28876</v>
      </c>
      <c r="E1135">
        <v>37481.120000000003</v>
      </c>
      <c r="G1135" s="2">
        <f t="shared" si="168"/>
        <v>-5.3512547905543205E-4</v>
      </c>
      <c r="H1135" s="4">
        <f t="shared" si="169"/>
        <v>2.9408050228228451E-3</v>
      </c>
      <c r="I1135" s="2">
        <f t="shared" si="169"/>
        <v>2.9314105502994438E-3</v>
      </c>
      <c r="J1135" s="2">
        <f t="shared" si="169"/>
        <v>2.2429462709013998E-3</v>
      </c>
      <c r="L1135">
        <f t="shared" si="167"/>
        <v>7</v>
      </c>
      <c r="M1135">
        <v>2019</v>
      </c>
    </row>
    <row r="1136" spans="1:13" x14ac:dyDescent="0.3">
      <c r="A1136" s="15">
        <v>43678</v>
      </c>
      <c r="B1136">
        <v>12494.1</v>
      </c>
      <c r="C1136">
        <v>10980</v>
      </c>
      <c r="D1136">
        <v>28367.25</v>
      </c>
      <c r="E1136">
        <v>37018.32</v>
      </c>
      <c r="G1136" s="2">
        <f t="shared" si="168"/>
        <v>-1.7064054233598171E-2</v>
      </c>
      <c r="H1136" s="4">
        <f t="shared" si="169"/>
        <v>-1.24123043712898E-2</v>
      </c>
      <c r="I1136" s="2">
        <f t="shared" si="169"/>
        <v>-1.7618437456711458E-2</v>
      </c>
      <c r="J1136" s="2">
        <f t="shared" si="169"/>
        <v>-1.2347549913129674E-2</v>
      </c>
      <c r="L1136">
        <f t="shared" si="167"/>
        <v>8</v>
      </c>
      <c r="M1136">
        <v>2019</v>
      </c>
    </row>
    <row r="1137" spans="1:13" x14ac:dyDescent="0.3">
      <c r="A1137" s="15">
        <v>43679</v>
      </c>
      <c r="B1137">
        <v>12500.5</v>
      </c>
      <c r="C1137">
        <v>10997.35</v>
      </c>
      <c r="D1137">
        <v>28204.95</v>
      </c>
      <c r="E1137">
        <v>37118.22</v>
      </c>
      <c r="G1137" s="2">
        <f t="shared" si="168"/>
        <v>5.1197952081913811E-4</v>
      </c>
      <c r="H1137" s="4">
        <f t="shared" si="169"/>
        <v>1.5801457194900149E-3</v>
      </c>
      <c r="I1137" s="2">
        <f t="shared" si="169"/>
        <v>-5.7213864579752803E-3</v>
      </c>
      <c r="J1137" s="2">
        <f t="shared" si="169"/>
        <v>2.6986637967363579E-3</v>
      </c>
      <c r="L1137">
        <f t="shared" si="167"/>
        <v>8</v>
      </c>
      <c r="M1137">
        <v>2019</v>
      </c>
    </row>
    <row r="1138" spans="1:13" x14ac:dyDescent="0.3">
      <c r="A1138" s="15">
        <v>43682</v>
      </c>
      <c r="B1138">
        <v>12329.55</v>
      </c>
      <c r="C1138">
        <v>10862.6</v>
      </c>
      <c r="D1138">
        <v>27648.05</v>
      </c>
      <c r="E1138">
        <v>36699.839999999997</v>
      </c>
      <c r="G1138" s="2">
        <f t="shared" si="168"/>
        <v>-1.3865064012879687E-2</v>
      </c>
      <c r="H1138" s="4">
        <f t="shared" si="169"/>
        <v>-1.2252951847490531E-2</v>
      </c>
      <c r="I1138" s="2">
        <f t="shared" si="169"/>
        <v>-1.9744761114627092E-2</v>
      </c>
      <c r="J1138" s="2">
        <f t="shared" si="169"/>
        <v>-1.1271553431172202E-2</v>
      </c>
      <c r="L1138">
        <f t="shared" si="167"/>
        <v>8</v>
      </c>
      <c r="M1138">
        <v>2019</v>
      </c>
    </row>
    <row r="1139" spans="1:13" x14ac:dyDescent="0.3">
      <c r="A1139" s="15">
        <v>43683</v>
      </c>
      <c r="B1139">
        <v>12521.35</v>
      </c>
      <c r="C1139">
        <v>10948.25</v>
      </c>
      <c r="D1139">
        <v>28022.1</v>
      </c>
      <c r="E1139">
        <v>36976.85</v>
      </c>
      <c r="G1139" s="2">
        <f t="shared" si="168"/>
        <v>1.5317837134174917E-2</v>
      </c>
      <c r="H1139" s="4">
        <f t="shared" si="169"/>
        <v>7.8848526135547325E-3</v>
      </c>
      <c r="I1139" s="2">
        <f t="shared" si="169"/>
        <v>1.352898305667124E-2</v>
      </c>
      <c r="J1139" s="2">
        <f t="shared" si="169"/>
        <v>7.5479893100351952E-3</v>
      </c>
      <c r="L1139">
        <f t="shared" si="167"/>
        <v>8</v>
      </c>
      <c r="M1139">
        <v>2019</v>
      </c>
    </row>
    <row r="1140" spans="1:13" x14ac:dyDescent="0.3">
      <c r="A1140" s="15">
        <v>43684</v>
      </c>
      <c r="B1140">
        <v>12411.65</v>
      </c>
      <c r="C1140">
        <v>10855.5</v>
      </c>
      <c r="D1140">
        <v>27702.05</v>
      </c>
      <c r="E1140">
        <v>36690.5</v>
      </c>
      <c r="G1140" s="2">
        <f t="shared" si="168"/>
        <v>-8.838470308137978E-3</v>
      </c>
      <c r="H1140" s="4">
        <f t="shared" si="169"/>
        <v>-8.4716735551343819E-3</v>
      </c>
      <c r="I1140" s="2">
        <f t="shared" si="169"/>
        <v>-1.142134244043092E-2</v>
      </c>
      <c r="J1140" s="2">
        <f t="shared" si="169"/>
        <v>-7.7440344431718372E-3</v>
      </c>
      <c r="L1140">
        <f t="shared" si="167"/>
        <v>8</v>
      </c>
      <c r="M1140">
        <v>2019</v>
      </c>
    </row>
    <row r="1141" spans="1:13" x14ac:dyDescent="0.3">
      <c r="A1141" s="15">
        <v>43685</v>
      </c>
      <c r="B1141">
        <v>12581.2</v>
      </c>
      <c r="C1141">
        <v>11032.45</v>
      </c>
      <c r="D1141">
        <v>28110.45</v>
      </c>
      <c r="E1141">
        <v>37327.360000000001</v>
      </c>
      <c r="G1141" s="2">
        <f t="shared" si="168"/>
        <v>1.3476456935745484E-2</v>
      </c>
      <c r="H1141" s="4">
        <f t="shared" si="169"/>
        <v>1.6300492837732092E-2</v>
      </c>
      <c r="I1141" s="2">
        <f t="shared" si="169"/>
        <v>1.4742591252271996E-2</v>
      </c>
      <c r="J1141" s="2">
        <f t="shared" si="169"/>
        <v>1.7357626633597269E-2</v>
      </c>
      <c r="L1141">
        <f t="shared" si="167"/>
        <v>8</v>
      </c>
      <c r="M1141">
        <v>2019</v>
      </c>
    </row>
    <row r="1142" spans="1:13" x14ac:dyDescent="0.3">
      <c r="A1142" s="15">
        <v>43686</v>
      </c>
      <c r="B1142">
        <v>12774.85</v>
      </c>
      <c r="C1142">
        <v>11109.65</v>
      </c>
      <c r="D1142">
        <v>28431.9</v>
      </c>
      <c r="E1142">
        <v>37581.910000000003</v>
      </c>
      <c r="G1142" s="2">
        <f t="shared" si="168"/>
        <v>1.5158690708697138E-2</v>
      </c>
      <c r="H1142" s="4">
        <f t="shared" si="169"/>
        <v>6.9975390779019077E-3</v>
      </c>
      <c r="I1142" s="2">
        <f t="shared" si="169"/>
        <v>1.1435249168903405E-2</v>
      </c>
      <c r="J1142" s="2">
        <f t="shared" si="169"/>
        <v>6.8193946745765815E-3</v>
      </c>
      <c r="L1142">
        <f t="shared" si="167"/>
        <v>8</v>
      </c>
      <c r="M1142">
        <v>2019</v>
      </c>
    </row>
    <row r="1143" spans="1:13" x14ac:dyDescent="0.3">
      <c r="A1143" s="15">
        <v>43690</v>
      </c>
      <c r="B1143">
        <v>12394</v>
      </c>
      <c r="C1143">
        <v>10925.85</v>
      </c>
      <c r="D1143">
        <v>27729.1</v>
      </c>
      <c r="E1143">
        <v>36958.160000000003</v>
      </c>
      <c r="G1143" s="2">
        <f t="shared" si="168"/>
        <v>-3.0728578344360203E-2</v>
      </c>
      <c r="H1143" s="4">
        <f t="shared" si="169"/>
        <v>-1.6544175559085956E-2</v>
      </c>
      <c r="I1143" s="2">
        <f t="shared" si="169"/>
        <v>-2.471871383903302E-2</v>
      </c>
      <c r="J1143" s="2">
        <f t="shared" si="169"/>
        <v>-1.6597080882797068E-2</v>
      </c>
      <c r="L1143">
        <f t="shared" si="167"/>
        <v>8</v>
      </c>
      <c r="M1143">
        <v>2019</v>
      </c>
    </row>
    <row r="1144" spans="1:13" x14ac:dyDescent="0.3">
      <c r="A1144" s="15">
        <v>43691</v>
      </c>
      <c r="B1144">
        <v>12509.6</v>
      </c>
      <c r="C1144">
        <v>11029.4</v>
      </c>
      <c r="D1144">
        <v>28019.200000000001</v>
      </c>
      <c r="E1144">
        <v>37311.53</v>
      </c>
      <c r="G1144" s="2">
        <f t="shared" si="168"/>
        <v>9.2409029865063927E-3</v>
      </c>
      <c r="H1144" s="4">
        <f t="shared" si="169"/>
        <v>9.477523487875018E-3</v>
      </c>
      <c r="I1144" s="2">
        <f t="shared" si="169"/>
        <v>1.0461933492251902E-2</v>
      </c>
      <c r="J1144" s="2">
        <f t="shared" si="169"/>
        <v>9.5613526214507246E-3</v>
      </c>
      <c r="L1144">
        <f t="shared" si="167"/>
        <v>8</v>
      </c>
      <c r="M1144">
        <v>2019</v>
      </c>
    </row>
    <row r="1145" spans="1:13" x14ac:dyDescent="0.3">
      <c r="A1145" s="15">
        <v>43693</v>
      </c>
      <c r="B1145">
        <v>12543.7</v>
      </c>
      <c r="C1145">
        <v>11047.8</v>
      </c>
      <c r="D1145">
        <v>28217</v>
      </c>
      <c r="E1145">
        <v>37350.33</v>
      </c>
      <c r="G1145" s="2">
        <f t="shared" si="168"/>
        <v>2.7184961375033173E-3</v>
      </c>
      <c r="H1145" s="4">
        <f t="shared" si="169"/>
        <v>1.6682684461529762E-3</v>
      </c>
      <c r="I1145" s="2">
        <f t="shared" si="169"/>
        <v>7.0594449520328655E-3</v>
      </c>
      <c r="J1145" s="2">
        <f t="shared" si="169"/>
        <v>1.0398930303850557E-3</v>
      </c>
      <c r="L1145">
        <f t="shared" si="167"/>
        <v>8</v>
      </c>
      <c r="M1145">
        <v>2019</v>
      </c>
    </row>
    <row r="1146" spans="1:13" x14ac:dyDescent="0.3">
      <c r="A1146" s="15">
        <v>43696</v>
      </c>
      <c r="B1146">
        <v>12532.4</v>
      </c>
      <c r="C1146">
        <v>11053.9</v>
      </c>
      <c r="D1146">
        <v>28186.1</v>
      </c>
      <c r="E1146">
        <v>37402.49</v>
      </c>
      <c r="G1146" s="2">
        <f t="shared" si="168"/>
        <v>-9.0166288978975231E-4</v>
      </c>
      <c r="H1146" s="4">
        <f t="shared" si="169"/>
        <v>5.5214612864102936E-4</v>
      </c>
      <c r="I1146" s="2">
        <f t="shared" si="169"/>
        <v>-1.095084523514245E-3</v>
      </c>
      <c r="J1146" s="2">
        <f t="shared" si="169"/>
        <v>1.3965070723604373E-3</v>
      </c>
      <c r="L1146">
        <f t="shared" si="167"/>
        <v>8</v>
      </c>
      <c r="M1146">
        <v>2019</v>
      </c>
    </row>
    <row r="1147" spans="1:13" x14ac:dyDescent="0.3">
      <c r="A1147" s="15">
        <v>43697</v>
      </c>
      <c r="B1147">
        <v>12450.4</v>
      </c>
      <c r="C1147">
        <v>11017</v>
      </c>
      <c r="D1147">
        <v>27982.45</v>
      </c>
      <c r="E1147">
        <v>37328.01</v>
      </c>
      <c r="G1147" s="2">
        <f t="shared" si="168"/>
        <v>-6.5861337788344155E-3</v>
      </c>
      <c r="H1147" s="4">
        <f t="shared" si="169"/>
        <v>-3.3381883317199937E-3</v>
      </c>
      <c r="I1147" s="2">
        <f t="shared" si="169"/>
        <v>-7.2251925594529866E-3</v>
      </c>
      <c r="J1147" s="2">
        <f t="shared" si="169"/>
        <v>-1.9913112736610833E-3</v>
      </c>
      <c r="L1147">
        <f t="shared" si="167"/>
        <v>8</v>
      </c>
      <c r="M1147">
        <v>2019</v>
      </c>
    </row>
    <row r="1148" spans="1:13" x14ac:dyDescent="0.3">
      <c r="A1148" s="15">
        <v>43698</v>
      </c>
      <c r="B1148">
        <v>12356.45</v>
      </c>
      <c r="C1148">
        <v>10918.7</v>
      </c>
      <c r="D1148">
        <v>27719.05</v>
      </c>
      <c r="E1148">
        <v>37060.370000000003</v>
      </c>
      <c r="G1148" s="2">
        <f t="shared" si="168"/>
        <v>-7.6033164865312369E-3</v>
      </c>
      <c r="H1148" s="4">
        <f t="shared" si="169"/>
        <v>-8.9225742035036106E-3</v>
      </c>
      <c r="I1148" s="2">
        <f t="shared" si="169"/>
        <v>-9.4130428179091345E-3</v>
      </c>
      <c r="J1148" s="2">
        <f t="shared" si="169"/>
        <v>-7.1699509296102148E-3</v>
      </c>
      <c r="L1148">
        <f t="shared" si="167"/>
        <v>8</v>
      </c>
      <c r="M1148">
        <v>2019</v>
      </c>
    </row>
    <row r="1149" spans="1:13" x14ac:dyDescent="0.3">
      <c r="A1149" s="15">
        <v>43699</v>
      </c>
      <c r="B1149">
        <v>12049.9</v>
      </c>
      <c r="C1149">
        <v>10741.35</v>
      </c>
      <c r="D1149">
        <v>27034.2</v>
      </c>
      <c r="E1149">
        <v>36472.93</v>
      </c>
      <c r="G1149" s="2">
        <f t="shared" si="168"/>
        <v>-2.5440045145602958E-2</v>
      </c>
      <c r="H1149" s="4">
        <f t="shared" si="169"/>
        <v>-1.6242776154670461E-2</v>
      </c>
      <c r="I1149" s="2">
        <f t="shared" si="169"/>
        <v>-2.4706835190960678E-2</v>
      </c>
      <c r="J1149" s="2">
        <f t="shared" si="169"/>
        <v>-1.5850894095229009E-2</v>
      </c>
      <c r="L1149">
        <f t="shared" si="167"/>
        <v>8</v>
      </c>
      <c r="M1149">
        <v>2019</v>
      </c>
    </row>
    <row r="1150" spans="1:13" x14ac:dyDescent="0.3">
      <c r="A1150" s="15">
        <v>43700</v>
      </c>
      <c r="B1150">
        <v>12080.3</v>
      </c>
      <c r="C1150">
        <v>10829.35</v>
      </c>
      <c r="D1150">
        <v>26958.65</v>
      </c>
      <c r="E1150">
        <v>36701.160000000003</v>
      </c>
      <c r="G1150" s="2">
        <f t="shared" si="168"/>
        <v>2.516493795683852E-3</v>
      </c>
      <c r="H1150" s="4">
        <f t="shared" si="169"/>
        <v>8.1926387279066416E-3</v>
      </c>
      <c r="I1150" s="2">
        <f t="shared" si="169"/>
        <v>-2.7946083109542459E-3</v>
      </c>
      <c r="J1150" s="2">
        <f t="shared" si="169"/>
        <v>6.2575175616547173E-3</v>
      </c>
      <c r="L1150">
        <f t="shared" si="167"/>
        <v>8</v>
      </c>
      <c r="M1150">
        <v>2019</v>
      </c>
    </row>
    <row r="1151" spans="1:13" x14ac:dyDescent="0.3">
      <c r="A1151" s="15">
        <v>43703</v>
      </c>
      <c r="B1151">
        <v>12563.65</v>
      </c>
      <c r="C1151">
        <v>11057.85</v>
      </c>
      <c r="D1151">
        <v>27951.35</v>
      </c>
      <c r="E1151">
        <v>37494.120000000003</v>
      </c>
      <c r="G1151" s="2">
        <f t="shared" si="168"/>
        <v>3.8472100066461609E-2</v>
      </c>
      <c r="H1151" s="4">
        <f t="shared" si="169"/>
        <v>2.110006602427662E-2</v>
      </c>
      <c r="I1151" s="2">
        <f t="shared" si="169"/>
        <v>3.6823060501916714E-2</v>
      </c>
      <c r="J1151" s="2">
        <f t="shared" si="169"/>
        <v>2.1605856599627889E-2</v>
      </c>
      <c r="L1151">
        <f t="shared" si="167"/>
        <v>8</v>
      </c>
      <c r="M1151">
        <v>2019</v>
      </c>
    </row>
    <row r="1152" spans="1:13" x14ac:dyDescent="0.3">
      <c r="A1152" s="15">
        <v>43704</v>
      </c>
      <c r="B1152">
        <v>12646.35</v>
      </c>
      <c r="C1152">
        <v>11105.35</v>
      </c>
      <c r="D1152">
        <v>28126.15</v>
      </c>
      <c r="E1152">
        <v>37641.269999999997</v>
      </c>
      <c r="G1152" s="2">
        <f t="shared" si="168"/>
        <v>6.539436280033427E-3</v>
      </c>
      <c r="H1152" s="4">
        <f t="shared" si="169"/>
        <v>4.2955909150512979E-3</v>
      </c>
      <c r="I1152" s="2">
        <f t="shared" si="169"/>
        <v>6.2537229865463713E-3</v>
      </c>
      <c r="J1152" s="2">
        <f t="shared" si="169"/>
        <v>3.9246153796913801E-3</v>
      </c>
      <c r="L1152">
        <f t="shared" si="167"/>
        <v>8</v>
      </c>
      <c r="M1152">
        <v>2019</v>
      </c>
    </row>
    <row r="1153" spans="1:13" x14ac:dyDescent="0.3">
      <c r="A1153" s="15">
        <v>43705</v>
      </c>
      <c r="B1153">
        <v>12575.25</v>
      </c>
      <c r="C1153">
        <v>11046.1</v>
      </c>
      <c r="D1153">
        <v>27804.3</v>
      </c>
      <c r="E1153">
        <v>37451.839999999997</v>
      </c>
      <c r="G1153" s="2">
        <f t="shared" si="168"/>
        <v>-5.653963141885876E-3</v>
      </c>
      <c r="H1153" s="4">
        <f t="shared" si="169"/>
        <v>-5.3352663355950057E-3</v>
      </c>
      <c r="I1153" s="2">
        <f t="shared" si="169"/>
        <v>-1.1443087660415741E-2</v>
      </c>
      <c r="J1153" s="2">
        <f t="shared" si="169"/>
        <v>-5.0325082017689711E-3</v>
      </c>
      <c r="L1153">
        <f t="shared" si="167"/>
        <v>8</v>
      </c>
      <c r="M1153">
        <v>2019</v>
      </c>
    </row>
    <row r="1154" spans="1:13" x14ac:dyDescent="0.3">
      <c r="A1154" s="15">
        <v>43706</v>
      </c>
      <c r="B1154">
        <v>12341.1</v>
      </c>
      <c r="C1154">
        <v>10948.3</v>
      </c>
      <c r="D1154">
        <v>27305.200000000001</v>
      </c>
      <c r="E1154">
        <v>37068.93</v>
      </c>
      <c r="G1154" s="2">
        <f t="shared" si="168"/>
        <v>-1.8973187155115801E-2</v>
      </c>
      <c r="H1154" s="4">
        <f t="shared" si="169"/>
        <v>-8.8538036048923224E-3</v>
      </c>
      <c r="I1154" s="2">
        <f t="shared" si="169"/>
        <v>-1.7950460899932692E-2</v>
      </c>
      <c r="J1154" s="2">
        <f t="shared" si="169"/>
        <v>-1.0224063757615013E-2</v>
      </c>
      <c r="L1154">
        <f t="shared" si="167"/>
        <v>8</v>
      </c>
      <c r="M1154">
        <v>2019</v>
      </c>
    </row>
    <row r="1155" spans="1:13" x14ac:dyDescent="0.3">
      <c r="A1155" s="15">
        <v>43707</v>
      </c>
      <c r="B1155">
        <v>12418.15</v>
      </c>
      <c r="C1155">
        <v>11023.25</v>
      </c>
      <c r="D1155">
        <v>27427.85</v>
      </c>
      <c r="E1155">
        <v>37332.79</v>
      </c>
      <c r="G1155" s="2">
        <f t="shared" si="168"/>
        <v>6.2046279035121391E-3</v>
      </c>
      <c r="H1155" s="4">
        <f t="shared" si="169"/>
        <v>6.8458116785254999E-3</v>
      </c>
      <c r="I1155" s="2">
        <f t="shared" si="169"/>
        <v>4.4918184082152045E-3</v>
      </c>
      <c r="J1155" s="2">
        <f t="shared" si="169"/>
        <v>7.118090541054208E-3</v>
      </c>
      <c r="L1155">
        <f t="shared" ref="L1155:L1218" si="170">MONTH(A:A)</f>
        <v>8</v>
      </c>
      <c r="M1155">
        <v>2019</v>
      </c>
    </row>
    <row r="1156" spans="1:13" x14ac:dyDescent="0.3">
      <c r="A1156" s="15">
        <v>43711</v>
      </c>
      <c r="B1156">
        <v>12134.95</v>
      </c>
      <c r="C1156">
        <v>10797.9</v>
      </c>
      <c r="D1156">
        <v>26824.15</v>
      </c>
      <c r="E1156">
        <v>36562.910000000003</v>
      </c>
      <c r="G1156" s="2">
        <f t="shared" ref="G1156:G1219" si="171">(B1156-B1155)/B1156</f>
        <v>-2.3337549804490244E-2</v>
      </c>
      <c r="H1156" s="4">
        <f t="shared" ref="H1156:J1219" si="172">(C1156-C1155)/C1155</f>
        <v>-2.044315424216999E-2</v>
      </c>
      <c r="I1156" s="2">
        <f t="shared" si="172"/>
        <v>-2.2010474754674433E-2</v>
      </c>
      <c r="J1156" s="2">
        <f t="shared" si="172"/>
        <v>-2.0622085839284911E-2</v>
      </c>
      <c r="L1156">
        <f t="shared" si="170"/>
        <v>9</v>
      </c>
      <c r="M1156">
        <v>2019</v>
      </c>
    </row>
    <row r="1157" spans="1:13" x14ac:dyDescent="0.3">
      <c r="A1157" s="15">
        <v>43712</v>
      </c>
      <c r="B1157">
        <v>12260.35</v>
      </c>
      <c r="C1157">
        <v>10844.65</v>
      </c>
      <c r="D1157">
        <v>27123.85</v>
      </c>
      <c r="E1157">
        <v>36724.74</v>
      </c>
      <c r="G1157" s="2">
        <f t="shared" si="171"/>
        <v>1.0228092998976345E-2</v>
      </c>
      <c r="H1157" s="4">
        <f t="shared" si="172"/>
        <v>4.329545559784773E-3</v>
      </c>
      <c r="I1157" s="2">
        <f t="shared" si="172"/>
        <v>1.1172767823025039E-2</v>
      </c>
      <c r="J1157" s="2">
        <f t="shared" si="172"/>
        <v>4.4260700256077666E-3</v>
      </c>
      <c r="L1157">
        <f t="shared" si="170"/>
        <v>9</v>
      </c>
      <c r="M1157">
        <v>2019</v>
      </c>
    </row>
    <row r="1158" spans="1:13" x14ac:dyDescent="0.3">
      <c r="A1158" s="15">
        <v>43713</v>
      </c>
      <c r="B1158">
        <v>12122.75</v>
      </c>
      <c r="C1158">
        <v>10847.9</v>
      </c>
      <c r="D1158">
        <v>26919.7</v>
      </c>
      <c r="E1158">
        <v>36644.42</v>
      </c>
      <c r="G1158" s="2">
        <f t="shared" si="171"/>
        <v>-1.1350559897713008E-2</v>
      </c>
      <c r="H1158" s="4">
        <f t="shared" si="172"/>
        <v>2.9968694240939083E-4</v>
      </c>
      <c r="I1158" s="2">
        <f t="shared" si="172"/>
        <v>-7.5265863806206652E-3</v>
      </c>
      <c r="J1158" s="2">
        <f t="shared" si="172"/>
        <v>-2.1870815150767499E-3</v>
      </c>
      <c r="L1158">
        <f t="shared" si="170"/>
        <v>9</v>
      </c>
      <c r="M1158">
        <v>2019</v>
      </c>
    </row>
    <row r="1159" spans="1:13" x14ac:dyDescent="0.3">
      <c r="A1159" s="15">
        <v>43714</v>
      </c>
      <c r="B1159">
        <v>12235.9</v>
      </c>
      <c r="C1159">
        <v>10946.2</v>
      </c>
      <c r="D1159">
        <v>27247.9</v>
      </c>
      <c r="E1159">
        <v>36981.769999999997</v>
      </c>
      <c r="G1159" s="2">
        <f t="shared" si="171"/>
        <v>9.2473786153858435E-3</v>
      </c>
      <c r="H1159" s="4">
        <f t="shared" si="172"/>
        <v>9.06166170410873E-3</v>
      </c>
      <c r="I1159" s="2">
        <f t="shared" si="172"/>
        <v>1.2191814916213803E-2</v>
      </c>
      <c r="J1159" s="2">
        <f t="shared" si="172"/>
        <v>9.2060401010576384E-3</v>
      </c>
      <c r="L1159">
        <f t="shared" si="170"/>
        <v>9</v>
      </c>
      <c r="M1159">
        <v>2019</v>
      </c>
    </row>
    <row r="1160" spans="1:13" x14ac:dyDescent="0.3">
      <c r="A1160" s="15">
        <v>43717</v>
      </c>
      <c r="B1160">
        <v>12341.9</v>
      </c>
      <c r="C1160">
        <v>11003.05</v>
      </c>
      <c r="D1160">
        <v>27504.65</v>
      </c>
      <c r="E1160">
        <v>37145.449999999997</v>
      </c>
      <c r="G1160" s="2">
        <f t="shared" si="171"/>
        <v>8.5886289793305742E-3</v>
      </c>
      <c r="H1160" s="4">
        <f t="shared" si="172"/>
        <v>5.1935831612795798E-3</v>
      </c>
      <c r="I1160" s="2">
        <f t="shared" si="172"/>
        <v>9.4227445050811248E-3</v>
      </c>
      <c r="J1160" s="2">
        <f t="shared" si="172"/>
        <v>4.4259644684394583E-3</v>
      </c>
      <c r="L1160">
        <f t="shared" si="170"/>
        <v>9</v>
      </c>
      <c r="M1160">
        <v>2019</v>
      </c>
    </row>
    <row r="1161" spans="1:13" x14ac:dyDescent="0.3">
      <c r="A1161" s="15">
        <v>43719</v>
      </c>
      <c r="B1161">
        <v>12382.1</v>
      </c>
      <c r="C1161">
        <v>11035.7</v>
      </c>
      <c r="D1161">
        <v>27776.2</v>
      </c>
      <c r="E1161">
        <v>37270.82</v>
      </c>
      <c r="G1161" s="2">
        <f t="shared" si="171"/>
        <v>3.2466221400247719E-3</v>
      </c>
      <c r="H1161" s="4">
        <f t="shared" si="172"/>
        <v>2.9673590504452362E-3</v>
      </c>
      <c r="I1161" s="2">
        <f t="shared" si="172"/>
        <v>9.8728760409603194E-3</v>
      </c>
      <c r="J1161" s="2">
        <f t="shared" si="172"/>
        <v>3.3751105451677831E-3</v>
      </c>
      <c r="L1161">
        <f t="shared" si="170"/>
        <v>9</v>
      </c>
      <c r="M1161">
        <v>2019</v>
      </c>
    </row>
    <row r="1162" spans="1:13" x14ac:dyDescent="0.3">
      <c r="A1162" s="15">
        <v>43720</v>
      </c>
      <c r="B1162">
        <v>12422.25</v>
      </c>
      <c r="C1162">
        <v>10982.8</v>
      </c>
      <c r="D1162">
        <v>27818.5</v>
      </c>
      <c r="E1162">
        <v>37104.28</v>
      </c>
      <c r="G1162" s="2">
        <f t="shared" si="171"/>
        <v>3.2321036849201745E-3</v>
      </c>
      <c r="H1162" s="4">
        <f t="shared" si="172"/>
        <v>-4.7935337133123814E-3</v>
      </c>
      <c r="I1162" s="2">
        <f t="shared" si="172"/>
        <v>1.5228864999531711E-3</v>
      </c>
      <c r="J1162" s="2">
        <f t="shared" si="172"/>
        <v>-4.4683749914812953E-3</v>
      </c>
      <c r="L1162">
        <f t="shared" si="170"/>
        <v>9</v>
      </c>
      <c r="M1162">
        <v>2019</v>
      </c>
    </row>
    <row r="1163" spans="1:13" x14ac:dyDescent="0.3">
      <c r="A1163" s="15">
        <v>43721</v>
      </c>
      <c r="B1163">
        <v>12513</v>
      </c>
      <c r="C1163">
        <v>11075.9</v>
      </c>
      <c r="D1163">
        <v>28098.75</v>
      </c>
      <c r="E1163">
        <v>37384.99</v>
      </c>
      <c r="G1163" s="2">
        <f t="shared" si="171"/>
        <v>7.2524574442579719E-3</v>
      </c>
      <c r="H1163" s="4">
        <f t="shared" si="172"/>
        <v>8.4768911388717234E-3</v>
      </c>
      <c r="I1163" s="2">
        <f t="shared" si="172"/>
        <v>1.007423117709438E-2</v>
      </c>
      <c r="J1163" s="2">
        <f t="shared" si="172"/>
        <v>7.5654344997396292E-3</v>
      </c>
      <c r="L1163">
        <f t="shared" si="170"/>
        <v>9</v>
      </c>
      <c r="M1163">
        <v>2019</v>
      </c>
    </row>
    <row r="1164" spans="1:13" x14ac:dyDescent="0.3">
      <c r="A1164" s="15">
        <v>43724</v>
      </c>
      <c r="B1164">
        <v>12397.7</v>
      </c>
      <c r="C1164">
        <v>11003.5</v>
      </c>
      <c r="D1164">
        <v>27855</v>
      </c>
      <c r="E1164">
        <v>37123.31</v>
      </c>
      <c r="G1164" s="2">
        <f t="shared" si="171"/>
        <v>-9.3001121175701352E-3</v>
      </c>
      <c r="H1164" s="4">
        <f t="shared" si="172"/>
        <v>-6.5367148493575816E-3</v>
      </c>
      <c r="I1164" s="2">
        <f t="shared" si="172"/>
        <v>-8.6747631122380889E-3</v>
      </c>
      <c r="J1164" s="2">
        <f t="shared" si="172"/>
        <v>-6.9996006418618891E-3</v>
      </c>
      <c r="L1164">
        <f t="shared" si="170"/>
        <v>9</v>
      </c>
      <c r="M1164">
        <v>2019</v>
      </c>
    </row>
    <row r="1165" spans="1:13" x14ac:dyDescent="0.3">
      <c r="A1165" s="15">
        <v>43725</v>
      </c>
      <c r="B1165">
        <v>12111.05</v>
      </c>
      <c r="C1165">
        <v>10817.6</v>
      </c>
      <c r="D1165">
        <v>27131.75</v>
      </c>
      <c r="E1165">
        <v>36481.089999999997</v>
      </c>
      <c r="G1165" s="2">
        <f t="shared" si="171"/>
        <v>-2.3668468051903136E-2</v>
      </c>
      <c r="H1165" s="4">
        <f t="shared" si="172"/>
        <v>-1.6894624437678887E-2</v>
      </c>
      <c r="I1165" s="2">
        <f t="shared" si="172"/>
        <v>-2.5964817806497936E-2</v>
      </c>
      <c r="J1165" s="2">
        <f t="shared" si="172"/>
        <v>-1.7299642731211231E-2</v>
      </c>
      <c r="L1165">
        <f t="shared" si="170"/>
        <v>9</v>
      </c>
      <c r="M1165">
        <v>2019</v>
      </c>
    </row>
    <row r="1166" spans="1:13" x14ac:dyDescent="0.3">
      <c r="A1166" s="15">
        <v>43726</v>
      </c>
      <c r="B1166">
        <v>12116.2</v>
      </c>
      <c r="C1166">
        <v>10840.65</v>
      </c>
      <c r="D1166">
        <v>27172.65</v>
      </c>
      <c r="E1166">
        <v>36563.879999999997</v>
      </c>
      <c r="G1166" s="2">
        <f t="shared" si="171"/>
        <v>4.2505075848875515E-4</v>
      </c>
      <c r="H1166" s="4">
        <f t="shared" si="172"/>
        <v>2.13078686584818E-3</v>
      </c>
      <c r="I1166" s="2">
        <f t="shared" si="172"/>
        <v>1.5074589733430927E-3</v>
      </c>
      <c r="J1166" s="2">
        <f t="shared" si="172"/>
        <v>2.2693949111718121E-3</v>
      </c>
      <c r="L1166">
        <f t="shared" si="170"/>
        <v>9</v>
      </c>
      <c r="M1166">
        <v>2019</v>
      </c>
    </row>
    <row r="1167" spans="1:13" x14ac:dyDescent="0.3">
      <c r="A1167" s="15">
        <v>43727</v>
      </c>
      <c r="B1167">
        <v>12001.25</v>
      </c>
      <c r="C1167">
        <v>10704.8</v>
      </c>
      <c r="D1167">
        <v>26757.65</v>
      </c>
      <c r="E1167">
        <v>36093.47</v>
      </c>
      <c r="G1167" s="2">
        <f t="shared" si="171"/>
        <v>-9.5781689407354008E-3</v>
      </c>
      <c r="H1167" s="4">
        <f t="shared" si="172"/>
        <v>-1.2531536393112993E-2</v>
      </c>
      <c r="I1167" s="2">
        <f t="shared" si="172"/>
        <v>-1.5272709875555015E-2</v>
      </c>
      <c r="J1167" s="2">
        <f t="shared" si="172"/>
        <v>-1.2865428942442549E-2</v>
      </c>
      <c r="L1167">
        <f t="shared" si="170"/>
        <v>9</v>
      </c>
      <c r="M1167">
        <v>2019</v>
      </c>
    </row>
    <row r="1168" spans="1:13" x14ac:dyDescent="0.3">
      <c r="A1168" s="15">
        <v>43728</v>
      </c>
      <c r="B1168">
        <v>12859.85</v>
      </c>
      <c r="C1168">
        <v>11274.2</v>
      </c>
      <c r="D1168">
        <v>28981.55</v>
      </c>
      <c r="E1168">
        <v>38014.620000000003</v>
      </c>
      <c r="G1168" s="2">
        <f t="shared" si="171"/>
        <v>6.6765942059977393E-2</v>
      </c>
      <c r="H1168" s="4">
        <f t="shared" si="172"/>
        <v>5.3191091846648372E-2</v>
      </c>
      <c r="I1168" s="2">
        <f t="shared" si="172"/>
        <v>8.3112679925180191E-2</v>
      </c>
      <c r="J1168" s="2">
        <f t="shared" si="172"/>
        <v>5.3227079579768903E-2</v>
      </c>
      <c r="L1168">
        <f t="shared" si="170"/>
        <v>9</v>
      </c>
      <c r="M1168">
        <v>2019</v>
      </c>
    </row>
    <row r="1169" spans="1:13" x14ac:dyDescent="0.3">
      <c r="A1169" s="15">
        <v>43731</v>
      </c>
      <c r="B1169">
        <v>13560.25</v>
      </c>
      <c r="C1169">
        <v>11600.2</v>
      </c>
      <c r="D1169">
        <v>30566.2</v>
      </c>
      <c r="E1169">
        <v>39090.03</v>
      </c>
      <c r="G1169" s="2">
        <f t="shared" si="171"/>
        <v>5.1650965137073401E-2</v>
      </c>
      <c r="H1169" s="4">
        <f t="shared" si="172"/>
        <v>2.8915577158468004E-2</v>
      </c>
      <c r="I1169" s="2">
        <f t="shared" si="172"/>
        <v>5.4677889898918502E-2</v>
      </c>
      <c r="J1169" s="2">
        <f t="shared" si="172"/>
        <v>2.8289379191479388E-2</v>
      </c>
      <c r="L1169">
        <f t="shared" si="170"/>
        <v>9</v>
      </c>
      <c r="M1169">
        <v>2019</v>
      </c>
    </row>
    <row r="1170" spans="1:13" x14ac:dyDescent="0.3">
      <c r="A1170" s="15">
        <v>43732</v>
      </c>
      <c r="B1170">
        <v>13398.35</v>
      </c>
      <c r="C1170">
        <v>11588.2</v>
      </c>
      <c r="D1170">
        <v>30183.1</v>
      </c>
      <c r="E1170">
        <v>39097.14</v>
      </c>
      <c r="G1170" s="2">
        <f t="shared" si="171"/>
        <v>-1.2083577455432917E-2</v>
      </c>
      <c r="H1170" s="4">
        <f t="shared" si="172"/>
        <v>-1.0344649230185686E-3</v>
      </c>
      <c r="I1170" s="2">
        <f t="shared" si="172"/>
        <v>-1.2533451982909298E-2</v>
      </c>
      <c r="J1170" s="2">
        <f t="shared" si="172"/>
        <v>1.8188781129102694E-4</v>
      </c>
      <c r="L1170">
        <f t="shared" si="170"/>
        <v>9</v>
      </c>
      <c r="M1170">
        <v>2019</v>
      </c>
    </row>
    <row r="1171" spans="1:13" x14ac:dyDescent="0.3">
      <c r="A1171" s="15">
        <v>43733</v>
      </c>
      <c r="B1171">
        <v>13141.3</v>
      </c>
      <c r="C1171">
        <v>11440.2</v>
      </c>
      <c r="D1171">
        <v>29586.05</v>
      </c>
      <c r="E1171">
        <v>38593.519999999997</v>
      </c>
      <c r="G1171" s="2">
        <f t="shared" si="171"/>
        <v>-1.956046966434075E-2</v>
      </c>
      <c r="H1171" s="4">
        <f t="shared" si="172"/>
        <v>-1.2771612502373103E-2</v>
      </c>
      <c r="I1171" s="2">
        <f t="shared" si="172"/>
        <v>-1.9780937014421955E-2</v>
      </c>
      <c r="J1171" s="2">
        <f t="shared" si="172"/>
        <v>-1.2881249114385417E-2</v>
      </c>
      <c r="L1171">
        <f t="shared" si="170"/>
        <v>9</v>
      </c>
      <c r="M1171">
        <v>2019</v>
      </c>
    </row>
    <row r="1172" spans="1:13" x14ac:dyDescent="0.3">
      <c r="A1172" s="15">
        <v>43734</v>
      </c>
      <c r="B1172">
        <v>13288.25</v>
      </c>
      <c r="C1172">
        <v>11571.2</v>
      </c>
      <c r="D1172">
        <v>30002.6</v>
      </c>
      <c r="E1172">
        <v>38989.74</v>
      </c>
      <c r="G1172" s="2">
        <f t="shared" si="171"/>
        <v>1.1058642033375405E-2</v>
      </c>
      <c r="H1172" s="4">
        <f t="shared" si="172"/>
        <v>1.1450848761385289E-2</v>
      </c>
      <c r="I1172" s="2">
        <f t="shared" si="172"/>
        <v>1.4079270466993711E-2</v>
      </c>
      <c r="J1172" s="2">
        <f t="shared" si="172"/>
        <v>1.0266490333092218E-2</v>
      </c>
      <c r="L1172">
        <f t="shared" si="170"/>
        <v>9</v>
      </c>
      <c r="M1172">
        <v>2019</v>
      </c>
    </row>
    <row r="1173" spans="1:13" x14ac:dyDescent="0.3">
      <c r="A1173" s="15">
        <v>43735</v>
      </c>
      <c r="B1173">
        <v>13282.65</v>
      </c>
      <c r="C1173">
        <v>11512.4</v>
      </c>
      <c r="D1173">
        <v>29876.65</v>
      </c>
      <c r="E1173">
        <v>38822.57</v>
      </c>
      <c r="G1173" s="2">
        <f t="shared" si="171"/>
        <v>-4.2160261694769972E-4</v>
      </c>
      <c r="H1173" s="4">
        <f t="shared" si="172"/>
        <v>-5.0815818584071734E-3</v>
      </c>
      <c r="I1173" s="2">
        <f t="shared" si="172"/>
        <v>-4.1979695093090968E-3</v>
      </c>
      <c r="J1173" s="2">
        <f t="shared" si="172"/>
        <v>-4.2875382087697493E-3</v>
      </c>
      <c r="L1173">
        <f t="shared" si="170"/>
        <v>9</v>
      </c>
      <c r="M1173">
        <v>2019</v>
      </c>
    </row>
    <row r="1174" spans="1:13" x14ac:dyDescent="0.3">
      <c r="A1174" s="15">
        <v>43738</v>
      </c>
      <c r="B1174">
        <v>13017.3</v>
      </c>
      <c r="C1174">
        <v>11474.45</v>
      </c>
      <c r="D1174">
        <v>29103.15</v>
      </c>
      <c r="E1174">
        <v>38667.33</v>
      </c>
      <c r="G1174" s="2">
        <f t="shared" si="171"/>
        <v>-2.0384411513908442E-2</v>
      </c>
      <c r="H1174" s="4">
        <f t="shared" si="172"/>
        <v>-3.2964455717312559E-3</v>
      </c>
      <c r="I1174" s="2">
        <f t="shared" si="172"/>
        <v>-2.5889783493129249E-2</v>
      </c>
      <c r="J1174" s="2">
        <f t="shared" si="172"/>
        <v>-3.9987048770856225E-3</v>
      </c>
      <c r="L1174">
        <f t="shared" si="170"/>
        <v>9</v>
      </c>
      <c r="M1174">
        <v>2019</v>
      </c>
    </row>
    <row r="1175" spans="1:13" x14ac:dyDescent="0.3">
      <c r="A1175" s="15">
        <v>43739</v>
      </c>
      <c r="B1175">
        <v>12995.5</v>
      </c>
      <c r="C1175">
        <v>11359.9</v>
      </c>
      <c r="D1175">
        <v>28725.5</v>
      </c>
      <c r="E1175">
        <v>38305.410000000003</v>
      </c>
      <c r="G1175" s="2">
        <f t="shared" si="171"/>
        <v>-1.6775037512984704E-3</v>
      </c>
      <c r="H1175" s="4">
        <f t="shared" si="172"/>
        <v>-9.9830492964805354E-3</v>
      </c>
      <c r="I1175" s="2">
        <f t="shared" si="172"/>
        <v>-1.297625858369288E-2</v>
      </c>
      <c r="J1175" s="2">
        <f t="shared" si="172"/>
        <v>-9.3598394303407613E-3</v>
      </c>
      <c r="L1175">
        <f t="shared" si="170"/>
        <v>10</v>
      </c>
      <c r="M1175">
        <v>2019</v>
      </c>
    </row>
    <row r="1176" spans="1:13" x14ac:dyDescent="0.3">
      <c r="A1176" s="15">
        <v>43741</v>
      </c>
      <c r="B1176">
        <v>12847.75</v>
      </c>
      <c r="C1176">
        <v>11314</v>
      </c>
      <c r="D1176">
        <v>28414.1</v>
      </c>
      <c r="E1176">
        <v>38106.870000000003</v>
      </c>
      <c r="G1176" s="2">
        <f t="shared" si="171"/>
        <v>-1.1500068105310268E-2</v>
      </c>
      <c r="H1176" s="4">
        <f t="shared" si="172"/>
        <v>-4.0405285257792446E-3</v>
      </c>
      <c r="I1176" s="2">
        <f t="shared" si="172"/>
        <v>-1.0840542375241562E-2</v>
      </c>
      <c r="J1176" s="2">
        <f t="shared" si="172"/>
        <v>-5.1830798834942857E-3</v>
      </c>
      <c r="L1176">
        <f t="shared" si="170"/>
        <v>10</v>
      </c>
      <c r="M1176">
        <v>2019</v>
      </c>
    </row>
    <row r="1177" spans="1:13" x14ac:dyDescent="0.3">
      <c r="A1177" s="15">
        <v>43742</v>
      </c>
      <c r="B1177">
        <v>12593.25</v>
      </c>
      <c r="C1177">
        <v>11174.75</v>
      </c>
      <c r="D1177">
        <v>27731.85</v>
      </c>
      <c r="E1177">
        <v>37673.31</v>
      </c>
      <c r="G1177" s="2">
        <f t="shared" si="171"/>
        <v>-2.0209239076489388E-2</v>
      </c>
      <c r="H1177" s="4">
        <f t="shared" si="172"/>
        <v>-1.2307760296977197E-2</v>
      </c>
      <c r="I1177" s="2">
        <f t="shared" si="172"/>
        <v>-2.4010966386406749E-2</v>
      </c>
      <c r="J1177" s="2">
        <f t="shared" si="172"/>
        <v>-1.1377476029912846E-2</v>
      </c>
      <c r="L1177">
        <f t="shared" si="170"/>
        <v>10</v>
      </c>
      <c r="M1177">
        <v>2019</v>
      </c>
    </row>
    <row r="1178" spans="1:13" x14ac:dyDescent="0.3">
      <c r="A1178" s="15">
        <v>43745</v>
      </c>
      <c r="B1178">
        <v>12589.15</v>
      </c>
      <c r="C1178">
        <v>11126.4</v>
      </c>
      <c r="D1178">
        <v>27767.55</v>
      </c>
      <c r="E1178">
        <v>37531.980000000003</v>
      </c>
      <c r="G1178" s="2">
        <f t="shared" si="171"/>
        <v>-3.2567726971244001E-4</v>
      </c>
      <c r="H1178" s="4">
        <f t="shared" si="172"/>
        <v>-4.326718718539597E-3</v>
      </c>
      <c r="I1178" s="2">
        <f t="shared" si="172"/>
        <v>1.2873284688904897E-3</v>
      </c>
      <c r="J1178" s="2">
        <f t="shared" si="172"/>
        <v>-3.7514622421017554E-3</v>
      </c>
      <c r="L1178">
        <f t="shared" si="170"/>
        <v>10</v>
      </c>
      <c r="M1178">
        <v>2019</v>
      </c>
    </row>
    <row r="1179" spans="1:13" x14ac:dyDescent="0.3">
      <c r="A1179" s="15">
        <v>43747</v>
      </c>
      <c r="B1179">
        <v>12970.45</v>
      </c>
      <c r="C1179">
        <v>11313.3</v>
      </c>
      <c r="D1179">
        <v>28785.85</v>
      </c>
      <c r="E1179">
        <v>38177.949999999997</v>
      </c>
      <c r="G1179" s="2">
        <f t="shared" si="171"/>
        <v>2.9397592219236886E-2</v>
      </c>
      <c r="H1179" s="4">
        <f t="shared" si="172"/>
        <v>1.6797886108714376E-2</v>
      </c>
      <c r="I1179" s="2">
        <f t="shared" si="172"/>
        <v>3.6672302741869528E-2</v>
      </c>
      <c r="J1179" s="2">
        <f t="shared" si="172"/>
        <v>1.7211188964717392E-2</v>
      </c>
      <c r="L1179">
        <f t="shared" si="170"/>
        <v>10</v>
      </c>
      <c r="M1179">
        <v>2019</v>
      </c>
    </row>
    <row r="1180" spans="1:13" x14ac:dyDescent="0.3">
      <c r="A1180" s="15">
        <v>43748</v>
      </c>
      <c r="B1180">
        <v>12721.8</v>
      </c>
      <c r="C1180">
        <v>11234.55</v>
      </c>
      <c r="D1180">
        <v>28013.45</v>
      </c>
      <c r="E1180">
        <v>37880.400000000001</v>
      </c>
      <c r="G1180" s="2">
        <f t="shared" si="171"/>
        <v>-1.9545190146048632E-2</v>
      </c>
      <c r="H1180" s="4">
        <f t="shared" si="172"/>
        <v>-6.9608337089973752E-3</v>
      </c>
      <c r="I1180" s="2">
        <f t="shared" si="172"/>
        <v>-2.6832627836245859E-2</v>
      </c>
      <c r="J1180" s="2">
        <f t="shared" si="172"/>
        <v>-7.7937657731752402E-3</v>
      </c>
      <c r="L1180">
        <f t="shared" si="170"/>
        <v>10</v>
      </c>
      <c r="M1180">
        <v>2019</v>
      </c>
    </row>
    <row r="1181" spans="1:13" x14ac:dyDescent="0.3">
      <c r="A1181" s="15">
        <v>43749</v>
      </c>
      <c r="B1181">
        <v>12769.35</v>
      </c>
      <c r="C1181">
        <v>11305.05</v>
      </c>
      <c r="D1181">
        <v>28042.5</v>
      </c>
      <c r="E1181">
        <v>38127.08</v>
      </c>
      <c r="G1181" s="2">
        <f t="shared" si="171"/>
        <v>3.7237604106709495E-3</v>
      </c>
      <c r="H1181" s="4">
        <f t="shared" si="172"/>
        <v>6.2752847243547809E-3</v>
      </c>
      <c r="I1181" s="2">
        <f t="shared" si="172"/>
        <v>1.0370018687451659E-3</v>
      </c>
      <c r="J1181" s="2">
        <f t="shared" si="172"/>
        <v>6.5120748460945578E-3</v>
      </c>
      <c r="L1181">
        <f t="shared" si="170"/>
        <v>10</v>
      </c>
      <c r="M1181">
        <v>2019</v>
      </c>
    </row>
    <row r="1182" spans="1:13" x14ac:dyDescent="0.3">
      <c r="A1182" s="15">
        <v>43752</v>
      </c>
      <c r="B1182">
        <v>12791.2</v>
      </c>
      <c r="C1182">
        <v>11341.15</v>
      </c>
      <c r="D1182">
        <v>28181.95</v>
      </c>
      <c r="E1182">
        <v>38214.47</v>
      </c>
      <c r="G1182" s="2">
        <f t="shared" si="171"/>
        <v>1.7082056413784761E-3</v>
      </c>
      <c r="H1182" s="4">
        <f t="shared" si="172"/>
        <v>3.1932631876904895E-3</v>
      </c>
      <c r="I1182" s="2">
        <f t="shared" si="172"/>
        <v>4.9728091290006503E-3</v>
      </c>
      <c r="J1182" s="2">
        <f t="shared" si="172"/>
        <v>2.2920716718930327E-3</v>
      </c>
      <c r="L1182">
        <f t="shared" si="170"/>
        <v>10</v>
      </c>
      <c r="M1182">
        <v>2019</v>
      </c>
    </row>
    <row r="1183" spans="1:13" x14ac:dyDescent="0.3">
      <c r="A1183" s="15">
        <v>43753</v>
      </c>
      <c r="B1183">
        <v>12904.6</v>
      </c>
      <c r="C1183">
        <v>11428.3</v>
      </c>
      <c r="D1183">
        <v>28555.1</v>
      </c>
      <c r="E1183">
        <v>38506.089999999997</v>
      </c>
      <c r="G1183" s="2">
        <f t="shared" si="171"/>
        <v>8.7875641244207214E-3</v>
      </c>
      <c r="H1183" s="4">
        <f t="shared" si="172"/>
        <v>7.6844059023996368E-3</v>
      </c>
      <c r="I1183" s="2">
        <f t="shared" si="172"/>
        <v>1.324074451909814E-2</v>
      </c>
      <c r="J1183" s="2">
        <f t="shared" si="172"/>
        <v>7.6311407694518683E-3</v>
      </c>
      <c r="L1183">
        <f t="shared" si="170"/>
        <v>10</v>
      </c>
      <c r="M1183">
        <v>2019</v>
      </c>
    </row>
    <row r="1184" spans="1:13" x14ac:dyDescent="0.3">
      <c r="A1184" s="15">
        <v>43754</v>
      </c>
      <c r="B1184">
        <v>12978.4</v>
      </c>
      <c r="C1184">
        <v>11464</v>
      </c>
      <c r="D1184">
        <v>28538.799999999999</v>
      </c>
      <c r="E1184">
        <v>38598.99</v>
      </c>
      <c r="G1184" s="2">
        <f t="shared" si="171"/>
        <v>5.6863712013806994E-3</v>
      </c>
      <c r="H1184" s="4">
        <f t="shared" si="172"/>
        <v>3.123824190824596E-3</v>
      </c>
      <c r="I1184" s="2">
        <f t="shared" si="172"/>
        <v>-5.7082622718881298E-4</v>
      </c>
      <c r="J1184" s="2">
        <f t="shared" si="172"/>
        <v>2.4126053826810634E-3</v>
      </c>
      <c r="L1184">
        <f t="shared" si="170"/>
        <v>10</v>
      </c>
      <c r="M1184">
        <v>2019</v>
      </c>
    </row>
    <row r="1185" spans="1:13" x14ac:dyDescent="0.3">
      <c r="A1185" s="15">
        <v>43755</v>
      </c>
      <c r="B1185">
        <v>13144.75</v>
      </c>
      <c r="C1185">
        <v>11586.35</v>
      </c>
      <c r="D1185">
        <v>28989.45</v>
      </c>
      <c r="E1185">
        <v>39052.06</v>
      </c>
      <c r="G1185" s="2">
        <f t="shared" si="171"/>
        <v>1.2655242587344784E-2</v>
      </c>
      <c r="H1185" s="4">
        <f t="shared" si="172"/>
        <v>1.0672540125610639E-2</v>
      </c>
      <c r="I1185" s="2">
        <f t="shared" si="172"/>
        <v>1.579078307427087E-2</v>
      </c>
      <c r="J1185" s="2">
        <f t="shared" si="172"/>
        <v>1.1737871897684363E-2</v>
      </c>
      <c r="L1185">
        <f t="shared" si="170"/>
        <v>10</v>
      </c>
      <c r="M1185">
        <v>2019</v>
      </c>
    </row>
    <row r="1186" spans="1:13" x14ac:dyDescent="0.3">
      <c r="A1186" s="15">
        <v>43756</v>
      </c>
      <c r="B1186">
        <v>13213.45</v>
      </c>
      <c r="C1186">
        <v>11661.85</v>
      </c>
      <c r="D1186">
        <v>29120.25</v>
      </c>
      <c r="E1186">
        <v>39298.379999999997</v>
      </c>
      <c r="G1186" s="2">
        <f t="shared" si="171"/>
        <v>5.1992477362082365E-3</v>
      </c>
      <c r="H1186" s="4">
        <f t="shared" si="172"/>
        <v>6.5162885636977997E-3</v>
      </c>
      <c r="I1186" s="2">
        <f t="shared" si="172"/>
        <v>4.5119862570693571E-3</v>
      </c>
      <c r="J1186" s="2">
        <f t="shared" si="172"/>
        <v>6.307477761736506E-3</v>
      </c>
      <c r="L1186">
        <f t="shared" si="170"/>
        <v>10</v>
      </c>
      <c r="M1186">
        <v>2019</v>
      </c>
    </row>
    <row r="1187" spans="1:13" x14ac:dyDescent="0.3">
      <c r="A1187" s="15">
        <v>43760</v>
      </c>
      <c r="B1187">
        <v>13344.45</v>
      </c>
      <c r="C1187">
        <v>11588.35</v>
      </c>
      <c r="D1187">
        <v>29411.15</v>
      </c>
      <c r="E1187">
        <v>38963.839999999997</v>
      </c>
      <c r="G1187" s="2">
        <f t="shared" si="171"/>
        <v>9.8168152303017356E-3</v>
      </c>
      <c r="H1187" s="4">
        <f t="shared" si="172"/>
        <v>-6.302602074284955E-3</v>
      </c>
      <c r="I1187" s="2">
        <f t="shared" si="172"/>
        <v>9.9896120397318516E-3</v>
      </c>
      <c r="J1187" s="2">
        <f t="shared" si="172"/>
        <v>-8.5128191034846961E-3</v>
      </c>
      <c r="L1187">
        <f t="shared" si="170"/>
        <v>10</v>
      </c>
      <c r="M1187">
        <v>2019</v>
      </c>
    </row>
    <row r="1188" spans="1:13" x14ac:dyDescent="0.3">
      <c r="A1188" s="15">
        <v>43761</v>
      </c>
      <c r="B1188">
        <v>13398.65</v>
      </c>
      <c r="C1188">
        <v>11604.1</v>
      </c>
      <c r="D1188">
        <v>29459.599999999999</v>
      </c>
      <c r="E1188">
        <v>39058.83</v>
      </c>
      <c r="G1188" s="2">
        <f t="shared" si="171"/>
        <v>4.045183656562334E-3</v>
      </c>
      <c r="H1188" s="4">
        <f t="shared" si="172"/>
        <v>1.3591236025836291E-3</v>
      </c>
      <c r="I1188" s="2">
        <f t="shared" si="172"/>
        <v>1.6473344292894732E-3</v>
      </c>
      <c r="J1188" s="2">
        <f t="shared" si="172"/>
        <v>2.4379013978089747E-3</v>
      </c>
      <c r="L1188">
        <f t="shared" si="170"/>
        <v>10</v>
      </c>
      <c r="M1188">
        <v>2019</v>
      </c>
    </row>
    <row r="1189" spans="1:13" x14ac:dyDescent="0.3">
      <c r="A1189" s="15">
        <v>43762</v>
      </c>
      <c r="B1189">
        <v>13334.3</v>
      </c>
      <c r="C1189">
        <v>11582.6</v>
      </c>
      <c r="D1189">
        <v>29107.95</v>
      </c>
      <c r="E1189">
        <v>39020.39</v>
      </c>
      <c r="G1189" s="2">
        <f t="shared" si="171"/>
        <v>-4.8259001222411653E-3</v>
      </c>
      <c r="H1189" s="4">
        <f t="shared" si="172"/>
        <v>-1.8527934092260495E-3</v>
      </c>
      <c r="I1189" s="2">
        <f t="shared" si="172"/>
        <v>-1.1936686173607172E-2</v>
      </c>
      <c r="J1189" s="2">
        <f t="shared" si="172"/>
        <v>-9.8415646346811537E-4</v>
      </c>
      <c r="L1189">
        <f t="shared" si="170"/>
        <v>10</v>
      </c>
      <c r="M1189">
        <v>2019</v>
      </c>
    </row>
    <row r="1190" spans="1:13" x14ac:dyDescent="0.3">
      <c r="A1190" s="15">
        <v>43763</v>
      </c>
      <c r="B1190">
        <v>13346.8</v>
      </c>
      <c r="C1190">
        <v>11583.9</v>
      </c>
      <c r="D1190">
        <v>29395.95</v>
      </c>
      <c r="E1190">
        <v>39058.06</v>
      </c>
      <c r="G1190" s="2">
        <f t="shared" si="171"/>
        <v>9.3655408037881746E-4</v>
      </c>
      <c r="H1190" s="4">
        <f t="shared" si="172"/>
        <v>1.1223732149942779E-4</v>
      </c>
      <c r="I1190" s="2">
        <f t="shared" si="172"/>
        <v>9.8942041607189782E-3</v>
      </c>
      <c r="J1190" s="2">
        <f t="shared" si="172"/>
        <v>9.6539270878631027E-4</v>
      </c>
      <c r="L1190">
        <f t="shared" si="170"/>
        <v>10</v>
      </c>
      <c r="M1190">
        <v>2019</v>
      </c>
    </row>
    <row r="1191" spans="1:13" x14ac:dyDescent="0.3">
      <c r="A1191" s="15">
        <v>43765</v>
      </c>
      <c r="B1191">
        <v>13395.4</v>
      </c>
      <c r="C1191">
        <v>11627.15</v>
      </c>
      <c r="D1191">
        <v>29516.3</v>
      </c>
      <c r="E1191">
        <v>39250.199999999997</v>
      </c>
      <c r="G1191" s="2">
        <f t="shared" si="171"/>
        <v>3.6281111426310795E-3</v>
      </c>
      <c r="H1191" s="4">
        <f t="shared" si="172"/>
        <v>3.7336302972228699E-3</v>
      </c>
      <c r="I1191" s="2">
        <f t="shared" si="172"/>
        <v>4.0941013983218279E-3</v>
      </c>
      <c r="J1191" s="2">
        <f t="shared" si="172"/>
        <v>4.9193431522200392E-3</v>
      </c>
      <c r="L1191">
        <f t="shared" si="170"/>
        <v>10</v>
      </c>
      <c r="M1191">
        <v>2019</v>
      </c>
    </row>
    <row r="1192" spans="1:13" x14ac:dyDescent="0.3">
      <c r="A1192" s="15">
        <v>43767</v>
      </c>
      <c r="B1192">
        <v>13516.35</v>
      </c>
      <c r="C1192">
        <v>11786.85</v>
      </c>
      <c r="D1192">
        <v>29873.05</v>
      </c>
      <c r="E1192">
        <v>39831.839999999997</v>
      </c>
      <c r="G1192" s="2">
        <f t="shared" si="171"/>
        <v>8.9484217262797081E-3</v>
      </c>
      <c r="H1192" s="4">
        <f t="shared" si="172"/>
        <v>1.3735094154629529E-2</v>
      </c>
      <c r="I1192" s="2">
        <f t="shared" si="172"/>
        <v>1.2086542012379601E-2</v>
      </c>
      <c r="J1192" s="2">
        <f t="shared" si="172"/>
        <v>1.4818777993487917E-2</v>
      </c>
      <c r="L1192">
        <f t="shared" si="170"/>
        <v>10</v>
      </c>
      <c r="M1192">
        <v>2019</v>
      </c>
    </row>
    <row r="1193" spans="1:13" x14ac:dyDescent="0.3">
      <c r="A1193" s="15">
        <v>43768</v>
      </c>
      <c r="B1193">
        <v>13539.8</v>
      </c>
      <c r="C1193">
        <v>11844.1</v>
      </c>
      <c r="D1193">
        <v>29987.5</v>
      </c>
      <c r="E1193">
        <v>40051.870000000003</v>
      </c>
      <c r="G1193" s="2">
        <f t="shared" si="171"/>
        <v>1.7319310477258828E-3</v>
      </c>
      <c r="H1193" s="4">
        <f t="shared" si="172"/>
        <v>4.8571077090147066E-3</v>
      </c>
      <c r="I1193" s="2">
        <f t="shared" si="172"/>
        <v>3.8312124138646952E-3</v>
      </c>
      <c r="J1193" s="2">
        <f t="shared" si="172"/>
        <v>5.5239727815738901E-3</v>
      </c>
      <c r="L1193">
        <f t="shared" si="170"/>
        <v>10</v>
      </c>
      <c r="M1193">
        <v>2019</v>
      </c>
    </row>
    <row r="1194" spans="1:13" x14ac:dyDescent="0.3">
      <c r="A1194" s="15">
        <v>43769</v>
      </c>
      <c r="B1194">
        <v>13516.45</v>
      </c>
      <c r="C1194">
        <v>11877.45</v>
      </c>
      <c r="D1194">
        <v>30066.25</v>
      </c>
      <c r="E1194">
        <v>40129.050000000003</v>
      </c>
      <c r="G1194" s="2">
        <f t="shared" si="171"/>
        <v>-1.7275246089023778E-3</v>
      </c>
      <c r="H1194" s="4">
        <f t="shared" si="172"/>
        <v>2.8157479251273093E-3</v>
      </c>
      <c r="I1194" s="2">
        <f t="shared" si="172"/>
        <v>2.6260942059191331E-3</v>
      </c>
      <c r="J1194" s="2">
        <f t="shared" si="172"/>
        <v>1.9270011612441639E-3</v>
      </c>
      <c r="L1194">
        <f t="shared" si="170"/>
        <v>10</v>
      </c>
      <c r="M1194">
        <v>2019</v>
      </c>
    </row>
    <row r="1195" spans="1:13" x14ac:dyDescent="0.3">
      <c r="A1195" s="15">
        <v>43770</v>
      </c>
      <c r="B1195">
        <v>13585.3</v>
      </c>
      <c r="C1195">
        <v>11890.6</v>
      </c>
      <c r="D1195">
        <v>30330.55</v>
      </c>
      <c r="E1195">
        <v>40165.03</v>
      </c>
      <c r="G1195" s="2">
        <f t="shared" si="171"/>
        <v>5.0679778878639815E-3</v>
      </c>
      <c r="H1195" s="4">
        <f t="shared" si="172"/>
        <v>1.1071400005893213E-3</v>
      </c>
      <c r="I1195" s="2">
        <f t="shared" si="172"/>
        <v>8.790587452708578E-3</v>
      </c>
      <c r="J1195" s="2">
        <f t="shared" si="172"/>
        <v>8.9660732063170999E-4</v>
      </c>
      <c r="L1195">
        <f t="shared" si="170"/>
        <v>11</v>
      </c>
      <c r="M1195">
        <v>2019</v>
      </c>
    </row>
    <row r="1196" spans="1:13" x14ac:dyDescent="0.3">
      <c r="A1196" s="15">
        <v>43773</v>
      </c>
      <c r="B1196">
        <v>13671.1</v>
      </c>
      <c r="C1196">
        <v>11941.3</v>
      </c>
      <c r="D1196">
        <v>30333.1</v>
      </c>
      <c r="E1196">
        <v>40301.96</v>
      </c>
      <c r="G1196" s="2">
        <f t="shared" si="171"/>
        <v>6.2760129031315028E-3</v>
      </c>
      <c r="H1196" s="4">
        <f t="shared" si="172"/>
        <v>4.2638723024909517E-3</v>
      </c>
      <c r="I1196" s="2">
        <f t="shared" si="172"/>
        <v>8.407364851607612E-5</v>
      </c>
      <c r="J1196" s="2">
        <f t="shared" si="172"/>
        <v>3.4091845568147289E-3</v>
      </c>
      <c r="L1196">
        <f t="shared" si="170"/>
        <v>11</v>
      </c>
      <c r="M1196">
        <v>2019</v>
      </c>
    </row>
    <row r="1197" spans="1:13" x14ac:dyDescent="0.3">
      <c r="A1197" s="15">
        <v>43774</v>
      </c>
      <c r="B1197">
        <v>13669.4</v>
      </c>
      <c r="C1197">
        <v>11917.2</v>
      </c>
      <c r="D1197">
        <v>30219.85</v>
      </c>
      <c r="E1197">
        <v>40248.230000000003</v>
      </c>
      <c r="G1197" s="2">
        <f t="shared" si="171"/>
        <v>-1.243653708283266E-4</v>
      </c>
      <c r="H1197" s="4">
        <f t="shared" si="172"/>
        <v>-2.0182057229948622E-3</v>
      </c>
      <c r="I1197" s="2">
        <f t="shared" si="172"/>
        <v>-3.7335452030949692E-3</v>
      </c>
      <c r="J1197" s="2">
        <f t="shared" si="172"/>
        <v>-1.3331857805425821E-3</v>
      </c>
      <c r="L1197">
        <f t="shared" si="170"/>
        <v>11</v>
      </c>
      <c r="M1197">
        <v>2019</v>
      </c>
    </row>
    <row r="1198" spans="1:13" x14ac:dyDescent="0.3">
      <c r="A1198" s="15">
        <v>43775</v>
      </c>
      <c r="B1198">
        <v>13828.45</v>
      </c>
      <c r="C1198">
        <v>11966.05</v>
      </c>
      <c r="D1198">
        <v>30609.599999999999</v>
      </c>
      <c r="E1198">
        <v>40469.78</v>
      </c>
      <c r="G1198" s="2">
        <f t="shared" si="171"/>
        <v>1.1501650582675649E-2</v>
      </c>
      <c r="H1198" s="4">
        <f t="shared" si="172"/>
        <v>4.0991172423051172E-3</v>
      </c>
      <c r="I1198" s="2">
        <f t="shared" si="172"/>
        <v>1.2897152037485296E-2</v>
      </c>
      <c r="J1198" s="2">
        <f t="shared" si="172"/>
        <v>5.5045898912820671E-3</v>
      </c>
      <c r="L1198">
        <f t="shared" si="170"/>
        <v>11</v>
      </c>
      <c r="M1198">
        <v>2019</v>
      </c>
    </row>
    <row r="1199" spans="1:13" x14ac:dyDescent="0.3">
      <c r="A1199" s="15">
        <v>43776</v>
      </c>
      <c r="B1199">
        <v>13894.9</v>
      </c>
      <c r="C1199">
        <v>12012.05</v>
      </c>
      <c r="D1199">
        <v>30633.15</v>
      </c>
      <c r="E1199">
        <v>40653.74</v>
      </c>
      <c r="G1199" s="2">
        <f t="shared" si="171"/>
        <v>4.7823302074861216E-3</v>
      </c>
      <c r="H1199" s="4">
        <f t="shared" si="172"/>
        <v>3.8442092419804365E-3</v>
      </c>
      <c r="I1199" s="2">
        <f t="shared" si="172"/>
        <v>7.6936647326338503E-4</v>
      </c>
      <c r="J1199" s="2">
        <f t="shared" si="172"/>
        <v>4.5456140359547079E-3</v>
      </c>
      <c r="L1199">
        <f t="shared" si="170"/>
        <v>11</v>
      </c>
      <c r="M1199">
        <v>2019</v>
      </c>
    </row>
    <row r="1200" spans="1:13" x14ac:dyDescent="0.3">
      <c r="A1200" s="15">
        <v>43777</v>
      </c>
      <c r="B1200">
        <v>13868.65</v>
      </c>
      <c r="C1200">
        <v>11908.15</v>
      </c>
      <c r="D1200">
        <v>30749.4</v>
      </c>
      <c r="E1200">
        <v>40323.61</v>
      </c>
      <c r="G1200" s="2">
        <f t="shared" si="171"/>
        <v>-1.8927581271428726E-3</v>
      </c>
      <c r="H1200" s="4">
        <f t="shared" si="172"/>
        <v>-8.6496476454892921E-3</v>
      </c>
      <c r="I1200" s="2">
        <f t="shared" si="172"/>
        <v>3.7949084570147043E-3</v>
      </c>
      <c r="J1200" s="2">
        <f t="shared" si="172"/>
        <v>-8.1205320838869284E-3</v>
      </c>
      <c r="L1200">
        <f t="shared" si="170"/>
        <v>11</v>
      </c>
      <c r="M1200">
        <v>2019</v>
      </c>
    </row>
    <row r="1201" spans="1:13" x14ac:dyDescent="0.3">
      <c r="A1201" s="15">
        <v>43780</v>
      </c>
      <c r="B1201">
        <v>13969.1</v>
      </c>
      <c r="C1201">
        <v>11913.45</v>
      </c>
      <c r="D1201">
        <v>31115.55</v>
      </c>
      <c r="E1201">
        <v>40345.08</v>
      </c>
      <c r="G1201" s="2">
        <f t="shared" si="171"/>
        <v>7.1908712801827404E-3</v>
      </c>
      <c r="H1201" s="4">
        <f t="shared" si="172"/>
        <v>4.4507333212976758E-4</v>
      </c>
      <c r="I1201" s="2">
        <f t="shared" si="172"/>
        <v>1.1907549415598281E-2</v>
      </c>
      <c r="J1201" s="2">
        <f t="shared" si="172"/>
        <v>5.3244240781024233E-4</v>
      </c>
      <c r="L1201">
        <f t="shared" si="170"/>
        <v>11</v>
      </c>
      <c r="M1201">
        <v>2019</v>
      </c>
    </row>
    <row r="1202" spans="1:13" x14ac:dyDescent="0.3">
      <c r="A1202" s="15">
        <v>43782</v>
      </c>
      <c r="B1202">
        <v>13806.4</v>
      </c>
      <c r="C1202">
        <v>11840.45</v>
      </c>
      <c r="D1202">
        <v>30541.55</v>
      </c>
      <c r="E1202">
        <v>40116.06</v>
      </c>
      <c r="G1202" s="2">
        <f t="shared" si="171"/>
        <v>-1.1784389848186401E-2</v>
      </c>
      <c r="H1202" s="4">
        <f t="shared" si="172"/>
        <v>-6.127528129970747E-3</v>
      </c>
      <c r="I1202" s="2">
        <f t="shared" si="172"/>
        <v>-1.8447367955893437E-2</v>
      </c>
      <c r="J1202" s="2">
        <f t="shared" si="172"/>
        <v>-5.6765285878725251E-3</v>
      </c>
      <c r="L1202">
        <f t="shared" si="170"/>
        <v>11</v>
      </c>
      <c r="M1202">
        <v>2019</v>
      </c>
    </row>
    <row r="1203" spans="1:13" x14ac:dyDescent="0.3">
      <c r="A1203" s="15">
        <v>43783</v>
      </c>
      <c r="B1203">
        <v>13947.35</v>
      </c>
      <c r="C1203">
        <v>11872.1</v>
      </c>
      <c r="D1203">
        <v>30749.95</v>
      </c>
      <c r="E1203">
        <v>40286.480000000003</v>
      </c>
      <c r="G1203" s="2">
        <f t="shared" si="171"/>
        <v>1.0105862403969264E-2</v>
      </c>
      <c r="H1203" s="4">
        <f t="shared" si="172"/>
        <v>2.6730402982994427E-3</v>
      </c>
      <c r="I1203" s="2">
        <f t="shared" si="172"/>
        <v>6.8234912766379392E-3</v>
      </c>
      <c r="J1203" s="2">
        <f t="shared" si="172"/>
        <v>4.2481739233615054E-3</v>
      </c>
      <c r="L1203">
        <f t="shared" si="170"/>
        <v>11</v>
      </c>
      <c r="M1203">
        <v>2019</v>
      </c>
    </row>
    <row r="1204" spans="1:13" x14ac:dyDescent="0.3">
      <c r="A1204" s="15">
        <v>43784</v>
      </c>
      <c r="B1204">
        <v>14021</v>
      </c>
      <c r="C1204">
        <v>11895.45</v>
      </c>
      <c r="D1204">
        <v>31008.400000000001</v>
      </c>
      <c r="E1204">
        <v>40356.69</v>
      </c>
      <c r="G1204" s="2">
        <f t="shared" si="171"/>
        <v>5.2528350331645128E-3</v>
      </c>
      <c r="H1204" s="4">
        <f t="shared" si="172"/>
        <v>1.9667961017848876E-3</v>
      </c>
      <c r="I1204" s="2">
        <f t="shared" si="172"/>
        <v>8.4048917152711056E-3</v>
      </c>
      <c r="J1204" s="2">
        <f t="shared" si="172"/>
        <v>1.7427682934820596E-3</v>
      </c>
      <c r="L1204">
        <f t="shared" si="170"/>
        <v>11</v>
      </c>
      <c r="M1204">
        <v>2019</v>
      </c>
    </row>
    <row r="1205" spans="1:13" x14ac:dyDescent="0.3">
      <c r="A1205" s="15">
        <v>43787</v>
      </c>
      <c r="B1205">
        <v>14002.7</v>
      </c>
      <c r="C1205">
        <v>11884.5</v>
      </c>
      <c r="D1205">
        <v>30992.1</v>
      </c>
      <c r="E1205">
        <v>40284.19</v>
      </c>
      <c r="G1205" s="2">
        <f t="shared" si="171"/>
        <v>-1.3068908139144072E-3</v>
      </c>
      <c r="H1205" s="4">
        <f t="shared" si="172"/>
        <v>-9.2052003076812793E-4</v>
      </c>
      <c r="I1205" s="2">
        <f t="shared" si="172"/>
        <v>-5.2566401362220917E-4</v>
      </c>
      <c r="J1205" s="2">
        <f t="shared" si="172"/>
        <v>-1.796480335726245E-3</v>
      </c>
      <c r="L1205">
        <f t="shared" si="170"/>
        <v>11</v>
      </c>
      <c r="M1205">
        <v>2019</v>
      </c>
    </row>
    <row r="1206" spans="1:13" x14ac:dyDescent="0.3">
      <c r="A1206" s="15">
        <v>43788</v>
      </c>
      <c r="B1206">
        <v>14008.9</v>
      </c>
      <c r="C1206">
        <v>11940.1</v>
      </c>
      <c r="D1206">
        <v>31236.25</v>
      </c>
      <c r="E1206">
        <v>40469.699999999997</v>
      </c>
      <c r="G1206" s="2">
        <f t="shared" si="171"/>
        <v>4.4257579110414873E-4</v>
      </c>
      <c r="H1206" s="4">
        <f t="shared" si="172"/>
        <v>4.6783625730994456E-3</v>
      </c>
      <c r="I1206" s="2">
        <f t="shared" si="172"/>
        <v>7.877814023573796E-3</v>
      </c>
      <c r="J1206" s="2">
        <f t="shared" si="172"/>
        <v>4.6050323960837927E-3</v>
      </c>
      <c r="L1206">
        <f t="shared" si="170"/>
        <v>11</v>
      </c>
      <c r="M1206">
        <v>2019</v>
      </c>
    </row>
    <row r="1207" spans="1:13" x14ac:dyDescent="0.3">
      <c r="A1207" s="15">
        <v>43789</v>
      </c>
      <c r="B1207">
        <v>13982.2</v>
      </c>
      <c r="C1207">
        <v>11999.1</v>
      </c>
      <c r="D1207">
        <v>31353.85</v>
      </c>
      <c r="E1207">
        <v>40651.64</v>
      </c>
      <c r="G1207" s="2">
        <f t="shared" si="171"/>
        <v>-1.9095707399407037E-3</v>
      </c>
      <c r="H1207" s="4">
        <f t="shared" si="172"/>
        <v>4.941332149646988E-3</v>
      </c>
      <c r="I1207" s="2">
        <f t="shared" si="172"/>
        <v>3.7648565368761789E-3</v>
      </c>
      <c r="J1207" s="2">
        <f t="shared" si="172"/>
        <v>4.4957091354767232E-3</v>
      </c>
      <c r="L1207">
        <f t="shared" si="170"/>
        <v>11</v>
      </c>
      <c r="M1207">
        <v>2019</v>
      </c>
    </row>
    <row r="1208" spans="1:13" x14ac:dyDescent="0.3">
      <c r="A1208" s="15">
        <v>43790</v>
      </c>
      <c r="B1208">
        <v>14019.2</v>
      </c>
      <c r="C1208">
        <v>11968.4</v>
      </c>
      <c r="D1208">
        <v>31349.95</v>
      </c>
      <c r="E1208">
        <v>40575.17</v>
      </c>
      <c r="G1208" s="2">
        <f t="shared" si="171"/>
        <v>2.6392376169824239E-3</v>
      </c>
      <c r="H1208" s="4">
        <f t="shared" si="172"/>
        <v>-2.5585252227250982E-3</v>
      </c>
      <c r="I1208" s="2">
        <f t="shared" si="172"/>
        <v>-1.2438663832345365E-4</v>
      </c>
      <c r="J1208" s="2">
        <f t="shared" si="172"/>
        <v>-1.8811049197523437E-3</v>
      </c>
      <c r="L1208">
        <f t="shared" si="170"/>
        <v>11</v>
      </c>
      <c r="M1208">
        <v>2019</v>
      </c>
    </row>
    <row r="1209" spans="1:13" x14ac:dyDescent="0.3">
      <c r="A1209" s="15">
        <v>43791</v>
      </c>
      <c r="B1209">
        <v>13952.1</v>
      </c>
      <c r="C1209">
        <v>11914.4</v>
      </c>
      <c r="D1209">
        <v>31111.599999999999</v>
      </c>
      <c r="E1209">
        <v>40359.410000000003</v>
      </c>
      <c r="G1209" s="2">
        <f t="shared" si="171"/>
        <v>-4.8093118598634159E-3</v>
      </c>
      <c r="H1209" s="4">
        <f t="shared" si="172"/>
        <v>-4.5118812873901279E-3</v>
      </c>
      <c r="I1209" s="2">
        <f t="shared" si="172"/>
        <v>-7.6028829392073092E-3</v>
      </c>
      <c r="J1209" s="2">
        <f t="shared" si="172"/>
        <v>-5.3175377946659197E-3</v>
      </c>
      <c r="L1209">
        <f t="shared" si="170"/>
        <v>11</v>
      </c>
      <c r="M1209">
        <v>2019</v>
      </c>
    </row>
    <row r="1210" spans="1:13" x14ac:dyDescent="0.3">
      <c r="A1210" s="15">
        <v>43794</v>
      </c>
      <c r="B1210">
        <v>14155.75</v>
      </c>
      <c r="C1210">
        <v>12073.75</v>
      </c>
      <c r="D1210">
        <v>31555.9</v>
      </c>
      <c r="E1210">
        <v>40889.230000000003</v>
      </c>
      <c r="G1210" s="2">
        <f t="shared" si="171"/>
        <v>1.4386380092895088E-2</v>
      </c>
      <c r="H1210" s="4">
        <f t="shared" si="172"/>
        <v>1.3374571946552102E-2</v>
      </c>
      <c r="I1210" s="2">
        <f t="shared" si="172"/>
        <v>1.4280847015261283E-2</v>
      </c>
      <c r="J1210" s="2">
        <f t="shared" si="172"/>
        <v>1.3127545719820971E-2</v>
      </c>
      <c r="L1210">
        <f t="shared" si="170"/>
        <v>11</v>
      </c>
      <c r="M1210">
        <v>2019</v>
      </c>
    </row>
    <row r="1211" spans="1:13" x14ac:dyDescent="0.3">
      <c r="A1211" s="15">
        <v>43795</v>
      </c>
      <c r="B1211">
        <v>14207.45</v>
      </c>
      <c r="C1211">
        <v>12037.7</v>
      </c>
      <c r="D1211">
        <v>31718.35</v>
      </c>
      <c r="E1211">
        <v>40821.300000000003</v>
      </c>
      <c r="G1211" s="2">
        <f t="shared" si="171"/>
        <v>3.6389359103850957E-3</v>
      </c>
      <c r="H1211" s="4">
        <f t="shared" si="172"/>
        <v>-2.9858163370948773E-3</v>
      </c>
      <c r="I1211" s="2">
        <f t="shared" si="172"/>
        <v>5.1480071872453985E-3</v>
      </c>
      <c r="J1211" s="2">
        <f t="shared" si="172"/>
        <v>-1.661317662377117E-3</v>
      </c>
      <c r="L1211">
        <f t="shared" si="170"/>
        <v>11</v>
      </c>
      <c r="M1211">
        <v>2019</v>
      </c>
    </row>
    <row r="1212" spans="1:13" x14ac:dyDescent="0.3">
      <c r="A1212" s="15">
        <v>43796</v>
      </c>
      <c r="B1212">
        <v>14266.05</v>
      </c>
      <c r="C1212">
        <v>12100.7</v>
      </c>
      <c r="D1212">
        <v>31875.95</v>
      </c>
      <c r="E1212">
        <v>41020.61</v>
      </c>
      <c r="G1212" s="2">
        <f t="shared" si="171"/>
        <v>4.1076541859869095E-3</v>
      </c>
      <c r="H1212" s="4">
        <f t="shared" si="172"/>
        <v>5.2335579055799693E-3</v>
      </c>
      <c r="I1212" s="2">
        <f t="shared" si="172"/>
        <v>4.9687326106182131E-3</v>
      </c>
      <c r="J1212" s="2">
        <f t="shared" si="172"/>
        <v>4.8825000673667343E-3</v>
      </c>
      <c r="L1212">
        <f t="shared" si="170"/>
        <v>11</v>
      </c>
      <c r="M1212">
        <v>2019</v>
      </c>
    </row>
    <row r="1213" spans="1:13" x14ac:dyDescent="0.3">
      <c r="A1213" s="15">
        <v>43797</v>
      </c>
      <c r="B1213">
        <v>14287</v>
      </c>
      <c r="C1213">
        <v>12151.15</v>
      </c>
      <c r="D1213">
        <v>32122.95</v>
      </c>
      <c r="E1213">
        <v>41130.17</v>
      </c>
      <c r="G1213" s="2">
        <f t="shared" si="171"/>
        <v>1.4663680268776319E-3</v>
      </c>
      <c r="H1213" s="4">
        <f t="shared" si="172"/>
        <v>4.1691802953547239E-3</v>
      </c>
      <c r="I1213" s="2">
        <f t="shared" si="172"/>
        <v>7.7487886635535562E-3</v>
      </c>
      <c r="J1213" s="2">
        <f t="shared" si="172"/>
        <v>2.6708525299842609E-3</v>
      </c>
      <c r="L1213">
        <f t="shared" si="170"/>
        <v>11</v>
      </c>
      <c r="M1213">
        <v>2019</v>
      </c>
    </row>
    <row r="1214" spans="1:13" x14ac:dyDescent="0.3">
      <c r="A1214" s="15">
        <v>43798</v>
      </c>
      <c r="B1214">
        <v>14208.85</v>
      </c>
      <c r="C1214">
        <v>12056.05</v>
      </c>
      <c r="D1214">
        <v>31946.1</v>
      </c>
      <c r="E1214">
        <v>40793.81</v>
      </c>
      <c r="G1214" s="2">
        <f t="shared" si="171"/>
        <v>-5.5000932517409668E-3</v>
      </c>
      <c r="H1214" s="4">
        <f t="shared" si="172"/>
        <v>-7.8264197215901672E-3</v>
      </c>
      <c r="I1214" s="2">
        <f t="shared" si="172"/>
        <v>-5.5054096837308586E-3</v>
      </c>
      <c r="J1214" s="2">
        <f t="shared" si="172"/>
        <v>-8.1779384816547222E-3</v>
      </c>
      <c r="L1214">
        <f t="shared" si="170"/>
        <v>11</v>
      </c>
      <c r="M1214">
        <v>2019</v>
      </c>
    </row>
    <row r="1215" spans="1:13" x14ac:dyDescent="0.3">
      <c r="A1215" s="15">
        <v>43801</v>
      </c>
      <c r="B1215">
        <v>14163.05</v>
      </c>
      <c r="C1215">
        <v>12048.2</v>
      </c>
      <c r="D1215">
        <v>31871.45</v>
      </c>
      <c r="E1215">
        <v>40802.17</v>
      </c>
      <c r="G1215" s="2">
        <f t="shared" si="171"/>
        <v>-3.2337667380967442E-3</v>
      </c>
      <c r="H1215" s="4">
        <f t="shared" si="172"/>
        <v>-6.5112536859075277E-4</v>
      </c>
      <c r="I1215" s="2">
        <f t="shared" si="172"/>
        <v>-2.3367484606884041E-3</v>
      </c>
      <c r="J1215" s="2">
        <f t="shared" si="172"/>
        <v>2.0493305234300455E-4</v>
      </c>
      <c r="L1215">
        <f t="shared" si="170"/>
        <v>12</v>
      </c>
      <c r="M1215">
        <v>2019</v>
      </c>
    </row>
    <row r="1216" spans="1:13" x14ac:dyDescent="0.3">
      <c r="A1216" s="15">
        <v>43802</v>
      </c>
      <c r="B1216">
        <v>14140.45</v>
      </c>
      <c r="C1216">
        <v>11994.2</v>
      </c>
      <c r="D1216">
        <v>31613.35</v>
      </c>
      <c r="E1216">
        <v>40675.449999999997</v>
      </c>
      <c r="G1216" s="2">
        <f t="shared" si="171"/>
        <v>-1.598251823668875E-3</v>
      </c>
      <c r="H1216" s="4">
        <f t="shared" si="172"/>
        <v>-4.4819973108016133E-3</v>
      </c>
      <c r="I1216" s="2">
        <f t="shared" si="172"/>
        <v>-8.0981568143276249E-3</v>
      </c>
      <c r="J1216" s="2">
        <f t="shared" si="172"/>
        <v>-3.1057171714151764E-3</v>
      </c>
      <c r="L1216">
        <f t="shared" si="170"/>
        <v>12</v>
      </c>
      <c r="M1216">
        <v>2019</v>
      </c>
    </row>
    <row r="1217" spans="1:13" x14ac:dyDescent="0.3">
      <c r="A1217" s="15">
        <v>43803</v>
      </c>
      <c r="B1217">
        <v>14246.55</v>
      </c>
      <c r="C1217">
        <v>12043.2</v>
      </c>
      <c r="D1217">
        <v>31979.3</v>
      </c>
      <c r="E1217">
        <v>40850.29</v>
      </c>
      <c r="G1217" s="2">
        <f t="shared" si="171"/>
        <v>7.4474170939629984E-3</v>
      </c>
      <c r="H1217" s="4">
        <f t="shared" si="172"/>
        <v>4.0853078988177614E-3</v>
      </c>
      <c r="I1217" s="2">
        <f t="shared" si="172"/>
        <v>1.1575805790907978E-2</v>
      </c>
      <c r="J1217" s="2">
        <f t="shared" si="172"/>
        <v>4.2984158749320243E-3</v>
      </c>
      <c r="L1217">
        <f t="shared" si="170"/>
        <v>12</v>
      </c>
      <c r="M1217">
        <v>2019</v>
      </c>
    </row>
    <row r="1218" spans="1:13" x14ac:dyDescent="0.3">
      <c r="A1218" s="15">
        <v>43804</v>
      </c>
      <c r="B1218">
        <v>14194.05</v>
      </c>
      <c r="C1218">
        <v>12018.4</v>
      </c>
      <c r="D1218">
        <v>31712.95</v>
      </c>
      <c r="E1218">
        <v>40779.589999999997</v>
      </c>
      <c r="G1218" s="2">
        <f t="shared" si="171"/>
        <v>-3.6987329197797673E-3</v>
      </c>
      <c r="H1218" s="4">
        <f t="shared" si="172"/>
        <v>-2.0592533545902326E-3</v>
      </c>
      <c r="I1218" s="2">
        <f t="shared" si="172"/>
        <v>-8.3288252088069021E-3</v>
      </c>
      <c r="J1218" s="2">
        <f t="shared" si="172"/>
        <v>-1.730709867665673E-3</v>
      </c>
      <c r="L1218">
        <f t="shared" si="170"/>
        <v>12</v>
      </c>
      <c r="M1218">
        <v>2019</v>
      </c>
    </row>
    <row r="1219" spans="1:13" x14ac:dyDescent="0.3">
      <c r="A1219" s="15">
        <v>43805</v>
      </c>
      <c r="B1219">
        <v>14041.85</v>
      </c>
      <c r="C1219">
        <v>11921.5</v>
      </c>
      <c r="D1219">
        <v>31341.55</v>
      </c>
      <c r="E1219">
        <v>40445.15</v>
      </c>
      <c r="G1219" s="2">
        <f t="shared" si="171"/>
        <v>-1.0839027621004277E-2</v>
      </c>
      <c r="H1219" s="4">
        <f t="shared" si="172"/>
        <v>-8.0626372894894195E-3</v>
      </c>
      <c r="I1219" s="2">
        <f t="shared" si="172"/>
        <v>-1.1711304057175426E-2</v>
      </c>
      <c r="J1219" s="2">
        <f t="shared" si="172"/>
        <v>-8.2011614143250363E-3</v>
      </c>
      <c r="L1219">
        <f t="shared" ref="L1219:L1282" si="173">MONTH(A:A)</f>
        <v>12</v>
      </c>
      <c r="M1219">
        <v>2019</v>
      </c>
    </row>
    <row r="1220" spans="1:13" x14ac:dyDescent="0.3">
      <c r="A1220" s="15">
        <v>43808</v>
      </c>
      <c r="B1220">
        <v>14092.4</v>
      </c>
      <c r="C1220">
        <v>11937.5</v>
      </c>
      <c r="D1220">
        <v>31316.65</v>
      </c>
      <c r="E1220">
        <v>40487.43</v>
      </c>
      <c r="G1220" s="2">
        <f t="shared" ref="G1220:G1283" si="174">(B1220-B1219)/B1220</f>
        <v>3.5870398228832045E-3</v>
      </c>
      <c r="H1220" s="4">
        <f t="shared" ref="H1220:J1283" si="175">(C1220-C1219)/C1219</f>
        <v>1.3421129891372731E-3</v>
      </c>
      <c r="I1220" s="2">
        <f t="shared" si="175"/>
        <v>-7.9447251332489361E-4</v>
      </c>
      <c r="J1220" s="2">
        <f t="shared" si="175"/>
        <v>1.0453663789106687E-3</v>
      </c>
      <c r="L1220">
        <f t="shared" si="173"/>
        <v>12</v>
      </c>
      <c r="M1220">
        <v>2019</v>
      </c>
    </row>
    <row r="1221" spans="1:13" x14ac:dyDescent="0.3">
      <c r="A1221" s="15">
        <v>43809</v>
      </c>
      <c r="B1221">
        <v>14071.6</v>
      </c>
      <c r="C1221">
        <v>11856.8</v>
      </c>
      <c r="D1221">
        <v>31160.35</v>
      </c>
      <c r="E1221">
        <v>40239.879999999997</v>
      </c>
      <c r="G1221" s="2">
        <f t="shared" si="174"/>
        <v>-1.4781545808578464E-3</v>
      </c>
      <c r="H1221" s="4">
        <f t="shared" si="175"/>
        <v>-6.7602094240838302E-3</v>
      </c>
      <c r="I1221" s="2">
        <f t="shared" si="175"/>
        <v>-4.9909552905563941E-3</v>
      </c>
      <c r="J1221" s="2">
        <f t="shared" si="175"/>
        <v>-6.1142433589882811E-3</v>
      </c>
      <c r="L1221">
        <f t="shared" si="173"/>
        <v>12</v>
      </c>
      <c r="M1221">
        <v>2019</v>
      </c>
    </row>
    <row r="1222" spans="1:13" x14ac:dyDescent="0.3">
      <c r="A1222" s="15">
        <v>43810</v>
      </c>
      <c r="B1222">
        <v>14166.85</v>
      </c>
      <c r="C1222">
        <v>11910.15</v>
      </c>
      <c r="D1222">
        <v>31256.75</v>
      </c>
      <c r="E1222">
        <v>40412.57</v>
      </c>
      <c r="G1222" s="2">
        <f t="shared" si="174"/>
        <v>6.7234424025100848E-3</v>
      </c>
      <c r="H1222" s="4">
        <f t="shared" si="175"/>
        <v>4.4995276971864558E-3</v>
      </c>
      <c r="I1222" s="2">
        <f t="shared" si="175"/>
        <v>3.0936751352279887E-3</v>
      </c>
      <c r="J1222" s="2">
        <f t="shared" si="175"/>
        <v>4.2915137917906897E-3</v>
      </c>
      <c r="L1222">
        <f t="shared" si="173"/>
        <v>12</v>
      </c>
      <c r="M1222">
        <v>2019</v>
      </c>
    </row>
    <row r="1223" spans="1:13" x14ac:dyDescent="0.3">
      <c r="A1223" s="15">
        <v>43811</v>
      </c>
      <c r="B1223">
        <v>14292.9</v>
      </c>
      <c r="C1223">
        <v>11971.8</v>
      </c>
      <c r="D1223">
        <v>31665.45</v>
      </c>
      <c r="E1223">
        <v>40581.71</v>
      </c>
      <c r="G1223" s="2">
        <f t="shared" si="174"/>
        <v>8.8190640108025149E-3</v>
      </c>
      <c r="H1223" s="4">
        <f t="shared" si="175"/>
        <v>5.1762572259794913E-3</v>
      </c>
      <c r="I1223" s="2">
        <f t="shared" si="175"/>
        <v>1.3075575675654082E-2</v>
      </c>
      <c r="J1223" s="2">
        <f t="shared" si="175"/>
        <v>4.1853314451419307E-3</v>
      </c>
      <c r="L1223">
        <f t="shared" si="173"/>
        <v>12</v>
      </c>
      <c r="M1223">
        <v>2019</v>
      </c>
    </row>
    <row r="1224" spans="1:13" x14ac:dyDescent="0.3">
      <c r="A1224" s="15">
        <v>43812</v>
      </c>
      <c r="B1224">
        <v>14410.45</v>
      </c>
      <c r="C1224">
        <v>12086.7</v>
      </c>
      <c r="D1224">
        <v>32014.25</v>
      </c>
      <c r="E1224">
        <v>41009.71</v>
      </c>
      <c r="G1224" s="2">
        <f t="shared" si="174"/>
        <v>8.1572747554726661E-3</v>
      </c>
      <c r="H1224" s="4">
        <f t="shared" si="175"/>
        <v>9.5975542524934822E-3</v>
      </c>
      <c r="I1224" s="2">
        <f t="shared" si="175"/>
        <v>1.1015160056149503E-2</v>
      </c>
      <c r="J1224" s="2">
        <f t="shared" si="175"/>
        <v>1.0546623096956732E-2</v>
      </c>
      <c r="L1224">
        <f t="shared" si="173"/>
        <v>12</v>
      </c>
      <c r="M1224">
        <v>2019</v>
      </c>
    </row>
    <row r="1225" spans="1:13" x14ac:dyDescent="0.3">
      <c r="A1225" s="15">
        <v>43815</v>
      </c>
      <c r="B1225">
        <v>14417.6</v>
      </c>
      <c r="C1225">
        <v>12053.95</v>
      </c>
      <c r="D1225">
        <v>31974.2</v>
      </c>
      <c r="E1225">
        <v>40938.720000000001</v>
      </c>
      <c r="G1225" s="2">
        <f t="shared" si="174"/>
        <v>4.959216513150341E-4</v>
      </c>
      <c r="H1225" s="4">
        <f t="shared" si="175"/>
        <v>-2.7095898797852183E-3</v>
      </c>
      <c r="I1225" s="2">
        <f t="shared" si="175"/>
        <v>-1.2510054116526008E-3</v>
      </c>
      <c r="J1225" s="2">
        <f t="shared" si="175"/>
        <v>-1.7310534505120365E-3</v>
      </c>
      <c r="L1225">
        <f t="shared" si="173"/>
        <v>12</v>
      </c>
      <c r="M1225">
        <v>2019</v>
      </c>
    </row>
    <row r="1226" spans="1:13" x14ac:dyDescent="0.3">
      <c r="A1226" s="15">
        <v>43816</v>
      </c>
      <c r="B1226">
        <v>14554.5</v>
      </c>
      <c r="C1226">
        <v>12165</v>
      </c>
      <c r="D1226">
        <v>32140.25</v>
      </c>
      <c r="E1226">
        <v>41352.17</v>
      </c>
      <c r="G1226" s="2">
        <f t="shared" si="174"/>
        <v>9.4060256278126787E-3</v>
      </c>
      <c r="H1226" s="4">
        <f t="shared" si="175"/>
        <v>9.2127476885169816E-3</v>
      </c>
      <c r="I1226" s="2">
        <f t="shared" si="175"/>
        <v>5.1932495574556758E-3</v>
      </c>
      <c r="J1226" s="2">
        <f t="shared" si="175"/>
        <v>1.0099241011931909E-2</v>
      </c>
      <c r="L1226">
        <f t="shared" si="173"/>
        <v>12</v>
      </c>
      <c r="M1226">
        <v>2019</v>
      </c>
    </row>
    <row r="1227" spans="1:13" x14ac:dyDescent="0.3">
      <c r="A1227" s="15">
        <v>43817</v>
      </c>
      <c r="B1227">
        <v>14618.95</v>
      </c>
      <c r="C1227">
        <v>12221.65</v>
      </c>
      <c r="D1227">
        <v>32244.25</v>
      </c>
      <c r="E1227">
        <v>41558.57</v>
      </c>
      <c r="G1227" s="2">
        <f t="shared" si="174"/>
        <v>4.4086613607680937E-3</v>
      </c>
      <c r="H1227" s="4">
        <f t="shared" si="175"/>
        <v>4.6568023016851324E-3</v>
      </c>
      <c r="I1227" s="2">
        <f t="shared" si="175"/>
        <v>3.2358180163502151E-3</v>
      </c>
      <c r="J1227" s="2">
        <f t="shared" si="175"/>
        <v>4.9912737348487748E-3</v>
      </c>
      <c r="L1227">
        <f t="shared" si="173"/>
        <v>12</v>
      </c>
      <c r="M1227">
        <v>2019</v>
      </c>
    </row>
    <row r="1228" spans="1:13" x14ac:dyDescent="0.3">
      <c r="A1228" s="15">
        <v>43818</v>
      </c>
      <c r="B1228">
        <v>14571.45</v>
      </c>
      <c r="C1228">
        <v>12259.7</v>
      </c>
      <c r="D1228">
        <v>32241.45</v>
      </c>
      <c r="E1228">
        <v>41673.919999999998</v>
      </c>
      <c r="G1228" s="2">
        <f t="shared" si="174"/>
        <v>-3.2597991277463806E-3</v>
      </c>
      <c r="H1228" s="4">
        <f t="shared" si="175"/>
        <v>3.1133275785185381E-3</v>
      </c>
      <c r="I1228" s="2">
        <f t="shared" si="175"/>
        <v>-8.6837188025749466E-5</v>
      </c>
      <c r="J1228" s="2">
        <f t="shared" si="175"/>
        <v>2.7756007966587529E-3</v>
      </c>
      <c r="L1228">
        <f t="shared" si="173"/>
        <v>12</v>
      </c>
      <c r="M1228">
        <v>2019</v>
      </c>
    </row>
    <row r="1229" spans="1:13" x14ac:dyDescent="0.3">
      <c r="A1229" s="15">
        <v>43819</v>
      </c>
      <c r="B1229">
        <v>14625.8</v>
      </c>
      <c r="C1229">
        <v>12271.8</v>
      </c>
      <c r="D1229">
        <v>32384.95</v>
      </c>
      <c r="E1229">
        <v>41681.54</v>
      </c>
      <c r="G1229" s="2">
        <f t="shared" si="174"/>
        <v>3.7160360458914077E-3</v>
      </c>
      <c r="H1229" s="4">
        <f t="shared" si="175"/>
        <v>9.8697358010379891E-4</v>
      </c>
      <c r="I1229" s="2">
        <f t="shared" si="175"/>
        <v>4.4507923806156357E-3</v>
      </c>
      <c r="J1229" s="2">
        <f t="shared" si="175"/>
        <v>1.8284816979066571E-4</v>
      </c>
      <c r="L1229">
        <f t="shared" si="173"/>
        <v>12</v>
      </c>
      <c r="M1229">
        <v>2019</v>
      </c>
    </row>
    <row r="1230" spans="1:13" x14ac:dyDescent="0.3">
      <c r="A1230" s="15">
        <v>43822</v>
      </c>
      <c r="B1230">
        <v>14648.8</v>
      </c>
      <c r="C1230">
        <v>12262.75</v>
      </c>
      <c r="D1230">
        <v>32339.45</v>
      </c>
      <c r="E1230">
        <v>41642.660000000003</v>
      </c>
      <c r="G1230" s="2">
        <f t="shared" si="174"/>
        <v>1.5700944787286331E-3</v>
      </c>
      <c r="H1230" s="4">
        <f t="shared" si="175"/>
        <v>-7.3746312684359861E-4</v>
      </c>
      <c r="I1230" s="2">
        <f t="shared" si="175"/>
        <v>-1.4049736065672479E-3</v>
      </c>
      <c r="J1230" s="2">
        <f t="shared" si="175"/>
        <v>-9.3278703234087274E-4</v>
      </c>
      <c r="L1230">
        <f t="shared" si="173"/>
        <v>12</v>
      </c>
      <c r="M1230">
        <v>2019</v>
      </c>
    </row>
    <row r="1231" spans="1:13" x14ac:dyDescent="0.3">
      <c r="A1231" s="15">
        <v>43823</v>
      </c>
      <c r="B1231">
        <v>14603.7</v>
      </c>
      <c r="C1231">
        <v>12214.55</v>
      </c>
      <c r="D1231">
        <v>32280.75</v>
      </c>
      <c r="E1231">
        <v>41461.26</v>
      </c>
      <c r="G1231" s="2">
        <f t="shared" si="174"/>
        <v>-3.0882584550489629E-3</v>
      </c>
      <c r="H1231" s="4">
        <f t="shared" si="175"/>
        <v>-3.9306028419400811E-3</v>
      </c>
      <c r="I1231" s="2">
        <f t="shared" si="175"/>
        <v>-1.8151205416295183E-3</v>
      </c>
      <c r="J1231" s="2">
        <f t="shared" si="175"/>
        <v>-4.3561098162317544E-3</v>
      </c>
      <c r="L1231">
        <f t="shared" si="173"/>
        <v>12</v>
      </c>
      <c r="M1231">
        <v>2019</v>
      </c>
    </row>
    <row r="1232" spans="1:13" x14ac:dyDescent="0.3">
      <c r="A1232" s="15">
        <v>43825</v>
      </c>
      <c r="B1232">
        <v>14523.7</v>
      </c>
      <c r="C1232">
        <v>12126.55</v>
      </c>
      <c r="D1232">
        <v>31997.7</v>
      </c>
      <c r="E1232">
        <v>41163.760000000002</v>
      </c>
      <c r="G1232" s="2">
        <f t="shared" si="174"/>
        <v>-5.5082382588458861E-3</v>
      </c>
      <c r="H1232" s="4">
        <f t="shared" si="175"/>
        <v>-7.2045224752446879E-3</v>
      </c>
      <c r="I1232" s="2">
        <f t="shared" si="175"/>
        <v>-8.7683836342092192E-3</v>
      </c>
      <c r="J1232" s="2">
        <f t="shared" si="175"/>
        <v>-7.1753728661405848E-3</v>
      </c>
      <c r="L1232">
        <f t="shared" si="173"/>
        <v>12</v>
      </c>
      <c r="M1232">
        <v>2019</v>
      </c>
    </row>
    <row r="1233" spans="1:13" x14ac:dyDescent="0.3">
      <c r="A1233" s="15">
        <v>43826</v>
      </c>
      <c r="B1233">
        <v>14679.35</v>
      </c>
      <c r="C1233">
        <v>12245.8</v>
      </c>
      <c r="D1233">
        <v>32412.35</v>
      </c>
      <c r="E1233">
        <v>41575.14</v>
      </c>
      <c r="G1233" s="2">
        <f t="shared" si="174"/>
        <v>1.0603330528940288E-2</v>
      </c>
      <c r="H1233" s="4">
        <f t="shared" si="175"/>
        <v>9.8337944427722649E-3</v>
      </c>
      <c r="I1233" s="2">
        <f t="shared" si="175"/>
        <v>1.2958743909718443E-2</v>
      </c>
      <c r="J1233" s="2">
        <f t="shared" si="175"/>
        <v>9.9937420682658078E-3</v>
      </c>
      <c r="L1233">
        <f t="shared" si="173"/>
        <v>12</v>
      </c>
      <c r="M1233">
        <v>2019</v>
      </c>
    </row>
    <row r="1234" spans="1:13" x14ac:dyDescent="0.3">
      <c r="A1234" s="15">
        <v>43829</v>
      </c>
      <c r="B1234">
        <v>14650.6</v>
      </c>
      <c r="C1234">
        <v>12255.85</v>
      </c>
      <c r="D1234">
        <v>32354.9</v>
      </c>
      <c r="E1234">
        <v>41558</v>
      </c>
      <c r="G1234" s="2">
        <f t="shared" si="174"/>
        <v>-1.9623769674962117E-3</v>
      </c>
      <c r="H1234" s="4">
        <f t="shared" si="175"/>
        <v>8.2068954253712231E-4</v>
      </c>
      <c r="I1234" s="2">
        <f t="shared" si="175"/>
        <v>-1.7724725297609428E-3</v>
      </c>
      <c r="J1234" s="2">
        <f t="shared" si="175"/>
        <v>-4.1226559910560539E-4</v>
      </c>
      <c r="L1234">
        <f t="shared" si="173"/>
        <v>12</v>
      </c>
      <c r="M1234">
        <v>2019</v>
      </c>
    </row>
    <row r="1235" spans="1:13" x14ac:dyDescent="0.3">
      <c r="A1235" s="15">
        <v>43830</v>
      </c>
      <c r="B1235">
        <v>14557.4</v>
      </c>
      <c r="C1235">
        <v>12168.45</v>
      </c>
      <c r="D1235">
        <v>32161.65</v>
      </c>
      <c r="E1235">
        <v>41253.74</v>
      </c>
      <c r="G1235" s="2">
        <f t="shared" si="174"/>
        <v>-6.4022421586272778E-3</v>
      </c>
      <c r="H1235" s="4">
        <f t="shared" si="175"/>
        <v>-7.1312883235352615E-3</v>
      </c>
      <c r="I1235" s="2">
        <f t="shared" si="175"/>
        <v>-5.9728201910684313E-3</v>
      </c>
      <c r="J1235" s="2">
        <f t="shared" si="175"/>
        <v>-7.3213340391742156E-3</v>
      </c>
      <c r="L1235">
        <f t="shared" si="173"/>
        <v>12</v>
      </c>
      <c r="M1235">
        <v>2019</v>
      </c>
    </row>
    <row r="1236" spans="1:13" x14ac:dyDescent="0.3">
      <c r="A1236" s="15">
        <v>43831</v>
      </c>
      <c r="B1236">
        <v>14574.2</v>
      </c>
      <c r="C1236">
        <v>12182.5</v>
      </c>
      <c r="D1236">
        <v>32102.9</v>
      </c>
      <c r="E1236">
        <v>41306.019999999997</v>
      </c>
      <c r="G1236" s="2">
        <f t="shared" si="174"/>
        <v>1.1527219332794316E-3</v>
      </c>
      <c r="H1236" s="4">
        <f t="shared" si="175"/>
        <v>1.1546252809519102E-3</v>
      </c>
      <c r="I1236" s="2">
        <f t="shared" si="175"/>
        <v>-1.8267097614705712E-3</v>
      </c>
      <c r="J1236" s="2">
        <f t="shared" si="175"/>
        <v>1.2672790394276697E-3</v>
      </c>
      <c r="L1236">
        <f t="shared" si="173"/>
        <v>1</v>
      </c>
      <c r="M1236">
        <v>2020</v>
      </c>
    </row>
    <row r="1237" spans="1:13" x14ac:dyDescent="0.3">
      <c r="A1237" s="15">
        <v>43832</v>
      </c>
      <c r="B1237">
        <v>14697.5</v>
      </c>
      <c r="C1237">
        <v>12282.2</v>
      </c>
      <c r="D1237">
        <v>32443.85</v>
      </c>
      <c r="E1237">
        <v>41626.639999999999</v>
      </c>
      <c r="G1237" s="2">
        <f t="shared" si="174"/>
        <v>8.3891818336451277E-3</v>
      </c>
      <c r="H1237" s="4">
        <f t="shared" si="175"/>
        <v>8.1838703057665278E-3</v>
      </c>
      <c r="I1237" s="2">
        <f t="shared" si="175"/>
        <v>1.0620535839441206E-2</v>
      </c>
      <c r="J1237" s="2">
        <f t="shared" si="175"/>
        <v>7.762064706306796E-3</v>
      </c>
      <c r="L1237">
        <f t="shared" si="173"/>
        <v>1</v>
      </c>
      <c r="M1237">
        <v>2020</v>
      </c>
    </row>
    <row r="1238" spans="1:13" x14ac:dyDescent="0.3">
      <c r="A1238" s="15">
        <v>43833</v>
      </c>
      <c r="B1238">
        <v>14560.7</v>
      </c>
      <c r="C1238">
        <v>12226.65</v>
      </c>
      <c r="D1238">
        <v>32069.25</v>
      </c>
      <c r="E1238">
        <v>41464.61</v>
      </c>
      <c r="G1238" s="2">
        <f t="shared" si="174"/>
        <v>-9.3951527055704236E-3</v>
      </c>
      <c r="H1238" s="4">
        <f t="shared" si="175"/>
        <v>-4.5228053606032378E-3</v>
      </c>
      <c r="I1238" s="2">
        <f t="shared" si="175"/>
        <v>-1.1546101957689934E-2</v>
      </c>
      <c r="J1238" s="2">
        <f t="shared" si="175"/>
        <v>-3.8924592520558671E-3</v>
      </c>
      <c r="L1238">
        <f t="shared" si="173"/>
        <v>1</v>
      </c>
      <c r="M1238">
        <v>2020</v>
      </c>
    </row>
    <row r="1239" spans="1:13" x14ac:dyDescent="0.3">
      <c r="A1239" s="15">
        <v>43836</v>
      </c>
      <c r="B1239">
        <v>14202.5</v>
      </c>
      <c r="C1239">
        <v>11993.05</v>
      </c>
      <c r="D1239">
        <v>31237.15</v>
      </c>
      <c r="E1239">
        <v>40676.629999999997</v>
      </c>
      <c r="G1239" s="2">
        <f t="shared" si="174"/>
        <v>-2.5220911811300879E-2</v>
      </c>
      <c r="H1239" s="4">
        <f t="shared" si="175"/>
        <v>-1.9105805760367751E-2</v>
      </c>
      <c r="I1239" s="2">
        <f t="shared" si="175"/>
        <v>-2.5946974126304749E-2</v>
      </c>
      <c r="J1239" s="2">
        <f t="shared" si="175"/>
        <v>-1.9003675664621064E-2</v>
      </c>
      <c r="L1239">
        <f t="shared" si="173"/>
        <v>1</v>
      </c>
      <c r="M1239">
        <v>2020</v>
      </c>
    </row>
    <row r="1240" spans="1:13" x14ac:dyDescent="0.3">
      <c r="A1240" s="15">
        <v>43837</v>
      </c>
      <c r="B1240">
        <v>14314.75</v>
      </c>
      <c r="C1240">
        <v>12052.95</v>
      </c>
      <c r="D1240">
        <v>31399.4</v>
      </c>
      <c r="E1240">
        <v>40869.47</v>
      </c>
      <c r="G1240" s="2">
        <f t="shared" si="174"/>
        <v>7.8415620251838132E-3</v>
      </c>
      <c r="H1240" s="4">
        <f t="shared" si="175"/>
        <v>4.9945593489563924E-3</v>
      </c>
      <c r="I1240" s="2">
        <f t="shared" si="175"/>
        <v>5.1941358286527418E-3</v>
      </c>
      <c r="J1240" s="2">
        <f t="shared" si="175"/>
        <v>4.7408057157144971E-3</v>
      </c>
      <c r="L1240">
        <f t="shared" si="173"/>
        <v>1</v>
      </c>
      <c r="M1240">
        <v>2020</v>
      </c>
    </row>
    <row r="1241" spans="1:13" x14ac:dyDescent="0.3">
      <c r="A1241" s="15">
        <v>43838</v>
      </c>
      <c r="B1241">
        <v>14306.65</v>
      </c>
      <c r="C1241">
        <v>12025.35</v>
      </c>
      <c r="D1241">
        <v>31373.65</v>
      </c>
      <c r="E1241">
        <v>40817.74</v>
      </c>
      <c r="G1241" s="2">
        <f t="shared" si="174"/>
        <v>-5.6617027745841015E-4</v>
      </c>
      <c r="H1241" s="4">
        <f t="shared" si="175"/>
        <v>-2.2898958346297266E-3</v>
      </c>
      <c r="I1241" s="2">
        <f t="shared" si="175"/>
        <v>-8.2007936457384532E-4</v>
      </c>
      <c r="J1241" s="2">
        <f t="shared" si="175"/>
        <v>-1.2657369914511542E-3</v>
      </c>
      <c r="L1241">
        <f t="shared" si="173"/>
        <v>1</v>
      </c>
      <c r="M1241">
        <v>2020</v>
      </c>
    </row>
    <row r="1242" spans="1:13" x14ac:dyDescent="0.3">
      <c r="A1242" s="15">
        <v>43839</v>
      </c>
      <c r="B1242">
        <v>14590.1</v>
      </c>
      <c r="C1242">
        <v>12215.9</v>
      </c>
      <c r="D1242">
        <v>32092.400000000001</v>
      </c>
      <c r="E1242">
        <v>41452.35</v>
      </c>
      <c r="G1242" s="2">
        <f t="shared" si="174"/>
        <v>1.9427557042103943E-2</v>
      </c>
      <c r="H1242" s="4">
        <f t="shared" si="175"/>
        <v>1.5845692640962573E-2</v>
      </c>
      <c r="I1242" s="2">
        <f t="shared" si="175"/>
        <v>2.2909352274918603E-2</v>
      </c>
      <c r="J1242" s="2">
        <f t="shared" si="175"/>
        <v>1.5547406593309689E-2</v>
      </c>
      <c r="L1242">
        <f t="shared" si="173"/>
        <v>1</v>
      </c>
      <c r="M1242">
        <v>2020</v>
      </c>
    </row>
    <row r="1243" spans="1:13" x14ac:dyDescent="0.3">
      <c r="A1243" s="15">
        <v>43840</v>
      </c>
      <c r="B1243">
        <v>14609.65</v>
      </c>
      <c r="C1243">
        <v>12256.8</v>
      </c>
      <c r="D1243">
        <v>32097.4</v>
      </c>
      <c r="E1243">
        <v>41599.72</v>
      </c>
      <c r="G1243" s="2">
        <f t="shared" si="174"/>
        <v>1.3381566293510982E-3</v>
      </c>
      <c r="H1243" s="4">
        <f t="shared" si="175"/>
        <v>3.3480955148617489E-3</v>
      </c>
      <c r="I1243" s="2">
        <f t="shared" si="175"/>
        <v>1.5580012713290372E-4</v>
      </c>
      <c r="J1243" s="2">
        <f t="shared" si="175"/>
        <v>3.5551663536567317E-3</v>
      </c>
      <c r="L1243">
        <f t="shared" si="173"/>
        <v>1</v>
      </c>
      <c r="M1243">
        <v>2020</v>
      </c>
    </row>
    <row r="1244" spans="1:13" x14ac:dyDescent="0.3">
      <c r="A1244" s="15">
        <v>43843</v>
      </c>
      <c r="B1244">
        <v>14635.05</v>
      </c>
      <c r="C1244">
        <v>12329.55</v>
      </c>
      <c r="D1244">
        <v>32177.65</v>
      </c>
      <c r="E1244">
        <v>41859.69</v>
      </c>
      <c r="G1244" s="2">
        <f t="shared" si="174"/>
        <v>1.735559495867772E-3</v>
      </c>
      <c r="H1244" s="4">
        <f t="shared" si="175"/>
        <v>5.9354807127472101E-3</v>
      </c>
      <c r="I1244" s="2">
        <f t="shared" si="175"/>
        <v>2.5002025086144049E-3</v>
      </c>
      <c r="J1244" s="2">
        <f t="shared" si="175"/>
        <v>6.2493209088907604E-3</v>
      </c>
      <c r="L1244">
        <f t="shared" si="173"/>
        <v>1</v>
      </c>
      <c r="M1244">
        <v>2020</v>
      </c>
    </row>
    <row r="1245" spans="1:13" x14ac:dyDescent="0.3">
      <c r="A1245" s="15">
        <v>43844</v>
      </c>
      <c r="B1245">
        <v>14667.2</v>
      </c>
      <c r="C1245">
        <v>12362.3</v>
      </c>
      <c r="D1245">
        <v>32071.65</v>
      </c>
      <c r="E1245">
        <v>41952.63</v>
      </c>
      <c r="G1245" s="2">
        <f t="shared" si="174"/>
        <v>2.1919657467002192E-3</v>
      </c>
      <c r="H1245" s="4">
        <f t="shared" si="175"/>
        <v>2.6562202189049887E-3</v>
      </c>
      <c r="I1245" s="2">
        <f t="shared" si="175"/>
        <v>-3.2942119763251822E-3</v>
      </c>
      <c r="J1245" s="2">
        <f t="shared" si="175"/>
        <v>2.2202744454150295E-3</v>
      </c>
      <c r="L1245">
        <f t="shared" si="173"/>
        <v>1</v>
      </c>
      <c r="M1245">
        <v>2020</v>
      </c>
    </row>
    <row r="1246" spans="1:13" x14ac:dyDescent="0.3">
      <c r="A1246" s="15">
        <v>43845</v>
      </c>
      <c r="B1246">
        <v>14636.05</v>
      </c>
      <c r="C1246">
        <v>12343.3</v>
      </c>
      <c r="D1246">
        <v>31824.9</v>
      </c>
      <c r="E1246">
        <v>41872.730000000003</v>
      </c>
      <c r="G1246" s="2">
        <f t="shared" si="174"/>
        <v>-2.1283064761326628E-3</v>
      </c>
      <c r="H1246" s="4">
        <f t="shared" si="175"/>
        <v>-1.5369308300235394E-3</v>
      </c>
      <c r="I1246" s="2">
        <f t="shared" si="175"/>
        <v>-7.6937108006603959E-3</v>
      </c>
      <c r="J1246" s="2">
        <f t="shared" si="175"/>
        <v>-1.9045289890048415E-3</v>
      </c>
      <c r="L1246">
        <f t="shared" si="173"/>
        <v>1</v>
      </c>
      <c r="M1246">
        <v>2020</v>
      </c>
    </row>
    <row r="1247" spans="1:13" x14ac:dyDescent="0.3">
      <c r="A1247" s="15">
        <v>43846</v>
      </c>
      <c r="B1247">
        <v>14655.35</v>
      </c>
      <c r="C1247">
        <v>12355.5</v>
      </c>
      <c r="D1247">
        <v>31853.9</v>
      </c>
      <c r="E1247">
        <v>41932.559999999998</v>
      </c>
      <c r="G1247" s="2">
        <f t="shared" si="174"/>
        <v>1.3169252184356628E-3</v>
      </c>
      <c r="H1247" s="4">
        <f t="shared" si="175"/>
        <v>9.883904628422487E-4</v>
      </c>
      <c r="I1247" s="2">
        <f t="shared" si="175"/>
        <v>9.1123617042001702E-4</v>
      </c>
      <c r="J1247" s="2">
        <f t="shared" si="175"/>
        <v>1.4288535760623791E-3</v>
      </c>
      <c r="L1247">
        <f t="shared" si="173"/>
        <v>1</v>
      </c>
      <c r="M1247">
        <v>2020</v>
      </c>
    </row>
    <row r="1248" spans="1:13" x14ac:dyDescent="0.3">
      <c r="A1248" s="15">
        <v>43847</v>
      </c>
      <c r="B1248">
        <v>14561.8</v>
      </c>
      <c r="C1248">
        <v>12352.35</v>
      </c>
      <c r="D1248">
        <v>31590.65</v>
      </c>
      <c r="E1248">
        <v>41945.37</v>
      </c>
      <c r="G1248" s="2">
        <f t="shared" si="174"/>
        <v>-6.4243431443915654E-3</v>
      </c>
      <c r="H1248" s="4">
        <f t="shared" si="175"/>
        <v>-2.5494718951071474E-4</v>
      </c>
      <c r="I1248" s="2">
        <f t="shared" si="175"/>
        <v>-8.2642941680610531E-3</v>
      </c>
      <c r="J1248" s="2">
        <f t="shared" si="175"/>
        <v>3.054905305091067E-4</v>
      </c>
      <c r="L1248">
        <f t="shared" si="173"/>
        <v>1</v>
      </c>
      <c r="M1248">
        <v>2020</v>
      </c>
    </row>
    <row r="1249" spans="1:13" x14ac:dyDescent="0.3">
      <c r="A1249" s="15">
        <v>43850</v>
      </c>
      <c r="B1249">
        <v>14359.65</v>
      </c>
      <c r="C1249">
        <v>12224.55</v>
      </c>
      <c r="D1249">
        <v>31080.65</v>
      </c>
      <c r="E1249">
        <v>41528.910000000003</v>
      </c>
      <c r="G1249" s="2">
        <f t="shared" si="174"/>
        <v>-1.4077641168134297E-2</v>
      </c>
      <c r="H1249" s="4">
        <f t="shared" si="175"/>
        <v>-1.034620942573689E-2</v>
      </c>
      <c r="I1249" s="2">
        <f t="shared" si="175"/>
        <v>-1.614401729625696E-2</v>
      </c>
      <c r="J1249" s="2">
        <f t="shared" si="175"/>
        <v>-9.9286285947650273E-3</v>
      </c>
      <c r="L1249">
        <f t="shared" si="173"/>
        <v>1</v>
      </c>
      <c r="M1249">
        <v>2020</v>
      </c>
    </row>
    <row r="1250" spans="1:13" x14ac:dyDescent="0.3">
      <c r="A1250" s="15">
        <v>43851</v>
      </c>
      <c r="B1250">
        <v>14305.7</v>
      </c>
      <c r="C1250">
        <v>12169.85</v>
      </c>
      <c r="D1250">
        <v>30947.55</v>
      </c>
      <c r="E1250">
        <v>41323.81</v>
      </c>
      <c r="G1250" s="2">
        <f t="shared" si="174"/>
        <v>-3.7712240575434202E-3</v>
      </c>
      <c r="H1250" s="4">
        <f t="shared" si="175"/>
        <v>-4.4746023371002542E-3</v>
      </c>
      <c r="I1250" s="2">
        <f t="shared" si="175"/>
        <v>-4.2824072212132684E-3</v>
      </c>
      <c r="J1250" s="2">
        <f t="shared" si="175"/>
        <v>-4.9387282257108553E-3</v>
      </c>
      <c r="L1250">
        <f t="shared" si="173"/>
        <v>1</v>
      </c>
      <c r="M1250">
        <v>2020</v>
      </c>
    </row>
    <row r="1251" spans="1:13" x14ac:dyDescent="0.3">
      <c r="A1251" s="15">
        <v>43852</v>
      </c>
      <c r="B1251">
        <v>14178.5</v>
      </c>
      <c r="C1251">
        <v>12106.9</v>
      </c>
      <c r="D1251">
        <v>30701.45</v>
      </c>
      <c r="E1251">
        <v>41115.379999999997</v>
      </c>
      <c r="G1251" s="2">
        <f t="shared" si="174"/>
        <v>-8.9713298303770311E-3</v>
      </c>
      <c r="H1251" s="4">
        <f t="shared" si="175"/>
        <v>-5.1726192188071935E-3</v>
      </c>
      <c r="I1251" s="2">
        <f t="shared" si="175"/>
        <v>-7.9521642262472651E-3</v>
      </c>
      <c r="J1251" s="2">
        <f t="shared" si="175"/>
        <v>-5.043823403505154E-3</v>
      </c>
      <c r="L1251">
        <f t="shared" si="173"/>
        <v>1</v>
      </c>
      <c r="M1251">
        <v>2020</v>
      </c>
    </row>
    <row r="1252" spans="1:13" x14ac:dyDescent="0.3">
      <c r="A1252" s="15">
        <v>43853</v>
      </c>
      <c r="B1252">
        <v>14288.45</v>
      </c>
      <c r="C1252">
        <v>12180.35</v>
      </c>
      <c r="D1252">
        <v>31004.05</v>
      </c>
      <c r="E1252">
        <v>41386.400000000001</v>
      </c>
      <c r="G1252" s="2">
        <f t="shared" si="174"/>
        <v>7.6950264024439824E-3</v>
      </c>
      <c r="H1252" s="4">
        <f t="shared" si="175"/>
        <v>6.0667883603565511E-3</v>
      </c>
      <c r="I1252" s="2">
        <f t="shared" si="175"/>
        <v>9.8562120030160974E-3</v>
      </c>
      <c r="J1252" s="2">
        <f t="shared" si="175"/>
        <v>6.5916939111350572E-3</v>
      </c>
      <c r="L1252">
        <f t="shared" si="173"/>
        <v>1</v>
      </c>
      <c r="M1252">
        <v>2020</v>
      </c>
    </row>
    <row r="1253" spans="1:13" x14ac:dyDescent="0.3">
      <c r="A1253" s="15">
        <v>43854</v>
      </c>
      <c r="B1253">
        <v>14420.4</v>
      </c>
      <c r="C1253">
        <v>12248.25</v>
      </c>
      <c r="D1253">
        <v>31241.75</v>
      </c>
      <c r="E1253">
        <v>41613.19</v>
      </c>
      <c r="G1253" s="2">
        <f t="shared" si="174"/>
        <v>9.1502316163212475E-3</v>
      </c>
      <c r="H1253" s="4">
        <f t="shared" si="175"/>
        <v>5.5745524553891829E-3</v>
      </c>
      <c r="I1253" s="2">
        <f t="shared" si="175"/>
        <v>7.6667403129591369E-3</v>
      </c>
      <c r="J1253" s="2">
        <f t="shared" si="175"/>
        <v>5.4798194575996191E-3</v>
      </c>
      <c r="L1253">
        <f t="shared" si="173"/>
        <v>1</v>
      </c>
      <c r="M1253">
        <v>2020</v>
      </c>
    </row>
    <row r="1254" spans="1:13" x14ac:dyDescent="0.3">
      <c r="A1254" s="15">
        <v>43857</v>
      </c>
      <c r="B1254">
        <v>14234.7</v>
      </c>
      <c r="C1254">
        <v>12119</v>
      </c>
      <c r="D1254">
        <v>30837.4</v>
      </c>
      <c r="E1254">
        <v>41155.120000000003</v>
      </c>
      <c r="G1254" s="2">
        <f t="shared" si="174"/>
        <v>-1.3045585786844746E-2</v>
      </c>
      <c r="H1254" s="4">
        <f t="shared" si="175"/>
        <v>-1.0552527912150715E-2</v>
      </c>
      <c r="I1254" s="2">
        <f t="shared" si="175"/>
        <v>-1.2942616850848578E-2</v>
      </c>
      <c r="J1254" s="2">
        <f t="shared" si="175"/>
        <v>-1.1007807860921013E-2</v>
      </c>
      <c r="L1254">
        <f t="shared" si="173"/>
        <v>1</v>
      </c>
      <c r="M1254">
        <v>2020</v>
      </c>
    </row>
    <row r="1255" spans="1:13" x14ac:dyDescent="0.3">
      <c r="A1255" s="15">
        <v>43858</v>
      </c>
      <c r="B1255">
        <v>14273.1</v>
      </c>
      <c r="C1255">
        <v>12055.8</v>
      </c>
      <c r="D1255">
        <v>30761.4</v>
      </c>
      <c r="E1255">
        <v>40966.86</v>
      </c>
      <c r="G1255" s="2">
        <f t="shared" si="174"/>
        <v>2.690375601656237E-3</v>
      </c>
      <c r="H1255" s="4">
        <f t="shared" si="175"/>
        <v>-5.2149517286905461E-3</v>
      </c>
      <c r="I1255" s="2">
        <f t="shared" si="175"/>
        <v>-2.464539812046411E-3</v>
      </c>
      <c r="J1255" s="2">
        <f t="shared" si="175"/>
        <v>-4.5744004634174808E-3</v>
      </c>
      <c r="L1255">
        <f t="shared" si="173"/>
        <v>1</v>
      </c>
      <c r="M1255">
        <v>2020</v>
      </c>
    </row>
    <row r="1256" spans="1:13" x14ac:dyDescent="0.3">
      <c r="A1256" s="15">
        <v>43859</v>
      </c>
      <c r="B1256">
        <v>14346.8</v>
      </c>
      <c r="C1256">
        <v>12129.5</v>
      </c>
      <c r="D1256">
        <v>30877</v>
      </c>
      <c r="E1256">
        <v>41198.660000000003</v>
      </c>
      <c r="G1256" s="2">
        <f t="shared" si="174"/>
        <v>5.1370340424344739E-3</v>
      </c>
      <c r="H1256" s="4">
        <f t="shared" si="175"/>
        <v>6.1132401002007937E-3</v>
      </c>
      <c r="I1256" s="2">
        <f t="shared" si="175"/>
        <v>3.757956399903728E-3</v>
      </c>
      <c r="J1256" s="2">
        <f t="shared" si="175"/>
        <v>5.658232044145021E-3</v>
      </c>
      <c r="L1256">
        <f t="shared" si="173"/>
        <v>1</v>
      </c>
      <c r="M1256">
        <v>2020</v>
      </c>
    </row>
    <row r="1257" spans="1:13" x14ac:dyDescent="0.3">
      <c r="A1257" s="15">
        <v>43860</v>
      </c>
      <c r="B1257">
        <v>14289.95</v>
      </c>
      <c r="C1257">
        <v>12035.8</v>
      </c>
      <c r="D1257">
        <v>30647.4</v>
      </c>
      <c r="E1257">
        <v>40913.82</v>
      </c>
      <c r="G1257" s="2">
        <f t="shared" si="174"/>
        <v>-3.9783204279929983E-3</v>
      </c>
      <c r="H1257" s="4">
        <f t="shared" si="175"/>
        <v>-7.7249680530937573E-3</v>
      </c>
      <c r="I1257" s="2">
        <f t="shared" si="175"/>
        <v>-7.4359555656313293E-3</v>
      </c>
      <c r="J1257" s="2">
        <f t="shared" si="175"/>
        <v>-6.9138170998766409E-3</v>
      </c>
      <c r="L1257">
        <f t="shared" si="173"/>
        <v>1</v>
      </c>
      <c r="M1257">
        <v>2020</v>
      </c>
    </row>
    <row r="1258" spans="1:13" x14ac:dyDescent="0.3">
      <c r="A1258" s="15">
        <v>43861</v>
      </c>
      <c r="B1258">
        <v>14316.9</v>
      </c>
      <c r="C1258">
        <v>11962.1</v>
      </c>
      <c r="D1258">
        <v>30833.599999999999</v>
      </c>
      <c r="E1258">
        <v>40723.49</v>
      </c>
      <c r="G1258" s="2">
        <f t="shared" si="174"/>
        <v>1.8823907410122939E-3</v>
      </c>
      <c r="H1258" s="4">
        <f t="shared" si="175"/>
        <v>-6.1233985277255286E-3</v>
      </c>
      <c r="I1258" s="2">
        <f t="shared" si="175"/>
        <v>6.0755561646337729E-3</v>
      </c>
      <c r="J1258" s="2">
        <f t="shared" si="175"/>
        <v>-4.6519733429927039E-3</v>
      </c>
      <c r="L1258">
        <f t="shared" si="173"/>
        <v>1</v>
      </c>
      <c r="M1258">
        <v>2020</v>
      </c>
    </row>
    <row r="1259" spans="1:13" x14ac:dyDescent="0.3">
      <c r="A1259" s="15">
        <v>43862</v>
      </c>
      <c r="B1259">
        <v>13758.85</v>
      </c>
      <c r="C1259">
        <v>11661.85</v>
      </c>
      <c r="D1259">
        <v>29820.9</v>
      </c>
      <c r="E1259">
        <v>39735.53</v>
      </c>
      <c r="G1259" s="2">
        <f t="shared" si="174"/>
        <v>-4.0559349073505363E-2</v>
      </c>
      <c r="H1259" s="4">
        <f t="shared" si="175"/>
        <v>-2.5100107840596551E-2</v>
      </c>
      <c r="I1259" s="2">
        <f t="shared" si="175"/>
        <v>-3.2844040267759757E-2</v>
      </c>
      <c r="J1259" s="2">
        <f t="shared" si="175"/>
        <v>-2.4260199702923282E-2</v>
      </c>
      <c r="L1259">
        <f t="shared" si="173"/>
        <v>2</v>
      </c>
      <c r="M1259">
        <v>2020</v>
      </c>
    </row>
    <row r="1260" spans="1:13" x14ac:dyDescent="0.3">
      <c r="A1260" s="15">
        <v>43864</v>
      </c>
      <c r="B1260">
        <v>13822.3</v>
      </c>
      <c r="C1260">
        <v>11707.9</v>
      </c>
      <c r="D1260">
        <v>30023.25</v>
      </c>
      <c r="E1260">
        <v>39872.31</v>
      </c>
      <c r="G1260" s="2">
        <f t="shared" si="174"/>
        <v>4.5904082533296852E-3</v>
      </c>
      <c r="H1260" s="4">
        <f t="shared" si="175"/>
        <v>3.9487731363376539E-3</v>
      </c>
      <c r="I1260" s="2">
        <f t="shared" si="175"/>
        <v>6.7855094916651924E-3</v>
      </c>
      <c r="J1260" s="2">
        <f t="shared" si="175"/>
        <v>3.4422593583122922E-3</v>
      </c>
      <c r="L1260">
        <f t="shared" si="173"/>
        <v>2</v>
      </c>
      <c r="M1260">
        <v>2020</v>
      </c>
    </row>
    <row r="1261" spans="1:13" x14ac:dyDescent="0.3">
      <c r="A1261" s="15">
        <v>43865</v>
      </c>
      <c r="B1261">
        <v>14218.8</v>
      </c>
      <c r="C1261">
        <v>11979.65</v>
      </c>
      <c r="D1261">
        <v>30686.7</v>
      </c>
      <c r="E1261">
        <v>40789.379999999997</v>
      </c>
      <c r="G1261" s="2">
        <f t="shared" si="174"/>
        <v>2.788561622640448E-2</v>
      </c>
      <c r="H1261" s="4">
        <f t="shared" si="175"/>
        <v>2.3210823461081834E-2</v>
      </c>
      <c r="I1261" s="2">
        <f t="shared" si="175"/>
        <v>2.2097874147535685E-2</v>
      </c>
      <c r="J1261" s="2">
        <f t="shared" si="175"/>
        <v>2.3000172300024747E-2</v>
      </c>
      <c r="L1261">
        <f t="shared" si="173"/>
        <v>2</v>
      </c>
      <c r="M1261">
        <v>2020</v>
      </c>
    </row>
    <row r="1262" spans="1:13" x14ac:dyDescent="0.3">
      <c r="A1262" s="15">
        <v>43866</v>
      </c>
      <c r="B1262">
        <v>14407.8</v>
      </c>
      <c r="C1262">
        <v>12089.15</v>
      </c>
      <c r="D1262">
        <v>31001.95</v>
      </c>
      <c r="E1262">
        <v>41142.660000000003</v>
      </c>
      <c r="G1262" s="2">
        <f t="shared" si="174"/>
        <v>1.3117894473826677E-2</v>
      </c>
      <c r="H1262" s="4">
        <f t="shared" si="175"/>
        <v>9.1405007658821417E-3</v>
      </c>
      <c r="I1262" s="2">
        <f t="shared" si="175"/>
        <v>1.0273180237692551E-2</v>
      </c>
      <c r="J1262" s="2">
        <f t="shared" si="175"/>
        <v>8.6610779570566194E-3</v>
      </c>
      <c r="L1262">
        <f t="shared" si="173"/>
        <v>2</v>
      </c>
      <c r="M1262">
        <v>2020</v>
      </c>
    </row>
    <row r="1263" spans="1:13" x14ac:dyDescent="0.3">
      <c r="A1263" s="15">
        <v>43867</v>
      </c>
      <c r="B1263">
        <v>14545.75</v>
      </c>
      <c r="C1263">
        <v>12137.95</v>
      </c>
      <c r="D1263">
        <v>31304.05</v>
      </c>
      <c r="E1263">
        <v>41306.03</v>
      </c>
      <c r="G1263" s="2">
        <f t="shared" si="174"/>
        <v>9.483869858893542E-3</v>
      </c>
      <c r="H1263" s="4">
        <f t="shared" si="175"/>
        <v>4.0366775166162296E-3</v>
      </c>
      <c r="I1263" s="2">
        <f t="shared" si="175"/>
        <v>9.7445483267987517E-3</v>
      </c>
      <c r="J1263" s="2">
        <f t="shared" si="175"/>
        <v>3.970817637945513E-3</v>
      </c>
      <c r="L1263">
        <f t="shared" si="173"/>
        <v>2</v>
      </c>
      <c r="M1263">
        <v>2020</v>
      </c>
    </row>
    <row r="1264" spans="1:13" x14ac:dyDescent="0.3">
      <c r="A1264" s="15">
        <v>43868</v>
      </c>
      <c r="B1264">
        <v>14502.4</v>
      </c>
      <c r="C1264">
        <v>12098.35</v>
      </c>
      <c r="D1264">
        <v>31201.95</v>
      </c>
      <c r="E1264">
        <v>41141.85</v>
      </c>
      <c r="G1264" s="2">
        <f t="shared" si="174"/>
        <v>-2.9891604148279158E-3</v>
      </c>
      <c r="H1264" s="4">
        <f t="shared" si="175"/>
        <v>-3.2624949023517449E-3</v>
      </c>
      <c r="I1264" s="2">
        <f t="shared" si="175"/>
        <v>-3.2615588078858341E-3</v>
      </c>
      <c r="J1264" s="2">
        <f t="shared" si="175"/>
        <v>-3.9747223347293432E-3</v>
      </c>
      <c r="L1264">
        <f t="shared" si="173"/>
        <v>2</v>
      </c>
      <c r="M1264">
        <v>2020</v>
      </c>
    </row>
    <row r="1265" spans="1:13" x14ac:dyDescent="0.3">
      <c r="A1265" s="15">
        <v>43871</v>
      </c>
      <c r="B1265">
        <v>14496.75</v>
      </c>
      <c r="C1265">
        <v>12031.5</v>
      </c>
      <c r="D1265">
        <v>31058.15</v>
      </c>
      <c r="E1265">
        <v>40979.620000000003</v>
      </c>
      <c r="G1265" s="2">
        <f t="shared" si="174"/>
        <v>-3.8974252849774166E-4</v>
      </c>
      <c r="H1265" s="4">
        <f t="shared" si="175"/>
        <v>-5.5255468720941583E-3</v>
      </c>
      <c r="I1265" s="2">
        <f t="shared" si="175"/>
        <v>-4.6086863160795808E-3</v>
      </c>
      <c r="J1265" s="2">
        <f t="shared" si="175"/>
        <v>-3.9431868037046449E-3</v>
      </c>
      <c r="L1265">
        <f t="shared" si="173"/>
        <v>2</v>
      </c>
      <c r="M1265">
        <v>2020</v>
      </c>
    </row>
    <row r="1266" spans="1:13" x14ac:dyDescent="0.3">
      <c r="A1266" s="15">
        <v>43872</v>
      </c>
      <c r="B1266">
        <v>14589.55</v>
      </c>
      <c r="C1266">
        <v>12107.9</v>
      </c>
      <c r="D1266">
        <v>31300.6</v>
      </c>
      <c r="E1266">
        <v>41216.14</v>
      </c>
      <c r="G1266" s="2">
        <f t="shared" si="174"/>
        <v>6.3607170886010381E-3</v>
      </c>
      <c r="H1266" s="4">
        <f t="shared" si="175"/>
        <v>6.3499979221210683E-3</v>
      </c>
      <c r="I1266" s="2">
        <f t="shared" si="175"/>
        <v>7.8063245879100036E-3</v>
      </c>
      <c r="J1266" s="2">
        <f t="shared" si="175"/>
        <v>5.7716494198822924E-3</v>
      </c>
      <c r="L1266">
        <f t="shared" si="173"/>
        <v>2</v>
      </c>
      <c r="M1266">
        <v>2020</v>
      </c>
    </row>
    <row r="1267" spans="1:13" x14ac:dyDescent="0.3">
      <c r="A1267" s="15">
        <v>43873</v>
      </c>
      <c r="B1267">
        <v>14685.4</v>
      </c>
      <c r="C1267">
        <v>12201.2</v>
      </c>
      <c r="D1267">
        <v>31492.9</v>
      </c>
      <c r="E1267">
        <v>41565.9</v>
      </c>
      <c r="G1267" s="2">
        <f t="shared" si="174"/>
        <v>6.5268906533019443E-3</v>
      </c>
      <c r="H1267" s="4">
        <f t="shared" si="175"/>
        <v>7.7057127990816819E-3</v>
      </c>
      <c r="I1267" s="2">
        <f t="shared" si="175"/>
        <v>6.143652198360508E-3</v>
      </c>
      <c r="J1267" s="2">
        <f t="shared" si="175"/>
        <v>8.4859960200058052E-3</v>
      </c>
      <c r="L1267">
        <f t="shared" si="173"/>
        <v>2</v>
      </c>
      <c r="M1267">
        <v>2020</v>
      </c>
    </row>
    <row r="1268" spans="1:13" x14ac:dyDescent="0.3">
      <c r="A1268" s="15">
        <v>43874</v>
      </c>
      <c r="B1268">
        <v>14578.85</v>
      </c>
      <c r="C1268">
        <v>12174.65</v>
      </c>
      <c r="D1268">
        <v>31230.25</v>
      </c>
      <c r="E1268">
        <v>41459.79</v>
      </c>
      <c r="G1268" s="2">
        <f t="shared" si="174"/>
        <v>-7.308532566011672E-3</v>
      </c>
      <c r="H1268" s="4">
        <f t="shared" si="175"/>
        <v>-2.1760154738879036E-3</v>
      </c>
      <c r="I1268" s="2">
        <f t="shared" si="175"/>
        <v>-8.3399750419936372E-3</v>
      </c>
      <c r="J1268" s="2">
        <f t="shared" si="175"/>
        <v>-2.5528137247118571E-3</v>
      </c>
      <c r="L1268">
        <f t="shared" si="173"/>
        <v>2</v>
      </c>
      <c r="M1268">
        <v>2020</v>
      </c>
    </row>
    <row r="1269" spans="1:13" x14ac:dyDescent="0.3">
      <c r="A1269" s="15">
        <v>43875</v>
      </c>
      <c r="B1269">
        <v>14477.45</v>
      </c>
      <c r="C1269">
        <v>12113.45</v>
      </c>
      <c r="D1269">
        <v>30834.799999999999</v>
      </c>
      <c r="E1269">
        <v>41257.74</v>
      </c>
      <c r="G1269" s="2">
        <f t="shared" si="174"/>
        <v>-7.0039958694383076E-3</v>
      </c>
      <c r="H1269" s="4">
        <f t="shared" si="175"/>
        <v>-5.0268385538803093E-3</v>
      </c>
      <c r="I1269" s="2">
        <f t="shared" si="175"/>
        <v>-1.2662402638467535E-2</v>
      </c>
      <c r="J1269" s="2">
        <f t="shared" si="175"/>
        <v>-4.8733966091001162E-3</v>
      </c>
      <c r="L1269">
        <f t="shared" si="173"/>
        <v>2</v>
      </c>
      <c r="M1269">
        <v>2020</v>
      </c>
    </row>
    <row r="1270" spans="1:13" x14ac:dyDescent="0.3">
      <c r="A1270" s="15">
        <v>43878</v>
      </c>
      <c r="B1270">
        <v>14370.25</v>
      </c>
      <c r="C1270">
        <v>12045.8</v>
      </c>
      <c r="D1270">
        <v>30680.7</v>
      </c>
      <c r="E1270">
        <v>41055.69</v>
      </c>
      <c r="G1270" s="2">
        <f t="shared" si="174"/>
        <v>-7.4598563003427723E-3</v>
      </c>
      <c r="H1270" s="4">
        <f t="shared" si="175"/>
        <v>-5.5847013030970909E-3</v>
      </c>
      <c r="I1270" s="2">
        <f t="shared" si="175"/>
        <v>-4.9976001141566846E-3</v>
      </c>
      <c r="J1270" s="2">
        <f t="shared" si="175"/>
        <v>-4.8972629135768378E-3</v>
      </c>
      <c r="L1270">
        <f t="shared" si="173"/>
        <v>2</v>
      </c>
      <c r="M1270">
        <v>2020</v>
      </c>
    </row>
    <row r="1271" spans="1:13" x14ac:dyDescent="0.3">
      <c r="A1271" s="15">
        <v>43879</v>
      </c>
      <c r="B1271">
        <v>14315.7</v>
      </c>
      <c r="C1271">
        <v>11992.5</v>
      </c>
      <c r="D1271">
        <v>30562.5</v>
      </c>
      <c r="E1271">
        <v>40894.379999999997</v>
      </c>
      <c r="G1271" s="2">
        <f t="shared" si="174"/>
        <v>-3.8105017568123996E-3</v>
      </c>
      <c r="H1271" s="4">
        <f t="shared" si="175"/>
        <v>-4.424778761061887E-3</v>
      </c>
      <c r="I1271" s="2">
        <f t="shared" si="175"/>
        <v>-3.8525848497589928E-3</v>
      </c>
      <c r="J1271" s="2">
        <f t="shared" si="175"/>
        <v>-3.9290534393650418E-3</v>
      </c>
      <c r="L1271">
        <f t="shared" si="173"/>
        <v>2</v>
      </c>
      <c r="M1271">
        <v>2020</v>
      </c>
    </row>
    <row r="1272" spans="1:13" x14ac:dyDescent="0.3">
      <c r="A1272" s="15">
        <v>43880</v>
      </c>
      <c r="B1272">
        <v>14520.25</v>
      </c>
      <c r="C1272">
        <v>12125.9</v>
      </c>
      <c r="D1272">
        <v>30838.2</v>
      </c>
      <c r="E1272">
        <v>41323</v>
      </c>
      <c r="G1272" s="2">
        <f t="shared" si="174"/>
        <v>1.4087223016132593E-2</v>
      </c>
      <c r="H1272" s="4">
        <f t="shared" si="175"/>
        <v>1.1123618928496948E-2</v>
      </c>
      <c r="I1272" s="2">
        <f t="shared" si="175"/>
        <v>9.0208588957055458E-3</v>
      </c>
      <c r="J1272" s="2">
        <f t="shared" si="175"/>
        <v>1.0481146798166464E-2</v>
      </c>
      <c r="L1272">
        <f t="shared" si="173"/>
        <v>2</v>
      </c>
      <c r="M1272">
        <v>2020</v>
      </c>
    </row>
    <row r="1273" spans="1:13" x14ac:dyDescent="0.3">
      <c r="A1273" s="15">
        <v>43881</v>
      </c>
      <c r="B1273">
        <v>14510.4</v>
      </c>
      <c r="C1273">
        <v>12080.85</v>
      </c>
      <c r="D1273">
        <v>30942.85</v>
      </c>
      <c r="E1273">
        <v>41170.120000000003</v>
      </c>
      <c r="G1273" s="2">
        <f t="shared" si="174"/>
        <v>-6.788234645495895E-4</v>
      </c>
      <c r="H1273" s="4">
        <f t="shared" si="175"/>
        <v>-3.7151881509825476E-3</v>
      </c>
      <c r="I1273" s="2">
        <f t="shared" si="175"/>
        <v>3.3935184284425751E-3</v>
      </c>
      <c r="J1273" s="2">
        <f t="shared" si="175"/>
        <v>-3.6996345860658081E-3</v>
      </c>
      <c r="L1273">
        <f t="shared" si="173"/>
        <v>2</v>
      </c>
      <c r="M1273">
        <v>2020</v>
      </c>
    </row>
    <row r="1274" spans="1:13" x14ac:dyDescent="0.3">
      <c r="A1274" s="15">
        <v>43885</v>
      </c>
      <c r="B1274">
        <v>14236.15</v>
      </c>
      <c r="C1274">
        <v>11829.4</v>
      </c>
      <c r="D1274">
        <v>30455.1</v>
      </c>
      <c r="E1274">
        <v>40363.230000000003</v>
      </c>
      <c r="G1274" s="2">
        <f t="shared" si="174"/>
        <v>-1.9264337619370405E-2</v>
      </c>
      <c r="H1274" s="4">
        <f t="shared" si="175"/>
        <v>-2.0813932794464026E-2</v>
      </c>
      <c r="I1274" s="2">
        <f t="shared" si="175"/>
        <v>-1.57629306931973E-2</v>
      </c>
      <c r="J1274" s="2">
        <f t="shared" si="175"/>
        <v>-1.959892271385168E-2</v>
      </c>
      <c r="L1274">
        <f t="shared" si="173"/>
        <v>2</v>
      </c>
      <c r="M1274">
        <v>2020</v>
      </c>
    </row>
    <row r="1275" spans="1:13" x14ac:dyDescent="0.3">
      <c r="A1275" s="15">
        <v>43886</v>
      </c>
      <c r="B1275">
        <v>14236.1</v>
      </c>
      <c r="C1275">
        <v>11797.9</v>
      </c>
      <c r="D1275">
        <v>30432.7</v>
      </c>
      <c r="E1275">
        <v>40281.199999999997</v>
      </c>
      <c r="G1275" s="2">
        <f t="shared" si="174"/>
        <v>-3.5121978631277105E-6</v>
      </c>
      <c r="H1275" s="4">
        <f t="shared" si="175"/>
        <v>-2.6628569496339629E-3</v>
      </c>
      <c r="I1275" s="2">
        <f t="shared" si="175"/>
        <v>-7.3550899520926933E-4</v>
      </c>
      <c r="J1275" s="2">
        <f t="shared" si="175"/>
        <v>-2.032295235044522E-3</v>
      </c>
      <c r="L1275">
        <f t="shared" si="173"/>
        <v>2</v>
      </c>
      <c r="M1275">
        <v>2020</v>
      </c>
    </row>
    <row r="1276" spans="1:13" x14ac:dyDescent="0.3">
      <c r="A1276" s="15">
        <v>43887</v>
      </c>
      <c r="B1276">
        <v>14132.7</v>
      </c>
      <c r="C1276">
        <v>11678.5</v>
      </c>
      <c r="D1276">
        <v>30306.85</v>
      </c>
      <c r="E1276">
        <v>39888.959999999999</v>
      </c>
      <c r="G1276" s="2">
        <f t="shared" si="174"/>
        <v>-7.316365591854326E-3</v>
      </c>
      <c r="H1276" s="4">
        <f t="shared" si="175"/>
        <v>-1.0120445163969828E-2</v>
      </c>
      <c r="I1276" s="2">
        <f t="shared" si="175"/>
        <v>-4.1353544049657831E-3</v>
      </c>
      <c r="J1276" s="2">
        <f t="shared" si="175"/>
        <v>-9.7375450582405185E-3</v>
      </c>
      <c r="L1276">
        <f t="shared" si="173"/>
        <v>2</v>
      </c>
      <c r="M1276">
        <v>2020</v>
      </c>
    </row>
    <row r="1277" spans="1:13" x14ac:dyDescent="0.3">
      <c r="A1277" s="15">
        <v>43888</v>
      </c>
      <c r="B1277">
        <v>14086.05</v>
      </c>
      <c r="C1277">
        <v>11633.3</v>
      </c>
      <c r="D1277">
        <v>30187</v>
      </c>
      <c r="E1277">
        <v>39745.660000000003</v>
      </c>
      <c r="G1277" s="2">
        <f t="shared" si="174"/>
        <v>-3.3117871937130322E-3</v>
      </c>
      <c r="H1277" s="4">
        <f t="shared" si="175"/>
        <v>-3.8703600633643643E-3</v>
      </c>
      <c r="I1277" s="2">
        <f t="shared" si="175"/>
        <v>-3.9545515287797497E-3</v>
      </c>
      <c r="J1277" s="2">
        <f t="shared" si="175"/>
        <v>-3.5924727042268246E-3</v>
      </c>
      <c r="L1277">
        <f t="shared" si="173"/>
        <v>2</v>
      </c>
      <c r="M1277">
        <v>2020</v>
      </c>
    </row>
    <row r="1278" spans="1:13" x14ac:dyDescent="0.3">
      <c r="A1278" s="15">
        <v>43889</v>
      </c>
      <c r="B1278">
        <v>13566.45</v>
      </c>
      <c r="C1278">
        <v>11201.75</v>
      </c>
      <c r="D1278">
        <v>29147.15</v>
      </c>
      <c r="E1278">
        <v>38297.29</v>
      </c>
      <c r="G1278" s="2">
        <f t="shared" si="174"/>
        <v>-3.830036597636069E-2</v>
      </c>
      <c r="H1278" s="4">
        <f t="shared" si="175"/>
        <v>-3.7096094831217223E-2</v>
      </c>
      <c r="I1278" s="2">
        <f t="shared" si="175"/>
        <v>-3.4446947361446933E-2</v>
      </c>
      <c r="J1278" s="2">
        <f t="shared" si="175"/>
        <v>-3.6440959843162812E-2</v>
      </c>
      <c r="L1278">
        <f t="shared" si="173"/>
        <v>2</v>
      </c>
      <c r="M1278">
        <v>2020</v>
      </c>
    </row>
    <row r="1279" spans="1:13" x14ac:dyDescent="0.3">
      <c r="A1279" s="15">
        <v>43892</v>
      </c>
      <c r="B1279">
        <v>13520</v>
      </c>
      <c r="C1279">
        <v>11132.75</v>
      </c>
      <c r="D1279">
        <v>28868.400000000001</v>
      </c>
      <c r="E1279">
        <v>38144.019999999997</v>
      </c>
      <c r="G1279" s="2">
        <f t="shared" si="174"/>
        <v>-3.4356508875740184E-3</v>
      </c>
      <c r="H1279" s="4">
        <f t="shared" si="175"/>
        <v>-6.159751824491709E-3</v>
      </c>
      <c r="I1279" s="2">
        <f t="shared" si="175"/>
        <v>-9.563542233117131E-3</v>
      </c>
      <c r="J1279" s="2">
        <f t="shared" si="175"/>
        <v>-4.0021108543190414E-3</v>
      </c>
      <c r="L1279">
        <f t="shared" si="173"/>
        <v>3</v>
      </c>
      <c r="M1279">
        <v>2020</v>
      </c>
    </row>
    <row r="1280" spans="1:13" x14ac:dyDescent="0.3">
      <c r="A1280" s="15">
        <v>43893</v>
      </c>
      <c r="B1280">
        <v>13636.95</v>
      </c>
      <c r="C1280">
        <v>11303.3</v>
      </c>
      <c r="D1280">
        <v>29177.05</v>
      </c>
      <c r="E1280">
        <v>38623.699999999997</v>
      </c>
      <c r="G1280" s="2">
        <f t="shared" si="174"/>
        <v>8.5759645668570111E-3</v>
      </c>
      <c r="H1280" s="4">
        <f t="shared" si="175"/>
        <v>1.5319664952504931E-2</v>
      </c>
      <c r="I1280" s="2">
        <f t="shared" si="175"/>
        <v>1.0691621288329031E-2</v>
      </c>
      <c r="J1280" s="2">
        <f t="shared" si="175"/>
        <v>1.2575496762008836E-2</v>
      </c>
      <c r="L1280">
        <f t="shared" si="173"/>
        <v>3</v>
      </c>
      <c r="M1280">
        <v>2020</v>
      </c>
    </row>
    <row r="1281" spans="1:13" x14ac:dyDescent="0.3">
      <c r="A1281" s="15">
        <v>43894</v>
      </c>
      <c r="B1281">
        <v>13439.5</v>
      </c>
      <c r="C1281">
        <v>11251</v>
      </c>
      <c r="D1281">
        <v>28653.7</v>
      </c>
      <c r="E1281">
        <v>38409.480000000003</v>
      </c>
      <c r="G1281" s="2">
        <f t="shared" si="174"/>
        <v>-1.4691766806800902E-2</v>
      </c>
      <c r="H1281" s="4">
        <f t="shared" si="175"/>
        <v>-4.6269673458192986E-3</v>
      </c>
      <c r="I1281" s="2">
        <f t="shared" si="175"/>
        <v>-1.7937042984126173E-2</v>
      </c>
      <c r="J1281" s="2">
        <f t="shared" si="175"/>
        <v>-5.5463355400956899E-3</v>
      </c>
      <c r="L1281">
        <f t="shared" si="173"/>
        <v>3</v>
      </c>
      <c r="M1281">
        <v>2020</v>
      </c>
    </row>
    <row r="1282" spans="1:13" x14ac:dyDescent="0.3">
      <c r="A1282" s="15">
        <v>43895</v>
      </c>
      <c r="B1282">
        <v>13472.75</v>
      </c>
      <c r="C1282">
        <v>11269</v>
      </c>
      <c r="D1282">
        <v>28815.35</v>
      </c>
      <c r="E1282">
        <v>38470.61</v>
      </c>
      <c r="G1282" s="2">
        <f t="shared" si="174"/>
        <v>2.4679445547494015E-3</v>
      </c>
      <c r="H1282" s="4">
        <f t="shared" si="175"/>
        <v>1.5998577904186295E-3</v>
      </c>
      <c r="I1282" s="2">
        <f t="shared" si="175"/>
        <v>5.641505285530239E-3</v>
      </c>
      <c r="J1282" s="2">
        <f t="shared" si="175"/>
        <v>1.5915341733342232E-3</v>
      </c>
      <c r="L1282">
        <f t="shared" si="173"/>
        <v>3</v>
      </c>
      <c r="M1282">
        <v>2020</v>
      </c>
    </row>
    <row r="1283" spans="1:13" x14ac:dyDescent="0.3">
      <c r="A1283" s="15">
        <v>43896</v>
      </c>
      <c r="B1283">
        <v>13082.5</v>
      </c>
      <c r="C1283">
        <v>10989.45</v>
      </c>
      <c r="D1283">
        <v>27801.45</v>
      </c>
      <c r="E1283">
        <v>37576.620000000003</v>
      </c>
      <c r="G1283" s="2">
        <f t="shared" si="174"/>
        <v>-2.982992547296006E-2</v>
      </c>
      <c r="H1283" s="4">
        <f t="shared" si="175"/>
        <v>-2.4806992634661396E-2</v>
      </c>
      <c r="I1283" s="2">
        <f t="shared" si="175"/>
        <v>-3.5186107404560345E-2</v>
      </c>
      <c r="J1283" s="2">
        <f t="shared" si="175"/>
        <v>-2.3238259024226493E-2</v>
      </c>
      <c r="L1283">
        <f t="shared" ref="L1283:L1346" si="176">MONTH(A:A)</f>
        <v>3</v>
      </c>
      <c r="M1283">
        <v>2020</v>
      </c>
    </row>
    <row r="1284" spans="1:13" x14ac:dyDescent="0.3">
      <c r="A1284" s="15">
        <v>43899</v>
      </c>
      <c r="B1284">
        <v>12522.2</v>
      </c>
      <c r="C1284">
        <v>10451.450000000001</v>
      </c>
      <c r="D1284">
        <v>26462.6</v>
      </c>
      <c r="E1284">
        <v>35634.949999999997</v>
      </c>
      <c r="G1284" s="2">
        <f t="shared" ref="G1284:G1347" si="177">(B1284-B1283)/B1284</f>
        <v>-4.474453370813429E-2</v>
      </c>
      <c r="H1284" s="4">
        <f t="shared" ref="H1284:J1347" si="178">(C1284-C1283)/C1283</f>
        <v>-4.8956044206033965E-2</v>
      </c>
      <c r="I1284" s="2">
        <f t="shared" si="178"/>
        <v>-4.8157560127259628E-2</v>
      </c>
      <c r="J1284" s="2">
        <f t="shared" si="178"/>
        <v>-5.1672289844057431E-2</v>
      </c>
      <c r="L1284">
        <f t="shared" si="176"/>
        <v>3</v>
      </c>
      <c r="M1284">
        <v>2020</v>
      </c>
    </row>
    <row r="1285" spans="1:13" x14ac:dyDescent="0.3">
      <c r="A1285" s="15">
        <v>43901</v>
      </c>
      <c r="B1285">
        <v>12560.45</v>
      </c>
      <c r="C1285">
        <v>10458.4</v>
      </c>
      <c r="D1285">
        <v>26487.8</v>
      </c>
      <c r="E1285">
        <v>35697.4</v>
      </c>
      <c r="G1285" s="2">
        <f t="shared" si="177"/>
        <v>3.0452730594843335E-3</v>
      </c>
      <c r="H1285" s="4">
        <f t="shared" si="178"/>
        <v>6.6497950045198595E-4</v>
      </c>
      <c r="I1285" s="2">
        <f t="shared" si="178"/>
        <v>9.5228737916911897E-4</v>
      </c>
      <c r="J1285" s="2">
        <f t="shared" si="178"/>
        <v>1.7524929879234956E-3</v>
      </c>
      <c r="L1285">
        <f t="shared" si="176"/>
        <v>3</v>
      </c>
      <c r="M1285">
        <v>2020</v>
      </c>
    </row>
    <row r="1286" spans="1:13" x14ac:dyDescent="0.3">
      <c r="A1286" s="15">
        <v>43902</v>
      </c>
      <c r="B1286">
        <v>11454.8</v>
      </c>
      <c r="C1286">
        <v>9590.15</v>
      </c>
      <c r="D1286">
        <v>23971.15</v>
      </c>
      <c r="E1286">
        <v>32778.14</v>
      </c>
      <c r="G1286" s="2">
        <f t="shared" si="177"/>
        <v>-9.6522855047665737E-2</v>
      </c>
      <c r="H1286" s="4">
        <f t="shared" si="178"/>
        <v>-8.3019391111451082E-2</v>
      </c>
      <c r="I1286" s="2">
        <f t="shared" si="178"/>
        <v>-9.5011665748004667E-2</v>
      </c>
      <c r="J1286" s="2">
        <f t="shared" si="178"/>
        <v>-8.1777944612212702E-2</v>
      </c>
      <c r="L1286">
        <f t="shared" si="176"/>
        <v>3</v>
      </c>
      <c r="M1286">
        <v>2020</v>
      </c>
    </row>
    <row r="1287" spans="1:13" x14ac:dyDescent="0.3">
      <c r="A1287" s="15">
        <v>43903</v>
      </c>
      <c r="B1287">
        <v>12101.6</v>
      </c>
      <c r="C1287">
        <v>9955.2000000000007</v>
      </c>
      <c r="D1287">
        <v>25166.45</v>
      </c>
      <c r="E1287">
        <v>34103.480000000003</v>
      </c>
      <c r="G1287" s="2">
        <f t="shared" si="177"/>
        <v>5.3447478019435536E-2</v>
      </c>
      <c r="H1287" s="4">
        <f t="shared" si="178"/>
        <v>3.8065098043304962E-2</v>
      </c>
      <c r="I1287" s="2">
        <f t="shared" si="178"/>
        <v>4.9864107479198921E-2</v>
      </c>
      <c r="J1287" s="2">
        <f t="shared" si="178"/>
        <v>4.0433654868763262E-2</v>
      </c>
      <c r="L1287">
        <f t="shared" si="176"/>
        <v>3</v>
      </c>
      <c r="M1287">
        <v>2020</v>
      </c>
    </row>
    <row r="1288" spans="1:13" x14ac:dyDescent="0.3">
      <c r="A1288" s="15">
        <v>43906</v>
      </c>
      <c r="B1288">
        <v>11123.4</v>
      </c>
      <c r="C1288">
        <v>9197.4</v>
      </c>
      <c r="D1288">
        <v>23101.15</v>
      </c>
      <c r="E1288">
        <v>31390.07</v>
      </c>
      <c r="G1288" s="2">
        <f t="shared" si="177"/>
        <v>-8.7940737544276101E-2</v>
      </c>
      <c r="H1288" s="4">
        <f t="shared" si="178"/>
        <v>-7.6121022179363659E-2</v>
      </c>
      <c r="I1288" s="2">
        <f t="shared" si="178"/>
        <v>-8.2065607187346609E-2</v>
      </c>
      <c r="J1288" s="2">
        <f t="shared" si="178"/>
        <v>-7.9564021032457785E-2</v>
      </c>
      <c r="L1288">
        <f t="shared" si="176"/>
        <v>3</v>
      </c>
      <c r="M1288">
        <v>2020</v>
      </c>
    </row>
    <row r="1289" spans="1:13" x14ac:dyDescent="0.3">
      <c r="A1289" s="15">
        <v>43907</v>
      </c>
      <c r="B1289">
        <v>10613.6</v>
      </c>
      <c r="C1289">
        <v>8967.0499999999993</v>
      </c>
      <c r="D1289">
        <v>22155.15</v>
      </c>
      <c r="E1289">
        <v>30579.09</v>
      </c>
      <c r="G1289" s="2">
        <f t="shared" si="177"/>
        <v>-4.8032712745910838E-2</v>
      </c>
      <c r="H1289" s="4">
        <f t="shared" si="178"/>
        <v>-2.5045121447365599E-2</v>
      </c>
      <c r="I1289" s="2">
        <f t="shared" si="178"/>
        <v>-4.0950342298976455E-2</v>
      </c>
      <c r="J1289" s="2">
        <f t="shared" si="178"/>
        <v>-2.5835558824813056E-2</v>
      </c>
      <c r="L1289">
        <f t="shared" si="176"/>
        <v>3</v>
      </c>
      <c r="M1289">
        <v>2020</v>
      </c>
    </row>
    <row r="1290" spans="1:13" x14ac:dyDescent="0.3">
      <c r="A1290" s="15">
        <v>43908</v>
      </c>
      <c r="B1290">
        <v>9800.2999999999993</v>
      </c>
      <c r="C1290">
        <v>8468.7999999999993</v>
      </c>
      <c r="D1290">
        <v>20580.2</v>
      </c>
      <c r="E1290">
        <v>28869.51</v>
      </c>
      <c r="G1290" s="2">
        <f t="shared" si="177"/>
        <v>-8.2987255492178932E-2</v>
      </c>
      <c r="H1290" s="4">
        <f t="shared" si="178"/>
        <v>-5.5564539062456439E-2</v>
      </c>
      <c r="I1290" s="2">
        <f t="shared" si="178"/>
        <v>-7.1087309271207849E-2</v>
      </c>
      <c r="J1290" s="2">
        <f t="shared" si="178"/>
        <v>-5.5906830451789173E-2</v>
      </c>
      <c r="L1290">
        <f t="shared" si="176"/>
        <v>3</v>
      </c>
      <c r="M1290">
        <v>2020</v>
      </c>
    </row>
    <row r="1291" spans="1:13" x14ac:dyDescent="0.3">
      <c r="A1291" s="15">
        <v>43909</v>
      </c>
      <c r="B1291">
        <v>9598.35</v>
      </c>
      <c r="C1291">
        <v>8263.4500000000007</v>
      </c>
      <c r="D1291">
        <v>20083.5</v>
      </c>
      <c r="E1291">
        <v>28288.23</v>
      </c>
      <c r="G1291" s="2">
        <f t="shared" si="177"/>
        <v>-2.1040074596154434E-2</v>
      </c>
      <c r="H1291" s="4">
        <f t="shared" si="178"/>
        <v>-2.424782731910053E-2</v>
      </c>
      <c r="I1291" s="2">
        <f t="shared" si="178"/>
        <v>-2.4134848057842037E-2</v>
      </c>
      <c r="J1291" s="2">
        <f t="shared" si="178"/>
        <v>-2.0134737305898123E-2</v>
      </c>
      <c r="L1291">
        <f t="shared" si="176"/>
        <v>3</v>
      </c>
      <c r="M1291">
        <v>2020</v>
      </c>
    </row>
    <row r="1292" spans="1:13" x14ac:dyDescent="0.3">
      <c r="A1292" s="15">
        <v>43910</v>
      </c>
      <c r="B1292">
        <v>9871.9500000000007</v>
      </c>
      <c r="C1292">
        <v>8745.4500000000007</v>
      </c>
      <c r="D1292">
        <v>20317.599999999999</v>
      </c>
      <c r="E1292">
        <v>29915.96</v>
      </c>
      <c r="G1292" s="2">
        <f t="shared" si="177"/>
        <v>2.7714889155637978E-2</v>
      </c>
      <c r="H1292" s="4">
        <f t="shared" si="178"/>
        <v>5.8329148237116456E-2</v>
      </c>
      <c r="I1292" s="2">
        <f t="shared" si="178"/>
        <v>1.1656334802200739E-2</v>
      </c>
      <c r="J1292" s="2">
        <f t="shared" si="178"/>
        <v>5.7540892448908948E-2</v>
      </c>
      <c r="L1292">
        <f t="shared" si="176"/>
        <v>3</v>
      </c>
      <c r="M1292">
        <v>2020</v>
      </c>
    </row>
    <row r="1293" spans="1:13" x14ac:dyDescent="0.3">
      <c r="A1293" s="15">
        <v>43913</v>
      </c>
      <c r="B1293">
        <v>8298.5</v>
      </c>
      <c r="C1293">
        <v>7610.25</v>
      </c>
      <c r="D1293">
        <v>16917.650000000001</v>
      </c>
      <c r="E1293">
        <v>25981.24</v>
      </c>
      <c r="G1293" s="2">
        <f t="shared" si="177"/>
        <v>-0.1896065554015787</v>
      </c>
      <c r="H1293" s="4">
        <f t="shared" si="178"/>
        <v>-0.12980464127060365</v>
      </c>
      <c r="I1293" s="2">
        <f t="shared" si="178"/>
        <v>-0.16734013859904701</v>
      </c>
      <c r="J1293" s="2">
        <f t="shared" si="178"/>
        <v>-0.13152578088752617</v>
      </c>
      <c r="L1293">
        <f t="shared" si="176"/>
        <v>3</v>
      </c>
      <c r="M1293">
        <v>2020</v>
      </c>
    </row>
    <row r="1294" spans="1:13" x14ac:dyDescent="0.3">
      <c r="A1294" s="15">
        <v>43914</v>
      </c>
      <c r="B1294">
        <v>8418.7000000000007</v>
      </c>
      <c r="C1294">
        <v>7801.05</v>
      </c>
      <c r="D1294">
        <v>17107.3</v>
      </c>
      <c r="E1294">
        <v>26674.03</v>
      </c>
      <c r="G1294" s="2">
        <f t="shared" si="177"/>
        <v>1.4277738843289429E-2</v>
      </c>
      <c r="H1294" s="4">
        <f t="shared" si="178"/>
        <v>2.507144968956344E-2</v>
      </c>
      <c r="I1294" s="2">
        <f t="shared" si="178"/>
        <v>1.1210185811859083E-2</v>
      </c>
      <c r="J1294" s="2">
        <f t="shared" si="178"/>
        <v>2.6665009060383462E-2</v>
      </c>
      <c r="L1294">
        <f t="shared" si="176"/>
        <v>3</v>
      </c>
      <c r="M1294">
        <v>2020</v>
      </c>
    </row>
    <row r="1295" spans="1:13" x14ac:dyDescent="0.3">
      <c r="A1295" s="15">
        <v>43915</v>
      </c>
      <c r="B1295">
        <v>9203.2999999999993</v>
      </c>
      <c r="C1295">
        <v>8317.85</v>
      </c>
      <c r="D1295">
        <v>18481.05</v>
      </c>
      <c r="E1295">
        <v>28535.78</v>
      </c>
      <c r="G1295" s="2">
        <f t="shared" si="177"/>
        <v>8.5252029163452092E-2</v>
      </c>
      <c r="H1295" s="4">
        <f t="shared" si="178"/>
        <v>6.6247492324751175E-2</v>
      </c>
      <c r="I1295" s="2">
        <f t="shared" si="178"/>
        <v>8.0301976349277798E-2</v>
      </c>
      <c r="J1295" s="2">
        <f t="shared" si="178"/>
        <v>6.9796352482170865E-2</v>
      </c>
      <c r="L1295">
        <f t="shared" si="176"/>
        <v>3</v>
      </c>
      <c r="M1295">
        <v>2020</v>
      </c>
    </row>
    <row r="1296" spans="1:13" x14ac:dyDescent="0.3">
      <c r="A1296" s="15">
        <v>43916</v>
      </c>
      <c r="B1296">
        <v>9698.5499999999993</v>
      </c>
      <c r="C1296">
        <v>8641.4500000000007</v>
      </c>
      <c r="D1296">
        <v>19613.900000000001</v>
      </c>
      <c r="E1296">
        <v>29946.77</v>
      </c>
      <c r="G1296" s="2">
        <f t="shared" si="177"/>
        <v>5.1064334359259896E-2</v>
      </c>
      <c r="H1296" s="4">
        <f t="shared" si="178"/>
        <v>3.8904284159969264E-2</v>
      </c>
      <c r="I1296" s="2">
        <f t="shared" si="178"/>
        <v>6.1297924089811037E-2</v>
      </c>
      <c r="J1296" s="2">
        <f t="shared" si="178"/>
        <v>4.9446344203662972E-2</v>
      </c>
      <c r="L1296">
        <f t="shared" si="176"/>
        <v>3</v>
      </c>
      <c r="M1296">
        <v>2020</v>
      </c>
    </row>
    <row r="1297" spans="1:13" x14ac:dyDescent="0.3">
      <c r="A1297" s="15">
        <v>43917</v>
      </c>
      <c r="B1297">
        <v>9754.2999999999993</v>
      </c>
      <c r="C1297">
        <v>8660.25</v>
      </c>
      <c r="D1297">
        <v>19969</v>
      </c>
      <c r="E1297">
        <v>29815.59</v>
      </c>
      <c r="G1297" s="2">
        <f t="shared" si="177"/>
        <v>5.7154280676214595E-3</v>
      </c>
      <c r="H1297" s="4">
        <f t="shared" si="178"/>
        <v>2.1755608144465653E-3</v>
      </c>
      <c r="I1297" s="2">
        <f t="shared" si="178"/>
        <v>1.8104507517627728E-2</v>
      </c>
      <c r="J1297" s="2">
        <f t="shared" si="178"/>
        <v>-4.3804390256445115E-3</v>
      </c>
      <c r="L1297">
        <f t="shared" si="176"/>
        <v>3</v>
      </c>
      <c r="M1297">
        <v>2020</v>
      </c>
    </row>
    <row r="1298" spans="1:13" x14ac:dyDescent="0.3">
      <c r="A1298" s="15">
        <v>43920</v>
      </c>
      <c r="B1298">
        <v>9030.65</v>
      </c>
      <c r="C1298">
        <v>8281.1</v>
      </c>
      <c r="D1298">
        <v>18782.400000000001</v>
      </c>
      <c r="E1298">
        <v>28440.32</v>
      </c>
      <c r="G1298" s="2">
        <f t="shared" si="177"/>
        <v>-8.013265933238467E-2</v>
      </c>
      <c r="H1298" s="4">
        <f t="shared" si="178"/>
        <v>-4.3780491325308118E-2</v>
      </c>
      <c r="I1298" s="2">
        <f t="shared" si="178"/>
        <v>-5.9422104261605414E-2</v>
      </c>
      <c r="J1298" s="2">
        <f t="shared" si="178"/>
        <v>-4.612586905038607E-2</v>
      </c>
      <c r="L1298">
        <f t="shared" si="176"/>
        <v>3</v>
      </c>
      <c r="M1298">
        <v>2020</v>
      </c>
    </row>
    <row r="1299" spans="1:13" x14ac:dyDescent="0.3">
      <c r="A1299" s="15">
        <v>43921</v>
      </c>
      <c r="B1299">
        <v>9317.2999999999993</v>
      </c>
      <c r="C1299">
        <v>8597.75</v>
      </c>
      <c r="D1299">
        <v>19144</v>
      </c>
      <c r="E1299">
        <v>29468.49</v>
      </c>
      <c r="G1299" s="2">
        <f t="shared" si="177"/>
        <v>3.0765350477069502E-2</v>
      </c>
      <c r="H1299" s="4">
        <f t="shared" si="178"/>
        <v>3.8237673738995982E-2</v>
      </c>
      <c r="I1299" s="2">
        <f t="shared" si="178"/>
        <v>1.9252065763693593E-2</v>
      </c>
      <c r="J1299" s="2">
        <f t="shared" si="178"/>
        <v>3.615184357981914E-2</v>
      </c>
      <c r="L1299">
        <f t="shared" si="176"/>
        <v>3</v>
      </c>
      <c r="M1299">
        <v>2020</v>
      </c>
    </row>
    <row r="1300" spans="1:13" x14ac:dyDescent="0.3">
      <c r="A1300" s="15">
        <v>43922</v>
      </c>
      <c r="B1300">
        <v>8942.5499999999993</v>
      </c>
      <c r="C1300">
        <v>8253.7999999999993</v>
      </c>
      <c r="D1300">
        <v>18208.349999999999</v>
      </c>
      <c r="E1300">
        <v>28265.31</v>
      </c>
      <c r="G1300" s="2">
        <f t="shared" si="177"/>
        <v>-4.1906391353696656E-2</v>
      </c>
      <c r="H1300" s="4">
        <f t="shared" si="178"/>
        <v>-4.000465237998322E-2</v>
      </c>
      <c r="I1300" s="2">
        <f t="shared" si="178"/>
        <v>-4.8874320936063594E-2</v>
      </c>
      <c r="J1300" s="2">
        <f t="shared" si="178"/>
        <v>-4.0829374019503553E-2</v>
      </c>
      <c r="L1300">
        <f t="shared" si="176"/>
        <v>4</v>
      </c>
      <c r="M1300">
        <v>2020</v>
      </c>
    </row>
    <row r="1301" spans="1:13" x14ac:dyDescent="0.3">
      <c r="A1301" s="15">
        <v>43924</v>
      </c>
      <c r="B1301">
        <v>8562.1</v>
      </c>
      <c r="C1301">
        <v>8083.8</v>
      </c>
      <c r="D1301">
        <v>17249.3</v>
      </c>
      <c r="E1301">
        <v>27590.95</v>
      </c>
      <c r="G1301" s="2">
        <f t="shared" si="177"/>
        <v>-4.443419254622101E-2</v>
      </c>
      <c r="H1301" s="4">
        <f t="shared" si="178"/>
        <v>-2.059657369938684E-2</v>
      </c>
      <c r="I1301" s="2">
        <f t="shared" si="178"/>
        <v>-5.2670890003761975E-2</v>
      </c>
      <c r="J1301" s="2">
        <f t="shared" si="178"/>
        <v>-2.3858220553745937E-2</v>
      </c>
      <c r="L1301">
        <f t="shared" si="176"/>
        <v>4</v>
      </c>
      <c r="M1301">
        <v>2020</v>
      </c>
    </row>
    <row r="1302" spans="1:13" x14ac:dyDescent="0.3">
      <c r="A1302" s="15">
        <v>43928</v>
      </c>
      <c r="B1302">
        <v>9278.2999999999993</v>
      </c>
      <c r="C1302">
        <v>8792.2000000000007</v>
      </c>
      <c r="D1302">
        <v>19062.5</v>
      </c>
      <c r="E1302">
        <v>30067.21</v>
      </c>
      <c r="G1302" s="2">
        <f t="shared" si="177"/>
        <v>7.7190864705818846E-2</v>
      </c>
      <c r="H1302" s="4">
        <f t="shared" si="178"/>
        <v>8.7632054231920692E-2</v>
      </c>
      <c r="I1302" s="2">
        <f t="shared" si="178"/>
        <v>0.10511730910819574</v>
      </c>
      <c r="J1302" s="2">
        <f t="shared" si="178"/>
        <v>8.9748993782381478E-2</v>
      </c>
      <c r="L1302">
        <f t="shared" si="176"/>
        <v>4</v>
      </c>
      <c r="M1302">
        <v>2020</v>
      </c>
    </row>
    <row r="1303" spans="1:13" x14ac:dyDescent="0.3">
      <c r="A1303" s="15">
        <v>43929</v>
      </c>
      <c r="B1303">
        <v>9243.4500000000007</v>
      </c>
      <c r="C1303">
        <v>8748.75</v>
      </c>
      <c r="D1303">
        <v>18946.45</v>
      </c>
      <c r="E1303">
        <v>29893.96</v>
      </c>
      <c r="G1303" s="2">
        <f t="shared" si="177"/>
        <v>-3.7702373031712772E-3</v>
      </c>
      <c r="H1303" s="4">
        <f t="shared" si="178"/>
        <v>-4.9418803029959192E-3</v>
      </c>
      <c r="I1303" s="2">
        <f t="shared" si="178"/>
        <v>-6.0878688524589782E-3</v>
      </c>
      <c r="J1303" s="2">
        <f t="shared" si="178"/>
        <v>-5.7620909954731415E-3</v>
      </c>
      <c r="L1303">
        <f t="shared" si="176"/>
        <v>4</v>
      </c>
      <c r="M1303">
        <v>2020</v>
      </c>
    </row>
    <row r="1304" spans="1:13" x14ac:dyDescent="0.3">
      <c r="A1304" s="15">
        <v>43930</v>
      </c>
      <c r="B1304">
        <v>9803</v>
      </c>
      <c r="C1304">
        <v>9111.9</v>
      </c>
      <c r="D1304">
        <v>19913.599999999999</v>
      </c>
      <c r="E1304">
        <v>31159.62</v>
      </c>
      <c r="G1304" s="2">
        <f t="shared" si="177"/>
        <v>5.7079465469754086E-2</v>
      </c>
      <c r="H1304" s="4">
        <f t="shared" si="178"/>
        <v>4.1508786969567037E-2</v>
      </c>
      <c r="I1304" s="2">
        <f t="shared" si="178"/>
        <v>5.1046502115171852E-2</v>
      </c>
      <c r="J1304" s="2">
        <f t="shared" si="178"/>
        <v>4.2338318509826063E-2</v>
      </c>
      <c r="L1304">
        <f t="shared" si="176"/>
        <v>4</v>
      </c>
      <c r="M1304">
        <v>2020</v>
      </c>
    </row>
    <row r="1305" spans="1:13" x14ac:dyDescent="0.3">
      <c r="A1305" s="15">
        <v>43934</v>
      </c>
      <c r="B1305">
        <v>9500.65</v>
      </c>
      <c r="C1305">
        <v>8993.85</v>
      </c>
      <c r="D1305">
        <v>19488</v>
      </c>
      <c r="E1305">
        <v>30690.02</v>
      </c>
      <c r="G1305" s="2">
        <f t="shared" si="177"/>
        <v>-3.1824138348428829E-2</v>
      </c>
      <c r="H1305" s="4">
        <f t="shared" si="178"/>
        <v>-1.295558555295814E-2</v>
      </c>
      <c r="I1305" s="2">
        <f t="shared" si="178"/>
        <v>-2.1372328458942561E-2</v>
      </c>
      <c r="J1305" s="2">
        <f t="shared" si="178"/>
        <v>-1.5070787127699201E-2</v>
      </c>
      <c r="L1305">
        <f t="shared" si="176"/>
        <v>4</v>
      </c>
      <c r="M1305">
        <v>2020</v>
      </c>
    </row>
    <row r="1306" spans="1:13" x14ac:dyDescent="0.3">
      <c r="A1306" s="15">
        <v>43936</v>
      </c>
      <c r="B1306">
        <v>9239.35</v>
      </c>
      <c r="C1306">
        <v>8925.2999999999993</v>
      </c>
      <c r="D1306">
        <v>19057.05</v>
      </c>
      <c r="E1306">
        <v>30379.81</v>
      </c>
      <c r="G1306" s="2">
        <f t="shared" si="177"/>
        <v>-2.8281210258297312E-2</v>
      </c>
      <c r="H1306" s="4">
        <f t="shared" si="178"/>
        <v>-7.6218749478811727E-3</v>
      </c>
      <c r="I1306" s="2">
        <f t="shared" si="178"/>
        <v>-2.2113608374384273E-2</v>
      </c>
      <c r="J1306" s="2">
        <f t="shared" si="178"/>
        <v>-1.0107846133694247E-2</v>
      </c>
      <c r="L1306">
        <f t="shared" si="176"/>
        <v>4</v>
      </c>
      <c r="M1306">
        <v>2020</v>
      </c>
    </row>
    <row r="1307" spans="1:13" x14ac:dyDescent="0.3">
      <c r="A1307" s="15">
        <v>43937</v>
      </c>
      <c r="B1307">
        <v>9392.6</v>
      </c>
      <c r="C1307">
        <v>8992.7999999999993</v>
      </c>
      <c r="D1307">
        <v>19400</v>
      </c>
      <c r="E1307">
        <v>30602.61</v>
      </c>
      <c r="G1307" s="2">
        <f t="shared" si="177"/>
        <v>1.6316036028362752E-2</v>
      </c>
      <c r="H1307" s="4">
        <f t="shared" si="178"/>
        <v>7.5627709992941421E-3</v>
      </c>
      <c r="I1307" s="2">
        <f t="shared" si="178"/>
        <v>1.7995964747954209E-2</v>
      </c>
      <c r="J1307" s="2">
        <f t="shared" si="178"/>
        <v>7.3338180851032072E-3</v>
      </c>
      <c r="L1307">
        <f t="shared" si="176"/>
        <v>4</v>
      </c>
      <c r="M1307">
        <v>2020</v>
      </c>
    </row>
    <row r="1308" spans="1:13" x14ac:dyDescent="0.3">
      <c r="A1308" s="15">
        <v>43938</v>
      </c>
      <c r="B1308">
        <v>9905.5499999999993</v>
      </c>
      <c r="C1308">
        <v>9266.75</v>
      </c>
      <c r="D1308">
        <v>20681.45</v>
      </c>
      <c r="E1308">
        <v>31588.720000000001</v>
      </c>
      <c r="G1308" s="2">
        <f t="shared" si="177"/>
        <v>5.1784100832361547E-2</v>
      </c>
      <c r="H1308" s="4">
        <f t="shared" si="178"/>
        <v>3.0463259496486161E-2</v>
      </c>
      <c r="I1308" s="2">
        <f t="shared" si="178"/>
        <v>6.6054123711340243E-2</v>
      </c>
      <c r="J1308" s="2">
        <f t="shared" si="178"/>
        <v>3.2223068555263766E-2</v>
      </c>
      <c r="L1308">
        <f t="shared" si="176"/>
        <v>4</v>
      </c>
      <c r="M1308">
        <v>2020</v>
      </c>
    </row>
    <row r="1309" spans="1:13" x14ac:dyDescent="0.3">
      <c r="A1309" s="15">
        <v>43941</v>
      </c>
      <c r="B1309">
        <v>9930.65</v>
      </c>
      <c r="C1309">
        <v>9261.85</v>
      </c>
      <c r="D1309">
        <v>20522.650000000001</v>
      </c>
      <c r="E1309">
        <v>31648</v>
      </c>
      <c r="G1309" s="2">
        <f t="shared" si="177"/>
        <v>2.5275284095200579E-3</v>
      </c>
      <c r="H1309" s="4">
        <f t="shared" si="178"/>
        <v>-5.287722232713342E-4</v>
      </c>
      <c r="I1309" s="2">
        <f t="shared" si="178"/>
        <v>-7.6783784502536942E-3</v>
      </c>
      <c r="J1309" s="2">
        <f t="shared" si="178"/>
        <v>1.8766192488964045E-3</v>
      </c>
      <c r="L1309">
        <f t="shared" si="176"/>
        <v>4</v>
      </c>
      <c r="M1309">
        <v>2020</v>
      </c>
    </row>
    <row r="1310" spans="1:13" x14ac:dyDescent="0.3">
      <c r="A1310" s="15">
        <v>43942</v>
      </c>
      <c r="B1310">
        <v>9468.7999999999993</v>
      </c>
      <c r="C1310">
        <v>8981.4500000000007</v>
      </c>
      <c r="D1310">
        <v>19409.349999999999</v>
      </c>
      <c r="E1310">
        <v>30636.71</v>
      </c>
      <c r="G1310" s="2">
        <f t="shared" si="177"/>
        <v>-4.8775980060831406E-2</v>
      </c>
      <c r="H1310" s="4">
        <f t="shared" si="178"/>
        <v>-3.0274729130789164E-2</v>
      </c>
      <c r="I1310" s="2">
        <f t="shared" si="178"/>
        <v>-5.4247380333436609E-2</v>
      </c>
      <c r="J1310" s="2">
        <f t="shared" si="178"/>
        <v>-3.1954309908999015E-2</v>
      </c>
      <c r="L1310">
        <f t="shared" si="176"/>
        <v>4</v>
      </c>
      <c r="M1310">
        <v>2020</v>
      </c>
    </row>
    <row r="1311" spans="1:13" x14ac:dyDescent="0.3">
      <c r="A1311" s="15">
        <v>43943</v>
      </c>
      <c r="B1311">
        <v>9569.2000000000007</v>
      </c>
      <c r="C1311">
        <v>9187.2999999999993</v>
      </c>
      <c r="D1311">
        <v>19701.849999999999</v>
      </c>
      <c r="E1311">
        <v>31379.55</v>
      </c>
      <c r="G1311" s="2">
        <f t="shared" si="177"/>
        <v>1.0491995151109962E-2</v>
      </c>
      <c r="H1311" s="4">
        <f t="shared" si="178"/>
        <v>2.2919461779556588E-2</v>
      </c>
      <c r="I1311" s="2">
        <f t="shared" si="178"/>
        <v>1.5070056441869513E-2</v>
      </c>
      <c r="J1311" s="2">
        <f t="shared" si="178"/>
        <v>2.424672884262051E-2</v>
      </c>
      <c r="L1311">
        <f t="shared" si="176"/>
        <v>4</v>
      </c>
      <c r="M1311">
        <v>2020</v>
      </c>
    </row>
    <row r="1312" spans="1:13" x14ac:dyDescent="0.3">
      <c r="A1312" s="15">
        <v>43944</v>
      </c>
      <c r="B1312">
        <v>9808.9500000000007</v>
      </c>
      <c r="C1312">
        <v>9313.9</v>
      </c>
      <c r="D1312">
        <v>20267.95</v>
      </c>
      <c r="E1312">
        <v>31863.08</v>
      </c>
      <c r="G1312" s="2">
        <f t="shared" si="177"/>
        <v>2.4441963716809647E-2</v>
      </c>
      <c r="H1312" s="4">
        <f t="shared" si="178"/>
        <v>1.3779891807168631E-2</v>
      </c>
      <c r="I1312" s="2">
        <f t="shared" si="178"/>
        <v>2.8733342300342468E-2</v>
      </c>
      <c r="J1312" s="2">
        <f t="shared" si="178"/>
        <v>1.5409080117465116E-2</v>
      </c>
      <c r="L1312">
        <f t="shared" si="176"/>
        <v>4</v>
      </c>
      <c r="M1312">
        <v>2020</v>
      </c>
    </row>
    <row r="1313" spans="1:13" x14ac:dyDescent="0.3">
      <c r="A1313" s="15">
        <v>43945</v>
      </c>
      <c r="B1313">
        <v>9431.85</v>
      </c>
      <c r="C1313">
        <v>9154.4</v>
      </c>
      <c r="D1313">
        <v>19586.650000000001</v>
      </c>
      <c r="E1313">
        <v>31327.22</v>
      </c>
      <c r="G1313" s="2">
        <f t="shared" si="177"/>
        <v>-3.9981551869463609E-2</v>
      </c>
      <c r="H1313" s="4">
        <f t="shared" si="178"/>
        <v>-1.7124942290554977E-2</v>
      </c>
      <c r="I1313" s="2">
        <f t="shared" si="178"/>
        <v>-3.3614647756679841E-2</v>
      </c>
      <c r="J1313" s="2">
        <f t="shared" si="178"/>
        <v>-1.6817583234263623E-2</v>
      </c>
      <c r="L1313">
        <f t="shared" si="176"/>
        <v>4</v>
      </c>
      <c r="M1313">
        <v>2020</v>
      </c>
    </row>
    <row r="1314" spans="1:13" x14ac:dyDescent="0.3">
      <c r="A1314" s="15">
        <v>43948</v>
      </c>
      <c r="B1314">
        <v>9627.6</v>
      </c>
      <c r="C1314">
        <v>9282.2999999999993</v>
      </c>
      <c r="D1314">
        <v>20081.150000000001</v>
      </c>
      <c r="E1314">
        <v>31743.08</v>
      </c>
      <c r="G1314" s="2">
        <f t="shared" si="177"/>
        <v>2.0332170011217749E-2</v>
      </c>
      <c r="H1314" s="4">
        <f t="shared" si="178"/>
        <v>1.3971423577733073E-2</v>
      </c>
      <c r="I1314" s="2">
        <f t="shared" si="178"/>
        <v>2.5246787990799855E-2</v>
      </c>
      <c r="J1314" s="2">
        <f t="shared" si="178"/>
        <v>1.3274717641718626E-2</v>
      </c>
      <c r="L1314">
        <f t="shared" si="176"/>
        <v>4</v>
      </c>
      <c r="M1314">
        <v>2020</v>
      </c>
    </row>
    <row r="1315" spans="1:13" x14ac:dyDescent="0.3">
      <c r="A1315" s="15">
        <v>43949</v>
      </c>
      <c r="B1315">
        <v>9951.2000000000007</v>
      </c>
      <c r="C1315">
        <v>9380.9</v>
      </c>
      <c r="D1315">
        <v>20671.099999999999</v>
      </c>
      <c r="E1315">
        <v>32114.52</v>
      </c>
      <c r="G1315" s="2">
        <f t="shared" si="177"/>
        <v>3.2518691213120059E-2</v>
      </c>
      <c r="H1315" s="4">
        <f t="shared" si="178"/>
        <v>1.0622367301207716E-2</v>
      </c>
      <c r="I1315" s="2">
        <f t="shared" si="178"/>
        <v>2.9378297557659649E-2</v>
      </c>
      <c r="J1315" s="2">
        <f t="shared" si="178"/>
        <v>1.1701448000635058E-2</v>
      </c>
      <c r="L1315">
        <f t="shared" si="176"/>
        <v>4</v>
      </c>
      <c r="M1315">
        <v>2020</v>
      </c>
    </row>
    <row r="1316" spans="1:13" x14ac:dyDescent="0.3">
      <c r="A1316" s="15">
        <v>43950</v>
      </c>
      <c r="B1316">
        <v>10292.9</v>
      </c>
      <c r="C1316">
        <v>9553.35</v>
      </c>
      <c r="D1316">
        <v>21090.2</v>
      </c>
      <c r="E1316">
        <v>32720.16</v>
      </c>
      <c r="G1316" s="2">
        <f t="shared" si="177"/>
        <v>3.3197641092403397E-2</v>
      </c>
      <c r="H1316" s="4">
        <f t="shared" si="178"/>
        <v>1.8383097570595652E-2</v>
      </c>
      <c r="I1316" s="2">
        <f t="shared" si="178"/>
        <v>2.0274683011547629E-2</v>
      </c>
      <c r="J1316" s="2">
        <f t="shared" si="178"/>
        <v>1.8858759215457661E-2</v>
      </c>
      <c r="L1316">
        <f t="shared" si="176"/>
        <v>4</v>
      </c>
      <c r="M1316">
        <v>2020</v>
      </c>
    </row>
    <row r="1317" spans="1:13" x14ac:dyDescent="0.3">
      <c r="A1317" s="15">
        <v>43951</v>
      </c>
      <c r="B1317">
        <v>10570.8</v>
      </c>
      <c r="C1317">
        <v>9859.9</v>
      </c>
      <c r="D1317">
        <v>21534.5</v>
      </c>
      <c r="E1317">
        <v>33717.620000000003</v>
      </c>
      <c r="G1317" s="2">
        <f t="shared" si="177"/>
        <v>2.6289400991410267E-2</v>
      </c>
      <c r="H1317" s="4">
        <f t="shared" si="178"/>
        <v>3.2088220362490566E-2</v>
      </c>
      <c r="I1317" s="2">
        <f t="shared" si="178"/>
        <v>2.1066656551384021E-2</v>
      </c>
      <c r="J1317" s="2">
        <f t="shared" si="178"/>
        <v>3.0484569757605183E-2</v>
      </c>
      <c r="L1317">
        <f t="shared" si="176"/>
        <v>4</v>
      </c>
      <c r="M1317">
        <v>2020</v>
      </c>
    </row>
    <row r="1318" spans="1:13" x14ac:dyDescent="0.3">
      <c r="A1318" s="15">
        <v>43955</v>
      </c>
      <c r="B1318">
        <v>9679.9500000000007</v>
      </c>
      <c r="C1318">
        <v>9293.5</v>
      </c>
      <c r="D1318">
        <v>19743.75</v>
      </c>
      <c r="E1318">
        <v>31715.35</v>
      </c>
      <c r="G1318" s="2">
        <f t="shared" si="177"/>
        <v>-9.2030434041497994E-2</v>
      </c>
      <c r="H1318" s="4">
        <f t="shared" si="178"/>
        <v>-5.7444801671416509E-2</v>
      </c>
      <c r="I1318" s="2">
        <f t="shared" si="178"/>
        <v>-8.3157259281617865E-2</v>
      </c>
      <c r="J1318" s="2">
        <f t="shared" si="178"/>
        <v>-5.9383491480122376E-2</v>
      </c>
      <c r="L1318">
        <f t="shared" si="176"/>
        <v>5</v>
      </c>
      <c r="M1318">
        <v>2020</v>
      </c>
    </row>
    <row r="1319" spans="1:13" x14ac:dyDescent="0.3">
      <c r="A1319" s="15">
        <v>43956</v>
      </c>
      <c r="B1319">
        <v>9483.15</v>
      </c>
      <c r="C1319">
        <v>9205.6</v>
      </c>
      <c r="D1319">
        <v>19271.75</v>
      </c>
      <c r="E1319">
        <v>31453.51</v>
      </c>
      <c r="G1319" s="2">
        <f t="shared" si="177"/>
        <v>-2.0752598029136003E-2</v>
      </c>
      <c r="H1319" s="4">
        <f t="shared" si="178"/>
        <v>-9.4582234895356585E-3</v>
      </c>
      <c r="I1319" s="2">
        <f t="shared" si="178"/>
        <v>-2.3906299461855018E-2</v>
      </c>
      <c r="J1319" s="2">
        <f t="shared" si="178"/>
        <v>-8.2559391587985042E-3</v>
      </c>
      <c r="L1319">
        <f t="shared" si="176"/>
        <v>5</v>
      </c>
      <c r="M1319">
        <v>2020</v>
      </c>
    </row>
    <row r="1320" spans="1:13" x14ac:dyDescent="0.3">
      <c r="A1320" s="15">
        <v>43957</v>
      </c>
      <c r="B1320">
        <v>9727</v>
      </c>
      <c r="C1320">
        <v>9270.9</v>
      </c>
      <c r="D1320">
        <v>19694.55</v>
      </c>
      <c r="E1320">
        <v>31685.75</v>
      </c>
      <c r="G1320" s="2">
        <f t="shared" si="177"/>
        <v>2.5069394469003841E-2</v>
      </c>
      <c r="H1320" s="4">
        <f t="shared" si="178"/>
        <v>7.0935082992960013E-3</v>
      </c>
      <c r="I1320" s="2">
        <f t="shared" si="178"/>
        <v>2.1938848314242313E-2</v>
      </c>
      <c r="J1320" s="2">
        <f t="shared" si="178"/>
        <v>7.3835956622965646E-3</v>
      </c>
      <c r="L1320">
        <f t="shared" si="176"/>
        <v>5</v>
      </c>
      <c r="M1320">
        <v>2020</v>
      </c>
    </row>
    <row r="1321" spans="1:13" x14ac:dyDescent="0.3">
      <c r="A1321" s="15">
        <v>43958</v>
      </c>
      <c r="B1321">
        <v>9575.75</v>
      </c>
      <c r="C1321">
        <v>9199.0499999999993</v>
      </c>
      <c r="D1321">
        <v>19491.8</v>
      </c>
      <c r="E1321">
        <v>31443.38</v>
      </c>
      <c r="G1321" s="2">
        <f t="shared" si="177"/>
        <v>-1.579510743283816E-2</v>
      </c>
      <c r="H1321" s="4">
        <f t="shared" si="178"/>
        <v>-7.7500566288063047E-3</v>
      </c>
      <c r="I1321" s="2">
        <f t="shared" si="178"/>
        <v>-1.0294726205980842E-2</v>
      </c>
      <c r="J1321" s="2">
        <f t="shared" si="178"/>
        <v>-7.6491798363617393E-3</v>
      </c>
      <c r="L1321">
        <f t="shared" si="176"/>
        <v>5</v>
      </c>
      <c r="M1321">
        <v>2020</v>
      </c>
    </row>
    <row r="1322" spans="1:13" x14ac:dyDescent="0.3">
      <c r="A1322" s="15">
        <v>43959</v>
      </c>
      <c r="B1322">
        <v>9559.35</v>
      </c>
      <c r="C1322">
        <v>9251.5</v>
      </c>
      <c r="D1322">
        <v>19352.900000000001</v>
      </c>
      <c r="E1322">
        <v>31642.7</v>
      </c>
      <c r="G1322" s="2">
        <f t="shared" si="177"/>
        <v>-1.7155978178432253E-3</v>
      </c>
      <c r="H1322" s="4">
        <f t="shared" si="178"/>
        <v>5.7016757165142852E-3</v>
      </c>
      <c r="I1322" s="2">
        <f t="shared" si="178"/>
        <v>-7.1260735283554021E-3</v>
      </c>
      <c r="J1322" s="2">
        <f t="shared" si="178"/>
        <v>6.339013172248012E-3</v>
      </c>
      <c r="L1322">
        <f t="shared" si="176"/>
        <v>5</v>
      </c>
      <c r="M1322">
        <v>2020</v>
      </c>
    </row>
    <row r="1323" spans="1:13" x14ac:dyDescent="0.3">
      <c r="A1323" s="15">
        <v>43962</v>
      </c>
      <c r="B1323">
        <v>9386.0499999999993</v>
      </c>
      <c r="C1323">
        <v>9239.2000000000007</v>
      </c>
      <c r="D1323">
        <v>18950.5</v>
      </c>
      <c r="E1323">
        <v>31561.22</v>
      </c>
      <c r="G1323" s="2">
        <f t="shared" si="177"/>
        <v>-1.8463570937721524E-2</v>
      </c>
      <c r="H1323" s="4">
        <f t="shared" si="178"/>
        <v>-1.329514132843244E-3</v>
      </c>
      <c r="I1323" s="2">
        <f t="shared" si="178"/>
        <v>-2.0792749407065683E-2</v>
      </c>
      <c r="J1323" s="2">
        <f t="shared" si="178"/>
        <v>-2.5750015011361091E-3</v>
      </c>
      <c r="L1323">
        <f t="shared" si="176"/>
        <v>5</v>
      </c>
      <c r="M1323">
        <v>2020</v>
      </c>
    </row>
    <row r="1324" spans="1:13" x14ac:dyDescent="0.3">
      <c r="A1324" s="15">
        <v>43963</v>
      </c>
      <c r="B1324">
        <v>9365.85</v>
      </c>
      <c r="C1324">
        <v>9196.5499999999993</v>
      </c>
      <c r="D1324">
        <v>18862.849999999999</v>
      </c>
      <c r="E1324">
        <v>31371.119999999999</v>
      </c>
      <c r="G1324" s="2">
        <f t="shared" si="177"/>
        <v>-2.1567716758221526E-3</v>
      </c>
      <c r="H1324" s="4">
        <f t="shared" si="178"/>
        <v>-4.6162005368431741E-3</v>
      </c>
      <c r="I1324" s="2">
        <f t="shared" si="178"/>
        <v>-4.6252077781589645E-3</v>
      </c>
      <c r="J1324" s="2">
        <f t="shared" si="178"/>
        <v>-6.0232145652164958E-3</v>
      </c>
      <c r="L1324">
        <f t="shared" si="176"/>
        <v>5</v>
      </c>
      <c r="M1324">
        <v>2020</v>
      </c>
    </row>
    <row r="1325" spans="1:13" x14ac:dyDescent="0.3">
      <c r="A1325" s="15">
        <v>43964</v>
      </c>
      <c r="B1325">
        <v>9679.6</v>
      </c>
      <c r="C1325">
        <v>9383.5499999999993</v>
      </c>
      <c r="D1325">
        <v>19634.95</v>
      </c>
      <c r="E1325">
        <v>32008.61</v>
      </c>
      <c r="G1325" s="2">
        <f t="shared" si="177"/>
        <v>3.2413529484689452E-2</v>
      </c>
      <c r="H1325" s="4">
        <f t="shared" si="178"/>
        <v>2.03337120985587E-2</v>
      </c>
      <c r="I1325" s="2">
        <f t="shared" si="178"/>
        <v>4.0932308744436936E-2</v>
      </c>
      <c r="J1325" s="2">
        <f t="shared" si="178"/>
        <v>2.032091936787726E-2</v>
      </c>
      <c r="L1325">
        <f t="shared" si="176"/>
        <v>5</v>
      </c>
      <c r="M1325">
        <v>2020</v>
      </c>
    </row>
    <row r="1326" spans="1:13" x14ac:dyDescent="0.3">
      <c r="A1326" s="15">
        <v>43965</v>
      </c>
      <c r="B1326">
        <v>9355.65</v>
      </c>
      <c r="C1326">
        <v>9142.75</v>
      </c>
      <c r="D1326">
        <v>19068.5</v>
      </c>
      <c r="E1326">
        <v>31122.89</v>
      </c>
      <c r="G1326" s="2">
        <f t="shared" si="177"/>
        <v>-3.4626135009325994E-2</v>
      </c>
      <c r="H1326" s="4">
        <f t="shared" si="178"/>
        <v>-2.5661929653489277E-2</v>
      </c>
      <c r="I1326" s="2">
        <f t="shared" si="178"/>
        <v>-2.8849067606487446E-2</v>
      </c>
      <c r="J1326" s="2">
        <f t="shared" si="178"/>
        <v>-2.7671304689581996E-2</v>
      </c>
      <c r="L1326">
        <f t="shared" si="176"/>
        <v>5</v>
      </c>
      <c r="M1326">
        <v>2020</v>
      </c>
    </row>
    <row r="1327" spans="1:13" x14ac:dyDescent="0.3">
      <c r="A1327" s="15">
        <v>43966</v>
      </c>
      <c r="B1327">
        <v>9291.6</v>
      </c>
      <c r="C1327">
        <v>9136.85</v>
      </c>
      <c r="D1327">
        <v>18833.95</v>
      </c>
      <c r="E1327">
        <v>31097.73</v>
      </c>
      <c r="G1327" s="2">
        <f t="shared" si="177"/>
        <v>-6.8933230014205597E-3</v>
      </c>
      <c r="H1327" s="4">
        <f t="shared" si="178"/>
        <v>-6.4532006234444082E-4</v>
      </c>
      <c r="I1327" s="2">
        <f t="shared" si="178"/>
        <v>-1.2300390696698705E-2</v>
      </c>
      <c r="J1327" s="2">
        <f t="shared" si="178"/>
        <v>-8.0840821658913599E-4</v>
      </c>
      <c r="L1327">
        <f t="shared" si="176"/>
        <v>5</v>
      </c>
      <c r="M1327">
        <v>2020</v>
      </c>
    </row>
    <row r="1328" spans="1:13" x14ac:dyDescent="0.3">
      <c r="A1328" s="15">
        <v>43969</v>
      </c>
      <c r="B1328">
        <v>8675.4</v>
      </c>
      <c r="C1328">
        <v>8823.25</v>
      </c>
      <c r="D1328">
        <v>17573.2</v>
      </c>
      <c r="E1328">
        <v>30028.98</v>
      </c>
      <c r="G1328" s="2">
        <f t="shared" si="177"/>
        <v>-7.1028425202296241E-2</v>
      </c>
      <c r="H1328" s="4">
        <f t="shared" si="178"/>
        <v>-3.4322550988579253E-2</v>
      </c>
      <c r="I1328" s="2">
        <f t="shared" si="178"/>
        <v>-6.6940286026032775E-2</v>
      </c>
      <c r="J1328" s="2">
        <f t="shared" si="178"/>
        <v>-3.4367460261568929E-2</v>
      </c>
      <c r="L1328">
        <f t="shared" si="176"/>
        <v>5</v>
      </c>
      <c r="M1328">
        <v>2020</v>
      </c>
    </row>
    <row r="1329" spans="1:13" x14ac:dyDescent="0.3">
      <c r="A1329" s="15">
        <v>43970</v>
      </c>
      <c r="B1329">
        <v>8715.25</v>
      </c>
      <c r="C1329">
        <v>8879.1</v>
      </c>
      <c r="D1329">
        <v>17486.25</v>
      </c>
      <c r="E1329">
        <v>30196.17</v>
      </c>
      <c r="G1329" s="2">
        <f t="shared" si="177"/>
        <v>4.5724448524139139E-3</v>
      </c>
      <c r="H1329" s="4">
        <f t="shared" si="178"/>
        <v>6.3298671124586026E-3</v>
      </c>
      <c r="I1329" s="2">
        <f t="shared" si="178"/>
        <v>-4.9478751735597803E-3</v>
      </c>
      <c r="J1329" s="2">
        <f t="shared" si="178"/>
        <v>5.5676216774595303E-3</v>
      </c>
      <c r="L1329">
        <f t="shared" si="176"/>
        <v>5</v>
      </c>
      <c r="M1329">
        <v>2020</v>
      </c>
    </row>
    <row r="1330" spans="1:13" x14ac:dyDescent="0.3">
      <c r="A1330" s="15">
        <v>43971</v>
      </c>
      <c r="B1330">
        <v>8983.5</v>
      </c>
      <c r="C1330">
        <v>9066.5499999999993</v>
      </c>
      <c r="D1330">
        <v>17840.2</v>
      </c>
      <c r="E1330">
        <v>30818.61</v>
      </c>
      <c r="G1330" s="2">
        <f t="shared" si="177"/>
        <v>2.9860299437858295E-2</v>
      </c>
      <c r="H1330" s="4">
        <f t="shared" si="178"/>
        <v>2.111137390050781E-2</v>
      </c>
      <c r="I1330" s="2">
        <f t="shared" si="178"/>
        <v>2.0241618414468553E-2</v>
      </c>
      <c r="J1330" s="2">
        <f t="shared" si="178"/>
        <v>2.061321021838208E-2</v>
      </c>
      <c r="L1330">
        <f t="shared" si="176"/>
        <v>5</v>
      </c>
      <c r="M1330">
        <v>2020</v>
      </c>
    </row>
    <row r="1331" spans="1:13" x14ac:dyDescent="0.3">
      <c r="A1331" s="15">
        <v>43972</v>
      </c>
      <c r="B1331">
        <v>8924.35</v>
      </c>
      <c r="C1331">
        <v>9106.25</v>
      </c>
      <c r="D1331">
        <v>17735.099999999999</v>
      </c>
      <c r="E1331">
        <v>30932.9</v>
      </c>
      <c r="G1331" s="2">
        <f t="shared" si="177"/>
        <v>-6.6279336870471951E-3</v>
      </c>
      <c r="H1331" s="4">
        <f t="shared" si="178"/>
        <v>4.3787328145767392E-3</v>
      </c>
      <c r="I1331" s="2">
        <f t="shared" si="178"/>
        <v>-5.891189560655272E-3</v>
      </c>
      <c r="J1331" s="2">
        <f t="shared" si="178"/>
        <v>3.7084735489368559E-3</v>
      </c>
      <c r="L1331">
        <f t="shared" si="176"/>
        <v>5</v>
      </c>
      <c r="M1331">
        <v>2020</v>
      </c>
    </row>
    <row r="1332" spans="1:13" x14ac:dyDescent="0.3">
      <c r="A1332" s="15">
        <v>43973</v>
      </c>
      <c r="B1332">
        <v>8651.7000000000007</v>
      </c>
      <c r="C1332">
        <v>9039.25</v>
      </c>
      <c r="D1332">
        <v>17278.900000000001</v>
      </c>
      <c r="E1332">
        <v>30672.59</v>
      </c>
      <c r="G1332" s="2">
        <f t="shared" si="177"/>
        <v>-3.151403770357266E-2</v>
      </c>
      <c r="H1332" s="4">
        <f t="shared" si="178"/>
        <v>-7.3575840768702813E-3</v>
      </c>
      <c r="I1332" s="2">
        <f t="shared" si="178"/>
        <v>-2.5723001279947512E-2</v>
      </c>
      <c r="J1332" s="2">
        <f t="shared" si="178"/>
        <v>-8.4153118524290093E-3</v>
      </c>
      <c r="L1332">
        <f t="shared" si="176"/>
        <v>5</v>
      </c>
      <c r="M1332">
        <v>2020</v>
      </c>
    </row>
    <row r="1333" spans="1:13" x14ac:dyDescent="0.3">
      <c r="A1333" s="15">
        <v>43977</v>
      </c>
      <c r="B1333">
        <v>8673.65</v>
      </c>
      <c r="C1333">
        <v>9029.0499999999993</v>
      </c>
      <c r="D1333">
        <v>17440.349999999999</v>
      </c>
      <c r="E1333">
        <v>30609.3</v>
      </c>
      <c r="G1333" s="2">
        <f t="shared" si="177"/>
        <v>2.5306531852217818E-3</v>
      </c>
      <c r="H1333" s="4">
        <f t="shared" si="178"/>
        <v>-1.1284122023398765E-3</v>
      </c>
      <c r="I1333" s="2">
        <f t="shared" si="178"/>
        <v>9.343766096221234E-3</v>
      </c>
      <c r="J1333" s="2">
        <f t="shared" si="178"/>
        <v>-2.0634057965108546E-3</v>
      </c>
      <c r="L1333">
        <f t="shared" si="176"/>
        <v>5</v>
      </c>
      <c r="M1333">
        <v>2020</v>
      </c>
    </row>
    <row r="1334" spans="1:13" x14ac:dyDescent="0.3">
      <c r="A1334" s="15">
        <v>43978</v>
      </c>
      <c r="B1334">
        <v>9181.5</v>
      </c>
      <c r="C1334">
        <v>9314.9500000000007</v>
      </c>
      <c r="D1334">
        <v>18710.55</v>
      </c>
      <c r="E1334">
        <v>31605.22</v>
      </c>
      <c r="G1334" s="2">
        <f t="shared" si="177"/>
        <v>5.5312312802918956E-2</v>
      </c>
      <c r="H1334" s="4">
        <f t="shared" si="178"/>
        <v>3.1664460823674856E-2</v>
      </c>
      <c r="I1334" s="2">
        <f t="shared" si="178"/>
        <v>7.2831107173881304E-2</v>
      </c>
      <c r="J1334" s="2">
        <f t="shared" si="178"/>
        <v>3.2536516679571303E-2</v>
      </c>
      <c r="L1334">
        <f t="shared" si="176"/>
        <v>5</v>
      </c>
      <c r="M1334">
        <v>2020</v>
      </c>
    </row>
    <row r="1335" spans="1:13" x14ac:dyDescent="0.3">
      <c r="A1335" s="15">
        <v>43979</v>
      </c>
      <c r="B1335">
        <v>9426.65</v>
      </c>
      <c r="C1335">
        <v>9490.1</v>
      </c>
      <c r="D1335">
        <v>19169.8</v>
      </c>
      <c r="E1335">
        <v>32200.59</v>
      </c>
      <c r="G1335" s="2">
        <f t="shared" si="177"/>
        <v>2.6006057295009325E-2</v>
      </c>
      <c r="H1335" s="4">
        <f t="shared" si="178"/>
        <v>1.8803106833638356E-2</v>
      </c>
      <c r="I1335" s="2">
        <f t="shared" si="178"/>
        <v>2.454497596275898E-2</v>
      </c>
      <c r="J1335" s="2">
        <f t="shared" si="178"/>
        <v>1.8837710985716884E-2</v>
      </c>
      <c r="L1335">
        <f t="shared" si="176"/>
        <v>5</v>
      </c>
      <c r="M1335">
        <v>2020</v>
      </c>
    </row>
    <row r="1336" spans="1:13" x14ac:dyDescent="0.3">
      <c r="A1336" s="15">
        <v>43980</v>
      </c>
      <c r="B1336">
        <v>9527.0499999999993</v>
      </c>
      <c r="C1336">
        <v>9580.2999999999993</v>
      </c>
      <c r="D1336">
        <v>19297.25</v>
      </c>
      <c r="E1336">
        <v>32424.1</v>
      </c>
      <c r="G1336" s="2">
        <f t="shared" si="177"/>
        <v>1.0538414304532845E-2</v>
      </c>
      <c r="H1336" s="4">
        <f t="shared" si="178"/>
        <v>9.5046416792234963E-3</v>
      </c>
      <c r="I1336" s="2">
        <f t="shared" si="178"/>
        <v>6.6484783357155909E-3</v>
      </c>
      <c r="J1336" s="2">
        <f t="shared" si="178"/>
        <v>6.9411771647661857E-3</v>
      </c>
      <c r="L1336">
        <f t="shared" si="176"/>
        <v>5</v>
      </c>
      <c r="M1336">
        <v>2020</v>
      </c>
    </row>
    <row r="1337" spans="1:13" x14ac:dyDescent="0.3">
      <c r="A1337" s="15">
        <v>43983</v>
      </c>
      <c r="B1337">
        <v>9873.5</v>
      </c>
      <c r="C1337">
        <v>9826.15</v>
      </c>
      <c r="D1337">
        <v>19959.900000000001</v>
      </c>
      <c r="E1337">
        <v>33303.519999999997</v>
      </c>
      <c r="G1337" s="2">
        <f t="shared" si="177"/>
        <v>3.5088874259381245E-2</v>
      </c>
      <c r="H1337" s="4">
        <f t="shared" si="178"/>
        <v>2.5662035635627318E-2</v>
      </c>
      <c r="I1337" s="2">
        <f t="shared" si="178"/>
        <v>3.4339089766676677E-2</v>
      </c>
      <c r="J1337" s="2">
        <f t="shared" si="178"/>
        <v>2.7122418201276158E-2</v>
      </c>
      <c r="L1337">
        <f t="shared" si="176"/>
        <v>6</v>
      </c>
      <c r="M1337">
        <v>2020</v>
      </c>
    </row>
    <row r="1338" spans="1:13" x14ac:dyDescent="0.3">
      <c r="A1338" s="15">
        <v>43984</v>
      </c>
      <c r="B1338">
        <v>10187.950000000001</v>
      </c>
      <c r="C1338">
        <v>9979.1</v>
      </c>
      <c r="D1338">
        <v>20530.2</v>
      </c>
      <c r="E1338">
        <v>33825.53</v>
      </c>
      <c r="G1338" s="2">
        <f t="shared" si="177"/>
        <v>3.086489431141699E-2</v>
      </c>
      <c r="H1338" s="4">
        <f t="shared" si="178"/>
        <v>1.5565608096762286E-2</v>
      </c>
      <c r="I1338" s="2">
        <f t="shared" si="178"/>
        <v>2.8572287436309761E-2</v>
      </c>
      <c r="J1338" s="2">
        <f t="shared" si="178"/>
        <v>1.5674319111012951E-2</v>
      </c>
      <c r="L1338">
        <f t="shared" si="176"/>
        <v>6</v>
      </c>
      <c r="M1338">
        <v>2020</v>
      </c>
    </row>
    <row r="1339" spans="1:13" x14ac:dyDescent="0.3">
      <c r="A1339" s="15">
        <v>43985</v>
      </c>
      <c r="B1339">
        <v>10384.5</v>
      </c>
      <c r="C1339">
        <v>10061.549999999999</v>
      </c>
      <c r="D1339">
        <v>20940.7</v>
      </c>
      <c r="E1339">
        <v>34109.54</v>
      </c>
      <c r="G1339" s="2">
        <f t="shared" si="177"/>
        <v>1.8927247339785187E-2</v>
      </c>
      <c r="H1339" s="4">
        <f t="shared" si="178"/>
        <v>8.2622681404133543E-3</v>
      </c>
      <c r="I1339" s="2">
        <f t="shared" si="178"/>
        <v>1.999493429192117E-2</v>
      </c>
      <c r="J1339" s="2">
        <f t="shared" si="178"/>
        <v>8.3963207671839003E-3</v>
      </c>
      <c r="L1339">
        <f t="shared" si="176"/>
        <v>6</v>
      </c>
      <c r="M1339">
        <v>2020</v>
      </c>
    </row>
    <row r="1340" spans="1:13" x14ac:dyDescent="0.3">
      <c r="A1340" s="15">
        <v>43986</v>
      </c>
      <c r="B1340">
        <v>10110.85</v>
      </c>
      <c r="C1340">
        <v>10029.1</v>
      </c>
      <c r="D1340">
        <v>20390.45</v>
      </c>
      <c r="E1340">
        <v>33980.699999999997</v>
      </c>
      <c r="G1340" s="2">
        <f t="shared" si="177"/>
        <v>-2.7064984645207835E-2</v>
      </c>
      <c r="H1340" s="4">
        <f t="shared" si="178"/>
        <v>-3.2251492066330645E-3</v>
      </c>
      <c r="I1340" s="2">
        <f t="shared" si="178"/>
        <v>-2.6276581012096061E-2</v>
      </c>
      <c r="J1340" s="2">
        <f t="shared" si="178"/>
        <v>-3.7772423785252976E-3</v>
      </c>
      <c r="L1340">
        <f t="shared" si="176"/>
        <v>6</v>
      </c>
      <c r="M1340">
        <v>2020</v>
      </c>
    </row>
    <row r="1341" spans="1:13" x14ac:dyDescent="0.3">
      <c r="A1341" s="15">
        <v>43987</v>
      </c>
      <c r="B1341">
        <v>10334.85</v>
      </c>
      <c r="C1341">
        <v>10142.15</v>
      </c>
      <c r="D1341">
        <v>21034.5</v>
      </c>
      <c r="E1341">
        <v>34287.24</v>
      </c>
      <c r="G1341" s="2">
        <f t="shared" si="177"/>
        <v>2.167423813601552E-2</v>
      </c>
      <c r="H1341" s="4">
        <f t="shared" si="178"/>
        <v>1.1272197904098998E-2</v>
      </c>
      <c r="I1341" s="2">
        <f t="shared" si="178"/>
        <v>3.1585864951484605E-2</v>
      </c>
      <c r="J1341" s="2">
        <f t="shared" si="178"/>
        <v>9.0210030988178841E-3</v>
      </c>
      <c r="L1341">
        <f t="shared" si="176"/>
        <v>6</v>
      </c>
      <c r="M1341">
        <v>2020</v>
      </c>
    </row>
    <row r="1342" spans="1:13" x14ac:dyDescent="0.3">
      <c r="A1342" s="15">
        <v>43990</v>
      </c>
      <c r="B1342">
        <v>10360.200000000001</v>
      </c>
      <c r="C1342">
        <v>10167.450000000001</v>
      </c>
      <c r="D1342">
        <v>21187.35</v>
      </c>
      <c r="E1342">
        <v>34370.58</v>
      </c>
      <c r="G1342" s="2">
        <f t="shared" si="177"/>
        <v>2.4468639601552445E-3</v>
      </c>
      <c r="H1342" s="4">
        <f t="shared" si="178"/>
        <v>2.4945401123037119E-3</v>
      </c>
      <c r="I1342" s="2">
        <f t="shared" si="178"/>
        <v>7.2666333880053507E-3</v>
      </c>
      <c r="J1342" s="2">
        <f t="shared" si="178"/>
        <v>2.4306418364383889E-3</v>
      </c>
      <c r="L1342">
        <f t="shared" si="176"/>
        <v>6</v>
      </c>
      <c r="M1342">
        <v>2020</v>
      </c>
    </row>
    <row r="1343" spans="1:13" x14ac:dyDescent="0.3">
      <c r="A1343" s="15">
        <v>43991</v>
      </c>
      <c r="B1343">
        <v>10163.35</v>
      </c>
      <c r="C1343">
        <v>10046.65</v>
      </c>
      <c r="D1343">
        <v>20724.900000000001</v>
      </c>
      <c r="E1343">
        <v>33956.69</v>
      </c>
      <c r="G1343" s="2">
        <f t="shared" si="177"/>
        <v>-1.9368613695287515E-2</v>
      </c>
      <c r="H1343" s="4">
        <f t="shared" si="178"/>
        <v>-1.1881051787813176E-2</v>
      </c>
      <c r="I1343" s="2">
        <f t="shared" si="178"/>
        <v>-2.182670319789861E-2</v>
      </c>
      <c r="J1343" s="2">
        <f t="shared" si="178"/>
        <v>-1.2041984743929238E-2</v>
      </c>
      <c r="L1343">
        <f t="shared" si="176"/>
        <v>6</v>
      </c>
      <c r="M1343">
        <v>2020</v>
      </c>
    </row>
    <row r="1344" spans="1:13" x14ac:dyDescent="0.3">
      <c r="A1344" s="15">
        <v>43992</v>
      </c>
      <c r="B1344">
        <v>10280.450000000001</v>
      </c>
      <c r="C1344">
        <v>10116.15</v>
      </c>
      <c r="D1344">
        <v>21100.1</v>
      </c>
      <c r="E1344">
        <v>34247.050000000003</v>
      </c>
      <c r="G1344" s="2">
        <f t="shared" si="177"/>
        <v>1.1390551970001347E-2</v>
      </c>
      <c r="H1344" s="4">
        <f t="shared" si="178"/>
        <v>6.9177287951705298E-3</v>
      </c>
      <c r="I1344" s="2">
        <f t="shared" si="178"/>
        <v>1.8103826797716615E-2</v>
      </c>
      <c r="J1344" s="2">
        <f t="shared" si="178"/>
        <v>8.5508923278446915E-3</v>
      </c>
      <c r="L1344">
        <f t="shared" si="176"/>
        <v>6</v>
      </c>
      <c r="M1344">
        <v>2020</v>
      </c>
    </row>
    <row r="1345" spans="1:13" x14ac:dyDescent="0.3">
      <c r="A1345" s="15">
        <v>43993</v>
      </c>
      <c r="B1345">
        <v>10035.700000000001</v>
      </c>
      <c r="C1345">
        <v>9902</v>
      </c>
      <c r="D1345">
        <v>20525.150000000001</v>
      </c>
      <c r="E1345">
        <v>33538.370000000003</v>
      </c>
      <c r="G1345" s="2">
        <f t="shared" si="177"/>
        <v>-2.4387935071793695E-2</v>
      </c>
      <c r="H1345" s="4">
        <f t="shared" si="178"/>
        <v>-2.1169120663493489E-2</v>
      </c>
      <c r="I1345" s="2">
        <f t="shared" si="178"/>
        <v>-2.7248686025184578E-2</v>
      </c>
      <c r="J1345" s="2">
        <f t="shared" si="178"/>
        <v>-2.0693169192674995E-2</v>
      </c>
      <c r="L1345">
        <f t="shared" si="176"/>
        <v>6</v>
      </c>
      <c r="M1345">
        <v>2020</v>
      </c>
    </row>
    <row r="1346" spans="1:13" x14ac:dyDescent="0.3">
      <c r="A1346" s="15">
        <v>43994</v>
      </c>
      <c r="B1346">
        <v>10111.75</v>
      </c>
      <c r="C1346">
        <v>9972.9</v>
      </c>
      <c r="D1346">
        <v>20654.55</v>
      </c>
      <c r="E1346">
        <v>33780.89</v>
      </c>
      <c r="G1346" s="2">
        <f t="shared" si="177"/>
        <v>7.5209533463544169E-3</v>
      </c>
      <c r="H1346" s="4">
        <f t="shared" si="178"/>
        <v>7.1601696626943682E-3</v>
      </c>
      <c r="I1346" s="2">
        <f t="shared" si="178"/>
        <v>6.3044606251353979E-3</v>
      </c>
      <c r="J1346" s="2">
        <f t="shared" si="178"/>
        <v>7.2311206537466425E-3</v>
      </c>
      <c r="L1346">
        <f t="shared" si="176"/>
        <v>6</v>
      </c>
      <c r="M1346">
        <v>2020</v>
      </c>
    </row>
    <row r="1347" spans="1:13" x14ac:dyDescent="0.3">
      <c r="A1347" s="15">
        <v>43997</v>
      </c>
      <c r="B1347">
        <v>9817.9</v>
      </c>
      <c r="C1347">
        <v>9813.7000000000007</v>
      </c>
      <c r="D1347">
        <v>19912.900000000001</v>
      </c>
      <c r="E1347">
        <v>33228.800000000003</v>
      </c>
      <c r="G1347" s="2">
        <f t="shared" si="177"/>
        <v>-2.9930025769258229E-2</v>
      </c>
      <c r="H1347" s="4">
        <f t="shared" si="178"/>
        <v>-1.5963260435780859E-2</v>
      </c>
      <c r="I1347" s="2">
        <f t="shared" si="178"/>
        <v>-3.5907342449968543E-2</v>
      </c>
      <c r="J1347" s="2">
        <f t="shared" si="178"/>
        <v>-1.6343263898612397E-2</v>
      </c>
      <c r="L1347">
        <f t="shared" ref="L1347:L1410" si="179">MONTH(A:A)</f>
        <v>6</v>
      </c>
      <c r="M1347">
        <v>2020</v>
      </c>
    </row>
    <row r="1348" spans="1:13" x14ac:dyDescent="0.3">
      <c r="A1348" s="15">
        <v>43998</v>
      </c>
      <c r="B1348">
        <v>10089.950000000001</v>
      </c>
      <c r="C1348">
        <v>9914</v>
      </c>
      <c r="D1348">
        <v>20296.7</v>
      </c>
      <c r="E1348">
        <v>33605.22</v>
      </c>
      <c r="G1348" s="2">
        <f t="shared" ref="G1348:G1411" si="180">(B1348-B1347)/B1348</f>
        <v>2.6962472559328942E-2</v>
      </c>
      <c r="H1348" s="4">
        <f t="shared" ref="H1348:J1411" si="181">(C1348-C1347)/C1347</f>
        <v>1.022040616688907E-2</v>
      </c>
      <c r="I1348" s="2">
        <f t="shared" si="181"/>
        <v>1.9273937999989919E-2</v>
      </c>
      <c r="J1348" s="2">
        <f t="shared" si="181"/>
        <v>1.1328124999999946E-2</v>
      </c>
      <c r="L1348">
        <f t="shared" si="179"/>
        <v>6</v>
      </c>
      <c r="M1348">
        <v>2020</v>
      </c>
    </row>
    <row r="1349" spans="1:13" x14ac:dyDescent="0.3">
      <c r="A1349" s="15">
        <v>43999</v>
      </c>
      <c r="B1349">
        <v>10007.1</v>
      </c>
      <c r="C1349">
        <v>9881.15</v>
      </c>
      <c r="D1349">
        <v>20201.75</v>
      </c>
      <c r="E1349">
        <v>33507.919999999998</v>
      </c>
      <c r="G1349" s="2">
        <f t="shared" si="180"/>
        <v>-8.2791218235053476E-3</v>
      </c>
      <c r="H1349" s="4">
        <f t="shared" si="181"/>
        <v>-3.3134960661690906E-3</v>
      </c>
      <c r="I1349" s="2">
        <f t="shared" si="181"/>
        <v>-4.678100380850125E-3</v>
      </c>
      <c r="J1349" s="2">
        <f t="shared" si="181"/>
        <v>-2.8953835148230814E-3</v>
      </c>
      <c r="L1349">
        <f t="shared" si="179"/>
        <v>6</v>
      </c>
      <c r="M1349">
        <v>2020</v>
      </c>
    </row>
    <row r="1350" spans="1:13" x14ac:dyDescent="0.3">
      <c r="A1350" s="15">
        <v>44000</v>
      </c>
      <c r="B1350">
        <v>10372</v>
      </c>
      <c r="C1350">
        <v>10091.65</v>
      </c>
      <c r="D1350">
        <v>20956.3</v>
      </c>
      <c r="E1350">
        <v>34208.050000000003</v>
      </c>
      <c r="G1350" s="2">
        <f t="shared" si="180"/>
        <v>3.518125723100652E-2</v>
      </c>
      <c r="H1350" s="4">
        <f t="shared" si="181"/>
        <v>2.1303188394063446E-2</v>
      </c>
      <c r="I1350" s="2">
        <f t="shared" si="181"/>
        <v>3.7350724565941032E-2</v>
      </c>
      <c r="J1350" s="2">
        <f t="shared" si="181"/>
        <v>2.0894463159754611E-2</v>
      </c>
      <c r="L1350">
        <f t="shared" si="179"/>
        <v>6</v>
      </c>
      <c r="M1350">
        <v>2020</v>
      </c>
    </row>
    <row r="1351" spans="1:13" x14ac:dyDescent="0.3">
      <c r="A1351" s="15">
        <v>44001</v>
      </c>
      <c r="B1351">
        <v>10534.75</v>
      </c>
      <c r="C1351">
        <v>10244.4</v>
      </c>
      <c r="D1351">
        <v>21338.1</v>
      </c>
      <c r="E1351">
        <v>34731.730000000003</v>
      </c>
      <c r="G1351" s="2">
        <f t="shared" si="180"/>
        <v>1.54488715916372E-2</v>
      </c>
      <c r="H1351" s="4">
        <f t="shared" si="181"/>
        <v>1.513627603018337E-2</v>
      </c>
      <c r="I1351" s="2">
        <f t="shared" si="181"/>
        <v>1.8218864971392818E-2</v>
      </c>
      <c r="J1351" s="2">
        <f t="shared" si="181"/>
        <v>1.5308677343490795E-2</v>
      </c>
      <c r="L1351">
        <f t="shared" si="179"/>
        <v>6</v>
      </c>
      <c r="M1351">
        <v>2020</v>
      </c>
    </row>
    <row r="1352" spans="1:13" x14ac:dyDescent="0.3">
      <c r="A1352" s="15">
        <v>44004</v>
      </c>
      <c r="B1352">
        <v>10662.55</v>
      </c>
      <c r="C1352">
        <v>10311.200000000001</v>
      </c>
      <c r="D1352">
        <v>21708.35</v>
      </c>
      <c r="E1352">
        <v>34911.32</v>
      </c>
      <c r="G1352" s="2">
        <f t="shared" si="180"/>
        <v>1.1985875798941087E-2</v>
      </c>
      <c r="H1352" s="4">
        <f t="shared" si="181"/>
        <v>6.5206356643630762E-3</v>
      </c>
      <c r="I1352" s="2">
        <f t="shared" si="181"/>
        <v>1.7351591753717529E-2</v>
      </c>
      <c r="J1352" s="2">
        <f t="shared" si="181"/>
        <v>5.1707761174003275E-3</v>
      </c>
      <c r="L1352">
        <f t="shared" si="179"/>
        <v>6</v>
      </c>
      <c r="M1352">
        <v>2020</v>
      </c>
    </row>
    <row r="1353" spans="1:13" x14ac:dyDescent="0.3">
      <c r="A1353" s="15">
        <v>44005</v>
      </c>
      <c r="B1353">
        <v>10881.4</v>
      </c>
      <c r="C1353">
        <v>10471</v>
      </c>
      <c r="D1353">
        <v>22264.9</v>
      </c>
      <c r="E1353">
        <v>35430.43</v>
      </c>
      <c r="G1353" s="2">
        <f t="shared" si="180"/>
        <v>2.0112301725880896E-2</v>
      </c>
      <c r="H1353" s="4">
        <f t="shared" si="181"/>
        <v>1.5497711226627285E-2</v>
      </c>
      <c r="I1353" s="2">
        <f t="shared" si="181"/>
        <v>2.5637600278234089E-2</v>
      </c>
      <c r="J1353" s="2">
        <f t="shared" si="181"/>
        <v>1.4869389069218825E-2</v>
      </c>
      <c r="L1353">
        <f t="shared" si="179"/>
        <v>6</v>
      </c>
      <c r="M1353">
        <v>2020</v>
      </c>
    </row>
    <row r="1354" spans="1:13" x14ac:dyDescent="0.3">
      <c r="A1354" s="15">
        <v>44006</v>
      </c>
      <c r="B1354">
        <v>10556.7</v>
      </c>
      <c r="C1354">
        <v>10305.299999999999</v>
      </c>
      <c r="D1354">
        <v>21426.799999999999</v>
      </c>
      <c r="E1354">
        <v>34868.980000000003</v>
      </c>
      <c r="G1354" s="2">
        <f t="shared" si="180"/>
        <v>-3.0757717847433277E-2</v>
      </c>
      <c r="H1354" s="4">
        <f t="shared" si="181"/>
        <v>-1.5824658580842397E-2</v>
      </c>
      <c r="I1354" s="2">
        <f t="shared" si="181"/>
        <v>-3.7642208139268628E-2</v>
      </c>
      <c r="J1354" s="2">
        <f t="shared" si="181"/>
        <v>-1.5846547727475988E-2</v>
      </c>
      <c r="L1354">
        <f t="shared" si="179"/>
        <v>6</v>
      </c>
      <c r="M1354">
        <v>2020</v>
      </c>
    </row>
    <row r="1355" spans="1:13" x14ac:dyDescent="0.3">
      <c r="A1355" s="15">
        <v>44007</v>
      </c>
      <c r="B1355">
        <v>10585.6</v>
      </c>
      <c r="C1355">
        <v>10288.9</v>
      </c>
      <c r="D1355">
        <v>21506.15</v>
      </c>
      <c r="E1355">
        <v>34842.1</v>
      </c>
      <c r="G1355" s="2">
        <f t="shared" si="180"/>
        <v>2.730123941958853E-3</v>
      </c>
      <c r="H1355" s="4">
        <f t="shared" si="181"/>
        <v>-1.5914141267114627E-3</v>
      </c>
      <c r="I1355" s="2">
        <f t="shared" si="181"/>
        <v>3.7033061399743398E-3</v>
      </c>
      <c r="J1355" s="2">
        <f t="shared" si="181"/>
        <v>-7.7088575576356557E-4</v>
      </c>
      <c r="L1355">
        <f t="shared" si="179"/>
        <v>6</v>
      </c>
      <c r="M1355">
        <v>2020</v>
      </c>
    </row>
    <row r="1356" spans="1:13" x14ac:dyDescent="0.3">
      <c r="A1356" s="15">
        <v>44008</v>
      </c>
      <c r="B1356">
        <v>10588.45</v>
      </c>
      <c r="C1356">
        <v>10383</v>
      </c>
      <c r="D1356">
        <v>21592.05</v>
      </c>
      <c r="E1356">
        <v>35171.269999999997</v>
      </c>
      <c r="G1356" s="2">
        <f t="shared" si="180"/>
        <v>2.6916120867552507E-4</v>
      </c>
      <c r="H1356" s="4">
        <f t="shared" si="181"/>
        <v>9.1457784602824756E-3</v>
      </c>
      <c r="I1356" s="2">
        <f t="shared" si="181"/>
        <v>3.9942063084279526E-3</v>
      </c>
      <c r="J1356" s="2">
        <f t="shared" si="181"/>
        <v>9.4474787685012752E-3</v>
      </c>
      <c r="L1356">
        <f t="shared" si="179"/>
        <v>6</v>
      </c>
      <c r="M1356">
        <v>2020</v>
      </c>
    </row>
    <row r="1357" spans="1:13" x14ac:dyDescent="0.3">
      <c r="A1357" s="15">
        <v>44011</v>
      </c>
      <c r="B1357">
        <v>10533.2</v>
      </c>
      <c r="C1357">
        <v>10312.4</v>
      </c>
      <c r="D1357">
        <v>21359</v>
      </c>
      <c r="E1357">
        <v>34961.519999999997</v>
      </c>
      <c r="G1357" s="2">
        <f t="shared" si="180"/>
        <v>-5.245319561007101E-3</v>
      </c>
      <c r="H1357" s="4">
        <f t="shared" si="181"/>
        <v>-6.7995762303766118E-3</v>
      </c>
      <c r="I1357" s="2">
        <f t="shared" si="181"/>
        <v>-1.0793324394858259E-2</v>
      </c>
      <c r="J1357" s="2">
        <f t="shared" si="181"/>
        <v>-5.9636743285073303E-3</v>
      </c>
      <c r="L1357">
        <f t="shared" si="179"/>
        <v>6</v>
      </c>
      <c r="M1357">
        <v>2020</v>
      </c>
    </row>
    <row r="1358" spans="1:13" x14ac:dyDescent="0.3">
      <c r="A1358" s="15">
        <v>44012</v>
      </c>
      <c r="B1358">
        <v>10561.9</v>
      </c>
      <c r="C1358">
        <v>10302.1</v>
      </c>
      <c r="D1358">
        <v>21370.15</v>
      </c>
      <c r="E1358">
        <v>34915.800000000003</v>
      </c>
      <c r="G1358" s="2">
        <f t="shared" si="180"/>
        <v>2.7173141196185258E-3</v>
      </c>
      <c r="H1358" s="4">
        <f t="shared" si="181"/>
        <v>-9.987975640975207E-4</v>
      </c>
      <c r="I1358" s="2">
        <f t="shared" si="181"/>
        <v>5.2202818484018234E-4</v>
      </c>
      <c r="J1358" s="2">
        <f t="shared" si="181"/>
        <v>-1.3077234628240961E-3</v>
      </c>
      <c r="L1358">
        <f t="shared" si="179"/>
        <v>6</v>
      </c>
      <c r="M1358">
        <v>2020</v>
      </c>
    </row>
    <row r="1359" spans="1:13" x14ac:dyDescent="0.3">
      <c r="A1359" s="15">
        <v>44013</v>
      </c>
      <c r="B1359">
        <v>10843.25</v>
      </c>
      <c r="C1359">
        <v>10430.049999999999</v>
      </c>
      <c r="D1359">
        <v>21977.599999999999</v>
      </c>
      <c r="E1359">
        <v>35414.449999999997</v>
      </c>
      <c r="G1359" s="2">
        <f t="shared" si="180"/>
        <v>2.5947017729924179E-2</v>
      </c>
      <c r="H1359" s="4">
        <f t="shared" si="181"/>
        <v>1.2419797905281341E-2</v>
      </c>
      <c r="I1359" s="2">
        <f t="shared" si="181"/>
        <v>2.8425163136430818E-2</v>
      </c>
      <c r="J1359" s="2">
        <f t="shared" si="181"/>
        <v>1.4281500065872589E-2</v>
      </c>
      <c r="L1359">
        <f t="shared" si="179"/>
        <v>7</v>
      </c>
      <c r="M1359">
        <v>2020</v>
      </c>
    </row>
    <row r="1360" spans="1:13" x14ac:dyDescent="0.3">
      <c r="A1360" s="15">
        <v>44014</v>
      </c>
      <c r="B1360">
        <v>10906.75</v>
      </c>
      <c r="C1360">
        <v>10551.7</v>
      </c>
      <c r="D1360">
        <v>21953.200000000001</v>
      </c>
      <c r="E1360">
        <v>35843.699999999997</v>
      </c>
      <c r="G1360" s="2">
        <f t="shared" si="180"/>
        <v>5.8220826552364364E-3</v>
      </c>
      <c r="H1360" s="4">
        <f t="shared" si="181"/>
        <v>1.1663414844607789E-2</v>
      </c>
      <c r="I1360" s="2">
        <f t="shared" si="181"/>
        <v>-1.1102213162491727E-3</v>
      </c>
      <c r="J1360" s="2">
        <f t="shared" si="181"/>
        <v>1.2120758616892258E-2</v>
      </c>
      <c r="L1360">
        <f t="shared" si="179"/>
        <v>7</v>
      </c>
      <c r="M1360">
        <v>2020</v>
      </c>
    </row>
    <row r="1361" spans="1:13" x14ac:dyDescent="0.3">
      <c r="A1361" s="15">
        <v>44015</v>
      </c>
      <c r="B1361">
        <v>10870.9</v>
      </c>
      <c r="C1361">
        <v>10607.35</v>
      </c>
      <c r="D1361">
        <v>21852.400000000001</v>
      </c>
      <c r="E1361">
        <v>36021.42</v>
      </c>
      <c r="G1361" s="2">
        <f t="shared" si="180"/>
        <v>-3.2977950307702549E-3</v>
      </c>
      <c r="H1361" s="4">
        <f t="shared" si="181"/>
        <v>5.2740316726214388E-3</v>
      </c>
      <c r="I1361" s="2">
        <f t="shared" si="181"/>
        <v>-4.5915857369312569E-3</v>
      </c>
      <c r="J1361" s="2">
        <f t="shared" si="181"/>
        <v>4.9581934900694178E-3</v>
      </c>
      <c r="L1361">
        <f t="shared" si="179"/>
        <v>7</v>
      </c>
      <c r="M1361">
        <v>2020</v>
      </c>
    </row>
    <row r="1362" spans="1:13" x14ac:dyDescent="0.3">
      <c r="A1362" s="15">
        <v>44018</v>
      </c>
      <c r="B1362">
        <v>11023.7</v>
      </c>
      <c r="C1362">
        <v>10763.65</v>
      </c>
      <c r="D1362">
        <v>22198.95</v>
      </c>
      <c r="E1362">
        <v>36487.279999999999</v>
      </c>
      <c r="G1362" s="2">
        <f t="shared" si="180"/>
        <v>1.3861044839754446E-2</v>
      </c>
      <c r="H1362" s="4">
        <f t="shared" si="181"/>
        <v>1.4735065779860123E-2</v>
      </c>
      <c r="I1362" s="2">
        <f t="shared" si="181"/>
        <v>1.5858669985905405E-2</v>
      </c>
      <c r="J1362" s="2">
        <f t="shared" si="181"/>
        <v>1.2932860503555956E-2</v>
      </c>
      <c r="L1362">
        <f t="shared" si="179"/>
        <v>7</v>
      </c>
      <c r="M1362">
        <v>2020</v>
      </c>
    </row>
    <row r="1363" spans="1:13" x14ac:dyDescent="0.3">
      <c r="A1363" s="15">
        <v>44019</v>
      </c>
      <c r="B1363">
        <v>11193.9</v>
      </c>
      <c r="C1363">
        <v>10799.65</v>
      </c>
      <c r="D1363">
        <v>22628</v>
      </c>
      <c r="E1363">
        <v>36674.519999999997</v>
      </c>
      <c r="G1363" s="2">
        <f t="shared" si="180"/>
        <v>1.5204709707965849E-2</v>
      </c>
      <c r="H1363" s="4">
        <f t="shared" si="181"/>
        <v>3.3445903573601893E-3</v>
      </c>
      <c r="I1363" s="2">
        <f t="shared" si="181"/>
        <v>1.9327490714650886E-2</v>
      </c>
      <c r="J1363" s="2">
        <f t="shared" si="181"/>
        <v>5.1316513590489062E-3</v>
      </c>
      <c r="L1363">
        <f t="shared" si="179"/>
        <v>7</v>
      </c>
      <c r="M1363">
        <v>2020</v>
      </c>
    </row>
    <row r="1364" spans="1:13" x14ac:dyDescent="0.3">
      <c r="A1364" s="15">
        <v>44020</v>
      </c>
      <c r="B1364">
        <v>11129.25</v>
      </c>
      <c r="C1364">
        <v>10705.75</v>
      </c>
      <c r="D1364">
        <v>22584.65</v>
      </c>
      <c r="E1364">
        <v>36329.01</v>
      </c>
      <c r="G1364" s="2">
        <f t="shared" si="180"/>
        <v>-5.8090167801064432E-3</v>
      </c>
      <c r="H1364" s="4">
        <f t="shared" si="181"/>
        <v>-8.6947262179792525E-3</v>
      </c>
      <c r="I1364" s="2">
        <f t="shared" si="181"/>
        <v>-1.9157680749513233E-3</v>
      </c>
      <c r="J1364" s="2">
        <f t="shared" si="181"/>
        <v>-9.4209821969038661E-3</v>
      </c>
      <c r="L1364">
        <f t="shared" si="179"/>
        <v>7</v>
      </c>
      <c r="M1364">
        <v>2020</v>
      </c>
    </row>
    <row r="1365" spans="1:13" x14ac:dyDescent="0.3">
      <c r="A1365" s="15">
        <v>44021</v>
      </c>
      <c r="B1365">
        <v>11305.3</v>
      </c>
      <c r="C1365">
        <v>10813.45</v>
      </c>
      <c r="D1365">
        <v>22907.200000000001</v>
      </c>
      <c r="E1365">
        <v>36737.69</v>
      </c>
      <c r="G1365" s="2">
        <f t="shared" si="180"/>
        <v>1.5572342175793591E-2</v>
      </c>
      <c r="H1365" s="4">
        <f t="shared" si="181"/>
        <v>1.0060014478201035E-2</v>
      </c>
      <c r="I1365" s="2">
        <f t="shared" si="181"/>
        <v>1.4281824159329423E-2</v>
      </c>
      <c r="J1365" s="2">
        <f t="shared" si="181"/>
        <v>1.1249411971314393E-2</v>
      </c>
      <c r="L1365">
        <f t="shared" si="179"/>
        <v>7</v>
      </c>
      <c r="M1365">
        <v>2020</v>
      </c>
    </row>
    <row r="1366" spans="1:13" x14ac:dyDescent="0.3">
      <c r="A1366" s="15">
        <v>44022</v>
      </c>
      <c r="B1366">
        <v>11091.2</v>
      </c>
      <c r="C1366">
        <v>10768.05</v>
      </c>
      <c r="D1366">
        <v>22398.45</v>
      </c>
      <c r="E1366">
        <v>36594.33</v>
      </c>
      <c r="G1366" s="2">
        <f t="shared" si="180"/>
        <v>-1.9303592036930047E-2</v>
      </c>
      <c r="H1366" s="4">
        <f t="shared" si="181"/>
        <v>-4.1984750472792171E-3</v>
      </c>
      <c r="I1366" s="2">
        <f t="shared" si="181"/>
        <v>-2.2209174408046376E-2</v>
      </c>
      <c r="J1366" s="2">
        <f t="shared" si="181"/>
        <v>-3.9022595051567089E-3</v>
      </c>
      <c r="L1366">
        <f t="shared" si="179"/>
        <v>7</v>
      </c>
      <c r="M1366">
        <v>2020</v>
      </c>
    </row>
    <row r="1367" spans="1:13" x14ac:dyDescent="0.3">
      <c r="A1367" s="15">
        <v>44025</v>
      </c>
      <c r="B1367">
        <v>10919.9</v>
      </c>
      <c r="C1367">
        <v>10802.7</v>
      </c>
      <c r="D1367">
        <v>22089.25</v>
      </c>
      <c r="E1367">
        <v>36693.69</v>
      </c>
      <c r="G1367" s="2">
        <f t="shared" si="180"/>
        <v>-1.5686956840264204E-2</v>
      </c>
      <c r="H1367" s="4">
        <f t="shared" si="181"/>
        <v>3.2178528145765909E-3</v>
      </c>
      <c r="I1367" s="2">
        <f t="shared" si="181"/>
        <v>-1.3804526652513935E-2</v>
      </c>
      <c r="J1367" s="2">
        <f t="shared" si="181"/>
        <v>2.7151747278881884E-3</v>
      </c>
      <c r="L1367">
        <f t="shared" si="179"/>
        <v>7</v>
      </c>
      <c r="M1367">
        <v>2020</v>
      </c>
    </row>
    <row r="1368" spans="1:13" x14ac:dyDescent="0.3">
      <c r="A1368" s="15">
        <v>44026</v>
      </c>
      <c r="B1368">
        <v>10652</v>
      </c>
      <c r="C1368">
        <v>10607.35</v>
      </c>
      <c r="D1368">
        <v>21392.2</v>
      </c>
      <c r="E1368">
        <v>36033.06</v>
      </c>
      <c r="G1368" s="2">
        <f t="shared" si="180"/>
        <v>-2.5150206533984195E-2</v>
      </c>
      <c r="H1368" s="4">
        <f t="shared" si="181"/>
        <v>-1.8083442102437387E-2</v>
      </c>
      <c r="I1368" s="2">
        <f t="shared" si="181"/>
        <v>-3.1556073655737489E-2</v>
      </c>
      <c r="J1368" s="2">
        <f t="shared" si="181"/>
        <v>-1.8003912934349327E-2</v>
      </c>
      <c r="L1368">
        <f t="shared" si="179"/>
        <v>7</v>
      </c>
      <c r="M1368">
        <v>2020</v>
      </c>
    </row>
    <row r="1369" spans="1:13" x14ac:dyDescent="0.3">
      <c r="A1369" s="15">
        <v>44027</v>
      </c>
      <c r="B1369">
        <v>10616.1</v>
      </c>
      <c r="C1369">
        <v>10618.2</v>
      </c>
      <c r="D1369">
        <v>21340.75</v>
      </c>
      <c r="E1369">
        <v>36051.81</v>
      </c>
      <c r="G1369" s="2">
        <f t="shared" si="180"/>
        <v>-3.3816561637512489E-3</v>
      </c>
      <c r="H1369" s="4">
        <f t="shared" si="181"/>
        <v>1.0228756475463112E-3</v>
      </c>
      <c r="I1369" s="2">
        <f t="shared" si="181"/>
        <v>-2.4050822262320251E-3</v>
      </c>
      <c r="J1369" s="2">
        <f t="shared" si="181"/>
        <v>5.2035547355678375E-4</v>
      </c>
      <c r="L1369">
        <f t="shared" si="179"/>
        <v>7</v>
      </c>
      <c r="M1369">
        <v>2020</v>
      </c>
    </row>
    <row r="1370" spans="1:13" x14ac:dyDescent="0.3">
      <c r="A1370" s="15">
        <v>44028</v>
      </c>
      <c r="B1370">
        <v>10708.3</v>
      </c>
      <c r="C1370">
        <v>10739.95</v>
      </c>
      <c r="D1370">
        <v>21597.15</v>
      </c>
      <c r="E1370">
        <v>36471.68</v>
      </c>
      <c r="G1370" s="2">
        <f t="shared" si="180"/>
        <v>8.6101435335206259E-3</v>
      </c>
      <c r="H1370" s="4">
        <f t="shared" si="181"/>
        <v>1.1466161873010491E-2</v>
      </c>
      <c r="I1370" s="2">
        <f t="shared" si="181"/>
        <v>1.201457305858517E-2</v>
      </c>
      <c r="J1370" s="2">
        <f t="shared" si="181"/>
        <v>1.1646294596582047E-2</v>
      </c>
      <c r="L1370">
        <f t="shared" si="179"/>
        <v>7</v>
      </c>
      <c r="M1370">
        <v>2020</v>
      </c>
    </row>
    <row r="1371" spans="1:13" x14ac:dyDescent="0.3">
      <c r="A1371" s="15">
        <v>44029</v>
      </c>
      <c r="B1371">
        <v>10915.7</v>
      </c>
      <c r="C1371">
        <v>10901.7</v>
      </c>
      <c r="D1371">
        <v>21966.799999999999</v>
      </c>
      <c r="E1371">
        <v>37020.14</v>
      </c>
      <c r="G1371" s="2">
        <f t="shared" si="180"/>
        <v>1.9000155738981599E-2</v>
      </c>
      <c r="H1371" s="4">
        <f t="shared" si="181"/>
        <v>1.5060591529755724E-2</v>
      </c>
      <c r="I1371" s="2">
        <f t="shared" si="181"/>
        <v>1.7115684245374865E-2</v>
      </c>
      <c r="J1371" s="2">
        <f t="shared" si="181"/>
        <v>1.5037969185954667E-2</v>
      </c>
      <c r="L1371">
        <f t="shared" si="179"/>
        <v>7</v>
      </c>
      <c r="M1371">
        <v>2020</v>
      </c>
    </row>
    <row r="1372" spans="1:13" x14ac:dyDescent="0.3">
      <c r="A1372" s="15">
        <v>44032</v>
      </c>
      <c r="B1372">
        <v>11093.2</v>
      </c>
      <c r="C1372">
        <v>11022.2</v>
      </c>
      <c r="D1372">
        <v>22321.85</v>
      </c>
      <c r="E1372">
        <v>37418.99</v>
      </c>
      <c r="G1372" s="2">
        <f t="shared" si="180"/>
        <v>1.6000793278765368E-2</v>
      </c>
      <c r="H1372" s="4">
        <f t="shared" si="181"/>
        <v>1.1053321958960529E-2</v>
      </c>
      <c r="I1372" s="2">
        <f t="shared" si="181"/>
        <v>1.6163027842016099E-2</v>
      </c>
      <c r="J1372" s="2">
        <f t="shared" si="181"/>
        <v>1.0773865252805596E-2</v>
      </c>
      <c r="L1372">
        <f t="shared" si="179"/>
        <v>7</v>
      </c>
      <c r="M1372">
        <v>2020</v>
      </c>
    </row>
    <row r="1373" spans="1:13" x14ac:dyDescent="0.3">
      <c r="A1373" s="15">
        <v>44033</v>
      </c>
      <c r="B1373">
        <v>11317.9</v>
      </c>
      <c r="C1373">
        <v>11162.25</v>
      </c>
      <c r="D1373">
        <v>22782</v>
      </c>
      <c r="E1373">
        <v>37930.33</v>
      </c>
      <c r="G1373" s="2">
        <f t="shared" si="180"/>
        <v>1.9853506392528555E-2</v>
      </c>
      <c r="H1373" s="4">
        <f t="shared" si="181"/>
        <v>1.2706174810836246E-2</v>
      </c>
      <c r="I1373" s="2">
        <f t="shared" si="181"/>
        <v>2.0614330801434537E-2</v>
      </c>
      <c r="J1373" s="2">
        <f t="shared" si="181"/>
        <v>1.3665253925881051E-2</v>
      </c>
      <c r="L1373">
        <f t="shared" si="179"/>
        <v>7</v>
      </c>
      <c r="M1373">
        <v>2020</v>
      </c>
    </row>
    <row r="1374" spans="1:13" x14ac:dyDescent="0.3">
      <c r="A1374" s="15">
        <v>44034</v>
      </c>
      <c r="B1374">
        <v>11290.4</v>
      </c>
      <c r="C1374">
        <v>11132.6</v>
      </c>
      <c r="D1374">
        <v>22882.6</v>
      </c>
      <c r="E1374">
        <v>37871.519999999997</v>
      </c>
      <c r="G1374" s="2">
        <f t="shared" si="180"/>
        <v>-2.4356975837879968E-3</v>
      </c>
      <c r="H1374" s="4">
        <f t="shared" si="181"/>
        <v>-2.6562744966292314E-3</v>
      </c>
      <c r="I1374" s="2">
        <f t="shared" si="181"/>
        <v>4.4157668334649522E-3</v>
      </c>
      <c r="J1374" s="2">
        <f t="shared" si="181"/>
        <v>-1.5504742510809937E-3</v>
      </c>
      <c r="L1374">
        <f t="shared" si="179"/>
        <v>7</v>
      </c>
      <c r="M1374">
        <v>2020</v>
      </c>
    </row>
    <row r="1375" spans="1:13" x14ac:dyDescent="0.3">
      <c r="A1375" s="15">
        <v>44035</v>
      </c>
      <c r="B1375">
        <v>11380.35</v>
      </c>
      <c r="C1375">
        <v>11215.45</v>
      </c>
      <c r="D1375">
        <v>23083.9</v>
      </c>
      <c r="E1375">
        <v>38140.47</v>
      </c>
      <c r="G1375" s="2">
        <f t="shared" si="180"/>
        <v>7.9039748338144891E-3</v>
      </c>
      <c r="H1375" s="4">
        <f t="shared" si="181"/>
        <v>7.4421069651294724E-3</v>
      </c>
      <c r="I1375" s="2">
        <f t="shared" si="181"/>
        <v>8.7970772552071405E-3</v>
      </c>
      <c r="J1375" s="2">
        <f t="shared" si="181"/>
        <v>7.1016426063702856E-3</v>
      </c>
      <c r="L1375">
        <f t="shared" si="179"/>
        <v>7</v>
      </c>
      <c r="M1375">
        <v>2020</v>
      </c>
    </row>
    <row r="1376" spans="1:13" x14ac:dyDescent="0.3">
      <c r="A1376" s="15">
        <v>44036</v>
      </c>
      <c r="B1376">
        <v>11184.9</v>
      </c>
      <c r="C1376">
        <v>11194.15</v>
      </c>
      <c r="D1376">
        <v>22662.05</v>
      </c>
      <c r="E1376">
        <v>38128.9</v>
      </c>
      <c r="G1376" s="2">
        <f t="shared" si="180"/>
        <v>-1.747445216318436E-2</v>
      </c>
      <c r="H1376" s="4">
        <f t="shared" si="181"/>
        <v>-1.8991658827778725E-3</v>
      </c>
      <c r="I1376" s="2">
        <f t="shared" si="181"/>
        <v>-1.8274641633346279E-2</v>
      </c>
      <c r="J1376" s="2">
        <f t="shared" si="181"/>
        <v>-3.0335231841662434E-4</v>
      </c>
      <c r="L1376">
        <f t="shared" si="179"/>
        <v>7</v>
      </c>
      <c r="M1376">
        <v>2020</v>
      </c>
    </row>
    <row r="1377" spans="1:13" x14ac:dyDescent="0.3">
      <c r="A1377" s="15">
        <v>44039</v>
      </c>
      <c r="B1377">
        <v>10909.15</v>
      </c>
      <c r="C1377">
        <v>11131.8</v>
      </c>
      <c r="D1377">
        <v>21848.75</v>
      </c>
      <c r="E1377">
        <v>37934.730000000003</v>
      </c>
      <c r="G1377" s="2">
        <f t="shared" si="180"/>
        <v>-2.5276946416540245E-2</v>
      </c>
      <c r="H1377" s="4">
        <f t="shared" si="181"/>
        <v>-5.5698735500239287E-3</v>
      </c>
      <c r="I1377" s="2">
        <f t="shared" si="181"/>
        <v>-3.5888191933209898E-2</v>
      </c>
      <c r="J1377" s="2">
        <f t="shared" si="181"/>
        <v>-5.0924626726708156E-3</v>
      </c>
      <c r="L1377">
        <f t="shared" si="179"/>
        <v>7</v>
      </c>
      <c r="M1377">
        <v>2020</v>
      </c>
    </row>
    <row r="1378" spans="1:13" x14ac:dyDescent="0.3">
      <c r="A1378" s="15">
        <v>44040</v>
      </c>
      <c r="B1378">
        <v>11057.05</v>
      </c>
      <c r="C1378">
        <v>11300.55</v>
      </c>
      <c r="D1378">
        <v>22105.200000000001</v>
      </c>
      <c r="E1378">
        <v>38492.949999999997</v>
      </c>
      <c r="G1378" s="2">
        <f t="shared" si="180"/>
        <v>1.3376081323680334E-2</v>
      </c>
      <c r="H1378" s="4">
        <f t="shared" si="181"/>
        <v>1.5159273432868001E-2</v>
      </c>
      <c r="I1378" s="2">
        <f t="shared" si="181"/>
        <v>1.1737513587733886E-2</v>
      </c>
      <c r="J1378" s="2">
        <f t="shared" si="181"/>
        <v>1.4715275421757157E-2</v>
      </c>
      <c r="L1378">
        <f t="shared" si="179"/>
        <v>7</v>
      </c>
      <c r="M1378">
        <v>2020</v>
      </c>
    </row>
    <row r="1379" spans="1:13" x14ac:dyDescent="0.3">
      <c r="A1379" s="15">
        <v>44041</v>
      </c>
      <c r="B1379">
        <v>10989.95</v>
      </c>
      <c r="C1379">
        <v>11202.85</v>
      </c>
      <c r="D1379">
        <v>22076.6</v>
      </c>
      <c r="E1379">
        <v>38071.129999999997</v>
      </c>
      <c r="G1379" s="2">
        <f t="shared" si="180"/>
        <v>-6.1055782783359831E-3</v>
      </c>
      <c r="H1379" s="4">
        <f t="shared" si="181"/>
        <v>-8.6455968957262173E-3</v>
      </c>
      <c r="I1379" s="2">
        <f t="shared" si="181"/>
        <v>-1.2938132204188238E-3</v>
      </c>
      <c r="J1379" s="2">
        <f t="shared" si="181"/>
        <v>-1.0958370298976819E-2</v>
      </c>
      <c r="L1379">
        <f t="shared" si="179"/>
        <v>7</v>
      </c>
      <c r="M1379">
        <v>2020</v>
      </c>
    </row>
    <row r="1380" spans="1:13" x14ac:dyDescent="0.3">
      <c r="A1380" s="15">
        <v>44042</v>
      </c>
      <c r="B1380">
        <v>10795.1</v>
      </c>
      <c r="C1380">
        <v>11102.15</v>
      </c>
      <c r="D1380">
        <v>21646.85</v>
      </c>
      <c r="E1380">
        <v>37736.07</v>
      </c>
      <c r="G1380" s="2">
        <f t="shared" si="180"/>
        <v>-1.8049855953163968E-2</v>
      </c>
      <c r="H1380" s="4">
        <f t="shared" si="181"/>
        <v>-8.9887841040450171E-3</v>
      </c>
      <c r="I1380" s="2">
        <f t="shared" si="181"/>
        <v>-1.9466312747433937E-2</v>
      </c>
      <c r="J1380" s="2">
        <f t="shared" si="181"/>
        <v>-8.8008945360959264E-3</v>
      </c>
      <c r="L1380">
        <f t="shared" si="179"/>
        <v>7</v>
      </c>
      <c r="M1380">
        <v>2020</v>
      </c>
    </row>
    <row r="1381" spans="1:13" x14ac:dyDescent="0.3">
      <c r="A1381" s="15">
        <v>44043</v>
      </c>
      <c r="B1381">
        <v>10728.85</v>
      </c>
      <c r="C1381">
        <v>11073.45</v>
      </c>
      <c r="D1381">
        <v>21640.05</v>
      </c>
      <c r="E1381">
        <v>37606.89</v>
      </c>
      <c r="G1381" s="2">
        <f t="shared" si="180"/>
        <v>-6.1749395321959019E-3</v>
      </c>
      <c r="H1381" s="4">
        <f t="shared" si="181"/>
        <v>-2.5850848709483218E-3</v>
      </c>
      <c r="I1381" s="2">
        <f t="shared" si="181"/>
        <v>-3.1413346514616553E-4</v>
      </c>
      <c r="J1381" s="2">
        <f t="shared" si="181"/>
        <v>-3.4232499568715101E-3</v>
      </c>
      <c r="L1381">
        <f t="shared" si="179"/>
        <v>7</v>
      </c>
      <c r="M1381">
        <v>2020</v>
      </c>
    </row>
    <row r="1382" spans="1:13" x14ac:dyDescent="0.3">
      <c r="A1382" s="15">
        <v>44046</v>
      </c>
      <c r="B1382">
        <v>10467.200000000001</v>
      </c>
      <c r="C1382">
        <v>10891.6</v>
      </c>
      <c r="D1382">
        <v>21072.1</v>
      </c>
      <c r="E1382">
        <v>36939.599999999999</v>
      </c>
      <c r="G1382" s="2">
        <f t="shared" si="180"/>
        <v>-2.4997133904004855E-2</v>
      </c>
      <c r="H1382" s="4">
        <f t="shared" si="181"/>
        <v>-1.6422162921221513E-2</v>
      </c>
      <c r="I1382" s="2">
        <f t="shared" si="181"/>
        <v>-2.6245318287157413E-2</v>
      </c>
      <c r="J1382" s="2">
        <f t="shared" si="181"/>
        <v>-1.7743823006901152E-2</v>
      </c>
      <c r="L1382">
        <f t="shared" si="179"/>
        <v>8</v>
      </c>
      <c r="M1382">
        <v>2020</v>
      </c>
    </row>
    <row r="1383" spans="1:13" x14ac:dyDescent="0.3">
      <c r="A1383" s="15">
        <v>44047</v>
      </c>
      <c r="B1383">
        <v>10706</v>
      </c>
      <c r="C1383">
        <v>11095.25</v>
      </c>
      <c r="D1383">
        <v>21490.5</v>
      </c>
      <c r="E1383">
        <v>37687.910000000003</v>
      </c>
      <c r="G1383" s="2">
        <f t="shared" si="180"/>
        <v>2.2305249392863748E-2</v>
      </c>
      <c r="H1383" s="4">
        <f t="shared" si="181"/>
        <v>1.8697895625986966E-2</v>
      </c>
      <c r="I1383" s="2">
        <f t="shared" si="181"/>
        <v>1.9855638498298769E-2</v>
      </c>
      <c r="J1383" s="2">
        <f t="shared" si="181"/>
        <v>2.0257663862088517E-2</v>
      </c>
      <c r="L1383">
        <f t="shared" si="179"/>
        <v>8</v>
      </c>
      <c r="M1383">
        <v>2020</v>
      </c>
    </row>
    <row r="1384" spans="1:13" x14ac:dyDescent="0.3">
      <c r="A1384" s="15">
        <v>44048</v>
      </c>
      <c r="B1384">
        <v>10685.35</v>
      </c>
      <c r="C1384">
        <v>11101.65</v>
      </c>
      <c r="D1384">
        <v>21509.95</v>
      </c>
      <c r="E1384">
        <v>37663.33</v>
      </c>
      <c r="G1384" s="2">
        <f t="shared" si="180"/>
        <v>-1.9325525134880595E-3</v>
      </c>
      <c r="H1384" s="4">
        <f t="shared" si="181"/>
        <v>5.7682341542548716E-4</v>
      </c>
      <c r="I1384" s="2">
        <f t="shared" si="181"/>
        <v>9.0505106907706788E-4</v>
      </c>
      <c r="J1384" s="2">
        <f t="shared" si="181"/>
        <v>-6.5219854324640835E-4</v>
      </c>
      <c r="L1384">
        <f t="shared" si="179"/>
        <v>8</v>
      </c>
      <c r="M1384">
        <v>2020</v>
      </c>
    </row>
    <row r="1385" spans="1:13" x14ac:dyDescent="0.3">
      <c r="A1385" s="15">
        <v>44049</v>
      </c>
      <c r="B1385">
        <v>10797.35</v>
      </c>
      <c r="C1385">
        <v>11200.15</v>
      </c>
      <c r="D1385">
        <v>21642.6</v>
      </c>
      <c r="E1385">
        <v>38025.449999999997</v>
      </c>
      <c r="G1385" s="2">
        <f t="shared" si="180"/>
        <v>1.0372915576507198E-2</v>
      </c>
      <c r="H1385" s="4">
        <f t="shared" si="181"/>
        <v>8.8725549805659526E-3</v>
      </c>
      <c r="I1385" s="2">
        <f t="shared" si="181"/>
        <v>6.1669134516815615E-3</v>
      </c>
      <c r="J1385" s="2">
        <f t="shared" si="181"/>
        <v>9.6146570151921067E-3</v>
      </c>
      <c r="L1385">
        <f t="shared" si="179"/>
        <v>8</v>
      </c>
      <c r="M1385">
        <v>2020</v>
      </c>
    </row>
    <row r="1386" spans="1:13" x14ac:dyDescent="0.3">
      <c r="A1386" s="15">
        <v>44050</v>
      </c>
      <c r="B1386">
        <v>10823.1</v>
      </c>
      <c r="C1386">
        <v>11214.05</v>
      </c>
      <c r="D1386">
        <v>21754</v>
      </c>
      <c r="E1386">
        <v>38040.57</v>
      </c>
      <c r="G1386" s="2">
        <f t="shared" si="180"/>
        <v>2.3791704779591799E-3</v>
      </c>
      <c r="H1386" s="4">
        <f t="shared" si="181"/>
        <v>1.2410548073016555E-3</v>
      </c>
      <c r="I1386" s="2">
        <f t="shared" si="181"/>
        <v>5.1472558749873611E-3</v>
      </c>
      <c r="J1386" s="2">
        <f t="shared" si="181"/>
        <v>3.9762843043284488E-4</v>
      </c>
      <c r="L1386">
        <f t="shared" si="179"/>
        <v>8</v>
      </c>
      <c r="M1386">
        <v>2020</v>
      </c>
    </row>
    <row r="1387" spans="1:13" x14ac:dyDescent="0.3">
      <c r="A1387" s="15">
        <v>44053</v>
      </c>
      <c r="B1387">
        <v>10913.8</v>
      </c>
      <c r="C1387">
        <v>11270.15</v>
      </c>
      <c r="D1387">
        <v>21900.25</v>
      </c>
      <c r="E1387">
        <v>38182.080000000002</v>
      </c>
      <c r="G1387" s="2">
        <f t="shared" si="180"/>
        <v>8.3105792666164774E-3</v>
      </c>
      <c r="H1387" s="4">
        <f t="shared" si="181"/>
        <v>5.0026529220041256E-3</v>
      </c>
      <c r="I1387" s="2">
        <f t="shared" si="181"/>
        <v>6.7229015353498208E-3</v>
      </c>
      <c r="J1387" s="2">
        <f t="shared" si="181"/>
        <v>3.7199758047790042E-3</v>
      </c>
      <c r="L1387">
        <f t="shared" si="179"/>
        <v>8</v>
      </c>
      <c r="M1387">
        <v>2020</v>
      </c>
    </row>
    <row r="1388" spans="1:13" x14ac:dyDescent="0.3">
      <c r="A1388" s="15">
        <v>44054</v>
      </c>
      <c r="B1388">
        <v>11030.2</v>
      </c>
      <c r="C1388">
        <v>11322.5</v>
      </c>
      <c r="D1388">
        <v>22227.200000000001</v>
      </c>
      <c r="E1388">
        <v>38407.01</v>
      </c>
      <c r="G1388" s="2">
        <f t="shared" si="180"/>
        <v>1.0552845823285294E-2</v>
      </c>
      <c r="H1388" s="4">
        <f t="shared" si="181"/>
        <v>4.6450135978669642E-3</v>
      </c>
      <c r="I1388" s="2">
        <f t="shared" si="181"/>
        <v>1.4929053321309151E-2</v>
      </c>
      <c r="J1388" s="2">
        <f t="shared" si="181"/>
        <v>5.8909834142089768E-3</v>
      </c>
      <c r="L1388">
        <f t="shared" si="179"/>
        <v>8</v>
      </c>
      <c r="M1388">
        <v>2020</v>
      </c>
    </row>
    <row r="1389" spans="1:13" x14ac:dyDescent="0.3">
      <c r="A1389" s="15">
        <v>44055</v>
      </c>
      <c r="B1389">
        <v>10996.1</v>
      </c>
      <c r="C1389">
        <v>11308.4</v>
      </c>
      <c r="D1389">
        <v>22264</v>
      </c>
      <c r="E1389">
        <v>38369.629999999997</v>
      </c>
      <c r="G1389" s="2">
        <f t="shared" si="180"/>
        <v>-3.1010994807250175E-3</v>
      </c>
      <c r="H1389" s="4">
        <f t="shared" si="181"/>
        <v>-1.2453080150143841E-3</v>
      </c>
      <c r="I1389" s="2">
        <f t="shared" si="181"/>
        <v>1.6556291390728149E-3</v>
      </c>
      <c r="J1389" s="2">
        <f t="shared" si="181"/>
        <v>-9.7325982939064132E-4</v>
      </c>
      <c r="L1389">
        <f t="shared" si="179"/>
        <v>8</v>
      </c>
      <c r="M1389">
        <v>2020</v>
      </c>
    </row>
    <row r="1390" spans="1:13" x14ac:dyDescent="0.3">
      <c r="A1390" s="15">
        <v>44056</v>
      </c>
      <c r="B1390">
        <v>10978.2</v>
      </c>
      <c r="C1390">
        <v>11300.45</v>
      </c>
      <c r="D1390">
        <v>22196.35</v>
      </c>
      <c r="E1390">
        <v>38310.49</v>
      </c>
      <c r="G1390" s="2">
        <f t="shared" si="180"/>
        <v>-1.6305040899236337E-3</v>
      </c>
      <c r="H1390" s="4">
        <f t="shared" si="181"/>
        <v>-7.0301722613268973E-4</v>
      </c>
      <c r="I1390" s="2">
        <f t="shared" si="181"/>
        <v>-3.0385375494071799E-3</v>
      </c>
      <c r="J1390" s="2">
        <f t="shared" si="181"/>
        <v>-1.5413231766894656E-3</v>
      </c>
      <c r="L1390">
        <f t="shared" si="179"/>
        <v>8</v>
      </c>
      <c r="M1390">
        <v>2020</v>
      </c>
    </row>
    <row r="1391" spans="1:13" x14ac:dyDescent="0.3">
      <c r="A1391" s="15">
        <v>44057</v>
      </c>
      <c r="B1391">
        <v>10758.45</v>
      </c>
      <c r="C1391">
        <v>11178.4</v>
      </c>
      <c r="D1391">
        <v>21679.4</v>
      </c>
      <c r="E1391">
        <v>37877.339999999997</v>
      </c>
      <c r="G1391" s="2">
        <f t="shared" si="180"/>
        <v>-2.0425804832480514E-2</v>
      </c>
      <c r="H1391" s="4">
        <f t="shared" si="181"/>
        <v>-1.0800454849143272E-2</v>
      </c>
      <c r="I1391" s="2">
        <f t="shared" si="181"/>
        <v>-2.3289865225588763E-2</v>
      </c>
      <c r="J1391" s="2">
        <f t="shared" si="181"/>
        <v>-1.1306302790697834E-2</v>
      </c>
      <c r="L1391">
        <f t="shared" si="179"/>
        <v>8</v>
      </c>
      <c r="M1391">
        <v>2020</v>
      </c>
    </row>
    <row r="1392" spans="1:13" x14ac:dyDescent="0.3">
      <c r="A1392" s="15">
        <v>44060</v>
      </c>
      <c r="B1392">
        <v>10783.6</v>
      </c>
      <c r="C1392">
        <v>11247.1</v>
      </c>
      <c r="D1392">
        <v>21700.85</v>
      </c>
      <c r="E1392">
        <v>38050.78</v>
      </c>
      <c r="G1392" s="2">
        <f t="shared" si="180"/>
        <v>2.3322452613227154E-3</v>
      </c>
      <c r="H1392" s="4">
        <f t="shared" si="181"/>
        <v>6.1457811493595442E-3</v>
      </c>
      <c r="I1392" s="2">
        <f t="shared" si="181"/>
        <v>9.8941852634284577E-4</v>
      </c>
      <c r="J1392" s="2">
        <f t="shared" si="181"/>
        <v>4.5789910273530913E-3</v>
      </c>
      <c r="L1392">
        <f t="shared" si="179"/>
        <v>8</v>
      </c>
      <c r="M1392">
        <v>2020</v>
      </c>
    </row>
    <row r="1393" spans="1:13" x14ac:dyDescent="0.3">
      <c r="A1393" s="15">
        <v>44061</v>
      </c>
      <c r="B1393">
        <v>10995.6</v>
      </c>
      <c r="C1393">
        <v>11385.35</v>
      </c>
      <c r="D1393">
        <v>22170.6</v>
      </c>
      <c r="E1393">
        <v>38528.32</v>
      </c>
      <c r="G1393" s="2">
        <f t="shared" si="180"/>
        <v>1.9280439448506676E-2</v>
      </c>
      <c r="H1393" s="4">
        <f t="shared" si="181"/>
        <v>1.2292057508157659E-2</v>
      </c>
      <c r="I1393" s="2">
        <f t="shared" si="181"/>
        <v>2.1646617528806478E-2</v>
      </c>
      <c r="J1393" s="2">
        <f t="shared" si="181"/>
        <v>1.2550071246896933E-2</v>
      </c>
      <c r="L1393">
        <f t="shared" si="179"/>
        <v>8</v>
      </c>
      <c r="M1393">
        <v>2020</v>
      </c>
    </row>
    <row r="1394" spans="1:13" x14ac:dyDescent="0.3">
      <c r="A1394" s="15">
        <v>44062</v>
      </c>
      <c r="B1394">
        <v>11042.35</v>
      </c>
      <c r="C1394">
        <v>11408.4</v>
      </c>
      <c r="D1394">
        <v>22285.9</v>
      </c>
      <c r="E1394">
        <v>38614.79</v>
      </c>
      <c r="G1394" s="2">
        <f t="shared" si="180"/>
        <v>4.2337002540220152E-3</v>
      </c>
      <c r="H1394" s="4">
        <f t="shared" si="181"/>
        <v>2.0245315251616572E-3</v>
      </c>
      <c r="I1394" s="2">
        <f t="shared" si="181"/>
        <v>5.2005809495459269E-3</v>
      </c>
      <c r="J1394" s="2">
        <f t="shared" si="181"/>
        <v>2.244323136851053E-3</v>
      </c>
      <c r="L1394">
        <f t="shared" si="179"/>
        <v>8</v>
      </c>
      <c r="M1394">
        <v>2020</v>
      </c>
    </row>
    <row r="1395" spans="1:13" x14ac:dyDescent="0.3">
      <c r="A1395" s="15">
        <v>44063</v>
      </c>
      <c r="B1395">
        <v>10897.5</v>
      </c>
      <c r="C1395">
        <v>11312.2</v>
      </c>
      <c r="D1395">
        <v>21999.45</v>
      </c>
      <c r="E1395">
        <v>38220.39</v>
      </c>
      <c r="G1395" s="2">
        <f t="shared" si="180"/>
        <v>-1.3292039458591453E-2</v>
      </c>
      <c r="H1395" s="4">
        <f t="shared" si="181"/>
        <v>-8.4323831562707219E-3</v>
      </c>
      <c r="I1395" s="2">
        <f t="shared" si="181"/>
        <v>-1.2853418529204597E-2</v>
      </c>
      <c r="J1395" s="2">
        <f t="shared" si="181"/>
        <v>-1.0213703091483896E-2</v>
      </c>
      <c r="L1395">
        <f t="shared" si="179"/>
        <v>8</v>
      </c>
      <c r="M1395">
        <v>2020</v>
      </c>
    </row>
    <row r="1396" spans="1:13" x14ac:dyDescent="0.3">
      <c r="A1396" s="15">
        <v>44064</v>
      </c>
      <c r="B1396">
        <v>11025.75</v>
      </c>
      <c r="C1396">
        <v>11371.6</v>
      </c>
      <c r="D1396">
        <v>22299.599999999999</v>
      </c>
      <c r="E1396">
        <v>38434.720000000001</v>
      </c>
      <c r="G1396" s="2">
        <f t="shared" si="180"/>
        <v>1.1631861778110333E-2</v>
      </c>
      <c r="H1396" s="4">
        <f t="shared" si="181"/>
        <v>5.2509679814712997E-3</v>
      </c>
      <c r="I1396" s="2">
        <f t="shared" si="181"/>
        <v>1.3643522906254375E-2</v>
      </c>
      <c r="J1396" s="2">
        <f t="shared" si="181"/>
        <v>5.6077397431057545E-3</v>
      </c>
      <c r="L1396">
        <f t="shared" si="179"/>
        <v>8</v>
      </c>
      <c r="M1396">
        <v>2020</v>
      </c>
    </row>
    <row r="1397" spans="1:13" x14ac:dyDescent="0.3">
      <c r="A1397" s="15">
        <v>44067</v>
      </c>
      <c r="B1397">
        <v>11256.6</v>
      </c>
      <c r="C1397">
        <v>11466.45</v>
      </c>
      <c r="D1397">
        <v>22833</v>
      </c>
      <c r="E1397">
        <v>38799.08</v>
      </c>
      <c r="G1397" s="2">
        <f t="shared" si="180"/>
        <v>2.050796865838711E-2</v>
      </c>
      <c r="H1397" s="4">
        <f t="shared" si="181"/>
        <v>8.3409546589750215E-3</v>
      </c>
      <c r="I1397" s="2">
        <f t="shared" si="181"/>
        <v>2.3919711564333059E-2</v>
      </c>
      <c r="J1397" s="2">
        <f t="shared" si="181"/>
        <v>9.47997019361662E-3</v>
      </c>
      <c r="L1397">
        <f t="shared" si="179"/>
        <v>8</v>
      </c>
      <c r="M1397">
        <v>2020</v>
      </c>
    </row>
    <row r="1398" spans="1:13" x14ac:dyDescent="0.3">
      <c r="A1398" s="15">
        <v>44068</v>
      </c>
      <c r="B1398">
        <v>11358.95</v>
      </c>
      <c r="C1398">
        <v>11472.25</v>
      </c>
      <c r="D1398">
        <v>23092.15</v>
      </c>
      <c r="E1398">
        <v>38843.879999999997</v>
      </c>
      <c r="G1398" s="2">
        <f t="shared" si="180"/>
        <v>9.0105159367723561E-3</v>
      </c>
      <c r="H1398" s="4">
        <f t="shared" si="181"/>
        <v>5.0582351120000276E-4</v>
      </c>
      <c r="I1398" s="2">
        <f t="shared" si="181"/>
        <v>1.1349800727017977E-2</v>
      </c>
      <c r="J1398" s="2">
        <f t="shared" si="181"/>
        <v>1.1546665539491048E-3</v>
      </c>
      <c r="L1398">
        <f t="shared" si="179"/>
        <v>8</v>
      </c>
      <c r="M1398">
        <v>2020</v>
      </c>
    </row>
    <row r="1399" spans="1:13" x14ac:dyDescent="0.3">
      <c r="A1399" s="15">
        <v>44069</v>
      </c>
      <c r="B1399">
        <v>11416.7</v>
      </c>
      <c r="C1399">
        <v>11549.6</v>
      </c>
      <c r="D1399">
        <v>23414.2</v>
      </c>
      <c r="E1399">
        <v>39073.919999999998</v>
      </c>
      <c r="G1399" s="2">
        <f t="shared" si="180"/>
        <v>5.0583793915930167E-3</v>
      </c>
      <c r="H1399" s="4">
        <f t="shared" si="181"/>
        <v>6.7423565560374259E-3</v>
      </c>
      <c r="I1399" s="2">
        <f t="shared" si="181"/>
        <v>1.3946297767856143E-2</v>
      </c>
      <c r="J1399" s="2">
        <f t="shared" si="181"/>
        <v>5.9221684342553029E-3</v>
      </c>
      <c r="L1399">
        <f t="shared" si="179"/>
        <v>8</v>
      </c>
      <c r="M1399">
        <v>2020</v>
      </c>
    </row>
    <row r="1400" spans="1:13" x14ac:dyDescent="0.3">
      <c r="A1400" s="15">
        <v>44070</v>
      </c>
      <c r="B1400">
        <v>11483.4</v>
      </c>
      <c r="C1400">
        <v>11559.25</v>
      </c>
      <c r="D1400">
        <v>23600.35</v>
      </c>
      <c r="E1400">
        <v>39113.47</v>
      </c>
      <c r="G1400" s="2">
        <f t="shared" si="180"/>
        <v>5.8083842764337142E-3</v>
      </c>
      <c r="H1400" s="4">
        <f t="shared" si="181"/>
        <v>8.3552677148989016E-4</v>
      </c>
      <c r="I1400" s="2">
        <f t="shared" si="181"/>
        <v>7.9503036618803046E-3</v>
      </c>
      <c r="J1400" s="2">
        <f t="shared" si="181"/>
        <v>1.0121840859581765E-3</v>
      </c>
      <c r="L1400">
        <f t="shared" si="179"/>
        <v>8</v>
      </c>
      <c r="M1400">
        <v>2020</v>
      </c>
    </row>
    <row r="1401" spans="1:13" x14ac:dyDescent="0.3">
      <c r="A1401" s="15">
        <v>44071</v>
      </c>
      <c r="B1401">
        <v>11720.35</v>
      </c>
      <c r="C1401">
        <v>11647.6</v>
      </c>
      <c r="D1401">
        <v>24523.8</v>
      </c>
      <c r="E1401">
        <v>39467.31</v>
      </c>
      <c r="G1401" s="2">
        <f t="shared" si="180"/>
        <v>2.0216973042613978E-2</v>
      </c>
      <c r="H1401" s="4">
        <f t="shared" si="181"/>
        <v>7.6432294482773853E-3</v>
      </c>
      <c r="I1401" s="2">
        <f t="shared" si="181"/>
        <v>3.9128656990256534E-2</v>
      </c>
      <c r="J1401" s="2">
        <f t="shared" si="181"/>
        <v>9.0464998375239143E-3</v>
      </c>
      <c r="L1401">
        <f t="shared" si="179"/>
        <v>8</v>
      </c>
      <c r="M1401">
        <v>2020</v>
      </c>
    </row>
    <row r="1402" spans="1:13" x14ac:dyDescent="0.3">
      <c r="A1402" s="15">
        <v>44074</v>
      </c>
      <c r="B1402">
        <v>11389</v>
      </c>
      <c r="C1402">
        <v>11387.5</v>
      </c>
      <c r="D1402">
        <v>23754.35</v>
      </c>
      <c r="E1402">
        <v>38628.29</v>
      </c>
      <c r="G1402" s="2">
        <f t="shared" si="180"/>
        <v>-2.909386249890248E-2</v>
      </c>
      <c r="H1402" s="4">
        <f t="shared" si="181"/>
        <v>-2.233078058999282E-2</v>
      </c>
      <c r="I1402" s="2">
        <f t="shared" si="181"/>
        <v>-3.137564325267702E-2</v>
      </c>
      <c r="J1402" s="2">
        <f t="shared" si="181"/>
        <v>-2.1258606173058078E-2</v>
      </c>
      <c r="L1402">
        <f t="shared" si="179"/>
        <v>8</v>
      </c>
      <c r="M1402">
        <v>2020</v>
      </c>
    </row>
    <row r="1403" spans="1:13" x14ac:dyDescent="0.3">
      <c r="A1403" s="15">
        <v>44075</v>
      </c>
      <c r="B1403">
        <v>11493.6</v>
      </c>
      <c r="C1403">
        <v>11470.25</v>
      </c>
      <c r="D1403">
        <v>23812</v>
      </c>
      <c r="E1403">
        <v>38900.800000000003</v>
      </c>
      <c r="G1403" s="2">
        <f t="shared" si="180"/>
        <v>9.1007169207211278E-3</v>
      </c>
      <c r="H1403" s="4">
        <f t="shared" si="181"/>
        <v>7.2667398463227223E-3</v>
      </c>
      <c r="I1403" s="2">
        <f t="shared" si="181"/>
        <v>2.4269239107785083E-3</v>
      </c>
      <c r="J1403" s="2">
        <f t="shared" si="181"/>
        <v>7.0546741779147363E-3</v>
      </c>
      <c r="L1403">
        <f t="shared" si="179"/>
        <v>9</v>
      </c>
      <c r="M1403">
        <v>2020</v>
      </c>
    </row>
    <row r="1404" spans="1:13" x14ac:dyDescent="0.3">
      <c r="A1404" s="15">
        <v>44076</v>
      </c>
      <c r="B1404">
        <v>11490.55</v>
      </c>
      <c r="C1404">
        <v>11535</v>
      </c>
      <c r="D1404">
        <v>23874.55</v>
      </c>
      <c r="E1404">
        <v>39086.03</v>
      </c>
      <c r="G1404" s="2">
        <f t="shared" si="180"/>
        <v>-2.6543551004965747E-4</v>
      </c>
      <c r="H1404" s="4">
        <f t="shared" si="181"/>
        <v>5.6450382511279177E-3</v>
      </c>
      <c r="I1404" s="2">
        <f t="shared" si="181"/>
        <v>2.6268268100117283E-3</v>
      </c>
      <c r="J1404" s="2">
        <f t="shared" si="181"/>
        <v>4.7615987331879016E-3</v>
      </c>
      <c r="L1404">
        <f t="shared" si="179"/>
        <v>9</v>
      </c>
      <c r="M1404">
        <v>2020</v>
      </c>
    </row>
    <row r="1405" spans="1:13" x14ac:dyDescent="0.3">
      <c r="A1405" s="15">
        <v>44077</v>
      </c>
      <c r="B1405">
        <v>11371.35</v>
      </c>
      <c r="C1405">
        <v>11527.45</v>
      </c>
      <c r="D1405">
        <v>23530.85</v>
      </c>
      <c r="E1405">
        <v>38990.94</v>
      </c>
      <c r="G1405" s="2">
        <f t="shared" si="180"/>
        <v>-1.0482484489528411E-2</v>
      </c>
      <c r="H1405" s="4">
        <f t="shared" si="181"/>
        <v>-6.5452969224094257E-4</v>
      </c>
      <c r="I1405" s="2">
        <f t="shared" si="181"/>
        <v>-1.4396082858106257E-2</v>
      </c>
      <c r="J1405" s="2">
        <f t="shared" si="181"/>
        <v>-2.4328385359167074E-3</v>
      </c>
      <c r="L1405">
        <f t="shared" si="179"/>
        <v>9</v>
      </c>
      <c r="M1405">
        <v>2020</v>
      </c>
    </row>
    <row r="1406" spans="1:13" x14ac:dyDescent="0.3">
      <c r="A1406" s="15">
        <v>44078</v>
      </c>
      <c r="B1406">
        <v>11157.75</v>
      </c>
      <c r="C1406">
        <v>11333.85</v>
      </c>
      <c r="D1406">
        <v>23011.5</v>
      </c>
      <c r="E1406">
        <v>38357.18</v>
      </c>
      <c r="G1406" s="2">
        <f t="shared" si="180"/>
        <v>-1.9143644551993043E-2</v>
      </c>
      <c r="H1406" s="4">
        <f t="shared" si="181"/>
        <v>-1.679469440335897E-2</v>
      </c>
      <c r="I1406" s="2">
        <f t="shared" si="181"/>
        <v>-2.2071025908541281E-2</v>
      </c>
      <c r="J1406" s="2">
        <f t="shared" si="181"/>
        <v>-1.6254032347001689E-2</v>
      </c>
      <c r="L1406">
        <f t="shared" si="179"/>
        <v>9</v>
      </c>
      <c r="M1406">
        <v>2020</v>
      </c>
    </row>
    <row r="1407" spans="1:13" x14ac:dyDescent="0.3">
      <c r="A1407" s="15">
        <v>44081</v>
      </c>
      <c r="B1407">
        <v>11143.5</v>
      </c>
      <c r="C1407">
        <v>11355.05</v>
      </c>
      <c r="D1407">
        <v>22945.05</v>
      </c>
      <c r="E1407">
        <v>38417.230000000003</v>
      </c>
      <c r="G1407" s="2">
        <f t="shared" si="180"/>
        <v>-1.2787723785166241E-3</v>
      </c>
      <c r="H1407" s="4">
        <f t="shared" si="181"/>
        <v>1.8705029623648547E-3</v>
      </c>
      <c r="I1407" s="2">
        <f t="shared" si="181"/>
        <v>-2.8876865914868968E-3</v>
      </c>
      <c r="J1407" s="2">
        <f t="shared" si="181"/>
        <v>1.5655478322442607E-3</v>
      </c>
      <c r="L1407">
        <f t="shared" si="179"/>
        <v>9</v>
      </c>
      <c r="M1407">
        <v>2020</v>
      </c>
    </row>
    <row r="1408" spans="1:13" x14ac:dyDescent="0.3">
      <c r="A1408" s="15">
        <v>44082</v>
      </c>
      <c r="B1408">
        <v>11086.2</v>
      </c>
      <c r="C1408">
        <v>11317.35</v>
      </c>
      <c r="D1408">
        <v>22744.400000000001</v>
      </c>
      <c r="E1408">
        <v>38365.35</v>
      </c>
      <c r="G1408" s="2">
        <f t="shared" si="180"/>
        <v>-5.1685879742381759E-3</v>
      </c>
      <c r="H1408" s="4">
        <f t="shared" si="181"/>
        <v>-3.3201086741140649E-3</v>
      </c>
      <c r="I1408" s="2">
        <f t="shared" si="181"/>
        <v>-8.7448055245030118E-3</v>
      </c>
      <c r="J1408" s="2">
        <f t="shared" si="181"/>
        <v>-1.3504357289686074E-3</v>
      </c>
      <c r="L1408">
        <f t="shared" si="179"/>
        <v>9</v>
      </c>
      <c r="M1408">
        <v>2020</v>
      </c>
    </row>
    <row r="1409" spans="1:13" x14ac:dyDescent="0.3">
      <c r="A1409" s="15">
        <v>44083</v>
      </c>
      <c r="B1409">
        <v>10887.6</v>
      </c>
      <c r="C1409">
        <v>11278</v>
      </c>
      <c r="D1409">
        <v>22267</v>
      </c>
      <c r="E1409">
        <v>38193.919999999998</v>
      </c>
      <c r="G1409" s="2">
        <f t="shared" si="180"/>
        <v>-1.8240934641243281E-2</v>
      </c>
      <c r="H1409" s="4">
        <f t="shared" si="181"/>
        <v>-3.4769623630974003E-3</v>
      </c>
      <c r="I1409" s="2">
        <f t="shared" si="181"/>
        <v>-2.0989782100209346E-2</v>
      </c>
      <c r="J1409" s="2">
        <f t="shared" si="181"/>
        <v>-4.468354908791404E-3</v>
      </c>
      <c r="L1409">
        <f t="shared" si="179"/>
        <v>9</v>
      </c>
      <c r="M1409">
        <v>2020</v>
      </c>
    </row>
    <row r="1410" spans="1:13" x14ac:dyDescent="0.3">
      <c r="A1410" s="15">
        <v>44084</v>
      </c>
      <c r="B1410">
        <v>10968.05</v>
      </c>
      <c r="C1410">
        <v>11449.25</v>
      </c>
      <c r="D1410">
        <v>22466.2</v>
      </c>
      <c r="E1410">
        <v>38840.32</v>
      </c>
      <c r="G1410" s="2">
        <f t="shared" si="180"/>
        <v>7.3349410332738197E-3</v>
      </c>
      <c r="H1410" s="4">
        <f t="shared" si="181"/>
        <v>1.5184429863450966E-2</v>
      </c>
      <c r="I1410" s="2">
        <f t="shared" si="181"/>
        <v>8.9459738626667586E-3</v>
      </c>
      <c r="J1410" s="2">
        <f t="shared" si="181"/>
        <v>1.6924159656824998E-2</v>
      </c>
      <c r="L1410">
        <f t="shared" si="179"/>
        <v>9</v>
      </c>
      <c r="M1410">
        <v>2020</v>
      </c>
    </row>
    <row r="1411" spans="1:13" x14ac:dyDescent="0.3">
      <c r="A1411" s="15">
        <v>44085</v>
      </c>
      <c r="B1411">
        <v>10966.95</v>
      </c>
      <c r="C1411">
        <v>11464.45</v>
      </c>
      <c r="D1411">
        <v>22479.95</v>
      </c>
      <c r="E1411">
        <v>38854.550000000003</v>
      </c>
      <c r="G1411" s="2">
        <f t="shared" si="180"/>
        <v>-1.0030135999512579E-4</v>
      </c>
      <c r="H1411" s="4">
        <f t="shared" si="181"/>
        <v>1.3275978775902986E-3</v>
      </c>
      <c r="I1411" s="2">
        <f t="shared" si="181"/>
        <v>6.1203051695435807E-4</v>
      </c>
      <c r="J1411" s="2">
        <f t="shared" si="181"/>
        <v>3.6637185275515755E-4</v>
      </c>
      <c r="L1411">
        <f t="shared" ref="L1411:L1474" si="182">MONTH(A:A)</f>
        <v>9</v>
      </c>
      <c r="M1411">
        <v>2020</v>
      </c>
    </row>
    <row r="1412" spans="1:13" x14ac:dyDescent="0.3">
      <c r="A1412" s="15">
        <v>44088</v>
      </c>
      <c r="B1412">
        <v>10782.65</v>
      </c>
      <c r="C1412">
        <v>11440.05</v>
      </c>
      <c r="D1412">
        <v>22101.25</v>
      </c>
      <c r="E1412">
        <v>38756.629999999997</v>
      </c>
      <c r="G1412" s="2">
        <f t="shared" ref="G1412:G1475" si="183">(B1412-B1411)/B1412</f>
        <v>-1.7092273235243757E-2</v>
      </c>
      <c r="H1412" s="4">
        <f t="shared" ref="H1412:J1475" si="184">(C1412-C1411)/C1411</f>
        <v>-2.1283184103905073E-3</v>
      </c>
      <c r="I1412" s="2">
        <f t="shared" si="184"/>
        <v>-1.6846122878387215E-2</v>
      </c>
      <c r="J1412" s="2">
        <f t="shared" si="184"/>
        <v>-2.5201681656332534E-3</v>
      </c>
      <c r="L1412">
        <f t="shared" si="182"/>
        <v>9</v>
      </c>
      <c r="M1412">
        <v>2020</v>
      </c>
    </row>
    <row r="1413" spans="1:13" x14ac:dyDescent="0.3">
      <c r="A1413" s="15">
        <v>44089</v>
      </c>
      <c r="B1413">
        <v>10925.95</v>
      </c>
      <c r="C1413">
        <v>11521.8</v>
      </c>
      <c r="D1413">
        <v>22465.65</v>
      </c>
      <c r="E1413">
        <v>39044.35</v>
      </c>
      <c r="G1413" s="2">
        <f t="shared" si="183"/>
        <v>1.3115564321638034E-2</v>
      </c>
      <c r="H1413" s="4">
        <f t="shared" si="184"/>
        <v>7.1459477886897356E-3</v>
      </c>
      <c r="I1413" s="2">
        <f t="shared" si="184"/>
        <v>1.6487755217465143E-2</v>
      </c>
      <c r="J1413" s="2">
        <f t="shared" si="184"/>
        <v>7.4237620763209075E-3</v>
      </c>
      <c r="L1413">
        <f t="shared" si="182"/>
        <v>9</v>
      </c>
      <c r="M1413">
        <v>2020</v>
      </c>
    </row>
    <row r="1414" spans="1:13" x14ac:dyDescent="0.3">
      <c r="A1414" s="15">
        <v>44090</v>
      </c>
      <c r="B1414">
        <v>11016.1</v>
      </c>
      <c r="C1414">
        <v>11604.55</v>
      </c>
      <c r="D1414">
        <v>22573.55</v>
      </c>
      <c r="E1414">
        <v>39302.85</v>
      </c>
      <c r="G1414" s="2">
        <f t="shared" si="183"/>
        <v>8.1834769110664968E-3</v>
      </c>
      <c r="H1414" s="4">
        <f t="shared" si="184"/>
        <v>7.1820375288583387E-3</v>
      </c>
      <c r="I1414" s="2">
        <f t="shared" si="184"/>
        <v>4.8028879645146171E-3</v>
      </c>
      <c r="J1414" s="2">
        <f t="shared" si="184"/>
        <v>6.6206762310039736E-3</v>
      </c>
      <c r="L1414">
        <f t="shared" si="182"/>
        <v>9</v>
      </c>
      <c r="M1414">
        <v>2020</v>
      </c>
    </row>
    <row r="1415" spans="1:13" x14ac:dyDescent="0.3">
      <c r="A1415" s="15">
        <v>44091</v>
      </c>
      <c r="B1415">
        <v>10881.15</v>
      </c>
      <c r="C1415">
        <v>11516.1</v>
      </c>
      <c r="D1415">
        <v>22320.35</v>
      </c>
      <c r="E1415">
        <v>38979.85</v>
      </c>
      <c r="G1415" s="2">
        <f t="shared" si="183"/>
        <v>-1.2402181754685923E-2</v>
      </c>
      <c r="H1415" s="4">
        <f t="shared" si="184"/>
        <v>-7.6220103321541048E-3</v>
      </c>
      <c r="I1415" s="2">
        <f t="shared" si="184"/>
        <v>-1.1216667294244845E-2</v>
      </c>
      <c r="J1415" s="2">
        <f t="shared" si="184"/>
        <v>-8.2182335377714334E-3</v>
      </c>
      <c r="L1415">
        <f t="shared" si="182"/>
        <v>9</v>
      </c>
      <c r="M1415">
        <v>2020</v>
      </c>
    </row>
    <row r="1416" spans="1:13" x14ac:dyDescent="0.3">
      <c r="A1416" s="15">
        <v>44092</v>
      </c>
      <c r="B1416">
        <v>10746.85</v>
      </c>
      <c r="C1416">
        <v>11504.95</v>
      </c>
      <c r="D1416">
        <v>22031.05</v>
      </c>
      <c r="E1416">
        <v>38845.82</v>
      </c>
      <c r="G1416" s="2">
        <f t="shared" si="183"/>
        <v>-1.249668507516149E-2</v>
      </c>
      <c r="H1416" s="4">
        <f t="shared" si="184"/>
        <v>-9.6820972377798355E-4</v>
      </c>
      <c r="I1416" s="2">
        <f t="shared" si="184"/>
        <v>-1.2961266288387023E-2</v>
      </c>
      <c r="J1416" s="2">
        <f t="shared" si="184"/>
        <v>-3.4384431956510568E-3</v>
      </c>
      <c r="L1416">
        <f t="shared" si="182"/>
        <v>9</v>
      </c>
      <c r="M1416">
        <v>2020</v>
      </c>
    </row>
    <row r="1417" spans="1:13" x14ac:dyDescent="0.3">
      <c r="A1417" s="15">
        <v>44095</v>
      </c>
      <c r="B1417">
        <v>10527.2</v>
      </c>
      <c r="C1417">
        <v>11250.55</v>
      </c>
      <c r="D1417">
        <v>21366.799999999999</v>
      </c>
      <c r="E1417">
        <v>38034.14</v>
      </c>
      <c r="G1417" s="2">
        <f t="shared" si="183"/>
        <v>-2.0864997340223384E-2</v>
      </c>
      <c r="H1417" s="4">
        <f t="shared" si="184"/>
        <v>-2.2112221261283312E-2</v>
      </c>
      <c r="I1417" s="2">
        <f t="shared" si="184"/>
        <v>-3.0150628317760615E-2</v>
      </c>
      <c r="J1417" s="2">
        <f t="shared" si="184"/>
        <v>-2.0894912245384454E-2</v>
      </c>
      <c r="L1417">
        <f t="shared" si="182"/>
        <v>9</v>
      </c>
      <c r="M1417">
        <v>2020</v>
      </c>
    </row>
    <row r="1418" spans="1:13" x14ac:dyDescent="0.3">
      <c r="A1418" s="15">
        <v>44096</v>
      </c>
      <c r="B1418">
        <v>10414.85</v>
      </c>
      <c r="C1418">
        <v>11153.65</v>
      </c>
      <c r="D1418">
        <v>21139.1</v>
      </c>
      <c r="E1418">
        <v>37734.080000000002</v>
      </c>
      <c r="G1418" s="2">
        <f t="shared" si="183"/>
        <v>-1.0787481336745163E-2</v>
      </c>
      <c r="H1418" s="4">
        <f t="shared" si="184"/>
        <v>-8.6129122576229285E-3</v>
      </c>
      <c r="I1418" s="2">
        <f t="shared" si="184"/>
        <v>-1.0656719770859498E-2</v>
      </c>
      <c r="J1418" s="2">
        <f t="shared" si="184"/>
        <v>-7.889227941002417E-3</v>
      </c>
      <c r="L1418">
        <f t="shared" si="182"/>
        <v>9</v>
      </c>
      <c r="M1418">
        <v>2020</v>
      </c>
    </row>
    <row r="1419" spans="1:13" x14ac:dyDescent="0.3">
      <c r="A1419" s="15">
        <v>44097</v>
      </c>
      <c r="B1419">
        <v>10426.5</v>
      </c>
      <c r="C1419">
        <v>11131.85</v>
      </c>
      <c r="D1419">
        <v>21178.5</v>
      </c>
      <c r="E1419">
        <v>37668.42</v>
      </c>
      <c r="G1419" s="2">
        <f t="shared" si="183"/>
        <v>1.1173452261065205E-3</v>
      </c>
      <c r="H1419" s="4">
        <f t="shared" si="184"/>
        <v>-1.9545171311632758E-3</v>
      </c>
      <c r="I1419" s="2">
        <f t="shared" si="184"/>
        <v>1.8638447237584125E-3</v>
      </c>
      <c r="J1419" s="2">
        <f t="shared" si="184"/>
        <v>-1.7400715745555077E-3</v>
      </c>
      <c r="L1419">
        <f t="shared" si="182"/>
        <v>9</v>
      </c>
      <c r="M1419">
        <v>2020</v>
      </c>
    </row>
    <row r="1420" spans="1:13" x14ac:dyDescent="0.3">
      <c r="A1420" s="15">
        <v>44098</v>
      </c>
      <c r="B1420">
        <v>10134.799999999999</v>
      </c>
      <c r="C1420">
        <v>10805.55</v>
      </c>
      <c r="D1420">
        <v>20456.849999999999</v>
      </c>
      <c r="E1420">
        <v>36553.599999999999</v>
      </c>
      <c r="G1420" s="2">
        <f t="shared" si="183"/>
        <v>-2.8782018392074907E-2</v>
      </c>
      <c r="H1420" s="4">
        <f t="shared" si="184"/>
        <v>-2.9312288613303365E-2</v>
      </c>
      <c r="I1420" s="2">
        <f t="shared" si="184"/>
        <v>-3.4074651179262054E-2</v>
      </c>
      <c r="J1420" s="2">
        <f t="shared" si="184"/>
        <v>-2.9595613513919612E-2</v>
      </c>
      <c r="L1420">
        <f t="shared" si="182"/>
        <v>9</v>
      </c>
      <c r="M1420">
        <v>2020</v>
      </c>
    </row>
    <row r="1421" spans="1:13" x14ac:dyDescent="0.3">
      <c r="A1421" s="15">
        <v>44099</v>
      </c>
      <c r="B1421">
        <v>10332.25</v>
      </c>
      <c r="C1421">
        <v>11050.25</v>
      </c>
      <c r="D1421">
        <v>20982.35</v>
      </c>
      <c r="E1421">
        <v>37388.660000000003</v>
      </c>
      <c r="G1421" s="2">
        <f t="shared" si="183"/>
        <v>1.9110067990999128E-2</v>
      </c>
      <c r="H1421" s="4">
        <f t="shared" si="184"/>
        <v>2.264576999782526E-2</v>
      </c>
      <c r="I1421" s="2">
        <f t="shared" si="184"/>
        <v>2.5688216905339779E-2</v>
      </c>
      <c r="J1421" s="2">
        <f t="shared" si="184"/>
        <v>2.2844808719250771E-2</v>
      </c>
      <c r="L1421">
        <f t="shared" si="182"/>
        <v>9</v>
      </c>
      <c r="M1421">
        <v>2020</v>
      </c>
    </row>
    <row r="1422" spans="1:13" x14ac:dyDescent="0.3">
      <c r="A1422" s="15">
        <v>44102</v>
      </c>
      <c r="B1422">
        <v>10591.35</v>
      </c>
      <c r="C1422">
        <v>11227.55</v>
      </c>
      <c r="D1422">
        <v>21665.5</v>
      </c>
      <c r="E1422">
        <v>37981.629999999997</v>
      </c>
      <c r="G1422" s="2">
        <f t="shared" si="183"/>
        <v>2.4463359250709339E-2</v>
      </c>
      <c r="H1422" s="4">
        <f t="shared" si="184"/>
        <v>1.6044885862310742E-2</v>
      </c>
      <c r="I1422" s="2">
        <f t="shared" si="184"/>
        <v>3.2558316871084576E-2</v>
      </c>
      <c r="J1422" s="2">
        <f t="shared" si="184"/>
        <v>1.5859621607193033E-2</v>
      </c>
      <c r="L1422">
        <f t="shared" si="182"/>
        <v>9</v>
      </c>
      <c r="M1422">
        <v>2020</v>
      </c>
    </row>
    <row r="1423" spans="1:13" x14ac:dyDescent="0.3">
      <c r="A1423" s="15">
        <v>44103</v>
      </c>
      <c r="B1423">
        <v>10561.9</v>
      </c>
      <c r="C1423">
        <v>11222.4</v>
      </c>
      <c r="D1423">
        <v>21411.3</v>
      </c>
      <c r="E1423">
        <v>37973.22</v>
      </c>
      <c r="G1423" s="2">
        <f t="shared" si="183"/>
        <v>-2.7883240704798121E-3</v>
      </c>
      <c r="H1423" s="4">
        <f t="shared" si="184"/>
        <v>-4.5869312539241746E-4</v>
      </c>
      <c r="I1423" s="2">
        <f t="shared" si="184"/>
        <v>-1.1732939465971278E-2</v>
      </c>
      <c r="J1423" s="2">
        <f t="shared" si="184"/>
        <v>-2.2142282993110662E-4</v>
      </c>
      <c r="L1423">
        <f t="shared" si="182"/>
        <v>9</v>
      </c>
      <c r="M1423">
        <v>2020</v>
      </c>
    </row>
    <row r="1424" spans="1:13" x14ac:dyDescent="0.3">
      <c r="A1424" s="15">
        <v>44104</v>
      </c>
      <c r="B1424">
        <v>10622.4</v>
      </c>
      <c r="C1424">
        <v>11247.55</v>
      </c>
      <c r="D1424">
        <v>21451.8</v>
      </c>
      <c r="E1424">
        <v>38067.93</v>
      </c>
      <c r="G1424" s="2">
        <f t="shared" si="183"/>
        <v>5.6955113721946079E-3</v>
      </c>
      <c r="H1424" s="4">
        <f t="shared" si="184"/>
        <v>2.2410536070715387E-3</v>
      </c>
      <c r="I1424" s="2">
        <f t="shared" si="184"/>
        <v>1.8915245688024549E-3</v>
      </c>
      <c r="J1424" s="2">
        <f t="shared" si="184"/>
        <v>2.4941261236207813E-3</v>
      </c>
      <c r="L1424">
        <f t="shared" si="182"/>
        <v>9</v>
      </c>
      <c r="M1424">
        <v>2020</v>
      </c>
    </row>
    <row r="1425" spans="1:13" x14ac:dyDescent="0.3">
      <c r="A1425" s="15">
        <v>44105</v>
      </c>
      <c r="B1425">
        <v>10949.6</v>
      </c>
      <c r="C1425">
        <v>11416.95</v>
      </c>
      <c r="D1425">
        <v>22246</v>
      </c>
      <c r="E1425">
        <v>38697.050000000003</v>
      </c>
      <c r="G1425" s="2">
        <f t="shared" si="183"/>
        <v>2.988237013224234E-2</v>
      </c>
      <c r="H1425" s="4">
        <f t="shared" si="184"/>
        <v>1.5061057741463827E-2</v>
      </c>
      <c r="I1425" s="2">
        <f t="shared" si="184"/>
        <v>3.7022534239551028E-2</v>
      </c>
      <c r="J1425" s="2">
        <f t="shared" si="184"/>
        <v>1.6526246633321081E-2</v>
      </c>
      <c r="L1425">
        <f t="shared" si="182"/>
        <v>10</v>
      </c>
      <c r="M1425">
        <v>2020</v>
      </c>
    </row>
    <row r="1426" spans="1:13" x14ac:dyDescent="0.3">
      <c r="A1426" s="15">
        <v>44109</v>
      </c>
      <c r="B1426">
        <v>10963.25</v>
      </c>
      <c r="C1426">
        <v>11503.35</v>
      </c>
      <c r="D1426">
        <v>22370.95</v>
      </c>
      <c r="E1426">
        <v>38973.699999999997</v>
      </c>
      <c r="G1426" s="2">
        <f t="shared" si="183"/>
        <v>1.2450687524228341E-3</v>
      </c>
      <c r="H1426" s="4">
        <f t="shared" si="184"/>
        <v>7.5676954002601073E-3</v>
      </c>
      <c r="I1426" s="2">
        <f t="shared" si="184"/>
        <v>5.6167400881057599E-3</v>
      </c>
      <c r="J1426" s="2">
        <f t="shared" si="184"/>
        <v>7.1491237704164566E-3</v>
      </c>
      <c r="L1426">
        <f t="shared" si="182"/>
        <v>10</v>
      </c>
      <c r="M1426">
        <v>2020</v>
      </c>
    </row>
    <row r="1427" spans="1:13" x14ac:dyDescent="0.3">
      <c r="A1427" s="15">
        <v>44110</v>
      </c>
      <c r="B1427">
        <v>11308.9</v>
      </c>
      <c r="C1427">
        <v>11662.4</v>
      </c>
      <c r="D1427">
        <v>22853.7</v>
      </c>
      <c r="E1427">
        <v>39574.57</v>
      </c>
      <c r="G1427" s="2">
        <f t="shared" si="183"/>
        <v>3.0564422711315833E-2</v>
      </c>
      <c r="H1427" s="4">
        <f t="shared" si="184"/>
        <v>1.382640709010847E-2</v>
      </c>
      <c r="I1427" s="2">
        <f t="shared" si="184"/>
        <v>2.1579324972788371E-2</v>
      </c>
      <c r="J1427" s="2">
        <f t="shared" si="184"/>
        <v>1.5417319884948122E-2</v>
      </c>
      <c r="L1427">
        <f t="shared" si="182"/>
        <v>10</v>
      </c>
      <c r="M1427">
        <v>2020</v>
      </c>
    </row>
    <row r="1428" spans="1:13" x14ac:dyDescent="0.3">
      <c r="A1428" s="15">
        <v>44111</v>
      </c>
      <c r="B1428">
        <v>11340.9</v>
      </c>
      <c r="C1428">
        <v>11738.85</v>
      </c>
      <c r="D1428">
        <v>22964.799999999999</v>
      </c>
      <c r="E1428">
        <v>39878.949999999997</v>
      </c>
      <c r="G1428" s="2">
        <f t="shared" si="183"/>
        <v>2.8216455484132656E-3</v>
      </c>
      <c r="H1428" s="4">
        <f t="shared" si="184"/>
        <v>6.5552544930718142E-3</v>
      </c>
      <c r="I1428" s="2">
        <f t="shared" si="184"/>
        <v>4.861357241934503E-3</v>
      </c>
      <c r="J1428" s="2">
        <f t="shared" si="184"/>
        <v>7.6913027734728991E-3</v>
      </c>
      <c r="L1428">
        <f t="shared" si="182"/>
        <v>10</v>
      </c>
      <c r="M1428">
        <v>2020</v>
      </c>
    </row>
    <row r="1429" spans="1:13" x14ac:dyDescent="0.3">
      <c r="A1429" s="15">
        <v>44112</v>
      </c>
      <c r="B1429">
        <v>11433.5</v>
      </c>
      <c r="C1429">
        <v>11834.6</v>
      </c>
      <c r="D1429">
        <v>23191.35</v>
      </c>
      <c r="E1429">
        <v>40182.67</v>
      </c>
      <c r="G1429" s="2">
        <f t="shared" si="183"/>
        <v>8.099007303100569E-3</v>
      </c>
      <c r="H1429" s="4">
        <f t="shared" si="184"/>
        <v>8.15667633541616E-3</v>
      </c>
      <c r="I1429" s="2">
        <f t="shared" si="184"/>
        <v>9.8650978889430474E-3</v>
      </c>
      <c r="J1429" s="2">
        <f t="shared" si="184"/>
        <v>7.6160480654581227E-3</v>
      </c>
      <c r="L1429">
        <f t="shared" si="182"/>
        <v>10</v>
      </c>
      <c r="M1429">
        <v>2020</v>
      </c>
    </row>
    <row r="1430" spans="1:13" x14ac:dyDescent="0.3">
      <c r="A1430" s="15">
        <v>44113</v>
      </c>
      <c r="B1430">
        <v>11648.45</v>
      </c>
      <c r="C1430">
        <v>11914.2</v>
      </c>
      <c r="D1430">
        <v>23846.799999999999</v>
      </c>
      <c r="E1430">
        <v>40509.49</v>
      </c>
      <c r="G1430" s="2">
        <f t="shared" si="183"/>
        <v>1.845309891015549E-2</v>
      </c>
      <c r="H1430" s="4">
        <f t="shared" si="184"/>
        <v>6.7260405928379801E-3</v>
      </c>
      <c r="I1430" s="2">
        <f t="shared" si="184"/>
        <v>2.8262692771227237E-2</v>
      </c>
      <c r="J1430" s="2">
        <f t="shared" si="184"/>
        <v>8.1333569919569727E-3</v>
      </c>
      <c r="L1430">
        <f t="shared" si="182"/>
        <v>10</v>
      </c>
      <c r="M1430">
        <v>2020</v>
      </c>
    </row>
    <row r="1431" spans="1:13" x14ac:dyDescent="0.3">
      <c r="A1431" s="15">
        <v>44116</v>
      </c>
      <c r="B1431">
        <v>11589.9</v>
      </c>
      <c r="C1431">
        <v>11930.95</v>
      </c>
      <c r="D1431">
        <v>23712.799999999999</v>
      </c>
      <c r="E1431">
        <v>40593.800000000003</v>
      </c>
      <c r="G1431" s="2">
        <f t="shared" si="183"/>
        <v>-5.0518123538599207E-3</v>
      </c>
      <c r="H1431" s="4">
        <f t="shared" si="184"/>
        <v>1.4058854140437461E-3</v>
      </c>
      <c r="I1431" s="2">
        <f t="shared" si="184"/>
        <v>-5.6192025764463163E-3</v>
      </c>
      <c r="J1431" s="2">
        <f t="shared" si="184"/>
        <v>2.0812407166815716E-3</v>
      </c>
      <c r="L1431">
        <f t="shared" si="182"/>
        <v>10</v>
      </c>
      <c r="M1431">
        <v>2020</v>
      </c>
    </row>
    <row r="1432" spans="1:13" x14ac:dyDescent="0.3">
      <c r="A1432" s="15">
        <v>44117</v>
      </c>
      <c r="B1432">
        <v>11480.95</v>
      </c>
      <c r="C1432">
        <v>11934.5</v>
      </c>
      <c r="D1432">
        <v>23492.2</v>
      </c>
      <c r="E1432">
        <v>40625.51</v>
      </c>
      <c r="G1432" s="2">
        <f t="shared" si="183"/>
        <v>-9.4896328265517138E-3</v>
      </c>
      <c r="H1432" s="4">
        <f t="shared" si="184"/>
        <v>2.9754545949813488E-4</v>
      </c>
      <c r="I1432" s="2">
        <f t="shared" si="184"/>
        <v>-9.3029924766370297E-3</v>
      </c>
      <c r="J1432" s="2">
        <f t="shared" si="184"/>
        <v>7.8115377225091332E-4</v>
      </c>
      <c r="L1432">
        <f t="shared" si="182"/>
        <v>10</v>
      </c>
      <c r="M1432">
        <v>2020</v>
      </c>
    </row>
    <row r="1433" spans="1:13" x14ac:dyDescent="0.3">
      <c r="A1433" s="15">
        <v>44118</v>
      </c>
      <c r="B1433">
        <v>11686.65</v>
      </c>
      <c r="C1433">
        <v>11971.05</v>
      </c>
      <c r="D1433">
        <v>23874.65</v>
      </c>
      <c r="E1433">
        <v>40794.74</v>
      </c>
      <c r="G1433" s="2">
        <f t="shared" si="183"/>
        <v>1.7601280093097586E-2</v>
      </c>
      <c r="H1433" s="4">
        <f t="shared" si="184"/>
        <v>3.0625497507226337E-3</v>
      </c>
      <c r="I1433" s="2">
        <f t="shared" si="184"/>
        <v>1.6279871616962257E-2</v>
      </c>
      <c r="J1433" s="2">
        <f t="shared" si="184"/>
        <v>4.1656092440438509E-3</v>
      </c>
      <c r="L1433">
        <f t="shared" si="182"/>
        <v>10</v>
      </c>
      <c r="M1433">
        <v>2020</v>
      </c>
    </row>
    <row r="1434" spans="1:13" x14ac:dyDescent="0.3">
      <c r="A1434" s="15">
        <v>44119</v>
      </c>
      <c r="B1434">
        <v>11341.6</v>
      </c>
      <c r="C1434">
        <v>11680.35</v>
      </c>
      <c r="D1434">
        <v>23072.400000000001</v>
      </c>
      <c r="E1434">
        <v>39728.410000000003</v>
      </c>
      <c r="G1434" s="2">
        <f t="shared" si="183"/>
        <v>-3.0423397051562325E-2</v>
      </c>
      <c r="H1434" s="4">
        <f t="shared" si="184"/>
        <v>-2.4283584146753953E-2</v>
      </c>
      <c r="I1434" s="2">
        <f t="shared" si="184"/>
        <v>-3.3602586844205043E-2</v>
      </c>
      <c r="J1434" s="2">
        <f t="shared" si="184"/>
        <v>-2.6138909084847568E-2</v>
      </c>
      <c r="L1434">
        <f t="shared" si="182"/>
        <v>10</v>
      </c>
      <c r="M1434">
        <v>2020</v>
      </c>
    </row>
    <row r="1435" spans="1:13" x14ac:dyDescent="0.3">
      <c r="A1435" s="15">
        <v>44120</v>
      </c>
      <c r="B1435">
        <v>11512.8</v>
      </c>
      <c r="C1435">
        <v>11762.45</v>
      </c>
      <c r="D1435">
        <v>23533.25</v>
      </c>
      <c r="E1435">
        <v>39982.980000000003</v>
      </c>
      <c r="G1435" s="2">
        <f t="shared" si="183"/>
        <v>1.4870405114307459E-2</v>
      </c>
      <c r="H1435" s="4">
        <f t="shared" si="184"/>
        <v>7.0288989627879609E-3</v>
      </c>
      <c r="I1435" s="2">
        <f t="shared" si="184"/>
        <v>1.9974081586657588E-2</v>
      </c>
      <c r="J1435" s="2">
        <f t="shared" si="184"/>
        <v>6.4077570685562215E-3</v>
      </c>
      <c r="L1435">
        <f t="shared" si="182"/>
        <v>10</v>
      </c>
      <c r="M1435">
        <v>2020</v>
      </c>
    </row>
    <row r="1436" spans="1:13" x14ac:dyDescent="0.3">
      <c r="A1436" s="15">
        <v>44123</v>
      </c>
      <c r="B1436">
        <v>11803.75</v>
      </c>
      <c r="C1436">
        <v>11873.05</v>
      </c>
      <c r="D1436">
        <v>24266.75</v>
      </c>
      <c r="E1436">
        <v>40431.599999999999</v>
      </c>
      <c r="G1436" s="2">
        <f t="shared" si="183"/>
        <v>2.4648946309435621E-2</v>
      </c>
      <c r="H1436" s="4">
        <f t="shared" si="184"/>
        <v>9.4028029874727234E-3</v>
      </c>
      <c r="I1436" s="2">
        <f t="shared" si="184"/>
        <v>3.1168665611422137E-2</v>
      </c>
      <c r="J1436" s="2">
        <f t="shared" si="184"/>
        <v>1.1220274226683336E-2</v>
      </c>
      <c r="L1436">
        <f t="shared" si="182"/>
        <v>10</v>
      </c>
      <c r="M1436">
        <v>2020</v>
      </c>
    </row>
    <row r="1437" spans="1:13" x14ac:dyDescent="0.3">
      <c r="A1437" s="15">
        <v>44124</v>
      </c>
      <c r="B1437">
        <v>11820.8</v>
      </c>
      <c r="C1437">
        <v>11896.8</v>
      </c>
      <c r="D1437">
        <v>24311.8</v>
      </c>
      <c r="E1437">
        <v>40544.370000000003</v>
      </c>
      <c r="G1437" s="2">
        <f t="shared" si="183"/>
        <v>1.4423727666485579E-3</v>
      </c>
      <c r="H1437" s="4">
        <f t="shared" si="184"/>
        <v>2.0003284749916831E-3</v>
      </c>
      <c r="I1437" s="2">
        <f t="shared" si="184"/>
        <v>1.8564496687854481E-3</v>
      </c>
      <c r="J1437" s="2">
        <f t="shared" si="184"/>
        <v>2.7891550173627577E-3</v>
      </c>
      <c r="L1437">
        <f t="shared" si="182"/>
        <v>10</v>
      </c>
      <c r="M1437">
        <v>2020</v>
      </c>
    </row>
    <row r="1438" spans="1:13" x14ac:dyDescent="0.3">
      <c r="A1438" s="15">
        <v>44125</v>
      </c>
      <c r="B1438">
        <v>11964.4</v>
      </c>
      <c r="C1438">
        <v>11937.65</v>
      </c>
      <c r="D1438">
        <v>24635.05</v>
      </c>
      <c r="E1438">
        <v>40707.31</v>
      </c>
      <c r="G1438" s="2">
        <f t="shared" si="183"/>
        <v>1.2002273411119686E-2</v>
      </c>
      <c r="H1438" s="4">
        <f t="shared" si="184"/>
        <v>3.4336964561899304E-3</v>
      </c>
      <c r="I1438" s="2">
        <f t="shared" si="184"/>
        <v>1.3296012635839388E-2</v>
      </c>
      <c r="J1438" s="2">
        <f t="shared" si="184"/>
        <v>4.0188070501525871E-3</v>
      </c>
      <c r="L1438">
        <f t="shared" si="182"/>
        <v>10</v>
      </c>
      <c r="M1438">
        <v>2020</v>
      </c>
    </row>
    <row r="1439" spans="1:13" x14ac:dyDescent="0.3">
      <c r="A1439" s="15">
        <v>44126</v>
      </c>
      <c r="B1439">
        <v>11921.35</v>
      </c>
      <c r="C1439">
        <v>11896.45</v>
      </c>
      <c r="D1439">
        <v>24484.15</v>
      </c>
      <c r="E1439">
        <v>40558.49</v>
      </c>
      <c r="G1439" s="2">
        <f t="shared" si="183"/>
        <v>-3.6111681982325216E-3</v>
      </c>
      <c r="H1439" s="4">
        <f t="shared" si="184"/>
        <v>-3.4512655338361327E-3</v>
      </c>
      <c r="I1439" s="2">
        <f t="shared" si="184"/>
        <v>-6.1254188645851262E-3</v>
      </c>
      <c r="J1439" s="2">
        <f t="shared" si="184"/>
        <v>-3.6558544399028017E-3</v>
      </c>
      <c r="L1439">
        <f t="shared" si="182"/>
        <v>10</v>
      </c>
      <c r="M1439">
        <v>2020</v>
      </c>
    </row>
    <row r="1440" spans="1:13" x14ac:dyDescent="0.3">
      <c r="A1440" s="15">
        <v>44127</v>
      </c>
      <c r="B1440">
        <v>11947.4</v>
      </c>
      <c r="C1440">
        <v>11930.35</v>
      </c>
      <c r="D1440">
        <v>24478.3</v>
      </c>
      <c r="E1440">
        <v>40685.5</v>
      </c>
      <c r="G1440" s="2">
        <f t="shared" si="183"/>
        <v>2.1803907126236063E-3</v>
      </c>
      <c r="H1440" s="4">
        <f t="shared" si="184"/>
        <v>2.8495895834471322E-3</v>
      </c>
      <c r="I1440" s="2">
        <f t="shared" si="184"/>
        <v>-2.3893008333971907E-4</v>
      </c>
      <c r="J1440" s="2">
        <f t="shared" si="184"/>
        <v>3.1315268393868226E-3</v>
      </c>
      <c r="L1440">
        <f t="shared" si="182"/>
        <v>10</v>
      </c>
      <c r="M1440">
        <v>2020</v>
      </c>
    </row>
    <row r="1441" spans="1:13" x14ac:dyDescent="0.3">
      <c r="A1441" s="15">
        <v>44130</v>
      </c>
      <c r="B1441">
        <v>11827.85</v>
      </c>
      <c r="C1441">
        <v>11767.75</v>
      </c>
      <c r="D1441">
        <v>24075.45</v>
      </c>
      <c r="E1441">
        <v>40145.5</v>
      </c>
      <c r="G1441" s="2">
        <f t="shared" si="183"/>
        <v>-1.0107500517845532E-2</v>
      </c>
      <c r="H1441" s="4">
        <f t="shared" si="184"/>
        <v>-1.3629105600422482E-2</v>
      </c>
      <c r="I1441" s="2">
        <f t="shared" si="184"/>
        <v>-1.6457433727015299E-2</v>
      </c>
      <c r="J1441" s="2">
        <f t="shared" si="184"/>
        <v>-1.3272541814651411E-2</v>
      </c>
      <c r="L1441">
        <f t="shared" si="182"/>
        <v>10</v>
      </c>
      <c r="M1441">
        <v>2020</v>
      </c>
    </row>
    <row r="1442" spans="1:13" x14ac:dyDescent="0.3">
      <c r="A1442" s="15">
        <v>44131</v>
      </c>
      <c r="B1442">
        <v>12082.1</v>
      </c>
      <c r="C1442">
        <v>11889.4</v>
      </c>
      <c r="D1442">
        <v>24769.5</v>
      </c>
      <c r="E1442">
        <v>40522.1</v>
      </c>
      <c r="G1442" s="2">
        <f t="shared" si="183"/>
        <v>2.1043527201397107E-2</v>
      </c>
      <c r="H1442" s="4">
        <f t="shared" si="184"/>
        <v>1.0337575152429277E-2</v>
      </c>
      <c r="I1442" s="2">
        <f t="shared" si="184"/>
        <v>2.8828121592742784E-2</v>
      </c>
      <c r="J1442" s="2">
        <f t="shared" si="184"/>
        <v>9.3808770596953226E-3</v>
      </c>
      <c r="L1442">
        <f t="shared" si="182"/>
        <v>10</v>
      </c>
      <c r="M1442">
        <v>2020</v>
      </c>
    </row>
    <row r="1443" spans="1:13" x14ac:dyDescent="0.3">
      <c r="A1443" s="15">
        <v>44132</v>
      </c>
      <c r="B1443">
        <v>11802.4</v>
      </c>
      <c r="C1443">
        <v>11729.6</v>
      </c>
      <c r="D1443">
        <v>24232.5</v>
      </c>
      <c r="E1443">
        <v>39922.46</v>
      </c>
      <c r="G1443" s="2">
        <f t="shared" si="183"/>
        <v>-2.3698569782417196E-2</v>
      </c>
      <c r="H1443" s="4">
        <f t="shared" si="184"/>
        <v>-1.3440543677561465E-2</v>
      </c>
      <c r="I1443" s="2">
        <f t="shared" si="184"/>
        <v>-2.1679888572639739E-2</v>
      </c>
      <c r="J1443" s="2">
        <f t="shared" si="184"/>
        <v>-1.4797851049180556E-2</v>
      </c>
      <c r="L1443">
        <f t="shared" si="182"/>
        <v>10</v>
      </c>
      <c r="M1443">
        <v>2020</v>
      </c>
    </row>
    <row r="1444" spans="1:13" x14ac:dyDescent="0.3">
      <c r="A1444" s="15">
        <v>44133</v>
      </c>
      <c r="B1444">
        <v>11710.65</v>
      </c>
      <c r="C1444">
        <v>11670.8</v>
      </c>
      <c r="D1444">
        <v>24092</v>
      </c>
      <c r="E1444">
        <v>39749.85</v>
      </c>
      <c r="G1444" s="2">
        <f t="shared" si="183"/>
        <v>-7.8347487116428218E-3</v>
      </c>
      <c r="H1444" s="4">
        <f t="shared" si="184"/>
        <v>-5.0129586686673963E-3</v>
      </c>
      <c r="I1444" s="2">
        <f t="shared" si="184"/>
        <v>-5.7979985556587225E-3</v>
      </c>
      <c r="J1444" s="2">
        <f t="shared" si="184"/>
        <v>-4.3236313593901926E-3</v>
      </c>
      <c r="L1444">
        <f t="shared" si="182"/>
        <v>10</v>
      </c>
      <c r="M1444">
        <v>2020</v>
      </c>
    </row>
    <row r="1445" spans="1:13" x14ac:dyDescent="0.3">
      <c r="A1445" s="15">
        <v>44134</v>
      </c>
      <c r="B1445">
        <v>11636.05</v>
      </c>
      <c r="C1445">
        <v>11642.4</v>
      </c>
      <c r="D1445">
        <v>23900.9</v>
      </c>
      <c r="E1445">
        <v>39614.07</v>
      </c>
      <c r="G1445" s="2">
        <f t="shared" si="183"/>
        <v>-6.411110299457322E-3</v>
      </c>
      <c r="H1445" s="4">
        <f t="shared" si="184"/>
        <v>-2.4334235870719779E-3</v>
      </c>
      <c r="I1445" s="2">
        <f t="shared" si="184"/>
        <v>-7.9320936410426091E-3</v>
      </c>
      <c r="J1445" s="2">
        <f t="shared" si="184"/>
        <v>-3.4158619466488262E-3</v>
      </c>
      <c r="L1445">
        <f t="shared" si="182"/>
        <v>10</v>
      </c>
      <c r="M1445">
        <v>2020</v>
      </c>
    </row>
    <row r="1446" spans="1:13" x14ac:dyDescent="0.3">
      <c r="A1446" s="15">
        <v>44137</v>
      </c>
      <c r="B1446">
        <v>12089.05</v>
      </c>
      <c r="C1446">
        <v>11669.15</v>
      </c>
      <c r="D1446">
        <v>24892.5</v>
      </c>
      <c r="E1446">
        <v>39757.58</v>
      </c>
      <c r="G1446" s="2">
        <f t="shared" si="183"/>
        <v>3.747192707450131E-2</v>
      </c>
      <c r="H1446" s="4">
        <f t="shared" si="184"/>
        <v>2.2976362262076546E-3</v>
      </c>
      <c r="I1446" s="2">
        <f t="shared" si="184"/>
        <v>4.1487977440180013E-2</v>
      </c>
      <c r="J1446" s="2">
        <f t="shared" si="184"/>
        <v>3.6227027417279276E-3</v>
      </c>
      <c r="L1446">
        <f t="shared" si="182"/>
        <v>11</v>
      </c>
      <c r="M1446">
        <v>2020</v>
      </c>
    </row>
    <row r="1447" spans="1:13" x14ac:dyDescent="0.3">
      <c r="A1447" s="15">
        <v>44138</v>
      </c>
      <c r="B1447">
        <v>12468.2</v>
      </c>
      <c r="C1447">
        <v>11813.5</v>
      </c>
      <c r="D1447">
        <v>25682.799999999999</v>
      </c>
      <c r="E1447">
        <v>40261.129999999997</v>
      </c>
      <c r="G1447" s="2">
        <f t="shared" si="183"/>
        <v>3.0409361415440997E-2</v>
      </c>
      <c r="H1447" s="4">
        <f t="shared" si="184"/>
        <v>1.2370224052308898E-2</v>
      </c>
      <c r="I1447" s="2">
        <f t="shared" si="184"/>
        <v>3.174851863010944E-2</v>
      </c>
      <c r="J1447" s="2">
        <f t="shared" si="184"/>
        <v>1.2665509319229077E-2</v>
      </c>
      <c r="L1447">
        <f t="shared" si="182"/>
        <v>11</v>
      </c>
      <c r="M1447">
        <v>2020</v>
      </c>
    </row>
    <row r="1448" spans="1:13" x14ac:dyDescent="0.3">
      <c r="A1448" s="15">
        <v>44139</v>
      </c>
      <c r="B1448">
        <v>12458.25</v>
      </c>
      <c r="C1448">
        <v>11908.5</v>
      </c>
      <c r="D1448">
        <v>25771.599999999999</v>
      </c>
      <c r="E1448">
        <v>40616.14</v>
      </c>
      <c r="G1448" s="2">
        <f t="shared" si="183"/>
        <v>-7.9866754961577485E-4</v>
      </c>
      <c r="H1448" s="4">
        <f t="shared" si="184"/>
        <v>8.041647267956151E-3</v>
      </c>
      <c r="I1448" s="2">
        <f t="shared" si="184"/>
        <v>3.4575669319544316E-3</v>
      </c>
      <c r="J1448" s="2">
        <f t="shared" si="184"/>
        <v>8.8176859417508167E-3</v>
      </c>
      <c r="L1448">
        <f t="shared" si="182"/>
        <v>11</v>
      </c>
      <c r="M1448">
        <v>2020</v>
      </c>
    </row>
    <row r="1449" spans="1:13" x14ac:dyDescent="0.3">
      <c r="A1449" s="15">
        <v>44140</v>
      </c>
      <c r="B1449">
        <v>12659.35</v>
      </c>
      <c r="C1449">
        <v>12120.3</v>
      </c>
      <c r="D1449">
        <v>26313.1</v>
      </c>
      <c r="E1449">
        <v>41340.160000000003</v>
      </c>
      <c r="G1449" s="2">
        <f t="shared" si="183"/>
        <v>1.5885491751156288E-2</v>
      </c>
      <c r="H1449" s="4">
        <f t="shared" si="184"/>
        <v>1.7785615316790467E-2</v>
      </c>
      <c r="I1449" s="2">
        <f t="shared" si="184"/>
        <v>2.1011501032143911E-2</v>
      </c>
      <c r="J1449" s="2">
        <f t="shared" si="184"/>
        <v>1.7825918464925622E-2</v>
      </c>
      <c r="L1449">
        <f t="shared" si="182"/>
        <v>11</v>
      </c>
      <c r="M1449">
        <v>2020</v>
      </c>
    </row>
    <row r="1450" spans="1:13" x14ac:dyDescent="0.3">
      <c r="A1450" s="15">
        <v>44141</v>
      </c>
      <c r="B1450">
        <v>12893.8</v>
      </c>
      <c r="C1450">
        <v>12263.55</v>
      </c>
      <c r="D1450">
        <v>26798.95</v>
      </c>
      <c r="E1450">
        <v>41893.06</v>
      </c>
      <c r="G1450" s="2">
        <f t="shared" si="183"/>
        <v>1.8183157796770457E-2</v>
      </c>
      <c r="H1450" s="4">
        <f t="shared" si="184"/>
        <v>1.1819014380832158E-2</v>
      </c>
      <c r="I1450" s="2">
        <f t="shared" si="184"/>
        <v>1.8464187039915564E-2</v>
      </c>
      <c r="J1450" s="2">
        <f t="shared" si="184"/>
        <v>1.3374403969408781E-2</v>
      </c>
      <c r="L1450">
        <f t="shared" si="182"/>
        <v>11</v>
      </c>
      <c r="M1450">
        <v>2020</v>
      </c>
    </row>
    <row r="1451" spans="1:13" x14ac:dyDescent="0.3">
      <c r="A1451" s="15">
        <v>44144</v>
      </c>
      <c r="B1451">
        <v>13158.25</v>
      </c>
      <c r="C1451">
        <v>12461.05</v>
      </c>
      <c r="D1451">
        <v>27534.1</v>
      </c>
      <c r="E1451">
        <v>42597.43</v>
      </c>
      <c r="G1451" s="2">
        <f t="shared" si="183"/>
        <v>2.0097657363251246E-2</v>
      </c>
      <c r="H1451" s="4">
        <f t="shared" si="184"/>
        <v>1.6104635280974923E-2</v>
      </c>
      <c r="I1451" s="2">
        <f t="shared" si="184"/>
        <v>2.7432044912207298E-2</v>
      </c>
      <c r="J1451" s="2">
        <f t="shared" si="184"/>
        <v>1.6813524722233294E-2</v>
      </c>
      <c r="L1451">
        <f t="shared" si="182"/>
        <v>11</v>
      </c>
      <c r="M1451">
        <v>2020</v>
      </c>
    </row>
    <row r="1452" spans="1:13" x14ac:dyDescent="0.3">
      <c r="A1452" s="15">
        <v>44145</v>
      </c>
      <c r="B1452">
        <v>13698.6</v>
      </c>
      <c r="C1452">
        <v>12631.1</v>
      </c>
      <c r="D1452">
        <v>28606</v>
      </c>
      <c r="E1452">
        <v>43277.65</v>
      </c>
      <c r="G1452" s="2">
        <f t="shared" si="183"/>
        <v>3.9445636780400944E-2</v>
      </c>
      <c r="H1452" s="4">
        <f t="shared" si="184"/>
        <v>1.364652256431048E-2</v>
      </c>
      <c r="I1452" s="2">
        <f t="shared" si="184"/>
        <v>3.892990873135499E-2</v>
      </c>
      <c r="J1452" s="2">
        <f t="shared" si="184"/>
        <v>1.596856899582912E-2</v>
      </c>
      <c r="L1452">
        <f t="shared" si="182"/>
        <v>11</v>
      </c>
      <c r="M1452">
        <v>2020</v>
      </c>
    </row>
    <row r="1453" spans="1:13" x14ac:dyDescent="0.3">
      <c r="A1453" s="15">
        <v>44146</v>
      </c>
      <c r="B1453">
        <v>13889.9</v>
      </c>
      <c r="C1453">
        <v>12749.15</v>
      </c>
      <c r="D1453">
        <v>28845</v>
      </c>
      <c r="E1453">
        <v>43593.67</v>
      </c>
      <c r="G1453" s="2">
        <f t="shared" si="183"/>
        <v>1.377259735491251E-2</v>
      </c>
      <c r="H1453" s="4">
        <f t="shared" si="184"/>
        <v>9.3459793683843273E-3</v>
      </c>
      <c r="I1453" s="2">
        <f t="shared" si="184"/>
        <v>8.3548905823953024E-3</v>
      </c>
      <c r="J1453" s="2">
        <f t="shared" si="184"/>
        <v>7.3021524967274518E-3</v>
      </c>
      <c r="L1453">
        <f t="shared" si="182"/>
        <v>11</v>
      </c>
      <c r="M1453">
        <v>2020</v>
      </c>
    </row>
    <row r="1454" spans="1:13" x14ac:dyDescent="0.3">
      <c r="A1454" s="15">
        <v>44147</v>
      </c>
      <c r="B1454">
        <v>13743.35</v>
      </c>
      <c r="C1454">
        <v>12690.8</v>
      </c>
      <c r="D1454">
        <v>28278.799999999999</v>
      </c>
      <c r="E1454">
        <v>43357.19</v>
      </c>
      <c r="G1454" s="2">
        <f t="shared" si="183"/>
        <v>-1.066333899667834E-2</v>
      </c>
      <c r="H1454" s="4">
        <f t="shared" si="184"/>
        <v>-4.5767757066157641E-3</v>
      </c>
      <c r="I1454" s="2">
        <f t="shared" si="184"/>
        <v>-1.9629051828739842E-2</v>
      </c>
      <c r="J1454" s="2">
        <f t="shared" si="184"/>
        <v>-5.4246407792690066E-3</v>
      </c>
      <c r="L1454">
        <f t="shared" si="182"/>
        <v>11</v>
      </c>
      <c r="M1454">
        <v>2020</v>
      </c>
    </row>
    <row r="1455" spans="1:13" x14ac:dyDescent="0.3">
      <c r="A1455" s="15">
        <v>44148</v>
      </c>
      <c r="B1455">
        <v>13779.75</v>
      </c>
      <c r="C1455">
        <v>12719.95</v>
      </c>
      <c r="D1455">
        <v>28465.7</v>
      </c>
      <c r="E1455">
        <v>43443</v>
      </c>
      <c r="G1455" s="2">
        <f t="shared" si="183"/>
        <v>2.6415573577169135E-3</v>
      </c>
      <c r="H1455" s="4">
        <f t="shared" si="184"/>
        <v>2.2969395152395008E-3</v>
      </c>
      <c r="I1455" s="2">
        <f t="shared" si="184"/>
        <v>6.6091913376805757E-3</v>
      </c>
      <c r="J1455" s="2">
        <f t="shared" si="184"/>
        <v>1.979141175892572E-3</v>
      </c>
      <c r="L1455">
        <f t="shared" si="182"/>
        <v>11</v>
      </c>
      <c r="M1455">
        <v>2020</v>
      </c>
    </row>
    <row r="1456" spans="1:13" x14ac:dyDescent="0.3">
      <c r="A1456" s="15">
        <v>44149</v>
      </c>
      <c r="B1456">
        <v>13840.25</v>
      </c>
      <c r="C1456">
        <v>12780.25</v>
      </c>
      <c r="D1456">
        <v>28594.3</v>
      </c>
      <c r="E1456">
        <v>43637.98</v>
      </c>
      <c r="G1456" s="2">
        <f t="shared" si="183"/>
        <v>4.3713083217427427E-3</v>
      </c>
      <c r="H1456" s="4">
        <f t="shared" si="184"/>
        <v>4.7405846721095025E-3</v>
      </c>
      <c r="I1456" s="2">
        <f t="shared" si="184"/>
        <v>4.5177178147735187E-3</v>
      </c>
      <c r="J1456" s="2">
        <f t="shared" si="184"/>
        <v>4.4881799139102549E-3</v>
      </c>
      <c r="L1456">
        <f t="shared" si="182"/>
        <v>11</v>
      </c>
      <c r="M1456">
        <v>2020</v>
      </c>
    </row>
    <row r="1457" spans="1:13" x14ac:dyDescent="0.3">
      <c r="A1457" s="15">
        <v>44152</v>
      </c>
      <c r="B1457">
        <v>14109.35</v>
      </c>
      <c r="C1457">
        <v>12874.2</v>
      </c>
      <c r="D1457">
        <v>29181.3</v>
      </c>
      <c r="E1457">
        <v>43952.71</v>
      </c>
      <c r="G1457" s="2">
        <f t="shared" si="183"/>
        <v>1.9072459043116823E-2</v>
      </c>
      <c r="H1457" s="4">
        <f t="shared" si="184"/>
        <v>7.3511864008920583E-3</v>
      </c>
      <c r="I1457" s="2">
        <f t="shared" si="184"/>
        <v>2.0528566882210792E-2</v>
      </c>
      <c r="J1457" s="2">
        <f t="shared" si="184"/>
        <v>7.2122953445598516E-3</v>
      </c>
      <c r="L1457">
        <f t="shared" si="182"/>
        <v>11</v>
      </c>
      <c r="M1457">
        <v>2020</v>
      </c>
    </row>
    <row r="1458" spans="1:13" x14ac:dyDescent="0.3">
      <c r="A1458" s="15">
        <v>44153</v>
      </c>
      <c r="B1458">
        <v>14301.45</v>
      </c>
      <c r="C1458">
        <v>12938.25</v>
      </c>
      <c r="D1458">
        <v>29749.85</v>
      </c>
      <c r="E1458">
        <v>44180.05</v>
      </c>
      <c r="G1458" s="2">
        <f t="shared" si="183"/>
        <v>1.3432204426823878E-2</v>
      </c>
      <c r="H1458" s="4">
        <f t="shared" si="184"/>
        <v>4.9750664118934978E-3</v>
      </c>
      <c r="I1458" s="2">
        <f t="shared" si="184"/>
        <v>1.9483367773197195E-2</v>
      </c>
      <c r="J1458" s="2">
        <f t="shared" si="184"/>
        <v>5.1723773118882493E-3</v>
      </c>
      <c r="L1458">
        <f t="shared" si="182"/>
        <v>11</v>
      </c>
      <c r="M1458">
        <v>2020</v>
      </c>
    </row>
    <row r="1459" spans="1:13" x14ac:dyDescent="0.3">
      <c r="A1459" s="15">
        <v>44154</v>
      </c>
      <c r="B1459">
        <v>13973.5</v>
      </c>
      <c r="C1459">
        <v>12771.7</v>
      </c>
      <c r="D1459">
        <v>28903.05</v>
      </c>
      <c r="E1459">
        <v>43599.96</v>
      </c>
      <c r="G1459" s="2">
        <f t="shared" si="183"/>
        <v>-2.3469424267363276E-2</v>
      </c>
      <c r="H1459" s="4">
        <f t="shared" si="184"/>
        <v>-1.2872683709156901E-2</v>
      </c>
      <c r="I1459" s="2">
        <f t="shared" si="184"/>
        <v>-2.8464009062230542E-2</v>
      </c>
      <c r="J1459" s="2">
        <f t="shared" si="184"/>
        <v>-1.3130134529046567E-2</v>
      </c>
      <c r="L1459">
        <f t="shared" si="182"/>
        <v>11</v>
      </c>
      <c r="M1459">
        <v>2020</v>
      </c>
    </row>
    <row r="1460" spans="1:13" x14ac:dyDescent="0.3">
      <c r="A1460" s="15">
        <v>44155</v>
      </c>
      <c r="B1460">
        <v>14210.5</v>
      </c>
      <c r="C1460">
        <v>12859.05</v>
      </c>
      <c r="D1460">
        <v>29236</v>
      </c>
      <c r="E1460">
        <v>43882.25</v>
      </c>
      <c r="G1460" s="2">
        <f t="shared" si="183"/>
        <v>1.6677808662608633E-2</v>
      </c>
      <c r="H1460" s="4">
        <f t="shared" si="184"/>
        <v>6.8393401035099898E-3</v>
      </c>
      <c r="I1460" s="2">
        <f t="shared" si="184"/>
        <v>1.1519545515092723E-2</v>
      </c>
      <c r="J1460" s="2">
        <f t="shared" si="184"/>
        <v>6.474547224355272E-3</v>
      </c>
      <c r="L1460">
        <f t="shared" si="182"/>
        <v>11</v>
      </c>
      <c r="M1460">
        <v>2020</v>
      </c>
    </row>
    <row r="1461" spans="1:13" x14ac:dyDescent="0.3">
      <c r="A1461" s="15">
        <v>44158</v>
      </c>
      <c r="B1461">
        <v>14059.1</v>
      </c>
      <c r="C1461">
        <v>12926.45</v>
      </c>
      <c r="D1461">
        <v>29024.2</v>
      </c>
      <c r="E1461">
        <v>44077.15</v>
      </c>
      <c r="G1461" s="2">
        <f t="shared" si="183"/>
        <v>-1.076882588501395E-2</v>
      </c>
      <c r="H1461" s="4">
        <f t="shared" si="184"/>
        <v>5.2414447412523829E-3</v>
      </c>
      <c r="I1461" s="2">
        <f t="shared" si="184"/>
        <v>-7.2444930907100587E-3</v>
      </c>
      <c r="J1461" s="2">
        <f t="shared" si="184"/>
        <v>4.4414313304354594E-3</v>
      </c>
      <c r="L1461">
        <f t="shared" si="182"/>
        <v>11</v>
      </c>
      <c r="M1461">
        <v>2020</v>
      </c>
    </row>
    <row r="1462" spans="1:13" x14ac:dyDescent="0.3">
      <c r="A1462" s="15">
        <v>44159</v>
      </c>
      <c r="B1462">
        <v>14275.25</v>
      </c>
      <c r="C1462">
        <v>13055.15</v>
      </c>
      <c r="D1462">
        <v>29737.25</v>
      </c>
      <c r="E1462">
        <v>44523.02</v>
      </c>
      <c r="G1462" s="2">
        <f t="shared" si="183"/>
        <v>1.5141591215565376E-2</v>
      </c>
      <c r="H1462" s="4">
        <f t="shared" si="184"/>
        <v>9.9563298508096882E-3</v>
      </c>
      <c r="I1462" s="2">
        <f t="shared" si="184"/>
        <v>2.4567429937776036E-2</v>
      </c>
      <c r="J1462" s="2">
        <f t="shared" si="184"/>
        <v>1.0115672179349057E-2</v>
      </c>
      <c r="L1462">
        <f t="shared" si="182"/>
        <v>11</v>
      </c>
      <c r="M1462">
        <v>2020</v>
      </c>
    </row>
    <row r="1463" spans="1:13" x14ac:dyDescent="0.3">
      <c r="A1463" s="15">
        <v>44160</v>
      </c>
      <c r="B1463">
        <v>14011.7</v>
      </c>
      <c r="C1463">
        <v>12858.4</v>
      </c>
      <c r="D1463">
        <v>29196.400000000001</v>
      </c>
      <c r="E1463">
        <v>43828.1</v>
      </c>
      <c r="G1463" s="2">
        <f t="shared" si="183"/>
        <v>-1.8809280815318574E-2</v>
      </c>
      <c r="H1463" s="4">
        <f t="shared" si="184"/>
        <v>-1.5070680919024294E-2</v>
      </c>
      <c r="I1463" s="2">
        <f t="shared" si="184"/>
        <v>-1.8187626629900162E-2</v>
      </c>
      <c r="J1463" s="2">
        <f t="shared" si="184"/>
        <v>-1.5608105649616722E-2</v>
      </c>
      <c r="L1463">
        <f t="shared" si="182"/>
        <v>11</v>
      </c>
      <c r="M1463">
        <v>2020</v>
      </c>
    </row>
    <row r="1464" spans="1:13" x14ac:dyDescent="0.3">
      <c r="A1464" s="15">
        <v>44161</v>
      </c>
      <c r="B1464">
        <v>14237.65</v>
      </c>
      <c r="C1464">
        <v>12987</v>
      </c>
      <c r="D1464">
        <v>29549.75</v>
      </c>
      <c r="E1464">
        <v>44259.74</v>
      </c>
      <c r="G1464" s="2">
        <f t="shared" si="183"/>
        <v>1.5869894259235122E-2</v>
      </c>
      <c r="H1464" s="4">
        <f t="shared" si="184"/>
        <v>1.0001244322777356E-2</v>
      </c>
      <c r="I1464" s="2">
        <f t="shared" si="184"/>
        <v>1.2102519488704036E-2</v>
      </c>
      <c r="J1464" s="2">
        <f t="shared" si="184"/>
        <v>9.8484762059044186E-3</v>
      </c>
      <c r="L1464">
        <f t="shared" si="182"/>
        <v>11</v>
      </c>
      <c r="M1464">
        <v>2020</v>
      </c>
    </row>
    <row r="1465" spans="1:13" x14ac:dyDescent="0.3">
      <c r="A1465" s="15">
        <v>44162</v>
      </c>
      <c r="B1465">
        <v>14293.15</v>
      </c>
      <c r="C1465">
        <v>12968.95</v>
      </c>
      <c r="D1465">
        <v>29609.05</v>
      </c>
      <c r="E1465">
        <v>44149.72</v>
      </c>
      <c r="G1465" s="2">
        <f t="shared" si="183"/>
        <v>3.882978909477617E-3</v>
      </c>
      <c r="H1465" s="4">
        <f t="shared" si="184"/>
        <v>-1.3898513898513338E-3</v>
      </c>
      <c r="I1465" s="2">
        <f t="shared" si="184"/>
        <v>2.0067851673871784E-3</v>
      </c>
      <c r="J1465" s="2">
        <f t="shared" si="184"/>
        <v>-2.4857805310197667E-3</v>
      </c>
      <c r="L1465">
        <f t="shared" si="182"/>
        <v>11</v>
      </c>
      <c r="M1465">
        <v>2020</v>
      </c>
    </row>
    <row r="1466" spans="1:13" x14ac:dyDescent="0.3">
      <c r="A1466" s="15">
        <v>44166</v>
      </c>
      <c r="B1466">
        <v>14352.05</v>
      </c>
      <c r="C1466">
        <v>13109.05</v>
      </c>
      <c r="D1466">
        <v>29817.85</v>
      </c>
      <c r="E1466">
        <v>44655.44</v>
      </c>
      <c r="G1466" s="2">
        <f t="shared" si="183"/>
        <v>4.1039433391048411E-3</v>
      </c>
      <c r="H1466" s="4">
        <f t="shared" si="184"/>
        <v>1.0802724970024446E-2</v>
      </c>
      <c r="I1466" s="2">
        <f t="shared" si="184"/>
        <v>7.0518979838934135E-3</v>
      </c>
      <c r="J1466" s="2">
        <f t="shared" si="184"/>
        <v>1.1454659282097398E-2</v>
      </c>
      <c r="L1466">
        <f t="shared" si="182"/>
        <v>12</v>
      </c>
      <c r="M1466">
        <v>2020</v>
      </c>
    </row>
    <row r="1467" spans="1:13" x14ac:dyDescent="0.3">
      <c r="A1467" s="15">
        <v>44167</v>
      </c>
      <c r="B1467">
        <v>14187.5</v>
      </c>
      <c r="C1467">
        <v>13113.75</v>
      </c>
      <c r="D1467">
        <v>29463.15</v>
      </c>
      <c r="E1467">
        <v>44618.04</v>
      </c>
      <c r="G1467" s="2">
        <f t="shared" si="183"/>
        <v>-1.1598237885462504E-2</v>
      </c>
      <c r="H1467" s="4">
        <f t="shared" si="184"/>
        <v>3.5853093855014117E-4</v>
      </c>
      <c r="I1467" s="2">
        <f t="shared" si="184"/>
        <v>-1.1895559203631285E-2</v>
      </c>
      <c r="J1467" s="2">
        <f t="shared" si="184"/>
        <v>-8.3752393885272328E-4</v>
      </c>
      <c r="L1467">
        <f t="shared" si="182"/>
        <v>12</v>
      </c>
      <c r="M1467">
        <v>2020</v>
      </c>
    </row>
    <row r="1468" spans="1:13" x14ac:dyDescent="0.3">
      <c r="A1468" s="15">
        <v>44168</v>
      </c>
      <c r="B1468">
        <v>14138.75</v>
      </c>
      <c r="C1468">
        <v>13133.9</v>
      </c>
      <c r="D1468">
        <v>29448.75</v>
      </c>
      <c r="E1468">
        <v>44632.65</v>
      </c>
      <c r="G1468" s="2">
        <f t="shared" si="183"/>
        <v>-3.4479710016797806E-3</v>
      </c>
      <c r="H1468" s="4">
        <f t="shared" si="184"/>
        <v>1.5365551425030701E-3</v>
      </c>
      <c r="I1468" s="2">
        <f t="shared" si="184"/>
        <v>-4.8874611166835368E-4</v>
      </c>
      <c r="J1468" s="2">
        <f t="shared" si="184"/>
        <v>3.2744602855707203E-4</v>
      </c>
      <c r="L1468">
        <f t="shared" si="182"/>
        <v>12</v>
      </c>
      <c r="M1468">
        <v>2020</v>
      </c>
    </row>
    <row r="1469" spans="1:13" x14ac:dyDescent="0.3">
      <c r="A1469" s="15">
        <v>44169</v>
      </c>
      <c r="B1469">
        <v>14286.45</v>
      </c>
      <c r="C1469">
        <v>13258.55</v>
      </c>
      <c r="D1469">
        <v>30052.400000000001</v>
      </c>
      <c r="E1469">
        <v>45079.55</v>
      </c>
      <c r="G1469" s="2">
        <f t="shared" si="183"/>
        <v>1.0338467568920252E-2</v>
      </c>
      <c r="H1469" s="4">
        <f t="shared" si="184"/>
        <v>9.4907072537479074E-3</v>
      </c>
      <c r="I1469" s="2">
        <f t="shared" si="184"/>
        <v>2.049832335837689E-2</v>
      </c>
      <c r="J1469" s="2">
        <f t="shared" si="184"/>
        <v>1.0012849337872644E-2</v>
      </c>
      <c r="L1469">
        <f t="shared" si="182"/>
        <v>12</v>
      </c>
      <c r="M1469">
        <v>2020</v>
      </c>
    </row>
    <row r="1470" spans="1:13" x14ac:dyDescent="0.3">
      <c r="A1470" s="15">
        <v>44172</v>
      </c>
      <c r="B1470">
        <v>14360.25</v>
      </c>
      <c r="C1470">
        <v>13355.75</v>
      </c>
      <c r="D1470">
        <v>30211.55</v>
      </c>
      <c r="E1470">
        <v>45426.97</v>
      </c>
      <c r="G1470" s="2">
        <f t="shared" si="183"/>
        <v>5.1391862955031615E-3</v>
      </c>
      <c r="H1470" s="4">
        <f t="shared" si="184"/>
        <v>7.3311184103842979E-3</v>
      </c>
      <c r="I1470" s="2">
        <f t="shared" si="184"/>
        <v>5.2957500898430012E-3</v>
      </c>
      <c r="J1470" s="2">
        <f t="shared" si="184"/>
        <v>7.7068204984299584E-3</v>
      </c>
      <c r="L1470">
        <f t="shared" si="182"/>
        <v>12</v>
      </c>
      <c r="M1470">
        <v>2020</v>
      </c>
    </row>
    <row r="1471" spans="1:13" x14ac:dyDescent="0.3">
      <c r="A1471" s="15">
        <v>44173</v>
      </c>
      <c r="B1471">
        <v>14384.7</v>
      </c>
      <c r="C1471">
        <v>13392.95</v>
      </c>
      <c r="D1471">
        <v>30261.9</v>
      </c>
      <c r="E1471">
        <v>45608.51</v>
      </c>
      <c r="G1471" s="2">
        <f t="shared" si="183"/>
        <v>1.6997226219525416E-3</v>
      </c>
      <c r="H1471" s="4">
        <f t="shared" si="184"/>
        <v>2.7853171854819629E-3</v>
      </c>
      <c r="I1471" s="2">
        <f t="shared" si="184"/>
        <v>1.666581158530502E-3</v>
      </c>
      <c r="J1471" s="2">
        <f t="shared" si="184"/>
        <v>3.9963043980261259E-3</v>
      </c>
      <c r="L1471">
        <f t="shared" si="182"/>
        <v>12</v>
      </c>
      <c r="M1471">
        <v>2020</v>
      </c>
    </row>
    <row r="1472" spans="1:13" x14ac:dyDescent="0.3">
      <c r="A1472" s="15">
        <v>44174</v>
      </c>
      <c r="B1472">
        <v>14554.3</v>
      </c>
      <c r="C1472">
        <v>13529.1</v>
      </c>
      <c r="D1472">
        <v>30709.4</v>
      </c>
      <c r="E1472">
        <v>46103.5</v>
      </c>
      <c r="G1472" s="2">
        <f t="shared" si="183"/>
        <v>1.1652913571933968E-2</v>
      </c>
      <c r="H1472" s="4">
        <f t="shared" si="184"/>
        <v>1.0165796183813098E-2</v>
      </c>
      <c r="I1472" s="2">
        <f t="shared" si="184"/>
        <v>1.4787571170349515E-2</v>
      </c>
      <c r="J1472" s="2">
        <f t="shared" si="184"/>
        <v>1.0853018438883401E-2</v>
      </c>
      <c r="L1472">
        <f t="shared" si="182"/>
        <v>12</v>
      </c>
      <c r="M1472">
        <v>2020</v>
      </c>
    </row>
    <row r="1473" spans="1:13" x14ac:dyDescent="0.3">
      <c r="A1473" s="15">
        <v>44175</v>
      </c>
      <c r="B1473">
        <v>14450.1</v>
      </c>
      <c r="C1473">
        <v>13478.3</v>
      </c>
      <c r="D1473">
        <v>30510.35</v>
      </c>
      <c r="E1473">
        <v>45959.88</v>
      </c>
      <c r="G1473" s="2">
        <f t="shared" si="183"/>
        <v>-7.2110227610880833E-3</v>
      </c>
      <c r="H1473" s="4">
        <f t="shared" si="184"/>
        <v>-3.7548691339409929E-3</v>
      </c>
      <c r="I1473" s="2">
        <f t="shared" si="184"/>
        <v>-6.4817287214990488E-3</v>
      </c>
      <c r="J1473" s="2">
        <f t="shared" si="184"/>
        <v>-3.1151647922609479E-3</v>
      </c>
      <c r="L1473">
        <f t="shared" si="182"/>
        <v>12</v>
      </c>
      <c r="M1473">
        <v>2020</v>
      </c>
    </row>
    <row r="1474" spans="1:13" x14ac:dyDescent="0.3">
      <c r="A1474" s="15">
        <v>44176</v>
      </c>
      <c r="B1474">
        <v>14501.9</v>
      </c>
      <c r="C1474">
        <v>13513.85</v>
      </c>
      <c r="D1474">
        <v>30604.85</v>
      </c>
      <c r="E1474">
        <v>46099.01</v>
      </c>
      <c r="G1474" s="2">
        <f t="shared" si="183"/>
        <v>3.5719457450402552E-3</v>
      </c>
      <c r="H1474" s="4">
        <f t="shared" si="184"/>
        <v>2.6375729876914073E-3</v>
      </c>
      <c r="I1474" s="2">
        <f t="shared" si="184"/>
        <v>3.097309601495886E-3</v>
      </c>
      <c r="J1474" s="2">
        <f t="shared" si="184"/>
        <v>3.0272054670291712E-3</v>
      </c>
      <c r="L1474">
        <f t="shared" si="182"/>
        <v>12</v>
      </c>
      <c r="M1474">
        <v>2020</v>
      </c>
    </row>
    <row r="1475" spans="1:13" x14ac:dyDescent="0.3">
      <c r="A1475" s="15">
        <v>44179</v>
      </c>
      <c r="B1475">
        <v>14561.5</v>
      </c>
      <c r="C1475">
        <v>13558.15</v>
      </c>
      <c r="D1475">
        <v>30745.9</v>
      </c>
      <c r="E1475">
        <v>46253.46</v>
      </c>
      <c r="G1475" s="2">
        <f t="shared" si="183"/>
        <v>4.0929849260035274E-3</v>
      </c>
      <c r="H1475" s="4">
        <f t="shared" si="184"/>
        <v>3.2781183748524121E-3</v>
      </c>
      <c r="I1475" s="2">
        <f t="shared" si="184"/>
        <v>4.6087466528998812E-3</v>
      </c>
      <c r="J1475" s="2">
        <f t="shared" si="184"/>
        <v>3.3503973295738254E-3</v>
      </c>
      <c r="L1475">
        <f t="shared" ref="L1475:L1538" si="185">MONTH(A:A)</f>
        <v>12</v>
      </c>
      <c r="M1475">
        <v>2020</v>
      </c>
    </row>
    <row r="1476" spans="1:13" x14ac:dyDescent="0.3">
      <c r="A1476" s="15">
        <v>44180</v>
      </c>
      <c r="B1476">
        <v>14673</v>
      </c>
      <c r="C1476">
        <v>13567.85</v>
      </c>
      <c r="D1476">
        <v>30691.05</v>
      </c>
      <c r="E1476">
        <v>46263.17</v>
      </c>
      <c r="G1476" s="2">
        <f t="shared" ref="G1476:G1539" si="186">(B1476-B1475)/B1476</f>
        <v>7.5989913446466301E-3</v>
      </c>
      <c r="H1476" s="4">
        <f t="shared" ref="H1476:J1539" si="187">(C1476-C1475)/C1475</f>
        <v>7.1543684057196063E-4</v>
      </c>
      <c r="I1476" s="2">
        <f t="shared" si="187"/>
        <v>-1.7839777010919238E-3</v>
      </c>
      <c r="J1476" s="2">
        <f t="shared" si="187"/>
        <v>2.0993024089439204E-4</v>
      </c>
      <c r="L1476">
        <f t="shared" si="185"/>
        <v>12</v>
      </c>
      <c r="M1476">
        <v>2020</v>
      </c>
    </row>
    <row r="1477" spans="1:13" x14ac:dyDescent="0.3">
      <c r="A1477" s="15">
        <v>44181</v>
      </c>
      <c r="B1477">
        <v>14789.3</v>
      </c>
      <c r="C1477">
        <v>13682.7</v>
      </c>
      <c r="D1477">
        <v>30698.400000000001</v>
      </c>
      <c r="E1477">
        <v>46666.46</v>
      </c>
      <c r="G1477" s="2">
        <f t="shared" si="186"/>
        <v>7.8637934182144709E-3</v>
      </c>
      <c r="H1477" s="4">
        <f t="shared" si="187"/>
        <v>8.4648636298308398E-3</v>
      </c>
      <c r="I1477" s="2">
        <f t="shared" si="187"/>
        <v>2.3948349763211696E-4</v>
      </c>
      <c r="J1477" s="2">
        <f t="shared" si="187"/>
        <v>8.7173014732885978E-3</v>
      </c>
      <c r="L1477">
        <f t="shared" si="185"/>
        <v>12</v>
      </c>
      <c r="M1477">
        <v>2020</v>
      </c>
    </row>
    <row r="1478" spans="1:13" x14ac:dyDescent="0.3">
      <c r="A1478" s="15">
        <v>44182</v>
      </c>
      <c r="B1478">
        <v>14963.55</v>
      </c>
      <c r="C1478">
        <v>13740.7</v>
      </c>
      <c r="D1478">
        <v>30847.05</v>
      </c>
      <c r="E1478">
        <v>46890.34</v>
      </c>
      <c r="G1478" s="2">
        <f t="shared" si="186"/>
        <v>1.1644963929014172E-2</v>
      </c>
      <c r="H1478" s="4">
        <f t="shared" si="187"/>
        <v>4.2389294510586355E-3</v>
      </c>
      <c r="I1478" s="2">
        <f t="shared" si="187"/>
        <v>4.8422719099366031E-3</v>
      </c>
      <c r="J1478" s="2">
        <f t="shared" si="187"/>
        <v>4.7974498172777061E-3</v>
      </c>
      <c r="L1478">
        <f t="shared" si="185"/>
        <v>12</v>
      </c>
      <c r="M1478">
        <v>2020</v>
      </c>
    </row>
    <row r="1479" spans="1:13" x14ac:dyDescent="0.3">
      <c r="A1479" s="15">
        <v>44183</v>
      </c>
      <c r="B1479">
        <v>14879.15</v>
      </c>
      <c r="C1479">
        <v>13760.55</v>
      </c>
      <c r="D1479">
        <v>30714.65</v>
      </c>
      <c r="E1479">
        <v>46960.69</v>
      </c>
      <c r="G1479" s="2">
        <f t="shared" si="186"/>
        <v>-5.6723670370955083E-3</v>
      </c>
      <c r="H1479" s="4">
        <f t="shared" si="187"/>
        <v>1.4446134476408439E-3</v>
      </c>
      <c r="I1479" s="2">
        <f t="shared" si="187"/>
        <v>-4.2921446297133053E-3</v>
      </c>
      <c r="J1479" s="2">
        <f t="shared" si="187"/>
        <v>1.5003090188726682E-3</v>
      </c>
      <c r="L1479">
        <f t="shared" si="185"/>
        <v>12</v>
      </c>
      <c r="M1479">
        <v>2020</v>
      </c>
    </row>
    <row r="1480" spans="1:13" x14ac:dyDescent="0.3">
      <c r="A1480" s="15">
        <v>44186</v>
      </c>
      <c r="B1480">
        <v>14392.6</v>
      </c>
      <c r="C1480">
        <v>13328.4</v>
      </c>
      <c r="D1480">
        <v>29456.45</v>
      </c>
      <c r="E1480">
        <v>45553.96</v>
      </c>
      <c r="G1480" s="2">
        <f t="shared" si="186"/>
        <v>-3.3805566749579595E-2</v>
      </c>
      <c r="H1480" s="4">
        <f t="shared" si="187"/>
        <v>-3.1404994713147345E-2</v>
      </c>
      <c r="I1480" s="2">
        <f t="shared" si="187"/>
        <v>-4.0964165308737061E-2</v>
      </c>
      <c r="J1480" s="2">
        <f t="shared" si="187"/>
        <v>-2.9955479785326901E-2</v>
      </c>
      <c r="L1480">
        <f t="shared" si="185"/>
        <v>12</v>
      </c>
      <c r="M1480">
        <v>2020</v>
      </c>
    </row>
    <row r="1481" spans="1:13" x14ac:dyDescent="0.3">
      <c r="A1481" s="15">
        <v>44187</v>
      </c>
      <c r="B1481">
        <v>14421.6</v>
      </c>
      <c r="C1481">
        <v>13466.3</v>
      </c>
      <c r="D1481">
        <v>29625.95</v>
      </c>
      <c r="E1481">
        <v>46006.69</v>
      </c>
      <c r="G1481" s="2">
        <f t="shared" si="186"/>
        <v>2.0108725800188606E-3</v>
      </c>
      <c r="H1481" s="4">
        <f t="shared" si="187"/>
        <v>1.0346328141412295E-2</v>
      </c>
      <c r="I1481" s="2">
        <f t="shared" si="187"/>
        <v>5.7542575564944179E-3</v>
      </c>
      <c r="J1481" s="2">
        <f t="shared" si="187"/>
        <v>9.9383236934835785E-3</v>
      </c>
      <c r="L1481">
        <f t="shared" si="185"/>
        <v>12</v>
      </c>
      <c r="M1481">
        <v>2020</v>
      </c>
    </row>
    <row r="1482" spans="1:13" x14ac:dyDescent="0.3">
      <c r="A1482" s="15">
        <v>44188</v>
      </c>
      <c r="B1482">
        <v>14517.05</v>
      </c>
      <c r="C1482">
        <v>13601.1</v>
      </c>
      <c r="D1482">
        <v>29883.3</v>
      </c>
      <c r="E1482">
        <v>46444.18</v>
      </c>
      <c r="G1482" s="2">
        <f t="shared" si="186"/>
        <v>6.5750272954904002E-3</v>
      </c>
      <c r="H1482" s="4">
        <f t="shared" si="187"/>
        <v>1.0010173544329259E-2</v>
      </c>
      <c r="I1482" s="2">
        <f t="shared" si="187"/>
        <v>8.6866412722629502E-3</v>
      </c>
      <c r="J1482" s="2">
        <f t="shared" si="187"/>
        <v>9.5092691954147962E-3</v>
      </c>
      <c r="L1482">
        <f t="shared" si="185"/>
        <v>12</v>
      </c>
      <c r="M1482">
        <v>2020</v>
      </c>
    </row>
    <row r="1483" spans="1:13" x14ac:dyDescent="0.3">
      <c r="A1483" s="15">
        <v>44189</v>
      </c>
      <c r="B1483">
        <v>14779.6</v>
      </c>
      <c r="C1483">
        <v>13749.25</v>
      </c>
      <c r="D1483">
        <v>30402.2</v>
      </c>
      <c r="E1483">
        <v>46973.54</v>
      </c>
      <c r="G1483" s="2">
        <f t="shared" si="186"/>
        <v>1.7764350861999043E-2</v>
      </c>
      <c r="H1483" s="4">
        <f t="shared" si="187"/>
        <v>1.089250134180321E-2</v>
      </c>
      <c r="I1483" s="2">
        <f t="shared" si="187"/>
        <v>1.7364213457014503E-2</v>
      </c>
      <c r="J1483" s="2">
        <f t="shared" si="187"/>
        <v>1.1397768245666099E-2</v>
      </c>
      <c r="L1483">
        <f t="shared" si="185"/>
        <v>12</v>
      </c>
      <c r="M1483">
        <v>2020</v>
      </c>
    </row>
    <row r="1484" spans="1:13" x14ac:dyDescent="0.3">
      <c r="A1484" s="15">
        <v>44193</v>
      </c>
      <c r="B1484">
        <v>14966.45</v>
      </c>
      <c r="C1484">
        <v>13873.2</v>
      </c>
      <c r="D1484">
        <v>30880.95</v>
      </c>
      <c r="E1484">
        <v>47353.75</v>
      </c>
      <c r="G1484" s="2">
        <f t="shared" si="186"/>
        <v>1.2484590534161431E-2</v>
      </c>
      <c r="H1484" s="4">
        <f t="shared" si="187"/>
        <v>9.0150371838464451E-3</v>
      </c>
      <c r="I1484" s="2">
        <f t="shared" si="187"/>
        <v>1.5747215662024458E-2</v>
      </c>
      <c r="J1484" s="2">
        <f t="shared" si="187"/>
        <v>8.094131291786804E-3</v>
      </c>
      <c r="L1484">
        <f t="shared" si="185"/>
        <v>12</v>
      </c>
      <c r="M1484">
        <v>2020</v>
      </c>
    </row>
    <row r="1485" spans="1:13" x14ac:dyDescent="0.3">
      <c r="A1485" s="15">
        <v>44194</v>
      </c>
      <c r="B1485">
        <v>15120</v>
      </c>
      <c r="C1485">
        <v>13932.6</v>
      </c>
      <c r="D1485">
        <v>31322.5</v>
      </c>
      <c r="E1485">
        <v>47613.08</v>
      </c>
      <c r="G1485" s="2">
        <f t="shared" si="186"/>
        <v>1.0155423280423232E-2</v>
      </c>
      <c r="H1485" s="4">
        <f t="shared" si="187"/>
        <v>4.281636536631753E-3</v>
      </c>
      <c r="I1485" s="2">
        <f t="shared" si="187"/>
        <v>1.4298459082379242E-2</v>
      </c>
      <c r="J1485" s="2">
        <f t="shared" si="187"/>
        <v>5.476440619803115E-3</v>
      </c>
      <c r="L1485">
        <f t="shared" si="185"/>
        <v>12</v>
      </c>
      <c r="M1485">
        <v>2020</v>
      </c>
    </row>
    <row r="1486" spans="1:13" x14ac:dyDescent="0.3">
      <c r="A1486" s="15">
        <v>44195</v>
      </c>
      <c r="B1486">
        <v>15162.9</v>
      </c>
      <c r="C1486">
        <v>13981.95</v>
      </c>
      <c r="D1486">
        <v>31303.05</v>
      </c>
      <c r="E1486">
        <v>47746.22</v>
      </c>
      <c r="G1486" s="2">
        <f t="shared" si="186"/>
        <v>2.829274083453669E-3</v>
      </c>
      <c r="H1486" s="4">
        <f t="shared" si="187"/>
        <v>3.5420524525214504E-3</v>
      </c>
      <c r="I1486" s="2">
        <f t="shared" si="187"/>
        <v>-6.2095937425175917E-4</v>
      </c>
      <c r="J1486" s="2">
        <f t="shared" si="187"/>
        <v>2.7962904311168153E-3</v>
      </c>
      <c r="L1486">
        <f t="shared" si="185"/>
        <v>12</v>
      </c>
      <c r="M1486">
        <v>2020</v>
      </c>
    </row>
    <row r="1487" spans="1:13" x14ac:dyDescent="0.3">
      <c r="A1487" s="15">
        <v>44196</v>
      </c>
      <c r="B1487">
        <v>15208</v>
      </c>
      <c r="C1487">
        <v>13981.75</v>
      </c>
      <c r="D1487">
        <v>31264.05</v>
      </c>
      <c r="E1487">
        <v>47751.33</v>
      </c>
      <c r="G1487" s="2">
        <f t="shared" si="186"/>
        <v>2.9655444502893454E-3</v>
      </c>
      <c r="H1487" s="4">
        <f t="shared" si="187"/>
        <v>-1.4304156430306758E-5</v>
      </c>
      <c r="I1487" s="2">
        <f t="shared" si="187"/>
        <v>-1.2458849856483633E-3</v>
      </c>
      <c r="J1487" s="2">
        <f t="shared" si="187"/>
        <v>1.0702417908685927E-4</v>
      </c>
      <c r="L1487">
        <f t="shared" si="185"/>
        <v>12</v>
      </c>
      <c r="M1487">
        <v>2020</v>
      </c>
    </row>
    <row r="1488" spans="1:13" x14ac:dyDescent="0.3">
      <c r="A1488" s="15">
        <v>44197</v>
      </c>
      <c r="B1488">
        <v>15184.5</v>
      </c>
      <c r="C1488">
        <v>14018.5</v>
      </c>
      <c r="D1488">
        <v>31225.85</v>
      </c>
      <c r="E1488">
        <v>47868.98</v>
      </c>
      <c r="G1488" s="2">
        <f t="shared" si="186"/>
        <v>-1.5476308077315684E-3</v>
      </c>
      <c r="H1488" s="4">
        <f t="shared" si="187"/>
        <v>2.6284263414808589E-3</v>
      </c>
      <c r="I1488" s="2">
        <f t="shared" si="187"/>
        <v>-1.2218506559451103E-3</v>
      </c>
      <c r="J1488" s="2">
        <f t="shared" si="187"/>
        <v>2.4638057201757826E-3</v>
      </c>
      <c r="L1488">
        <f t="shared" si="185"/>
        <v>1</v>
      </c>
      <c r="M1488">
        <v>2021</v>
      </c>
    </row>
    <row r="1489" spans="1:13" x14ac:dyDescent="0.3">
      <c r="A1489" s="15">
        <v>44200</v>
      </c>
      <c r="B1489">
        <v>15193.05</v>
      </c>
      <c r="C1489">
        <v>14132.9</v>
      </c>
      <c r="D1489">
        <v>31212.45</v>
      </c>
      <c r="E1489">
        <v>48176.800000000003</v>
      </c>
      <c r="G1489" s="2">
        <f t="shared" si="186"/>
        <v>5.6275731337679217E-4</v>
      </c>
      <c r="H1489" s="4">
        <f t="shared" si="187"/>
        <v>8.1606448621464236E-3</v>
      </c>
      <c r="I1489" s="2">
        <f t="shared" si="187"/>
        <v>-4.2913163292585525E-4</v>
      </c>
      <c r="J1489" s="2">
        <f t="shared" si="187"/>
        <v>6.4304691681335109E-3</v>
      </c>
      <c r="L1489">
        <f t="shared" si="185"/>
        <v>1</v>
      </c>
      <c r="M1489">
        <v>2021</v>
      </c>
    </row>
    <row r="1490" spans="1:13" x14ac:dyDescent="0.3">
      <c r="A1490" s="15">
        <v>44201</v>
      </c>
      <c r="B1490">
        <v>15380.55</v>
      </c>
      <c r="C1490">
        <v>14199.5</v>
      </c>
      <c r="D1490">
        <v>31722.25</v>
      </c>
      <c r="E1490">
        <v>48437.78</v>
      </c>
      <c r="G1490" s="2">
        <f t="shared" si="186"/>
        <v>1.2190721398129456E-2</v>
      </c>
      <c r="H1490" s="4">
        <f t="shared" si="187"/>
        <v>4.7124086351704435E-3</v>
      </c>
      <c r="I1490" s="2">
        <f t="shared" si="187"/>
        <v>1.6333226004366822E-2</v>
      </c>
      <c r="J1490" s="2">
        <f t="shared" si="187"/>
        <v>5.4171302369604435E-3</v>
      </c>
      <c r="L1490">
        <f t="shared" si="185"/>
        <v>1</v>
      </c>
      <c r="M1490">
        <v>2021</v>
      </c>
    </row>
    <row r="1491" spans="1:13" x14ac:dyDescent="0.3">
      <c r="A1491" s="15">
        <v>44202</v>
      </c>
      <c r="B1491">
        <v>15393.95</v>
      </c>
      <c r="C1491">
        <v>14146.25</v>
      </c>
      <c r="D1491">
        <v>31797.9</v>
      </c>
      <c r="E1491">
        <v>48174.06</v>
      </c>
      <c r="G1491" s="2">
        <f t="shared" si="186"/>
        <v>8.7047184121044011E-4</v>
      </c>
      <c r="H1491" s="4">
        <f t="shared" si="187"/>
        <v>-3.7501320469030598E-3</v>
      </c>
      <c r="I1491" s="2">
        <f t="shared" si="187"/>
        <v>2.3847614844470823E-3</v>
      </c>
      <c r="J1491" s="2">
        <f t="shared" si="187"/>
        <v>-5.444510462700833E-3</v>
      </c>
      <c r="L1491">
        <f t="shared" si="185"/>
        <v>1</v>
      </c>
      <c r="M1491">
        <v>2021</v>
      </c>
    </row>
    <row r="1492" spans="1:13" x14ac:dyDescent="0.3">
      <c r="A1492" s="15">
        <v>44203</v>
      </c>
      <c r="B1492">
        <v>15424.55</v>
      </c>
      <c r="C1492">
        <v>14137.35</v>
      </c>
      <c r="D1492">
        <v>31956</v>
      </c>
      <c r="E1492">
        <v>48093.32</v>
      </c>
      <c r="G1492" s="2">
        <f t="shared" si="186"/>
        <v>1.9838504202714857E-3</v>
      </c>
      <c r="H1492" s="4">
        <f t="shared" si="187"/>
        <v>-6.2914199876289731E-4</v>
      </c>
      <c r="I1492" s="2">
        <f t="shared" si="187"/>
        <v>4.9720264545771433E-3</v>
      </c>
      <c r="J1492" s="2">
        <f t="shared" si="187"/>
        <v>-1.6760057175998445E-3</v>
      </c>
      <c r="L1492">
        <f t="shared" si="185"/>
        <v>1</v>
      </c>
      <c r="M1492">
        <v>2021</v>
      </c>
    </row>
    <row r="1493" spans="1:13" x14ac:dyDescent="0.3">
      <c r="A1493" s="15">
        <v>44204</v>
      </c>
      <c r="B1493">
        <v>15511.15</v>
      </c>
      <c r="C1493">
        <v>14347.25</v>
      </c>
      <c r="D1493">
        <v>32084.2</v>
      </c>
      <c r="E1493">
        <v>48782.51</v>
      </c>
      <c r="G1493" s="2">
        <f t="shared" si="186"/>
        <v>5.5830805581791399E-3</v>
      </c>
      <c r="H1493" s="4">
        <f t="shared" si="187"/>
        <v>1.484719554937804E-2</v>
      </c>
      <c r="I1493" s="2">
        <f t="shared" si="187"/>
        <v>4.0117661784954536E-3</v>
      </c>
      <c r="J1493" s="2">
        <f t="shared" si="187"/>
        <v>1.4330264577284379E-2</v>
      </c>
      <c r="L1493">
        <f t="shared" si="185"/>
        <v>1</v>
      </c>
      <c r="M1493">
        <v>2021</v>
      </c>
    </row>
    <row r="1494" spans="1:13" x14ac:dyDescent="0.3">
      <c r="A1494" s="15">
        <v>44207</v>
      </c>
      <c r="B1494">
        <v>15605.1</v>
      </c>
      <c r="C1494">
        <v>14484.75</v>
      </c>
      <c r="D1494">
        <v>31998.9</v>
      </c>
      <c r="E1494">
        <v>49269.32</v>
      </c>
      <c r="G1494" s="2">
        <f t="shared" si="186"/>
        <v>6.0204676676215291E-3</v>
      </c>
      <c r="H1494" s="4">
        <f t="shared" si="187"/>
        <v>9.5837181341372046E-3</v>
      </c>
      <c r="I1494" s="2">
        <f t="shared" si="187"/>
        <v>-2.6586294811776286E-3</v>
      </c>
      <c r="J1494" s="2">
        <f t="shared" si="187"/>
        <v>9.9791913126240864E-3</v>
      </c>
      <c r="L1494">
        <f t="shared" si="185"/>
        <v>1</v>
      </c>
      <c r="M1494">
        <v>2021</v>
      </c>
    </row>
    <row r="1495" spans="1:13" x14ac:dyDescent="0.3">
      <c r="A1495" s="15">
        <v>44208</v>
      </c>
      <c r="B1495">
        <v>15711.95</v>
      </c>
      <c r="C1495">
        <v>14563.45</v>
      </c>
      <c r="D1495">
        <v>32339</v>
      </c>
      <c r="E1495">
        <v>49517.11</v>
      </c>
      <c r="G1495" s="2">
        <f t="shared" si="186"/>
        <v>6.8005562644993366E-3</v>
      </c>
      <c r="H1495" s="4">
        <f t="shared" si="187"/>
        <v>5.4333005402233889E-3</v>
      </c>
      <c r="I1495" s="2">
        <f t="shared" si="187"/>
        <v>1.0628490354355886E-2</v>
      </c>
      <c r="J1495" s="2">
        <f t="shared" si="187"/>
        <v>5.0292961218056367E-3</v>
      </c>
      <c r="L1495">
        <f t="shared" si="185"/>
        <v>1</v>
      </c>
      <c r="M1495">
        <v>2021</v>
      </c>
    </row>
    <row r="1496" spans="1:13" x14ac:dyDescent="0.3">
      <c r="A1496" s="15">
        <v>44209</v>
      </c>
      <c r="B1496">
        <v>15624.05</v>
      </c>
      <c r="C1496">
        <v>14564.85</v>
      </c>
      <c r="D1496">
        <v>32574.65</v>
      </c>
      <c r="E1496">
        <v>49492.32</v>
      </c>
      <c r="G1496" s="2">
        <f t="shared" si="186"/>
        <v>-5.6259420572771762E-3</v>
      </c>
      <c r="H1496" s="4">
        <f t="shared" si="187"/>
        <v>9.6131067844476149E-5</v>
      </c>
      <c r="I1496" s="2">
        <f t="shared" si="187"/>
        <v>7.2868672500696202E-3</v>
      </c>
      <c r="J1496" s="2">
        <f t="shared" si="187"/>
        <v>-5.0063503302193667E-4</v>
      </c>
      <c r="L1496">
        <f t="shared" si="185"/>
        <v>1</v>
      </c>
      <c r="M1496">
        <v>2021</v>
      </c>
    </row>
    <row r="1497" spans="1:13" x14ac:dyDescent="0.3">
      <c r="A1497" s="15">
        <v>44210</v>
      </c>
      <c r="B1497">
        <v>15608.95</v>
      </c>
      <c r="C1497">
        <v>14595.6</v>
      </c>
      <c r="D1497">
        <v>32519.75</v>
      </c>
      <c r="E1497">
        <v>49584.160000000003</v>
      </c>
      <c r="G1497" s="2">
        <f t="shared" si="186"/>
        <v>-9.673937068155477E-4</v>
      </c>
      <c r="H1497" s="4">
        <f t="shared" si="187"/>
        <v>2.1112472837001412E-3</v>
      </c>
      <c r="I1497" s="2">
        <f t="shared" si="187"/>
        <v>-1.6853596278087854E-3</v>
      </c>
      <c r="J1497" s="2">
        <f t="shared" si="187"/>
        <v>1.8556414409347508E-3</v>
      </c>
      <c r="L1497">
        <f t="shared" si="185"/>
        <v>1</v>
      </c>
      <c r="M1497">
        <v>2021</v>
      </c>
    </row>
    <row r="1498" spans="1:13" x14ac:dyDescent="0.3">
      <c r="A1498" s="15">
        <v>44211</v>
      </c>
      <c r="B1498">
        <v>15453.45</v>
      </c>
      <c r="C1498">
        <v>14433.7</v>
      </c>
      <c r="D1498">
        <v>32246.799999999999</v>
      </c>
      <c r="E1498">
        <v>49034.67</v>
      </c>
      <c r="G1498" s="2">
        <f t="shared" si="186"/>
        <v>-1.0062477957996434E-2</v>
      </c>
      <c r="H1498" s="4">
        <f t="shared" si="187"/>
        <v>-1.1092384006138812E-2</v>
      </c>
      <c r="I1498" s="2">
        <f t="shared" si="187"/>
        <v>-8.39336095757196E-3</v>
      </c>
      <c r="J1498" s="2">
        <f t="shared" si="187"/>
        <v>-1.1081966498978812E-2</v>
      </c>
      <c r="L1498">
        <f t="shared" si="185"/>
        <v>1</v>
      </c>
      <c r="M1498">
        <v>2021</v>
      </c>
    </row>
    <row r="1499" spans="1:13" x14ac:dyDescent="0.3">
      <c r="A1499" s="15">
        <v>44214</v>
      </c>
      <c r="B1499">
        <v>15246.15</v>
      </c>
      <c r="C1499">
        <v>14281.3</v>
      </c>
      <c r="D1499">
        <v>31811.75</v>
      </c>
      <c r="E1499">
        <v>48564.27</v>
      </c>
      <c r="G1499" s="2">
        <f t="shared" si="186"/>
        <v>-1.3596875276709273E-2</v>
      </c>
      <c r="H1499" s="4">
        <f t="shared" si="187"/>
        <v>-1.0558623222042958E-2</v>
      </c>
      <c r="I1499" s="2">
        <f t="shared" si="187"/>
        <v>-1.3491261148392997E-2</v>
      </c>
      <c r="J1499" s="2">
        <f t="shared" si="187"/>
        <v>-9.5932123128390882E-3</v>
      </c>
      <c r="L1499">
        <f t="shared" si="185"/>
        <v>1</v>
      </c>
      <c r="M1499">
        <v>2021</v>
      </c>
    </row>
    <row r="1500" spans="1:13" x14ac:dyDescent="0.3">
      <c r="A1500" s="15">
        <v>44215</v>
      </c>
      <c r="B1500">
        <v>15614.1</v>
      </c>
      <c r="C1500">
        <v>14521.15</v>
      </c>
      <c r="D1500">
        <v>32424.85</v>
      </c>
      <c r="E1500">
        <v>49398.29</v>
      </c>
      <c r="G1500" s="2">
        <f t="shared" si="186"/>
        <v>2.3565239110803743E-2</v>
      </c>
      <c r="H1500" s="4">
        <f t="shared" si="187"/>
        <v>1.6794689559073778E-2</v>
      </c>
      <c r="I1500" s="2">
        <f t="shared" si="187"/>
        <v>1.9272752992211952E-2</v>
      </c>
      <c r="J1500" s="2">
        <f t="shared" si="187"/>
        <v>1.7173531075418288E-2</v>
      </c>
      <c r="L1500">
        <f t="shared" si="185"/>
        <v>1</v>
      </c>
      <c r="M1500">
        <v>2021</v>
      </c>
    </row>
    <row r="1501" spans="1:13" x14ac:dyDescent="0.3">
      <c r="A1501" s="15">
        <v>44216</v>
      </c>
      <c r="B1501">
        <v>15663</v>
      </c>
      <c r="C1501">
        <v>14644.7</v>
      </c>
      <c r="D1501">
        <v>32543.7</v>
      </c>
      <c r="E1501">
        <v>49792.12</v>
      </c>
      <c r="G1501" s="2">
        <f t="shared" si="186"/>
        <v>3.1220072782991532E-3</v>
      </c>
      <c r="H1501" s="4">
        <f t="shared" si="187"/>
        <v>8.5082793029478444E-3</v>
      </c>
      <c r="I1501" s="2">
        <f t="shared" si="187"/>
        <v>3.6653986063159023E-3</v>
      </c>
      <c r="J1501" s="2">
        <f t="shared" si="187"/>
        <v>7.9725431791262766E-3</v>
      </c>
      <c r="L1501">
        <f t="shared" si="185"/>
        <v>1</v>
      </c>
      <c r="M1501">
        <v>2021</v>
      </c>
    </row>
    <row r="1502" spans="1:13" x14ac:dyDescent="0.3">
      <c r="A1502" s="15">
        <v>44217</v>
      </c>
      <c r="B1502">
        <v>15546.7</v>
      </c>
      <c r="C1502">
        <v>14590.35</v>
      </c>
      <c r="D1502">
        <v>32186.9</v>
      </c>
      <c r="E1502">
        <v>49624.76</v>
      </c>
      <c r="G1502" s="2">
        <f t="shared" si="186"/>
        <v>-7.4806872197957942E-3</v>
      </c>
      <c r="H1502" s="4">
        <f t="shared" si="187"/>
        <v>-3.7112402439107911E-3</v>
      </c>
      <c r="I1502" s="2">
        <f t="shared" si="187"/>
        <v>-1.0963719552478645E-2</v>
      </c>
      <c r="J1502" s="2">
        <f t="shared" si="187"/>
        <v>-3.3611744187634625E-3</v>
      </c>
      <c r="L1502">
        <f t="shared" si="185"/>
        <v>1</v>
      </c>
      <c r="M1502">
        <v>2021</v>
      </c>
    </row>
    <row r="1503" spans="1:13" x14ac:dyDescent="0.3">
      <c r="A1503" s="15">
        <v>44218</v>
      </c>
      <c r="B1503">
        <v>15141.8</v>
      </c>
      <c r="C1503">
        <v>14371.9</v>
      </c>
      <c r="D1503">
        <v>31167.25</v>
      </c>
      <c r="E1503">
        <v>48878.54</v>
      </c>
      <c r="G1503" s="2">
        <f t="shared" si="186"/>
        <v>-2.674054603811974E-2</v>
      </c>
      <c r="H1503" s="4">
        <f t="shared" si="187"/>
        <v>-1.4972224792414213E-2</v>
      </c>
      <c r="I1503" s="2">
        <f t="shared" si="187"/>
        <v>-3.1679037123798853E-2</v>
      </c>
      <c r="J1503" s="2">
        <f t="shared" si="187"/>
        <v>-1.5037251565549156E-2</v>
      </c>
      <c r="L1503">
        <f t="shared" si="185"/>
        <v>1</v>
      </c>
      <c r="M1503">
        <v>2021</v>
      </c>
    </row>
    <row r="1504" spans="1:13" x14ac:dyDescent="0.3">
      <c r="A1504" s="15">
        <v>44221</v>
      </c>
      <c r="B1504">
        <v>15143.65</v>
      </c>
      <c r="C1504">
        <v>14238.9</v>
      </c>
      <c r="D1504">
        <v>31198.400000000001</v>
      </c>
      <c r="E1504">
        <v>48347.59</v>
      </c>
      <c r="G1504" s="2">
        <f t="shared" si="186"/>
        <v>1.2216341502876545E-4</v>
      </c>
      <c r="H1504" s="4">
        <f t="shared" si="187"/>
        <v>-9.2541695948343654E-3</v>
      </c>
      <c r="I1504" s="2">
        <f t="shared" si="187"/>
        <v>9.9944653442319924E-4</v>
      </c>
      <c r="J1504" s="2">
        <f t="shared" si="187"/>
        <v>-1.0862640332546847E-2</v>
      </c>
      <c r="L1504">
        <f t="shared" si="185"/>
        <v>1</v>
      </c>
      <c r="M1504">
        <v>2021</v>
      </c>
    </row>
    <row r="1505" spans="1:13" x14ac:dyDescent="0.3">
      <c r="A1505" s="15">
        <v>44223</v>
      </c>
      <c r="B1505">
        <v>14723.9</v>
      </c>
      <c r="C1505">
        <v>13967.5</v>
      </c>
      <c r="D1505">
        <v>30284.55</v>
      </c>
      <c r="E1505">
        <v>47409.93</v>
      </c>
      <c r="G1505" s="2">
        <f t="shared" si="186"/>
        <v>-2.8508071910295505E-2</v>
      </c>
      <c r="H1505" s="4">
        <f t="shared" si="187"/>
        <v>-1.9060461131126676E-2</v>
      </c>
      <c r="I1505" s="2">
        <f t="shared" si="187"/>
        <v>-2.9291566234165924E-2</v>
      </c>
      <c r="J1505" s="2">
        <f t="shared" si="187"/>
        <v>-1.9394141465996471E-2</v>
      </c>
      <c r="L1505">
        <f t="shared" si="185"/>
        <v>1</v>
      </c>
      <c r="M1505">
        <v>2021</v>
      </c>
    </row>
    <row r="1506" spans="1:13" x14ac:dyDescent="0.3">
      <c r="A1506" s="15">
        <v>44224</v>
      </c>
      <c r="B1506">
        <v>14602.85</v>
      </c>
      <c r="C1506">
        <v>13817.55</v>
      </c>
      <c r="D1506">
        <v>30358.3</v>
      </c>
      <c r="E1506">
        <v>46874.36</v>
      </c>
      <c r="G1506" s="2">
        <f t="shared" si="186"/>
        <v>-8.2894777389344726E-3</v>
      </c>
      <c r="H1506" s="4">
        <f t="shared" si="187"/>
        <v>-1.0735636298550257E-2</v>
      </c>
      <c r="I1506" s="2">
        <f t="shared" si="187"/>
        <v>2.4352351281428982E-3</v>
      </c>
      <c r="J1506" s="2">
        <f t="shared" si="187"/>
        <v>-1.1296578585962893E-2</v>
      </c>
      <c r="L1506">
        <f t="shared" si="185"/>
        <v>1</v>
      </c>
      <c r="M1506">
        <v>2021</v>
      </c>
    </row>
    <row r="1507" spans="1:13" x14ac:dyDescent="0.3">
      <c r="A1507" s="15">
        <v>44225</v>
      </c>
      <c r="B1507">
        <v>14593.3</v>
      </c>
      <c r="C1507">
        <v>13634.6</v>
      </c>
      <c r="D1507">
        <v>30565.5</v>
      </c>
      <c r="E1507">
        <v>46285.77</v>
      </c>
      <c r="G1507" s="2">
        <f t="shared" si="186"/>
        <v>-6.5440990043383557E-4</v>
      </c>
      <c r="H1507" s="4">
        <f t="shared" si="187"/>
        <v>-1.3240408031814534E-2</v>
      </c>
      <c r="I1507" s="2">
        <f t="shared" si="187"/>
        <v>6.8251516059858663E-3</v>
      </c>
      <c r="J1507" s="2">
        <f t="shared" si="187"/>
        <v>-1.2556758108270786E-2</v>
      </c>
      <c r="L1507">
        <f t="shared" si="185"/>
        <v>1</v>
      </c>
      <c r="M1507">
        <v>2021</v>
      </c>
    </row>
    <row r="1508" spans="1:13" x14ac:dyDescent="0.3">
      <c r="A1508" s="15">
        <v>44228</v>
      </c>
      <c r="B1508">
        <v>15702.45</v>
      </c>
      <c r="C1508">
        <v>14281.2</v>
      </c>
      <c r="D1508">
        <v>33089.050000000003</v>
      </c>
      <c r="E1508">
        <v>48600.61</v>
      </c>
      <c r="G1508" s="2">
        <f t="shared" si="186"/>
        <v>7.063547408207009E-2</v>
      </c>
      <c r="H1508" s="4">
        <f t="shared" si="187"/>
        <v>4.7423466768368734E-2</v>
      </c>
      <c r="I1508" s="2">
        <f t="shared" si="187"/>
        <v>8.2562038900067164E-2</v>
      </c>
      <c r="J1508" s="2">
        <f t="shared" si="187"/>
        <v>5.0011915109114617E-2</v>
      </c>
      <c r="L1508">
        <f t="shared" si="185"/>
        <v>2</v>
      </c>
      <c r="M1508">
        <v>2021</v>
      </c>
    </row>
    <row r="1509" spans="1:13" x14ac:dyDescent="0.3">
      <c r="A1509" s="15">
        <v>44229</v>
      </c>
      <c r="B1509">
        <v>16208.9</v>
      </c>
      <c r="C1509">
        <v>14647.85</v>
      </c>
      <c r="D1509">
        <v>34267.9</v>
      </c>
      <c r="E1509">
        <v>49797.72</v>
      </c>
      <c r="G1509" s="2">
        <f t="shared" si="186"/>
        <v>3.1245180117096098E-2</v>
      </c>
      <c r="H1509" s="4">
        <f t="shared" si="187"/>
        <v>2.5673612861664259E-2</v>
      </c>
      <c r="I1509" s="2">
        <f t="shared" si="187"/>
        <v>3.5626589460863896E-2</v>
      </c>
      <c r="J1509" s="2">
        <f t="shared" si="187"/>
        <v>2.4631583842260427E-2</v>
      </c>
      <c r="L1509">
        <f t="shared" si="185"/>
        <v>2</v>
      </c>
      <c r="M1509">
        <v>2021</v>
      </c>
    </row>
    <row r="1510" spans="1:13" x14ac:dyDescent="0.3">
      <c r="A1510" s="15">
        <v>44230</v>
      </c>
      <c r="B1510">
        <v>16403.650000000001</v>
      </c>
      <c r="C1510">
        <v>14789.95</v>
      </c>
      <c r="D1510">
        <v>34758.449999999997</v>
      </c>
      <c r="E1510">
        <v>50255.75</v>
      </c>
      <c r="G1510" s="2">
        <f t="shared" si="186"/>
        <v>1.1872357676492841E-2</v>
      </c>
      <c r="H1510" s="4">
        <f t="shared" si="187"/>
        <v>9.701082411411939E-3</v>
      </c>
      <c r="I1510" s="2">
        <f t="shared" si="187"/>
        <v>1.4315146244736199E-2</v>
      </c>
      <c r="J1510" s="2">
        <f t="shared" si="187"/>
        <v>9.19781066281747E-3</v>
      </c>
      <c r="L1510">
        <f t="shared" si="185"/>
        <v>2</v>
      </c>
      <c r="M1510">
        <v>2021</v>
      </c>
    </row>
    <row r="1511" spans="1:13" x14ac:dyDescent="0.3">
      <c r="A1511" s="15">
        <v>44231</v>
      </c>
      <c r="B1511">
        <v>16606.900000000001</v>
      </c>
      <c r="C1511">
        <v>14895.65</v>
      </c>
      <c r="D1511">
        <v>35344.800000000003</v>
      </c>
      <c r="E1511">
        <v>50614.29</v>
      </c>
      <c r="G1511" s="2">
        <f t="shared" si="186"/>
        <v>1.2238888654715809E-2</v>
      </c>
      <c r="H1511" s="4">
        <f t="shared" si="187"/>
        <v>7.1467449180016773E-3</v>
      </c>
      <c r="I1511" s="2">
        <f t="shared" si="187"/>
        <v>1.6869279268782292E-2</v>
      </c>
      <c r="J1511" s="2">
        <f t="shared" si="187"/>
        <v>7.13430801450582E-3</v>
      </c>
      <c r="L1511">
        <f t="shared" si="185"/>
        <v>2</v>
      </c>
      <c r="M1511">
        <v>2021</v>
      </c>
    </row>
    <row r="1512" spans="1:13" x14ac:dyDescent="0.3">
      <c r="A1512" s="15">
        <v>44232</v>
      </c>
      <c r="B1512">
        <v>16724</v>
      </c>
      <c r="C1512">
        <v>14924.25</v>
      </c>
      <c r="D1512">
        <v>35654.5</v>
      </c>
      <c r="E1512">
        <v>50731.63</v>
      </c>
      <c r="G1512" s="2">
        <f t="shared" si="186"/>
        <v>7.0019134178425342E-3</v>
      </c>
      <c r="H1512" s="4">
        <f t="shared" si="187"/>
        <v>1.920023631060099E-3</v>
      </c>
      <c r="I1512" s="2">
        <f t="shared" si="187"/>
        <v>8.7622507412687886E-3</v>
      </c>
      <c r="J1512" s="2">
        <f t="shared" si="187"/>
        <v>2.3183176134644289E-3</v>
      </c>
      <c r="L1512">
        <f t="shared" si="185"/>
        <v>2</v>
      </c>
      <c r="M1512">
        <v>2021</v>
      </c>
    </row>
    <row r="1513" spans="1:13" x14ac:dyDescent="0.3">
      <c r="A1513" s="15">
        <v>44235</v>
      </c>
      <c r="B1513">
        <v>16862.3</v>
      </c>
      <c r="C1513">
        <v>15115.8</v>
      </c>
      <c r="D1513">
        <v>35983.65</v>
      </c>
      <c r="E1513">
        <v>51348.77</v>
      </c>
      <c r="G1513" s="2">
        <f t="shared" si="186"/>
        <v>8.2017281153816072E-3</v>
      </c>
      <c r="H1513" s="4">
        <f t="shared" si="187"/>
        <v>1.2834815819890398E-2</v>
      </c>
      <c r="I1513" s="2">
        <f t="shared" si="187"/>
        <v>9.2316537884418928E-3</v>
      </c>
      <c r="J1513" s="2">
        <f t="shared" si="187"/>
        <v>1.2164797385772927E-2</v>
      </c>
      <c r="L1513">
        <f t="shared" si="185"/>
        <v>2</v>
      </c>
      <c r="M1513">
        <v>2021</v>
      </c>
    </row>
    <row r="1514" spans="1:13" x14ac:dyDescent="0.3">
      <c r="A1514" s="15">
        <v>44236</v>
      </c>
      <c r="B1514">
        <v>16904.900000000001</v>
      </c>
      <c r="C1514">
        <v>15109.3</v>
      </c>
      <c r="D1514">
        <v>36056.5</v>
      </c>
      <c r="E1514">
        <v>51329.08</v>
      </c>
      <c r="G1514" s="2">
        <f t="shared" si="186"/>
        <v>2.5199794142528012E-3</v>
      </c>
      <c r="H1514" s="4">
        <f t="shared" si="187"/>
        <v>-4.300136281242144E-4</v>
      </c>
      <c r="I1514" s="2">
        <f t="shared" si="187"/>
        <v>2.0245305854186147E-3</v>
      </c>
      <c r="J1514" s="2">
        <f t="shared" si="187"/>
        <v>-3.8345611783875358E-4</v>
      </c>
      <c r="L1514">
        <f t="shared" si="185"/>
        <v>2</v>
      </c>
      <c r="M1514">
        <v>2021</v>
      </c>
    </row>
    <row r="1515" spans="1:13" x14ac:dyDescent="0.3">
      <c r="A1515" s="15">
        <v>44237</v>
      </c>
      <c r="B1515">
        <v>16869.349999999999</v>
      </c>
      <c r="C1515">
        <v>15106.5</v>
      </c>
      <c r="D1515">
        <v>35783.1</v>
      </c>
      <c r="E1515">
        <v>51309.39</v>
      </c>
      <c r="G1515" s="2">
        <f t="shared" si="186"/>
        <v>-2.1073722461151683E-3</v>
      </c>
      <c r="H1515" s="4">
        <f t="shared" si="187"/>
        <v>-1.8531632835401193E-4</v>
      </c>
      <c r="I1515" s="2">
        <f t="shared" si="187"/>
        <v>-7.5825440627903832E-3</v>
      </c>
      <c r="J1515" s="2">
        <f t="shared" si="187"/>
        <v>-3.8360321283768047E-4</v>
      </c>
      <c r="L1515">
        <f t="shared" si="185"/>
        <v>2</v>
      </c>
      <c r="M1515">
        <v>2021</v>
      </c>
    </row>
    <row r="1516" spans="1:13" x14ac:dyDescent="0.3">
      <c r="A1516" s="15">
        <v>44238</v>
      </c>
      <c r="B1516">
        <v>16861.849999999999</v>
      </c>
      <c r="C1516">
        <v>15173.3</v>
      </c>
      <c r="D1516">
        <v>35752.1</v>
      </c>
      <c r="E1516">
        <v>51531.519999999997</v>
      </c>
      <c r="G1516" s="2">
        <f t="shared" si="186"/>
        <v>-4.4479105199014346E-4</v>
      </c>
      <c r="H1516" s="4">
        <f t="shared" si="187"/>
        <v>4.4219375765398522E-3</v>
      </c>
      <c r="I1516" s="2">
        <f t="shared" si="187"/>
        <v>-8.6633075390337897E-4</v>
      </c>
      <c r="J1516" s="2">
        <f t="shared" si="187"/>
        <v>4.3292270674041801E-3</v>
      </c>
      <c r="L1516">
        <f t="shared" si="185"/>
        <v>2</v>
      </c>
      <c r="M1516">
        <v>2021</v>
      </c>
    </row>
    <row r="1517" spans="1:13" x14ac:dyDescent="0.3">
      <c r="A1517" s="15">
        <v>44239</v>
      </c>
      <c r="B1517">
        <v>17016.3</v>
      </c>
      <c r="C1517">
        <v>15163.3</v>
      </c>
      <c r="D1517">
        <v>36108.9</v>
      </c>
      <c r="E1517">
        <v>51544.3</v>
      </c>
      <c r="G1517" s="2">
        <f t="shared" si="186"/>
        <v>9.0765912683721337E-3</v>
      </c>
      <c r="H1517" s="4">
        <f t="shared" si="187"/>
        <v>-6.5905241443852032E-4</v>
      </c>
      <c r="I1517" s="2">
        <f t="shared" si="187"/>
        <v>9.9798333524465117E-3</v>
      </c>
      <c r="J1517" s="2">
        <f t="shared" si="187"/>
        <v>2.4800355200091346E-4</v>
      </c>
      <c r="L1517">
        <f t="shared" si="185"/>
        <v>2</v>
      </c>
      <c r="M1517">
        <v>2021</v>
      </c>
    </row>
    <row r="1518" spans="1:13" x14ac:dyDescent="0.3">
      <c r="A1518" s="15">
        <v>44242</v>
      </c>
      <c r="B1518">
        <v>17504.900000000001</v>
      </c>
      <c r="C1518">
        <v>15314.7</v>
      </c>
      <c r="D1518">
        <v>37306.25</v>
      </c>
      <c r="E1518">
        <v>52154.13</v>
      </c>
      <c r="G1518" s="2">
        <f t="shared" si="186"/>
        <v>2.7912184588315393E-2</v>
      </c>
      <c r="H1518" s="4">
        <f t="shared" si="187"/>
        <v>9.9846339517124551E-3</v>
      </c>
      <c r="I1518" s="2">
        <f t="shared" si="187"/>
        <v>3.315941499187177E-2</v>
      </c>
      <c r="J1518" s="2">
        <f t="shared" si="187"/>
        <v>1.1831182109369891E-2</v>
      </c>
      <c r="L1518">
        <f t="shared" si="185"/>
        <v>2</v>
      </c>
      <c r="M1518">
        <v>2021</v>
      </c>
    </row>
    <row r="1519" spans="1:13" x14ac:dyDescent="0.3">
      <c r="A1519" s="15">
        <v>44243</v>
      </c>
      <c r="B1519">
        <v>17448.3</v>
      </c>
      <c r="C1519">
        <v>15313.45</v>
      </c>
      <c r="D1519">
        <v>37098.400000000001</v>
      </c>
      <c r="E1519">
        <v>52104.17</v>
      </c>
      <c r="G1519" s="2">
        <f t="shared" si="186"/>
        <v>-3.2438690302208344E-3</v>
      </c>
      <c r="H1519" s="4">
        <f t="shared" si="187"/>
        <v>-8.1620926299568388E-5</v>
      </c>
      <c r="I1519" s="2">
        <f t="shared" si="187"/>
        <v>-5.5714525046070976E-3</v>
      </c>
      <c r="J1519" s="2">
        <f t="shared" si="187"/>
        <v>-9.579298897325893E-4</v>
      </c>
      <c r="L1519">
        <f t="shared" si="185"/>
        <v>2</v>
      </c>
      <c r="M1519">
        <v>2021</v>
      </c>
    </row>
    <row r="1520" spans="1:13" x14ac:dyDescent="0.3">
      <c r="A1520" s="15">
        <v>44244</v>
      </c>
      <c r="B1520">
        <v>17255.599999999999</v>
      </c>
      <c r="C1520">
        <v>15208.9</v>
      </c>
      <c r="D1520">
        <v>36910.949999999997</v>
      </c>
      <c r="E1520">
        <v>51703.83</v>
      </c>
      <c r="G1520" s="2">
        <f t="shared" si="186"/>
        <v>-1.1167389137439483E-2</v>
      </c>
      <c r="H1520" s="4">
        <f t="shared" si="187"/>
        <v>-6.8273315288195071E-3</v>
      </c>
      <c r="I1520" s="2">
        <f t="shared" si="187"/>
        <v>-5.0527785564877291E-3</v>
      </c>
      <c r="J1520" s="2">
        <f t="shared" si="187"/>
        <v>-7.6834541266082258E-3</v>
      </c>
      <c r="L1520">
        <f t="shared" si="185"/>
        <v>2</v>
      </c>
      <c r="M1520">
        <v>2021</v>
      </c>
    </row>
    <row r="1521" spans="1:13" x14ac:dyDescent="0.3">
      <c r="A1521" s="15">
        <v>44245</v>
      </c>
      <c r="B1521">
        <v>17000.599999999999</v>
      </c>
      <c r="C1521">
        <v>15118.95</v>
      </c>
      <c r="D1521">
        <v>36587</v>
      </c>
      <c r="E1521">
        <v>51324.69</v>
      </c>
      <c r="G1521" s="2">
        <f t="shared" si="186"/>
        <v>-1.4999470606919757E-2</v>
      </c>
      <c r="H1521" s="4">
        <f t="shared" si="187"/>
        <v>-5.9143001795000892E-3</v>
      </c>
      <c r="I1521" s="2">
        <f t="shared" si="187"/>
        <v>-8.7765283743712133E-3</v>
      </c>
      <c r="J1521" s="2">
        <f t="shared" si="187"/>
        <v>-7.3329190506776654E-3</v>
      </c>
      <c r="L1521">
        <f t="shared" si="185"/>
        <v>2</v>
      </c>
      <c r="M1521">
        <v>2021</v>
      </c>
    </row>
    <row r="1522" spans="1:13" x14ac:dyDescent="0.3">
      <c r="A1522" s="15">
        <v>44246</v>
      </c>
      <c r="B1522">
        <v>16747.099999999999</v>
      </c>
      <c r="C1522">
        <v>14981.75</v>
      </c>
      <c r="D1522">
        <v>35841.599999999999</v>
      </c>
      <c r="E1522">
        <v>50889.760000000002</v>
      </c>
      <c r="G1522" s="2">
        <f t="shared" si="186"/>
        <v>-1.5136949083721958E-2</v>
      </c>
      <c r="H1522" s="4">
        <f t="shared" si="187"/>
        <v>-9.0747042618700858E-3</v>
      </c>
      <c r="I1522" s="2">
        <f t="shared" si="187"/>
        <v>-2.0373356656736039E-2</v>
      </c>
      <c r="J1522" s="2">
        <f t="shared" si="187"/>
        <v>-8.4740891761840211E-3</v>
      </c>
      <c r="L1522">
        <f t="shared" si="185"/>
        <v>2</v>
      </c>
      <c r="M1522">
        <v>2021</v>
      </c>
    </row>
    <row r="1523" spans="1:13" x14ac:dyDescent="0.3">
      <c r="A1523" s="15">
        <v>44249</v>
      </c>
      <c r="B1523">
        <v>16479.2</v>
      </c>
      <c r="C1523">
        <v>14675.7</v>
      </c>
      <c r="D1523">
        <v>35257.199999999997</v>
      </c>
      <c r="E1523">
        <v>49744.32</v>
      </c>
      <c r="G1523" s="2">
        <f t="shared" si="186"/>
        <v>-1.625685712898671E-2</v>
      </c>
      <c r="H1523" s="4">
        <f t="shared" si="187"/>
        <v>-2.0428187628281028E-2</v>
      </c>
      <c r="I1523" s="2">
        <f t="shared" si="187"/>
        <v>-1.6305075666264941E-2</v>
      </c>
      <c r="J1523" s="2">
        <f t="shared" si="187"/>
        <v>-2.2508260993960322E-2</v>
      </c>
      <c r="L1523">
        <f t="shared" si="185"/>
        <v>2</v>
      </c>
      <c r="M1523">
        <v>2021</v>
      </c>
    </row>
    <row r="1524" spans="1:13" x14ac:dyDescent="0.3">
      <c r="A1524" s="15">
        <v>44250</v>
      </c>
      <c r="B1524">
        <v>16394.8</v>
      </c>
      <c r="C1524">
        <v>14707.8</v>
      </c>
      <c r="D1524">
        <v>35116.949999999997</v>
      </c>
      <c r="E1524">
        <v>49751.41</v>
      </c>
      <c r="G1524" s="2">
        <f t="shared" si="186"/>
        <v>-5.1479737477737736E-3</v>
      </c>
      <c r="H1524" s="4">
        <f t="shared" si="187"/>
        <v>2.1872891923382558E-3</v>
      </c>
      <c r="I1524" s="2">
        <f t="shared" si="187"/>
        <v>-3.9779108947959572E-3</v>
      </c>
      <c r="J1524" s="2">
        <f t="shared" si="187"/>
        <v>1.4252883545304838E-4</v>
      </c>
      <c r="L1524">
        <f t="shared" si="185"/>
        <v>2</v>
      </c>
      <c r="M1524">
        <v>2021</v>
      </c>
    </row>
    <row r="1525" spans="1:13" x14ac:dyDescent="0.3">
      <c r="A1525" s="15">
        <v>44251</v>
      </c>
      <c r="B1525">
        <v>16951.45</v>
      </c>
      <c r="C1525">
        <v>14982</v>
      </c>
      <c r="D1525">
        <v>36452.300000000003</v>
      </c>
      <c r="E1525">
        <v>50781.69</v>
      </c>
      <c r="G1525" s="2">
        <f t="shared" si="186"/>
        <v>3.2837898822814654E-2</v>
      </c>
      <c r="H1525" s="4">
        <f t="shared" si="187"/>
        <v>1.8643168930771479E-2</v>
      </c>
      <c r="I1525" s="2">
        <f t="shared" si="187"/>
        <v>3.8025796659448101E-2</v>
      </c>
      <c r="J1525" s="2">
        <f t="shared" si="187"/>
        <v>2.0708558812704982E-2</v>
      </c>
      <c r="L1525">
        <f t="shared" si="185"/>
        <v>2</v>
      </c>
      <c r="M1525">
        <v>2021</v>
      </c>
    </row>
    <row r="1526" spans="1:13" x14ac:dyDescent="0.3">
      <c r="A1526" s="15">
        <v>44252</v>
      </c>
      <c r="B1526">
        <v>16919.3</v>
      </c>
      <c r="C1526">
        <v>15097.35</v>
      </c>
      <c r="D1526">
        <v>36549</v>
      </c>
      <c r="E1526">
        <v>51039.31</v>
      </c>
      <c r="G1526" s="2">
        <f t="shared" si="186"/>
        <v>-1.9001968166532572E-3</v>
      </c>
      <c r="H1526" s="4">
        <f t="shared" si="187"/>
        <v>7.6992390869043094E-3</v>
      </c>
      <c r="I1526" s="2">
        <f t="shared" si="187"/>
        <v>2.6527818546428369E-3</v>
      </c>
      <c r="J1526" s="2">
        <f t="shared" si="187"/>
        <v>5.0730883513328395E-3</v>
      </c>
      <c r="L1526">
        <f t="shared" si="185"/>
        <v>2</v>
      </c>
      <c r="M1526">
        <v>2021</v>
      </c>
    </row>
    <row r="1527" spans="1:13" x14ac:dyDescent="0.3">
      <c r="A1527" s="15">
        <v>44253</v>
      </c>
      <c r="B1527">
        <v>16085.25</v>
      </c>
      <c r="C1527">
        <v>14529.15</v>
      </c>
      <c r="D1527">
        <v>34803.599999999999</v>
      </c>
      <c r="E1527">
        <v>49099.99</v>
      </c>
      <c r="G1527" s="2">
        <f t="shared" si="186"/>
        <v>-5.1851851851851809E-2</v>
      </c>
      <c r="H1527" s="4">
        <f t="shared" si="187"/>
        <v>-3.7635744021301799E-2</v>
      </c>
      <c r="I1527" s="2">
        <f t="shared" si="187"/>
        <v>-4.7755068538126937E-2</v>
      </c>
      <c r="J1527" s="2">
        <f t="shared" si="187"/>
        <v>-3.7996595173406533E-2</v>
      </c>
      <c r="L1527">
        <f t="shared" si="185"/>
        <v>2</v>
      </c>
      <c r="M1527">
        <v>2021</v>
      </c>
    </row>
    <row r="1528" spans="1:13" x14ac:dyDescent="0.3">
      <c r="A1528" s="15">
        <v>44256</v>
      </c>
      <c r="B1528">
        <v>16372.85</v>
      </c>
      <c r="C1528">
        <v>14761.55</v>
      </c>
      <c r="D1528">
        <v>35296</v>
      </c>
      <c r="E1528">
        <v>49849.84</v>
      </c>
      <c r="G1528" s="2">
        <f t="shared" si="186"/>
        <v>1.7565665110228234E-2</v>
      </c>
      <c r="H1528" s="4">
        <f t="shared" si="187"/>
        <v>1.5995429877177926E-2</v>
      </c>
      <c r="I1528" s="2">
        <f t="shared" si="187"/>
        <v>1.4147961705111008E-2</v>
      </c>
      <c r="J1528" s="2">
        <f t="shared" si="187"/>
        <v>1.5271897204052354E-2</v>
      </c>
      <c r="L1528">
        <f t="shared" si="185"/>
        <v>3</v>
      </c>
      <c r="M1528">
        <v>2021</v>
      </c>
    </row>
    <row r="1529" spans="1:13" x14ac:dyDescent="0.3">
      <c r="A1529" s="15">
        <v>44257</v>
      </c>
      <c r="B1529">
        <v>16398.599999999999</v>
      </c>
      <c r="C1529">
        <v>14919.1</v>
      </c>
      <c r="D1529">
        <v>35419.699999999997</v>
      </c>
      <c r="E1529">
        <v>50296.89</v>
      </c>
      <c r="G1529" s="2">
        <f t="shared" si="186"/>
        <v>1.5702559974630874E-3</v>
      </c>
      <c r="H1529" s="4">
        <f t="shared" si="187"/>
        <v>1.0672998431736578E-2</v>
      </c>
      <c r="I1529" s="2">
        <f t="shared" si="187"/>
        <v>3.5046464188575785E-3</v>
      </c>
      <c r="J1529" s="2">
        <f t="shared" si="187"/>
        <v>8.9679324948686492E-3</v>
      </c>
      <c r="L1529">
        <f t="shared" si="185"/>
        <v>3</v>
      </c>
      <c r="M1529">
        <v>2021</v>
      </c>
    </row>
    <row r="1530" spans="1:13" x14ac:dyDescent="0.3">
      <c r="A1530" s="15">
        <v>44258</v>
      </c>
      <c r="B1530">
        <v>16854.400000000001</v>
      </c>
      <c r="C1530">
        <v>15245.6</v>
      </c>
      <c r="D1530">
        <v>36368.050000000003</v>
      </c>
      <c r="E1530">
        <v>51444.65</v>
      </c>
      <c r="G1530" s="2">
        <f t="shared" si="186"/>
        <v>2.7043383330169146E-2</v>
      </c>
      <c r="H1530" s="4">
        <f t="shared" si="187"/>
        <v>2.1884698138627666E-2</v>
      </c>
      <c r="I1530" s="2">
        <f t="shared" si="187"/>
        <v>2.6774648006617954E-2</v>
      </c>
      <c r="J1530" s="2">
        <f t="shared" si="187"/>
        <v>2.2819701178343275E-2</v>
      </c>
      <c r="L1530">
        <f t="shared" si="185"/>
        <v>3</v>
      </c>
      <c r="M1530">
        <v>2021</v>
      </c>
    </row>
    <row r="1531" spans="1:13" x14ac:dyDescent="0.3">
      <c r="A1531" s="15">
        <v>44259</v>
      </c>
      <c r="B1531">
        <v>16550.599999999999</v>
      </c>
      <c r="C1531">
        <v>15080.75</v>
      </c>
      <c r="D1531">
        <v>35802.5</v>
      </c>
      <c r="E1531">
        <v>50846.080000000002</v>
      </c>
      <c r="G1531" s="2">
        <f t="shared" si="186"/>
        <v>-1.8355830000121018E-2</v>
      </c>
      <c r="H1531" s="4">
        <f t="shared" si="187"/>
        <v>-1.0812955869234425E-2</v>
      </c>
      <c r="I1531" s="2">
        <f t="shared" si="187"/>
        <v>-1.5550737529232469E-2</v>
      </c>
      <c r="J1531" s="2">
        <f t="shared" si="187"/>
        <v>-1.1635223487767915E-2</v>
      </c>
      <c r="L1531">
        <f t="shared" si="185"/>
        <v>3</v>
      </c>
      <c r="M1531">
        <v>2021</v>
      </c>
    </row>
    <row r="1532" spans="1:13" x14ac:dyDescent="0.3">
      <c r="A1532" s="15">
        <v>44260</v>
      </c>
      <c r="B1532">
        <v>16345.95</v>
      </c>
      <c r="C1532">
        <v>14938.1</v>
      </c>
      <c r="D1532">
        <v>35228.15</v>
      </c>
      <c r="E1532">
        <v>50405.32</v>
      </c>
      <c r="G1532" s="2">
        <f t="shared" si="186"/>
        <v>-1.2519920836659711E-2</v>
      </c>
      <c r="H1532" s="4">
        <f t="shared" si="187"/>
        <v>-9.4590786267261008E-3</v>
      </c>
      <c r="I1532" s="2">
        <f t="shared" si="187"/>
        <v>-1.6042175825710454E-2</v>
      </c>
      <c r="J1532" s="2">
        <f t="shared" si="187"/>
        <v>-8.6685148589626185E-3</v>
      </c>
      <c r="L1532">
        <f t="shared" si="185"/>
        <v>3</v>
      </c>
      <c r="M1532">
        <v>2021</v>
      </c>
    </row>
    <row r="1533" spans="1:13" x14ac:dyDescent="0.3">
      <c r="A1533" s="15">
        <v>44263</v>
      </c>
      <c r="B1533">
        <v>16285.45</v>
      </c>
      <c r="C1533">
        <v>14956.2</v>
      </c>
      <c r="D1533">
        <v>35275.75</v>
      </c>
      <c r="E1533">
        <v>50441.07</v>
      </c>
      <c r="G1533" s="2">
        <f t="shared" si="186"/>
        <v>-3.7149725675372802E-3</v>
      </c>
      <c r="H1533" s="4">
        <f t="shared" si="187"/>
        <v>1.2116668117096794E-3</v>
      </c>
      <c r="I1533" s="2">
        <f t="shared" si="187"/>
        <v>1.3511921574081676E-3</v>
      </c>
      <c r="J1533" s="2">
        <f t="shared" si="187"/>
        <v>7.0925053149151717E-4</v>
      </c>
      <c r="L1533">
        <f t="shared" si="185"/>
        <v>3</v>
      </c>
      <c r="M1533">
        <v>2021</v>
      </c>
    </row>
    <row r="1534" spans="1:13" x14ac:dyDescent="0.3">
      <c r="A1534" s="15">
        <v>44264</v>
      </c>
      <c r="B1534">
        <v>16649.75</v>
      </c>
      <c r="C1534">
        <v>15098.4</v>
      </c>
      <c r="D1534">
        <v>35865.65</v>
      </c>
      <c r="E1534">
        <v>51025.48</v>
      </c>
      <c r="G1534" s="2">
        <f t="shared" si="186"/>
        <v>2.1880208411537667E-2</v>
      </c>
      <c r="H1534" s="4">
        <f t="shared" si="187"/>
        <v>9.5077626669875306E-3</v>
      </c>
      <c r="I1534" s="2">
        <f t="shared" si="187"/>
        <v>1.6722536019787005E-2</v>
      </c>
      <c r="J1534" s="2">
        <f t="shared" si="187"/>
        <v>1.1585995301051375E-2</v>
      </c>
      <c r="L1534">
        <f t="shared" si="185"/>
        <v>3</v>
      </c>
      <c r="M1534">
        <v>2021</v>
      </c>
    </row>
    <row r="1535" spans="1:13" x14ac:dyDescent="0.3">
      <c r="A1535" s="15">
        <v>44265</v>
      </c>
      <c r="B1535">
        <v>16689.7</v>
      </c>
      <c r="C1535">
        <v>15174.8</v>
      </c>
      <c r="D1535">
        <v>35938.300000000003</v>
      </c>
      <c r="E1535">
        <v>51279.51</v>
      </c>
      <c r="G1535" s="2">
        <f t="shared" si="186"/>
        <v>2.3936919177696856E-3</v>
      </c>
      <c r="H1535" s="4">
        <f t="shared" si="187"/>
        <v>5.0601388226566811E-3</v>
      </c>
      <c r="I1535" s="2">
        <f t="shared" si="187"/>
        <v>2.0256150383445291E-3</v>
      </c>
      <c r="J1535" s="2">
        <f t="shared" si="187"/>
        <v>4.9784930979580953E-3</v>
      </c>
      <c r="L1535">
        <f t="shared" si="185"/>
        <v>3</v>
      </c>
      <c r="M1535">
        <v>2021</v>
      </c>
    </row>
    <row r="1536" spans="1:13" x14ac:dyDescent="0.3">
      <c r="A1536" s="15">
        <v>44267</v>
      </c>
      <c r="B1536">
        <v>16506.349999999999</v>
      </c>
      <c r="C1536">
        <v>15030.95</v>
      </c>
      <c r="D1536">
        <v>35496.65</v>
      </c>
      <c r="E1536">
        <v>50792.08</v>
      </c>
      <c r="G1536" s="2">
        <f t="shared" si="186"/>
        <v>-1.1107846374274276E-2</v>
      </c>
      <c r="H1536" s="4">
        <f t="shared" si="187"/>
        <v>-9.4795318554444577E-3</v>
      </c>
      <c r="I1536" s="2">
        <f t="shared" si="187"/>
        <v>-1.2289117737900831E-2</v>
      </c>
      <c r="J1536" s="2">
        <f t="shared" si="187"/>
        <v>-9.5053560379184648E-3</v>
      </c>
      <c r="L1536">
        <f t="shared" si="185"/>
        <v>3</v>
      </c>
      <c r="M1536">
        <v>2021</v>
      </c>
    </row>
    <row r="1537" spans="1:13" x14ac:dyDescent="0.3">
      <c r="A1537" s="15">
        <v>44270</v>
      </c>
      <c r="B1537">
        <v>16301.25</v>
      </c>
      <c r="C1537">
        <v>14929.5</v>
      </c>
      <c r="D1537">
        <v>35182.550000000003</v>
      </c>
      <c r="E1537">
        <v>50395.08</v>
      </c>
      <c r="G1537" s="2">
        <f t="shared" si="186"/>
        <v>-1.258185721953829E-2</v>
      </c>
      <c r="H1537" s="4">
        <f t="shared" si="187"/>
        <v>-6.7494070567729065E-3</v>
      </c>
      <c r="I1537" s="2">
        <f t="shared" si="187"/>
        <v>-8.848722344221174E-3</v>
      </c>
      <c r="J1537" s="2">
        <f t="shared" si="187"/>
        <v>-7.8161792153422349E-3</v>
      </c>
      <c r="L1537">
        <f t="shared" si="185"/>
        <v>3</v>
      </c>
      <c r="M1537">
        <v>2021</v>
      </c>
    </row>
    <row r="1538" spans="1:13" x14ac:dyDescent="0.3">
      <c r="A1538" s="15">
        <v>44271</v>
      </c>
      <c r="B1538">
        <v>16167.15</v>
      </c>
      <c r="C1538">
        <v>14910.45</v>
      </c>
      <c r="D1538">
        <v>34804.6</v>
      </c>
      <c r="E1538">
        <v>50363.96</v>
      </c>
      <c r="G1538" s="2">
        <f t="shared" si="186"/>
        <v>-8.2945973780165563E-3</v>
      </c>
      <c r="H1538" s="4">
        <f t="shared" si="187"/>
        <v>-1.2759971867778073E-3</v>
      </c>
      <c r="I1538" s="2">
        <f t="shared" si="187"/>
        <v>-1.0742541401916699E-2</v>
      </c>
      <c r="J1538" s="2">
        <f t="shared" si="187"/>
        <v>-6.1752059923315169E-4</v>
      </c>
      <c r="L1538">
        <f t="shared" si="185"/>
        <v>3</v>
      </c>
      <c r="M1538">
        <v>2021</v>
      </c>
    </row>
    <row r="1539" spans="1:13" x14ac:dyDescent="0.3">
      <c r="A1539" s="15">
        <v>44272</v>
      </c>
      <c r="B1539">
        <v>15977.4</v>
      </c>
      <c r="C1539">
        <v>14721.3</v>
      </c>
      <c r="D1539">
        <v>34229.25</v>
      </c>
      <c r="E1539">
        <v>49801.62</v>
      </c>
      <c r="G1539" s="2">
        <f t="shared" si="186"/>
        <v>-1.1876150061962522E-2</v>
      </c>
      <c r="H1539" s="4">
        <f t="shared" si="187"/>
        <v>-1.2685733830970993E-2</v>
      </c>
      <c r="I1539" s="2">
        <f t="shared" si="187"/>
        <v>-1.6530860863219188E-2</v>
      </c>
      <c r="J1539" s="2">
        <f t="shared" si="187"/>
        <v>-1.1165523918293885E-2</v>
      </c>
      <c r="L1539">
        <f t="shared" ref="L1539:L1602" si="188">MONTH(A:A)</f>
        <v>3</v>
      </c>
      <c r="M1539">
        <v>2021</v>
      </c>
    </row>
    <row r="1540" spans="1:13" x14ac:dyDescent="0.3">
      <c r="A1540" s="15">
        <v>44273</v>
      </c>
      <c r="B1540">
        <v>15848.6</v>
      </c>
      <c r="C1540">
        <v>14557.85</v>
      </c>
      <c r="D1540">
        <v>33856.800000000003</v>
      </c>
      <c r="E1540">
        <v>49216.52</v>
      </c>
      <c r="G1540" s="2">
        <f t="shared" ref="G1540:G1603" si="189">(B1540-B1539)/B1540</f>
        <v>-8.1269007988086818E-3</v>
      </c>
      <c r="H1540" s="4">
        <f t="shared" ref="H1540:J1603" si="190">(C1540-C1539)/C1539</f>
        <v>-1.1102959657095427E-2</v>
      </c>
      <c r="I1540" s="2">
        <f t="shared" si="190"/>
        <v>-1.0881044720524029E-2</v>
      </c>
      <c r="J1540" s="2">
        <f t="shared" si="190"/>
        <v>-1.1748613800113446E-2</v>
      </c>
      <c r="L1540">
        <f t="shared" si="188"/>
        <v>3</v>
      </c>
      <c r="M1540">
        <v>2021</v>
      </c>
    </row>
    <row r="1541" spans="1:13" x14ac:dyDescent="0.3">
      <c r="A1541" s="15">
        <v>44274</v>
      </c>
      <c r="B1541">
        <v>15985.35</v>
      </c>
      <c r="C1541">
        <v>14744</v>
      </c>
      <c r="D1541">
        <v>34161.599999999999</v>
      </c>
      <c r="E1541">
        <v>49858.239999999998</v>
      </c>
      <c r="G1541" s="2">
        <f t="shared" si="189"/>
        <v>8.5547079044249897E-3</v>
      </c>
      <c r="H1541" s="4">
        <f t="shared" si="190"/>
        <v>1.2786915650319218E-2</v>
      </c>
      <c r="I1541" s="2">
        <f t="shared" si="190"/>
        <v>9.0026228113701118E-3</v>
      </c>
      <c r="J1541" s="2">
        <f t="shared" si="190"/>
        <v>1.3038711392028555E-2</v>
      </c>
      <c r="L1541">
        <f t="shared" si="188"/>
        <v>3</v>
      </c>
      <c r="M1541">
        <v>2021</v>
      </c>
    </row>
    <row r="1542" spans="1:13" x14ac:dyDescent="0.3">
      <c r="A1542" s="15">
        <v>44277</v>
      </c>
      <c r="B1542">
        <v>15802.25</v>
      </c>
      <c r="C1542">
        <v>14736.4</v>
      </c>
      <c r="D1542">
        <v>33603.449999999997</v>
      </c>
      <c r="E1542">
        <v>49771.29</v>
      </c>
      <c r="G1542" s="2">
        <f t="shared" si="189"/>
        <v>-1.1586957553512972E-2</v>
      </c>
      <c r="H1542" s="4">
        <f t="shared" si="190"/>
        <v>-5.1546391752579782E-4</v>
      </c>
      <c r="I1542" s="2">
        <f t="shared" si="190"/>
        <v>-1.633852044400735E-2</v>
      </c>
      <c r="J1542" s="2">
        <f t="shared" si="190"/>
        <v>-1.7439444312514259E-3</v>
      </c>
      <c r="L1542">
        <f t="shared" si="188"/>
        <v>3</v>
      </c>
      <c r="M1542">
        <v>2021</v>
      </c>
    </row>
    <row r="1543" spans="1:13" x14ac:dyDescent="0.3">
      <c r="A1543" s="15">
        <v>44278</v>
      </c>
      <c r="B1543">
        <v>15944.4</v>
      </c>
      <c r="C1543">
        <v>14814.75</v>
      </c>
      <c r="D1543">
        <v>34184.400000000001</v>
      </c>
      <c r="E1543">
        <v>50051.44</v>
      </c>
      <c r="G1543" s="2">
        <f t="shared" si="189"/>
        <v>8.915355861619104E-3</v>
      </c>
      <c r="H1543" s="4">
        <f t="shared" si="190"/>
        <v>5.3167666458565433E-3</v>
      </c>
      <c r="I1543" s="2">
        <f t="shared" si="190"/>
        <v>1.7288403422862964E-2</v>
      </c>
      <c r="J1543" s="2">
        <f t="shared" si="190"/>
        <v>5.628747014594186E-3</v>
      </c>
      <c r="L1543">
        <f t="shared" si="188"/>
        <v>3</v>
      </c>
      <c r="M1543">
        <v>2021</v>
      </c>
    </row>
    <row r="1544" spans="1:13" x14ac:dyDescent="0.3">
      <c r="A1544" s="15">
        <v>44279</v>
      </c>
      <c r="B1544">
        <v>15604.45</v>
      </c>
      <c r="C1544">
        <v>14549.4</v>
      </c>
      <c r="D1544">
        <v>33293.25</v>
      </c>
      <c r="E1544">
        <v>49180.31</v>
      </c>
      <c r="G1544" s="2">
        <f t="shared" si="189"/>
        <v>-2.1785452226768576E-2</v>
      </c>
      <c r="H1544" s="4">
        <f t="shared" si="190"/>
        <v>-1.7911203361514732E-2</v>
      </c>
      <c r="I1544" s="2">
        <f t="shared" si="190"/>
        <v>-2.6068908624986876E-2</v>
      </c>
      <c r="J1544" s="2">
        <f t="shared" si="190"/>
        <v>-1.7404694050760668E-2</v>
      </c>
      <c r="L1544">
        <f t="shared" si="188"/>
        <v>3</v>
      </c>
      <c r="M1544">
        <v>2021</v>
      </c>
    </row>
    <row r="1545" spans="1:13" x14ac:dyDescent="0.3">
      <c r="A1545" s="15">
        <v>44280</v>
      </c>
      <c r="B1545">
        <v>15474.75</v>
      </c>
      <c r="C1545">
        <v>14324.9</v>
      </c>
      <c r="D1545">
        <v>33006.449999999997</v>
      </c>
      <c r="E1545">
        <v>48440.12</v>
      </c>
      <c r="G1545" s="2">
        <f t="shared" si="189"/>
        <v>-8.3813954991195806E-3</v>
      </c>
      <c r="H1545" s="4">
        <f t="shared" si="190"/>
        <v>-1.5430189561081557E-2</v>
      </c>
      <c r="I1545" s="2">
        <f t="shared" si="190"/>
        <v>-8.6143587664167035E-3</v>
      </c>
      <c r="J1545" s="2">
        <f t="shared" si="190"/>
        <v>-1.5050535468361121E-2</v>
      </c>
      <c r="L1545">
        <f t="shared" si="188"/>
        <v>3</v>
      </c>
      <c r="M1545">
        <v>2021</v>
      </c>
    </row>
    <row r="1546" spans="1:13" x14ac:dyDescent="0.3">
      <c r="A1546" s="15">
        <v>44281</v>
      </c>
      <c r="B1546">
        <v>15717.2</v>
      </c>
      <c r="C1546">
        <v>14507.3</v>
      </c>
      <c r="D1546">
        <v>33318.199999999997</v>
      </c>
      <c r="E1546">
        <v>49008.5</v>
      </c>
      <c r="G1546" s="2">
        <f t="shared" si="189"/>
        <v>1.5425775583437299E-2</v>
      </c>
      <c r="H1546" s="4">
        <f t="shared" si="190"/>
        <v>1.2733073180266504E-2</v>
      </c>
      <c r="I1546" s="2">
        <f t="shared" si="190"/>
        <v>9.4451236046287929E-3</v>
      </c>
      <c r="J1546" s="2">
        <f t="shared" si="190"/>
        <v>1.1733662096625635E-2</v>
      </c>
      <c r="L1546">
        <f t="shared" si="188"/>
        <v>3</v>
      </c>
      <c r="M1546">
        <v>2021</v>
      </c>
    </row>
    <row r="1547" spans="1:13" x14ac:dyDescent="0.3">
      <c r="A1547" s="15">
        <v>44285</v>
      </c>
      <c r="B1547">
        <v>16037.85</v>
      </c>
      <c r="C1547">
        <v>14845.1</v>
      </c>
      <c r="D1547">
        <v>33875.1</v>
      </c>
      <c r="E1547">
        <v>50136.58</v>
      </c>
      <c r="G1547" s="2">
        <f t="shared" si="189"/>
        <v>1.9993328282781022E-2</v>
      </c>
      <c r="H1547" s="4">
        <f t="shared" si="190"/>
        <v>2.3284829017115597E-2</v>
      </c>
      <c r="I1547" s="2">
        <f t="shared" si="190"/>
        <v>1.6714588423144154E-2</v>
      </c>
      <c r="J1547" s="2">
        <f t="shared" si="190"/>
        <v>2.3018047889651831E-2</v>
      </c>
      <c r="L1547">
        <f t="shared" si="188"/>
        <v>3</v>
      </c>
      <c r="M1547">
        <v>2021</v>
      </c>
    </row>
    <row r="1548" spans="1:13" x14ac:dyDescent="0.3">
      <c r="A1548" s="15">
        <v>44286</v>
      </c>
      <c r="B1548">
        <v>15715.6</v>
      </c>
      <c r="C1548">
        <v>14690.7</v>
      </c>
      <c r="D1548">
        <v>33303.9</v>
      </c>
      <c r="E1548">
        <v>49509.15</v>
      </c>
      <c r="G1548" s="2">
        <f t="shared" si="189"/>
        <v>-2.0505103209549746E-2</v>
      </c>
      <c r="H1548" s="4">
        <f t="shared" si="190"/>
        <v>-1.0400738290749112E-2</v>
      </c>
      <c r="I1548" s="2">
        <f t="shared" si="190"/>
        <v>-1.6861942842973071E-2</v>
      </c>
      <c r="J1548" s="2">
        <f t="shared" si="190"/>
        <v>-1.2514415622286168E-2</v>
      </c>
      <c r="L1548">
        <f t="shared" si="188"/>
        <v>3</v>
      </c>
      <c r="M1548">
        <v>2021</v>
      </c>
    </row>
    <row r="1549" spans="1:13" x14ac:dyDescent="0.3">
      <c r="A1549" s="15">
        <v>44287</v>
      </c>
      <c r="B1549">
        <v>15909.25</v>
      </c>
      <c r="C1549">
        <v>14867.35</v>
      </c>
      <c r="D1549">
        <v>33858</v>
      </c>
      <c r="E1549">
        <v>50029.83</v>
      </c>
      <c r="G1549" s="2">
        <f t="shared" si="189"/>
        <v>1.2172163992645766E-2</v>
      </c>
      <c r="H1549" s="4">
        <f t="shared" si="190"/>
        <v>1.2024614211712146E-2</v>
      </c>
      <c r="I1549" s="2">
        <f t="shared" si="190"/>
        <v>1.6637691081224676E-2</v>
      </c>
      <c r="J1549" s="2">
        <f t="shared" si="190"/>
        <v>1.051684385613569E-2</v>
      </c>
      <c r="L1549">
        <f t="shared" si="188"/>
        <v>4</v>
      </c>
      <c r="M1549">
        <v>2021</v>
      </c>
    </row>
    <row r="1550" spans="1:13" x14ac:dyDescent="0.3">
      <c r="A1550" s="15">
        <v>44291</v>
      </c>
      <c r="B1550">
        <v>15392.1</v>
      </c>
      <c r="C1550">
        <v>14637.8</v>
      </c>
      <c r="D1550">
        <v>32678.85</v>
      </c>
      <c r="E1550">
        <v>49159.32</v>
      </c>
      <c r="G1550" s="2">
        <f t="shared" si="189"/>
        <v>-3.3598404376270923E-2</v>
      </c>
      <c r="H1550" s="4">
        <f t="shared" si="190"/>
        <v>-1.5439873279367277E-2</v>
      </c>
      <c r="I1550" s="2">
        <f t="shared" si="190"/>
        <v>-3.482633351054408E-2</v>
      </c>
      <c r="J1550" s="2">
        <f t="shared" si="190"/>
        <v>-1.7399819267824856E-2</v>
      </c>
      <c r="L1550">
        <f t="shared" si="188"/>
        <v>4</v>
      </c>
      <c r="M1550">
        <v>2021</v>
      </c>
    </row>
    <row r="1551" spans="1:13" x14ac:dyDescent="0.3">
      <c r="A1551" s="15">
        <v>44292</v>
      </c>
      <c r="B1551">
        <v>15394.85</v>
      </c>
      <c r="C1551">
        <v>14683.5</v>
      </c>
      <c r="D1551">
        <v>32501.35</v>
      </c>
      <c r="E1551">
        <v>49201.39</v>
      </c>
      <c r="G1551" s="2">
        <f t="shared" si="189"/>
        <v>1.7863116561707323E-4</v>
      </c>
      <c r="H1551" s="4">
        <f t="shared" si="190"/>
        <v>3.1220538605528651E-3</v>
      </c>
      <c r="I1551" s="2">
        <f t="shared" si="190"/>
        <v>-5.4316476865005963E-3</v>
      </c>
      <c r="J1551" s="2">
        <f t="shared" si="190"/>
        <v>8.5578889211648389E-4</v>
      </c>
      <c r="L1551">
        <f t="shared" si="188"/>
        <v>4</v>
      </c>
      <c r="M1551">
        <v>2021</v>
      </c>
    </row>
    <row r="1552" spans="1:13" x14ac:dyDescent="0.3">
      <c r="A1552" s="15">
        <v>44293</v>
      </c>
      <c r="B1552">
        <v>15577.55</v>
      </c>
      <c r="C1552">
        <v>14819.05</v>
      </c>
      <c r="D1552">
        <v>32991.199999999997</v>
      </c>
      <c r="E1552">
        <v>49661.760000000002</v>
      </c>
      <c r="G1552" s="2">
        <f t="shared" si="189"/>
        <v>1.172841685630917E-2</v>
      </c>
      <c r="H1552" s="4">
        <f t="shared" si="190"/>
        <v>9.2314502673067917E-3</v>
      </c>
      <c r="I1552" s="2">
        <f t="shared" si="190"/>
        <v>1.5071681637839614E-2</v>
      </c>
      <c r="J1552" s="2">
        <f t="shared" si="190"/>
        <v>9.3568494711227194E-3</v>
      </c>
      <c r="L1552">
        <f t="shared" si="188"/>
        <v>4</v>
      </c>
      <c r="M1552">
        <v>2021</v>
      </c>
    </row>
    <row r="1553" spans="1:13" x14ac:dyDescent="0.3">
      <c r="A1553" s="15">
        <v>44294</v>
      </c>
      <c r="B1553">
        <v>15525.15</v>
      </c>
      <c r="C1553">
        <v>14873.8</v>
      </c>
      <c r="D1553">
        <v>32782.85</v>
      </c>
      <c r="E1553">
        <v>49746.21</v>
      </c>
      <c r="G1553" s="2">
        <f t="shared" si="189"/>
        <v>-3.3751686779193526E-3</v>
      </c>
      <c r="H1553" s="4">
        <f t="shared" si="190"/>
        <v>3.6945688151399721E-3</v>
      </c>
      <c r="I1553" s="2">
        <f t="shared" si="190"/>
        <v>-6.3153204490894108E-3</v>
      </c>
      <c r="J1553" s="2">
        <f t="shared" si="190"/>
        <v>1.700503566526782E-3</v>
      </c>
      <c r="L1553">
        <f t="shared" si="188"/>
        <v>4</v>
      </c>
      <c r="M1553">
        <v>2021</v>
      </c>
    </row>
    <row r="1554" spans="1:13" x14ac:dyDescent="0.3">
      <c r="A1554" s="15">
        <v>44295</v>
      </c>
      <c r="B1554">
        <v>15412.5</v>
      </c>
      <c r="C1554">
        <v>14834.85</v>
      </c>
      <c r="D1554">
        <v>32448.05</v>
      </c>
      <c r="E1554">
        <v>49591.32</v>
      </c>
      <c r="G1554" s="2">
        <f t="shared" si="189"/>
        <v>-7.3090024330900007E-3</v>
      </c>
      <c r="H1554" s="4">
        <f t="shared" si="190"/>
        <v>-2.618698651319697E-3</v>
      </c>
      <c r="I1554" s="2">
        <f t="shared" si="190"/>
        <v>-1.0212656922750746E-2</v>
      </c>
      <c r="J1554" s="2">
        <f t="shared" si="190"/>
        <v>-3.1136040313422754E-3</v>
      </c>
      <c r="L1554">
        <f t="shared" si="188"/>
        <v>4</v>
      </c>
      <c r="M1554">
        <v>2021</v>
      </c>
    </row>
    <row r="1555" spans="1:13" x14ac:dyDescent="0.3">
      <c r="A1555" s="15">
        <v>44298</v>
      </c>
      <c r="B1555">
        <v>14711</v>
      </c>
      <c r="C1555">
        <v>14310.8</v>
      </c>
      <c r="D1555">
        <v>30792</v>
      </c>
      <c r="E1555">
        <v>47883.38</v>
      </c>
      <c r="G1555" s="2">
        <f t="shared" si="189"/>
        <v>-4.7685405478893342E-2</v>
      </c>
      <c r="H1555" s="4">
        <f t="shared" si="190"/>
        <v>-3.5325601539617932E-2</v>
      </c>
      <c r="I1555" s="2">
        <f t="shared" si="190"/>
        <v>-5.1036965241362711E-2</v>
      </c>
      <c r="J1555" s="2">
        <f t="shared" si="190"/>
        <v>-3.4440301246266528E-2</v>
      </c>
      <c r="L1555">
        <f t="shared" si="188"/>
        <v>4</v>
      </c>
      <c r="M1555">
        <v>2021</v>
      </c>
    </row>
    <row r="1556" spans="1:13" x14ac:dyDescent="0.3">
      <c r="A1556" s="15">
        <v>44299</v>
      </c>
      <c r="B1556">
        <v>15209.15</v>
      </c>
      <c r="C1556">
        <v>14504.8</v>
      </c>
      <c r="D1556">
        <v>31771.599999999999</v>
      </c>
      <c r="E1556">
        <v>48544.06</v>
      </c>
      <c r="G1556" s="2">
        <f t="shared" si="189"/>
        <v>3.2753309685288112E-2</v>
      </c>
      <c r="H1556" s="4">
        <f t="shared" si="190"/>
        <v>1.3556195321016297E-2</v>
      </c>
      <c r="I1556" s="2">
        <f t="shared" si="190"/>
        <v>3.1813458041049576E-2</v>
      </c>
      <c r="J1556" s="2">
        <f t="shared" si="190"/>
        <v>1.3797689302634867E-2</v>
      </c>
      <c r="L1556">
        <f t="shared" si="188"/>
        <v>4</v>
      </c>
      <c r="M1556">
        <v>2021</v>
      </c>
    </row>
    <row r="1557" spans="1:13" x14ac:dyDescent="0.3">
      <c r="A1557" s="15">
        <v>44301</v>
      </c>
      <c r="B1557">
        <v>15387.4</v>
      </c>
      <c r="C1557">
        <v>14581.45</v>
      </c>
      <c r="D1557">
        <v>32112.85</v>
      </c>
      <c r="E1557">
        <v>48803.68</v>
      </c>
      <c r="G1557" s="2">
        <f t="shared" si="189"/>
        <v>1.1584153268258445E-2</v>
      </c>
      <c r="H1557" s="4">
        <f t="shared" si="190"/>
        <v>5.2844575588771618E-3</v>
      </c>
      <c r="I1557" s="2">
        <f t="shared" si="190"/>
        <v>1.0740724420551687E-2</v>
      </c>
      <c r="J1557" s="2">
        <f t="shared" si="190"/>
        <v>5.3481311616705041E-3</v>
      </c>
      <c r="L1557">
        <f t="shared" si="188"/>
        <v>4</v>
      </c>
      <c r="M1557">
        <v>2021</v>
      </c>
    </row>
    <row r="1558" spans="1:13" x14ac:dyDescent="0.3">
      <c r="A1558" s="15">
        <v>44302</v>
      </c>
      <c r="B1558">
        <v>15362.25</v>
      </c>
      <c r="C1558">
        <v>14617.85</v>
      </c>
      <c r="D1558">
        <v>31977.45</v>
      </c>
      <c r="E1558">
        <v>48832.03</v>
      </c>
      <c r="G1558" s="2">
        <f t="shared" si="189"/>
        <v>-1.6371299777050651E-3</v>
      </c>
      <c r="H1558" s="4">
        <f t="shared" si="190"/>
        <v>2.4963223822047627E-3</v>
      </c>
      <c r="I1558" s="2">
        <f t="shared" si="190"/>
        <v>-4.2163806700432323E-3</v>
      </c>
      <c r="J1558" s="2">
        <f t="shared" si="190"/>
        <v>5.8089881746619407E-4</v>
      </c>
      <c r="L1558">
        <f t="shared" si="188"/>
        <v>4</v>
      </c>
      <c r="M1558">
        <v>2021</v>
      </c>
    </row>
    <row r="1559" spans="1:13" x14ac:dyDescent="0.3">
      <c r="A1559" s="15">
        <v>44305</v>
      </c>
      <c r="B1559">
        <v>15006.55</v>
      </c>
      <c r="C1559">
        <v>14359.45</v>
      </c>
      <c r="D1559">
        <v>31208.400000000001</v>
      </c>
      <c r="E1559">
        <v>47949.42</v>
      </c>
      <c r="G1559" s="2">
        <f t="shared" si="189"/>
        <v>-2.370298303074329E-2</v>
      </c>
      <c r="H1559" s="4">
        <f t="shared" si="190"/>
        <v>-1.7677018166146159E-2</v>
      </c>
      <c r="I1559" s="2">
        <f t="shared" si="190"/>
        <v>-2.4049760065295991E-2</v>
      </c>
      <c r="J1559" s="2">
        <f t="shared" si="190"/>
        <v>-1.8074407310120031E-2</v>
      </c>
      <c r="L1559">
        <f t="shared" si="188"/>
        <v>4</v>
      </c>
      <c r="M1559">
        <v>2021</v>
      </c>
    </row>
    <row r="1560" spans="1:13" x14ac:dyDescent="0.3">
      <c r="A1560" s="15">
        <v>44306</v>
      </c>
      <c r="B1560">
        <v>14922.1</v>
      </c>
      <c r="C1560">
        <v>14296.4</v>
      </c>
      <c r="D1560">
        <v>31112.7</v>
      </c>
      <c r="E1560">
        <v>47705.8</v>
      </c>
      <c r="G1560" s="2">
        <f t="shared" si="189"/>
        <v>-5.6593911044691371E-3</v>
      </c>
      <c r="H1560" s="4">
        <f t="shared" si="190"/>
        <v>-4.3908366963916505E-3</v>
      </c>
      <c r="I1560" s="2">
        <f t="shared" si="190"/>
        <v>-3.0664821009728383E-3</v>
      </c>
      <c r="J1560" s="2">
        <f t="shared" si="190"/>
        <v>-5.0807705286110942E-3</v>
      </c>
      <c r="L1560">
        <f t="shared" si="188"/>
        <v>4</v>
      </c>
      <c r="M1560">
        <v>2021</v>
      </c>
    </row>
    <row r="1561" spans="1:13" x14ac:dyDescent="0.3">
      <c r="A1561" s="15">
        <v>44308</v>
      </c>
      <c r="B1561">
        <v>15239.5</v>
      </c>
      <c r="C1561">
        <v>14406.15</v>
      </c>
      <c r="D1561">
        <v>31782.6</v>
      </c>
      <c r="E1561">
        <v>48080.67</v>
      </c>
      <c r="G1561" s="2">
        <f t="shared" si="189"/>
        <v>2.0827454968995022E-2</v>
      </c>
      <c r="H1561" s="4">
        <f t="shared" si="190"/>
        <v>7.6767577851766878E-3</v>
      </c>
      <c r="I1561" s="2">
        <f t="shared" si="190"/>
        <v>2.153140036062437E-2</v>
      </c>
      <c r="J1561" s="2">
        <f t="shared" si="190"/>
        <v>7.8579543787127629E-3</v>
      </c>
      <c r="L1561">
        <f t="shared" si="188"/>
        <v>4</v>
      </c>
      <c r="M1561">
        <v>2021</v>
      </c>
    </row>
    <row r="1562" spans="1:13" x14ac:dyDescent="0.3">
      <c r="A1562" s="15">
        <v>44309</v>
      </c>
      <c r="B1562">
        <v>15238.25</v>
      </c>
      <c r="C1562">
        <v>14341.35</v>
      </c>
      <c r="D1562">
        <v>31722.3</v>
      </c>
      <c r="E1562">
        <v>47878.45</v>
      </c>
      <c r="G1562" s="2">
        <f t="shared" si="189"/>
        <v>-8.2030416878578572E-5</v>
      </c>
      <c r="H1562" s="4">
        <f t="shared" si="190"/>
        <v>-4.49807894545033E-3</v>
      </c>
      <c r="I1562" s="2">
        <f t="shared" si="190"/>
        <v>-1.8972645409752278E-3</v>
      </c>
      <c r="J1562" s="2">
        <f t="shared" si="190"/>
        <v>-4.2058482130136951E-3</v>
      </c>
      <c r="L1562">
        <f t="shared" si="188"/>
        <v>4</v>
      </c>
      <c r="M1562">
        <v>2021</v>
      </c>
    </row>
    <row r="1563" spans="1:13" x14ac:dyDescent="0.3">
      <c r="A1563" s="15">
        <v>44312</v>
      </c>
      <c r="B1563">
        <v>15436.9</v>
      </c>
      <c r="C1563">
        <v>14485</v>
      </c>
      <c r="D1563">
        <v>32275.15</v>
      </c>
      <c r="E1563">
        <v>48386.51</v>
      </c>
      <c r="G1563" s="2">
        <f t="shared" si="189"/>
        <v>1.2868516347194037E-2</v>
      </c>
      <c r="H1563" s="4">
        <f t="shared" si="190"/>
        <v>1.0016490776670233E-2</v>
      </c>
      <c r="I1563" s="2">
        <f t="shared" si="190"/>
        <v>1.7427803154248026E-2</v>
      </c>
      <c r="J1563" s="2">
        <f t="shared" si="190"/>
        <v>1.0611454631467915E-2</v>
      </c>
      <c r="L1563">
        <f t="shared" si="188"/>
        <v>4</v>
      </c>
      <c r="M1563">
        <v>2021</v>
      </c>
    </row>
    <row r="1564" spans="1:13" x14ac:dyDescent="0.3">
      <c r="A1564" s="15">
        <v>44313</v>
      </c>
      <c r="B1564">
        <v>15589.25</v>
      </c>
      <c r="C1564">
        <v>14653.05</v>
      </c>
      <c r="D1564">
        <v>32735.35</v>
      </c>
      <c r="E1564">
        <v>48944.14</v>
      </c>
      <c r="G1564" s="2">
        <f t="shared" si="189"/>
        <v>9.772760075051741E-3</v>
      </c>
      <c r="H1564" s="4">
        <f t="shared" si="190"/>
        <v>1.1601656886434192E-2</v>
      </c>
      <c r="I1564" s="2">
        <f t="shared" si="190"/>
        <v>1.4258647907135895E-2</v>
      </c>
      <c r="J1564" s="2">
        <f t="shared" si="190"/>
        <v>1.1524493087019447E-2</v>
      </c>
      <c r="L1564">
        <f t="shared" si="188"/>
        <v>4</v>
      </c>
      <c r="M1564">
        <v>2021</v>
      </c>
    </row>
    <row r="1565" spans="1:13" x14ac:dyDescent="0.3">
      <c r="A1565" s="15">
        <v>44314</v>
      </c>
      <c r="B1565">
        <v>16039.75</v>
      </c>
      <c r="C1565">
        <v>14864.55</v>
      </c>
      <c r="D1565">
        <v>33722.800000000003</v>
      </c>
      <c r="E1565">
        <v>49733.84</v>
      </c>
      <c r="G1565" s="2">
        <f t="shared" si="189"/>
        <v>2.8086472669461807E-2</v>
      </c>
      <c r="H1565" s="4">
        <f t="shared" si="190"/>
        <v>1.4433855067716278E-2</v>
      </c>
      <c r="I1565" s="2">
        <f t="shared" si="190"/>
        <v>3.0164638532962206E-2</v>
      </c>
      <c r="J1565" s="2">
        <f t="shared" si="190"/>
        <v>1.6134720111539342E-2</v>
      </c>
      <c r="L1565">
        <f t="shared" si="188"/>
        <v>4</v>
      </c>
      <c r="M1565">
        <v>2021</v>
      </c>
    </row>
    <row r="1566" spans="1:13" x14ac:dyDescent="0.3">
      <c r="A1566" s="15">
        <v>44315</v>
      </c>
      <c r="B1566">
        <v>16047.05</v>
      </c>
      <c r="C1566">
        <v>14894.9</v>
      </c>
      <c r="D1566">
        <v>33714.5</v>
      </c>
      <c r="E1566">
        <v>49765.94</v>
      </c>
      <c r="G1566" s="2">
        <f t="shared" si="189"/>
        <v>4.5491227359541306E-4</v>
      </c>
      <c r="H1566" s="4">
        <f t="shared" si="190"/>
        <v>2.0417705211392451E-3</v>
      </c>
      <c r="I1566" s="2">
        <f t="shared" si="190"/>
        <v>-2.4612428386738079E-4</v>
      </c>
      <c r="J1566" s="2">
        <f t="shared" si="190"/>
        <v>6.4543578376425031E-4</v>
      </c>
      <c r="L1566">
        <f t="shared" si="188"/>
        <v>4</v>
      </c>
      <c r="M1566">
        <v>2021</v>
      </c>
    </row>
    <row r="1567" spans="1:13" x14ac:dyDescent="0.3">
      <c r="A1567" s="15">
        <v>44316</v>
      </c>
      <c r="B1567">
        <v>15560.1</v>
      </c>
      <c r="C1567">
        <v>14631.1</v>
      </c>
      <c r="D1567">
        <v>32781.800000000003</v>
      </c>
      <c r="E1567">
        <v>48782.36</v>
      </c>
      <c r="G1567" s="2">
        <f t="shared" si="189"/>
        <v>-3.1294786023226003E-2</v>
      </c>
      <c r="H1567" s="4">
        <f t="shared" si="190"/>
        <v>-1.7710760058812027E-2</v>
      </c>
      <c r="I1567" s="2">
        <f t="shared" si="190"/>
        <v>-2.7664654673804953E-2</v>
      </c>
      <c r="J1567" s="2">
        <f t="shared" si="190"/>
        <v>-1.9764119797596544E-2</v>
      </c>
      <c r="L1567">
        <f t="shared" si="188"/>
        <v>4</v>
      </c>
      <c r="M1567">
        <v>2021</v>
      </c>
    </row>
    <row r="1568" spans="1:13" x14ac:dyDescent="0.3">
      <c r="A1568" s="15">
        <v>44319</v>
      </c>
      <c r="B1568">
        <v>15529.2</v>
      </c>
      <c r="C1568">
        <v>14634.15</v>
      </c>
      <c r="D1568">
        <v>32465.75</v>
      </c>
      <c r="E1568">
        <v>48718.52</v>
      </c>
      <c r="G1568" s="2">
        <f t="shared" si="189"/>
        <v>-1.9897998609071706E-3</v>
      </c>
      <c r="H1568" s="4">
        <f t="shared" si="190"/>
        <v>2.0846006110266982E-4</v>
      </c>
      <c r="I1568" s="2">
        <f t="shared" si="190"/>
        <v>-9.6410203222520689E-3</v>
      </c>
      <c r="J1568" s="2">
        <f t="shared" si="190"/>
        <v>-1.30866977325418E-3</v>
      </c>
      <c r="L1568">
        <f t="shared" si="188"/>
        <v>5</v>
      </c>
      <c r="M1568">
        <v>2021</v>
      </c>
    </row>
    <row r="1569" spans="1:13" x14ac:dyDescent="0.3">
      <c r="A1569" s="15">
        <v>44320</v>
      </c>
      <c r="B1569">
        <v>15401.6</v>
      </c>
      <c r="C1569">
        <v>14496.5</v>
      </c>
      <c r="D1569">
        <v>32270.35</v>
      </c>
      <c r="E1569">
        <v>48253.51</v>
      </c>
      <c r="G1569" s="2">
        <f t="shared" si="189"/>
        <v>-8.2848535217120538E-3</v>
      </c>
      <c r="H1569" s="4">
        <f t="shared" si="190"/>
        <v>-9.4060809818130638E-3</v>
      </c>
      <c r="I1569" s="2">
        <f t="shared" si="190"/>
        <v>-6.0186504239083177E-3</v>
      </c>
      <c r="J1569" s="2">
        <f t="shared" si="190"/>
        <v>-9.5448301795702083E-3</v>
      </c>
      <c r="L1569">
        <f t="shared" si="188"/>
        <v>5</v>
      </c>
      <c r="M1569">
        <v>2021</v>
      </c>
    </row>
    <row r="1570" spans="1:13" x14ac:dyDescent="0.3">
      <c r="A1570" s="15">
        <v>44321</v>
      </c>
      <c r="B1570">
        <v>15556.9</v>
      </c>
      <c r="C1570">
        <v>14617.85</v>
      </c>
      <c r="D1570">
        <v>32783.699999999997</v>
      </c>
      <c r="E1570">
        <v>48677.55</v>
      </c>
      <c r="G1570" s="2">
        <f t="shared" si="189"/>
        <v>9.9827086373248698E-3</v>
      </c>
      <c r="H1570" s="4">
        <f t="shared" si="190"/>
        <v>8.3709861000931512E-3</v>
      </c>
      <c r="I1570" s="2">
        <f t="shared" si="190"/>
        <v>1.5907791517600477E-2</v>
      </c>
      <c r="J1570" s="2">
        <f t="shared" si="190"/>
        <v>8.7877545073923296E-3</v>
      </c>
      <c r="L1570">
        <f t="shared" si="188"/>
        <v>5</v>
      </c>
      <c r="M1570">
        <v>2021</v>
      </c>
    </row>
    <row r="1571" spans="1:13" x14ac:dyDescent="0.3">
      <c r="A1571" s="15">
        <v>44322</v>
      </c>
      <c r="B1571">
        <v>15654.7</v>
      </c>
      <c r="C1571">
        <v>14724.8</v>
      </c>
      <c r="D1571">
        <v>32827.800000000003</v>
      </c>
      <c r="E1571">
        <v>48949.760000000002</v>
      </c>
      <c r="G1571" s="2">
        <f t="shared" si="189"/>
        <v>6.2473250844794909E-3</v>
      </c>
      <c r="H1571" s="4">
        <f t="shared" si="190"/>
        <v>7.3163974182249032E-3</v>
      </c>
      <c r="I1571" s="2">
        <f t="shared" si="190"/>
        <v>1.3451806843036576E-3</v>
      </c>
      <c r="J1571" s="2">
        <f t="shared" si="190"/>
        <v>5.5921056010419402E-3</v>
      </c>
      <c r="L1571">
        <f t="shared" si="188"/>
        <v>5</v>
      </c>
      <c r="M1571">
        <v>2021</v>
      </c>
    </row>
    <row r="1572" spans="1:13" x14ac:dyDescent="0.3">
      <c r="A1572" s="15">
        <v>44323</v>
      </c>
      <c r="B1572">
        <v>15771.05</v>
      </c>
      <c r="C1572">
        <v>14823.15</v>
      </c>
      <c r="D1572">
        <v>32904.5</v>
      </c>
      <c r="E1572">
        <v>49206.47</v>
      </c>
      <c r="G1572" s="2">
        <f t="shared" si="189"/>
        <v>7.3774415780812662E-3</v>
      </c>
      <c r="H1572" s="4">
        <f t="shared" si="190"/>
        <v>6.6792078669999167E-3</v>
      </c>
      <c r="I1572" s="2">
        <f t="shared" si="190"/>
        <v>2.3364343635576277E-3</v>
      </c>
      <c r="J1572" s="2">
        <f t="shared" si="190"/>
        <v>5.2443566628314238E-3</v>
      </c>
      <c r="L1572">
        <f t="shared" si="188"/>
        <v>5</v>
      </c>
      <c r="M1572">
        <v>2021</v>
      </c>
    </row>
    <row r="1573" spans="1:13" x14ac:dyDescent="0.3">
      <c r="A1573" s="15">
        <v>44326</v>
      </c>
      <c r="B1573">
        <v>15904.75</v>
      </c>
      <c r="C1573">
        <v>14942.35</v>
      </c>
      <c r="D1573">
        <v>33142.400000000001</v>
      </c>
      <c r="E1573">
        <v>49502.41</v>
      </c>
      <c r="G1573" s="2">
        <f t="shared" si="189"/>
        <v>8.4062937172857625E-3</v>
      </c>
      <c r="H1573" s="4">
        <f t="shared" si="190"/>
        <v>8.0414756647541677E-3</v>
      </c>
      <c r="I1573" s="2">
        <f t="shared" si="190"/>
        <v>7.2300141318057242E-3</v>
      </c>
      <c r="J1573" s="2">
        <f t="shared" si="190"/>
        <v>6.0142497521159782E-3</v>
      </c>
      <c r="L1573">
        <f t="shared" si="188"/>
        <v>5</v>
      </c>
      <c r="M1573">
        <v>2021</v>
      </c>
    </row>
    <row r="1574" spans="1:13" x14ac:dyDescent="0.3">
      <c r="A1574" s="15">
        <v>44327</v>
      </c>
      <c r="B1574">
        <v>15699.9</v>
      </c>
      <c r="C1574">
        <v>14850.75</v>
      </c>
      <c r="D1574">
        <v>32872.199999999997</v>
      </c>
      <c r="E1574">
        <v>49161.81</v>
      </c>
      <c r="G1574" s="2">
        <f t="shared" si="189"/>
        <v>-1.3047853807986062E-2</v>
      </c>
      <c r="H1574" s="4">
        <f t="shared" si="190"/>
        <v>-6.1302271731019792E-3</v>
      </c>
      <c r="I1574" s="2">
        <f t="shared" si="190"/>
        <v>-8.1526986579126548E-3</v>
      </c>
      <c r="J1574" s="2">
        <f t="shared" si="190"/>
        <v>-6.8804730921182581E-3</v>
      </c>
      <c r="L1574">
        <f t="shared" si="188"/>
        <v>5</v>
      </c>
      <c r="M1574">
        <v>2021</v>
      </c>
    </row>
    <row r="1575" spans="1:13" x14ac:dyDescent="0.3">
      <c r="A1575" s="15">
        <v>44328</v>
      </c>
      <c r="B1575">
        <v>15507.35</v>
      </c>
      <c r="C1575">
        <v>14696.5</v>
      </c>
      <c r="D1575">
        <v>32452.3</v>
      </c>
      <c r="E1575">
        <v>48690.8</v>
      </c>
      <c r="G1575" s="2">
        <f t="shared" si="189"/>
        <v>-1.2416692729576573E-2</v>
      </c>
      <c r="H1575" s="4">
        <f t="shared" si="190"/>
        <v>-1.0386680807366631E-2</v>
      </c>
      <c r="I1575" s="2">
        <f t="shared" si="190"/>
        <v>-1.2773711525240107E-2</v>
      </c>
      <c r="J1575" s="2">
        <f t="shared" si="190"/>
        <v>-9.5808107960222537E-3</v>
      </c>
      <c r="L1575">
        <f t="shared" si="188"/>
        <v>5</v>
      </c>
      <c r="M1575">
        <v>2021</v>
      </c>
    </row>
    <row r="1576" spans="1:13" x14ac:dyDescent="0.3">
      <c r="A1576" s="15">
        <v>44330</v>
      </c>
      <c r="B1576">
        <v>15412.35</v>
      </c>
      <c r="C1576">
        <v>14677.8</v>
      </c>
      <c r="D1576">
        <v>32169.55</v>
      </c>
      <c r="E1576">
        <v>48732.55</v>
      </c>
      <c r="G1576" s="2">
        <f t="shared" si="189"/>
        <v>-6.1638880508163903E-3</v>
      </c>
      <c r="H1576" s="4">
        <f t="shared" si="190"/>
        <v>-1.2724117987276376E-3</v>
      </c>
      <c r="I1576" s="2">
        <f t="shared" si="190"/>
        <v>-8.7127876914733313E-3</v>
      </c>
      <c r="J1576" s="2">
        <f t="shared" si="190"/>
        <v>8.5745151034692375E-4</v>
      </c>
      <c r="L1576">
        <f t="shared" si="188"/>
        <v>5</v>
      </c>
      <c r="M1576">
        <v>2021</v>
      </c>
    </row>
    <row r="1577" spans="1:13" x14ac:dyDescent="0.3">
      <c r="A1577" s="15">
        <v>44333</v>
      </c>
      <c r="B1577">
        <v>15905.2</v>
      </c>
      <c r="C1577">
        <v>14923.15</v>
      </c>
      <c r="D1577">
        <v>33459.25</v>
      </c>
      <c r="E1577">
        <v>49580.73</v>
      </c>
      <c r="G1577" s="2">
        <f t="shared" si="189"/>
        <v>3.0986721323843797E-2</v>
      </c>
      <c r="H1577" s="4">
        <f t="shared" si="190"/>
        <v>1.6715720339560449E-2</v>
      </c>
      <c r="I1577" s="2">
        <f t="shared" si="190"/>
        <v>4.0090706895185069E-2</v>
      </c>
      <c r="J1577" s="2">
        <f t="shared" si="190"/>
        <v>1.7404794126307781E-2</v>
      </c>
      <c r="L1577">
        <f t="shared" si="188"/>
        <v>5</v>
      </c>
      <c r="M1577">
        <v>2021</v>
      </c>
    </row>
    <row r="1578" spans="1:13" x14ac:dyDescent="0.3">
      <c r="A1578" s="15">
        <v>44334</v>
      </c>
      <c r="B1578">
        <v>16140.15</v>
      </c>
      <c r="C1578">
        <v>15108.1</v>
      </c>
      <c r="D1578">
        <v>33922.400000000001</v>
      </c>
      <c r="E1578">
        <v>50193.33</v>
      </c>
      <c r="G1578" s="2">
        <f t="shared" si="189"/>
        <v>1.4556865952299013E-2</v>
      </c>
      <c r="H1578" s="4">
        <f t="shared" si="190"/>
        <v>1.2393496011230921E-2</v>
      </c>
      <c r="I1578" s="2">
        <f t="shared" si="190"/>
        <v>1.3842211047767103E-2</v>
      </c>
      <c r="J1578" s="2">
        <f t="shared" si="190"/>
        <v>1.2355606704459544E-2</v>
      </c>
      <c r="L1578">
        <f t="shared" si="188"/>
        <v>5</v>
      </c>
      <c r="M1578">
        <v>2021</v>
      </c>
    </row>
    <row r="1579" spans="1:13" x14ac:dyDescent="0.3">
      <c r="A1579" s="15">
        <v>44335</v>
      </c>
      <c r="B1579">
        <v>15981.45</v>
      </c>
      <c r="C1579">
        <v>15030.15</v>
      </c>
      <c r="D1579">
        <v>33685.199999999997</v>
      </c>
      <c r="E1579">
        <v>49902.64</v>
      </c>
      <c r="G1579" s="2">
        <f t="shared" si="189"/>
        <v>-9.9302628985479362E-3</v>
      </c>
      <c r="H1579" s="4">
        <f t="shared" si="190"/>
        <v>-5.159483985411847E-3</v>
      </c>
      <c r="I1579" s="2">
        <f t="shared" si="190"/>
        <v>-6.9924297809118565E-3</v>
      </c>
      <c r="J1579" s="2">
        <f t="shared" si="190"/>
        <v>-5.791406945903018E-3</v>
      </c>
      <c r="L1579">
        <f t="shared" si="188"/>
        <v>5</v>
      </c>
      <c r="M1579">
        <v>2021</v>
      </c>
    </row>
    <row r="1580" spans="1:13" x14ac:dyDescent="0.3">
      <c r="A1580" s="15">
        <v>44336</v>
      </c>
      <c r="B1580">
        <v>15832.4</v>
      </c>
      <c r="C1580">
        <v>14906.05</v>
      </c>
      <c r="D1580">
        <v>33334.550000000003</v>
      </c>
      <c r="E1580">
        <v>49564.86</v>
      </c>
      <c r="G1580" s="2">
        <f t="shared" si="189"/>
        <v>-9.4142391551502672E-3</v>
      </c>
      <c r="H1580" s="4">
        <f t="shared" si="190"/>
        <v>-8.2567372913776894E-3</v>
      </c>
      <c r="I1580" s="2">
        <f t="shared" si="190"/>
        <v>-1.0409616092527109E-2</v>
      </c>
      <c r="J1580" s="2">
        <f t="shared" si="190"/>
        <v>-6.7687801687445559E-3</v>
      </c>
      <c r="L1580">
        <f t="shared" si="188"/>
        <v>5</v>
      </c>
      <c r="M1580">
        <v>2021</v>
      </c>
    </row>
    <row r="1581" spans="1:13" x14ac:dyDescent="0.3">
      <c r="A1581" s="15">
        <v>44337</v>
      </c>
      <c r="B1581">
        <v>16339.85</v>
      </c>
      <c r="C1581">
        <v>15175.3</v>
      </c>
      <c r="D1581">
        <v>34606.9</v>
      </c>
      <c r="E1581">
        <v>50540.480000000003</v>
      </c>
      <c r="G1581" s="2">
        <f t="shared" si="189"/>
        <v>3.1055976646052485E-2</v>
      </c>
      <c r="H1581" s="4">
        <f t="shared" si="190"/>
        <v>1.8063135438295189E-2</v>
      </c>
      <c r="I1581" s="2">
        <f t="shared" si="190"/>
        <v>3.8169106827600746E-2</v>
      </c>
      <c r="J1581" s="2">
        <f t="shared" si="190"/>
        <v>1.9683703333369704E-2</v>
      </c>
      <c r="L1581">
        <f t="shared" si="188"/>
        <v>5</v>
      </c>
      <c r="M1581">
        <v>2021</v>
      </c>
    </row>
    <row r="1582" spans="1:13" x14ac:dyDescent="0.3">
      <c r="A1582" s="15">
        <v>44340</v>
      </c>
      <c r="B1582">
        <v>16444.599999999999</v>
      </c>
      <c r="C1582">
        <v>15197.7</v>
      </c>
      <c r="D1582">
        <v>34943.599999999999</v>
      </c>
      <c r="E1582">
        <v>50651.9</v>
      </c>
      <c r="G1582" s="2">
        <f t="shared" si="189"/>
        <v>6.3698721768847034E-3</v>
      </c>
      <c r="H1582" s="4">
        <f t="shared" si="190"/>
        <v>1.4760828451497799E-3</v>
      </c>
      <c r="I1582" s="2">
        <f t="shared" si="190"/>
        <v>9.7292736419614893E-3</v>
      </c>
      <c r="J1582" s="2">
        <f t="shared" si="190"/>
        <v>2.2045694856874776E-3</v>
      </c>
      <c r="L1582">
        <f t="shared" si="188"/>
        <v>5</v>
      </c>
      <c r="M1582">
        <v>2021</v>
      </c>
    </row>
    <row r="1583" spans="1:13" x14ac:dyDescent="0.3">
      <c r="A1583" s="15">
        <v>44341</v>
      </c>
      <c r="B1583">
        <v>16327.9</v>
      </c>
      <c r="C1583">
        <v>15208.45</v>
      </c>
      <c r="D1583">
        <v>34662</v>
      </c>
      <c r="E1583">
        <v>50637.53</v>
      </c>
      <c r="G1583" s="2">
        <f t="shared" si="189"/>
        <v>-7.1472755222655032E-3</v>
      </c>
      <c r="H1583" s="4">
        <f t="shared" si="190"/>
        <v>7.0734387440204766E-4</v>
      </c>
      <c r="I1583" s="2">
        <f t="shared" si="190"/>
        <v>-8.0587003056353246E-3</v>
      </c>
      <c r="J1583" s="2">
        <f t="shared" si="190"/>
        <v>-2.8370110499315168E-4</v>
      </c>
      <c r="L1583">
        <f t="shared" si="188"/>
        <v>5</v>
      </c>
      <c r="M1583">
        <v>2021</v>
      </c>
    </row>
    <row r="1584" spans="1:13" x14ac:dyDescent="0.3">
      <c r="A1584" s="15">
        <v>44342</v>
      </c>
      <c r="B1584">
        <v>16413.3</v>
      </c>
      <c r="C1584">
        <v>15301.45</v>
      </c>
      <c r="D1584">
        <v>34684.199999999997</v>
      </c>
      <c r="E1584">
        <v>51017.52</v>
      </c>
      <c r="G1584" s="2">
        <f t="shared" si="189"/>
        <v>5.2030974880127485E-3</v>
      </c>
      <c r="H1584" s="4">
        <f t="shared" si="190"/>
        <v>6.1150215833960719E-3</v>
      </c>
      <c r="I1584" s="2">
        <f t="shared" si="190"/>
        <v>6.4047083261199842E-4</v>
      </c>
      <c r="J1584" s="2">
        <f t="shared" si="190"/>
        <v>7.5041179931169232E-3</v>
      </c>
      <c r="L1584">
        <f t="shared" si="188"/>
        <v>5</v>
      </c>
      <c r="M1584">
        <v>2021</v>
      </c>
    </row>
    <row r="1585" spans="1:13" x14ac:dyDescent="0.3">
      <c r="A1585" s="15">
        <v>44343</v>
      </c>
      <c r="B1585">
        <v>16438.900000000001</v>
      </c>
      <c r="C1585">
        <v>15337.85</v>
      </c>
      <c r="D1585">
        <v>35095.050000000003</v>
      </c>
      <c r="E1585">
        <v>51115.22</v>
      </c>
      <c r="G1585" s="2">
        <f t="shared" si="189"/>
        <v>1.5572818132601439E-3</v>
      </c>
      <c r="H1585" s="4">
        <f t="shared" si="190"/>
        <v>2.3788595198494023E-3</v>
      </c>
      <c r="I1585" s="2">
        <f t="shared" si="190"/>
        <v>1.1845451242929225E-2</v>
      </c>
      <c r="J1585" s="2">
        <f t="shared" si="190"/>
        <v>1.9150284059280885E-3</v>
      </c>
      <c r="L1585">
        <f t="shared" si="188"/>
        <v>5</v>
      </c>
      <c r="M1585">
        <v>2021</v>
      </c>
    </row>
    <row r="1586" spans="1:13" x14ac:dyDescent="0.3">
      <c r="A1586" s="15">
        <v>44344</v>
      </c>
      <c r="B1586">
        <v>16495.3</v>
      </c>
      <c r="C1586">
        <v>15435.65</v>
      </c>
      <c r="D1586">
        <v>35141.449999999997</v>
      </c>
      <c r="E1586">
        <v>51422.879999999997</v>
      </c>
      <c r="G1586" s="2">
        <f t="shared" si="189"/>
        <v>3.4191557595192462E-3</v>
      </c>
      <c r="H1586" s="4">
        <f t="shared" si="190"/>
        <v>6.3763826090357687E-3</v>
      </c>
      <c r="I1586" s="2">
        <f t="shared" si="190"/>
        <v>1.3221237752900816E-3</v>
      </c>
      <c r="J1586" s="2">
        <f t="shared" si="190"/>
        <v>6.0189509112940571E-3</v>
      </c>
      <c r="L1586">
        <f t="shared" si="188"/>
        <v>5</v>
      </c>
      <c r="M1586">
        <v>2021</v>
      </c>
    </row>
    <row r="1587" spans="1:13" x14ac:dyDescent="0.3">
      <c r="A1587" s="15">
        <v>44347</v>
      </c>
      <c r="B1587">
        <v>16663.650000000001</v>
      </c>
      <c r="C1587">
        <v>15582.8</v>
      </c>
      <c r="D1587">
        <v>35526.65</v>
      </c>
      <c r="E1587">
        <v>51937.440000000002</v>
      </c>
      <c r="G1587" s="2">
        <f t="shared" si="189"/>
        <v>1.0102828611978898E-2</v>
      </c>
      <c r="H1587" s="4">
        <f t="shared" si="190"/>
        <v>9.5331262369903209E-3</v>
      </c>
      <c r="I1587" s="2">
        <f t="shared" si="190"/>
        <v>1.0961414511922656E-2</v>
      </c>
      <c r="J1587" s="2">
        <f t="shared" si="190"/>
        <v>1.000644071277231E-2</v>
      </c>
      <c r="L1587">
        <f t="shared" si="188"/>
        <v>5</v>
      </c>
      <c r="M1587">
        <v>2021</v>
      </c>
    </row>
    <row r="1588" spans="1:13" x14ac:dyDescent="0.3">
      <c r="A1588" s="15">
        <v>44348</v>
      </c>
      <c r="B1588">
        <v>16646</v>
      </c>
      <c r="C1588">
        <v>15574.85</v>
      </c>
      <c r="D1588">
        <v>35337.199999999997</v>
      </c>
      <c r="E1588">
        <v>51934.879999999997</v>
      </c>
      <c r="G1588" s="2">
        <f t="shared" si="189"/>
        <v>-1.060314790340109E-3</v>
      </c>
      <c r="H1588" s="4">
        <f t="shared" si="190"/>
        <v>-5.1017788844103169E-4</v>
      </c>
      <c r="I1588" s="2">
        <f t="shared" si="190"/>
        <v>-5.332616500570821E-3</v>
      </c>
      <c r="J1588" s="2">
        <f t="shared" si="190"/>
        <v>-4.9290068975385534E-5</v>
      </c>
      <c r="L1588">
        <f t="shared" si="188"/>
        <v>6</v>
      </c>
      <c r="M1588">
        <v>2021</v>
      </c>
    </row>
    <row r="1589" spans="1:13" x14ac:dyDescent="0.3">
      <c r="A1589" s="15">
        <v>44349</v>
      </c>
      <c r="B1589">
        <v>16621.349999999999</v>
      </c>
      <c r="C1589">
        <v>15576.2</v>
      </c>
      <c r="D1589">
        <v>35373.75</v>
      </c>
      <c r="E1589">
        <v>51849.48</v>
      </c>
      <c r="G1589" s="2">
        <f t="shared" si="189"/>
        <v>-1.483032365000524E-3</v>
      </c>
      <c r="H1589" s="4">
        <f t="shared" si="190"/>
        <v>8.667820235831252E-5</v>
      </c>
      <c r="I1589" s="2">
        <f t="shared" si="190"/>
        <v>1.0343207724438528E-3</v>
      </c>
      <c r="J1589" s="2">
        <f t="shared" si="190"/>
        <v>-1.6443669456826353E-3</v>
      </c>
      <c r="L1589">
        <f t="shared" si="188"/>
        <v>6</v>
      </c>
      <c r="M1589">
        <v>2021</v>
      </c>
    </row>
    <row r="1590" spans="1:13" x14ac:dyDescent="0.3">
      <c r="A1590" s="15">
        <v>44350</v>
      </c>
      <c r="B1590">
        <v>16780.650000000001</v>
      </c>
      <c r="C1590">
        <v>15690.35</v>
      </c>
      <c r="D1590">
        <v>35649</v>
      </c>
      <c r="E1590">
        <v>52232.43</v>
      </c>
      <c r="G1590" s="2">
        <f t="shared" si="189"/>
        <v>9.4930768474405288E-3</v>
      </c>
      <c r="H1590" s="4">
        <f t="shared" si="190"/>
        <v>7.3284883347671213E-3</v>
      </c>
      <c r="I1590" s="2">
        <f t="shared" si="190"/>
        <v>7.7811936817555388E-3</v>
      </c>
      <c r="J1590" s="2">
        <f t="shared" si="190"/>
        <v>7.3858021334061033E-3</v>
      </c>
      <c r="L1590">
        <f t="shared" si="188"/>
        <v>6</v>
      </c>
      <c r="M1590">
        <v>2021</v>
      </c>
    </row>
    <row r="1591" spans="1:13" x14ac:dyDescent="0.3">
      <c r="A1591" s="15">
        <v>44351</v>
      </c>
      <c r="B1591">
        <v>16744.2</v>
      </c>
      <c r="C1591">
        <v>15670.25</v>
      </c>
      <c r="D1591">
        <v>35291.65</v>
      </c>
      <c r="E1591">
        <v>52100.05</v>
      </c>
      <c r="G1591" s="2">
        <f t="shared" si="189"/>
        <v>-2.1768731859390551E-3</v>
      </c>
      <c r="H1591" s="4">
        <f t="shared" si="190"/>
        <v>-1.2810421692314297E-3</v>
      </c>
      <c r="I1591" s="2">
        <f t="shared" si="190"/>
        <v>-1.0024124098852663E-2</v>
      </c>
      <c r="J1591" s="2">
        <f t="shared" si="190"/>
        <v>-2.5344407679289932E-3</v>
      </c>
      <c r="L1591">
        <f t="shared" si="188"/>
        <v>6</v>
      </c>
      <c r="M1591">
        <v>2021</v>
      </c>
    </row>
    <row r="1592" spans="1:13" x14ac:dyDescent="0.3">
      <c r="A1592" s="15">
        <v>44354</v>
      </c>
      <c r="B1592">
        <v>16702.849999999999</v>
      </c>
      <c r="C1592">
        <v>15751.65</v>
      </c>
      <c r="D1592">
        <v>35443.65</v>
      </c>
      <c r="E1592">
        <v>52328.51</v>
      </c>
      <c r="G1592" s="2">
        <f t="shared" si="189"/>
        <v>-2.475625417219348E-3</v>
      </c>
      <c r="H1592" s="4">
        <f t="shared" si="190"/>
        <v>5.1945565641900822E-3</v>
      </c>
      <c r="I1592" s="2">
        <f t="shared" si="190"/>
        <v>4.3069677954983687E-3</v>
      </c>
      <c r="J1592" s="2">
        <f t="shared" si="190"/>
        <v>4.3850245825099807E-3</v>
      </c>
      <c r="L1592">
        <f t="shared" si="188"/>
        <v>6</v>
      </c>
      <c r="M1592">
        <v>2021</v>
      </c>
    </row>
    <row r="1593" spans="1:13" x14ac:dyDescent="0.3">
      <c r="A1593" s="15">
        <v>44355</v>
      </c>
      <c r="B1593">
        <v>16576</v>
      </c>
      <c r="C1593">
        <v>15740.1</v>
      </c>
      <c r="D1593">
        <v>35085.300000000003</v>
      </c>
      <c r="E1593">
        <v>52275.57</v>
      </c>
      <c r="G1593" s="2">
        <f t="shared" si="189"/>
        <v>-7.6526303088802214E-3</v>
      </c>
      <c r="H1593" s="4">
        <f t="shared" si="190"/>
        <v>-7.3325651598399354E-4</v>
      </c>
      <c r="I1593" s="2">
        <f t="shared" si="190"/>
        <v>-1.0110414700517541E-2</v>
      </c>
      <c r="J1593" s="2">
        <f t="shared" si="190"/>
        <v>-1.0116855993033689E-3</v>
      </c>
      <c r="L1593">
        <f t="shared" si="188"/>
        <v>6</v>
      </c>
      <c r="M1593">
        <v>2021</v>
      </c>
    </row>
    <row r="1594" spans="1:13" x14ac:dyDescent="0.3">
      <c r="A1594" s="15">
        <v>44356</v>
      </c>
      <c r="B1594">
        <v>16467.349999999999</v>
      </c>
      <c r="C1594">
        <v>15635.35</v>
      </c>
      <c r="D1594">
        <v>34800.5</v>
      </c>
      <c r="E1594">
        <v>51941.64</v>
      </c>
      <c r="G1594" s="2">
        <f t="shared" si="189"/>
        <v>-6.5979043379779667E-3</v>
      </c>
      <c r="H1594" s="4">
        <f t="shared" si="190"/>
        <v>-6.6549767790547712E-3</v>
      </c>
      <c r="I1594" s="2">
        <f t="shared" si="190"/>
        <v>-8.1173596919508414E-3</v>
      </c>
      <c r="J1594" s="2">
        <f t="shared" si="190"/>
        <v>-6.387878697448929E-3</v>
      </c>
      <c r="L1594">
        <f t="shared" si="188"/>
        <v>6</v>
      </c>
      <c r="M1594">
        <v>2021</v>
      </c>
    </row>
    <row r="1595" spans="1:13" x14ac:dyDescent="0.3">
      <c r="A1595" s="15">
        <v>44357</v>
      </c>
      <c r="B1595">
        <v>16667.25</v>
      </c>
      <c r="C1595">
        <v>15737.75</v>
      </c>
      <c r="D1595">
        <v>35131.199999999997</v>
      </c>
      <c r="E1595">
        <v>52300.47</v>
      </c>
      <c r="G1595" s="2">
        <f t="shared" si="189"/>
        <v>1.1993580224692223E-2</v>
      </c>
      <c r="H1595" s="4">
        <f t="shared" si="190"/>
        <v>6.5492617690041883E-3</v>
      </c>
      <c r="I1595" s="2">
        <f t="shared" si="190"/>
        <v>9.5027370296402944E-3</v>
      </c>
      <c r="J1595" s="2">
        <f t="shared" si="190"/>
        <v>6.9083301951960267E-3</v>
      </c>
      <c r="L1595">
        <f t="shared" si="188"/>
        <v>6</v>
      </c>
      <c r="M1595">
        <v>2021</v>
      </c>
    </row>
    <row r="1596" spans="1:13" x14ac:dyDescent="0.3">
      <c r="A1596" s="15">
        <v>44358</v>
      </c>
      <c r="B1596">
        <v>16639.400000000001</v>
      </c>
      <c r="C1596">
        <v>15799.35</v>
      </c>
      <c r="D1596">
        <v>35047.4</v>
      </c>
      <c r="E1596">
        <v>52474.76</v>
      </c>
      <c r="G1596" s="2">
        <f t="shared" si="189"/>
        <v>-1.6737382357536054E-3</v>
      </c>
      <c r="H1596" s="4">
        <f t="shared" si="190"/>
        <v>3.9141554542422114E-3</v>
      </c>
      <c r="I1596" s="2">
        <f t="shared" si="190"/>
        <v>-2.3853440816139397E-3</v>
      </c>
      <c r="J1596" s="2">
        <f t="shared" si="190"/>
        <v>3.3324748324441611E-3</v>
      </c>
      <c r="L1596">
        <f t="shared" si="188"/>
        <v>6</v>
      </c>
      <c r="M1596">
        <v>2021</v>
      </c>
    </row>
    <row r="1597" spans="1:13" x14ac:dyDescent="0.3">
      <c r="A1597" s="15">
        <v>44361</v>
      </c>
      <c r="B1597">
        <v>16581.7</v>
      </c>
      <c r="C1597">
        <v>15811.85</v>
      </c>
      <c r="D1597">
        <v>34950.6</v>
      </c>
      <c r="E1597">
        <v>52551.53</v>
      </c>
      <c r="G1597" s="2">
        <f t="shared" si="189"/>
        <v>-3.4797397130572091E-3</v>
      </c>
      <c r="H1597" s="4">
        <f t="shared" si="190"/>
        <v>7.9117178871282673E-4</v>
      </c>
      <c r="I1597" s="2">
        <f t="shared" si="190"/>
        <v>-2.7619737840753637E-3</v>
      </c>
      <c r="J1597" s="2">
        <f t="shared" si="190"/>
        <v>1.462989063694561E-3</v>
      </c>
      <c r="L1597">
        <f t="shared" si="188"/>
        <v>6</v>
      </c>
      <c r="M1597">
        <v>2021</v>
      </c>
    </row>
    <row r="1598" spans="1:13" x14ac:dyDescent="0.3">
      <c r="A1598" s="15">
        <v>44362</v>
      </c>
      <c r="B1598">
        <v>16676.8</v>
      </c>
      <c r="C1598">
        <v>15869.25</v>
      </c>
      <c r="D1598">
        <v>35247.75</v>
      </c>
      <c r="E1598">
        <v>52773.05</v>
      </c>
      <c r="G1598" s="2">
        <f t="shared" si="189"/>
        <v>5.7025328600210203E-3</v>
      </c>
      <c r="H1598" s="4">
        <f t="shared" si="190"/>
        <v>3.630188750841909E-3</v>
      </c>
      <c r="I1598" s="2">
        <f t="shared" si="190"/>
        <v>8.5019999656658681E-3</v>
      </c>
      <c r="J1598" s="2">
        <f t="shared" si="190"/>
        <v>4.2152911627882971E-3</v>
      </c>
      <c r="L1598">
        <f t="shared" si="188"/>
        <v>6</v>
      </c>
      <c r="M1598">
        <v>2021</v>
      </c>
    </row>
    <row r="1599" spans="1:13" x14ac:dyDescent="0.3">
      <c r="A1599" s="15">
        <v>44363</v>
      </c>
      <c r="B1599">
        <v>16576.650000000001</v>
      </c>
      <c r="C1599">
        <v>15767.55</v>
      </c>
      <c r="D1599">
        <v>35003.5</v>
      </c>
      <c r="E1599">
        <v>52501.98</v>
      </c>
      <c r="G1599" s="2">
        <f t="shared" si="189"/>
        <v>-6.0416308482110562E-3</v>
      </c>
      <c r="H1599" s="4">
        <f t="shared" si="190"/>
        <v>-6.40862044520067E-3</v>
      </c>
      <c r="I1599" s="2">
        <f t="shared" si="190"/>
        <v>-6.9295203239923119E-3</v>
      </c>
      <c r="J1599" s="2">
        <f t="shared" si="190"/>
        <v>-5.1365232822434877E-3</v>
      </c>
      <c r="L1599">
        <f t="shared" si="188"/>
        <v>6</v>
      </c>
      <c r="M1599">
        <v>2021</v>
      </c>
    </row>
    <row r="1600" spans="1:13" x14ac:dyDescent="0.3">
      <c r="A1600" s="15">
        <v>44364</v>
      </c>
      <c r="B1600">
        <v>16409.55</v>
      </c>
      <c r="C1600">
        <v>15691.4</v>
      </c>
      <c r="D1600">
        <v>34605.4</v>
      </c>
      <c r="E1600">
        <v>52323.33</v>
      </c>
      <c r="G1600" s="2">
        <f t="shared" si="189"/>
        <v>-1.0183094600400511E-2</v>
      </c>
      <c r="H1600" s="4">
        <f t="shared" si="190"/>
        <v>-4.8295391484409209E-3</v>
      </c>
      <c r="I1600" s="2">
        <f t="shared" si="190"/>
        <v>-1.1373148399445728E-2</v>
      </c>
      <c r="J1600" s="2">
        <f t="shared" si="190"/>
        <v>-3.40272881137057E-3</v>
      </c>
      <c r="L1600">
        <f t="shared" si="188"/>
        <v>6</v>
      </c>
      <c r="M1600">
        <v>2021</v>
      </c>
    </row>
    <row r="1601" spans="1:13" x14ac:dyDescent="0.3">
      <c r="A1601" s="15">
        <v>44365</v>
      </c>
      <c r="B1601">
        <v>16419.25</v>
      </c>
      <c r="C1601">
        <v>15683.35</v>
      </c>
      <c r="D1601">
        <v>34558</v>
      </c>
      <c r="E1601">
        <v>52344.45</v>
      </c>
      <c r="G1601" s="2">
        <f t="shared" si="189"/>
        <v>5.9076998035846508E-4</v>
      </c>
      <c r="H1601" s="4">
        <f t="shared" si="190"/>
        <v>-5.1301987075718367E-4</v>
      </c>
      <c r="I1601" s="2">
        <f t="shared" si="190"/>
        <v>-1.3697284238876433E-3</v>
      </c>
      <c r="J1601" s="2">
        <f t="shared" si="190"/>
        <v>4.0364403412388589E-4</v>
      </c>
      <c r="L1601">
        <f t="shared" si="188"/>
        <v>6</v>
      </c>
      <c r="M1601">
        <v>2021</v>
      </c>
    </row>
    <row r="1602" spans="1:13" x14ac:dyDescent="0.3">
      <c r="A1602" s="15">
        <v>44368</v>
      </c>
      <c r="B1602">
        <v>16534.650000000001</v>
      </c>
      <c r="C1602">
        <v>15746.5</v>
      </c>
      <c r="D1602">
        <v>34871.300000000003</v>
      </c>
      <c r="E1602">
        <v>52574.46</v>
      </c>
      <c r="G1602" s="2">
        <f t="shared" si="189"/>
        <v>6.979282899849797E-3</v>
      </c>
      <c r="H1602" s="4">
        <f t="shared" si="190"/>
        <v>4.02656320237702E-3</v>
      </c>
      <c r="I1602" s="2">
        <f t="shared" si="190"/>
        <v>9.0659181665606499E-3</v>
      </c>
      <c r="J1602" s="2">
        <f t="shared" si="190"/>
        <v>4.3941621318019783E-3</v>
      </c>
      <c r="L1602">
        <f t="shared" si="188"/>
        <v>6</v>
      </c>
      <c r="M1602">
        <v>2021</v>
      </c>
    </row>
    <row r="1603" spans="1:13" x14ac:dyDescent="0.3">
      <c r="A1603" s="15">
        <v>44369</v>
      </c>
      <c r="B1603">
        <v>16509.3</v>
      </c>
      <c r="C1603">
        <v>15772.75</v>
      </c>
      <c r="D1603">
        <v>34745</v>
      </c>
      <c r="E1603">
        <v>52588.71</v>
      </c>
      <c r="G1603" s="2">
        <f t="shared" si="189"/>
        <v>-1.5354981737567422E-3</v>
      </c>
      <c r="H1603" s="4">
        <f t="shared" si="190"/>
        <v>1.6670371193598578E-3</v>
      </c>
      <c r="I1603" s="2">
        <f t="shared" si="190"/>
        <v>-3.6218896341691561E-3</v>
      </c>
      <c r="J1603" s="2">
        <f t="shared" si="190"/>
        <v>2.7104415337789487E-4</v>
      </c>
      <c r="L1603">
        <f t="shared" ref="L1603:L1666" si="191">MONTH(A:A)</f>
        <v>6</v>
      </c>
      <c r="M1603">
        <v>2021</v>
      </c>
    </row>
    <row r="1604" spans="1:13" x14ac:dyDescent="0.3">
      <c r="A1604" s="15">
        <v>44370</v>
      </c>
      <c r="B1604">
        <v>16430.45</v>
      </c>
      <c r="C1604">
        <v>15686.95</v>
      </c>
      <c r="D1604">
        <v>34574</v>
      </c>
      <c r="E1604">
        <v>52306.080000000002</v>
      </c>
      <c r="G1604" s="2">
        <f t="shared" ref="G1604:G1667" si="192">(B1604-B1603)/B1604</f>
        <v>-4.7990164602916257E-3</v>
      </c>
      <c r="H1604" s="4">
        <f t="shared" ref="H1604:J1667" si="193">(C1604-C1603)/C1603</f>
        <v>-5.4397616141763023E-3</v>
      </c>
      <c r="I1604" s="2">
        <f t="shared" si="193"/>
        <v>-4.9215714491293713E-3</v>
      </c>
      <c r="J1604" s="2">
        <f t="shared" si="193"/>
        <v>-5.3743474597493911E-3</v>
      </c>
      <c r="L1604">
        <f t="shared" si="191"/>
        <v>6</v>
      </c>
      <c r="M1604">
        <v>2021</v>
      </c>
    </row>
    <row r="1605" spans="1:13" x14ac:dyDescent="0.3">
      <c r="A1605" s="15">
        <v>44371</v>
      </c>
      <c r="B1605">
        <v>16520.3</v>
      </c>
      <c r="C1605">
        <v>15790.45</v>
      </c>
      <c r="D1605">
        <v>34827</v>
      </c>
      <c r="E1605">
        <v>52699</v>
      </c>
      <c r="G1605" s="2">
        <f t="shared" si="192"/>
        <v>5.4387632185855309E-3</v>
      </c>
      <c r="H1605" s="4">
        <f t="shared" si="193"/>
        <v>6.5978408804770843E-3</v>
      </c>
      <c r="I1605" s="2">
        <f t="shared" si="193"/>
        <v>7.3176375310927289E-3</v>
      </c>
      <c r="J1605" s="2">
        <f t="shared" si="193"/>
        <v>7.5119374267771212E-3</v>
      </c>
      <c r="L1605">
        <f t="shared" si="191"/>
        <v>6</v>
      </c>
      <c r="M1605">
        <v>2021</v>
      </c>
    </row>
    <row r="1606" spans="1:13" x14ac:dyDescent="0.3">
      <c r="A1606" s="15">
        <v>44372</v>
      </c>
      <c r="B1606">
        <v>16722.349999999999</v>
      </c>
      <c r="C1606">
        <v>15860.35</v>
      </c>
      <c r="D1606">
        <v>35364.65</v>
      </c>
      <c r="E1606">
        <v>52925.04</v>
      </c>
      <c r="G1606" s="2">
        <f t="shared" si="192"/>
        <v>1.2082631926732743E-2</v>
      </c>
      <c r="H1606" s="4">
        <f t="shared" si="193"/>
        <v>4.4267262807582836E-3</v>
      </c>
      <c r="I1606" s="2">
        <f t="shared" si="193"/>
        <v>1.5437735090590675E-2</v>
      </c>
      <c r="J1606" s="2">
        <f t="shared" si="193"/>
        <v>4.2892654509573405E-3</v>
      </c>
      <c r="L1606">
        <f t="shared" si="191"/>
        <v>6</v>
      </c>
      <c r="M1606">
        <v>2021</v>
      </c>
    </row>
    <row r="1607" spans="1:13" x14ac:dyDescent="0.3">
      <c r="A1607" s="15">
        <v>44375</v>
      </c>
      <c r="B1607">
        <v>16667.400000000001</v>
      </c>
      <c r="C1607">
        <v>15814.7</v>
      </c>
      <c r="D1607">
        <v>35359.449999999997</v>
      </c>
      <c r="E1607">
        <v>52735.59</v>
      </c>
      <c r="G1607" s="2">
        <f t="shared" si="192"/>
        <v>-3.2968549383825363E-3</v>
      </c>
      <c r="H1607" s="4">
        <f t="shared" si="193"/>
        <v>-2.8782466969518097E-3</v>
      </c>
      <c r="I1607" s="2">
        <f t="shared" si="193"/>
        <v>-1.470394871716351E-4</v>
      </c>
      <c r="J1607" s="2">
        <f t="shared" si="193"/>
        <v>-3.5795910593549736E-3</v>
      </c>
      <c r="L1607">
        <f t="shared" si="191"/>
        <v>6</v>
      </c>
      <c r="M1607">
        <v>2021</v>
      </c>
    </row>
    <row r="1608" spans="1:13" x14ac:dyDescent="0.3">
      <c r="A1608" s="15">
        <v>44376</v>
      </c>
      <c r="B1608">
        <v>16545.7</v>
      </c>
      <c r="C1608">
        <v>15748.45</v>
      </c>
      <c r="D1608">
        <v>35010.300000000003</v>
      </c>
      <c r="E1608">
        <v>52549.66</v>
      </c>
      <c r="G1608" s="2">
        <f t="shared" si="192"/>
        <v>-7.3553853871399051E-3</v>
      </c>
      <c r="H1608" s="4">
        <f t="shared" si="193"/>
        <v>-4.1891404832213068E-3</v>
      </c>
      <c r="I1608" s="2">
        <f t="shared" si="193"/>
        <v>-9.8743051716017709E-3</v>
      </c>
      <c r="J1608" s="2">
        <f t="shared" si="193"/>
        <v>-3.5257024715186279E-3</v>
      </c>
      <c r="L1608">
        <f t="shared" si="191"/>
        <v>6</v>
      </c>
      <c r="M1608">
        <v>2021</v>
      </c>
    </row>
    <row r="1609" spans="1:13" x14ac:dyDescent="0.3">
      <c r="A1609" s="15">
        <v>44377</v>
      </c>
      <c r="B1609">
        <v>16444.099999999999</v>
      </c>
      <c r="C1609">
        <v>15721.5</v>
      </c>
      <c r="D1609">
        <v>34772.199999999997</v>
      </c>
      <c r="E1609">
        <v>52482.71</v>
      </c>
      <c r="G1609" s="2">
        <f t="shared" si="192"/>
        <v>-6.1785077930687719E-3</v>
      </c>
      <c r="H1609" s="4">
        <f t="shared" si="193"/>
        <v>-1.7112795227467292E-3</v>
      </c>
      <c r="I1609" s="2">
        <f t="shared" si="193"/>
        <v>-6.8008557481657054E-3</v>
      </c>
      <c r="J1609" s="2">
        <f t="shared" si="193"/>
        <v>-1.2740329813742727E-3</v>
      </c>
      <c r="L1609">
        <f t="shared" si="191"/>
        <v>6</v>
      </c>
      <c r="M1609">
        <v>2021</v>
      </c>
    </row>
    <row r="1610" spans="1:13" x14ac:dyDescent="0.3">
      <c r="A1610" s="15">
        <v>44378</v>
      </c>
      <c r="B1610">
        <v>16376.85</v>
      </c>
      <c r="C1610">
        <v>15680</v>
      </c>
      <c r="D1610">
        <v>34684</v>
      </c>
      <c r="E1610">
        <v>52318.6</v>
      </c>
      <c r="G1610" s="2">
        <f t="shared" si="192"/>
        <v>-4.1064062991355592E-3</v>
      </c>
      <c r="H1610" s="4">
        <f t="shared" si="193"/>
        <v>-2.6396972299080877E-3</v>
      </c>
      <c r="I1610" s="2">
        <f t="shared" si="193"/>
        <v>-2.5365090503332286E-3</v>
      </c>
      <c r="J1610" s="2">
        <f t="shared" si="193"/>
        <v>-3.1269345656884063E-3</v>
      </c>
      <c r="L1610">
        <f t="shared" si="191"/>
        <v>7</v>
      </c>
      <c r="M1610">
        <v>2021</v>
      </c>
    </row>
    <row r="1611" spans="1:13" x14ac:dyDescent="0.3">
      <c r="A1611" s="15">
        <v>44379</v>
      </c>
      <c r="B1611">
        <v>16438.3</v>
      </c>
      <c r="C1611">
        <v>15722.2</v>
      </c>
      <c r="D1611">
        <v>34809.9</v>
      </c>
      <c r="E1611">
        <v>52484.67</v>
      </c>
      <c r="G1611" s="2">
        <f t="shared" si="192"/>
        <v>3.7382211055887113E-3</v>
      </c>
      <c r="H1611" s="4">
        <f t="shared" si="193"/>
        <v>2.6913265306122915E-3</v>
      </c>
      <c r="I1611" s="2">
        <f t="shared" si="193"/>
        <v>3.6299158113251486E-3</v>
      </c>
      <c r="J1611" s="2">
        <f t="shared" si="193"/>
        <v>3.1742057318047447E-3</v>
      </c>
      <c r="L1611">
        <f t="shared" si="191"/>
        <v>7</v>
      </c>
      <c r="M1611">
        <v>2021</v>
      </c>
    </row>
    <row r="1612" spans="1:13" x14ac:dyDescent="0.3">
      <c r="A1612" s="15">
        <v>44382</v>
      </c>
      <c r="B1612">
        <v>16610.849999999999</v>
      </c>
      <c r="C1612">
        <v>15834.35</v>
      </c>
      <c r="D1612">
        <v>35212</v>
      </c>
      <c r="E1612">
        <v>52880</v>
      </c>
      <c r="G1612" s="2">
        <f t="shared" si="192"/>
        <v>1.0387788704370895E-2</v>
      </c>
      <c r="H1612" s="4">
        <f t="shared" si="193"/>
        <v>7.1332256300008666E-3</v>
      </c>
      <c r="I1612" s="2">
        <f t="shared" si="193"/>
        <v>1.1551311552173333E-2</v>
      </c>
      <c r="J1612" s="2">
        <f t="shared" si="193"/>
        <v>7.5322946681383677E-3</v>
      </c>
      <c r="L1612">
        <f t="shared" si="191"/>
        <v>7</v>
      </c>
      <c r="M1612">
        <v>2021</v>
      </c>
    </row>
    <row r="1613" spans="1:13" x14ac:dyDescent="0.3">
      <c r="A1613" s="15">
        <v>44383</v>
      </c>
      <c r="B1613">
        <v>16771.900000000001</v>
      </c>
      <c r="C1613">
        <v>15818.25</v>
      </c>
      <c r="D1613">
        <v>35579.15</v>
      </c>
      <c r="E1613">
        <v>52861.18</v>
      </c>
      <c r="G1613" s="2">
        <f t="shared" si="192"/>
        <v>9.602370631830795E-3</v>
      </c>
      <c r="H1613" s="4">
        <f t="shared" si="193"/>
        <v>-1.0167768174885843E-3</v>
      </c>
      <c r="I1613" s="2">
        <f t="shared" si="193"/>
        <v>1.042684312166311E-2</v>
      </c>
      <c r="J1613" s="2">
        <f t="shared" si="193"/>
        <v>-3.559001512859249E-4</v>
      </c>
      <c r="L1613">
        <f t="shared" si="191"/>
        <v>7</v>
      </c>
      <c r="M1613">
        <v>2021</v>
      </c>
    </row>
    <row r="1614" spans="1:13" x14ac:dyDescent="0.3">
      <c r="A1614" s="15">
        <v>44384</v>
      </c>
      <c r="B1614">
        <v>16874.45</v>
      </c>
      <c r="C1614">
        <v>15879.65</v>
      </c>
      <c r="D1614">
        <v>35771.300000000003</v>
      </c>
      <c r="E1614">
        <v>53054.76</v>
      </c>
      <c r="G1614" s="2">
        <f t="shared" si="192"/>
        <v>6.0772351098850198E-3</v>
      </c>
      <c r="H1614" s="4">
        <f t="shared" si="193"/>
        <v>3.881592464400274E-3</v>
      </c>
      <c r="I1614" s="2">
        <f t="shared" si="193"/>
        <v>5.4006349224194911E-3</v>
      </c>
      <c r="J1614" s="2">
        <f t="shared" si="193"/>
        <v>3.6620446232944808E-3</v>
      </c>
      <c r="L1614">
        <f t="shared" si="191"/>
        <v>7</v>
      </c>
      <c r="M1614">
        <v>2021</v>
      </c>
    </row>
    <row r="1615" spans="1:13" x14ac:dyDescent="0.3">
      <c r="A1615" s="15">
        <v>44385</v>
      </c>
      <c r="B1615">
        <v>16669.099999999999</v>
      </c>
      <c r="C1615">
        <v>15727.9</v>
      </c>
      <c r="D1615">
        <v>35274.1</v>
      </c>
      <c r="E1615">
        <v>52568.94</v>
      </c>
      <c r="G1615" s="2">
        <f t="shared" si="192"/>
        <v>-1.2319201396596228E-2</v>
      </c>
      <c r="H1615" s="4">
        <f t="shared" si="193"/>
        <v>-9.5562559628203387E-3</v>
      </c>
      <c r="I1615" s="2">
        <f t="shared" si="193"/>
        <v>-1.3899410980311153E-2</v>
      </c>
      <c r="J1615" s="2">
        <f t="shared" si="193"/>
        <v>-9.156954060295432E-3</v>
      </c>
      <c r="L1615">
        <f t="shared" si="191"/>
        <v>7</v>
      </c>
      <c r="M1615">
        <v>2021</v>
      </c>
    </row>
    <row r="1616" spans="1:13" x14ac:dyDescent="0.3">
      <c r="A1616" s="15">
        <v>44386</v>
      </c>
      <c r="B1616">
        <v>16590</v>
      </c>
      <c r="C1616">
        <v>15689.8</v>
      </c>
      <c r="D1616">
        <v>35071.949999999997</v>
      </c>
      <c r="E1616">
        <v>52386.19</v>
      </c>
      <c r="G1616" s="2">
        <f t="shared" si="192"/>
        <v>-4.767932489451389E-3</v>
      </c>
      <c r="H1616" s="4">
        <f t="shared" si="193"/>
        <v>-2.4224467347834337E-3</v>
      </c>
      <c r="I1616" s="2">
        <f t="shared" si="193"/>
        <v>-5.7308336711638696E-3</v>
      </c>
      <c r="J1616" s="2">
        <f t="shared" si="193"/>
        <v>-3.4763873876855799E-3</v>
      </c>
      <c r="L1616">
        <f t="shared" si="191"/>
        <v>7</v>
      </c>
      <c r="M1616">
        <v>2021</v>
      </c>
    </row>
    <row r="1617" spans="1:13" x14ac:dyDescent="0.3">
      <c r="A1617" s="15">
        <v>44389</v>
      </c>
      <c r="B1617">
        <v>16606.150000000001</v>
      </c>
      <c r="C1617">
        <v>15692.6</v>
      </c>
      <c r="D1617">
        <v>35198.9</v>
      </c>
      <c r="E1617">
        <v>52372.69</v>
      </c>
      <c r="G1617" s="2">
        <f t="shared" si="192"/>
        <v>9.7253126100881016E-4</v>
      </c>
      <c r="H1617" s="4">
        <f t="shared" si="193"/>
        <v>1.7845989113953598E-4</v>
      </c>
      <c r="I1617" s="2">
        <f t="shared" si="193"/>
        <v>3.6197017844746123E-3</v>
      </c>
      <c r="J1617" s="2">
        <f t="shared" si="193"/>
        <v>-2.5770150491952171E-4</v>
      </c>
      <c r="L1617">
        <f t="shared" si="191"/>
        <v>7</v>
      </c>
      <c r="M1617">
        <v>2021</v>
      </c>
    </row>
    <row r="1618" spans="1:13" x14ac:dyDescent="0.3">
      <c r="A1618" s="15">
        <v>44390</v>
      </c>
      <c r="B1618">
        <v>16852.150000000001</v>
      </c>
      <c r="C1618">
        <v>15812.35</v>
      </c>
      <c r="D1618">
        <v>35673.4</v>
      </c>
      <c r="E1618">
        <v>52769.73</v>
      </c>
      <c r="G1618" s="2">
        <f t="shared" si="192"/>
        <v>1.4597543933563372E-2</v>
      </c>
      <c r="H1618" s="4">
        <f t="shared" si="193"/>
        <v>7.6309853051756875E-3</v>
      </c>
      <c r="I1618" s="2">
        <f t="shared" si="193"/>
        <v>1.3480534903079357E-2</v>
      </c>
      <c r="J1618" s="2">
        <f t="shared" si="193"/>
        <v>7.5810503527697515E-3</v>
      </c>
      <c r="L1618">
        <f t="shared" si="191"/>
        <v>7</v>
      </c>
      <c r="M1618">
        <v>2021</v>
      </c>
    </row>
    <row r="1619" spans="1:13" x14ac:dyDescent="0.3">
      <c r="A1619" s="15">
        <v>44391</v>
      </c>
      <c r="B1619">
        <v>16823.05</v>
      </c>
      <c r="C1619">
        <v>15853.95</v>
      </c>
      <c r="D1619">
        <v>35668.25</v>
      </c>
      <c r="E1619">
        <v>52904.05</v>
      </c>
      <c r="G1619" s="2">
        <f t="shared" si="192"/>
        <v>-1.7297695721050692E-3</v>
      </c>
      <c r="H1619" s="4">
        <f t="shared" si="193"/>
        <v>2.6308549962529518E-3</v>
      </c>
      <c r="I1619" s="2">
        <f t="shared" si="193"/>
        <v>-1.4436526936040454E-4</v>
      </c>
      <c r="J1619" s="2">
        <f t="shared" si="193"/>
        <v>2.5453986594208403E-3</v>
      </c>
      <c r="L1619">
        <f t="shared" si="191"/>
        <v>7</v>
      </c>
      <c r="M1619">
        <v>2021</v>
      </c>
    </row>
    <row r="1620" spans="1:13" x14ac:dyDescent="0.3">
      <c r="A1620" s="15">
        <v>44392</v>
      </c>
      <c r="B1620">
        <v>16926.3</v>
      </c>
      <c r="C1620">
        <v>15924.2</v>
      </c>
      <c r="D1620">
        <v>35907.65</v>
      </c>
      <c r="E1620">
        <v>53158.85</v>
      </c>
      <c r="G1620" s="2">
        <f t="shared" si="192"/>
        <v>6.0999745957474464E-3</v>
      </c>
      <c r="H1620" s="4">
        <f t="shared" si="193"/>
        <v>4.4310723825923505E-3</v>
      </c>
      <c r="I1620" s="2">
        <f t="shared" si="193"/>
        <v>6.7118515766823846E-3</v>
      </c>
      <c r="J1620" s="2">
        <f t="shared" si="193"/>
        <v>4.8162664295076773E-3</v>
      </c>
      <c r="L1620">
        <f t="shared" si="191"/>
        <v>7</v>
      </c>
      <c r="M1620">
        <v>2021</v>
      </c>
    </row>
    <row r="1621" spans="1:13" x14ac:dyDescent="0.3">
      <c r="A1621" s="15">
        <v>44393</v>
      </c>
      <c r="B1621">
        <v>16884.099999999999</v>
      </c>
      <c r="C1621">
        <v>15923.4</v>
      </c>
      <c r="D1621">
        <v>35751.800000000003</v>
      </c>
      <c r="E1621">
        <v>53140.06</v>
      </c>
      <c r="G1621" s="2">
        <f t="shared" si="192"/>
        <v>-2.4993929199661653E-3</v>
      </c>
      <c r="H1621" s="4">
        <f t="shared" si="193"/>
        <v>-5.0238002537087662E-5</v>
      </c>
      <c r="I1621" s="2">
        <f t="shared" si="193"/>
        <v>-4.3403007437133462E-3</v>
      </c>
      <c r="J1621" s="2">
        <f t="shared" si="193"/>
        <v>-3.5346889558372449E-4</v>
      </c>
      <c r="L1621">
        <f t="shared" si="191"/>
        <v>7</v>
      </c>
      <c r="M1621">
        <v>2021</v>
      </c>
    </row>
    <row r="1622" spans="1:13" x14ac:dyDescent="0.3">
      <c r="A1622" s="15">
        <v>44396</v>
      </c>
      <c r="B1622">
        <v>16555.75</v>
      </c>
      <c r="C1622">
        <v>15752.4</v>
      </c>
      <c r="D1622">
        <v>35079.199999999997</v>
      </c>
      <c r="E1622">
        <v>52553.4</v>
      </c>
      <c r="G1622" s="2">
        <f t="shared" si="192"/>
        <v>-1.983298853872513E-2</v>
      </c>
      <c r="H1622" s="4">
        <f t="shared" si="193"/>
        <v>-1.0738912543803459E-2</v>
      </c>
      <c r="I1622" s="2">
        <f t="shared" si="193"/>
        <v>-1.8813038784061382E-2</v>
      </c>
      <c r="J1622" s="2">
        <f t="shared" si="193"/>
        <v>-1.1039882152936904E-2</v>
      </c>
      <c r="L1622">
        <f t="shared" si="191"/>
        <v>7</v>
      </c>
      <c r="M1622">
        <v>2021</v>
      </c>
    </row>
    <row r="1623" spans="1:13" x14ac:dyDescent="0.3">
      <c r="A1623" s="15">
        <v>44397</v>
      </c>
      <c r="B1623">
        <v>16293.1</v>
      </c>
      <c r="C1623">
        <v>15632.1</v>
      </c>
      <c r="D1623">
        <v>34415.449999999997</v>
      </c>
      <c r="E1623">
        <v>52198.51</v>
      </c>
      <c r="G1623" s="2">
        <f t="shared" si="192"/>
        <v>-1.612032087202556E-2</v>
      </c>
      <c r="H1623" s="4">
        <f t="shared" si="193"/>
        <v>-7.6369315151976385E-3</v>
      </c>
      <c r="I1623" s="2">
        <f t="shared" si="193"/>
        <v>-1.8921469132705423E-2</v>
      </c>
      <c r="J1623" s="2">
        <f t="shared" si="193"/>
        <v>-6.7529408182914787E-3</v>
      </c>
      <c r="L1623">
        <f t="shared" si="191"/>
        <v>7</v>
      </c>
      <c r="M1623">
        <v>2021</v>
      </c>
    </row>
    <row r="1624" spans="1:13" x14ac:dyDescent="0.3">
      <c r="A1624" s="15">
        <v>44399</v>
      </c>
      <c r="B1624">
        <v>16499.2</v>
      </c>
      <c r="C1624">
        <v>15824.05</v>
      </c>
      <c r="D1624">
        <v>34677.300000000003</v>
      </c>
      <c r="E1624">
        <v>52837.21</v>
      </c>
      <c r="G1624" s="2">
        <f t="shared" si="192"/>
        <v>1.2491514740108633E-2</v>
      </c>
      <c r="H1624" s="4">
        <f t="shared" si="193"/>
        <v>1.2279220322285483E-2</v>
      </c>
      <c r="I1624" s="2">
        <f t="shared" si="193"/>
        <v>7.6085014143358826E-3</v>
      </c>
      <c r="J1624" s="2">
        <f t="shared" si="193"/>
        <v>1.2235981448512555E-2</v>
      </c>
      <c r="L1624">
        <f t="shared" si="191"/>
        <v>7</v>
      </c>
      <c r="M1624">
        <v>2021</v>
      </c>
    </row>
    <row r="1625" spans="1:13" x14ac:dyDescent="0.3">
      <c r="A1625" s="15">
        <v>44400</v>
      </c>
      <c r="B1625">
        <v>16611.05</v>
      </c>
      <c r="C1625">
        <v>15856.05</v>
      </c>
      <c r="D1625">
        <v>35034.400000000001</v>
      </c>
      <c r="E1625">
        <v>52975.8</v>
      </c>
      <c r="G1625" s="2">
        <f t="shared" si="192"/>
        <v>6.7334695880151198E-3</v>
      </c>
      <c r="H1625" s="4">
        <f t="shared" si="193"/>
        <v>2.0222383018253863E-3</v>
      </c>
      <c r="I1625" s="2">
        <f t="shared" si="193"/>
        <v>1.0297802885461052E-2</v>
      </c>
      <c r="J1625" s="2">
        <f t="shared" si="193"/>
        <v>2.6229621132532127E-3</v>
      </c>
      <c r="L1625">
        <f t="shared" si="191"/>
        <v>7</v>
      </c>
      <c r="M1625">
        <v>2021</v>
      </c>
    </row>
    <row r="1626" spans="1:13" x14ac:dyDescent="0.3">
      <c r="A1626" s="15">
        <v>44403</v>
      </c>
      <c r="B1626">
        <v>16574.849999999999</v>
      </c>
      <c r="C1626">
        <v>15824.45</v>
      </c>
      <c r="D1626">
        <v>34949.699999999997</v>
      </c>
      <c r="E1626">
        <v>52852.27</v>
      </c>
      <c r="G1626" s="2">
        <f t="shared" si="192"/>
        <v>-2.1840318313590006E-3</v>
      </c>
      <c r="H1626" s="4">
        <f t="shared" si="193"/>
        <v>-1.9929301433836638E-3</v>
      </c>
      <c r="I1626" s="2">
        <f t="shared" si="193"/>
        <v>-2.4176238211587571E-3</v>
      </c>
      <c r="J1626" s="2">
        <f t="shared" si="193"/>
        <v>-2.3318194345343744E-3</v>
      </c>
      <c r="L1626">
        <f t="shared" si="191"/>
        <v>7</v>
      </c>
      <c r="M1626">
        <v>2021</v>
      </c>
    </row>
    <row r="1627" spans="1:13" x14ac:dyDescent="0.3">
      <c r="A1627" s="15">
        <v>44404</v>
      </c>
      <c r="B1627">
        <v>16529.150000000001</v>
      </c>
      <c r="C1627">
        <v>15746.45</v>
      </c>
      <c r="D1627">
        <v>34797.449999999997</v>
      </c>
      <c r="E1627">
        <v>52578.76</v>
      </c>
      <c r="G1627" s="2">
        <f t="shared" si="192"/>
        <v>-2.7648124676705752E-3</v>
      </c>
      <c r="H1627" s="4">
        <f t="shared" si="193"/>
        <v>-4.9290812634878306E-3</v>
      </c>
      <c r="I1627" s="2">
        <f t="shared" si="193"/>
        <v>-4.3562605687602471E-3</v>
      </c>
      <c r="J1627" s="2">
        <f t="shared" si="193"/>
        <v>-5.1749905917001255E-3</v>
      </c>
      <c r="L1627">
        <f t="shared" si="191"/>
        <v>7</v>
      </c>
      <c r="M1627">
        <v>2021</v>
      </c>
    </row>
    <row r="1628" spans="1:13" x14ac:dyDescent="0.3">
      <c r="A1628" s="15">
        <v>44405</v>
      </c>
      <c r="B1628">
        <v>16444.75</v>
      </c>
      <c r="C1628">
        <v>15709.4</v>
      </c>
      <c r="D1628">
        <v>34532.9</v>
      </c>
      <c r="E1628">
        <v>52443.71</v>
      </c>
      <c r="G1628" s="2">
        <f t="shared" si="192"/>
        <v>-5.1323370680613238E-3</v>
      </c>
      <c r="H1628" s="4">
        <f t="shared" si="193"/>
        <v>-2.3529112911164795E-3</v>
      </c>
      <c r="I1628" s="2">
        <f t="shared" si="193"/>
        <v>-7.6025685790193148E-3</v>
      </c>
      <c r="J1628" s="2">
        <f t="shared" si="193"/>
        <v>-2.5685276716301965E-3</v>
      </c>
      <c r="L1628">
        <f t="shared" si="191"/>
        <v>7</v>
      </c>
      <c r="M1628">
        <v>2021</v>
      </c>
    </row>
    <row r="1629" spans="1:13" x14ac:dyDescent="0.3">
      <c r="A1629" s="15">
        <v>44406</v>
      </c>
      <c r="B1629">
        <v>16513.599999999999</v>
      </c>
      <c r="C1629">
        <v>15778.45</v>
      </c>
      <c r="D1629">
        <v>34691.5</v>
      </c>
      <c r="E1629">
        <v>52653.07</v>
      </c>
      <c r="G1629" s="2">
        <f t="shared" si="192"/>
        <v>4.1692907663985167E-3</v>
      </c>
      <c r="H1629" s="4">
        <f t="shared" si="193"/>
        <v>4.3954574967854342E-3</v>
      </c>
      <c r="I1629" s="2">
        <f t="shared" si="193"/>
        <v>4.5927217233420461E-3</v>
      </c>
      <c r="J1629" s="2">
        <f t="shared" si="193"/>
        <v>3.9920898044779937E-3</v>
      </c>
      <c r="L1629">
        <f t="shared" si="191"/>
        <v>7</v>
      </c>
      <c r="M1629">
        <v>2021</v>
      </c>
    </row>
    <row r="1630" spans="1:13" x14ac:dyDescent="0.3">
      <c r="A1630" s="15">
        <v>44407</v>
      </c>
      <c r="B1630">
        <v>16468.650000000001</v>
      </c>
      <c r="C1630">
        <v>15763.05</v>
      </c>
      <c r="D1630">
        <v>34584.35</v>
      </c>
      <c r="E1630">
        <v>52586.84</v>
      </c>
      <c r="G1630" s="2">
        <f t="shared" si="192"/>
        <v>-2.7294283380846084E-3</v>
      </c>
      <c r="H1630" s="4">
        <f t="shared" si="193"/>
        <v>-9.7601475430105335E-4</v>
      </c>
      <c r="I1630" s="2">
        <f t="shared" si="193"/>
        <v>-3.0886528400329029E-3</v>
      </c>
      <c r="J1630" s="2">
        <f t="shared" si="193"/>
        <v>-1.2578563795046177E-3</v>
      </c>
      <c r="L1630">
        <f t="shared" si="191"/>
        <v>7</v>
      </c>
      <c r="M1630">
        <v>2021</v>
      </c>
    </row>
    <row r="1631" spans="1:13" x14ac:dyDescent="0.3">
      <c r="A1631" s="15">
        <v>44410</v>
      </c>
      <c r="B1631">
        <v>16539.55</v>
      </c>
      <c r="C1631">
        <v>15885.15</v>
      </c>
      <c r="D1631">
        <v>34710</v>
      </c>
      <c r="E1631">
        <v>52950.63</v>
      </c>
      <c r="G1631" s="2">
        <f t="shared" si="192"/>
        <v>4.286694619865584E-3</v>
      </c>
      <c r="H1631" s="4">
        <f t="shared" si="193"/>
        <v>7.7459628688610624E-3</v>
      </c>
      <c r="I1631" s="2">
        <f t="shared" si="193"/>
        <v>3.6331462063043389E-3</v>
      </c>
      <c r="J1631" s="2">
        <f t="shared" si="193"/>
        <v>6.9178904836267189E-3</v>
      </c>
      <c r="L1631">
        <f t="shared" si="191"/>
        <v>8</v>
      </c>
      <c r="M1631">
        <v>2021</v>
      </c>
    </row>
    <row r="1632" spans="1:13" x14ac:dyDescent="0.3">
      <c r="A1632" s="15">
        <v>44411</v>
      </c>
      <c r="B1632">
        <v>16818.05</v>
      </c>
      <c r="C1632">
        <v>16130.75</v>
      </c>
      <c r="D1632">
        <v>35207.449999999997</v>
      </c>
      <c r="E1632">
        <v>53823.360000000001</v>
      </c>
      <c r="G1632" s="2">
        <f t="shared" si="192"/>
        <v>1.6559589250834669E-2</v>
      </c>
      <c r="H1632" s="4">
        <f t="shared" si="193"/>
        <v>1.5460980853186805E-2</v>
      </c>
      <c r="I1632" s="2">
        <f t="shared" si="193"/>
        <v>1.4331604724863068E-2</v>
      </c>
      <c r="J1632" s="2">
        <f t="shared" si="193"/>
        <v>1.6481956871901304E-2</v>
      </c>
      <c r="L1632">
        <f t="shared" si="191"/>
        <v>8</v>
      </c>
      <c r="M1632">
        <v>2021</v>
      </c>
    </row>
    <row r="1633" spans="1:13" x14ac:dyDescent="0.3">
      <c r="A1633" s="15">
        <v>44412</v>
      </c>
      <c r="B1633">
        <v>17253.05</v>
      </c>
      <c r="C1633">
        <v>16258.8</v>
      </c>
      <c r="D1633">
        <v>36028.050000000003</v>
      </c>
      <c r="E1633">
        <v>54369.77</v>
      </c>
      <c r="G1633" s="2">
        <f t="shared" si="192"/>
        <v>2.521293336540496E-2</v>
      </c>
      <c r="H1633" s="4">
        <f t="shared" si="193"/>
        <v>7.9382545758876228E-3</v>
      </c>
      <c r="I1633" s="2">
        <f t="shared" si="193"/>
        <v>2.3307567006415002E-2</v>
      </c>
      <c r="J1633" s="2">
        <f t="shared" si="193"/>
        <v>1.0151911734978942E-2</v>
      </c>
      <c r="L1633">
        <f t="shared" si="191"/>
        <v>8</v>
      </c>
      <c r="M1633">
        <v>2021</v>
      </c>
    </row>
    <row r="1634" spans="1:13" x14ac:dyDescent="0.3">
      <c r="A1634" s="15">
        <v>44413</v>
      </c>
      <c r="B1634">
        <v>17193.3</v>
      </c>
      <c r="C1634">
        <v>16294.6</v>
      </c>
      <c r="D1634">
        <v>35834.75</v>
      </c>
      <c r="E1634">
        <v>54492.84</v>
      </c>
      <c r="G1634" s="2">
        <f t="shared" si="192"/>
        <v>-3.4751909173922403E-3</v>
      </c>
      <c r="H1634" s="4">
        <f t="shared" si="193"/>
        <v>2.201884517922669E-3</v>
      </c>
      <c r="I1634" s="2">
        <f t="shared" si="193"/>
        <v>-5.3652640095704016E-3</v>
      </c>
      <c r="J1634" s="2">
        <f t="shared" si="193"/>
        <v>2.2635740412365129E-3</v>
      </c>
      <c r="L1634">
        <f t="shared" si="191"/>
        <v>8</v>
      </c>
      <c r="M1634">
        <v>2021</v>
      </c>
    </row>
    <row r="1635" spans="1:13" x14ac:dyDescent="0.3">
      <c r="A1635" s="15">
        <v>44414</v>
      </c>
      <c r="B1635">
        <v>17136.150000000001</v>
      </c>
      <c r="C1635">
        <v>16238.2</v>
      </c>
      <c r="D1635">
        <v>35809.25</v>
      </c>
      <c r="E1635">
        <v>54277.72</v>
      </c>
      <c r="G1635" s="2">
        <f t="shared" si="192"/>
        <v>-3.3350548402061031E-3</v>
      </c>
      <c r="H1635" s="4">
        <f t="shared" si="193"/>
        <v>-3.46126937758519E-3</v>
      </c>
      <c r="I1635" s="2">
        <f t="shared" si="193"/>
        <v>-7.1159977396242479E-4</v>
      </c>
      <c r="J1635" s="2">
        <f t="shared" si="193"/>
        <v>-3.9476745935795483E-3</v>
      </c>
      <c r="L1635">
        <f t="shared" si="191"/>
        <v>8</v>
      </c>
      <c r="M1635">
        <v>2021</v>
      </c>
    </row>
    <row r="1636" spans="1:13" x14ac:dyDescent="0.3">
      <c r="A1636" s="15">
        <v>44417</v>
      </c>
      <c r="B1636">
        <v>17202.55</v>
      </c>
      <c r="C1636">
        <v>16258.25</v>
      </c>
      <c r="D1636">
        <v>36028.949999999997</v>
      </c>
      <c r="E1636">
        <v>54402.85</v>
      </c>
      <c r="G1636" s="2">
        <f t="shared" si="192"/>
        <v>3.8598928647205107E-3</v>
      </c>
      <c r="H1636" s="4">
        <f t="shared" si="193"/>
        <v>1.2347427670554168E-3</v>
      </c>
      <c r="I1636" s="2">
        <f t="shared" si="193"/>
        <v>6.13528627379789E-3</v>
      </c>
      <c r="J1636" s="2">
        <f t="shared" si="193"/>
        <v>2.3053658112388909E-3</v>
      </c>
      <c r="L1636">
        <f t="shared" si="191"/>
        <v>8</v>
      </c>
      <c r="M1636">
        <v>2021</v>
      </c>
    </row>
    <row r="1637" spans="1:13" x14ac:dyDescent="0.3">
      <c r="A1637" s="15">
        <v>44418</v>
      </c>
      <c r="B1637">
        <v>17254.45</v>
      </c>
      <c r="C1637">
        <v>16280.1</v>
      </c>
      <c r="D1637">
        <v>36034.1</v>
      </c>
      <c r="E1637">
        <v>54554.66</v>
      </c>
      <c r="G1637" s="2">
        <f t="shared" si="192"/>
        <v>3.0079196960784873E-3</v>
      </c>
      <c r="H1637" s="4">
        <f t="shared" si="193"/>
        <v>1.3439330801285725E-3</v>
      </c>
      <c r="I1637" s="2">
        <f t="shared" si="193"/>
        <v>1.4294060748374447E-4</v>
      </c>
      <c r="J1637" s="2">
        <f t="shared" si="193"/>
        <v>2.7904788076360881E-3</v>
      </c>
      <c r="L1637">
        <f t="shared" si="191"/>
        <v>8</v>
      </c>
      <c r="M1637">
        <v>2021</v>
      </c>
    </row>
    <row r="1638" spans="1:13" x14ac:dyDescent="0.3">
      <c r="A1638" s="15">
        <v>44419</v>
      </c>
      <c r="B1638">
        <v>17147.650000000001</v>
      </c>
      <c r="C1638">
        <v>16282.25</v>
      </c>
      <c r="D1638">
        <v>35806.400000000001</v>
      </c>
      <c r="E1638">
        <v>54525.93</v>
      </c>
      <c r="G1638" s="2">
        <f t="shared" si="192"/>
        <v>-6.2282586826765919E-3</v>
      </c>
      <c r="H1638" s="4">
        <f t="shared" si="193"/>
        <v>1.3206307086563573E-4</v>
      </c>
      <c r="I1638" s="2">
        <f t="shared" si="193"/>
        <v>-6.3190144890533442E-3</v>
      </c>
      <c r="J1638" s="2">
        <f t="shared" si="193"/>
        <v>-5.2662778945012582E-4</v>
      </c>
      <c r="L1638">
        <f t="shared" si="191"/>
        <v>8</v>
      </c>
      <c r="M1638">
        <v>2021</v>
      </c>
    </row>
    <row r="1639" spans="1:13" x14ac:dyDescent="0.3">
      <c r="A1639" s="15">
        <v>44420</v>
      </c>
      <c r="B1639">
        <v>17233.5</v>
      </c>
      <c r="C1639">
        <v>16364.4</v>
      </c>
      <c r="D1639">
        <v>35937.050000000003</v>
      </c>
      <c r="E1639">
        <v>54843.98</v>
      </c>
      <c r="G1639" s="2">
        <f t="shared" si="192"/>
        <v>4.981576580497203E-3</v>
      </c>
      <c r="H1639" s="4">
        <f t="shared" si="193"/>
        <v>5.045371493497498E-3</v>
      </c>
      <c r="I1639" s="2">
        <f t="shared" si="193"/>
        <v>3.6487890432995622E-3</v>
      </c>
      <c r="J1639" s="2">
        <f t="shared" si="193"/>
        <v>5.8330045906599464E-3</v>
      </c>
      <c r="L1639">
        <f t="shared" si="191"/>
        <v>8</v>
      </c>
      <c r="M1639">
        <v>2021</v>
      </c>
    </row>
    <row r="1640" spans="1:13" x14ac:dyDescent="0.3">
      <c r="A1640" s="15">
        <v>44421</v>
      </c>
      <c r="B1640">
        <v>17350.150000000001</v>
      </c>
      <c r="C1640">
        <v>16529.099999999999</v>
      </c>
      <c r="D1640">
        <v>36169.35</v>
      </c>
      <c r="E1640">
        <v>55437.29</v>
      </c>
      <c r="G1640" s="2">
        <f t="shared" si="192"/>
        <v>6.7232848130996817E-3</v>
      </c>
      <c r="H1640" s="4">
        <f t="shared" si="193"/>
        <v>1.0064530321918244E-2</v>
      </c>
      <c r="I1640" s="2">
        <f t="shared" si="193"/>
        <v>6.4640809415351455E-3</v>
      </c>
      <c r="J1640" s="2">
        <f t="shared" si="193"/>
        <v>1.0818142665794818E-2</v>
      </c>
      <c r="L1640">
        <f t="shared" si="191"/>
        <v>8</v>
      </c>
      <c r="M1640">
        <v>2021</v>
      </c>
    </row>
    <row r="1641" spans="1:13" x14ac:dyDescent="0.3">
      <c r="A1641" s="15">
        <v>44424</v>
      </c>
      <c r="B1641">
        <v>17421.3</v>
      </c>
      <c r="C1641">
        <v>16563.05</v>
      </c>
      <c r="D1641">
        <v>36094.5</v>
      </c>
      <c r="E1641">
        <v>55582.58</v>
      </c>
      <c r="G1641" s="2">
        <f t="shared" si="192"/>
        <v>4.0840809813273305E-3</v>
      </c>
      <c r="H1641" s="4">
        <f t="shared" si="193"/>
        <v>2.0539533307924042E-3</v>
      </c>
      <c r="I1641" s="2">
        <f t="shared" si="193"/>
        <v>-2.0694317149741021E-3</v>
      </c>
      <c r="J1641" s="2">
        <f t="shared" si="193"/>
        <v>2.6207991047181578E-3</v>
      </c>
      <c r="L1641">
        <f t="shared" si="191"/>
        <v>8</v>
      </c>
      <c r="M1641">
        <v>2021</v>
      </c>
    </row>
    <row r="1642" spans="1:13" x14ac:dyDescent="0.3">
      <c r="A1642" s="15">
        <v>44425</v>
      </c>
      <c r="B1642">
        <v>17371.150000000001</v>
      </c>
      <c r="C1642">
        <v>16614.599999999999</v>
      </c>
      <c r="D1642">
        <v>35867.449999999997</v>
      </c>
      <c r="E1642">
        <v>55792.27</v>
      </c>
      <c r="G1642" s="2">
        <f t="shared" si="192"/>
        <v>-2.8869706380981004E-3</v>
      </c>
      <c r="H1642" s="4">
        <f t="shared" si="193"/>
        <v>3.1123494766965793E-3</v>
      </c>
      <c r="I1642" s="2">
        <f t="shared" si="193"/>
        <v>-6.2904320602862737E-3</v>
      </c>
      <c r="J1642" s="2">
        <f t="shared" si="193"/>
        <v>3.7725848638187546E-3</v>
      </c>
      <c r="L1642">
        <f t="shared" si="191"/>
        <v>8</v>
      </c>
      <c r="M1642">
        <v>2021</v>
      </c>
    </row>
    <row r="1643" spans="1:13" x14ac:dyDescent="0.3">
      <c r="A1643" s="15">
        <v>44426</v>
      </c>
      <c r="B1643">
        <v>17273</v>
      </c>
      <c r="C1643">
        <v>16568.849999999999</v>
      </c>
      <c r="D1643">
        <v>35554.5</v>
      </c>
      <c r="E1643">
        <v>55629.49</v>
      </c>
      <c r="G1643" s="2">
        <f t="shared" si="192"/>
        <v>-5.6822787008627019E-3</v>
      </c>
      <c r="H1643" s="4">
        <f t="shared" si="193"/>
        <v>-2.7536022534397461E-3</v>
      </c>
      <c r="I1643" s="2">
        <f t="shared" si="193"/>
        <v>-8.7251811879572455E-3</v>
      </c>
      <c r="J1643" s="2">
        <f t="shared" si="193"/>
        <v>-2.9176084787372668E-3</v>
      </c>
      <c r="L1643">
        <f t="shared" si="191"/>
        <v>8</v>
      </c>
      <c r="M1643">
        <v>2021</v>
      </c>
    </row>
    <row r="1644" spans="1:13" x14ac:dyDescent="0.3">
      <c r="A1644" s="15">
        <v>44428</v>
      </c>
      <c r="B1644">
        <v>17152.55</v>
      </c>
      <c r="C1644">
        <v>16450.5</v>
      </c>
      <c r="D1644">
        <v>35033.85</v>
      </c>
      <c r="E1644">
        <v>55329.32</v>
      </c>
      <c r="G1644" s="2">
        <f t="shared" si="192"/>
        <v>-7.0222794861405872E-3</v>
      </c>
      <c r="H1644" s="4">
        <f t="shared" si="193"/>
        <v>-7.1429218080916032E-3</v>
      </c>
      <c r="I1644" s="2">
        <f t="shared" si="193"/>
        <v>-1.4643715985318355E-2</v>
      </c>
      <c r="J1644" s="2">
        <f t="shared" si="193"/>
        <v>-5.3958790562343506E-3</v>
      </c>
      <c r="L1644">
        <f t="shared" si="191"/>
        <v>8</v>
      </c>
      <c r="M1644">
        <v>2021</v>
      </c>
    </row>
    <row r="1645" spans="1:13" x14ac:dyDescent="0.3">
      <c r="A1645" s="15">
        <v>44431</v>
      </c>
      <c r="B1645">
        <v>17220.95</v>
      </c>
      <c r="C1645">
        <v>16496.45</v>
      </c>
      <c r="D1645">
        <v>35124.400000000001</v>
      </c>
      <c r="E1645">
        <v>55555.79</v>
      </c>
      <c r="G1645" s="2">
        <f t="shared" si="192"/>
        <v>3.9719063117889227E-3</v>
      </c>
      <c r="H1645" s="4">
        <f t="shared" si="193"/>
        <v>2.7932281693565987E-3</v>
      </c>
      <c r="I1645" s="2">
        <f t="shared" si="193"/>
        <v>2.5846431379937663E-3</v>
      </c>
      <c r="J1645" s="2">
        <f t="shared" si="193"/>
        <v>4.0931282003827474E-3</v>
      </c>
      <c r="L1645">
        <f t="shared" si="191"/>
        <v>8</v>
      </c>
      <c r="M1645">
        <v>2021</v>
      </c>
    </row>
    <row r="1646" spans="1:13" x14ac:dyDescent="0.3">
      <c r="A1646" s="15">
        <v>44432</v>
      </c>
      <c r="B1646">
        <v>17461.099999999999</v>
      </c>
      <c r="C1646">
        <v>16624.599999999999</v>
      </c>
      <c r="D1646">
        <v>35712.1</v>
      </c>
      <c r="E1646">
        <v>55958.98</v>
      </c>
      <c r="G1646" s="2">
        <f t="shared" si="192"/>
        <v>1.3753429050861505E-2</v>
      </c>
      <c r="H1646" s="4">
        <f t="shared" si="193"/>
        <v>7.7683380363652672E-3</v>
      </c>
      <c r="I1646" s="2">
        <f t="shared" si="193"/>
        <v>1.6731958410677393E-2</v>
      </c>
      <c r="J1646" s="2">
        <f t="shared" si="193"/>
        <v>7.2573893738168841E-3</v>
      </c>
      <c r="L1646">
        <f t="shared" si="191"/>
        <v>8</v>
      </c>
      <c r="M1646">
        <v>2021</v>
      </c>
    </row>
    <row r="1647" spans="1:13" x14ac:dyDescent="0.3">
      <c r="A1647" s="15">
        <v>44433</v>
      </c>
      <c r="B1647">
        <v>17403.650000000001</v>
      </c>
      <c r="C1647">
        <v>16634.650000000001</v>
      </c>
      <c r="D1647">
        <v>35586.25</v>
      </c>
      <c r="E1647">
        <v>55944.21</v>
      </c>
      <c r="G1647" s="2">
        <f t="shared" si="192"/>
        <v>-3.3010316801358958E-3</v>
      </c>
      <c r="H1647" s="4">
        <f t="shared" si="193"/>
        <v>6.0452582317787565E-4</v>
      </c>
      <c r="I1647" s="2">
        <f t="shared" si="193"/>
        <v>-3.5240156697589485E-3</v>
      </c>
      <c r="J1647" s="2">
        <f t="shared" si="193"/>
        <v>-2.6394333849552072E-4</v>
      </c>
      <c r="L1647">
        <f t="shared" si="191"/>
        <v>8</v>
      </c>
      <c r="M1647">
        <v>2021</v>
      </c>
    </row>
    <row r="1648" spans="1:13" x14ac:dyDescent="0.3">
      <c r="A1648" s="15">
        <v>44434</v>
      </c>
      <c r="B1648">
        <v>17441.400000000001</v>
      </c>
      <c r="C1648">
        <v>16636.900000000001</v>
      </c>
      <c r="D1648">
        <v>35617.550000000003</v>
      </c>
      <c r="E1648">
        <v>55949.1</v>
      </c>
      <c r="G1648" s="2">
        <f t="shared" si="192"/>
        <v>2.1643904732418268E-3</v>
      </c>
      <c r="H1648" s="4">
        <f t="shared" si="193"/>
        <v>1.3525983414138559E-4</v>
      </c>
      <c r="I1648" s="2">
        <f t="shared" si="193"/>
        <v>8.7955319821568468E-4</v>
      </c>
      <c r="J1648" s="2">
        <f t="shared" si="193"/>
        <v>8.7408509298807121E-5</v>
      </c>
      <c r="L1648">
        <f t="shared" si="191"/>
        <v>8</v>
      </c>
      <c r="M1648">
        <v>2021</v>
      </c>
    </row>
    <row r="1649" spans="1:13" x14ac:dyDescent="0.3">
      <c r="A1649" s="15">
        <v>44435</v>
      </c>
      <c r="B1649">
        <v>17520.25</v>
      </c>
      <c r="C1649">
        <v>16705.2</v>
      </c>
      <c r="D1649">
        <v>35627.800000000003</v>
      </c>
      <c r="E1649">
        <v>56124.72</v>
      </c>
      <c r="G1649" s="2">
        <f t="shared" si="192"/>
        <v>4.5005065566985939E-3</v>
      </c>
      <c r="H1649" s="4">
        <f t="shared" si="193"/>
        <v>4.1053321231719411E-3</v>
      </c>
      <c r="I1649" s="2">
        <f t="shared" si="193"/>
        <v>2.8777947949816871E-4</v>
      </c>
      <c r="J1649" s="2">
        <f t="shared" si="193"/>
        <v>3.1389244867210129E-3</v>
      </c>
      <c r="L1649">
        <f t="shared" si="191"/>
        <v>8</v>
      </c>
      <c r="M1649">
        <v>2021</v>
      </c>
    </row>
    <row r="1650" spans="1:13" x14ac:dyDescent="0.3">
      <c r="A1650" s="15">
        <v>44438</v>
      </c>
      <c r="B1650">
        <v>17843.900000000001</v>
      </c>
      <c r="C1650">
        <v>16931.05</v>
      </c>
      <c r="D1650">
        <v>36347.65</v>
      </c>
      <c r="E1650">
        <v>56889.760000000002</v>
      </c>
      <c r="G1650" s="2">
        <f t="shared" si="192"/>
        <v>1.8137851030324167E-2</v>
      </c>
      <c r="H1650" s="4">
        <f t="shared" si="193"/>
        <v>1.3519742355673594E-2</v>
      </c>
      <c r="I1650" s="2">
        <f t="shared" si="193"/>
        <v>2.0204727768764797E-2</v>
      </c>
      <c r="J1650" s="2">
        <f t="shared" si="193"/>
        <v>1.3631070230729006E-2</v>
      </c>
      <c r="L1650">
        <f t="shared" si="191"/>
        <v>8</v>
      </c>
      <c r="M1650">
        <v>2021</v>
      </c>
    </row>
    <row r="1651" spans="1:13" x14ac:dyDescent="0.3">
      <c r="A1651" s="15">
        <v>44439</v>
      </c>
      <c r="B1651">
        <v>18070.7</v>
      </c>
      <c r="C1651">
        <v>17132.2</v>
      </c>
      <c r="D1651">
        <v>36424.6</v>
      </c>
      <c r="E1651">
        <v>57552.39</v>
      </c>
      <c r="G1651" s="2">
        <f t="shared" si="192"/>
        <v>1.2550703625205403E-2</v>
      </c>
      <c r="H1651" s="4">
        <f t="shared" si="193"/>
        <v>1.1880539009689385E-2</v>
      </c>
      <c r="I1651" s="2">
        <f t="shared" si="193"/>
        <v>2.1170557106166997E-3</v>
      </c>
      <c r="J1651" s="2">
        <f t="shared" si="193"/>
        <v>1.1647614614651167E-2</v>
      </c>
      <c r="L1651">
        <f t="shared" si="191"/>
        <v>8</v>
      </c>
      <c r="M1651">
        <v>2021</v>
      </c>
    </row>
    <row r="1652" spans="1:13" x14ac:dyDescent="0.3">
      <c r="A1652" s="15">
        <v>44440</v>
      </c>
      <c r="B1652">
        <v>18036</v>
      </c>
      <c r="C1652">
        <v>17076.25</v>
      </c>
      <c r="D1652">
        <v>36574.300000000003</v>
      </c>
      <c r="E1652">
        <v>57338.21</v>
      </c>
      <c r="G1652" s="2">
        <f t="shared" si="192"/>
        <v>-1.9239299179419343E-3</v>
      </c>
      <c r="H1652" s="4">
        <f t="shared" si="193"/>
        <v>-3.2657802267076455E-3</v>
      </c>
      <c r="I1652" s="2">
        <f t="shared" si="193"/>
        <v>4.1098598200118705E-3</v>
      </c>
      <c r="J1652" s="2">
        <f t="shared" si="193"/>
        <v>-3.7214788126088299E-3</v>
      </c>
      <c r="L1652">
        <f t="shared" si="191"/>
        <v>9</v>
      </c>
      <c r="M1652">
        <v>2021</v>
      </c>
    </row>
    <row r="1653" spans="1:13" x14ac:dyDescent="0.3">
      <c r="A1653" s="15">
        <v>44441</v>
      </c>
      <c r="B1653">
        <v>18181.8</v>
      </c>
      <c r="C1653">
        <v>17234.150000000001</v>
      </c>
      <c r="D1653">
        <v>36831.300000000003</v>
      </c>
      <c r="E1653">
        <v>57852.54</v>
      </c>
      <c r="G1653" s="2">
        <f t="shared" si="192"/>
        <v>8.0190080190079786E-3</v>
      </c>
      <c r="H1653" s="4">
        <f t="shared" si="193"/>
        <v>9.246760852060696E-3</v>
      </c>
      <c r="I1653" s="2">
        <f t="shared" si="193"/>
        <v>7.0267920370314669E-3</v>
      </c>
      <c r="J1653" s="2">
        <f t="shared" si="193"/>
        <v>8.9701091122307754E-3</v>
      </c>
      <c r="L1653">
        <f t="shared" si="191"/>
        <v>9</v>
      </c>
      <c r="M1653">
        <v>2021</v>
      </c>
    </row>
    <row r="1654" spans="1:13" x14ac:dyDescent="0.3">
      <c r="A1654" s="15">
        <v>44442</v>
      </c>
      <c r="B1654">
        <v>18130.55</v>
      </c>
      <c r="C1654">
        <v>17323.599999999999</v>
      </c>
      <c r="D1654">
        <v>36761.15</v>
      </c>
      <c r="E1654">
        <v>58129.95</v>
      </c>
      <c r="G1654" s="2">
        <f t="shared" si="192"/>
        <v>-2.8267206455402623E-3</v>
      </c>
      <c r="H1654" s="4">
        <f t="shared" si="193"/>
        <v>5.1902762828452279E-3</v>
      </c>
      <c r="I1654" s="2">
        <f t="shared" si="193"/>
        <v>-1.9046300293500758E-3</v>
      </c>
      <c r="J1654" s="2">
        <f t="shared" si="193"/>
        <v>4.7951222193527926E-3</v>
      </c>
      <c r="L1654">
        <f t="shared" si="191"/>
        <v>9</v>
      </c>
      <c r="M1654">
        <v>2021</v>
      </c>
    </row>
    <row r="1655" spans="1:13" x14ac:dyDescent="0.3">
      <c r="A1655" s="15">
        <v>44445</v>
      </c>
      <c r="B1655">
        <v>18077.2</v>
      </c>
      <c r="C1655">
        <v>17377.8</v>
      </c>
      <c r="D1655">
        <v>36592.35</v>
      </c>
      <c r="E1655">
        <v>58296.91</v>
      </c>
      <c r="G1655" s="2">
        <f t="shared" si="192"/>
        <v>-2.9512313853914621E-3</v>
      </c>
      <c r="H1655" s="4">
        <f t="shared" si="193"/>
        <v>3.1286799510494775E-3</v>
      </c>
      <c r="I1655" s="2">
        <f t="shared" si="193"/>
        <v>-4.5918041192944976E-3</v>
      </c>
      <c r="J1655" s="2">
        <f t="shared" si="193"/>
        <v>2.8721855085030419E-3</v>
      </c>
      <c r="L1655">
        <f t="shared" si="191"/>
        <v>9</v>
      </c>
      <c r="M1655">
        <v>2021</v>
      </c>
    </row>
    <row r="1656" spans="1:13" x14ac:dyDescent="0.3">
      <c r="A1656" s="15">
        <v>44446</v>
      </c>
      <c r="B1656">
        <v>18103.95</v>
      </c>
      <c r="C1656">
        <v>17362.099999999999</v>
      </c>
      <c r="D1656">
        <v>36468.800000000003</v>
      </c>
      <c r="E1656">
        <v>58279.48</v>
      </c>
      <c r="G1656" s="2">
        <f t="shared" si="192"/>
        <v>1.4775780975974857E-3</v>
      </c>
      <c r="H1656" s="4">
        <f t="shared" si="193"/>
        <v>-9.034515301131747E-4</v>
      </c>
      <c r="I1656" s="2">
        <f t="shared" si="193"/>
        <v>-3.3763887807149754E-3</v>
      </c>
      <c r="J1656" s="2">
        <f t="shared" si="193"/>
        <v>-2.989866872875473E-4</v>
      </c>
      <c r="L1656">
        <f t="shared" si="191"/>
        <v>9</v>
      </c>
      <c r="M1656">
        <v>2021</v>
      </c>
    </row>
    <row r="1657" spans="1:13" x14ac:dyDescent="0.3">
      <c r="A1657" s="15">
        <v>44447</v>
      </c>
      <c r="B1657">
        <v>18207.45</v>
      </c>
      <c r="C1657">
        <v>17353.5</v>
      </c>
      <c r="D1657">
        <v>36768.199999999997</v>
      </c>
      <c r="E1657">
        <v>58250.26</v>
      </c>
      <c r="G1657" s="2">
        <f t="shared" si="192"/>
        <v>5.6844862954449965E-3</v>
      </c>
      <c r="H1657" s="4">
        <f t="shared" si="193"/>
        <v>-4.9533178590139128E-4</v>
      </c>
      <c r="I1657" s="2">
        <f t="shared" si="193"/>
        <v>8.2097573816521021E-3</v>
      </c>
      <c r="J1657" s="2">
        <f t="shared" si="193"/>
        <v>-5.0137715710574563E-4</v>
      </c>
      <c r="L1657">
        <f t="shared" si="191"/>
        <v>9</v>
      </c>
      <c r="M1657">
        <v>2021</v>
      </c>
    </row>
    <row r="1658" spans="1:13" x14ac:dyDescent="0.3">
      <c r="A1658" s="15">
        <v>44448</v>
      </c>
      <c r="B1658">
        <v>18160.55</v>
      </c>
      <c r="C1658">
        <v>17369.25</v>
      </c>
      <c r="D1658">
        <v>36683.199999999997</v>
      </c>
      <c r="E1658">
        <v>58305.07</v>
      </c>
      <c r="G1658" s="2">
        <f t="shared" si="192"/>
        <v>-2.582520903827332E-3</v>
      </c>
      <c r="H1658" s="4">
        <f t="shared" si="193"/>
        <v>9.0759789091537728E-4</v>
      </c>
      <c r="I1658" s="2">
        <f t="shared" si="193"/>
        <v>-2.3117802884013907E-3</v>
      </c>
      <c r="J1658" s="2">
        <f t="shared" si="193"/>
        <v>9.4094000610465381E-4</v>
      </c>
      <c r="L1658">
        <f t="shared" si="191"/>
        <v>9</v>
      </c>
      <c r="M1658">
        <v>2021</v>
      </c>
    </row>
    <row r="1659" spans="1:13" x14ac:dyDescent="0.3">
      <c r="A1659" s="15">
        <v>44452</v>
      </c>
      <c r="B1659">
        <v>18126.599999999999</v>
      </c>
      <c r="C1659">
        <v>17355.3</v>
      </c>
      <c r="D1659">
        <v>36471.800000000003</v>
      </c>
      <c r="E1659">
        <v>58177.760000000002</v>
      </c>
      <c r="G1659" s="2">
        <f t="shared" si="192"/>
        <v>-1.8729381130493711E-3</v>
      </c>
      <c r="H1659" s="4">
        <f t="shared" si="193"/>
        <v>-8.0314348633364868E-4</v>
      </c>
      <c r="I1659" s="2">
        <f t="shared" si="193"/>
        <v>-5.7628560212847893E-3</v>
      </c>
      <c r="J1659" s="2">
        <f t="shared" si="193"/>
        <v>-2.1835150871098805E-3</v>
      </c>
      <c r="L1659">
        <f t="shared" si="191"/>
        <v>9</v>
      </c>
      <c r="M1659">
        <v>2021</v>
      </c>
    </row>
    <row r="1660" spans="1:13" x14ac:dyDescent="0.3">
      <c r="A1660" s="15">
        <v>44453</v>
      </c>
      <c r="B1660">
        <v>18103.849999999999</v>
      </c>
      <c r="C1660">
        <v>17380</v>
      </c>
      <c r="D1660">
        <v>36613.050000000003</v>
      </c>
      <c r="E1660">
        <v>58247.09</v>
      </c>
      <c r="G1660" s="2">
        <f t="shared" si="192"/>
        <v>-1.2566387812537113E-3</v>
      </c>
      <c r="H1660" s="4">
        <f t="shared" si="193"/>
        <v>1.4231963722897748E-3</v>
      </c>
      <c r="I1660" s="2">
        <f t="shared" si="193"/>
        <v>3.8728551922307093E-3</v>
      </c>
      <c r="J1660" s="2">
        <f t="shared" si="193"/>
        <v>1.1916924955514697E-3</v>
      </c>
      <c r="L1660">
        <f t="shared" si="191"/>
        <v>9</v>
      </c>
      <c r="M1660">
        <v>2021</v>
      </c>
    </row>
    <row r="1661" spans="1:13" x14ac:dyDescent="0.3">
      <c r="A1661" s="15">
        <v>44454</v>
      </c>
      <c r="B1661">
        <v>18158.25</v>
      </c>
      <c r="C1661">
        <v>17519.45</v>
      </c>
      <c r="D1661">
        <v>36852.25</v>
      </c>
      <c r="E1661">
        <v>58723.199999999997</v>
      </c>
      <c r="G1661" s="2">
        <f t="shared" si="192"/>
        <v>2.9958834138753159E-3</v>
      </c>
      <c r="H1661" s="4">
        <f t="shared" si="193"/>
        <v>8.0235903337169574E-3</v>
      </c>
      <c r="I1661" s="2">
        <f t="shared" si="193"/>
        <v>6.5331896687109399E-3</v>
      </c>
      <c r="J1661" s="2">
        <f t="shared" si="193"/>
        <v>8.1739705794744537E-3</v>
      </c>
      <c r="L1661">
        <f t="shared" si="191"/>
        <v>9</v>
      </c>
      <c r="M1661">
        <v>2021</v>
      </c>
    </row>
    <row r="1662" spans="1:13" x14ac:dyDescent="0.3">
      <c r="A1662" s="15">
        <v>44455</v>
      </c>
      <c r="B1662">
        <v>18356.75</v>
      </c>
      <c r="C1662">
        <v>17629.5</v>
      </c>
      <c r="D1662">
        <v>37668.6</v>
      </c>
      <c r="E1662">
        <v>59141.16</v>
      </c>
      <c r="G1662" s="2">
        <f t="shared" si="192"/>
        <v>1.0813460988464734E-2</v>
      </c>
      <c r="H1662" s="4">
        <f t="shared" si="193"/>
        <v>6.2815898900935403E-3</v>
      </c>
      <c r="I1662" s="2">
        <f t="shared" si="193"/>
        <v>2.2151971724928561E-2</v>
      </c>
      <c r="J1662" s="2">
        <f t="shared" si="193"/>
        <v>7.1174595389898098E-3</v>
      </c>
      <c r="L1662">
        <f t="shared" si="191"/>
        <v>9</v>
      </c>
      <c r="M1662">
        <v>2021</v>
      </c>
    </row>
    <row r="1663" spans="1:13" x14ac:dyDescent="0.3">
      <c r="A1663" s="15">
        <v>44456</v>
      </c>
      <c r="B1663">
        <v>18476.25</v>
      </c>
      <c r="C1663">
        <v>17585.150000000001</v>
      </c>
      <c r="D1663">
        <v>37811.949999999997</v>
      </c>
      <c r="E1663">
        <v>59015.89</v>
      </c>
      <c r="G1663" s="2">
        <f t="shared" si="192"/>
        <v>6.4677626682903729E-3</v>
      </c>
      <c r="H1663" s="4">
        <f t="shared" si="193"/>
        <v>-2.5156697580758698E-3</v>
      </c>
      <c r="I1663" s="2">
        <f t="shared" si="193"/>
        <v>3.8055568829210152E-3</v>
      </c>
      <c r="J1663" s="2">
        <f t="shared" si="193"/>
        <v>-2.1181525692090595E-3</v>
      </c>
      <c r="L1663">
        <f t="shared" si="191"/>
        <v>9</v>
      </c>
      <c r="M1663">
        <v>2021</v>
      </c>
    </row>
    <row r="1664" spans="1:13" x14ac:dyDescent="0.3">
      <c r="A1664" s="15">
        <v>44459</v>
      </c>
      <c r="B1664">
        <v>18177.95</v>
      </c>
      <c r="C1664">
        <v>17396.900000000001</v>
      </c>
      <c r="D1664">
        <v>37145.699999999997</v>
      </c>
      <c r="E1664">
        <v>58490.93</v>
      </c>
      <c r="G1664" s="2">
        <f t="shared" si="192"/>
        <v>-1.6409991225633212E-2</v>
      </c>
      <c r="H1664" s="4">
        <f t="shared" si="193"/>
        <v>-1.0705055117528142E-2</v>
      </c>
      <c r="I1664" s="2">
        <f t="shared" si="193"/>
        <v>-1.7620091002976575E-2</v>
      </c>
      <c r="J1664" s="2">
        <f t="shared" si="193"/>
        <v>-8.8952314368214921E-3</v>
      </c>
      <c r="L1664">
        <f t="shared" si="191"/>
        <v>9</v>
      </c>
      <c r="M1664">
        <v>2021</v>
      </c>
    </row>
    <row r="1665" spans="1:13" x14ac:dyDescent="0.3">
      <c r="A1665" s="15">
        <v>44460</v>
      </c>
      <c r="B1665">
        <v>18310.05</v>
      </c>
      <c r="C1665">
        <v>17562</v>
      </c>
      <c r="D1665">
        <v>37235.85</v>
      </c>
      <c r="E1665">
        <v>59005.27</v>
      </c>
      <c r="G1665" s="2">
        <f t="shared" si="192"/>
        <v>7.2146171091831291E-3</v>
      </c>
      <c r="H1665" s="4">
        <f t="shared" si="193"/>
        <v>9.4901965292666247E-3</v>
      </c>
      <c r="I1665" s="2">
        <f t="shared" si="193"/>
        <v>2.4269296311551932E-3</v>
      </c>
      <c r="J1665" s="2">
        <f t="shared" si="193"/>
        <v>8.7935001204459649E-3</v>
      </c>
      <c r="L1665">
        <f t="shared" si="191"/>
        <v>9</v>
      </c>
      <c r="M1665">
        <v>2021</v>
      </c>
    </row>
    <row r="1666" spans="1:13" x14ac:dyDescent="0.3">
      <c r="A1666" s="15">
        <v>44461</v>
      </c>
      <c r="B1666">
        <v>18152.099999999999</v>
      </c>
      <c r="C1666">
        <v>17546.650000000001</v>
      </c>
      <c r="D1666">
        <v>36944.65</v>
      </c>
      <c r="E1666">
        <v>58927.33</v>
      </c>
      <c r="G1666" s="2">
        <f t="shared" si="192"/>
        <v>-8.7014725568942842E-3</v>
      </c>
      <c r="H1666" s="4">
        <f t="shared" si="193"/>
        <v>-8.7404623619169485E-4</v>
      </c>
      <c r="I1666" s="2">
        <f t="shared" si="193"/>
        <v>-7.8204203744508885E-3</v>
      </c>
      <c r="J1666" s="2">
        <f t="shared" si="193"/>
        <v>-1.3208989637704404E-3</v>
      </c>
      <c r="L1666">
        <f t="shared" si="191"/>
        <v>9</v>
      </c>
      <c r="M1666">
        <v>2021</v>
      </c>
    </row>
    <row r="1667" spans="1:13" x14ac:dyDescent="0.3">
      <c r="A1667" s="15">
        <v>44462</v>
      </c>
      <c r="B1667">
        <v>18566.2</v>
      </c>
      <c r="C1667">
        <v>17822.95</v>
      </c>
      <c r="D1667">
        <v>37771.699999999997</v>
      </c>
      <c r="E1667">
        <v>59885.36</v>
      </c>
      <c r="G1667" s="2">
        <f t="shared" si="192"/>
        <v>2.2303971733580494E-2</v>
      </c>
      <c r="H1667" s="4">
        <f t="shared" si="193"/>
        <v>1.5746595503985047E-2</v>
      </c>
      <c r="I1667" s="2">
        <f t="shared" si="193"/>
        <v>2.2386191234725343E-2</v>
      </c>
      <c r="J1667" s="2">
        <f t="shared" si="193"/>
        <v>1.6257821285980526E-2</v>
      </c>
      <c r="L1667">
        <f t="shared" ref="L1667:L1730" si="194">MONTH(A:A)</f>
        <v>9</v>
      </c>
      <c r="M1667">
        <v>2021</v>
      </c>
    </row>
    <row r="1668" spans="1:13" x14ac:dyDescent="0.3">
      <c r="A1668" s="15">
        <v>44463</v>
      </c>
      <c r="B1668">
        <v>18630</v>
      </c>
      <c r="C1668">
        <v>17853.2</v>
      </c>
      <c r="D1668">
        <v>37830.300000000003</v>
      </c>
      <c r="E1668">
        <v>60048.47</v>
      </c>
      <c r="G1668" s="2">
        <f t="shared" ref="G1668:G1731" si="195">(B1668-B1667)/B1668</f>
        <v>3.4245840042941103E-3</v>
      </c>
      <c r="H1668" s="4">
        <f t="shared" ref="H1668:J1731" si="196">(C1668-C1667)/C1667</f>
        <v>1.6972498940972173E-3</v>
      </c>
      <c r="I1668" s="2">
        <f t="shared" si="196"/>
        <v>1.5514260676645695E-3</v>
      </c>
      <c r="J1668" s="2">
        <f t="shared" si="196"/>
        <v>2.723704090615813E-3</v>
      </c>
      <c r="L1668">
        <f t="shared" si="194"/>
        <v>9</v>
      </c>
      <c r="M1668">
        <v>2021</v>
      </c>
    </row>
    <row r="1669" spans="1:13" x14ac:dyDescent="0.3">
      <c r="A1669" s="15">
        <v>44466</v>
      </c>
      <c r="B1669">
        <v>18706.849999999999</v>
      </c>
      <c r="C1669">
        <v>17855.099999999999</v>
      </c>
      <c r="D1669">
        <v>38171.25</v>
      </c>
      <c r="E1669">
        <v>60077.88</v>
      </c>
      <c r="G1669" s="2">
        <f t="shared" si="195"/>
        <v>4.1081208220517381E-3</v>
      </c>
      <c r="H1669" s="4">
        <f t="shared" si="196"/>
        <v>1.0642349830830423E-4</v>
      </c>
      <c r="I1669" s="2">
        <f t="shared" si="196"/>
        <v>9.0126168706036441E-3</v>
      </c>
      <c r="J1669" s="2">
        <f t="shared" si="196"/>
        <v>4.8977101331634625E-4</v>
      </c>
      <c r="L1669">
        <f t="shared" si="194"/>
        <v>9</v>
      </c>
      <c r="M1669">
        <v>2021</v>
      </c>
    </row>
    <row r="1670" spans="1:13" x14ac:dyDescent="0.3">
      <c r="A1670" s="15">
        <v>44467</v>
      </c>
      <c r="B1670">
        <v>18534.75</v>
      </c>
      <c r="C1670">
        <v>17748.599999999999</v>
      </c>
      <c r="D1670">
        <v>37945</v>
      </c>
      <c r="E1670">
        <v>59667.6</v>
      </c>
      <c r="G1670" s="2">
        <f t="shared" si="195"/>
        <v>-9.2852614683229355E-3</v>
      </c>
      <c r="H1670" s="4">
        <f t="shared" si="196"/>
        <v>-5.9646823596619459E-3</v>
      </c>
      <c r="I1670" s="2">
        <f t="shared" si="196"/>
        <v>-5.9272358122932833E-3</v>
      </c>
      <c r="J1670" s="2">
        <f t="shared" si="196"/>
        <v>-6.8291357817552622E-3</v>
      </c>
      <c r="L1670">
        <f t="shared" si="194"/>
        <v>9</v>
      </c>
      <c r="M1670">
        <v>2021</v>
      </c>
    </row>
    <row r="1671" spans="1:13" x14ac:dyDescent="0.3">
      <c r="A1671" s="15">
        <v>44468</v>
      </c>
      <c r="B1671">
        <v>18371.3</v>
      </c>
      <c r="C1671">
        <v>17711.3</v>
      </c>
      <c r="D1671">
        <v>37743</v>
      </c>
      <c r="E1671">
        <v>59413.27</v>
      </c>
      <c r="G1671" s="2">
        <f t="shared" si="195"/>
        <v>-8.8970296059615126E-3</v>
      </c>
      <c r="H1671" s="4">
        <f t="shared" si="196"/>
        <v>-2.1015742086699387E-3</v>
      </c>
      <c r="I1671" s="2">
        <f t="shared" si="196"/>
        <v>-5.3234945315588349E-3</v>
      </c>
      <c r="J1671" s="2">
        <f t="shared" si="196"/>
        <v>-4.2624472913273155E-3</v>
      </c>
      <c r="L1671">
        <f t="shared" si="194"/>
        <v>9</v>
      </c>
      <c r="M1671">
        <v>2021</v>
      </c>
    </row>
    <row r="1672" spans="1:13" x14ac:dyDescent="0.3">
      <c r="A1672" s="15">
        <v>44469</v>
      </c>
      <c r="B1672">
        <v>18303.8</v>
      </c>
      <c r="C1672">
        <v>17618.150000000001</v>
      </c>
      <c r="D1672">
        <v>37425.1</v>
      </c>
      <c r="E1672">
        <v>59126.36</v>
      </c>
      <c r="G1672" s="2">
        <f t="shared" si="195"/>
        <v>-3.6877588260361238E-3</v>
      </c>
      <c r="H1672" s="4">
        <f t="shared" si="196"/>
        <v>-5.2593541976025376E-3</v>
      </c>
      <c r="I1672" s="2">
        <f t="shared" si="196"/>
        <v>-8.4227538881382364E-3</v>
      </c>
      <c r="J1672" s="2">
        <f t="shared" si="196"/>
        <v>-4.8290558658023071E-3</v>
      </c>
      <c r="L1672">
        <f t="shared" si="194"/>
        <v>9</v>
      </c>
      <c r="M1672">
        <v>2021</v>
      </c>
    </row>
    <row r="1673" spans="1:13" x14ac:dyDescent="0.3">
      <c r="A1673" s="15">
        <v>44470</v>
      </c>
      <c r="B1673">
        <v>18137.8</v>
      </c>
      <c r="C1673">
        <v>17532.05</v>
      </c>
      <c r="D1673">
        <v>37225.9</v>
      </c>
      <c r="E1673">
        <v>58765.58</v>
      </c>
      <c r="G1673" s="2">
        <f t="shared" si="195"/>
        <v>-9.1521573730000329E-3</v>
      </c>
      <c r="H1673" s="4">
        <f t="shared" si="196"/>
        <v>-4.8870057298866327E-3</v>
      </c>
      <c r="I1673" s="2">
        <f t="shared" si="196"/>
        <v>-5.3226310684539816E-3</v>
      </c>
      <c r="J1673" s="2">
        <f t="shared" si="196"/>
        <v>-6.1018469596301689E-3</v>
      </c>
      <c r="L1673">
        <f t="shared" si="194"/>
        <v>10</v>
      </c>
      <c r="M1673">
        <v>2021</v>
      </c>
    </row>
    <row r="1674" spans="1:13" x14ac:dyDescent="0.3">
      <c r="A1674" s="15">
        <v>44473</v>
      </c>
      <c r="B1674">
        <v>18312.45</v>
      </c>
      <c r="C1674">
        <v>17691.25</v>
      </c>
      <c r="D1674">
        <v>37579.65</v>
      </c>
      <c r="E1674">
        <v>59299.32</v>
      </c>
      <c r="G1674" s="2">
        <f t="shared" si="195"/>
        <v>9.5372274053991384E-3</v>
      </c>
      <c r="H1674" s="4">
        <f t="shared" si="196"/>
        <v>9.0805125470210697E-3</v>
      </c>
      <c r="I1674" s="2">
        <f t="shared" si="196"/>
        <v>9.5027924106603195E-3</v>
      </c>
      <c r="J1674" s="2">
        <f t="shared" si="196"/>
        <v>9.0825275612016077E-3</v>
      </c>
      <c r="L1674">
        <f t="shared" si="194"/>
        <v>10</v>
      </c>
      <c r="M1674">
        <v>2021</v>
      </c>
    </row>
    <row r="1675" spans="1:13" x14ac:dyDescent="0.3">
      <c r="A1675" s="15">
        <v>44474</v>
      </c>
      <c r="B1675">
        <v>18367.05</v>
      </c>
      <c r="C1675">
        <v>17822.3</v>
      </c>
      <c r="D1675">
        <v>37741</v>
      </c>
      <c r="E1675">
        <v>59744.88</v>
      </c>
      <c r="G1675" s="2">
        <f t="shared" si="195"/>
        <v>2.9727147255546506E-3</v>
      </c>
      <c r="H1675" s="4">
        <f t="shared" si="196"/>
        <v>7.4076167596975493E-3</v>
      </c>
      <c r="I1675" s="2">
        <f t="shared" si="196"/>
        <v>4.2935471724722968E-3</v>
      </c>
      <c r="J1675" s="2">
        <f t="shared" si="196"/>
        <v>7.5137455201846779E-3</v>
      </c>
      <c r="L1675">
        <f t="shared" si="194"/>
        <v>10</v>
      </c>
      <c r="M1675">
        <v>2021</v>
      </c>
    </row>
    <row r="1676" spans="1:13" x14ac:dyDescent="0.3">
      <c r="A1676" s="15">
        <v>44475</v>
      </c>
      <c r="B1676">
        <v>18309.150000000001</v>
      </c>
      <c r="C1676">
        <v>17646</v>
      </c>
      <c r="D1676">
        <v>37521.550000000003</v>
      </c>
      <c r="E1676">
        <v>59189.73</v>
      </c>
      <c r="G1676" s="2">
        <f t="shared" si="195"/>
        <v>-3.1623532496045863E-3</v>
      </c>
      <c r="H1676" s="4">
        <f t="shared" si="196"/>
        <v>-9.8921014683850724E-3</v>
      </c>
      <c r="I1676" s="2">
        <f t="shared" si="196"/>
        <v>-5.814631302827087E-3</v>
      </c>
      <c r="J1676" s="2">
        <f t="shared" si="196"/>
        <v>-9.2920096249250843E-3</v>
      </c>
      <c r="L1676">
        <f t="shared" si="194"/>
        <v>10</v>
      </c>
      <c r="M1676">
        <v>2021</v>
      </c>
    </row>
    <row r="1677" spans="1:13" x14ac:dyDescent="0.3">
      <c r="A1677" s="15">
        <v>44476</v>
      </c>
      <c r="B1677">
        <v>18336.95</v>
      </c>
      <c r="C1677">
        <v>17790.349999999999</v>
      </c>
      <c r="D1677">
        <v>37753.199999999997</v>
      </c>
      <c r="E1677">
        <v>59677.83</v>
      </c>
      <c r="G1677" s="2">
        <f t="shared" si="195"/>
        <v>1.5160645581734841E-3</v>
      </c>
      <c r="H1677" s="4">
        <f t="shared" si="196"/>
        <v>8.1803241527824179E-3</v>
      </c>
      <c r="I1677" s="2">
        <f t="shared" si="196"/>
        <v>6.1737854646195097E-3</v>
      </c>
      <c r="J1677" s="2">
        <f t="shared" si="196"/>
        <v>8.2463630092585068E-3</v>
      </c>
      <c r="L1677">
        <f t="shared" si="194"/>
        <v>10</v>
      </c>
      <c r="M1677">
        <v>2021</v>
      </c>
    </row>
    <row r="1678" spans="1:13" x14ac:dyDescent="0.3">
      <c r="A1678" s="15">
        <v>44477</v>
      </c>
      <c r="B1678">
        <v>18274.099999999999</v>
      </c>
      <c r="C1678">
        <v>17895.2</v>
      </c>
      <c r="D1678">
        <v>37775.25</v>
      </c>
      <c r="E1678">
        <v>60059.06</v>
      </c>
      <c r="G1678" s="2">
        <f t="shared" si="195"/>
        <v>-3.4392938639934219E-3</v>
      </c>
      <c r="H1678" s="4">
        <f t="shared" si="196"/>
        <v>5.8936445882178928E-3</v>
      </c>
      <c r="I1678" s="2">
        <f t="shared" si="196"/>
        <v>5.8405645084397913E-4</v>
      </c>
      <c r="J1678" s="2">
        <f t="shared" si="196"/>
        <v>6.3881344211074017E-3</v>
      </c>
      <c r="L1678">
        <f t="shared" si="194"/>
        <v>10</v>
      </c>
      <c r="M1678">
        <v>2021</v>
      </c>
    </row>
    <row r="1679" spans="1:13" x14ac:dyDescent="0.3">
      <c r="A1679" s="15">
        <v>44480</v>
      </c>
      <c r="B1679">
        <v>18527.650000000001</v>
      </c>
      <c r="C1679">
        <v>17945.95</v>
      </c>
      <c r="D1679">
        <v>38293.800000000003</v>
      </c>
      <c r="E1679">
        <v>60135.78</v>
      </c>
      <c r="G1679" s="2">
        <f t="shared" si="195"/>
        <v>1.3684951950193515E-2</v>
      </c>
      <c r="H1679" s="4">
        <f t="shared" si="196"/>
        <v>2.8359560105503151E-3</v>
      </c>
      <c r="I1679" s="2">
        <f t="shared" si="196"/>
        <v>1.372724204340151E-2</v>
      </c>
      <c r="J1679" s="2">
        <f t="shared" si="196"/>
        <v>1.2774092701417765E-3</v>
      </c>
      <c r="L1679">
        <f t="shared" si="194"/>
        <v>10</v>
      </c>
      <c r="M1679">
        <v>2021</v>
      </c>
    </row>
    <row r="1680" spans="1:13" x14ac:dyDescent="0.3">
      <c r="A1680" s="15">
        <v>44481</v>
      </c>
      <c r="B1680">
        <v>18589.5</v>
      </c>
      <c r="C1680">
        <v>17991.95</v>
      </c>
      <c r="D1680">
        <v>38521.5</v>
      </c>
      <c r="E1680">
        <v>60284.31</v>
      </c>
      <c r="G1680" s="2">
        <f t="shared" si="195"/>
        <v>3.3271470453749992E-3</v>
      </c>
      <c r="H1680" s="4">
        <f t="shared" si="196"/>
        <v>2.5632524330002032E-3</v>
      </c>
      <c r="I1680" s="2">
        <f t="shared" si="196"/>
        <v>5.9461322720648531E-3</v>
      </c>
      <c r="J1680" s="2">
        <f t="shared" si="196"/>
        <v>2.4699105923295388E-3</v>
      </c>
      <c r="L1680">
        <f t="shared" si="194"/>
        <v>10</v>
      </c>
      <c r="M1680">
        <v>2021</v>
      </c>
    </row>
    <row r="1681" spans="1:13" x14ac:dyDescent="0.3">
      <c r="A1681" s="15">
        <v>44482</v>
      </c>
      <c r="B1681">
        <v>18652.5</v>
      </c>
      <c r="C1681">
        <v>18161.75</v>
      </c>
      <c r="D1681">
        <v>38635.75</v>
      </c>
      <c r="E1681">
        <v>60737.05</v>
      </c>
      <c r="G1681" s="2">
        <f t="shared" si="195"/>
        <v>3.3775633293124246E-3</v>
      </c>
      <c r="H1681" s="4">
        <f t="shared" si="196"/>
        <v>9.4375540172132125E-3</v>
      </c>
      <c r="I1681" s="2">
        <f t="shared" si="196"/>
        <v>2.9658761990057499E-3</v>
      </c>
      <c r="J1681" s="2">
        <f t="shared" si="196"/>
        <v>7.5100801518671323E-3</v>
      </c>
      <c r="L1681">
        <f t="shared" si="194"/>
        <v>10</v>
      </c>
      <c r="M1681">
        <v>2021</v>
      </c>
    </row>
    <row r="1682" spans="1:13" x14ac:dyDescent="0.3">
      <c r="A1682" s="15">
        <v>44483</v>
      </c>
      <c r="B1682">
        <v>18947.650000000001</v>
      </c>
      <c r="C1682">
        <v>18338.55</v>
      </c>
      <c r="D1682">
        <v>39340.9</v>
      </c>
      <c r="E1682">
        <v>61305.95</v>
      </c>
      <c r="G1682" s="2">
        <f t="shared" si="195"/>
        <v>1.5577129617657146E-2</v>
      </c>
      <c r="H1682" s="4">
        <f t="shared" si="196"/>
        <v>9.7347447244896159E-3</v>
      </c>
      <c r="I1682" s="2">
        <f t="shared" si="196"/>
        <v>1.8251231048963756E-2</v>
      </c>
      <c r="J1682" s="2">
        <f t="shared" si="196"/>
        <v>9.3666057208902E-3</v>
      </c>
      <c r="L1682">
        <f t="shared" si="194"/>
        <v>10</v>
      </c>
      <c r="M1682">
        <v>2021</v>
      </c>
    </row>
    <row r="1683" spans="1:13" x14ac:dyDescent="0.3">
      <c r="A1683" s="15">
        <v>44487</v>
      </c>
      <c r="B1683">
        <v>19034.3</v>
      </c>
      <c r="C1683">
        <v>18477.05</v>
      </c>
      <c r="D1683">
        <v>39684.800000000003</v>
      </c>
      <c r="E1683">
        <v>61765.59</v>
      </c>
      <c r="G1683" s="2">
        <f t="shared" si="195"/>
        <v>4.5523082015097912E-3</v>
      </c>
      <c r="H1683" s="4">
        <f t="shared" si="196"/>
        <v>7.5523964544634125E-3</v>
      </c>
      <c r="I1683" s="2">
        <f t="shared" si="196"/>
        <v>8.7415387039951158E-3</v>
      </c>
      <c r="J1683" s="2">
        <f t="shared" si="196"/>
        <v>7.4974778141436429E-3</v>
      </c>
      <c r="L1683">
        <f t="shared" si="194"/>
        <v>10</v>
      </c>
      <c r="M1683">
        <v>2021</v>
      </c>
    </row>
    <row r="1684" spans="1:13" x14ac:dyDescent="0.3">
      <c r="A1684" s="15">
        <v>44488</v>
      </c>
      <c r="B1684">
        <v>19068.45</v>
      </c>
      <c r="C1684">
        <v>18418.75</v>
      </c>
      <c r="D1684">
        <v>39540.5</v>
      </c>
      <c r="E1684">
        <v>61716.05</v>
      </c>
      <c r="G1684" s="2">
        <f t="shared" si="195"/>
        <v>1.7909164090422376E-3</v>
      </c>
      <c r="H1684" s="4">
        <f t="shared" si="196"/>
        <v>-3.1552655862271996E-3</v>
      </c>
      <c r="I1684" s="2">
        <f t="shared" si="196"/>
        <v>-3.6361528847317589E-3</v>
      </c>
      <c r="J1684" s="2">
        <f t="shared" si="196"/>
        <v>-8.0206470949267382E-4</v>
      </c>
      <c r="L1684">
        <f t="shared" si="194"/>
        <v>10</v>
      </c>
      <c r="M1684">
        <v>2021</v>
      </c>
    </row>
    <row r="1685" spans="1:13" x14ac:dyDescent="0.3">
      <c r="A1685" s="15">
        <v>44489</v>
      </c>
      <c r="B1685">
        <v>18957.55</v>
      </c>
      <c r="C1685">
        <v>18266.599999999999</v>
      </c>
      <c r="D1685">
        <v>39518.199999999997</v>
      </c>
      <c r="E1685">
        <v>61259.96</v>
      </c>
      <c r="G1685" s="2">
        <f t="shared" si="195"/>
        <v>-5.849912040321743E-3</v>
      </c>
      <c r="H1685" s="4">
        <f t="shared" si="196"/>
        <v>-8.2606040040720165E-3</v>
      </c>
      <c r="I1685" s="2">
        <f t="shared" si="196"/>
        <v>-5.6397870537810372E-4</v>
      </c>
      <c r="J1685" s="2">
        <f t="shared" si="196"/>
        <v>-7.3901359532893597E-3</v>
      </c>
      <c r="L1685">
        <f t="shared" si="194"/>
        <v>10</v>
      </c>
      <c r="M1685">
        <v>2021</v>
      </c>
    </row>
    <row r="1686" spans="1:13" x14ac:dyDescent="0.3">
      <c r="A1686" s="15">
        <v>44490</v>
      </c>
      <c r="B1686">
        <v>19188.849999999999</v>
      </c>
      <c r="C1686">
        <v>18178.099999999999</v>
      </c>
      <c r="D1686">
        <v>40030.199999999997</v>
      </c>
      <c r="E1686">
        <v>60923.5</v>
      </c>
      <c r="G1686" s="2">
        <f t="shared" si="195"/>
        <v>1.2053875036805191E-2</v>
      </c>
      <c r="H1686" s="4">
        <f t="shared" si="196"/>
        <v>-4.8449081930955953E-3</v>
      </c>
      <c r="I1686" s="2">
        <f t="shared" si="196"/>
        <v>1.2956055690795634E-2</v>
      </c>
      <c r="J1686" s="2">
        <f t="shared" si="196"/>
        <v>-5.4923313694621922E-3</v>
      </c>
      <c r="L1686">
        <f t="shared" si="194"/>
        <v>10</v>
      </c>
      <c r="M1686">
        <v>2021</v>
      </c>
    </row>
    <row r="1687" spans="1:13" x14ac:dyDescent="0.3">
      <c r="A1687" s="15">
        <v>44491</v>
      </c>
      <c r="B1687">
        <v>19302.95</v>
      </c>
      <c r="C1687">
        <v>18114.900000000001</v>
      </c>
      <c r="D1687">
        <v>40323.65</v>
      </c>
      <c r="E1687">
        <v>60821.62</v>
      </c>
      <c r="G1687" s="2">
        <f t="shared" si="195"/>
        <v>5.9110136015480628E-3</v>
      </c>
      <c r="H1687" s="4">
        <f t="shared" si="196"/>
        <v>-3.4767109873967629E-3</v>
      </c>
      <c r="I1687" s="2">
        <f t="shared" si="196"/>
        <v>7.3307153099411038E-3</v>
      </c>
      <c r="J1687" s="2">
        <f t="shared" si="196"/>
        <v>-1.6722611143482791E-3</v>
      </c>
      <c r="L1687">
        <f t="shared" si="194"/>
        <v>10</v>
      </c>
      <c r="M1687">
        <v>2021</v>
      </c>
    </row>
    <row r="1688" spans="1:13" x14ac:dyDescent="0.3">
      <c r="A1688" s="15">
        <v>44494</v>
      </c>
      <c r="B1688">
        <v>19559.5</v>
      </c>
      <c r="C1688">
        <v>18125.400000000001</v>
      </c>
      <c r="D1688">
        <v>41192.400000000001</v>
      </c>
      <c r="E1688">
        <v>60967.05</v>
      </c>
      <c r="G1688" s="2">
        <f t="shared" si="195"/>
        <v>1.3116388455737584E-2</v>
      </c>
      <c r="H1688" s="4">
        <f t="shared" si="196"/>
        <v>5.7963334050974602E-4</v>
      </c>
      <c r="I1688" s="2">
        <f t="shared" si="196"/>
        <v>2.1544428641752419E-2</v>
      </c>
      <c r="J1688" s="2">
        <f t="shared" si="196"/>
        <v>2.3910905365559201E-3</v>
      </c>
      <c r="L1688">
        <f t="shared" si="194"/>
        <v>10</v>
      </c>
      <c r="M1688">
        <v>2021</v>
      </c>
    </row>
    <row r="1689" spans="1:13" x14ac:dyDescent="0.3">
      <c r="A1689" s="15">
        <v>44495</v>
      </c>
      <c r="B1689">
        <v>19651.099999999999</v>
      </c>
      <c r="C1689">
        <v>18268.400000000001</v>
      </c>
      <c r="D1689">
        <v>41238.300000000003</v>
      </c>
      <c r="E1689">
        <v>61350.26</v>
      </c>
      <c r="G1689" s="2">
        <f t="shared" si="195"/>
        <v>4.6613166692957928E-3</v>
      </c>
      <c r="H1689" s="4">
        <f t="shared" si="196"/>
        <v>7.8894810597283371E-3</v>
      </c>
      <c r="I1689" s="2">
        <f t="shared" si="196"/>
        <v>1.1142832172925455E-3</v>
      </c>
      <c r="J1689" s="2">
        <f t="shared" si="196"/>
        <v>6.2855263621907093E-3</v>
      </c>
      <c r="L1689">
        <f t="shared" si="194"/>
        <v>10</v>
      </c>
      <c r="M1689">
        <v>2021</v>
      </c>
    </row>
    <row r="1690" spans="1:13" x14ac:dyDescent="0.3">
      <c r="A1690" s="15">
        <v>44496</v>
      </c>
      <c r="B1690">
        <v>19504.75</v>
      </c>
      <c r="C1690">
        <v>18210.95</v>
      </c>
      <c r="D1690">
        <v>40874.35</v>
      </c>
      <c r="E1690">
        <v>61143.33</v>
      </c>
      <c r="G1690" s="2">
        <f t="shared" si="195"/>
        <v>-7.5033004780885957E-3</v>
      </c>
      <c r="H1690" s="4">
        <f t="shared" si="196"/>
        <v>-3.1447745834337283E-3</v>
      </c>
      <c r="I1690" s="2">
        <f t="shared" si="196"/>
        <v>-8.8255335452723394E-3</v>
      </c>
      <c r="J1690" s="2">
        <f t="shared" si="196"/>
        <v>-3.3729278408926103E-3</v>
      </c>
      <c r="L1690">
        <f t="shared" si="194"/>
        <v>10</v>
      </c>
      <c r="M1690">
        <v>2021</v>
      </c>
    </row>
    <row r="1691" spans="1:13" x14ac:dyDescent="0.3">
      <c r="A1691" s="15">
        <v>44497</v>
      </c>
      <c r="B1691">
        <v>18987.55</v>
      </c>
      <c r="C1691">
        <v>17857.25</v>
      </c>
      <c r="D1691">
        <v>39508.949999999997</v>
      </c>
      <c r="E1691">
        <v>59984.7</v>
      </c>
      <c r="G1691" s="2">
        <f t="shared" si="195"/>
        <v>-2.7238901280049334E-2</v>
      </c>
      <c r="H1691" s="4">
        <f t="shared" si="196"/>
        <v>-1.9422380490858562E-2</v>
      </c>
      <c r="I1691" s="2">
        <f t="shared" si="196"/>
        <v>-3.3404812553594163E-2</v>
      </c>
      <c r="J1691" s="2">
        <f t="shared" si="196"/>
        <v>-1.8949409526762849E-2</v>
      </c>
      <c r="L1691">
        <f t="shared" si="194"/>
        <v>10</v>
      </c>
      <c r="M1691">
        <v>2021</v>
      </c>
    </row>
    <row r="1692" spans="1:13" x14ac:dyDescent="0.3">
      <c r="A1692" s="15">
        <v>44498</v>
      </c>
      <c r="B1692">
        <v>18792.849999999999</v>
      </c>
      <c r="C1692">
        <v>17671.650000000001</v>
      </c>
      <c r="D1692">
        <v>39115.599999999999</v>
      </c>
      <c r="E1692">
        <v>59306.93</v>
      </c>
      <c r="G1692" s="2">
        <f t="shared" si="195"/>
        <v>-1.0360323208028625E-2</v>
      </c>
      <c r="H1692" s="4">
        <f t="shared" si="196"/>
        <v>-1.0393537638774085E-2</v>
      </c>
      <c r="I1692" s="2">
        <f t="shared" si="196"/>
        <v>-9.9559720012806861E-3</v>
      </c>
      <c r="J1692" s="2">
        <f t="shared" si="196"/>
        <v>-1.1299047923887206E-2</v>
      </c>
      <c r="L1692">
        <f t="shared" si="194"/>
        <v>10</v>
      </c>
      <c r="M1692">
        <v>2021</v>
      </c>
    </row>
    <row r="1693" spans="1:13" x14ac:dyDescent="0.3">
      <c r="A1693" s="15">
        <v>44501</v>
      </c>
      <c r="B1693">
        <v>19009.650000000001</v>
      </c>
      <c r="C1693">
        <v>17929.650000000001</v>
      </c>
      <c r="D1693">
        <v>39763.75</v>
      </c>
      <c r="E1693">
        <v>60138.46</v>
      </c>
      <c r="G1693" s="2">
        <f t="shared" si="195"/>
        <v>1.140473391146091E-2</v>
      </c>
      <c r="H1693" s="4">
        <f t="shared" si="196"/>
        <v>1.4599655380227651E-2</v>
      </c>
      <c r="I1693" s="2">
        <f t="shared" si="196"/>
        <v>1.6570115248136331E-2</v>
      </c>
      <c r="J1693" s="2">
        <f t="shared" si="196"/>
        <v>1.4020789813264637E-2</v>
      </c>
      <c r="L1693">
        <f t="shared" si="194"/>
        <v>11</v>
      </c>
      <c r="M1693">
        <v>2021</v>
      </c>
    </row>
    <row r="1694" spans="1:13" x14ac:dyDescent="0.3">
      <c r="A1694" s="15">
        <v>44502</v>
      </c>
      <c r="B1694">
        <v>19074.849999999999</v>
      </c>
      <c r="C1694">
        <v>17888.95</v>
      </c>
      <c r="D1694">
        <v>39938.449999999997</v>
      </c>
      <c r="E1694">
        <v>60029.06</v>
      </c>
      <c r="G1694" s="2">
        <f t="shared" si="195"/>
        <v>3.4181133796594518E-3</v>
      </c>
      <c r="H1694" s="4">
        <f t="shared" si="196"/>
        <v>-2.2699829611844474E-3</v>
      </c>
      <c r="I1694" s="2">
        <f t="shared" si="196"/>
        <v>4.3934488070163672E-3</v>
      </c>
      <c r="J1694" s="2">
        <f t="shared" si="196"/>
        <v>-1.8191353752657028E-3</v>
      </c>
      <c r="L1694">
        <f t="shared" si="194"/>
        <v>11</v>
      </c>
      <c r="M1694">
        <v>2021</v>
      </c>
    </row>
    <row r="1695" spans="1:13" x14ac:dyDescent="0.3">
      <c r="A1695" s="15">
        <v>44503</v>
      </c>
      <c r="B1695">
        <v>18930.099999999999</v>
      </c>
      <c r="C1695">
        <v>17829.2</v>
      </c>
      <c r="D1695">
        <v>39402.050000000003</v>
      </c>
      <c r="E1695">
        <v>59771.92</v>
      </c>
      <c r="G1695" s="2">
        <f t="shared" si="195"/>
        <v>-7.6465523161525833E-3</v>
      </c>
      <c r="H1695" s="4">
        <f t="shared" si="196"/>
        <v>-3.3400507016901494E-3</v>
      </c>
      <c r="I1695" s="2">
        <f t="shared" si="196"/>
        <v>-1.34306664379813E-2</v>
      </c>
      <c r="J1695" s="2">
        <f t="shared" si="196"/>
        <v>-4.283591980284206E-3</v>
      </c>
      <c r="L1695">
        <f t="shared" si="194"/>
        <v>11</v>
      </c>
      <c r="M1695">
        <v>2021</v>
      </c>
    </row>
    <row r="1696" spans="1:13" x14ac:dyDescent="0.3">
      <c r="A1696" s="15">
        <v>44504</v>
      </c>
      <c r="B1696">
        <v>18994.2</v>
      </c>
      <c r="C1696">
        <v>17916.8</v>
      </c>
      <c r="D1696">
        <v>39573.699999999997</v>
      </c>
      <c r="E1696">
        <v>60067.62</v>
      </c>
      <c r="G1696" s="2">
        <f t="shared" si="195"/>
        <v>3.3747143864970453E-3</v>
      </c>
      <c r="H1696" s="4">
        <f t="shared" si="196"/>
        <v>4.9132883135529657E-3</v>
      </c>
      <c r="I1696" s="2">
        <f t="shared" si="196"/>
        <v>4.356372320729357E-3</v>
      </c>
      <c r="J1696" s="2">
        <f t="shared" si="196"/>
        <v>4.9471390579389849E-3</v>
      </c>
      <c r="L1696">
        <f t="shared" si="194"/>
        <v>11</v>
      </c>
      <c r="M1696">
        <v>2021</v>
      </c>
    </row>
    <row r="1697" spans="1:13" x14ac:dyDescent="0.3">
      <c r="A1697" s="15">
        <v>44508</v>
      </c>
      <c r="B1697">
        <v>19216.2</v>
      </c>
      <c r="C1697">
        <v>18068.55</v>
      </c>
      <c r="D1697">
        <v>39438.25</v>
      </c>
      <c r="E1697">
        <v>60545.61</v>
      </c>
      <c r="G1697" s="2">
        <f t="shared" si="195"/>
        <v>1.1552752365191869E-2</v>
      </c>
      <c r="H1697" s="4">
        <f t="shared" si="196"/>
        <v>8.4697044115020544E-3</v>
      </c>
      <c r="I1697" s="2">
        <f t="shared" si="196"/>
        <v>-3.4227277206831078E-3</v>
      </c>
      <c r="J1697" s="2">
        <f t="shared" si="196"/>
        <v>7.9575318615919509E-3</v>
      </c>
      <c r="L1697">
        <f t="shared" si="194"/>
        <v>11</v>
      </c>
      <c r="M1697">
        <v>2021</v>
      </c>
    </row>
    <row r="1698" spans="1:13" x14ac:dyDescent="0.3">
      <c r="A1698" s="15">
        <v>44509</v>
      </c>
      <c r="B1698">
        <v>19085.3</v>
      </c>
      <c r="C1698">
        <v>18044.25</v>
      </c>
      <c r="D1698">
        <v>39368.800000000003</v>
      </c>
      <c r="E1698">
        <v>60433.45</v>
      </c>
      <c r="G1698" s="2">
        <f t="shared" si="195"/>
        <v>-6.8586818127040951E-3</v>
      </c>
      <c r="H1698" s="4">
        <f t="shared" si="196"/>
        <v>-1.3448782553109836E-3</v>
      </c>
      <c r="I1698" s="2">
        <f t="shared" si="196"/>
        <v>-1.7609807737411546E-3</v>
      </c>
      <c r="J1698" s="2">
        <f t="shared" si="196"/>
        <v>-1.8524877361051197E-3</v>
      </c>
      <c r="L1698">
        <f t="shared" si="194"/>
        <v>11</v>
      </c>
      <c r="M1698">
        <v>2021</v>
      </c>
    </row>
    <row r="1699" spans="1:13" x14ac:dyDescent="0.3">
      <c r="A1699" s="15">
        <v>44510</v>
      </c>
      <c r="B1699">
        <v>19010.25</v>
      </c>
      <c r="C1699">
        <v>18017.2</v>
      </c>
      <c r="D1699">
        <v>39023.25</v>
      </c>
      <c r="E1699">
        <v>60352.82</v>
      </c>
      <c r="G1699" s="2">
        <f t="shared" si="195"/>
        <v>-3.9478702279033299E-3</v>
      </c>
      <c r="H1699" s="4">
        <f t="shared" si="196"/>
        <v>-1.4990925086938649E-3</v>
      </c>
      <c r="I1699" s="2">
        <f t="shared" si="196"/>
        <v>-8.7772550852452426E-3</v>
      </c>
      <c r="J1699" s="2">
        <f t="shared" si="196"/>
        <v>-1.3341948871030429E-3</v>
      </c>
      <c r="L1699">
        <f t="shared" si="194"/>
        <v>11</v>
      </c>
      <c r="M1699">
        <v>2021</v>
      </c>
    </row>
    <row r="1700" spans="1:13" x14ac:dyDescent="0.3">
      <c r="A1700" s="15">
        <v>44511</v>
      </c>
      <c r="B1700">
        <v>18772.8</v>
      </c>
      <c r="C1700">
        <v>17873.599999999999</v>
      </c>
      <c r="D1700">
        <v>38560.199999999997</v>
      </c>
      <c r="E1700">
        <v>59919.69</v>
      </c>
      <c r="G1700" s="2">
        <f t="shared" si="195"/>
        <v>-1.2648619278956828E-2</v>
      </c>
      <c r="H1700" s="4">
        <f t="shared" si="196"/>
        <v>-7.9701618453478992E-3</v>
      </c>
      <c r="I1700" s="2">
        <f t="shared" si="196"/>
        <v>-1.1866002959774056E-2</v>
      </c>
      <c r="J1700" s="2">
        <f t="shared" si="196"/>
        <v>-7.1766323429459863E-3</v>
      </c>
      <c r="L1700">
        <f t="shared" si="194"/>
        <v>11</v>
      </c>
      <c r="M1700">
        <v>2021</v>
      </c>
    </row>
    <row r="1701" spans="1:13" x14ac:dyDescent="0.3">
      <c r="A1701" s="15">
        <v>44512</v>
      </c>
      <c r="B1701">
        <v>18976.2</v>
      </c>
      <c r="C1701">
        <v>18102.75</v>
      </c>
      <c r="D1701">
        <v>38733.35</v>
      </c>
      <c r="E1701">
        <v>60686.69</v>
      </c>
      <c r="G1701" s="2">
        <f t="shared" si="195"/>
        <v>1.0718689727131957E-2</v>
      </c>
      <c r="H1701" s="4">
        <f t="shared" si="196"/>
        <v>1.2820584549279467E-2</v>
      </c>
      <c r="I1701" s="2">
        <f t="shared" si="196"/>
        <v>4.490381273956086E-3</v>
      </c>
      <c r="J1701" s="2">
        <f t="shared" si="196"/>
        <v>1.2800466758089034E-2</v>
      </c>
      <c r="L1701">
        <f t="shared" si="194"/>
        <v>11</v>
      </c>
      <c r="M1701">
        <v>2021</v>
      </c>
    </row>
    <row r="1702" spans="1:13" x14ac:dyDescent="0.3">
      <c r="A1702" s="15">
        <v>44515</v>
      </c>
      <c r="B1702">
        <v>18955.25</v>
      </c>
      <c r="C1702">
        <v>18109.45</v>
      </c>
      <c r="D1702">
        <v>38702.35</v>
      </c>
      <c r="E1702">
        <v>60718.71</v>
      </c>
      <c r="G1702" s="2">
        <f t="shared" si="195"/>
        <v>-1.1052346975112819E-3</v>
      </c>
      <c r="H1702" s="4">
        <f t="shared" si="196"/>
        <v>3.7010951374795144E-4</v>
      </c>
      <c r="I1702" s="2">
        <f t="shared" si="196"/>
        <v>-8.0034388969712155E-4</v>
      </c>
      <c r="J1702" s="2">
        <f t="shared" si="196"/>
        <v>5.2762805155457976E-4</v>
      </c>
      <c r="L1702">
        <f t="shared" si="194"/>
        <v>11</v>
      </c>
      <c r="M1702">
        <v>2021</v>
      </c>
    </row>
    <row r="1703" spans="1:13" x14ac:dyDescent="0.3">
      <c r="A1703" s="15">
        <v>44516</v>
      </c>
      <c r="B1703">
        <v>18805.75</v>
      </c>
      <c r="C1703">
        <v>17999.2</v>
      </c>
      <c r="D1703">
        <v>38307.1</v>
      </c>
      <c r="E1703">
        <v>60322.37</v>
      </c>
      <c r="G1703" s="2">
        <f t="shared" si="195"/>
        <v>-7.9496962365234042E-3</v>
      </c>
      <c r="H1703" s="4">
        <f t="shared" si="196"/>
        <v>-6.0879816891181125E-3</v>
      </c>
      <c r="I1703" s="2">
        <f t="shared" si="196"/>
        <v>-1.0212558152153552E-2</v>
      </c>
      <c r="J1703" s="2">
        <f t="shared" si="196"/>
        <v>-6.527477280067322E-3</v>
      </c>
      <c r="L1703">
        <f t="shared" si="194"/>
        <v>11</v>
      </c>
      <c r="M1703">
        <v>2021</v>
      </c>
    </row>
    <row r="1704" spans="1:13" x14ac:dyDescent="0.3">
      <c r="A1704" s="15">
        <v>44517</v>
      </c>
      <c r="B1704">
        <v>18679.95</v>
      </c>
      <c r="C1704">
        <v>17898.650000000001</v>
      </c>
      <c r="D1704">
        <v>38041.550000000003</v>
      </c>
      <c r="E1704">
        <v>60008.33</v>
      </c>
      <c r="G1704" s="2">
        <f t="shared" si="195"/>
        <v>-6.7344934006782278E-3</v>
      </c>
      <c r="H1704" s="4">
        <f t="shared" si="196"/>
        <v>-5.5863593937507923E-3</v>
      </c>
      <c r="I1704" s="2">
        <f t="shared" si="196"/>
        <v>-6.9321352960677171E-3</v>
      </c>
      <c r="J1704" s="2">
        <f t="shared" si="196"/>
        <v>-5.2060288745286506E-3</v>
      </c>
      <c r="L1704">
        <f t="shared" si="194"/>
        <v>11</v>
      </c>
      <c r="M1704">
        <v>2021</v>
      </c>
    </row>
    <row r="1705" spans="1:13" x14ac:dyDescent="0.3">
      <c r="A1705" s="15">
        <v>44518</v>
      </c>
      <c r="B1705">
        <v>18606.349999999999</v>
      </c>
      <c r="C1705">
        <v>17764.8</v>
      </c>
      <c r="D1705">
        <v>37976.25</v>
      </c>
      <c r="E1705">
        <v>59636.01</v>
      </c>
      <c r="G1705" s="2">
        <f t="shared" si="195"/>
        <v>-3.9556388007321256E-3</v>
      </c>
      <c r="H1705" s="4">
        <f t="shared" si="196"/>
        <v>-7.4782176309387679E-3</v>
      </c>
      <c r="I1705" s="2">
        <f t="shared" si="196"/>
        <v>-1.7165441471234191E-3</v>
      </c>
      <c r="J1705" s="2">
        <f t="shared" si="196"/>
        <v>-6.2044719458115181E-3</v>
      </c>
      <c r="L1705">
        <f t="shared" si="194"/>
        <v>11</v>
      </c>
      <c r="M1705">
        <v>2021</v>
      </c>
    </row>
    <row r="1706" spans="1:13" x14ac:dyDescent="0.3">
      <c r="A1706" s="15">
        <v>44522</v>
      </c>
      <c r="B1706">
        <v>18177.2</v>
      </c>
      <c r="C1706">
        <v>17416.55</v>
      </c>
      <c r="D1706">
        <v>37128.800000000003</v>
      </c>
      <c r="E1706">
        <v>58465.89</v>
      </c>
      <c r="G1706" s="2">
        <f t="shared" si="195"/>
        <v>-2.3609246748674043E-2</v>
      </c>
      <c r="H1706" s="4">
        <f t="shared" si="196"/>
        <v>-1.9603372962262451E-2</v>
      </c>
      <c r="I1706" s="2">
        <f t="shared" si="196"/>
        <v>-2.2315262828741571E-2</v>
      </c>
      <c r="J1706" s="2">
        <f t="shared" si="196"/>
        <v>-1.9621030984467314E-2</v>
      </c>
      <c r="L1706">
        <f t="shared" si="194"/>
        <v>11</v>
      </c>
      <c r="M1706">
        <v>2021</v>
      </c>
    </row>
    <row r="1707" spans="1:13" x14ac:dyDescent="0.3">
      <c r="A1707" s="15">
        <v>44523</v>
      </c>
      <c r="B1707">
        <v>18261.5</v>
      </c>
      <c r="C1707">
        <v>17503.349999999999</v>
      </c>
      <c r="D1707">
        <v>37272.800000000003</v>
      </c>
      <c r="E1707">
        <v>58664.33</v>
      </c>
      <c r="G1707" s="2">
        <f t="shared" si="195"/>
        <v>4.6162692002299525E-3</v>
      </c>
      <c r="H1707" s="4">
        <f t="shared" si="196"/>
        <v>4.9837654414909543E-3</v>
      </c>
      <c r="I1707" s="2">
        <f t="shared" si="196"/>
        <v>3.8783908987093576E-3</v>
      </c>
      <c r="J1707" s="2">
        <f t="shared" si="196"/>
        <v>3.3941157827239495E-3</v>
      </c>
      <c r="L1707">
        <f t="shared" si="194"/>
        <v>11</v>
      </c>
      <c r="M1707">
        <v>2021</v>
      </c>
    </row>
    <row r="1708" spans="1:13" x14ac:dyDescent="0.3">
      <c r="A1708" s="15">
        <v>44524</v>
      </c>
      <c r="B1708">
        <v>18304.349999999999</v>
      </c>
      <c r="C1708">
        <v>17415.05</v>
      </c>
      <c r="D1708">
        <v>37441.949999999997</v>
      </c>
      <c r="E1708">
        <v>58340.99</v>
      </c>
      <c r="G1708" s="2">
        <f t="shared" si="195"/>
        <v>2.3409735937085199E-3</v>
      </c>
      <c r="H1708" s="4">
        <f t="shared" si="196"/>
        <v>-5.0447485767009907E-3</v>
      </c>
      <c r="I1708" s="2">
        <f t="shared" si="196"/>
        <v>4.5381618767571571E-3</v>
      </c>
      <c r="J1708" s="2">
        <f t="shared" si="196"/>
        <v>-5.511696801105608E-3</v>
      </c>
      <c r="L1708">
        <f t="shared" si="194"/>
        <v>11</v>
      </c>
      <c r="M1708">
        <v>2021</v>
      </c>
    </row>
    <row r="1709" spans="1:13" x14ac:dyDescent="0.3">
      <c r="A1709" s="15">
        <v>44525</v>
      </c>
      <c r="B1709">
        <v>18264.45</v>
      </c>
      <c r="C1709">
        <v>17536.25</v>
      </c>
      <c r="D1709">
        <v>37364.75</v>
      </c>
      <c r="E1709">
        <v>58795.09</v>
      </c>
      <c r="G1709" s="2">
        <f t="shared" si="195"/>
        <v>-2.1845716679121364E-3</v>
      </c>
      <c r="H1709" s="4">
        <f t="shared" si="196"/>
        <v>6.9594976758608632E-3</v>
      </c>
      <c r="I1709" s="2">
        <f t="shared" si="196"/>
        <v>-2.0618584235061769E-3</v>
      </c>
      <c r="J1709" s="2">
        <f t="shared" si="196"/>
        <v>7.7835497820657237E-3</v>
      </c>
      <c r="L1709">
        <f t="shared" si="194"/>
        <v>11</v>
      </c>
      <c r="M1709">
        <v>2021</v>
      </c>
    </row>
    <row r="1710" spans="1:13" x14ac:dyDescent="0.3">
      <c r="A1710" s="15">
        <v>44526</v>
      </c>
      <c r="B1710">
        <v>17614.7</v>
      </c>
      <c r="C1710">
        <v>17026.45</v>
      </c>
      <c r="D1710">
        <v>36025.5</v>
      </c>
      <c r="E1710">
        <v>57107.15</v>
      </c>
      <c r="G1710" s="2">
        <f t="shared" si="195"/>
        <v>-3.6886804771015115E-2</v>
      </c>
      <c r="H1710" s="4">
        <f t="shared" si="196"/>
        <v>-2.9071209637180087E-2</v>
      </c>
      <c r="I1710" s="2">
        <f t="shared" si="196"/>
        <v>-3.5842605664429712E-2</v>
      </c>
      <c r="J1710" s="2">
        <f t="shared" si="196"/>
        <v>-2.8708859872482468E-2</v>
      </c>
      <c r="L1710">
        <f t="shared" si="194"/>
        <v>11</v>
      </c>
      <c r="M1710">
        <v>2021</v>
      </c>
    </row>
    <row r="1711" spans="1:13" x14ac:dyDescent="0.3">
      <c r="A1711" s="15">
        <v>44529</v>
      </c>
      <c r="B1711">
        <v>17629.95</v>
      </c>
      <c r="C1711">
        <v>17053.95</v>
      </c>
      <c r="D1711">
        <v>35976.449999999997</v>
      </c>
      <c r="E1711">
        <v>57260.58</v>
      </c>
      <c r="G1711" s="2">
        <f t="shared" si="195"/>
        <v>8.650052892946378E-4</v>
      </c>
      <c r="H1711" s="4">
        <f t="shared" si="196"/>
        <v>1.6151341001794267E-3</v>
      </c>
      <c r="I1711" s="2">
        <f t="shared" si="196"/>
        <v>-1.3615355789649806E-3</v>
      </c>
      <c r="J1711" s="2">
        <f t="shared" si="196"/>
        <v>2.6867038540708175E-3</v>
      </c>
      <c r="L1711">
        <f t="shared" si="194"/>
        <v>11</v>
      </c>
      <c r="M1711">
        <v>2021</v>
      </c>
    </row>
    <row r="1712" spans="1:13" x14ac:dyDescent="0.3">
      <c r="A1712" s="15">
        <v>44530</v>
      </c>
      <c r="B1712">
        <v>17534.75</v>
      </c>
      <c r="C1712">
        <v>16983.2</v>
      </c>
      <c r="D1712">
        <v>35695.300000000003</v>
      </c>
      <c r="E1712">
        <v>57064.87</v>
      </c>
      <c r="G1712" s="2">
        <f t="shared" si="195"/>
        <v>-5.4292191220291549E-3</v>
      </c>
      <c r="H1712" s="4">
        <f t="shared" si="196"/>
        <v>-4.1485990049226129E-3</v>
      </c>
      <c r="I1712" s="2">
        <f t="shared" si="196"/>
        <v>-7.8148344264093381E-3</v>
      </c>
      <c r="J1712" s="2">
        <f t="shared" si="196"/>
        <v>-3.4178836470046079E-3</v>
      </c>
      <c r="L1712">
        <f t="shared" si="194"/>
        <v>11</v>
      </c>
      <c r="M1712">
        <v>2021</v>
      </c>
    </row>
    <row r="1713" spans="1:13" x14ac:dyDescent="0.3">
      <c r="A1713" s="15">
        <v>44531</v>
      </c>
      <c r="B1713">
        <v>17758.849999999999</v>
      </c>
      <c r="C1713">
        <v>17166.900000000001</v>
      </c>
      <c r="D1713">
        <v>36364.9</v>
      </c>
      <c r="E1713">
        <v>57684.79</v>
      </c>
      <c r="G1713" s="2">
        <f t="shared" si="195"/>
        <v>1.2619060355822508E-2</v>
      </c>
      <c r="H1713" s="4">
        <f t="shared" si="196"/>
        <v>1.0816571670827684E-2</v>
      </c>
      <c r="I1713" s="2">
        <f t="shared" si="196"/>
        <v>1.8758772163281957E-2</v>
      </c>
      <c r="J1713" s="2">
        <f t="shared" si="196"/>
        <v>1.0863426132399816E-2</v>
      </c>
      <c r="L1713">
        <f t="shared" si="194"/>
        <v>12</v>
      </c>
      <c r="M1713">
        <v>2021</v>
      </c>
    </row>
    <row r="1714" spans="1:13" x14ac:dyDescent="0.3">
      <c r="A1714" s="15">
        <v>44532</v>
      </c>
      <c r="B1714">
        <v>17982.900000000001</v>
      </c>
      <c r="C1714">
        <v>17401.650000000001</v>
      </c>
      <c r="D1714">
        <v>36508.25</v>
      </c>
      <c r="E1714">
        <v>58461.29</v>
      </c>
      <c r="G1714" s="2">
        <f t="shared" si="195"/>
        <v>1.2459058327633634E-2</v>
      </c>
      <c r="H1714" s="4">
        <f t="shared" si="196"/>
        <v>1.3674571413592436E-2</v>
      </c>
      <c r="I1714" s="2">
        <f t="shared" si="196"/>
        <v>3.9419880159164066E-3</v>
      </c>
      <c r="J1714" s="2">
        <f t="shared" si="196"/>
        <v>1.3461087402762495E-2</v>
      </c>
      <c r="L1714">
        <f t="shared" si="194"/>
        <v>12</v>
      </c>
      <c r="M1714">
        <v>2021</v>
      </c>
    </row>
    <row r="1715" spans="1:13" x14ac:dyDescent="0.3">
      <c r="A1715" s="15">
        <v>44533</v>
      </c>
      <c r="B1715">
        <v>17779.5</v>
      </c>
      <c r="C1715">
        <v>17196.7</v>
      </c>
      <c r="D1715">
        <v>36197.15</v>
      </c>
      <c r="E1715">
        <v>57696.46</v>
      </c>
      <c r="G1715" s="2">
        <f t="shared" si="195"/>
        <v>-1.1440141736269381E-2</v>
      </c>
      <c r="H1715" s="4">
        <f t="shared" si="196"/>
        <v>-1.177761878902292E-2</v>
      </c>
      <c r="I1715" s="2">
        <f t="shared" si="196"/>
        <v>-8.5213616100470041E-3</v>
      </c>
      <c r="J1715" s="2">
        <f t="shared" si="196"/>
        <v>-1.3082674022417256E-2</v>
      </c>
      <c r="L1715">
        <f t="shared" si="194"/>
        <v>12</v>
      </c>
      <c r="M1715">
        <v>2021</v>
      </c>
    </row>
    <row r="1716" spans="1:13" x14ac:dyDescent="0.3">
      <c r="A1716" s="15">
        <v>44536</v>
      </c>
      <c r="B1716">
        <v>17596.7</v>
      </c>
      <c r="C1716">
        <v>16912.25</v>
      </c>
      <c r="D1716">
        <v>35735.9</v>
      </c>
      <c r="E1716">
        <v>56747.14</v>
      </c>
      <c r="G1716" s="2">
        <f t="shared" si="195"/>
        <v>-1.0388311444759487E-2</v>
      </c>
      <c r="H1716" s="4">
        <f t="shared" si="196"/>
        <v>-1.6540964254769853E-2</v>
      </c>
      <c r="I1716" s="2">
        <f t="shared" si="196"/>
        <v>-1.2742715932055424E-2</v>
      </c>
      <c r="J1716" s="2">
        <f t="shared" si="196"/>
        <v>-1.6453695772669582E-2</v>
      </c>
      <c r="L1716">
        <f t="shared" si="194"/>
        <v>12</v>
      </c>
      <c r="M1716">
        <v>2021</v>
      </c>
    </row>
    <row r="1717" spans="1:13" x14ac:dyDescent="0.3">
      <c r="A1717" s="15">
        <v>44537</v>
      </c>
      <c r="B1717">
        <v>17979.349999999999</v>
      </c>
      <c r="C1717">
        <v>17176.7</v>
      </c>
      <c r="D1717">
        <v>36618.400000000001</v>
      </c>
      <c r="E1717">
        <v>57633.65</v>
      </c>
      <c r="G1717" s="2">
        <f t="shared" si="195"/>
        <v>2.128274937636777E-2</v>
      </c>
      <c r="H1717" s="4">
        <f t="shared" si="196"/>
        <v>1.5636594775976037E-2</v>
      </c>
      <c r="I1717" s="2">
        <f t="shared" si="196"/>
        <v>2.4695054552984534E-2</v>
      </c>
      <c r="J1717" s="2">
        <f t="shared" si="196"/>
        <v>1.5622108885135041E-2</v>
      </c>
      <c r="L1717">
        <f t="shared" si="194"/>
        <v>12</v>
      </c>
      <c r="M1717">
        <v>2021</v>
      </c>
    </row>
    <row r="1718" spans="1:13" x14ac:dyDescent="0.3">
      <c r="A1718" s="15">
        <v>44538</v>
      </c>
      <c r="B1718">
        <v>18284.95</v>
      </c>
      <c r="C1718">
        <v>17469.75</v>
      </c>
      <c r="D1718">
        <v>37284.699999999997</v>
      </c>
      <c r="E1718">
        <v>58649.68</v>
      </c>
      <c r="G1718" s="2">
        <f t="shared" si="195"/>
        <v>1.6713198559471159E-2</v>
      </c>
      <c r="H1718" s="4">
        <f t="shared" si="196"/>
        <v>1.7060902268771026E-2</v>
      </c>
      <c r="I1718" s="2">
        <f t="shared" si="196"/>
        <v>1.8195770432350829E-2</v>
      </c>
      <c r="J1718" s="2">
        <f t="shared" si="196"/>
        <v>1.7629110771224775E-2</v>
      </c>
      <c r="L1718">
        <f t="shared" si="194"/>
        <v>12</v>
      </c>
      <c r="M1718">
        <v>2021</v>
      </c>
    </row>
    <row r="1719" spans="1:13" x14ac:dyDescent="0.3">
      <c r="A1719" s="15">
        <v>44539</v>
      </c>
      <c r="B1719">
        <v>18202.45</v>
      </c>
      <c r="C1719">
        <v>17516.849999999999</v>
      </c>
      <c r="D1719">
        <v>37082.449999999997</v>
      </c>
      <c r="E1719">
        <v>58807.13</v>
      </c>
      <c r="G1719" s="2">
        <f t="shared" si="195"/>
        <v>-4.532356907998648E-3</v>
      </c>
      <c r="H1719" s="4">
        <f t="shared" si="196"/>
        <v>2.6960889537628496E-3</v>
      </c>
      <c r="I1719" s="2">
        <f t="shared" si="196"/>
        <v>-5.4244770643186082E-3</v>
      </c>
      <c r="J1719" s="2">
        <f t="shared" si="196"/>
        <v>2.6845841273131768E-3</v>
      </c>
      <c r="L1719">
        <f t="shared" si="194"/>
        <v>12</v>
      </c>
      <c r="M1719">
        <v>2021</v>
      </c>
    </row>
    <row r="1720" spans="1:13" x14ac:dyDescent="0.3">
      <c r="A1720" s="15">
        <v>44540</v>
      </c>
      <c r="B1720">
        <v>18165.55</v>
      </c>
      <c r="C1720">
        <v>17511.3</v>
      </c>
      <c r="D1720">
        <v>37105.65</v>
      </c>
      <c r="E1720">
        <v>58786.67</v>
      </c>
      <c r="G1720" s="2">
        <f t="shared" si="195"/>
        <v>-2.0313175213523102E-3</v>
      </c>
      <c r="H1720" s="4">
        <f t="shared" si="196"/>
        <v>-3.168377876158826E-4</v>
      </c>
      <c r="I1720" s="2">
        <f t="shared" si="196"/>
        <v>6.2563288024400669E-4</v>
      </c>
      <c r="J1720" s="2">
        <f t="shared" si="196"/>
        <v>-3.4791699577923845E-4</v>
      </c>
      <c r="L1720">
        <f t="shared" si="194"/>
        <v>12</v>
      </c>
      <c r="M1720">
        <v>2021</v>
      </c>
    </row>
    <row r="1721" spans="1:13" x14ac:dyDescent="0.3">
      <c r="A1721" s="15">
        <v>44543</v>
      </c>
      <c r="B1721">
        <v>18006.900000000001</v>
      </c>
      <c r="C1721">
        <v>17368.25</v>
      </c>
      <c r="D1721">
        <v>36925.25</v>
      </c>
      <c r="E1721">
        <v>58283.42</v>
      </c>
      <c r="G1721" s="2">
        <f t="shared" si="195"/>
        <v>-8.8105115261370819E-3</v>
      </c>
      <c r="H1721" s="4">
        <f t="shared" si="196"/>
        <v>-8.1690108672685217E-3</v>
      </c>
      <c r="I1721" s="2">
        <f t="shared" si="196"/>
        <v>-4.86179328485019E-3</v>
      </c>
      <c r="J1721" s="2">
        <f t="shared" si="196"/>
        <v>-8.5606141664428346E-3</v>
      </c>
      <c r="L1721">
        <f t="shared" si="194"/>
        <v>12</v>
      </c>
      <c r="M1721">
        <v>2021</v>
      </c>
    </row>
    <row r="1722" spans="1:13" x14ac:dyDescent="0.3">
      <c r="A1722" s="15">
        <v>44544</v>
      </c>
      <c r="B1722">
        <v>17905.2</v>
      </c>
      <c r="C1722">
        <v>17324.900000000001</v>
      </c>
      <c r="D1722">
        <v>36893.949999999997</v>
      </c>
      <c r="E1722">
        <v>58117.09</v>
      </c>
      <c r="G1722" s="2">
        <f t="shared" si="195"/>
        <v>-5.6799142148649959E-3</v>
      </c>
      <c r="H1722" s="4">
        <f t="shared" si="196"/>
        <v>-2.4959336720739595E-3</v>
      </c>
      <c r="I1722" s="2">
        <f t="shared" si="196"/>
        <v>-8.4765844510200771E-4</v>
      </c>
      <c r="J1722" s="2">
        <f t="shared" si="196"/>
        <v>-2.8538133143182357E-3</v>
      </c>
      <c r="L1722">
        <f t="shared" si="194"/>
        <v>12</v>
      </c>
      <c r="M1722">
        <v>2021</v>
      </c>
    </row>
    <row r="1723" spans="1:13" x14ac:dyDescent="0.3">
      <c r="A1723" s="15">
        <v>44545</v>
      </c>
      <c r="B1723">
        <v>17776.95</v>
      </c>
      <c r="C1723">
        <v>17221.400000000001</v>
      </c>
      <c r="D1723">
        <v>36789.550000000003</v>
      </c>
      <c r="E1723">
        <v>57788.03</v>
      </c>
      <c r="G1723" s="2">
        <f t="shared" si="195"/>
        <v>-7.2143984204264509E-3</v>
      </c>
      <c r="H1723" s="4">
        <f t="shared" si="196"/>
        <v>-5.9740604563374095E-3</v>
      </c>
      <c r="I1723" s="2">
        <f t="shared" si="196"/>
        <v>-2.829732246072708E-3</v>
      </c>
      <c r="J1723" s="2">
        <f t="shared" si="196"/>
        <v>-5.6620178333085447E-3</v>
      </c>
      <c r="L1723">
        <f t="shared" si="194"/>
        <v>12</v>
      </c>
      <c r="M1723">
        <v>2021</v>
      </c>
    </row>
    <row r="1724" spans="1:13" x14ac:dyDescent="0.3">
      <c r="A1724" s="15">
        <v>44546</v>
      </c>
      <c r="B1724">
        <v>17713.849999999999</v>
      </c>
      <c r="C1724">
        <v>17248.400000000001</v>
      </c>
      <c r="D1724">
        <v>36548.65</v>
      </c>
      <c r="E1724">
        <v>57901.14</v>
      </c>
      <c r="G1724" s="2">
        <f t="shared" si="195"/>
        <v>-3.5621843924388084E-3</v>
      </c>
      <c r="H1724" s="4">
        <f t="shared" si="196"/>
        <v>1.5678167860917231E-3</v>
      </c>
      <c r="I1724" s="2">
        <f t="shared" si="196"/>
        <v>-6.548055086294924E-3</v>
      </c>
      <c r="J1724" s="2">
        <f t="shared" si="196"/>
        <v>1.9573257645225245E-3</v>
      </c>
      <c r="L1724">
        <f t="shared" si="194"/>
        <v>12</v>
      </c>
      <c r="M1724">
        <v>2021</v>
      </c>
    </row>
    <row r="1725" spans="1:13" x14ac:dyDescent="0.3">
      <c r="A1725" s="15">
        <v>44547</v>
      </c>
      <c r="B1725">
        <v>17280.7</v>
      </c>
      <c r="C1725">
        <v>16985.2</v>
      </c>
      <c r="D1725">
        <v>35618.65</v>
      </c>
      <c r="E1725">
        <v>57011.74</v>
      </c>
      <c r="G1725" s="2">
        <f t="shared" si="195"/>
        <v>-2.5065535539648152E-2</v>
      </c>
      <c r="H1725" s="4">
        <f t="shared" si="196"/>
        <v>-1.5259386377866974E-2</v>
      </c>
      <c r="I1725" s="2">
        <f t="shared" si="196"/>
        <v>-2.5445536292038145E-2</v>
      </c>
      <c r="J1725" s="2">
        <f t="shared" si="196"/>
        <v>-1.536066474684266E-2</v>
      </c>
      <c r="L1725">
        <f t="shared" si="194"/>
        <v>12</v>
      </c>
      <c r="M1725">
        <v>2021</v>
      </c>
    </row>
    <row r="1726" spans="1:13" x14ac:dyDescent="0.3">
      <c r="A1726" s="15">
        <v>44550</v>
      </c>
      <c r="B1726">
        <v>16779.2</v>
      </c>
      <c r="C1726">
        <v>16614.2</v>
      </c>
      <c r="D1726">
        <v>34439.85</v>
      </c>
      <c r="E1726">
        <v>55822.01</v>
      </c>
      <c r="G1726" s="2">
        <f t="shared" si="195"/>
        <v>-2.9888194907981308E-2</v>
      </c>
      <c r="H1726" s="4">
        <f t="shared" si="196"/>
        <v>-2.1842545274709746E-2</v>
      </c>
      <c r="I1726" s="2">
        <f t="shared" si="196"/>
        <v>-3.3095021849508695E-2</v>
      </c>
      <c r="J1726" s="2">
        <f t="shared" si="196"/>
        <v>-2.0868158032012283E-2</v>
      </c>
      <c r="L1726">
        <f t="shared" si="194"/>
        <v>12</v>
      </c>
      <c r="M1726">
        <v>2021</v>
      </c>
    </row>
    <row r="1727" spans="1:13" x14ac:dyDescent="0.3">
      <c r="A1727" s="15">
        <v>44551</v>
      </c>
      <c r="B1727">
        <v>16841.45</v>
      </c>
      <c r="C1727">
        <v>16770.849999999999</v>
      </c>
      <c r="D1727">
        <v>34607.85</v>
      </c>
      <c r="E1727">
        <v>56319.01</v>
      </c>
      <c r="G1727" s="2">
        <f t="shared" si="195"/>
        <v>3.6962375567424419E-3</v>
      </c>
      <c r="H1727" s="4">
        <f t="shared" si="196"/>
        <v>9.4286814893282736E-3</v>
      </c>
      <c r="I1727" s="2">
        <f t="shared" si="196"/>
        <v>4.8780700264373974E-3</v>
      </c>
      <c r="J1727" s="2">
        <f t="shared" si="196"/>
        <v>8.9032981793382218E-3</v>
      </c>
      <c r="L1727">
        <f t="shared" si="194"/>
        <v>12</v>
      </c>
      <c r="M1727">
        <v>2021</v>
      </c>
    </row>
    <row r="1728" spans="1:13" x14ac:dyDescent="0.3">
      <c r="A1728" s="15">
        <v>44552</v>
      </c>
      <c r="B1728">
        <v>16992.75</v>
      </c>
      <c r="C1728">
        <v>16955.45</v>
      </c>
      <c r="D1728">
        <v>35029.5</v>
      </c>
      <c r="E1728">
        <v>56930.559999999998</v>
      </c>
      <c r="G1728" s="2">
        <f t="shared" si="195"/>
        <v>8.9037972076326244E-3</v>
      </c>
      <c r="H1728" s="4">
        <f t="shared" si="196"/>
        <v>1.1007194030117864E-2</v>
      </c>
      <c r="I1728" s="2">
        <f t="shared" si="196"/>
        <v>1.2183651974913249E-2</v>
      </c>
      <c r="J1728" s="2">
        <f t="shared" si="196"/>
        <v>1.0858678091109833E-2</v>
      </c>
      <c r="L1728">
        <f t="shared" si="194"/>
        <v>12</v>
      </c>
      <c r="M1728">
        <v>2021</v>
      </c>
    </row>
    <row r="1729" spans="1:13" x14ac:dyDescent="0.3">
      <c r="A1729" s="15">
        <v>44553</v>
      </c>
      <c r="B1729">
        <v>17116.55</v>
      </c>
      <c r="C1729">
        <v>17072.599999999999</v>
      </c>
      <c r="D1729">
        <v>35191.15</v>
      </c>
      <c r="E1729">
        <v>57315.28</v>
      </c>
      <c r="G1729" s="2">
        <f t="shared" si="195"/>
        <v>7.2327659487454706E-3</v>
      </c>
      <c r="H1729" s="4">
        <f t="shared" si="196"/>
        <v>6.9092828559547412E-3</v>
      </c>
      <c r="I1729" s="2">
        <f t="shared" si="196"/>
        <v>4.6146819109608031E-3</v>
      </c>
      <c r="J1729" s="2">
        <f t="shared" si="196"/>
        <v>6.7577062301864095E-3</v>
      </c>
      <c r="L1729">
        <f t="shared" si="194"/>
        <v>12</v>
      </c>
      <c r="M1729">
        <v>2021</v>
      </c>
    </row>
    <row r="1730" spans="1:13" x14ac:dyDescent="0.3">
      <c r="A1730" s="15">
        <v>44554</v>
      </c>
      <c r="B1730">
        <v>16956.75</v>
      </c>
      <c r="C1730">
        <v>17003.75</v>
      </c>
      <c r="D1730">
        <v>34857.050000000003</v>
      </c>
      <c r="E1730">
        <v>57124.31</v>
      </c>
      <c r="G1730" s="2">
        <f t="shared" si="195"/>
        <v>-9.4239757028911353E-3</v>
      </c>
      <c r="H1730" s="4">
        <f t="shared" si="196"/>
        <v>-4.0327776671390736E-3</v>
      </c>
      <c r="I1730" s="2">
        <f t="shared" si="196"/>
        <v>-9.493864224385919E-3</v>
      </c>
      <c r="J1730" s="2">
        <f t="shared" si="196"/>
        <v>-3.3319212607877194E-3</v>
      </c>
      <c r="L1730">
        <f t="shared" si="194"/>
        <v>12</v>
      </c>
      <c r="M1730">
        <v>2021</v>
      </c>
    </row>
    <row r="1731" spans="1:13" x14ac:dyDescent="0.3">
      <c r="A1731" s="15">
        <v>44557</v>
      </c>
      <c r="B1731">
        <v>17111.3</v>
      </c>
      <c r="C1731">
        <v>17086.25</v>
      </c>
      <c r="D1731">
        <v>35057.9</v>
      </c>
      <c r="E1731">
        <v>57420.24</v>
      </c>
      <c r="G1731" s="2">
        <f t="shared" si="195"/>
        <v>9.0320431527703502E-3</v>
      </c>
      <c r="H1731" s="4">
        <f t="shared" si="196"/>
        <v>4.8518709108284937E-3</v>
      </c>
      <c r="I1731" s="2">
        <f t="shared" si="196"/>
        <v>5.76210551380563E-3</v>
      </c>
      <c r="J1731" s="2">
        <f t="shared" si="196"/>
        <v>5.1804564466511769E-3</v>
      </c>
      <c r="L1731">
        <f t="shared" ref="L1731:L1794" si="197">MONTH(A:A)</f>
        <v>12</v>
      </c>
      <c r="M1731">
        <v>2021</v>
      </c>
    </row>
    <row r="1732" spans="1:13" x14ac:dyDescent="0.3">
      <c r="A1732" s="15">
        <v>44558</v>
      </c>
      <c r="B1732">
        <v>17178.599999999999</v>
      </c>
      <c r="C1732">
        <v>17233.25</v>
      </c>
      <c r="D1732">
        <v>35183.800000000003</v>
      </c>
      <c r="E1732">
        <v>57897.48</v>
      </c>
      <c r="G1732" s="2">
        <f t="shared" ref="G1732:G1795" si="198">(B1732-B1731)/B1732</f>
        <v>3.9176650018045286E-3</v>
      </c>
      <c r="H1732" s="4">
        <f t="shared" ref="H1732:J1795" si="199">(C1732-C1731)/C1731</f>
        <v>8.6034091740434561E-3</v>
      </c>
      <c r="I1732" s="2">
        <f t="shared" si="199"/>
        <v>3.5912019830052983E-3</v>
      </c>
      <c r="J1732" s="2">
        <f t="shared" si="199"/>
        <v>8.3113550204597757E-3</v>
      </c>
      <c r="L1732">
        <f t="shared" si="197"/>
        <v>12</v>
      </c>
      <c r="M1732">
        <v>2021</v>
      </c>
    </row>
    <row r="1733" spans="1:13" x14ac:dyDescent="0.3">
      <c r="A1733" s="15">
        <v>44559</v>
      </c>
      <c r="B1733">
        <v>17130</v>
      </c>
      <c r="C1733">
        <v>17213.599999999999</v>
      </c>
      <c r="D1733">
        <v>35045.4</v>
      </c>
      <c r="E1733">
        <v>57806.49</v>
      </c>
      <c r="G1733" s="2">
        <f t="shared" si="198"/>
        <v>-2.8371278458843283E-3</v>
      </c>
      <c r="H1733" s="4">
        <f t="shared" si="199"/>
        <v>-1.1402376220388758E-3</v>
      </c>
      <c r="I1733" s="2">
        <f t="shared" si="199"/>
        <v>-3.9336285449553896E-3</v>
      </c>
      <c r="J1733" s="2">
        <f t="shared" si="199"/>
        <v>-1.5715709906546059E-3</v>
      </c>
      <c r="L1733">
        <f t="shared" si="197"/>
        <v>12</v>
      </c>
      <c r="M1733">
        <v>2021</v>
      </c>
    </row>
    <row r="1734" spans="1:13" x14ac:dyDescent="0.3">
      <c r="A1734" s="15">
        <v>44560</v>
      </c>
      <c r="B1734">
        <v>17116.55</v>
      </c>
      <c r="C1734">
        <v>17203.95</v>
      </c>
      <c r="D1734">
        <v>35063.599999999999</v>
      </c>
      <c r="E1734">
        <v>57794.32</v>
      </c>
      <c r="G1734" s="2">
        <f t="shared" si="198"/>
        <v>-7.8578919233144109E-4</v>
      </c>
      <c r="H1734" s="4">
        <f t="shared" si="199"/>
        <v>-5.6060324394652012E-4</v>
      </c>
      <c r="I1734" s="2">
        <f t="shared" si="199"/>
        <v>5.1932635952213664E-4</v>
      </c>
      <c r="J1734" s="2">
        <f t="shared" si="199"/>
        <v>-2.1052999412346699E-4</v>
      </c>
      <c r="L1734">
        <f t="shared" si="197"/>
        <v>12</v>
      </c>
      <c r="M1734">
        <v>2021</v>
      </c>
    </row>
    <row r="1735" spans="1:13" x14ac:dyDescent="0.3">
      <c r="A1735" s="15">
        <v>44561</v>
      </c>
      <c r="B1735">
        <v>17330.849999999999</v>
      </c>
      <c r="C1735">
        <v>17354.05</v>
      </c>
      <c r="D1735">
        <v>35481.699999999997</v>
      </c>
      <c r="E1735">
        <v>58253.82</v>
      </c>
      <c r="G1735" s="2">
        <f t="shared" si="198"/>
        <v>1.2365233095895429E-2</v>
      </c>
      <c r="H1735" s="4">
        <f t="shared" si="199"/>
        <v>8.7247405392365442E-3</v>
      </c>
      <c r="I1735" s="2">
        <f t="shared" si="199"/>
        <v>1.1924046589625668E-2</v>
      </c>
      <c r="J1735" s="2">
        <f t="shared" si="199"/>
        <v>7.9506082950712119E-3</v>
      </c>
      <c r="L1735">
        <f t="shared" si="197"/>
        <v>12</v>
      </c>
      <c r="M1735">
        <v>2021</v>
      </c>
    </row>
    <row r="1736" spans="1:13" x14ac:dyDescent="0.3">
      <c r="A1736" s="15">
        <v>44564</v>
      </c>
      <c r="B1736">
        <v>17761.05</v>
      </c>
      <c r="C1736">
        <v>17625.7</v>
      </c>
      <c r="D1736">
        <v>36421.9</v>
      </c>
      <c r="E1736">
        <v>59183.22</v>
      </c>
      <c r="G1736" s="2">
        <f t="shared" si="198"/>
        <v>2.422154095619351E-2</v>
      </c>
      <c r="H1736" s="4">
        <f t="shared" si="199"/>
        <v>1.5653406553513528E-2</v>
      </c>
      <c r="I1736" s="2">
        <f t="shared" si="199"/>
        <v>2.6498166660560356E-2</v>
      </c>
      <c r="J1736" s="2">
        <f t="shared" si="199"/>
        <v>1.5954318532243918E-2</v>
      </c>
      <c r="L1736">
        <f t="shared" si="197"/>
        <v>1</v>
      </c>
      <c r="M1736">
        <v>2022</v>
      </c>
    </row>
    <row r="1737" spans="1:13" x14ac:dyDescent="0.3">
      <c r="A1737" s="15">
        <v>44565</v>
      </c>
      <c r="B1737">
        <v>17972.95</v>
      </c>
      <c r="C1737">
        <v>17805.25</v>
      </c>
      <c r="D1737">
        <v>36840.15</v>
      </c>
      <c r="E1737">
        <v>59855.93</v>
      </c>
      <c r="G1737" s="2">
        <f t="shared" si="198"/>
        <v>1.1789939881878125E-2</v>
      </c>
      <c r="H1737" s="4">
        <f t="shared" si="199"/>
        <v>1.0186829459255477E-2</v>
      </c>
      <c r="I1737" s="2">
        <f t="shared" si="199"/>
        <v>1.1483475601217949E-2</v>
      </c>
      <c r="J1737" s="2">
        <f t="shared" si="199"/>
        <v>1.1366566401760484E-2</v>
      </c>
      <c r="L1737">
        <f t="shared" si="197"/>
        <v>1</v>
      </c>
      <c r="M1737">
        <v>2022</v>
      </c>
    </row>
    <row r="1738" spans="1:13" x14ac:dyDescent="0.3">
      <c r="A1738" s="15">
        <v>44566</v>
      </c>
      <c r="B1738">
        <v>18336.650000000001</v>
      </c>
      <c r="C1738">
        <v>17925.25</v>
      </c>
      <c r="D1738">
        <v>37695.9</v>
      </c>
      <c r="E1738">
        <v>60223.15</v>
      </c>
      <c r="G1738" s="2">
        <f t="shared" si="198"/>
        <v>1.9834593559892384E-2</v>
      </c>
      <c r="H1738" s="4">
        <f t="shared" si="199"/>
        <v>6.7395852346920151E-3</v>
      </c>
      <c r="I1738" s="2">
        <f t="shared" si="199"/>
        <v>2.3228732782032645E-2</v>
      </c>
      <c r="J1738" s="2">
        <f t="shared" si="199"/>
        <v>6.1350646460593154E-3</v>
      </c>
      <c r="L1738">
        <f t="shared" si="197"/>
        <v>1</v>
      </c>
      <c r="M1738">
        <v>2022</v>
      </c>
    </row>
    <row r="1739" spans="1:13" x14ac:dyDescent="0.3">
      <c r="A1739" s="15">
        <v>44567</v>
      </c>
      <c r="B1739">
        <v>18174.8</v>
      </c>
      <c r="C1739">
        <v>17745.900000000001</v>
      </c>
      <c r="D1739">
        <v>37490.25</v>
      </c>
      <c r="E1739">
        <v>59601.84</v>
      </c>
      <c r="G1739" s="2">
        <f t="shared" si="198"/>
        <v>-8.9051874023374222E-3</v>
      </c>
      <c r="H1739" s="4">
        <f t="shared" si="199"/>
        <v>-1.0005439254682559E-2</v>
      </c>
      <c r="I1739" s="2">
        <f t="shared" si="199"/>
        <v>-5.4555004655679118E-3</v>
      </c>
      <c r="J1739" s="2">
        <f t="shared" si="199"/>
        <v>-1.0316796779975889E-2</v>
      </c>
      <c r="L1739">
        <f t="shared" si="197"/>
        <v>1</v>
      </c>
      <c r="M1739">
        <v>2022</v>
      </c>
    </row>
    <row r="1740" spans="1:13" x14ac:dyDescent="0.3">
      <c r="A1740" s="15">
        <v>44568</v>
      </c>
      <c r="B1740">
        <v>18206.05</v>
      </c>
      <c r="C1740">
        <v>17812.7</v>
      </c>
      <c r="D1740">
        <v>37739.599999999999</v>
      </c>
      <c r="E1740">
        <v>59744.65</v>
      </c>
      <c r="G1740" s="2">
        <f t="shared" si="198"/>
        <v>1.7164623847567156E-3</v>
      </c>
      <c r="H1740" s="4">
        <f t="shared" si="199"/>
        <v>3.7642497703694526E-3</v>
      </c>
      <c r="I1740" s="2">
        <f t="shared" si="199"/>
        <v>6.6510626096117935E-3</v>
      </c>
      <c r="J1740" s="2">
        <f t="shared" si="199"/>
        <v>2.3960669670601603E-3</v>
      </c>
      <c r="L1740">
        <f t="shared" si="197"/>
        <v>1</v>
      </c>
      <c r="M1740">
        <v>2022</v>
      </c>
    </row>
    <row r="1741" spans="1:13" x14ac:dyDescent="0.3">
      <c r="A1741" s="15">
        <v>44571</v>
      </c>
      <c r="B1741">
        <v>18483.849999999999</v>
      </c>
      <c r="C1741">
        <v>18003.3</v>
      </c>
      <c r="D1741">
        <v>38347.9</v>
      </c>
      <c r="E1741">
        <v>60395.63</v>
      </c>
      <c r="G1741" s="2">
        <f t="shared" si="198"/>
        <v>1.5029336420713179E-2</v>
      </c>
      <c r="H1741" s="4">
        <f t="shared" si="199"/>
        <v>1.0700230734251323E-2</v>
      </c>
      <c r="I1741" s="2">
        <f t="shared" si="199"/>
        <v>1.6118347836225157E-2</v>
      </c>
      <c r="J1741" s="2">
        <f t="shared" si="199"/>
        <v>1.0896038390048246E-2</v>
      </c>
      <c r="L1741">
        <f t="shared" si="197"/>
        <v>1</v>
      </c>
      <c r="M1741">
        <v>2022</v>
      </c>
    </row>
    <row r="1742" spans="1:13" x14ac:dyDescent="0.3">
      <c r="A1742" s="15">
        <v>44572</v>
      </c>
      <c r="B1742">
        <v>18538.8</v>
      </c>
      <c r="C1742">
        <v>18055.75</v>
      </c>
      <c r="D1742">
        <v>38442.199999999997</v>
      </c>
      <c r="E1742">
        <v>60616.89</v>
      </c>
      <c r="G1742" s="2">
        <f t="shared" si="198"/>
        <v>2.964053768312983E-3</v>
      </c>
      <c r="H1742" s="4">
        <f t="shared" si="199"/>
        <v>2.9133547738470576E-3</v>
      </c>
      <c r="I1742" s="2">
        <f t="shared" si="199"/>
        <v>2.4590655550889521E-3</v>
      </c>
      <c r="J1742" s="2">
        <f t="shared" si="199"/>
        <v>3.6635100917070001E-3</v>
      </c>
      <c r="L1742">
        <f t="shared" si="197"/>
        <v>1</v>
      </c>
      <c r="M1742">
        <v>2022</v>
      </c>
    </row>
    <row r="1743" spans="1:13" x14ac:dyDescent="0.3">
      <c r="A1743" s="15">
        <v>44573</v>
      </c>
      <c r="B1743">
        <v>18684.75</v>
      </c>
      <c r="C1743">
        <v>18212.349999999999</v>
      </c>
      <c r="D1743">
        <v>38727.550000000003</v>
      </c>
      <c r="E1743">
        <v>61150.04</v>
      </c>
      <c r="G1743" s="2">
        <f t="shared" si="198"/>
        <v>7.8111829165496312E-3</v>
      </c>
      <c r="H1743" s="4">
        <f t="shared" si="199"/>
        <v>8.6731373662128994E-3</v>
      </c>
      <c r="I1743" s="2">
        <f t="shared" si="199"/>
        <v>7.4228322000303272E-3</v>
      </c>
      <c r="J1743" s="2">
        <f t="shared" si="199"/>
        <v>8.7954033933446835E-3</v>
      </c>
      <c r="L1743">
        <f t="shared" si="197"/>
        <v>1</v>
      </c>
      <c r="M1743">
        <v>2022</v>
      </c>
    </row>
    <row r="1744" spans="1:13" x14ac:dyDescent="0.3">
      <c r="A1744" s="15">
        <v>44574</v>
      </c>
      <c r="B1744">
        <v>18611.8</v>
      </c>
      <c r="C1744">
        <v>18257.8</v>
      </c>
      <c r="D1744">
        <v>38469.949999999997</v>
      </c>
      <c r="E1744">
        <v>61235.3</v>
      </c>
      <c r="G1744" s="2">
        <f t="shared" si="198"/>
        <v>-3.9195564104493241E-3</v>
      </c>
      <c r="H1744" s="4">
        <f t="shared" si="199"/>
        <v>2.4955593319917931E-3</v>
      </c>
      <c r="I1744" s="2">
        <f t="shared" si="199"/>
        <v>-6.6515955695623866E-3</v>
      </c>
      <c r="J1744" s="2">
        <f t="shared" si="199"/>
        <v>1.3942754575467496E-3</v>
      </c>
      <c r="L1744">
        <f t="shared" si="197"/>
        <v>1</v>
      </c>
      <c r="M1744">
        <v>2022</v>
      </c>
    </row>
    <row r="1745" spans="1:13" x14ac:dyDescent="0.3">
      <c r="A1745" s="15">
        <v>44575</v>
      </c>
      <c r="B1745">
        <v>18566.099999999999</v>
      </c>
      <c r="C1745">
        <v>18255.75</v>
      </c>
      <c r="D1745">
        <v>38370.400000000001</v>
      </c>
      <c r="E1745">
        <v>61223.03</v>
      </c>
      <c r="G1745" s="2">
        <f t="shared" si="198"/>
        <v>-2.4614754848891651E-3</v>
      </c>
      <c r="H1745" s="4">
        <f t="shared" si="199"/>
        <v>-1.1228077862608159E-4</v>
      </c>
      <c r="I1745" s="2">
        <f t="shared" si="199"/>
        <v>-2.5877340625604047E-3</v>
      </c>
      <c r="J1745" s="2">
        <f t="shared" si="199"/>
        <v>-2.0037462052123652E-4</v>
      </c>
      <c r="L1745">
        <f t="shared" si="197"/>
        <v>1</v>
      </c>
      <c r="M1745">
        <v>2022</v>
      </c>
    </row>
    <row r="1746" spans="1:13" x14ac:dyDescent="0.3">
      <c r="A1746" s="15">
        <v>44578</v>
      </c>
      <c r="B1746">
        <v>18521.650000000001</v>
      </c>
      <c r="C1746">
        <v>18308.099999999999</v>
      </c>
      <c r="D1746">
        <v>38216.15</v>
      </c>
      <c r="E1746">
        <v>61308.91</v>
      </c>
      <c r="G1746" s="2">
        <f t="shared" si="198"/>
        <v>-2.3998941778943608E-3</v>
      </c>
      <c r="H1746" s="4">
        <f t="shared" si="199"/>
        <v>2.8675896635305888E-3</v>
      </c>
      <c r="I1746" s="2">
        <f t="shared" si="199"/>
        <v>-4.0200258532618891E-3</v>
      </c>
      <c r="J1746" s="2">
        <f t="shared" si="199"/>
        <v>1.4027401126668292E-3</v>
      </c>
      <c r="L1746">
        <f t="shared" si="197"/>
        <v>1</v>
      </c>
      <c r="M1746">
        <v>2022</v>
      </c>
    </row>
    <row r="1747" spans="1:13" x14ac:dyDescent="0.3">
      <c r="A1747" s="15">
        <v>44579</v>
      </c>
      <c r="B1747">
        <v>18468.7</v>
      </c>
      <c r="C1747">
        <v>18113.05</v>
      </c>
      <c r="D1747">
        <v>38210.300000000003</v>
      </c>
      <c r="E1747">
        <v>60754.86</v>
      </c>
      <c r="G1747" s="2">
        <f t="shared" si="198"/>
        <v>-2.8670128379366562E-3</v>
      </c>
      <c r="H1747" s="4">
        <f t="shared" si="199"/>
        <v>-1.0653754349167816E-2</v>
      </c>
      <c r="I1747" s="2">
        <f t="shared" si="199"/>
        <v>-1.5307664429824942E-4</v>
      </c>
      <c r="J1747" s="2">
        <f t="shared" si="199"/>
        <v>-9.0370225143458407E-3</v>
      </c>
      <c r="L1747">
        <f t="shared" si="197"/>
        <v>1</v>
      </c>
      <c r="M1747">
        <v>2022</v>
      </c>
    </row>
    <row r="1748" spans="1:13" x14ac:dyDescent="0.3">
      <c r="A1748" s="15">
        <v>44580</v>
      </c>
      <c r="B1748">
        <v>18269.95</v>
      </c>
      <c r="C1748">
        <v>17938.400000000001</v>
      </c>
      <c r="D1748">
        <v>38041.35</v>
      </c>
      <c r="E1748">
        <v>60098.82</v>
      </c>
      <c r="G1748" s="2">
        <f t="shared" si="198"/>
        <v>-1.0878519098300761E-2</v>
      </c>
      <c r="H1748" s="4">
        <f t="shared" si="199"/>
        <v>-9.6422192838863593E-3</v>
      </c>
      <c r="I1748" s="2">
        <f t="shared" si="199"/>
        <v>-4.4215826622665709E-3</v>
      </c>
      <c r="J1748" s="2">
        <f t="shared" si="199"/>
        <v>-1.0798148493799523E-2</v>
      </c>
      <c r="L1748">
        <f t="shared" si="197"/>
        <v>1</v>
      </c>
      <c r="M1748">
        <v>2022</v>
      </c>
    </row>
    <row r="1749" spans="1:13" x14ac:dyDescent="0.3">
      <c r="A1749" s="15">
        <v>44581</v>
      </c>
      <c r="B1749">
        <v>18137.95</v>
      </c>
      <c r="C1749">
        <v>17757</v>
      </c>
      <c r="D1749">
        <v>37850.85</v>
      </c>
      <c r="E1749">
        <v>59464.62</v>
      </c>
      <c r="G1749" s="2">
        <f t="shared" si="198"/>
        <v>-7.2775589303091031E-3</v>
      </c>
      <c r="H1749" s="4">
        <f t="shared" si="199"/>
        <v>-1.0112384605093064E-2</v>
      </c>
      <c r="I1749" s="2">
        <f t="shared" si="199"/>
        <v>-5.0077087169619373E-3</v>
      </c>
      <c r="J1749" s="2">
        <f t="shared" si="199"/>
        <v>-1.0552619835131489E-2</v>
      </c>
      <c r="L1749">
        <f t="shared" si="197"/>
        <v>1</v>
      </c>
      <c r="M1749">
        <v>2022</v>
      </c>
    </row>
    <row r="1750" spans="1:13" x14ac:dyDescent="0.3">
      <c r="A1750" s="15">
        <v>44582</v>
      </c>
      <c r="B1750">
        <v>18047.05</v>
      </c>
      <c r="C1750">
        <v>17617.150000000001</v>
      </c>
      <c r="D1750">
        <v>37574.300000000003</v>
      </c>
      <c r="E1750">
        <v>59037.18</v>
      </c>
      <c r="G1750" s="2">
        <f t="shared" si="198"/>
        <v>-5.0368342748538658E-3</v>
      </c>
      <c r="H1750" s="4">
        <f t="shared" si="199"/>
        <v>-7.8757673030353404E-3</v>
      </c>
      <c r="I1750" s="2">
        <f t="shared" si="199"/>
        <v>-7.3063088411487627E-3</v>
      </c>
      <c r="J1750" s="2">
        <f t="shared" si="199"/>
        <v>-7.1881397711782624E-3</v>
      </c>
      <c r="L1750">
        <f t="shared" si="197"/>
        <v>1</v>
      </c>
      <c r="M1750">
        <v>2022</v>
      </c>
    </row>
    <row r="1751" spans="1:13" x14ac:dyDescent="0.3">
      <c r="A1751" s="15">
        <v>44585</v>
      </c>
      <c r="B1751">
        <v>17633.45</v>
      </c>
      <c r="C1751">
        <v>17149.099999999999</v>
      </c>
      <c r="D1751">
        <v>36947.550000000003</v>
      </c>
      <c r="E1751">
        <v>57491.51</v>
      </c>
      <c r="G1751" s="2">
        <f t="shared" si="198"/>
        <v>-2.3455421372448302E-2</v>
      </c>
      <c r="H1751" s="4">
        <f t="shared" si="199"/>
        <v>-2.6567861430481256E-2</v>
      </c>
      <c r="I1751" s="2">
        <f t="shared" si="199"/>
        <v>-1.6680284130376345E-2</v>
      </c>
      <c r="J1751" s="2">
        <f t="shared" si="199"/>
        <v>-2.6181297954949716E-2</v>
      </c>
      <c r="L1751">
        <f t="shared" si="197"/>
        <v>1</v>
      </c>
      <c r="M1751">
        <v>2022</v>
      </c>
    </row>
    <row r="1752" spans="1:13" x14ac:dyDescent="0.3">
      <c r="A1752" s="15">
        <v>44586</v>
      </c>
      <c r="B1752">
        <v>17789.8</v>
      </c>
      <c r="C1752">
        <v>17277.95</v>
      </c>
      <c r="D1752">
        <v>37706.75</v>
      </c>
      <c r="E1752">
        <v>57858.15</v>
      </c>
      <c r="G1752" s="2">
        <f t="shared" si="198"/>
        <v>8.788744111794318E-3</v>
      </c>
      <c r="H1752" s="4">
        <f t="shared" si="199"/>
        <v>7.5135138287141714E-3</v>
      </c>
      <c r="I1752" s="2">
        <f t="shared" si="199"/>
        <v>2.0548047164155595E-2</v>
      </c>
      <c r="J1752" s="2">
        <f t="shared" si="199"/>
        <v>6.3772894467374296E-3</v>
      </c>
      <c r="L1752">
        <f t="shared" si="197"/>
        <v>1</v>
      </c>
      <c r="M1752">
        <v>2022</v>
      </c>
    </row>
    <row r="1753" spans="1:13" x14ac:dyDescent="0.3">
      <c r="A1753" s="15">
        <v>44588</v>
      </c>
      <c r="B1753">
        <v>17763.150000000001</v>
      </c>
      <c r="C1753">
        <v>17110.150000000001</v>
      </c>
      <c r="D1753">
        <v>37982.1</v>
      </c>
      <c r="E1753">
        <v>57276.94</v>
      </c>
      <c r="G1753" s="2">
        <f t="shared" si="198"/>
        <v>-1.5002969630948236E-3</v>
      </c>
      <c r="H1753" s="4">
        <f t="shared" si="199"/>
        <v>-9.7118003003828154E-3</v>
      </c>
      <c r="I1753" s="2">
        <f t="shared" si="199"/>
        <v>7.3024060678790548E-3</v>
      </c>
      <c r="J1753" s="2">
        <f t="shared" si="199"/>
        <v>-1.004543007337772E-2</v>
      </c>
      <c r="L1753">
        <f t="shared" si="197"/>
        <v>1</v>
      </c>
      <c r="M1753">
        <v>2022</v>
      </c>
    </row>
    <row r="1754" spans="1:13" x14ac:dyDescent="0.3">
      <c r="A1754" s="15">
        <v>44589</v>
      </c>
      <c r="B1754">
        <v>17673.55</v>
      </c>
      <c r="C1754">
        <v>17101.95</v>
      </c>
      <c r="D1754">
        <v>37689.4</v>
      </c>
      <c r="E1754">
        <v>57200.23</v>
      </c>
      <c r="G1754" s="2">
        <f t="shared" si="198"/>
        <v>-5.0697228344052095E-3</v>
      </c>
      <c r="H1754" s="4">
        <f t="shared" si="199"/>
        <v>-4.7924769800385895E-4</v>
      </c>
      <c r="I1754" s="2">
        <f t="shared" si="199"/>
        <v>-7.706261633769515E-3</v>
      </c>
      <c r="J1754" s="2">
        <f t="shared" si="199"/>
        <v>-1.3392824407169642E-3</v>
      </c>
      <c r="L1754">
        <f t="shared" si="197"/>
        <v>1</v>
      </c>
      <c r="M1754">
        <v>2022</v>
      </c>
    </row>
    <row r="1755" spans="1:13" x14ac:dyDescent="0.3">
      <c r="A1755" s="15">
        <v>44592</v>
      </c>
      <c r="B1755">
        <v>17836.25</v>
      </c>
      <c r="C1755">
        <v>17339.849999999999</v>
      </c>
      <c r="D1755">
        <v>37975.35</v>
      </c>
      <c r="E1755">
        <v>58014.17</v>
      </c>
      <c r="G1755" s="2">
        <f t="shared" si="198"/>
        <v>9.1218725909314301E-3</v>
      </c>
      <c r="H1755" s="4">
        <f t="shared" si="199"/>
        <v>1.3910694394498744E-2</v>
      </c>
      <c r="I1755" s="2">
        <f t="shared" si="199"/>
        <v>7.5870138553544783E-3</v>
      </c>
      <c r="J1755" s="2">
        <f t="shared" si="199"/>
        <v>1.4229663062543542E-2</v>
      </c>
      <c r="L1755">
        <f t="shared" si="197"/>
        <v>1</v>
      </c>
      <c r="M1755">
        <v>2022</v>
      </c>
    </row>
    <row r="1756" spans="1:13" x14ac:dyDescent="0.3">
      <c r="A1756" s="15">
        <v>44593</v>
      </c>
      <c r="B1756">
        <v>18060.25</v>
      </c>
      <c r="C1756">
        <v>17576.849999999999</v>
      </c>
      <c r="D1756">
        <v>38505.5</v>
      </c>
      <c r="E1756">
        <v>58862.57</v>
      </c>
      <c r="G1756" s="2">
        <f t="shared" si="198"/>
        <v>1.2402929084591853E-2</v>
      </c>
      <c r="H1756" s="4">
        <f t="shared" si="199"/>
        <v>1.3667938303964568E-2</v>
      </c>
      <c r="I1756" s="2">
        <f t="shared" si="199"/>
        <v>1.3960371662144035E-2</v>
      </c>
      <c r="J1756" s="2">
        <f t="shared" si="199"/>
        <v>1.4624013409137828E-2</v>
      </c>
      <c r="L1756">
        <f t="shared" si="197"/>
        <v>2</v>
      </c>
      <c r="M1756">
        <v>2022</v>
      </c>
    </row>
    <row r="1757" spans="1:13" x14ac:dyDescent="0.3">
      <c r="A1757" s="15">
        <v>44594</v>
      </c>
      <c r="B1757">
        <v>18408.8</v>
      </c>
      <c r="C1757">
        <v>17780</v>
      </c>
      <c r="D1757">
        <v>39330.5</v>
      </c>
      <c r="E1757">
        <v>59558.33</v>
      </c>
      <c r="G1757" s="2">
        <f t="shared" si="198"/>
        <v>1.8933879448959155E-2</v>
      </c>
      <c r="H1757" s="4">
        <f t="shared" si="199"/>
        <v>1.1557816104705989E-2</v>
      </c>
      <c r="I1757" s="2">
        <f t="shared" si="199"/>
        <v>2.1425510641336951E-2</v>
      </c>
      <c r="J1757" s="2">
        <f t="shared" si="199"/>
        <v>1.1820075134334128E-2</v>
      </c>
      <c r="L1757">
        <f t="shared" si="197"/>
        <v>2</v>
      </c>
      <c r="M1757">
        <v>2022</v>
      </c>
    </row>
    <row r="1758" spans="1:13" x14ac:dyDescent="0.3">
      <c r="A1758" s="15">
        <v>44595</v>
      </c>
      <c r="B1758">
        <v>18153.3</v>
      </c>
      <c r="C1758">
        <v>17560.2</v>
      </c>
      <c r="D1758">
        <v>39010</v>
      </c>
      <c r="E1758">
        <v>58788.02</v>
      </c>
      <c r="G1758" s="2">
        <f t="shared" si="198"/>
        <v>-1.4074575972412729E-2</v>
      </c>
      <c r="H1758" s="4">
        <f t="shared" si="199"/>
        <v>-1.2362204724409407E-2</v>
      </c>
      <c r="I1758" s="2">
        <f t="shared" si="199"/>
        <v>-8.1488920812092403E-3</v>
      </c>
      <c r="J1758" s="2">
        <f t="shared" si="199"/>
        <v>-1.2933707174126691E-2</v>
      </c>
      <c r="L1758">
        <f t="shared" si="197"/>
        <v>2</v>
      </c>
      <c r="M1758">
        <v>2022</v>
      </c>
    </row>
    <row r="1759" spans="1:13" x14ac:dyDescent="0.3">
      <c r="A1759" s="15">
        <v>44596</v>
      </c>
      <c r="B1759">
        <v>18071.7</v>
      </c>
      <c r="C1759">
        <v>17516.3</v>
      </c>
      <c r="D1759">
        <v>38789.35</v>
      </c>
      <c r="E1759">
        <v>58644.82</v>
      </c>
      <c r="G1759" s="2">
        <f t="shared" si="198"/>
        <v>-4.51534720031865E-3</v>
      </c>
      <c r="H1759" s="4">
        <f t="shared" si="199"/>
        <v>-2.4999715265202819E-3</v>
      </c>
      <c r="I1759" s="2">
        <f t="shared" si="199"/>
        <v>-5.6562419892335668E-3</v>
      </c>
      <c r="J1759" s="2">
        <f t="shared" si="199"/>
        <v>-2.4358704375482812E-3</v>
      </c>
      <c r="L1759">
        <f t="shared" si="197"/>
        <v>2</v>
      </c>
      <c r="M1759">
        <v>2022</v>
      </c>
    </row>
    <row r="1760" spans="1:13" x14ac:dyDescent="0.3">
      <c r="A1760" s="15">
        <v>44599</v>
      </c>
      <c r="B1760">
        <v>17607.849999999999</v>
      </c>
      <c r="C1760">
        <v>17213.599999999999</v>
      </c>
      <c r="D1760">
        <v>37995.449999999997</v>
      </c>
      <c r="E1760">
        <v>57621.19</v>
      </c>
      <c r="G1760" s="2">
        <f t="shared" si="198"/>
        <v>-2.6343363897352728E-2</v>
      </c>
      <c r="H1760" s="4">
        <f t="shared" si="199"/>
        <v>-1.7281046796412527E-2</v>
      </c>
      <c r="I1760" s="2">
        <f t="shared" si="199"/>
        <v>-2.046695806967638E-2</v>
      </c>
      <c r="J1760" s="2">
        <f t="shared" si="199"/>
        <v>-1.7454738542977834E-2</v>
      </c>
      <c r="L1760">
        <f t="shared" si="197"/>
        <v>2</v>
      </c>
      <c r="M1760">
        <v>2022</v>
      </c>
    </row>
    <row r="1761" spans="1:13" x14ac:dyDescent="0.3">
      <c r="A1761" s="15">
        <v>44600</v>
      </c>
      <c r="B1761">
        <v>17632.55</v>
      </c>
      <c r="C1761">
        <v>17266.75</v>
      </c>
      <c r="D1761">
        <v>38028.449999999997</v>
      </c>
      <c r="E1761">
        <v>57808.58</v>
      </c>
      <c r="G1761" s="2">
        <f t="shared" si="198"/>
        <v>1.4008183728389104E-3</v>
      </c>
      <c r="H1761" s="4">
        <f t="shared" si="199"/>
        <v>3.0876748617373159E-3</v>
      </c>
      <c r="I1761" s="2">
        <f t="shared" si="199"/>
        <v>8.6852504707800543E-4</v>
      </c>
      <c r="J1761" s="2">
        <f t="shared" si="199"/>
        <v>3.252102221422352E-3</v>
      </c>
      <c r="L1761">
        <f t="shared" si="197"/>
        <v>2</v>
      </c>
      <c r="M1761">
        <v>2022</v>
      </c>
    </row>
    <row r="1762" spans="1:13" x14ac:dyDescent="0.3">
      <c r="A1762" s="15">
        <v>44601</v>
      </c>
      <c r="B1762">
        <v>17860.349999999999</v>
      </c>
      <c r="C1762">
        <v>17463.8</v>
      </c>
      <c r="D1762">
        <v>38610.25</v>
      </c>
      <c r="E1762">
        <v>58465.97</v>
      </c>
      <c r="G1762" s="2">
        <f t="shared" si="198"/>
        <v>1.2754509290131453E-2</v>
      </c>
      <c r="H1762" s="4">
        <f t="shared" si="199"/>
        <v>1.1412107084425227E-2</v>
      </c>
      <c r="I1762" s="2">
        <f t="shared" si="199"/>
        <v>1.5299072142041101E-2</v>
      </c>
      <c r="J1762" s="2">
        <f t="shared" si="199"/>
        <v>1.1371841342582699E-2</v>
      </c>
      <c r="L1762">
        <f t="shared" si="197"/>
        <v>2</v>
      </c>
      <c r="M1762">
        <v>2022</v>
      </c>
    </row>
    <row r="1763" spans="1:13" x14ac:dyDescent="0.3">
      <c r="A1763" s="15">
        <v>44602</v>
      </c>
      <c r="B1763">
        <v>18068.349999999999</v>
      </c>
      <c r="C1763">
        <v>17605.849999999999</v>
      </c>
      <c r="D1763">
        <v>39010.949999999997</v>
      </c>
      <c r="E1763">
        <v>58926.03</v>
      </c>
      <c r="G1763" s="2">
        <f t="shared" si="198"/>
        <v>1.1511842531277069E-2</v>
      </c>
      <c r="H1763" s="4">
        <f t="shared" si="199"/>
        <v>8.1339685520905695E-3</v>
      </c>
      <c r="I1763" s="2">
        <f t="shared" si="199"/>
        <v>1.0378073180049264E-2</v>
      </c>
      <c r="J1763" s="2">
        <f t="shared" si="199"/>
        <v>7.8688508888161389E-3</v>
      </c>
      <c r="L1763">
        <f t="shared" si="197"/>
        <v>2</v>
      </c>
      <c r="M1763">
        <v>2022</v>
      </c>
    </row>
    <row r="1764" spans="1:13" x14ac:dyDescent="0.3">
      <c r="A1764" s="15">
        <v>44603</v>
      </c>
      <c r="B1764">
        <v>17803</v>
      </c>
      <c r="C1764">
        <v>17374.75</v>
      </c>
      <c r="D1764">
        <v>38517.25</v>
      </c>
      <c r="E1764">
        <v>58152.92</v>
      </c>
      <c r="G1764" s="2">
        <f t="shared" si="198"/>
        <v>-1.4904791327304306E-2</v>
      </c>
      <c r="H1764" s="4">
        <f t="shared" si="199"/>
        <v>-1.3126318808804946E-2</v>
      </c>
      <c r="I1764" s="2">
        <f t="shared" si="199"/>
        <v>-1.2655421106125258E-2</v>
      </c>
      <c r="J1764" s="2">
        <f t="shared" si="199"/>
        <v>-1.3120008254416607E-2</v>
      </c>
      <c r="L1764">
        <f t="shared" si="197"/>
        <v>2</v>
      </c>
      <c r="M1764">
        <v>2022</v>
      </c>
    </row>
    <row r="1765" spans="1:13" x14ac:dyDescent="0.3">
      <c r="A1765" s="15">
        <v>44606</v>
      </c>
      <c r="B1765">
        <v>17059.099999999999</v>
      </c>
      <c r="C1765">
        <v>16842.8</v>
      </c>
      <c r="D1765">
        <v>36908.550000000003</v>
      </c>
      <c r="E1765">
        <v>56405.84</v>
      </c>
      <c r="G1765" s="2">
        <f t="shared" si="198"/>
        <v>-4.3607224296709761E-2</v>
      </c>
      <c r="H1765" s="4">
        <f t="shared" si="199"/>
        <v>-3.0616267859969251E-2</v>
      </c>
      <c r="I1765" s="2">
        <f t="shared" si="199"/>
        <v>-4.1765702380102347E-2</v>
      </c>
      <c r="J1765" s="2">
        <f t="shared" si="199"/>
        <v>-3.0042859412734595E-2</v>
      </c>
      <c r="L1765">
        <f t="shared" si="197"/>
        <v>2</v>
      </c>
      <c r="M1765">
        <v>2022</v>
      </c>
    </row>
    <row r="1766" spans="1:13" x14ac:dyDescent="0.3">
      <c r="A1766" s="15">
        <v>44607</v>
      </c>
      <c r="B1766">
        <v>17584.45</v>
      </c>
      <c r="C1766">
        <v>17352.45</v>
      </c>
      <c r="D1766">
        <v>38170.1</v>
      </c>
      <c r="E1766">
        <v>58142.05</v>
      </c>
      <c r="G1766" s="2">
        <f t="shared" si="198"/>
        <v>2.9875827791031404E-2</v>
      </c>
      <c r="H1766" s="4">
        <f t="shared" si="199"/>
        <v>3.0259220557152106E-2</v>
      </c>
      <c r="I1766" s="2">
        <f t="shared" si="199"/>
        <v>3.4180427028425539E-2</v>
      </c>
      <c r="J1766" s="2">
        <f t="shared" si="199"/>
        <v>3.078067802908363E-2</v>
      </c>
      <c r="L1766">
        <f t="shared" si="197"/>
        <v>2</v>
      </c>
      <c r="M1766">
        <v>2022</v>
      </c>
    </row>
    <row r="1767" spans="1:13" x14ac:dyDescent="0.3">
      <c r="A1767" s="15">
        <v>44608</v>
      </c>
      <c r="B1767">
        <v>17544.25</v>
      </c>
      <c r="C1767">
        <v>17322.2</v>
      </c>
      <c r="D1767">
        <v>37953.800000000003</v>
      </c>
      <c r="E1767">
        <v>57996.68</v>
      </c>
      <c r="G1767" s="2">
        <f t="shared" si="198"/>
        <v>-2.2913490174844026E-3</v>
      </c>
      <c r="H1767" s="4">
        <f t="shared" si="199"/>
        <v>-1.7432696823791451E-3</v>
      </c>
      <c r="I1767" s="2">
        <f t="shared" si="199"/>
        <v>-5.6667391492292562E-3</v>
      </c>
      <c r="J1767" s="2">
        <f t="shared" si="199"/>
        <v>-2.5002558389324529E-3</v>
      </c>
      <c r="L1767">
        <f t="shared" si="197"/>
        <v>2</v>
      </c>
      <c r="M1767">
        <v>2022</v>
      </c>
    </row>
    <row r="1768" spans="1:13" x14ac:dyDescent="0.3">
      <c r="A1768" s="15">
        <v>44609</v>
      </c>
      <c r="B1768">
        <v>17479.349999999999</v>
      </c>
      <c r="C1768">
        <v>17304.599999999999</v>
      </c>
      <c r="D1768">
        <v>37531.65</v>
      </c>
      <c r="E1768">
        <v>57892.01</v>
      </c>
      <c r="G1768" s="2">
        <f t="shared" si="198"/>
        <v>-3.7129527127725838E-3</v>
      </c>
      <c r="H1768" s="4">
        <f t="shared" si="199"/>
        <v>-1.0160372239093292E-3</v>
      </c>
      <c r="I1768" s="2">
        <f t="shared" si="199"/>
        <v>-1.1122733428536837E-2</v>
      </c>
      <c r="J1768" s="2">
        <f t="shared" si="199"/>
        <v>-1.8047584792784388E-3</v>
      </c>
      <c r="L1768">
        <f t="shared" si="197"/>
        <v>2</v>
      </c>
      <c r="M1768">
        <v>2022</v>
      </c>
    </row>
    <row r="1769" spans="1:13" x14ac:dyDescent="0.3">
      <c r="A1769" s="15">
        <v>44610</v>
      </c>
      <c r="B1769">
        <v>17524.95</v>
      </c>
      <c r="C1769">
        <v>17276.3</v>
      </c>
      <c r="D1769">
        <v>37599.15</v>
      </c>
      <c r="E1769">
        <v>57832.97</v>
      </c>
      <c r="G1769" s="2">
        <f t="shared" si="198"/>
        <v>2.602004570626574E-3</v>
      </c>
      <c r="H1769" s="4">
        <f t="shared" si="199"/>
        <v>-1.6354033031679019E-3</v>
      </c>
      <c r="I1769" s="2">
        <f t="shared" si="199"/>
        <v>1.7984820811235316E-3</v>
      </c>
      <c r="J1769" s="2">
        <f t="shared" si="199"/>
        <v>-1.0198298521678704E-3</v>
      </c>
      <c r="L1769">
        <f t="shared" si="197"/>
        <v>2</v>
      </c>
      <c r="M1769">
        <v>2022</v>
      </c>
    </row>
    <row r="1770" spans="1:13" x14ac:dyDescent="0.3">
      <c r="A1770" s="15">
        <v>44613</v>
      </c>
      <c r="B1770">
        <v>17530.150000000001</v>
      </c>
      <c r="C1770">
        <v>17206.650000000001</v>
      </c>
      <c r="D1770">
        <v>37685.599999999999</v>
      </c>
      <c r="E1770">
        <v>57683.59</v>
      </c>
      <c r="G1770" s="2">
        <f t="shared" si="198"/>
        <v>2.9663180292243519E-4</v>
      </c>
      <c r="H1770" s="4">
        <f t="shared" si="199"/>
        <v>-4.0315345299628868E-3</v>
      </c>
      <c r="I1770" s="2">
        <f t="shared" si="199"/>
        <v>2.299254105478371E-3</v>
      </c>
      <c r="J1770" s="2">
        <f t="shared" si="199"/>
        <v>-2.5829557084826294E-3</v>
      </c>
      <c r="L1770">
        <f t="shared" si="197"/>
        <v>2</v>
      </c>
      <c r="M1770">
        <v>2022</v>
      </c>
    </row>
    <row r="1771" spans="1:13" x14ac:dyDescent="0.3">
      <c r="A1771" s="15">
        <v>44614</v>
      </c>
      <c r="B1771">
        <v>17462.7</v>
      </c>
      <c r="C1771">
        <v>17092.2</v>
      </c>
      <c r="D1771">
        <v>37371.65</v>
      </c>
      <c r="E1771">
        <v>57300.68</v>
      </c>
      <c r="G1771" s="2">
        <f t="shared" si="198"/>
        <v>-3.862518396353412E-3</v>
      </c>
      <c r="H1771" s="4">
        <f t="shared" si="199"/>
        <v>-6.6514981126483495E-3</v>
      </c>
      <c r="I1771" s="2">
        <f t="shared" si="199"/>
        <v>-8.3307682510029585E-3</v>
      </c>
      <c r="J1771" s="2">
        <f t="shared" si="199"/>
        <v>-6.6381097293007636E-3</v>
      </c>
      <c r="L1771">
        <f t="shared" si="197"/>
        <v>2</v>
      </c>
      <c r="M1771">
        <v>2022</v>
      </c>
    </row>
    <row r="1772" spans="1:13" x14ac:dyDescent="0.3">
      <c r="A1772" s="15">
        <v>44615</v>
      </c>
      <c r="B1772">
        <v>17428.75</v>
      </c>
      <c r="C1772">
        <v>17063.25</v>
      </c>
      <c r="D1772">
        <v>37392.050000000003</v>
      </c>
      <c r="E1772">
        <v>57232.06</v>
      </c>
      <c r="G1772" s="2">
        <f t="shared" si="198"/>
        <v>-1.9479308613641671E-3</v>
      </c>
      <c r="H1772" s="4">
        <f t="shared" si="199"/>
        <v>-1.6937550461614494E-3</v>
      </c>
      <c r="I1772" s="2">
        <f t="shared" si="199"/>
        <v>5.4586832532150587E-4</v>
      </c>
      <c r="J1772" s="2">
        <f t="shared" si="199"/>
        <v>-1.1975425073489985E-3</v>
      </c>
      <c r="L1772">
        <f t="shared" si="197"/>
        <v>2</v>
      </c>
      <c r="M1772">
        <v>2022</v>
      </c>
    </row>
    <row r="1773" spans="1:13" x14ac:dyDescent="0.3">
      <c r="A1773" s="15">
        <v>44616</v>
      </c>
      <c r="B1773">
        <v>16531.55</v>
      </c>
      <c r="C1773">
        <v>16247.95</v>
      </c>
      <c r="D1773">
        <v>35228.1</v>
      </c>
      <c r="E1773">
        <v>54529.91</v>
      </c>
      <c r="G1773" s="2">
        <f t="shared" si="198"/>
        <v>-5.4271982965904637E-2</v>
      </c>
      <c r="H1773" s="4">
        <f t="shared" si="199"/>
        <v>-4.7781049917219716E-2</v>
      </c>
      <c r="I1773" s="2">
        <f t="shared" si="199"/>
        <v>-5.7871927321449461E-2</v>
      </c>
      <c r="J1773" s="2">
        <f t="shared" si="199"/>
        <v>-4.7213921707518376E-2</v>
      </c>
      <c r="L1773">
        <f t="shared" si="197"/>
        <v>2</v>
      </c>
      <c r="M1773">
        <v>2022</v>
      </c>
    </row>
    <row r="1774" spans="1:13" x14ac:dyDescent="0.3">
      <c r="A1774" s="15">
        <v>44617</v>
      </c>
      <c r="B1774">
        <v>17028.900000000001</v>
      </c>
      <c r="C1774">
        <v>16658.400000000001</v>
      </c>
      <c r="D1774">
        <v>36430.75</v>
      </c>
      <c r="E1774">
        <v>55858.52</v>
      </c>
      <c r="G1774" s="2">
        <f t="shared" si="198"/>
        <v>2.9206231758951085E-2</v>
      </c>
      <c r="H1774" s="4">
        <f t="shared" si="199"/>
        <v>2.5261648392566491E-2</v>
      </c>
      <c r="I1774" s="2">
        <f t="shared" si="199"/>
        <v>3.4138940221016788E-2</v>
      </c>
      <c r="J1774" s="2">
        <f t="shared" si="199"/>
        <v>2.4364793560084606E-2</v>
      </c>
      <c r="L1774">
        <f t="shared" si="197"/>
        <v>2</v>
      </c>
      <c r="M1774">
        <v>2022</v>
      </c>
    </row>
    <row r="1775" spans="1:13" x14ac:dyDescent="0.3">
      <c r="A1775" s="15">
        <v>44620</v>
      </c>
      <c r="B1775">
        <v>16936.3</v>
      </c>
      <c r="C1775">
        <v>16793.900000000001</v>
      </c>
      <c r="D1775">
        <v>36205.300000000003</v>
      </c>
      <c r="E1775">
        <v>56247.28</v>
      </c>
      <c r="G1775" s="2">
        <f t="shared" si="198"/>
        <v>-5.467546040162384E-3</v>
      </c>
      <c r="H1775" s="4">
        <f t="shared" si="199"/>
        <v>8.1340344811026265E-3</v>
      </c>
      <c r="I1775" s="2">
        <f t="shared" si="199"/>
        <v>-6.1884534356277891E-3</v>
      </c>
      <c r="J1775" s="2">
        <f t="shared" si="199"/>
        <v>6.9597261080315423E-3</v>
      </c>
      <c r="L1775">
        <f t="shared" si="197"/>
        <v>2</v>
      </c>
      <c r="M1775">
        <v>2022</v>
      </c>
    </row>
    <row r="1776" spans="1:13" x14ac:dyDescent="0.3">
      <c r="A1776" s="15">
        <v>44622</v>
      </c>
      <c r="B1776">
        <v>16551.900000000001</v>
      </c>
      <c r="C1776">
        <v>16605.95</v>
      </c>
      <c r="D1776">
        <v>35372.800000000003</v>
      </c>
      <c r="E1776">
        <v>55468.9</v>
      </c>
      <c r="G1776" s="2">
        <f t="shared" si="198"/>
        <v>-2.3223919912517463E-2</v>
      </c>
      <c r="H1776" s="4">
        <f t="shared" si="199"/>
        <v>-1.1191563603451296E-2</v>
      </c>
      <c r="I1776" s="2">
        <f t="shared" si="199"/>
        <v>-2.2993871063076397E-2</v>
      </c>
      <c r="J1776" s="2">
        <f t="shared" si="199"/>
        <v>-1.3838535836755083E-2</v>
      </c>
      <c r="L1776">
        <f t="shared" si="197"/>
        <v>3</v>
      </c>
      <c r="M1776">
        <v>2022</v>
      </c>
    </row>
    <row r="1777" spans="1:13" x14ac:dyDescent="0.3">
      <c r="A1777" s="15">
        <v>44623</v>
      </c>
      <c r="B1777">
        <v>16359.05</v>
      </c>
      <c r="C1777">
        <v>16498.05</v>
      </c>
      <c r="D1777">
        <v>34944.300000000003</v>
      </c>
      <c r="E1777">
        <v>55102.68</v>
      </c>
      <c r="G1777" s="2">
        <f t="shared" si="198"/>
        <v>-1.1788581855303468E-2</v>
      </c>
      <c r="H1777" s="4">
        <f t="shared" si="199"/>
        <v>-6.4976710155095884E-3</v>
      </c>
      <c r="I1777" s="2">
        <f t="shared" si="199"/>
        <v>-1.2113827573728966E-2</v>
      </c>
      <c r="J1777" s="2">
        <f t="shared" si="199"/>
        <v>-6.6022582023440371E-3</v>
      </c>
      <c r="L1777">
        <f t="shared" si="197"/>
        <v>3</v>
      </c>
      <c r="M1777">
        <v>2022</v>
      </c>
    </row>
    <row r="1778" spans="1:13" x14ac:dyDescent="0.3">
      <c r="A1778" s="15">
        <v>44624</v>
      </c>
      <c r="B1778">
        <v>16080.15</v>
      </c>
      <c r="C1778">
        <v>16245.35</v>
      </c>
      <c r="D1778">
        <v>34407.800000000003</v>
      </c>
      <c r="E1778">
        <v>54333.81</v>
      </c>
      <c r="G1778" s="2">
        <f t="shared" si="198"/>
        <v>-1.7344365568729127E-2</v>
      </c>
      <c r="H1778" s="4">
        <f t="shared" si="199"/>
        <v>-1.5316961701534359E-2</v>
      </c>
      <c r="I1778" s="2">
        <f t="shared" si="199"/>
        <v>-1.5353004638810907E-2</v>
      </c>
      <c r="J1778" s="2">
        <f t="shared" si="199"/>
        <v>-1.3953404807170951E-2</v>
      </c>
      <c r="L1778">
        <f t="shared" si="197"/>
        <v>3</v>
      </c>
      <c r="M1778">
        <v>2022</v>
      </c>
    </row>
    <row r="1779" spans="1:13" x14ac:dyDescent="0.3">
      <c r="A1779" s="15">
        <v>44627</v>
      </c>
      <c r="B1779">
        <v>15391.15</v>
      </c>
      <c r="C1779">
        <v>15863.15</v>
      </c>
      <c r="D1779">
        <v>32871.25</v>
      </c>
      <c r="E1779">
        <v>52842.75</v>
      </c>
      <c r="G1779" s="2">
        <f t="shared" si="198"/>
        <v>-4.4765985647596186E-2</v>
      </c>
      <c r="H1779" s="4">
        <f t="shared" si="199"/>
        <v>-2.3526732264925083E-2</v>
      </c>
      <c r="I1779" s="2">
        <f t="shared" si="199"/>
        <v>-4.4657025441905696E-2</v>
      </c>
      <c r="J1779" s="2">
        <f t="shared" si="199"/>
        <v>-2.7442581331955145E-2</v>
      </c>
      <c r="L1779">
        <f t="shared" si="197"/>
        <v>3</v>
      </c>
      <c r="M1779">
        <v>2022</v>
      </c>
    </row>
    <row r="1780" spans="1:13" x14ac:dyDescent="0.3">
      <c r="A1780" s="15">
        <v>44628</v>
      </c>
      <c r="B1780">
        <v>15528.85</v>
      </c>
      <c r="C1780">
        <v>16013.45</v>
      </c>
      <c r="D1780">
        <v>33158.1</v>
      </c>
      <c r="E1780">
        <v>53424.09</v>
      </c>
      <c r="G1780" s="2">
        <f t="shared" si="198"/>
        <v>8.8673662248009814E-3</v>
      </c>
      <c r="H1780" s="4">
        <f t="shared" si="199"/>
        <v>9.4747890551372897E-3</v>
      </c>
      <c r="I1780" s="2">
        <f t="shared" si="199"/>
        <v>8.7264707000798119E-3</v>
      </c>
      <c r="J1780" s="2">
        <f t="shared" si="199"/>
        <v>1.1001319954014439E-2</v>
      </c>
      <c r="L1780">
        <f t="shared" si="197"/>
        <v>3</v>
      </c>
      <c r="M1780">
        <v>2022</v>
      </c>
    </row>
    <row r="1781" spans="1:13" x14ac:dyDescent="0.3">
      <c r="A1781" s="15">
        <v>44629</v>
      </c>
      <c r="B1781">
        <v>15845.5</v>
      </c>
      <c r="C1781">
        <v>16345.35</v>
      </c>
      <c r="D1781">
        <v>33815.449999999997</v>
      </c>
      <c r="E1781">
        <v>54647.33</v>
      </c>
      <c r="G1781" s="2">
        <f t="shared" si="198"/>
        <v>1.9983591555962237E-2</v>
      </c>
      <c r="H1781" s="4">
        <f t="shared" si="199"/>
        <v>2.0726326931423247E-2</v>
      </c>
      <c r="I1781" s="2">
        <f t="shared" si="199"/>
        <v>1.982471854539309E-2</v>
      </c>
      <c r="J1781" s="2">
        <f t="shared" si="199"/>
        <v>2.2896786824071414E-2</v>
      </c>
      <c r="L1781">
        <f t="shared" si="197"/>
        <v>3</v>
      </c>
      <c r="M1781">
        <v>2022</v>
      </c>
    </row>
    <row r="1782" spans="1:13" x14ac:dyDescent="0.3">
      <c r="A1782" s="15">
        <v>44630</v>
      </c>
      <c r="B1782">
        <v>16134.95</v>
      </c>
      <c r="C1782">
        <v>16594.900000000001</v>
      </c>
      <c r="D1782">
        <v>34475.599999999999</v>
      </c>
      <c r="E1782">
        <v>55464.39</v>
      </c>
      <c r="G1782" s="2">
        <f t="shared" si="198"/>
        <v>1.7939318064202289E-2</v>
      </c>
      <c r="H1782" s="4">
        <f t="shared" si="199"/>
        <v>1.5267339029142912E-2</v>
      </c>
      <c r="I1782" s="2">
        <f t="shared" si="199"/>
        <v>1.9522141506323337E-2</v>
      </c>
      <c r="J1782" s="2">
        <f t="shared" si="199"/>
        <v>1.4951508152365315E-2</v>
      </c>
      <c r="L1782">
        <f t="shared" si="197"/>
        <v>3</v>
      </c>
      <c r="M1782">
        <v>2022</v>
      </c>
    </row>
    <row r="1783" spans="1:13" x14ac:dyDescent="0.3">
      <c r="A1783" s="15">
        <v>44631</v>
      </c>
      <c r="B1783">
        <v>16165.2</v>
      </c>
      <c r="C1783">
        <v>16630.45</v>
      </c>
      <c r="D1783">
        <v>34546.25</v>
      </c>
      <c r="E1783">
        <v>55550.3</v>
      </c>
      <c r="G1783" s="2">
        <f t="shared" si="198"/>
        <v>1.8713037883849256E-3</v>
      </c>
      <c r="H1783" s="4">
        <f t="shared" si="199"/>
        <v>2.1422244183453513E-3</v>
      </c>
      <c r="I1783" s="2">
        <f t="shared" si="199"/>
        <v>2.049275429579223E-3</v>
      </c>
      <c r="J1783" s="2">
        <f t="shared" si="199"/>
        <v>1.5489217496127423E-3</v>
      </c>
      <c r="L1783">
        <f t="shared" si="197"/>
        <v>3</v>
      </c>
      <c r="M1783">
        <v>2022</v>
      </c>
    </row>
    <row r="1784" spans="1:13" x14ac:dyDescent="0.3">
      <c r="A1784" s="15">
        <v>44634</v>
      </c>
      <c r="B1784">
        <v>16514.25</v>
      </c>
      <c r="C1784">
        <v>16871.3</v>
      </c>
      <c r="D1784">
        <v>35312.15</v>
      </c>
      <c r="E1784">
        <v>56486.02</v>
      </c>
      <c r="G1784" s="2">
        <f t="shared" si="198"/>
        <v>2.1136291384713159E-2</v>
      </c>
      <c r="H1784" s="4">
        <f t="shared" si="199"/>
        <v>1.4482470408196923E-2</v>
      </c>
      <c r="I1784" s="2">
        <f t="shared" si="199"/>
        <v>2.2170278973839459E-2</v>
      </c>
      <c r="J1784" s="2">
        <f t="shared" si="199"/>
        <v>1.6844553494760495E-2</v>
      </c>
      <c r="L1784">
        <f t="shared" si="197"/>
        <v>3</v>
      </c>
      <c r="M1784">
        <v>2022</v>
      </c>
    </row>
    <row r="1785" spans="1:13" x14ac:dyDescent="0.3">
      <c r="A1785" s="15">
        <v>44635</v>
      </c>
      <c r="B1785">
        <v>16352.1</v>
      </c>
      <c r="C1785">
        <v>16663</v>
      </c>
      <c r="D1785">
        <v>35022.65</v>
      </c>
      <c r="E1785">
        <v>55776.85</v>
      </c>
      <c r="G1785" s="2">
        <f t="shared" si="198"/>
        <v>-9.9161575577448539E-3</v>
      </c>
      <c r="H1785" s="4">
        <f t="shared" si="199"/>
        <v>-1.2346410768583291E-2</v>
      </c>
      <c r="I1785" s="2">
        <f t="shared" si="199"/>
        <v>-8.1983113460947568E-3</v>
      </c>
      <c r="J1785" s="2">
        <f t="shared" si="199"/>
        <v>-1.2554787892650222E-2</v>
      </c>
      <c r="L1785">
        <f t="shared" si="197"/>
        <v>3</v>
      </c>
      <c r="M1785">
        <v>2022</v>
      </c>
    </row>
    <row r="1786" spans="1:13" x14ac:dyDescent="0.3">
      <c r="A1786" s="15">
        <v>44636</v>
      </c>
      <c r="B1786">
        <v>16675.5</v>
      </c>
      <c r="C1786">
        <v>16975.349999999999</v>
      </c>
      <c r="D1786">
        <v>35748.25</v>
      </c>
      <c r="E1786">
        <v>56816.65</v>
      </c>
      <c r="G1786" s="2">
        <f t="shared" si="198"/>
        <v>1.93937213276963E-2</v>
      </c>
      <c r="H1786" s="4">
        <f t="shared" si="199"/>
        <v>1.874512392726391E-2</v>
      </c>
      <c r="I1786" s="2">
        <f t="shared" si="199"/>
        <v>2.0718021052090533E-2</v>
      </c>
      <c r="J1786" s="2">
        <f t="shared" si="199"/>
        <v>1.8642142752772931E-2</v>
      </c>
      <c r="L1786">
        <f t="shared" si="197"/>
        <v>3</v>
      </c>
      <c r="M1786">
        <v>2022</v>
      </c>
    </row>
    <row r="1787" spans="1:13" x14ac:dyDescent="0.3">
      <c r="A1787" s="15">
        <v>44637</v>
      </c>
      <c r="B1787">
        <v>17137.400000000001</v>
      </c>
      <c r="C1787">
        <v>17287.05</v>
      </c>
      <c r="D1787">
        <v>36428.550000000003</v>
      </c>
      <c r="E1787">
        <v>57863.93</v>
      </c>
      <c r="G1787" s="2">
        <f t="shared" si="198"/>
        <v>2.6952746624342164E-2</v>
      </c>
      <c r="H1787" s="4">
        <f t="shared" si="199"/>
        <v>1.836191890005218E-2</v>
      </c>
      <c r="I1787" s="2">
        <f t="shared" si="199"/>
        <v>1.9030302182624404E-2</v>
      </c>
      <c r="J1787" s="2">
        <f t="shared" si="199"/>
        <v>1.8432624943568458E-2</v>
      </c>
      <c r="L1787">
        <f t="shared" si="197"/>
        <v>3</v>
      </c>
      <c r="M1787">
        <v>2022</v>
      </c>
    </row>
    <row r="1788" spans="1:13" x14ac:dyDescent="0.3">
      <c r="A1788" s="15">
        <v>44641</v>
      </c>
      <c r="B1788">
        <v>16936.900000000001</v>
      </c>
      <c r="C1788">
        <v>17117.599999999999</v>
      </c>
      <c r="D1788">
        <v>36018.5</v>
      </c>
      <c r="E1788">
        <v>57292.49</v>
      </c>
      <c r="G1788" s="2">
        <f t="shared" si="198"/>
        <v>-1.1838057731934415E-2</v>
      </c>
      <c r="H1788" s="4">
        <f t="shared" si="199"/>
        <v>-9.8021351242693656E-3</v>
      </c>
      <c r="I1788" s="2">
        <f t="shared" si="199"/>
        <v>-1.1256281131145842E-2</v>
      </c>
      <c r="J1788" s="2">
        <f t="shared" si="199"/>
        <v>-9.8755822495983654E-3</v>
      </c>
      <c r="L1788">
        <f t="shared" si="197"/>
        <v>3</v>
      </c>
      <c r="M1788">
        <v>2022</v>
      </c>
    </row>
    <row r="1789" spans="1:13" x14ac:dyDescent="0.3">
      <c r="A1789" s="15">
        <v>44642</v>
      </c>
      <c r="B1789">
        <v>17087.150000000001</v>
      </c>
      <c r="C1789">
        <v>17315.5</v>
      </c>
      <c r="D1789">
        <v>36348.550000000003</v>
      </c>
      <c r="E1789">
        <v>57989.3</v>
      </c>
      <c r="G1789" s="2">
        <f t="shared" si="198"/>
        <v>8.7931574311690356E-3</v>
      </c>
      <c r="H1789" s="4">
        <f t="shared" si="199"/>
        <v>1.1561200168247972E-2</v>
      </c>
      <c r="I1789" s="2">
        <f t="shared" si="199"/>
        <v>9.1633466135458974E-3</v>
      </c>
      <c r="J1789" s="2">
        <f t="shared" si="199"/>
        <v>1.2162327034485759E-2</v>
      </c>
      <c r="L1789">
        <f t="shared" si="197"/>
        <v>3</v>
      </c>
      <c r="M1789">
        <v>2022</v>
      </c>
    </row>
    <row r="1790" spans="1:13" x14ac:dyDescent="0.3">
      <c r="A1790" s="15">
        <v>44643</v>
      </c>
      <c r="B1790">
        <v>16936.75</v>
      </c>
      <c r="C1790">
        <v>17245.650000000001</v>
      </c>
      <c r="D1790">
        <v>36147.35</v>
      </c>
      <c r="E1790">
        <v>57684.82</v>
      </c>
      <c r="G1790" s="2">
        <f t="shared" si="198"/>
        <v>-8.8800980117201625E-3</v>
      </c>
      <c r="H1790" s="4">
        <f t="shared" si="199"/>
        <v>-4.033958014495599E-3</v>
      </c>
      <c r="I1790" s="2">
        <f t="shared" si="199"/>
        <v>-5.5352964561173517E-3</v>
      </c>
      <c r="J1790" s="2">
        <f t="shared" si="199"/>
        <v>-5.250623821981007E-3</v>
      </c>
      <c r="L1790">
        <f t="shared" si="197"/>
        <v>3</v>
      </c>
      <c r="M1790">
        <v>2022</v>
      </c>
    </row>
    <row r="1791" spans="1:13" x14ac:dyDescent="0.3">
      <c r="A1791" s="15">
        <v>44644</v>
      </c>
      <c r="B1791">
        <v>16672</v>
      </c>
      <c r="C1791">
        <v>17222.75</v>
      </c>
      <c r="D1791">
        <v>35527.1</v>
      </c>
      <c r="E1791">
        <v>57595.68</v>
      </c>
      <c r="G1791" s="2">
        <f t="shared" si="198"/>
        <v>-1.5879918426103645E-2</v>
      </c>
      <c r="H1791" s="4">
        <f t="shared" si="199"/>
        <v>-1.3278710863319999E-3</v>
      </c>
      <c r="I1791" s="2">
        <f t="shared" si="199"/>
        <v>-1.7158934195729426E-2</v>
      </c>
      <c r="J1791" s="2">
        <f t="shared" si="199"/>
        <v>-1.5452938918765703E-3</v>
      </c>
      <c r="L1791">
        <f t="shared" si="197"/>
        <v>3</v>
      </c>
      <c r="M1791">
        <v>2022</v>
      </c>
    </row>
    <row r="1792" spans="1:13" x14ac:dyDescent="0.3">
      <c r="A1792" s="15">
        <v>44645</v>
      </c>
      <c r="B1792">
        <v>16616.7</v>
      </c>
      <c r="C1792">
        <v>17153</v>
      </c>
      <c r="D1792">
        <v>35410.1</v>
      </c>
      <c r="E1792">
        <v>57362.2</v>
      </c>
      <c r="G1792" s="2">
        <f t="shared" si="198"/>
        <v>-3.3279772758730234E-3</v>
      </c>
      <c r="H1792" s="4">
        <f t="shared" si="199"/>
        <v>-4.0498758909001172E-3</v>
      </c>
      <c r="I1792" s="2">
        <f t="shared" si="199"/>
        <v>-3.2932606376540725E-3</v>
      </c>
      <c r="J1792" s="2">
        <f t="shared" si="199"/>
        <v>-4.0537762554414356E-3</v>
      </c>
      <c r="L1792">
        <f t="shared" si="197"/>
        <v>3</v>
      </c>
      <c r="M1792">
        <v>2022</v>
      </c>
    </row>
    <row r="1793" spans="1:13" x14ac:dyDescent="0.3">
      <c r="A1793" s="15">
        <v>44648</v>
      </c>
      <c r="B1793">
        <v>16667.95</v>
      </c>
      <c r="C1793">
        <v>17222</v>
      </c>
      <c r="D1793">
        <v>35710.5</v>
      </c>
      <c r="E1793">
        <v>57593.49</v>
      </c>
      <c r="G1793" s="2">
        <f t="shared" si="198"/>
        <v>3.0747632432302713E-3</v>
      </c>
      <c r="H1793" s="4">
        <f t="shared" si="199"/>
        <v>4.022619949862998E-3</v>
      </c>
      <c r="I1793" s="2">
        <f t="shared" si="199"/>
        <v>8.4834552853564789E-3</v>
      </c>
      <c r="J1793" s="2">
        <f t="shared" si="199"/>
        <v>4.0320977926230316E-3</v>
      </c>
      <c r="L1793">
        <f t="shared" si="197"/>
        <v>3</v>
      </c>
      <c r="M1793">
        <v>2022</v>
      </c>
    </row>
    <row r="1794" spans="1:13" x14ac:dyDescent="0.3">
      <c r="A1794" s="15">
        <v>44649</v>
      </c>
      <c r="B1794">
        <v>16836.650000000001</v>
      </c>
      <c r="C1794">
        <v>17325.3</v>
      </c>
      <c r="D1794">
        <v>35847.4</v>
      </c>
      <c r="E1794">
        <v>57943.65</v>
      </c>
      <c r="G1794" s="2">
        <f t="shared" si="198"/>
        <v>1.0019807978428054E-2</v>
      </c>
      <c r="H1794" s="4">
        <f t="shared" si="199"/>
        <v>5.9981419115084931E-3</v>
      </c>
      <c r="I1794" s="2">
        <f t="shared" si="199"/>
        <v>3.833606362274442E-3</v>
      </c>
      <c r="J1794" s="2">
        <f t="shared" si="199"/>
        <v>6.0798538168116483E-3</v>
      </c>
      <c r="L1794">
        <f t="shared" si="197"/>
        <v>3</v>
      </c>
      <c r="M1794">
        <v>2022</v>
      </c>
    </row>
    <row r="1795" spans="1:13" x14ac:dyDescent="0.3">
      <c r="A1795" s="15">
        <v>44650</v>
      </c>
      <c r="B1795">
        <v>17167.05</v>
      </c>
      <c r="C1795">
        <v>17498.25</v>
      </c>
      <c r="D1795">
        <v>36334.300000000003</v>
      </c>
      <c r="E1795">
        <v>58683.99</v>
      </c>
      <c r="G1795" s="2">
        <f t="shared" si="198"/>
        <v>1.9246172172854265E-2</v>
      </c>
      <c r="H1795" s="4">
        <f t="shared" si="199"/>
        <v>9.982511125348521E-3</v>
      </c>
      <c r="I1795" s="2">
        <f t="shared" si="199"/>
        <v>1.3582575026361784E-2</v>
      </c>
      <c r="J1795" s="2">
        <f t="shared" si="199"/>
        <v>1.2776896174127734E-2</v>
      </c>
      <c r="L1795">
        <f t="shared" ref="L1795:L1858" si="200">MONTH(A:A)</f>
        <v>3</v>
      </c>
      <c r="M1795">
        <v>2022</v>
      </c>
    </row>
    <row r="1796" spans="1:13" x14ac:dyDescent="0.3">
      <c r="A1796" s="15">
        <v>44651</v>
      </c>
      <c r="B1796">
        <v>17147.150000000001</v>
      </c>
      <c r="C1796">
        <v>17464.75</v>
      </c>
      <c r="D1796">
        <v>36373.599999999999</v>
      </c>
      <c r="E1796">
        <v>58568.51</v>
      </c>
      <c r="G1796" s="2">
        <f t="shared" ref="G1796:G1859" si="201">(B1796-B1795)/B1796</f>
        <v>-1.1605427140952179E-3</v>
      </c>
      <c r="H1796" s="4">
        <f t="shared" ref="H1796:J1859" si="202">(C1796-C1795)/C1795</f>
        <v>-1.9144771620019144E-3</v>
      </c>
      <c r="I1796" s="2">
        <f t="shared" si="202"/>
        <v>1.0816225990316487E-3</v>
      </c>
      <c r="J1796" s="2">
        <f t="shared" si="202"/>
        <v>-1.9678280226003027E-3</v>
      </c>
      <c r="L1796">
        <f t="shared" si="200"/>
        <v>3</v>
      </c>
      <c r="M1796">
        <v>2022</v>
      </c>
    </row>
    <row r="1797" spans="1:13" x14ac:dyDescent="0.3">
      <c r="A1797" s="15">
        <v>44652</v>
      </c>
      <c r="B1797">
        <v>17467.150000000001</v>
      </c>
      <c r="C1797">
        <v>17670.45</v>
      </c>
      <c r="D1797">
        <v>37148.5</v>
      </c>
      <c r="E1797">
        <v>59276.69</v>
      </c>
      <c r="G1797" s="2">
        <f t="shared" si="201"/>
        <v>1.8320103737587412E-2</v>
      </c>
      <c r="H1797" s="4">
        <f t="shared" si="202"/>
        <v>1.1778009991554459E-2</v>
      </c>
      <c r="I1797" s="2">
        <f t="shared" si="202"/>
        <v>2.1303912727912593E-2</v>
      </c>
      <c r="J1797" s="2">
        <f t="shared" si="202"/>
        <v>1.2091480558409293E-2</v>
      </c>
      <c r="L1797">
        <f t="shared" si="200"/>
        <v>4</v>
      </c>
      <c r="M1797">
        <v>2022</v>
      </c>
    </row>
    <row r="1798" spans="1:13" x14ac:dyDescent="0.3">
      <c r="A1798" s="15">
        <v>44655</v>
      </c>
      <c r="B1798">
        <v>18277.2</v>
      </c>
      <c r="C1798">
        <v>18053.400000000001</v>
      </c>
      <c r="D1798">
        <v>38635.199999999997</v>
      </c>
      <c r="E1798">
        <v>60611.74</v>
      </c>
      <c r="G1798" s="2">
        <f t="shared" si="201"/>
        <v>4.4320245989538841E-2</v>
      </c>
      <c r="H1798" s="4">
        <f t="shared" si="202"/>
        <v>2.1671774063478901E-2</v>
      </c>
      <c r="I1798" s="2">
        <f t="shared" si="202"/>
        <v>4.0020458430353768E-2</v>
      </c>
      <c r="J1798" s="2">
        <f t="shared" si="202"/>
        <v>2.2522343943293655E-2</v>
      </c>
      <c r="L1798">
        <f t="shared" si="200"/>
        <v>4</v>
      </c>
      <c r="M1798">
        <v>2022</v>
      </c>
    </row>
    <row r="1799" spans="1:13" x14ac:dyDescent="0.3">
      <c r="A1799" s="15">
        <v>44656</v>
      </c>
      <c r="B1799">
        <v>17989.3</v>
      </c>
      <c r="C1799">
        <v>17957.400000000001</v>
      </c>
      <c r="D1799">
        <v>38067.9</v>
      </c>
      <c r="E1799">
        <v>60176.5</v>
      </c>
      <c r="G1799" s="2">
        <f t="shared" si="201"/>
        <v>-1.6003957908312244E-2</v>
      </c>
      <c r="H1799" s="4">
        <f t="shared" si="202"/>
        <v>-5.3175579115291296E-3</v>
      </c>
      <c r="I1799" s="2">
        <f t="shared" si="202"/>
        <v>-1.4683501056031693E-2</v>
      </c>
      <c r="J1799" s="2">
        <f t="shared" si="202"/>
        <v>-7.1807870884419084E-3</v>
      </c>
      <c r="L1799">
        <f t="shared" si="200"/>
        <v>4</v>
      </c>
      <c r="M1799">
        <v>2022</v>
      </c>
    </row>
    <row r="1800" spans="1:13" x14ac:dyDescent="0.3">
      <c r="A1800" s="15">
        <v>44657</v>
      </c>
      <c r="B1800">
        <v>17703.5</v>
      </c>
      <c r="C1800">
        <v>17807.650000000001</v>
      </c>
      <c r="D1800">
        <v>37632.800000000003</v>
      </c>
      <c r="E1800">
        <v>59610.41</v>
      </c>
      <c r="G1800" s="2">
        <f t="shared" si="201"/>
        <v>-1.61437003982263E-2</v>
      </c>
      <c r="H1800" s="4">
        <f t="shared" si="202"/>
        <v>-8.3391805049728793E-3</v>
      </c>
      <c r="I1800" s="2">
        <f t="shared" si="202"/>
        <v>-1.1429577150302447E-2</v>
      </c>
      <c r="J1800" s="2">
        <f t="shared" si="202"/>
        <v>-9.4071606025607421E-3</v>
      </c>
      <c r="L1800">
        <f t="shared" si="200"/>
        <v>4</v>
      </c>
      <c r="M1800">
        <v>2022</v>
      </c>
    </row>
    <row r="1801" spans="1:13" x14ac:dyDescent="0.3">
      <c r="A1801" s="15">
        <v>44658</v>
      </c>
      <c r="B1801">
        <v>17577.400000000001</v>
      </c>
      <c r="C1801">
        <v>17639.55</v>
      </c>
      <c r="D1801">
        <v>37557.35</v>
      </c>
      <c r="E1801">
        <v>59034.95</v>
      </c>
      <c r="G1801" s="2">
        <f t="shared" si="201"/>
        <v>-7.1739847759053404E-3</v>
      </c>
      <c r="H1801" s="4">
        <f t="shared" si="202"/>
        <v>-9.4397632478177736E-3</v>
      </c>
      <c r="I1801" s="2">
        <f t="shared" si="202"/>
        <v>-2.0048999808678697E-3</v>
      </c>
      <c r="J1801" s="2">
        <f t="shared" si="202"/>
        <v>-9.6536829724876306E-3</v>
      </c>
      <c r="L1801">
        <f t="shared" si="200"/>
        <v>4</v>
      </c>
      <c r="M1801">
        <v>2022</v>
      </c>
    </row>
    <row r="1802" spans="1:13" x14ac:dyDescent="0.3">
      <c r="A1802" s="15">
        <v>44659</v>
      </c>
      <c r="B1802">
        <v>17667.3</v>
      </c>
      <c r="C1802">
        <v>17784.349999999999</v>
      </c>
      <c r="D1802">
        <v>37752.050000000003</v>
      </c>
      <c r="E1802">
        <v>59447.18</v>
      </c>
      <c r="G1802" s="2">
        <f t="shared" si="201"/>
        <v>5.0884968274720992E-3</v>
      </c>
      <c r="H1802" s="4">
        <f t="shared" si="202"/>
        <v>8.2088261888766598E-3</v>
      </c>
      <c r="I1802" s="2">
        <f t="shared" si="202"/>
        <v>5.1840718261539848E-3</v>
      </c>
      <c r="J1802" s="2">
        <f t="shared" si="202"/>
        <v>6.9828127236493502E-3</v>
      </c>
      <c r="L1802">
        <f t="shared" si="200"/>
        <v>4</v>
      </c>
      <c r="M1802">
        <v>2022</v>
      </c>
    </row>
    <row r="1803" spans="1:13" x14ac:dyDescent="0.3">
      <c r="A1803" s="15">
        <v>44662</v>
      </c>
      <c r="B1803">
        <v>17567.8</v>
      </c>
      <c r="C1803">
        <v>17674.95</v>
      </c>
      <c r="D1803">
        <v>37613.800000000003</v>
      </c>
      <c r="E1803">
        <v>58964.57</v>
      </c>
      <c r="G1803" s="2">
        <f t="shared" si="201"/>
        <v>-5.6637712177961957E-3</v>
      </c>
      <c r="H1803" s="4">
        <f t="shared" si="202"/>
        <v>-6.1514758762618721E-3</v>
      </c>
      <c r="I1803" s="2">
        <f t="shared" si="202"/>
        <v>-3.6620527891862821E-3</v>
      </c>
      <c r="J1803" s="2">
        <f t="shared" si="202"/>
        <v>-8.1182993036843891E-3</v>
      </c>
      <c r="L1803">
        <f t="shared" si="200"/>
        <v>4</v>
      </c>
      <c r="M1803">
        <v>2022</v>
      </c>
    </row>
    <row r="1804" spans="1:13" x14ac:dyDescent="0.3">
      <c r="A1804" s="15">
        <v>44663</v>
      </c>
      <c r="B1804">
        <v>17572.150000000001</v>
      </c>
      <c r="C1804">
        <v>17530.3</v>
      </c>
      <c r="D1804">
        <v>37747.4</v>
      </c>
      <c r="E1804">
        <v>58576.37</v>
      </c>
      <c r="G1804" s="2">
        <f t="shared" si="201"/>
        <v>2.4755081193833322E-4</v>
      </c>
      <c r="H1804" s="4">
        <f t="shared" si="202"/>
        <v>-8.1838986814673567E-3</v>
      </c>
      <c r="I1804" s="2">
        <f t="shared" si="202"/>
        <v>3.5518878709409453E-3</v>
      </c>
      <c r="J1804" s="2">
        <f t="shared" si="202"/>
        <v>-6.5836145332696756E-3</v>
      </c>
      <c r="L1804">
        <f t="shared" si="200"/>
        <v>4</v>
      </c>
      <c r="M1804">
        <v>2022</v>
      </c>
    </row>
    <row r="1805" spans="1:13" x14ac:dyDescent="0.3">
      <c r="A1805" s="15">
        <v>44664</v>
      </c>
      <c r="B1805">
        <v>17419.599999999999</v>
      </c>
      <c r="C1805">
        <v>17475.650000000001</v>
      </c>
      <c r="D1805">
        <v>37463.4</v>
      </c>
      <c r="E1805">
        <v>58338.93</v>
      </c>
      <c r="G1805" s="2">
        <f t="shared" si="201"/>
        <v>-8.7573767480311222E-3</v>
      </c>
      <c r="H1805" s="4">
        <f t="shared" si="202"/>
        <v>-3.1174594844353958E-3</v>
      </c>
      <c r="I1805" s="2">
        <f t="shared" si="202"/>
        <v>-7.5236969963494169E-3</v>
      </c>
      <c r="J1805" s="2">
        <f t="shared" si="202"/>
        <v>-4.0535116805633792E-3</v>
      </c>
      <c r="L1805">
        <f t="shared" si="200"/>
        <v>4</v>
      </c>
      <c r="M1805">
        <v>2022</v>
      </c>
    </row>
    <row r="1806" spans="1:13" x14ac:dyDescent="0.3">
      <c r="A1806" s="15">
        <v>44669</v>
      </c>
      <c r="B1806">
        <v>17034.650000000001</v>
      </c>
      <c r="C1806">
        <v>17173.650000000001</v>
      </c>
      <c r="D1806">
        <v>36729</v>
      </c>
      <c r="E1806">
        <v>57166.74</v>
      </c>
      <c r="G1806" s="2">
        <f t="shared" si="201"/>
        <v>-2.259805748870667E-2</v>
      </c>
      <c r="H1806" s="4">
        <f t="shared" si="202"/>
        <v>-1.7281188396425881E-2</v>
      </c>
      <c r="I1806" s="2">
        <f t="shared" si="202"/>
        <v>-1.9603132657473734E-2</v>
      </c>
      <c r="J1806" s="2">
        <f t="shared" si="202"/>
        <v>-2.0092757957679414E-2</v>
      </c>
      <c r="L1806">
        <f t="shared" si="200"/>
        <v>4</v>
      </c>
      <c r="M1806">
        <v>2022</v>
      </c>
    </row>
    <row r="1807" spans="1:13" x14ac:dyDescent="0.3">
      <c r="A1807" s="15">
        <v>44670</v>
      </c>
      <c r="B1807">
        <v>16708.900000000001</v>
      </c>
      <c r="C1807">
        <v>16958.650000000001</v>
      </c>
      <c r="D1807">
        <v>36341.599999999999</v>
      </c>
      <c r="E1807">
        <v>56463.15</v>
      </c>
      <c r="G1807" s="2">
        <f t="shared" si="201"/>
        <v>-1.9495598154277059E-2</v>
      </c>
      <c r="H1807" s="4">
        <f t="shared" si="202"/>
        <v>-1.2519179091224054E-2</v>
      </c>
      <c r="I1807" s="2">
        <f t="shared" si="202"/>
        <v>-1.0547523755070964E-2</v>
      </c>
      <c r="J1807" s="2">
        <f t="shared" si="202"/>
        <v>-1.2307681004724015E-2</v>
      </c>
      <c r="L1807">
        <f t="shared" si="200"/>
        <v>4</v>
      </c>
      <c r="M1807">
        <v>2022</v>
      </c>
    </row>
    <row r="1808" spans="1:13" x14ac:dyDescent="0.3">
      <c r="A1808" s="15">
        <v>44671</v>
      </c>
      <c r="B1808">
        <v>16702.400000000001</v>
      </c>
      <c r="C1808">
        <v>17136.55</v>
      </c>
      <c r="D1808">
        <v>36314.9</v>
      </c>
      <c r="E1808">
        <v>57037.5</v>
      </c>
      <c r="G1808" s="2">
        <f t="shared" si="201"/>
        <v>-3.8916562889165627E-4</v>
      </c>
      <c r="H1808" s="4">
        <f t="shared" si="202"/>
        <v>1.049022180421188E-2</v>
      </c>
      <c r="I1808" s="2">
        <f t="shared" si="202"/>
        <v>-7.3469522530645573E-4</v>
      </c>
      <c r="J1808" s="2">
        <f t="shared" si="202"/>
        <v>1.0172121109077311E-2</v>
      </c>
      <c r="L1808">
        <f t="shared" si="200"/>
        <v>4</v>
      </c>
      <c r="M1808">
        <v>2022</v>
      </c>
    </row>
    <row r="1809" spans="1:13" x14ac:dyDescent="0.3">
      <c r="A1809" s="15">
        <v>44672</v>
      </c>
      <c r="B1809">
        <v>16959.95</v>
      </c>
      <c r="C1809">
        <v>17392.599999999999</v>
      </c>
      <c r="D1809">
        <v>36816.1</v>
      </c>
      <c r="E1809">
        <v>57911.68</v>
      </c>
      <c r="G1809" s="2">
        <f t="shared" si="201"/>
        <v>1.518577590146193E-2</v>
      </c>
      <c r="H1809" s="4">
        <f t="shared" si="202"/>
        <v>1.4941747317867323E-2</v>
      </c>
      <c r="I1809" s="2">
        <f t="shared" si="202"/>
        <v>1.3801497456966618E-2</v>
      </c>
      <c r="J1809" s="2">
        <f t="shared" si="202"/>
        <v>1.5326408064869608E-2</v>
      </c>
      <c r="L1809">
        <f t="shared" si="200"/>
        <v>4</v>
      </c>
      <c r="M1809">
        <v>2022</v>
      </c>
    </row>
    <row r="1810" spans="1:13" x14ac:dyDescent="0.3">
      <c r="A1810" s="15">
        <v>44673</v>
      </c>
      <c r="B1810">
        <v>16664.45</v>
      </c>
      <c r="C1810">
        <v>17171.95</v>
      </c>
      <c r="D1810">
        <v>36044.75</v>
      </c>
      <c r="E1810">
        <v>57197.15</v>
      </c>
      <c r="G1810" s="2">
        <f t="shared" si="201"/>
        <v>-1.7732358403667686E-2</v>
      </c>
      <c r="H1810" s="4">
        <f t="shared" si="202"/>
        <v>-1.2686429860975233E-2</v>
      </c>
      <c r="I1810" s="2">
        <f t="shared" si="202"/>
        <v>-2.0951431574772954E-2</v>
      </c>
      <c r="J1810" s="2">
        <f t="shared" si="202"/>
        <v>-1.2338270967100226E-2</v>
      </c>
      <c r="L1810">
        <f t="shared" si="200"/>
        <v>4</v>
      </c>
      <c r="M1810">
        <v>2022</v>
      </c>
    </row>
    <row r="1811" spans="1:13" x14ac:dyDescent="0.3">
      <c r="A1811" s="15">
        <v>44676</v>
      </c>
      <c r="B1811">
        <v>16639.95</v>
      </c>
      <c r="C1811">
        <v>16953.95</v>
      </c>
      <c r="D1811">
        <v>36082.35</v>
      </c>
      <c r="E1811">
        <v>56579.89</v>
      </c>
      <c r="G1811" s="2">
        <f t="shared" si="201"/>
        <v>-1.4723601933900041E-3</v>
      </c>
      <c r="H1811" s="4">
        <f t="shared" si="202"/>
        <v>-1.2695121986728355E-2</v>
      </c>
      <c r="I1811" s="2">
        <f t="shared" si="202"/>
        <v>1.0431477538337358E-3</v>
      </c>
      <c r="J1811" s="2">
        <f t="shared" si="202"/>
        <v>-1.0791796444403296E-2</v>
      </c>
      <c r="L1811">
        <f t="shared" si="200"/>
        <v>4</v>
      </c>
      <c r="M1811">
        <v>2022</v>
      </c>
    </row>
    <row r="1812" spans="1:13" x14ac:dyDescent="0.3">
      <c r="A1812" s="15">
        <v>44677</v>
      </c>
      <c r="B1812">
        <v>16804.8</v>
      </c>
      <c r="C1812">
        <v>17200.8</v>
      </c>
      <c r="D1812">
        <v>36404.800000000003</v>
      </c>
      <c r="E1812">
        <v>57356.61</v>
      </c>
      <c r="G1812" s="2">
        <f t="shared" si="201"/>
        <v>9.8096972293629531E-3</v>
      </c>
      <c r="H1812" s="4">
        <f t="shared" si="202"/>
        <v>1.4560028783852643E-2</v>
      </c>
      <c r="I1812" s="2">
        <f t="shared" si="202"/>
        <v>8.9365021956719672E-3</v>
      </c>
      <c r="J1812" s="2">
        <f t="shared" si="202"/>
        <v>1.372784570631016E-2</v>
      </c>
      <c r="L1812">
        <f t="shared" si="200"/>
        <v>4</v>
      </c>
      <c r="M1812">
        <v>2022</v>
      </c>
    </row>
    <row r="1813" spans="1:13" x14ac:dyDescent="0.3">
      <c r="A1813" s="15">
        <v>44678</v>
      </c>
      <c r="B1813">
        <v>16557.7</v>
      </c>
      <c r="C1813">
        <v>17038.400000000001</v>
      </c>
      <c r="D1813">
        <v>36028.85</v>
      </c>
      <c r="E1813">
        <v>56819.39</v>
      </c>
      <c r="G1813" s="2">
        <f t="shared" si="201"/>
        <v>-1.4923570302638562E-2</v>
      </c>
      <c r="H1813" s="4">
        <f t="shared" si="202"/>
        <v>-9.4414213292403747E-3</v>
      </c>
      <c r="I1813" s="2">
        <f t="shared" si="202"/>
        <v>-1.0326934909682358E-2</v>
      </c>
      <c r="J1813" s="2">
        <f t="shared" si="202"/>
        <v>-9.3663136646325706E-3</v>
      </c>
      <c r="L1813">
        <f t="shared" si="200"/>
        <v>4</v>
      </c>
      <c r="M1813">
        <v>2022</v>
      </c>
    </row>
    <row r="1814" spans="1:13" x14ac:dyDescent="0.3">
      <c r="A1814" s="15">
        <v>44679</v>
      </c>
      <c r="B1814">
        <v>16713.150000000001</v>
      </c>
      <c r="C1814">
        <v>17245.05</v>
      </c>
      <c r="D1814">
        <v>36422.199999999997</v>
      </c>
      <c r="E1814">
        <v>57521.06</v>
      </c>
      <c r="G1814" s="2">
        <f t="shared" si="201"/>
        <v>9.3010593454854844E-3</v>
      </c>
      <c r="H1814" s="4">
        <f t="shared" si="202"/>
        <v>1.2128486242839574E-2</v>
      </c>
      <c r="I1814" s="2">
        <f t="shared" si="202"/>
        <v>1.0917639613809449E-2</v>
      </c>
      <c r="J1814" s="2">
        <f t="shared" si="202"/>
        <v>1.2349129408112235E-2</v>
      </c>
      <c r="L1814">
        <f t="shared" si="200"/>
        <v>4</v>
      </c>
      <c r="M1814">
        <v>2022</v>
      </c>
    </row>
    <row r="1815" spans="1:13" x14ac:dyDescent="0.3">
      <c r="A1815" s="15">
        <v>44680</v>
      </c>
      <c r="B1815">
        <v>16636.55</v>
      </c>
      <c r="C1815">
        <v>17102.55</v>
      </c>
      <c r="D1815">
        <v>36088.15</v>
      </c>
      <c r="E1815">
        <v>57060.87</v>
      </c>
      <c r="G1815" s="2">
        <f t="shared" si="201"/>
        <v>-4.6043200062514276E-3</v>
      </c>
      <c r="H1815" s="4">
        <f t="shared" si="202"/>
        <v>-8.2632407560430388E-3</v>
      </c>
      <c r="I1815" s="2">
        <f t="shared" si="202"/>
        <v>-9.1716041315460257E-3</v>
      </c>
      <c r="J1815" s="2">
        <f t="shared" si="202"/>
        <v>-8.0003741238425553E-3</v>
      </c>
      <c r="L1815">
        <f t="shared" si="200"/>
        <v>4</v>
      </c>
      <c r="M1815">
        <v>2022</v>
      </c>
    </row>
    <row r="1816" spans="1:13" x14ac:dyDescent="0.3">
      <c r="A1816" s="15">
        <v>44683</v>
      </c>
      <c r="B1816">
        <v>16671.95</v>
      </c>
      <c r="C1816">
        <v>17069.099999999999</v>
      </c>
      <c r="D1816">
        <v>36163.75</v>
      </c>
      <c r="E1816">
        <v>56975.99</v>
      </c>
      <c r="G1816" s="2">
        <f t="shared" si="201"/>
        <v>2.1233269053710846E-3</v>
      </c>
      <c r="H1816" s="4">
        <f t="shared" si="202"/>
        <v>-1.9558486892305958E-3</v>
      </c>
      <c r="I1816" s="2">
        <f t="shared" si="202"/>
        <v>2.0948704768739474E-3</v>
      </c>
      <c r="J1816" s="2">
        <f t="shared" si="202"/>
        <v>-1.4875342769923531E-3</v>
      </c>
      <c r="L1816">
        <f t="shared" si="200"/>
        <v>5</v>
      </c>
      <c r="M1816">
        <v>2022</v>
      </c>
    </row>
    <row r="1817" spans="1:13" x14ac:dyDescent="0.3">
      <c r="A1817" s="15">
        <v>44685</v>
      </c>
      <c r="B1817">
        <v>16236.95</v>
      </c>
      <c r="C1817">
        <v>16677.599999999999</v>
      </c>
      <c r="D1817">
        <v>35264.550000000003</v>
      </c>
      <c r="E1817">
        <v>55669.03</v>
      </c>
      <c r="G1817" s="2">
        <f t="shared" si="201"/>
        <v>-2.6790745798933913E-2</v>
      </c>
      <c r="H1817" s="4">
        <f t="shared" si="202"/>
        <v>-2.2936182927043608E-2</v>
      </c>
      <c r="I1817" s="2">
        <f t="shared" si="202"/>
        <v>-2.4864678027029748E-2</v>
      </c>
      <c r="J1817" s="2">
        <f t="shared" si="202"/>
        <v>-2.2938785267267829E-2</v>
      </c>
      <c r="L1817">
        <f t="shared" si="200"/>
        <v>5</v>
      </c>
      <c r="M1817">
        <v>2022</v>
      </c>
    </row>
    <row r="1818" spans="1:13" x14ac:dyDescent="0.3">
      <c r="A1818" s="15">
        <v>44686</v>
      </c>
      <c r="B1818">
        <v>16261.55</v>
      </c>
      <c r="C1818">
        <v>16682.650000000001</v>
      </c>
      <c r="D1818">
        <v>35232.85</v>
      </c>
      <c r="E1818">
        <v>55702.23</v>
      </c>
      <c r="G1818" s="2">
        <f t="shared" si="201"/>
        <v>1.5127709228209209E-3</v>
      </c>
      <c r="H1818" s="4">
        <f t="shared" si="202"/>
        <v>3.0280136230650159E-4</v>
      </c>
      <c r="I1818" s="2">
        <f t="shared" si="202"/>
        <v>-8.9891973667619073E-4</v>
      </c>
      <c r="J1818" s="2">
        <f t="shared" si="202"/>
        <v>5.9638186618312489E-4</v>
      </c>
      <c r="L1818">
        <f t="shared" si="200"/>
        <v>5</v>
      </c>
      <c r="M1818">
        <v>2022</v>
      </c>
    </row>
    <row r="1819" spans="1:13" x14ac:dyDescent="0.3">
      <c r="A1819" s="15">
        <v>44687</v>
      </c>
      <c r="B1819">
        <v>15895.35</v>
      </c>
      <c r="C1819">
        <v>16411.25</v>
      </c>
      <c r="D1819">
        <v>34591.199999999997</v>
      </c>
      <c r="E1819">
        <v>54835.58</v>
      </c>
      <c r="G1819" s="2">
        <f t="shared" si="201"/>
        <v>-2.3038184123029621E-2</v>
      </c>
      <c r="H1819" s="4">
        <f t="shared" si="202"/>
        <v>-1.6268398605737183E-2</v>
      </c>
      <c r="I1819" s="2">
        <f t="shared" si="202"/>
        <v>-1.8211697322243346E-2</v>
      </c>
      <c r="J1819" s="2">
        <f t="shared" si="202"/>
        <v>-1.5558623056922521E-2</v>
      </c>
      <c r="L1819">
        <f t="shared" si="200"/>
        <v>5</v>
      </c>
      <c r="M1819">
        <v>2022</v>
      </c>
    </row>
    <row r="1820" spans="1:13" x14ac:dyDescent="0.3">
      <c r="A1820" s="15">
        <v>44690</v>
      </c>
      <c r="B1820">
        <v>15844.1</v>
      </c>
      <c r="C1820">
        <v>16301.85</v>
      </c>
      <c r="D1820">
        <v>34275.4</v>
      </c>
      <c r="E1820">
        <v>54470.67</v>
      </c>
      <c r="G1820" s="2">
        <f t="shared" si="201"/>
        <v>-3.2346425483302933E-3</v>
      </c>
      <c r="H1820" s="4">
        <f t="shared" si="202"/>
        <v>-6.6661588849112434E-3</v>
      </c>
      <c r="I1820" s="2">
        <f t="shared" si="202"/>
        <v>-9.1294895811650269E-3</v>
      </c>
      <c r="J1820" s="2">
        <f t="shared" si="202"/>
        <v>-6.6546209596032996E-3</v>
      </c>
      <c r="L1820">
        <f t="shared" si="200"/>
        <v>5</v>
      </c>
      <c r="M1820">
        <v>2022</v>
      </c>
    </row>
    <row r="1821" spans="1:13" x14ac:dyDescent="0.3">
      <c r="A1821" s="15">
        <v>44691</v>
      </c>
      <c r="B1821">
        <v>15929.9</v>
      </c>
      <c r="C1821">
        <v>16240.05</v>
      </c>
      <c r="D1821">
        <v>34482.65</v>
      </c>
      <c r="E1821">
        <v>54364.85</v>
      </c>
      <c r="G1821" s="2">
        <f t="shared" si="201"/>
        <v>5.3860978411665655E-3</v>
      </c>
      <c r="H1821" s="4">
        <f t="shared" si="202"/>
        <v>-3.7909807782552955E-3</v>
      </c>
      <c r="I1821" s="2">
        <f t="shared" si="202"/>
        <v>6.0466106887155213E-3</v>
      </c>
      <c r="J1821" s="2">
        <f t="shared" si="202"/>
        <v>-1.9426968678740268E-3</v>
      </c>
      <c r="L1821">
        <f t="shared" si="200"/>
        <v>5</v>
      </c>
      <c r="M1821">
        <v>2022</v>
      </c>
    </row>
    <row r="1822" spans="1:13" x14ac:dyDescent="0.3">
      <c r="A1822" s="15">
        <v>44692</v>
      </c>
      <c r="B1822">
        <v>15974.7</v>
      </c>
      <c r="C1822">
        <v>16167.1</v>
      </c>
      <c r="D1822">
        <v>34693.15</v>
      </c>
      <c r="E1822">
        <v>54088.39</v>
      </c>
      <c r="G1822" s="2">
        <f t="shared" si="201"/>
        <v>2.8044345120722823E-3</v>
      </c>
      <c r="H1822" s="4">
        <f t="shared" si="202"/>
        <v>-4.4919812439000442E-3</v>
      </c>
      <c r="I1822" s="2">
        <f t="shared" si="202"/>
        <v>6.1045192292355716E-3</v>
      </c>
      <c r="J1822" s="2">
        <f t="shared" si="202"/>
        <v>-5.0852710896838512E-3</v>
      </c>
      <c r="L1822">
        <f t="shared" si="200"/>
        <v>5</v>
      </c>
      <c r="M1822">
        <v>2022</v>
      </c>
    </row>
    <row r="1823" spans="1:13" x14ac:dyDescent="0.3">
      <c r="A1823" s="15">
        <v>44693</v>
      </c>
      <c r="B1823">
        <v>15487.5</v>
      </c>
      <c r="C1823">
        <v>15808</v>
      </c>
      <c r="D1823">
        <v>33532.15</v>
      </c>
      <c r="E1823">
        <v>52930.31</v>
      </c>
      <c r="G1823" s="2">
        <f t="shared" si="201"/>
        <v>-3.1457627118644117E-2</v>
      </c>
      <c r="H1823" s="4">
        <f t="shared" si="202"/>
        <v>-2.2211775766835137E-2</v>
      </c>
      <c r="I1823" s="2">
        <f t="shared" si="202"/>
        <v>-3.3464819424007329E-2</v>
      </c>
      <c r="J1823" s="2">
        <f t="shared" si="202"/>
        <v>-2.1410879488185944E-2</v>
      </c>
      <c r="L1823">
        <f t="shared" si="200"/>
        <v>5</v>
      </c>
      <c r="M1823">
        <v>2022</v>
      </c>
    </row>
    <row r="1824" spans="1:13" x14ac:dyDescent="0.3">
      <c r="A1824" s="15">
        <v>44694</v>
      </c>
      <c r="B1824">
        <v>15291.7</v>
      </c>
      <c r="C1824">
        <v>15782.15</v>
      </c>
      <c r="D1824">
        <v>33121.35</v>
      </c>
      <c r="E1824">
        <v>52793.62</v>
      </c>
      <c r="G1824" s="2">
        <f t="shared" si="201"/>
        <v>-1.2804331761674585E-2</v>
      </c>
      <c r="H1824" s="4">
        <f t="shared" si="202"/>
        <v>-1.6352479757085251E-3</v>
      </c>
      <c r="I1824" s="2">
        <f t="shared" si="202"/>
        <v>-1.2250929331999377E-2</v>
      </c>
      <c r="J1824" s="2">
        <f t="shared" si="202"/>
        <v>-2.5824522849005617E-3</v>
      </c>
      <c r="L1824">
        <f t="shared" si="200"/>
        <v>5</v>
      </c>
      <c r="M1824">
        <v>2022</v>
      </c>
    </row>
    <row r="1825" spans="1:13" x14ac:dyDescent="0.3">
      <c r="A1825" s="15">
        <v>44697</v>
      </c>
      <c r="B1825">
        <v>15492.85</v>
      </c>
      <c r="C1825">
        <v>15842.3</v>
      </c>
      <c r="D1825">
        <v>33597.599999999999</v>
      </c>
      <c r="E1825">
        <v>52973.84</v>
      </c>
      <c r="G1825" s="2">
        <f t="shared" si="201"/>
        <v>1.2983408475522555E-2</v>
      </c>
      <c r="H1825" s="4">
        <f t="shared" si="202"/>
        <v>3.8112677930446509E-3</v>
      </c>
      <c r="I1825" s="2">
        <f t="shared" si="202"/>
        <v>1.4378942887291732E-2</v>
      </c>
      <c r="J1825" s="2">
        <f t="shared" si="202"/>
        <v>3.4136700608898172E-3</v>
      </c>
      <c r="L1825">
        <f t="shared" si="200"/>
        <v>5</v>
      </c>
      <c r="M1825">
        <v>2022</v>
      </c>
    </row>
    <row r="1826" spans="1:13" x14ac:dyDescent="0.3">
      <c r="A1826" s="15">
        <v>44698</v>
      </c>
      <c r="B1826">
        <v>15810.5</v>
      </c>
      <c r="C1826">
        <v>16259.3</v>
      </c>
      <c r="D1826">
        <v>34301.9</v>
      </c>
      <c r="E1826">
        <v>54318.47</v>
      </c>
      <c r="G1826" s="2">
        <f t="shared" si="201"/>
        <v>2.009107871351315E-2</v>
      </c>
      <c r="H1826" s="4">
        <f t="shared" si="202"/>
        <v>2.6321935577536093E-2</v>
      </c>
      <c r="I1826" s="2">
        <f t="shared" si="202"/>
        <v>2.0962806867157267E-2</v>
      </c>
      <c r="J1826" s="2">
        <f t="shared" si="202"/>
        <v>2.5382905977743068E-2</v>
      </c>
      <c r="L1826">
        <f t="shared" si="200"/>
        <v>5</v>
      </c>
      <c r="M1826">
        <v>2022</v>
      </c>
    </row>
    <row r="1827" spans="1:13" x14ac:dyDescent="0.3">
      <c r="A1827" s="15">
        <v>44699</v>
      </c>
      <c r="B1827">
        <v>15765.9</v>
      </c>
      <c r="C1827">
        <v>16240.3</v>
      </c>
      <c r="D1827">
        <v>34163.699999999997</v>
      </c>
      <c r="E1827">
        <v>54208.53</v>
      </c>
      <c r="G1827" s="2">
        <f t="shared" si="201"/>
        <v>-2.8288901997348941E-3</v>
      </c>
      <c r="H1827" s="4">
        <f t="shared" si="202"/>
        <v>-1.1685619922136869E-3</v>
      </c>
      <c r="I1827" s="2">
        <f t="shared" si="202"/>
        <v>-4.0289313419957602E-3</v>
      </c>
      <c r="J1827" s="2">
        <f t="shared" si="202"/>
        <v>-2.0239892618478085E-3</v>
      </c>
      <c r="L1827">
        <f t="shared" si="200"/>
        <v>5</v>
      </c>
      <c r="M1827">
        <v>2022</v>
      </c>
    </row>
    <row r="1828" spans="1:13" x14ac:dyDescent="0.3">
      <c r="A1828" s="15">
        <v>44700</v>
      </c>
      <c r="B1828">
        <v>15397.9</v>
      </c>
      <c r="C1828">
        <v>15809.4</v>
      </c>
      <c r="D1828">
        <v>33315.65</v>
      </c>
      <c r="E1828">
        <v>52792.23</v>
      </c>
      <c r="G1828" s="2">
        <f t="shared" si="201"/>
        <v>-2.3899362900135734E-2</v>
      </c>
      <c r="H1828" s="4">
        <f t="shared" si="202"/>
        <v>-2.6532761094314739E-2</v>
      </c>
      <c r="I1828" s="2">
        <f t="shared" si="202"/>
        <v>-2.4823130984056051E-2</v>
      </c>
      <c r="J1828" s="2">
        <f t="shared" si="202"/>
        <v>-2.6126884458958687E-2</v>
      </c>
      <c r="L1828">
        <f t="shared" si="200"/>
        <v>5</v>
      </c>
      <c r="M1828">
        <v>2022</v>
      </c>
    </row>
    <row r="1829" spans="1:13" x14ac:dyDescent="0.3">
      <c r="A1829" s="15">
        <v>44701</v>
      </c>
      <c r="B1829">
        <v>15793.6</v>
      </c>
      <c r="C1829">
        <v>16266.15</v>
      </c>
      <c r="D1829">
        <v>34276.400000000001</v>
      </c>
      <c r="E1829">
        <v>54326.39</v>
      </c>
      <c r="G1829" s="2">
        <f t="shared" si="201"/>
        <v>2.5054452436429991E-2</v>
      </c>
      <c r="H1829" s="4">
        <f t="shared" si="202"/>
        <v>2.8891039508140728E-2</v>
      </c>
      <c r="I1829" s="2">
        <f t="shared" si="202"/>
        <v>2.8837798452078827E-2</v>
      </c>
      <c r="J1829" s="2">
        <f t="shared" si="202"/>
        <v>2.906033709884951E-2</v>
      </c>
      <c r="L1829">
        <f t="shared" si="200"/>
        <v>5</v>
      </c>
      <c r="M1829">
        <v>2022</v>
      </c>
    </row>
    <row r="1830" spans="1:13" x14ac:dyDescent="0.3">
      <c r="A1830" s="15">
        <v>44704</v>
      </c>
      <c r="B1830">
        <v>15759.55</v>
      </c>
      <c r="C1830">
        <v>16214.7</v>
      </c>
      <c r="D1830">
        <v>34247.599999999999</v>
      </c>
      <c r="E1830">
        <v>54288.61</v>
      </c>
      <c r="G1830" s="2">
        <f t="shared" si="201"/>
        <v>-2.1605946870311078E-3</v>
      </c>
      <c r="H1830" s="4">
        <f t="shared" si="202"/>
        <v>-3.1630103005320194E-3</v>
      </c>
      <c r="I1830" s="2">
        <f t="shared" si="202"/>
        <v>-8.4022826201126462E-4</v>
      </c>
      <c r="J1830" s="2">
        <f t="shared" si="202"/>
        <v>-6.9542629282009789E-4</v>
      </c>
      <c r="L1830">
        <f t="shared" si="200"/>
        <v>5</v>
      </c>
      <c r="M1830">
        <v>2022</v>
      </c>
    </row>
    <row r="1831" spans="1:13" x14ac:dyDescent="0.3">
      <c r="A1831" s="15">
        <v>44705</v>
      </c>
      <c r="B1831">
        <v>15809.85</v>
      </c>
      <c r="C1831">
        <v>16125.15</v>
      </c>
      <c r="D1831">
        <v>34290.15</v>
      </c>
      <c r="E1831">
        <v>54052.61</v>
      </c>
      <c r="G1831" s="2">
        <f t="shared" si="201"/>
        <v>3.1815608623738424E-3</v>
      </c>
      <c r="H1831" s="4">
        <f t="shared" si="202"/>
        <v>-5.5227663786564718E-3</v>
      </c>
      <c r="I1831" s="2">
        <f t="shared" si="202"/>
        <v>1.24242282670911E-3</v>
      </c>
      <c r="J1831" s="2">
        <f t="shared" si="202"/>
        <v>-4.3471365356379538E-3</v>
      </c>
      <c r="L1831">
        <f t="shared" si="200"/>
        <v>5</v>
      </c>
      <c r="M1831">
        <v>2022</v>
      </c>
    </row>
    <row r="1832" spans="1:13" x14ac:dyDescent="0.3">
      <c r="A1832" s="15">
        <v>44706</v>
      </c>
      <c r="B1832">
        <v>15918.1</v>
      </c>
      <c r="C1832">
        <v>16025.8</v>
      </c>
      <c r="D1832">
        <v>34339.5</v>
      </c>
      <c r="E1832">
        <v>53749.26</v>
      </c>
      <c r="G1832" s="2">
        <f t="shared" si="201"/>
        <v>6.8004347252498725E-3</v>
      </c>
      <c r="H1832" s="4">
        <f t="shared" si="202"/>
        <v>-6.1611829967473395E-3</v>
      </c>
      <c r="I1832" s="2">
        <f t="shared" si="202"/>
        <v>1.4391888049483173E-3</v>
      </c>
      <c r="J1832" s="2">
        <f t="shared" si="202"/>
        <v>-5.6121249279174222E-3</v>
      </c>
      <c r="L1832">
        <f t="shared" si="200"/>
        <v>5</v>
      </c>
      <c r="M1832">
        <v>2022</v>
      </c>
    </row>
    <row r="1833" spans="1:13" x14ac:dyDescent="0.3">
      <c r="A1833" s="15">
        <v>44707</v>
      </c>
      <c r="B1833">
        <v>16231.3</v>
      </c>
      <c r="C1833">
        <v>16170.15</v>
      </c>
      <c r="D1833">
        <v>35094.9</v>
      </c>
      <c r="E1833">
        <v>54252.53</v>
      </c>
      <c r="G1833" s="2">
        <f t="shared" si="201"/>
        <v>1.929605145613715E-2</v>
      </c>
      <c r="H1833" s="4">
        <f t="shared" si="202"/>
        <v>9.0073506470816044E-3</v>
      </c>
      <c r="I1833" s="2">
        <f t="shared" si="202"/>
        <v>2.199799065216446E-2</v>
      </c>
      <c r="J1833" s="2">
        <f t="shared" si="202"/>
        <v>9.3632916992717075E-3</v>
      </c>
      <c r="L1833">
        <f t="shared" si="200"/>
        <v>5</v>
      </c>
      <c r="M1833">
        <v>2022</v>
      </c>
    </row>
    <row r="1834" spans="1:13" x14ac:dyDescent="0.3">
      <c r="A1834" s="15">
        <v>44708</v>
      </c>
      <c r="B1834">
        <v>16476.05</v>
      </c>
      <c r="C1834">
        <v>16352.45</v>
      </c>
      <c r="D1834">
        <v>35613.300000000003</v>
      </c>
      <c r="E1834">
        <v>54884.66</v>
      </c>
      <c r="G1834" s="2">
        <f t="shared" si="201"/>
        <v>1.4854895439137416E-2</v>
      </c>
      <c r="H1834" s="4">
        <f t="shared" si="202"/>
        <v>1.1273859549849637E-2</v>
      </c>
      <c r="I1834" s="2">
        <f t="shared" si="202"/>
        <v>1.4771377037689278E-2</v>
      </c>
      <c r="J1834" s="2">
        <f t="shared" si="202"/>
        <v>1.1651622514194354E-2</v>
      </c>
      <c r="L1834">
        <f t="shared" si="200"/>
        <v>5</v>
      </c>
      <c r="M1834">
        <v>2022</v>
      </c>
    </row>
    <row r="1835" spans="1:13" x14ac:dyDescent="0.3">
      <c r="A1835" s="15">
        <v>44711</v>
      </c>
      <c r="B1835">
        <v>16629.2</v>
      </c>
      <c r="C1835">
        <v>16661.400000000001</v>
      </c>
      <c r="D1835">
        <v>35826.949999999997</v>
      </c>
      <c r="E1835">
        <v>55925.74</v>
      </c>
      <c r="G1835" s="2">
        <f t="shared" si="201"/>
        <v>9.2097034132731254E-3</v>
      </c>
      <c r="H1835" s="4">
        <f t="shared" si="202"/>
        <v>1.8893193374693133E-2</v>
      </c>
      <c r="I1835" s="2">
        <f t="shared" si="202"/>
        <v>5.999163233960182E-3</v>
      </c>
      <c r="J1835" s="2">
        <f t="shared" si="202"/>
        <v>1.8968505954122597E-2</v>
      </c>
      <c r="L1835">
        <f t="shared" si="200"/>
        <v>5</v>
      </c>
      <c r="M1835">
        <v>2022</v>
      </c>
    </row>
    <row r="1836" spans="1:13" x14ac:dyDescent="0.3">
      <c r="A1836" s="15">
        <v>44712</v>
      </c>
      <c r="B1836">
        <v>16475.7</v>
      </c>
      <c r="C1836">
        <v>16584.55</v>
      </c>
      <c r="D1836">
        <v>35487.4</v>
      </c>
      <c r="E1836">
        <v>55566.41</v>
      </c>
      <c r="G1836" s="2">
        <f t="shared" si="201"/>
        <v>-9.316751336817251E-3</v>
      </c>
      <c r="H1836" s="4">
        <f t="shared" si="202"/>
        <v>-4.61245753658169E-3</v>
      </c>
      <c r="I1836" s="2">
        <f t="shared" si="202"/>
        <v>-9.477502271334726E-3</v>
      </c>
      <c r="J1836" s="2">
        <f t="shared" si="202"/>
        <v>-6.4251273206218547E-3</v>
      </c>
      <c r="L1836">
        <f t="shared" si="200"/>
        <v>5</v>
      </c>
      <c r="M1836">
        <v>2022</v>
      </c>
    </row>
    <row r="1837" spans="1:13" x14ac:dyDescent="0.3">
      <c r="A1837" s="15">
        <v>44713</v>
      </c>
      <c r="B1837">
        <v>16502.3</v>
      </c>
      <c r="C1837">
        <v>16522.75</v>
      </c>
      <c r="D1837">
        <v>35620.800000000003</v>
      </c>
      <c r="E1837">
        <v>55381.17</v>
      </c>
      <c r="G1837" s="2">
        <f t="shared" si="201"/>
        <v>1.6118965235148159E-3</v>
      </c>
      <c r="H1837" s="4">
        <f t="shared" si="202"/>
        <v>-3.7263597746094571E-3</v>
      </c>
      <c r="I1837" s="2">
        <f t="shared" si="202"/>
        <v>3.7590806877934547E-3</v>
      </c>
      <c r="J1837" s="2">
        <f t="shared" si="202"/>
        <v>-3.3336686678157763E-3</v>
      </c>
      <c r="L1837">
        <f t="shared" si="200"/>
        <v>6</v>
      </c>
      <c r="M1837">
        <v>2022</v>
      </c>
    </row>
    <row r="1838" spans="1:13" x14ac:dyDescent="0.3">
      <c r="A1838" s="15">
        <v>44714</v>
      </c>
      <c r="B1838">
        <v>16447.400000000001</v>
      </c>
      <c r="C1838">
        <v>16628</v>
      </c>
      <c r="D1838">
        <v>35613.65</v>
      </c>
      <c r="E1838">
        <v>55818.11</v>
      </c>
      <c r="G1838" s="2">
        <f t="shared" si="201"/>
        <v>-3.3379135912057719E-3</v>
      </c>
      <c r="H1838" s="4">
        <f t="shared" si="202"/>
        <v>6.3700049931155528E-3</v>
      </c>
      <c r="I1838" s="2">
        <f t="shared" si="202"/>
        <v>-2.0072541885643935E-4</v>
      </c>
      <c r="J1838" s="2">
        <f t="shared" si="202"/>
        <v>7.8896852486143275E-3</v>
      </c>
      <c r="L1838">
        <f t="shared" si="200"/>
        <v>6</v>
      </c>
      <c r="M1838">
        <v>2022</v>
      </c>
    </row>
    <row r="1839" spans="1:13" x14ac:dyDescent="0.3">
      <c r="A1839" s="15">
        <v>44715</v>
      </c>
      <c r="B1839">
        <v>16330.4</v>
      </c>
      <c r="C1839">
        <v>16584.3</v>
      </c>
      <c r="D1839">
        <v>35275.050000000003</v>
      </c>
      <c r="E1839">
        <v>55769.23</v>
      </c>
      <c r="G1839" s="2">
        <f t="shared" si="201"/>
        <v>-7.1645520011758331E-3</v>
      </c>
      <c r="H1839" s="4">
        <f t="shared" si="202"/>
        <v>-2.6280971854703346E-3</v>
      </c>
      <c r="I1839" s="2">
        <f t="shared" si="202"/>
        <v>-9.5075904884783929E-3</v>
      </c>
      <c r="J1839" s="2">
        <f t="shared" si="202"/>
        <v>-8.7570145244970454E-4</v>
      </c>
      <c r="L1839">
        <f t="shared" si="200"/>
        <v>6</v>
      </c>
      <c r="M1839">
        <v>2022</v>
      </c>
    </row>
    <row r="1840" spans="1:13" x14ac:dyDescent="0.3">
      <c r="A1840" s="15">
        <v>44718</v>
      </c>
      <c r="B1840">
        <v>16324.6</v>
      </c>
      <c r="C1840">
        <v>16569.55</v>
      </c>
      <c r="D1840">
        <v>35310.199999999997</v>
      </c>
      <c r="E1840">
        <v>55675.32</v>
      </c>
      <c r="G1840" s="2">
        <f t="shared" si="201"/>
        <v>-3.5529201328052588E-4</v>
      </c>
      <c r="H1840" s="4">
        <f t="shared" si="202"/>
        <v>-8.8939539202739944E-4</v>
      </c>
      <c r="I1840" s="2">
        <f t="shared" si="202"/>
        <v>9.9645500148105187E-4</v>
      </c>
      <c r="J1840" s="2">
        <f t="shared" si="202"/>
        <v>-1.6839034715021794E-3</v>
      </c>
      <c r="L1840">
        <f t="shared" si="200"/>
        <v>6</v>
      </c>
      <c r="M1840">
        <v>2022</v>
      </c>
    </row>
    <row r="1841" spans="1:13" x14ac:dyDescent="0.3">
      <c r="A1841" s="15">
        <v>44719</v>
      </c>
      <c r="B1841">
        <v>16152</v>
      </c>
      <c r="C1841">
        <v>16416.349999999999</v>
      </c>
      <c r="D1841">
        <v>34996</v>
      </c>
      <c r="E1841">
        <v>55107.34</v>
      </c>
      <c r="G1841" s="2">
        <f t="shared" si="201"/>
        <v>-1.0685983159980211E-2</v>
      </c>
      <c r="H1841" s="4">
        <f t="shared" si="202"/>
        <v>-9.2458757178077097E-3</v>
      </c>
      <c r="I1841" s="2">
        <f t="shared" si="202"/>
        <v>-8.8982786843460841E-3</v>
      </c>
      <c r="J1841" s="2">
        <f t="shared" si="202"/>
        <v>-1.0201647695963009E-2</v>
      </c>
      <c r="L1841">
        <f t="shared" si="200"/>
        <v>6</v>
      </c>
      <c r="M1841">
        <v>2022</v>
      </c>
    </row>
    <row r="1842" spans="1:13" x14ac:dyDescent="0.3">
      <c r="A1842" s="15">
        <v>44720</v>
      </c>
      <c r="B1842">
        <v>16146.8</v>
      </c>
      <c r="C1842">
        <v>16356.25</v>
      </c>
      <c r="D1842">
        <v>34946.15</v>
      </c>
      <c r="E1842">
        <v>54892.49</v>
      </c>
      <c r="G1842" s="2">
        <f t="shared" si="201"/>
        <v>-3.2204523496920303E-4</v>
      </c>
      <c r="H1842" s="4">
        <f t="shared" si="202"/>
        <v>-3.6609843235553916E-3</v>
      </c>
      <c r="I1842" s="2">
        <f t="shared" si="202"/>
        <v>-1.4244485084009186E-3</v>
      </c>
      <c r="J1842" s="2">
        <f t="shared" si="202"/>
        <v>-3.8987546849475687E-3</v>
      </c>
      <c r="L1842">
        <f t="shared" si="200"/>
        <v>6</v>
      </c>
      <c r="M1842">
        <v>2022</v>
      </c>
    </row>
    <row r="1843" spans="1:13" x14ac:dyDescent="0.3">
      <c r="A1843" s="15">
        <v>44721</v>
      </c>
      <c r="B1843">
        <v>16209.85</v>
      </c>
      <c r="C1843">
        <v>16478.099999999999</v>
      </c>
      <c r="D1843">
        <v>35085.449999999997</v>
      </c>
      <c r="E1843">
        <v>55320.28</v>
      </c>
      <c r="G1843" s="2">
        <f t="shared" si="201"/>
        <v>3.8896103295219318E-3</v>
      </c>
      <c r="H1843" s="4">
        <f t="shared" si="202"/>
        <v>7.4497516239968543E-3</v>
      </c>
      <c r="I1843" s="2">
        <f t="shared" si="202"/>
        <v>3.986132950267644E-3</v>
      </c>
      <c r="J1843" s="2">
        <f t="shared" si="202"/>
        <v>7.7932336463512747E-3</v>
      </c>
      <c r="L1843">
        <f t="shared" si="200"/>
        <v>6</v>
      </c>
      <c r="M1843">
        <v>2022</v>
      </c>
    </row>
    <row r="1844" spans="1:13" x14ac:dyDescent="0.3">
      <c r="A1844" s="15">
        <v>44722</v>
      </c>
      <c r="B1844">
        <v>15847.3</v>
      </c>
      <c r="C1844">
        <v>16201.8</v>
      </c>
      <c r="D1844">
        <v>34483.800000000003</v>
      </c>
      <c r="E1844">
        <v>54303.44</v>
      </c>
      <c r="G1844" s="2">
        <f t="shared" si="201"/>
        <v>-2.2877714184750784E-2</v>
      </c>
      <c r="H1844" s="4">
        <f t="shared" si="202"/>
        <v>-1.6767709869463063E-2</v>
      </c>
      <c r="I1844" s="2">
        <f t="shared" si="202"/>
        <v>-1.7148134055569881E-2</v>
      </c>
      <c r="J1844" s="2">
        <f t="shared" si="202"/>
        <v>-1.8380962641548388E-2</v>
      </c>
      <c r="L1844">
        <f t="shared" si="200"/>
        <v>6</v>
      </c>
      <c r="M1844">
        <v>2022</v>
      </c>
    </row>
    <row r="1845" spans="1:13" x14ac:dyDescent="0.3">
      <c r="A1845" s="15">
        <v>44725</v>
      </c>
      <c r="B1845">
        <v>15356.4</v>
      </c>
      <c r="C1845">
        <v>15774.4</v>
      </c>
      <c r="D1845">
        <v>33405.85</v>
      </c>
      <c r="E1845">
        <v>52846.7</v>
      </c>
      <c r="G1845" s="2">
        <f t="shared" si="201"/>
        <v>-3.1967127712224194E-2</v>
      </c>
      <c r="H1845" s="4">
        <f t="shared" si="202"/>
        <v>-2.6379784962164678E-2</v>
      </c>
      <c r="I1845" s="2">
        <f t="shared" si="202"/>
        <v>-3.1259605959900134E-2</v>
      </c>
      <c r="J1845" s="2">
        <f t="shared" si="202"/>
        <v>-2.6825924840120721E-2</v>
      </c>
      <c r="L1845">
        <f t="shared" si="200"/>
        <v>6</v>
      </c>
      <c r="M1845">
        <v>2022</v>
      </c>
    </row>
    <row r="1846" spans="1:13" x14ac:dyDescent="0.3">
      <c r="A1846" s="15">
        <v>44726</v>
      </c>
      <c r="B1846">
        <v>15292.15</v>
      </c>
      <c r="C1846">
        <v>15732.1</v>
      </c>
      <c r="D1846">
        <v>33311.35</v>
      </c>
      <c r="E1846">
        <v>52693.57</v>
      </c>
      <c r="G1846" s="2">
        <f t="shared" si="201"/>
        <v>-4.2015020778634789E-3</v>
      </c>
      <c r="H1846" s="4">
        <f t="shared" si="202"/>
        <v>-2.6815599959427471E-3</v>
      </c>
      <c r="I1846" s="2">
        <f t="shared" si="202"/>
        <v>-2.8288458458623268E-3</v>
      </c>
      <c r="J1846" s="2">
        <f t="shared" si="202"/>
        <v>-2.8976265310794694E-3</v>
      </c>
      <c r="L1846">
        <f t="shared" si="200"/>
        <v>6</v>
      </c>
      <c r="M1846">
        <v>2022</v>
      </c>
    </row>
    <row r="1847" spans="1:13" x14ac:dyDescent="0.3">
      <c r="A1847" s="15">
        <v>44727</v>
      </c>
      <c r="B1847">
        <v>15333.3</v>
      </c>
      <c r="C1847">
        <v>15692.15</v>
      </c>
      <c r="D1847">
        <v>33339</v>
      </c>
      <c r="E1847">
        <v>52541.39</v>
      </c>
      <c r="G1847" s="2">
        <f t="shared" si="201"/>
        <v>2.6837014863075551E-3</v>
      </c>
      <c r="H1847" s="4">
        <f t="shared" si="202"/>
        <v>-2.5393939779178067E-3</v>
      </c>
      <c r="I1847" s="2">
        <f t="shared" si="202"/>
        <v>8.3004741627107446E-4</v>
      </c>
      <c r="J1847" s="2">
        <f t="shared" si="202"/>
        <v>-2.8880184052817127E-3</v>
      </c>
      <c r="L1847">
        <f t="shared" si="200"/>
        <v>6</v>
      </c>
      <c r="M1847">
        <v>2022</v>
      </c>
    </row>
    <row r="1848" spans="1:13" x14ac:dyDescent="0.3">
      <c r="A1848" s="15">
        <v>44728</v>
      </c>
      <c r="B1848">
        <v>15002</v>
      </c>
      <c r="C1848">
        <v>15360.6</v>
      </c>
      <c r="D1848">
        <v>32617.1</v>
      </c>
      <c r="E1848">
        <v>51495.79</v>
      </c>
      <c r="G1848" s="2">
        <f t="shared" si="201"/>
        <v>-2.2083722170377233E-2</v>
      </c>
      <c r="H1848" s="4">
        <f t="shared" si="202"/>
        <v>-2.1128398594201514E-2</v>
      </c>
      <c r="I1848" s="2">
        <f t="shared" si="202"/>
        <v>-2.1653318935780961E-2</v>
      </c>
      <c r="J1848" s="2">
        <f t="shared" si="202"/>
        <v>-1.9900501300022678E-2</v>
      </c>
      <c r="L1848">
        <f t="shared" si="200"/>
        <v>6</v>
      </c>
      <c r="M1848">
        <v>2022</v>
      </c>
    </row>
    <row r="1849" spans="1:13" x14ac:dyDescent="0.3">
      <c r="A1849" s="15">
        <v>44729</v>
      </c>
      <c r="B1849">
        <v>15059.3</v>
      </c>
      <c r="C1849">
        <v>15293.5</v>
      </c>
      <c r="D1849">
        <v>32743.05</v>
      </c>
      <c r="E1849">
        <v>51360.42</v>
      </c>
      <c r="G1849" s="2">
        <f t="shared" si="201"/>
        <v>3.804957733759157E-3</v>
      </c>
      <c r="H1849" s="4">
        <f t="shared" si="202"/>
        <v>-4.3683189458745336E-3</v>
      </c>
      <c r="I1849" s="2">
        <f t="shared" si="202"/>
        <v>3.861471436761721E-3</v>
      </c>
      <c r="J1849" s="2">
        <f t="shared" si="202"/>
        <v>-2.6287585839541955E-3</v>
      </c>
      <c r="L1849">
        <f t="shared" si="200"/>
        <v>6</v>
      </c>
      <c r="M1849">
        <v>2022</v>
      </c>
    </row>
    <row r="1850" spans="1:13" x14ac:dyDescent="0.3">
      <c r="A1850" s="15">
        <v>44732</v>
      </c>
      <c r="B1850">
        <v>15203.95</v>
      </c>
      <c r="C1850">
        <v>15350.15</v>
      </c>
      <c r="D1850">
        <v>32684.799999999999</v>
      </c>
      <c r="E1850">
        <v>51597.84</v>
      </c>
      <c r="G1850" s="2">
        <f t="shared" si="201"/>
        <v>9.5139749867634033E-3</v>
      </c>
      <c r="H1850" s="4">
        <f t="shared" si="202"/>
        <v>3.7041880537483007E-3</v>
      </c>
      <c r="I1850" s="2">
        <f t="shared" si="202"/>
        <v>-1.7790034831819271E-3</v>
      </c>
      <c r="J1850" s="2">
        <f t="shared" si="202"/>
        <v>4.6226257495557525E-3</v>
      </c>
      <c r="L1850">
        <f t="shared" si="200"/>
        <v>6</v>
      </c>
      <c r="M1850">
        <v>2022</v>
      </c>
    </row>
    <row r="1851" spans="1:13" x14ac:dyDescent="0.3">
      <c r="A1851" s="15">
        <v>44733</v>
      </c>
      <c r="B1851">
        <v>15436.35</v>
      </c>
      <c r="C1851">
        <v>15638.8</v>
      </c>
      <c r="D1851">
        <v>33191.75</v>
      </c>
      <c r="E1851">
        <v>52532.07</v>
      </c>
      <c r="G1851" s="2">
        <f t="shared" si="201"/>
        <v>1.5055372545971012E-2</v>
      </c>
      <c r="H1851" s="4">
        <f t="shared" si="202"/>
        <v>1.8804376504464104E-2</v>
      </c>
      <c r="I1851" s="2">
        <f t="shared" si="202"/>
        <v>1.5510267769727847E-2</v>
      </c>
      <c r="J1851" s="2">
        <f t="shared" si="202"/>
        <v>1.810599048332262E-2</v>
      </c>
      <c r="L1851">
        <f t="shared" si="200"/>
        <v>6</v>
      </c>
      <c r="M1851">
        <v>2022</v>
      </c>
    </row>
    <row r="1852" spans="1:13" x14ac:dyDescent="0.3">
      <c r="A1852" s="15">
        <v>44734</v>
      </c>
      <c r="B1852">
        <v>15271.45</v>
      </c>
      <c r="C1852">
        <v>15413.3</v>
      </c>
      <c r="D1852">
        <v>32845.300000000003</v>
      </c>
      <c r="E1852">
        <v>51822.53</v>
      </c>
      <c r="G1852" s="2">
        <f t="shared" si="201"/>
        <v>-1.0797926850430026E-2</v>
      </c>
      <c r="H1852" s="4">
        <f t="shared" si="202"/>
        <v>-1.4419264905235697E-2</v>
      </c>
      <c r="I1852" s="2">
        <f t="shared" si="202"/>
        <v>-1.0437834702900483E-2</v>
      </c>
      <c r="J1852" s="2">
        <f t="shared" si="202"/>
        <v>-1.3506796895686785E-2</v>
      </c>
      <c r="L1852">
        <f t="shared" si="200"/>
        <v>6</v>
      </c>
      <c r="M1852">
        <v>2022</v>
      </c>
    </row>
    <row r="1853" spans="1:13" x14ac:dyDescent="0.3">
      <c r="A1853" s="15">
        <v>44735</v>
      </c>
      <c r="B1853">
        <v>15391.65</v>
      </c>
      <c r="C1853">
        <v>15556.65</v>
      </c>
      <c r="D1853">
        <v>33135</v>
      </c>
      <c r="E1853">
        <v>52265.72</v>
      </c>
      <c r="G1853" s="2">
        <f t="shared" si="201"/>
        <v>7.8094291385263376E-3</v>
      </c>
      <c r="H1853" s="4">
        <f t="shared" si="202"/>
        <v>9.3004093866985247E-3</v>
      </c>
      <c r="I1853" s="2">
        <f t="shared" si="202"/>
        <v>8.8201356053985523E-3</v>
      </c>
      <c r="J1853" s="2">
        <f t="shared" si="202"/>
        <v>8.5520718498306118E-3</v>
      </c>
      <c r="L1853">
        <f t="shared" si="200"/>
        <v>6</v>
      </c>
      <c r="M1853">
        <v>2022</v>
      </c>
    </row>
    <row r="1854" spans="1:13" x14ac:dyDescent="0.3">
      <c r="A1854" s="15">
        <v>44736</v>
      </c>
      <c r="B1854">
        <v>15595.5</v>
      </c>
      <c r="C1854">
        <v>15699.25</v>
      </c>
      <c r="D1854">
        <v>33627.449999999997</v>
      </c>
      <c r="E1854">
        <v>52727.98</v>
      </c>
      <c r="G1854" s="2">
        <f t="shared" si="201"/>
        <v>1.3071078195633379E-2</v>
      </c>
      <c r="H1854" s="4">
        <f t="shared" si="202"/>
        <v>9.1664979285386236E-3</v>
      </c>
      <c r="I1854" s="2">
        <f t="shared" si="202"/>
        <v>1.4861928474422728E-2</v>
      </c>
      <c r="J1854" s="2">
        <f t="shared" si="202"/>
        <v>8.844420396389871E-3</v>
      </c>
      <c r="L1854">
        <f t="shared" si="200"/>
        <v>6</v>
      </c>
      <c r="M1854">
        <v>2022</v>
      </c>
    </row>
    <row r="1855" spans="1:13" x14ac:dyDescent="0.3">
      <c r="A1855" s="15">
        <v>44739</v>
      </c>
      <c r="B1855">
        <v>15651</v>
      </c>
      <c r="C1855">
        <v>15832.05</v>
      </c>
      <c r="D1855">
        <v>33811.25</v>
      </c>
      <c r="E1855">
        <v>53161.279999999999</v>
      </c>
      <c r="G1855" s="2">
        <f t="shared" si="201"/>
        <v>3.5460992907801418E-3</v>
      </c>
      <c r="H1855" s="4">
        <f t="shared" si="202"/>
        <v>8.4590028186059384E-3</v>
      </c>
      <c r="I1855" s="2">
        <f t="shared" si="202"/>
        <v>5.4657727541042493E-3</v>
      </c>
      <c r="J1855" s="2">
        <f t="shared" si="202"/>
        <v>8.2176483908542597E-3</v>
      </c>
      <c r="L1855">
        <f t="shared" si="200"/>
        <v>6</v>
      </c>
      <c r="M1855">
        <v>2022</v>
      </c>
    </row>
    <row r="1856" spans="1:13" x14ac:dyDescent="0.3">
      <c r="A1856" s="15">
        <v>44740</v>
      </c>
      <c r="B1856">
        <v>15559.05</v>
      </c>
      <c r="C1856">
        <v>15850.2</v>
      </c>
      <c r="D1856">
        <v>33642.449999999997</v>
      </c>
      <c r="E1856">
        <v>53177.45</v>
      </c>
      <c r="G1856" s="2">
        <f t="shared" si="201"/>
        <v>-5.909743846828742E-3</v>
      </c>
      <c r="H1856" s="4">
        <f t="shared" si="202"/>
        <v>1.1464087089164989E-3</v>
      </c>
      <c r="I1856" s="2">
        <f t="shared" si="202"/>
        <v>-4.9924211615957085E-3</v>
      </c>
      <c r="J1856" s="2">
        <f t="shared" si="202"/>
        <v>3.0416874838224838E-4</v>
      </c>
      <c r="L1856">
        <f t="shared" si="200"/>
        <v>6</v>
      </c>
      <c r="M1856">
        <v>2022</v>
      </c>
    </row>
    <row r="1857" spans="1:13" x14ac:dyDescent="0.3">
      <c r="A1857" s="15">
        <v>44741</v>
      </c>
      <c r="B1857">
        <v>15409.35</v>
      </c>
      <c r="C1857">
        <v>15799.1</v>
      </c>
      <c r="D1857">
        <v>33269.9</v>
      </c>
      <c r="E1857">
        <v>53026.97</v>
      </c>
      <c r="G1857" s="2">
        <f t="shared" si="201"/>
        <v>-9.7148809002325798E-3</v>
      </c>
      <c r="H1857" s="4">
        <f t="shared" si="202"/>
        <v>-3.2239340828507123E-3</v>
      </c>
      <c r="I1857" s="2">
        <f t="shared" si="202"/>
        <v>-1.1073807050318739E-2</v>
      </c>
      <c r="J1857" s="2">
        <f t="shared" si="202"/>
        <v>-2.8297708897285583E-3</v>
      </c>
      <c r="L1857">
        <f t="shared" si="200"/>
        <v>6</v>
      </c>
      <c r="M1857">
        <v>2022</v>
      </c>
    </row>
    <row r="1858" spans="1:13" x14ac:dyDescent="0.3">
      <c r="A1858" s="15">
        <v>44742</v>
      </c>
      <c r="B1858">
        <v>15474.4</v>
      </c>
      <c r="C1858">
        <v>15780.25</v>
      </c>
      <c r="D1858">
        <v>33425.1</v>
      </c>
      <c r="E1858">
        <v>53018.94</v>
      </c>
      <c r="G1858" s="2">
        <f t="shared" si="201"/>
        <v>4.2037171069637122E-3</v>
      </c>
      <c r="H1858" s="4">
        <f t="shared" si="202"/>
        <v>-1.1931059364141225E-3</v>
      </c>
      <c r="I1858" s="2">
        <f t="shared" si="202"/>
        <v>4.6648772614284106E-3</v>
      </c>
      <c r="J1858" s="2">
        <f t="shared" si="202"/>
        <v>-1.514323748839286E-4</v>
      </c>
      <c r="L1858">
        <f t="shared" si="200"/>
        <v>6</v>
      </c>
      <c r="M1858">
        <v>2022</v>
      </c>
    </row>
    <row r="1859" spans="1:13" x14ac:dyDescent="0.3">
      <c r="A1859" s="15">
        <v>44743</v>
      </c>
      <c r="B1859">
        <v>15620.75</v>
      </c>
      <c r="C1859">
        <v>15752.05</v>
      </c>
      <c r="D1859">
        <v>33539.449999999997</v>
      </c>
      <c r="E1859">
        <v>52907.93</v>
      </c>
      <c r="G1859" s="2">
        <f t="shared" si="201"/>
        <v>9.3689483539522982E-3</v>
      </c>
      <c r="H1859" s="4">
        <f t="shared" si="202"/>
        <v>-1.7870439314966954E-3</v>
      </c>
      <c r="I1859" s="2">
        <f t="shared" si="202"/>
        <v>3.42108176190942E-3</v>
      </c>
      <c r="J1859" s="2">
        <f t="shared" si="202"/>
        <v>-2.0937800718007949E-3</v>
      </c>
      <c r="L1859">
        <f t="shared" ref="L1859:L1922" si="203">MONTH(A:A)</f>
        <v>7</v>
      </c>
      <c r="M1859">
        <v>2022</v>
      </c>
    </row>
    <row r="1860" spans="1:13" x14ac:dyDescent="0.3">
      <c r="A1860" s="15">
        <v>44746</v>
      </c>
      <c r="B1860">
        <v>15766.5</v>
      </c>
      <c r="C1860">
        <v>15835.35</v>
      </c>
      <c r="D1860">
        <v>33940.9</v>
      </c>
      <c r="E1860">
        <v>53234.77</v>
      </c>
      <c r="G1860" s="2">
        <f t="shared" ref="G1860:G1923" si="204">(B1860-B1859)/B1860</f>
        <v>9.2442837662131735E-3</v>
      </c>
      <c r="H1860" s="4">
        <f t="shared" ref="H1860:J1923" si="205">(C1860-C1859)/C1859</f>
        <v>5.2882005834161963E-3</v>
      </c>
      <c r="I1860" s="2">
        <f t="shared" si="205"/>
        <v>1.1969486679119795E-2</v>
      </c>
      <c r="J1860" s="2">
        <f t="shared" si="205"/>
        <v>6.1775238607898004E-3</v>
      </c>
      <c r="L1860">
        <f t="shared" si="203"/>
        <v>7</v>
      </c>
      <c r="M1860">
        <v>2022</v>
      </c>
    </row>
    <row r="1861" spans="1:13" x14ac:dyDescent="0.3">
      <c r="A1861" s="15">
        <v>44747</v>
      </c>
      <c r="B1861">
        <v>15729.15</v>
      </c>
      <c r="C1861">
        <v>15810.85</v>
      </c>
      <c r="D1861">
        <v>33815.9</v>
      </c>
      <c r="E1861">
        <v>53134.35</v>
      </c>
      <c r="G1861" s="2">
        <f t="shared" si="204"/>
        <v>-2.3745720525267014E-3</v>
      </c>
      <c r="H1861" s="4">
        <f t="shared" si="205"/>
        <v>-1.5471713602793749E-3</v>
      </c>
      <c r="I1861" s="2">
        <f t="shared" si="205"/>
        <v>-3.6828722868279861E-3</v>
      </c>
      <c r="J1861" s="2">
        <f t="shared" si="205"/>
        <v>-1.8863611132347948E-3</v>
      </c>
      <c r="L1861">
        <f t="shared" si="203"/>
        <v>7</v>
      </c>
      <c r="M1861">
        <v>2022</v>
      </c>
    </row>
    <row r="1862" spans="1:13" x14ac:dyDescent="0.3">
      <c r="A1862" s="15">
        <v>44748</v>
      </c>
      <c r="B1862">
        <v>15980.25</v>
      </c>
      <c r="C1862">
        <v>15989.8</v>
      </c>
      <c r="D1862">
        <v>34324.25</v>
      </c>
      <c r="E1862">
        <v>53750.97</v>
      </c>
      <c r="G1862" s="2">
        <f t="shared" si="204"/>
        <v>1.5713145914488219E-2</v>
      </c>
      <c r="H1862" s="4">
        <f t="shared" si="205"/>
        <v>1.1318177074603763E-2</v>
      </c>
      <c r="I1862" s="2">
        <f t="shared" si="205"/>
        <v>1.5032869153268093E-2</v>
      </c>
      <c r="J1862" s="2">
        <f t="shared" si="205"/>
        <v>1.1604922239568239E-2</v>
      </c>
      <c r="L1862">
        <f t="shared" si="203"/>
        <v>7</v>
      </c>
      <c r="M1862">
        <v>2022</v>
      </c>
    </row>
    <row r="1863" spans="1:13" x14ac:dyDescent="0.3">
      <c r="A1863" s="15">
        <v>44749</v>
      </c>
      <c r="B1863">
        <v>16179</v>
      </c>
      <c r="C1863">
        <v>16132.9</v>
      </c>
      <c r="D1863">
        <v>34920.300000000003</v>
      </c>
      <c r="E1863">
        <v>54178.46</v>
      </c>
      <c r="G1863" s="2">
        <f t="shared" si="204"/>
        <v>1.2284442796217319E-2</v>
      </c>
      <c r="H1863" s="4">
        <f t="shared" si="205"/>
        <v>8.9494552777395816E-3</v>
      </c>
      <c r="I1863" s="2">
        <f t="shared" si="205"/>
        <v>1.7365273822443402E-2</v>
      </c>
      <c r="J1863" s="2">
        <f t="shared" si="205"/>
        <v>7.9531587988086166E-3</v>
      </c>
      <c r="L1863">
        <f t="shared" si="203"/>
        <v>7</v>
      </c>
      <c r="M1863">
        <v>2022</v>
      </c>
    </row>
    <row r="1864" spans="1:13" x14ac:dyDescent="0.3">
      <c r="A1864" s="15">
        <v>44750</v>
      </c>
      <c r="B1864">
        <v>16260.2</v>
      </c>
      <c r="C1864">
        <v>16220.6</v>
      </c>
      <c r="D1864">
        <v>35124.050000000003</v>
      </c>
      <c r="E1864">
        <v>54481.84</v>
      </c>
      <c r="G1864" s="2">
        <f t="shared" si="204"/>
        <v>4.9937885142864614E-3</v>
      </c>
      <c r="H1864" s="4">
        <f t="shared" si="205"/>
        <v>5.4360964240775514E-3</v>
      </c>
      <c r="I1864" s="2">
        <f t="shared" si="205"/>
        <v>5.8347150511307176E-3</v>
      </c>
      <c r="J1864" s="2">
        <f t="shared" si="205"/>
        <v>5.599642367095657E-3</v>
      </c>
      <c r="L1864">
        <f t="shared" si="203"/>
        <v>7</v>
      </c>
      <c r="M1864">
        <v>2022</v>
      </c>
    </row>
    <row r="1865" spans="1:13" x14ac:dyDescent="0.3">
      <c r="A1865" s="15">
        <v>44753</v>
      </c>
      <c r="B1865">
        <v>16365.6</v>
      </c>
      <c r="C1865">
        <v>16216</v>
      </c>
      <c r="D1865">
        <v>35469.65</v>
      </c>
      <c r="E1865">
        <v>54395.23</v>
      </c>
      <c r="G1865" s="2">
        <f t="shared" si="204"/>
        <v>6.4403382705186269E-3</v>
      </c>
      <c r="H1865" s="4">
        <f t="shared" si="205"/>
        <v>-2.8359000283592243E-4</v>
      </c>
      <c r="I1865" s="2">
        <f t="shared" si="205"/>
        <v>9.8394120268021062E-3</v>
      </c>
      <c r="J1865" s="2">
        <f t="shared" si="205"/>
        <v>-1.5897040188068779E-3</v>
      </c>
      <c r="L1865">
        <f t="shared" si="203"/>
        <v>7</v>
      </c>
      <c r="M1865">
        <v>2022</v>
      </c>
    </row>
    <row r="1866" spans="1:13" x14ac:dyDescent="0.3">
      <c r="A1866" s="15">
        <v>44754</v>
      </c>
      <c r="B1866">
        <v>16200.6</v>
      </c>
      <c r="C1866">
        <v>16058.3</v>
      </c>
      <c r="D1866">
        <v>35132.25</v>
      </c>
      <c r="E1866">
        <v>53886.61</v>
      </c>
      <c r="G1866" s="2">
        <f t="shared" si="204"/>
        <v>-1.0184807970075182E-2</v>
      </c>
      <c r="H1866" s="4">
        <f t="shared" si="205"/>
        <v>-9.724962999506705E-3</v>
      </c>
      <c r="I1866" s="2">
        <f t="shared" si="205"/>
        <v>-9.512357748102997E-3</v>
      </c>
      <c r="J1866" s="2">
        <f t="shared" si="205"/>
        <v>-9.350452236345036E-3</v>
      </c>
      <c r="L1866">
        <f t="shared" si="203"/>
        <v>7</v>
      </c>
      <c r="M1866">
        <v>2022</v>
      </c>
    </row>
    <row r="1867" spans="1:13" x14ac:dyDescent="0.3">
      <c r="A1867" s="15">
        <v>44755</v>
      </c>
      <c r="B1867">
        <v>16043.85</v>
      </c>
      <c r="C1867">
        <v>15966.65</v>
      </c>
      <c r="D1867">
        <v>34827.800000000003</v>
      </c>
      <c r="E1867">
        <v>53514.15</v>
      </c>
      <c r="G1867" s="2">
        <f t="shared" si="204"/>
        <v>-9.7700988229134523E-3</v>
      </c>
      <c r="H1867" s="4">
        <f t="shared" si="205"/>
        <v>-5.7073289202468278E-3</v>
      </c>
      <c r="I1867" s="2">
        <f t="shared" si="205"/>
        <v>-8.6658269823309663E-3</v>
      </c>
      <c r="J1867" s="2">
        <f t="shared" si="205"/>
        <v>-6.9119211618619012E-3</v>
      </c>
      <c r="L1867">
        <f t="shared" si="203"/>
        <v>7</v>
      </c>
      <c r="M1867">
        <v>2022</v>
      </c>
    </row>
    <row r="1868" spans="1:13" x14ac:dyDescent="0.3">
      <c r="A1868" s="15">
        <v>44756</v>
      </c>
      <c r="B1868">
        <v>15998.75</v>
      </c>
      <c r="C1868">
        <v>15938.65</v>
      </c>
      <c r="D1868">
        <v>34651.199999999997</v>
      </c>
      <c r="E1868">
        <v>53416.15</v>
      </c>
      <c r="G1868" s="2">
        <f t="shared" si="204"/>
        <v>-2.8189702320494015E-3</v>
      </c>
      <c r="H1868" s="4">
        <f t="shared" si="205"/>
        <v>-1.7536552752142748E-3</v>
      </c>
      <c r="I1868" s="2">
        <f t="shared" si="205"/>
        <v>-5.0706619424714106E-3</v>
      </c>
      <c r="J1868" s="2">
        <f t="shared" si="205"/>
        <v>-1.8312913500448012E-3</v>
      </c>
      <c r="L1868">
        <f t="shared" si="203"/>
        <v>7</v>
      </c>
      <c r="M1868">
        <v>2022</v>
      </c>
    </row>
    <row r="1869" spans="1:13" x14ac:dyDescent="0.3">
      <c r="A1869" s="15">
        <v>44757</v>
      </c>
      <c r="B1869">
        <v>16112.75</v>
      </c>
      <c r="C1869">
        <v>16049.2</v>
      </c>
      <c r="D1869">
        <v>34682.65</v>
      </c>
      <c r="E1869">
        <v>53760.78</v>
      </c>
      <c r="G1869" s="2">
        <f t="shared" si="204"/>
        <v>7.0751423562085925E-3</v>
      </c>
      <c r="H1869" s="4">
        <f t="shared" si="205"/>
        <v>6.9359701103921031E-3</v>
      </c>
      <c r="I1869" s="2">
        <f t="shared" si="205"/>
        <v>9.076164750428374E-4</v>
      </c>
      <c r="J1869" s="2">
        <f t="shared" si="205"/>
        <v>6.4517940735151708E-3</v>
      </c>
      <c r="L1869">
        <f t="shared" si="203"/>
        <v>7</v>
      </c>
      <c r="M1869">
        <v>2022</v>
      </c>
    </row>
    <row r="1870" spans="1:13" x14ac:dyDescent="0.3">
      <c r="A1870" s="15">
        <v>44760</v>
      </c>
      <c r="B1870">
        <v>16341.45</v>
      </c>
      <c r="C1870">
        <v>16278.5</v>
      </c>
      <c r="D1870">
        <v>35358.699999999997</v>
      </c>
      <c r="E1870">
        <v>54521.15</v>
      </c>
      <c r="G1870" s="2">
        <f t="shared" si="204"/>
        <v>1.3995086115369242E-2</v>
      </c>
      <c r="H1870" s="4">
        <f t="shared" si="205"/>
        <v>1.428731650175705E-2</v>
      </c>
      <c r="I1870" s="2">
        <f t="shared" si="205"/>
        <v>1.9492455161298102E-2</v>
      </c>
      <c r="J1870" s="2">
        <f t="shared" si="205"/>
        <v>1.4143581994160104E-2</v>
      </c>
      <c r="L1870">
        <f t="shared" si="203"/>
        <v>7</v>
      </c>
      <c r="M1870">
        <v>2022</v>
      </c>
    </row>
    <row r="1871" spans="1:13" x14ac:dyDescent="0.3">
      <c r="A1871" s="15">
        <v>44761</v>
      </c>
      <c r="B1871">
        <v>16436.2</v>
      </c>
      <c r="C1871">
        <v>16340.55</v>
      </c>
      <c r="D1871">
        <v>35720.35</v>
      </c>
      <c r="E1871">
        <v>54767.62</v>
      </c>
      <c r="G1871" s="2">
        <f t="shared" si="204"/>
        <v>5.7647144717148727E-3</v>
      </c>
      <c r="H1871" s="4">
        <f t="shared" si="205"/>
        <v>3.8117762693122385E-3</v>
      </c>
      <c r="I1871" s="2">
        <f t="shared" si="205"/>
        <v>1.02280344017173E-2</v>
      </c>
      <c r="J1871" s="2">
        <f t="shared" si="205"/>
        <v>4.5206309844895267E-3</v>
      </c>
      <c r="L1871">
        <f t="shared" si="203"/>
        <v>7</v>
      </c>
      <c r="M1871">
        <v>2022</v>
      </c>
    </row>
    <row r="1872" spans="1:13" x14ac:dyDescent="0.3">
      <c r="A1872" s="15">
        <v>44762</v>
      </c>
      <c r="B1872">
        <v>16530.099999999999</v>
      </c>
      <c r="C1872">
        <v>16520.849999999999</v>
      </c>
      <c r="D1872">
        <v>35972.1</v>
      </c>
      <c r="E1872">
        <v>55397.53</v>
      </c>
      <c r="G1872" s="2">
        <f t="shared" si="204"/>
        <v>5.6805463971783491E-3</v>
      </c>
      <c r="H1872" s="4">
        <f t="shared" si="205"/>
        <v>1.1033900327712303E-2</v>
      </c>
      <c r="I1872" s="2">
        <f t="shared" si="205"/>
        <v>7.0478032830025468E-3</v>
      </c>
      <c r="J1872" s="2">
        <f t="shared" si="205"/>
        <v>1.1501503990861684E-2</v>
      </c>
      <c r="L1872">
        <f t="shared" si="203"/>
        <v>7</v>
      </c>
      <c r="M1872">
        <v>2022</v>
      </c>
    </row>
    <row r="1873" spans="1:13" x14ac:dyDescent="0.3">
      <c r="A1873" s="15">
        <v>44763</v>
      </c>
      <c r="B1873">
        <v>16600.5</v>
      </c>
      <c r="C1873">
        <v>16605.25</v>
      </c>
      <c r="D1873">
        <v>36201</v>
      </c>
      <c r="E1873">
        <v>55681.95</v>
      </c>
      <c r="G1873" s="2">
        <f t="shared" si="204"/>
        <v>4.2408361193940819E-3</v>
      </c>
      <c r="H1873" s="4">
        <f t="shared" si="205"/>
        <v>5.1086959811390735E-3</v>
      </c>
      <c r="I1873" s="2">
        <f t="shared" si="205"/>
        <v>6.3632648636026664E-3</v>
      </c>
      <c r="J1873" s="2">
        <f t="shared" si="205"/>
        <v>5.1341639239149877E-3</v>
      </c>
      <c r="L1873">
        <f t="shared" si="203"/>
        <v>7</v>
      </c>
      <c r="M1873">
        <v>2022</v>
      </c>
    </row>
    <row r="1874" spans="1:13" x14ac:dyDescent="0.3">
      <c r="A1874" s="15">
        <v>44764</v>
      </c>
      <c r="B1874">
        <v>16858.55</v>
      </c>
      <c r="C1874">
        <v>16719.45</v>
      </c>
      <c r="D1874">
        <v>36738.949999999997</v>
      </c>
      <c r="E1874">
        <v>56072.23</v>
      </c>
      <c r="G1874" s="2">
        <f t="shared" si="204"/>
        <v>1.5306773121057226E-2</v>
      </c>
      <c r="H1874" s="4">
        <f t="shared" si="205"/>
        <v>6.8773430089881654E-3</v>
      </c>
      <c r="I1874" s="2">
        <f t="shared" si="205"/>
        <v>1.4860086737935336E-2</v>
      </c>
      <c r="J1874" s="2">
        <f t="shared" si="205"/>
        <v>7.0090936111254385E-3</v>
      </c>
      <c r="L1874">
        <f t="shared" si="203"/>
        <v>7</v>
      </c>
      <c r="M1874">
        <v>2022</v>
      </c>
    </row>
    <row r="1875" spans="1:13" x14ac:dyDescent="0.3">
      <c r="A1875" s="15">
        <v>44767</v>
      </c>
      <c r="B1875">
        <v>16837.55</v>
      </c>
      <c r="C1875">
        <v>16631</v>
      </c>
      <c r="D1875">
        <v>36726.400000000001</v>
      </c>
      <c r="E1875">
        <v>55766.22</v>
      </c>
      <c r="G1875" s="2">
        <f t="shared" si="204"/>
        <v>-1.24721233196041E-3</v>
      </c>
      <c r="H1875" s="4">
        <f t="shared" si="205"/>
        <v>-5.2902457915781154E-3</v>
      </c>
      <c r="I1875" s="2">
        <f t="shared" si="205"/>
        <v>-3.4159931081306446E-4</v>
      </c>
      <c r="J1875" s="2">
        <f t="shared" si="205"/>
        <v>-5.4574251817700497E-3</v>
      </c>
      <c r="L1875">
        <f t="shared" si="203"/>
        <v>7</v>
      </c>
      <c r="M1875">
        <v>2022</v>
      </c>
    </row>
    <row r="1876" spans="1:13" x14ac:dyDescent="0.3">
      <c r="A1876" s="15">
        <v>44768</v>
      </c>
      <c r="B1876">
        <v>16734.099999999999</v>
      </c>
      <c r="C1876">
        <v>16483.849999999999</v>
      </c>
      <c r="D1876">
        <v>36408.5</v>
      </c>
      <c r="E1876">
        <v>55268.49</v>
      </c>
      <c r="G1876" s="2">
        <f t="shared" si="204"/>
        <v>-6.1819876778554409E-3</v>
      </c>
      <c r="H1876" s="4">
        <f t="shared" si="205"/>
        <v>-8.8479345800012901E-3</v>
      </c>
      <c r="I1876" s="2">
        <f t="shared" si="205"/>
        <v>-8.6558987540298372E-3</v>
      </c>
      <c r="J1876" s="2">
        <f t="shared" si="205"/>
        <v>-8.9252956359603206E-3</v>
      </c>
      <c r="L1876">
        <f t="shared" si="203"/>
        <v>7</v>
      </c>
      <c r="M1876">
        <v>2022</v>
      </c>
    </row>
    <row r="1877" spans="1:13" x14ac:dyDescent="0.3">
      <c r="A1877" s="15">
        <v>44769</v>
      </c>
      <c r="B1877">
        <v>16880.3</v>
      </c>
      <c r="C1877">
        <v>16641.8</v>
      </c>
      <c r="D1877">
        <v>36783.75</v>
      </c>
      <c r="E1877">
        <v>55816.32</v>
      </c>
      <c r="G1877" s="2">
        <f t="shared" si="204"/>
        <v>8.6609835133262276E-3</v>
      </c>
      <c r="H1877" s="4">
        <f t="shared" si="205"/>
        <v>9.5821061220528417E-3</v>
      </c>
      <c r="I1877" s="2">
        <f t="shared" si="205"/>
        <v>1.0306659159262261E-2</v>
      </c>
      <c r="J1877" s="2">
        <f t="shared" si="205"/>
        <v>9.9121579040788305E-3</v>
      </c>
      <c r="L1877">
        <f t="shared" si="203"/>
        <v>7</v>
      </c>
      <c r="M1877">
        <v>2022</v>
      </c>
    </row>
    <row r="1878" spans="1:13" x14ac:dyDescent="0.3">
      <c r="A1878" s="15">
        <v>44770</v>
      </c>
      <c r="B1878">
        <v>17280</v>
      </c>
      <c r="C1878">
        <v>16929.599999999999</v>
      </c>
      <c r="D1878">
        <v>37378.15</v>
      </c>
      <c r="E1878">
        <v>56857.79</v>
      </c>
      <c r="G1878" s="2">
        <f t="shared" si="204"/>
        <v>2.3130787037037078E-2</v>
      </c>
      <c r="H1878" s="4">
        <f t="shared" si="205"/>
        <v>1.7293802353110798E-2</v>
      </c>
      <c r="I1878" s="2">
        <f t="shared" si="205"/>
        <v>1.6159309477690596E-2</v>
      </c>
      <c r="J1878" s="2">
        <f t="shared" si="205"/>
        <v>1.8658879696834208E-2</v>
      </c>
      <c r="L1878">
        <f t="shared" si="203"/>
        <v>7</v>
      </c>
      <c r="M1878">
        <v>2022</v>
      </c>
    </row>
    <row r="1879" spans="1:13" x14ac:dyDescent="0.3">
      <c r="A1879" s="15">
        <v>44771</v>
      </c>
      <c r="B1879">
        <v>17437.8</v>
      </c>
      <c r="C1879">
        <v>17158.25</v>
      </c>
      <c r="D1879">
        <v>37491.4</v>
      </c>
      <c r="E1879">
        <v>57570.25</v>
      </c>
      <c r="G1879" s="2">
        <f t="shared" si="204"/>
        <v>9.049306678594736E-3</v>
      </c>
      <c r="H1879" s="4">
        <f t="shared" si="205"/>
        <v>1.3505930441357237E-2</v>
      </c>
      <c r="I1879" s="2">
        <f t="shared" si="205"/>
        <v>3.0298449762762468E-3</v>
      </c>
      <c r="J1879" s="2">
        <f t="shared" si="205"/>
        <v>1.2530560895877224E-2</v>
      </c>
      <c r="L1879">
        <f t="shared" si="203"/>
        <v>7</v>
      </c>
      <c r="M1879">
        <v>2022</v>
      </c>
    </row>
    <row r="1880" spans="1:13" x14ac:dyDescent="0.3">
      <c r="A1880" s="15">
        <v>44774</v>
      </c>
      <c r="B1880">
        <v>17584.2</v>
      </c>
      <c r="C1880">
        <v>17340.05</v>
      </c>
      <c r="D1880">
        <v>37903.199999999997</v>
      </c>
      <c r="E1880">
        <v>58115.5</v>
      </c>
      <c r="G1880" s="2">
        <f t="shared" si="204"/>
        <v>8.3256559866244379E-3</v>
      </c>
      <c r="H1880" s="4">
        <f t="shared" si="205"/>
        <v>1.0595486136406642E-2</v>
      </c>
      <c r="I1880" s="2">
        <f t="shared" si="205"/>
        <v>1.0983852296793281E-2</v>
      </c>
      <c r="J1880" s="2">
        <f t="shared" si="205"/>
        <v>9.4710375584611851E-3</v>
      </c>
      <c r="L1880">
        <f t="shared" si="203"/>
        <v>8</v>
      </c>
      <c r="M1880">
        <v>2022</v>
      </c>
    </row>
    <row r="1881" spans="1:13" x14ac:dyDescent="0.3">
      <c r="A1881" s="15">
        <v>44775</v>
      </c>
      <c r="B1881">
        <v>17538.8</v>
      </c>
      <c r="C1881">
        <v>17345.45</v>
      </c>
      <c r="D1881">
        <v>38024</v>
      </c>
      <c r="E1881">
        <v>58136.36</v>
      </c>
      <c r="G1881" s="2">
        <f t="shared" si="204"/>
        <v>-2.5885465368213024E-3</v>
      </c>
      <c r="H1881" s="4">
        <f t="shared" si="205"/>
        <v>3.114177871460264E-4</v>
      </c>
      <c r="I1881" s="2">
        <f t="shared" si="205"/>
        <v>3.1870659997045876E-3</v>
      </c>
      <c r="J1881" s="2">
        <f t="shared" si="205"/>
        <v>3.5894038595556403E-4</v>
      </c>
      <c r="L1881">
        <f t="shared" si="203"/>
        <v>8</v>
      </c>
      <c r="M1881">
        <v>2022</v>
      </c>
    </row>
    <row r="1882" spans="1:13" x14ac:dyDescent="0.3">
      <c r="A1882" s="15">
        <v>44776</v>
      </c>
      <c r="B1882">
        <v>17551.7</v>
      </c>
      <c r="C1882">
        <v>17388.150000000001</v>
      </c>
      <c r="D1882">
        <v>37989.25</v>
      </c>
      <c r="E1882">
        <v>58350.53</v>
      </c>
      <c r="G1882" s="2">
        <f t="shared" si="204"/>
        <v>7.3497154121831242E-4</v>
      </c>
      <c r="H1882" s="4">
        <f t="shared" si="205"/>
        <v>2.461740687039006E-3</v>
      </c>
      <c r="I1882" s="2">
        <f t="shared" si="205"/>
        <v>-9.1389648642962345E-4</v>
      </c>
      <c r="J1882" s="2">
        <f t="shared" si="205"/>
        <v>3.6839251717857508E-3</v>
      </c>
      <c r="L1882">
        <f t="shared" si="203"/>
        <v>8</v>
      </c>
      <c r="M1882">
        <v>2022</v>
      </c>
    </row>
    <row r="1883" spans="1:13" x14ac:dyDescent="0.3">
      <c r="A1883" s="15">
        <v>44777</v>
      </c>
      <c r="B1883">
        <v>17472.05</v>
      </c>
      <c r="C1883">
        <v>17382</v>
      </c>
      <c r="D1883">
        <v>37755.550000000003</v>
      </c>
      <c r="E1883">
        <v>58298.8</v>
      </c>
      <c r="G1883" s="2">
        <f t="shared" si="204"/>
        <v>-4.5587094817151654E-3</v>
      </c>
      <c r="H1883" s="4">
        <f t="shared" si="205"/>
        <v>-3.5368915036973193E-4</v>
      </c>
      <c r="I1883" s="2">
        <f t="shared" si="205"/>
        <v>-6.1517402949517845E-3</v>
      </c>
      <c r="J1883" s="2">
        <f t="shared" si="205"/>
        <v>-8.8653864840638E-4</v>
      </c>
      <c r="L1883">
        <f t="shared" si="203"/>
        <v>8</v>
      </c>
      <c r="M1883">
        <v>2022</v>
      </c>
    </row>
    <row r="1884" spans="1:13" x14ac:dyDescent="0.3">
      <c r="A1884" s="15">
        <v>44778</v>
      </c>
      <c r="B1884">
        <v>17534.55</v>
      </c>
      <c r="C1884">
        <v>17397.5</v>
      </c>
      <c r="D1884">
        <v>37920.6</v>
      </c>
      <c r="E1884">
        <v>58387.93</v>
      </c>
      <c r="G1884" s="2">
        <f t="shared" si="204"/>
        <v>3.5643914443199286E-3</v>
      </c>
      <c r="H1884" s="4">
        <f t="shared" si="205"/>
        <v>8.9172707398458174E-4</v>
      </c>
      <c r="I1884" s="2">
        <f t="shared" si="205"/>
        <v>4.3715427268307735E-3</v>
      </c>
      <c r="J1884" s="2">
        <f t="shared" si="205"/>
        <v>1.5288479351204035E-3</v>
      </c>
      <c r="L1884">
        <f t="shared" si="203"/>
        <v>8</v>
      </c>
      <c r="M1884">
        <v>2022</v>
      </c>
    </row>
    <row r="1885" spans="1:13" x14ac:dyDescent="0.3">
      <c r="A1885" s="15">
        <v>44781</v>
      </c>
      <c r="B1885">
        <v>17697.599999999999</v>
      </c>
      <c r="C1885">
        <v>17525.099999999999</v>
      </c>
      <c r="D1885">
        <v>38237.4</v>
      </c>
      <c r="E1885">
        <v>58853.07</v>
      </c>
      <c r="G1885" s="2">
        <f t="shared" si="204"/>
        <v>9.2131136425277604E-3</v>
      </c>
      <c r="H1885" s="4">
        <f t="shared" si="205"/>
        <v>7.3343871245867822E-3</v>
      </c>
      <c r="I1885" s="2">
        <f t="shared" si="205"/>
        <v>8.3542981914843887E-3</v>
      </c>
      <c r="J1885" s="2">
        <f t="shared" si="205"/>
        <v>7.966372501987987E-3</v>
      </c>
      <c r="L1885">
        <f t="shared" si="203"/>
        <v>8</v>
      </c>
      <c r="M1885">
        <v>2022</v>
      </c>
    </row>
    <row r="1886" spans="1:13" x14ac:dyDescent="0.3">
      <c r="A1886" s="15">
        <v>44783</v>
      </c>
      <c r="B1886">
        <v>17699.099999999999</v>
      </c>
      <c r="C1886">
        <v>17534.75</v>
      </c>
      <c r="D1886">
        <v>38287.85</v>
      </c>
      <c r="E1886">
        <v>58817.29</v>
      </c>
      <c r="G1886" s="2">
        <f t="shared" si="204"/>
        <v>8.4750072037561233E-5</v>
      </c>
      <c r="H1886" s="4">
        <f t="shared" si="205"/>
        <v>5.5063879806685587E-4</v>
      </c>
      <c r="I1886" s="2">
        <f t="shared" si="205"/>
        <v>1.3193888705821286E-3</v>
      </c>
      <c r="J1886" s="2">
        <f t="shared" si="205"/>
        <v>-6.0795469123358964E-4</v>
      </c>
      <c r="L1886">
        <f t="shared" si="203"/>
        <v>8</v>
      </c>
      <c r="M1886">
        <v>2022</v>
      </c>
    </row>
    <row r="1887" spans="1:13" x14ac:dyDescent="0.3">
      <c r="A1887" s="15">
        <v>44784</v>
      </c>
      <c r="B1887">
        <v>17977.400000000001</v>
      </c>
      <c r="C1887">
        <v>17659</v>
      </c>
      <c r="D1887">
        <v>38879.85</v>
      </c>
      <c r="E1887">
        <v>59332.6</v>
      </c>
      <c r="G1887" s="2">
        <f t="shared" si="204"/>
        <v>1.5480547798903227E-2</v>
      </c>
      <c r="H1887" s="4">
        <f t="shared" si="205"/>
        <v>7.0859293688247619E-3</v>
      </c>
      <c r="I1887" s="2">
        <f t="shared" si="205"/>
        <v>1.5461824051232963E-2</v>
      </c>
      <c r="J1887" s="2">
        <f t="shared" si="205"/>
        <v>8.7611993004097551E-3</v>
      </c>
      <c r="L1887">
        <f t="shared" si="203"/>
        <v>8</v>
      </c>
      <c r="M1887">
        <v>2022</v>
      </c>
    </row>
    <row r="1888" spans="1:13" x14ac:dyDescent="0.3">
      <c r="A1888" s="15">
        <v>44785</v>
      </c>
      <c r="B1888">
        <v>18055.150000000001</v>
      </c>
      <c r="C1888">
        <v>17698.150000000001</v>
      </c>
      <c r="D1888">
        <v>39042.300000000003</v>
      </c>
      <c r="E1888">
        <v>59462.78</v>
      </c>
      <c r="G1888" s="2">
        <f t="shared" si="204"/>
        <v>4.3062505711666749E-3</v>
      </c>
      <c r="H1888" s="4">
        <f t="shared" si="205"/>
        <v>2.2169998301150378E-3</v>
      </c>
      <c r="I1888" s="2">
        <f t="shared" si="205"/>
        <v>4.1782568605589878E-3</v>
      </c>
      <c r="J1888" s="2">
        <f t="shared" si="205"/>
        <v>2.194072061564811E-3</v>
      </c>
      <c r="L1888">
        <f t="shared" si="203"/>
        <v>8</v>
      </c>
      <c r="M1888">
        <v>2022</v>
      </c>
    </row>
    <row r="1889" spans="1:13" x14ac:dyDescent="0.3">
      <c r="A1889" s="15">
        <v>44789</v>
      </c>
      <c r="B1889">
        <v>18191.349999999999</v>
      </c>
      <c r="C1889">
        <v>17825.25</v>
      </c>
      <c r="D1889">
        <v>39239.65</v>
      </c>
      <c r="E1889">
        <v>59842.21</v>
      </c>
      <c r="G1889" s="2">
        <f t="shared" si="204"/>
        <v>7.4870749009829998E-3</v>
      </c>
      <c r="H1889" s="4">
        <f t="shared" si="205"/>
        <v>7.181541573554215E-3</v>
      </c>
      <c r="I1889" s="2">
        <f t="shared" si="205"/>
        <v>5.0547739246918988E-3</v>
      </c>
      <c r="J1889" s="2">
        <f t="shared" si="205"/>
        <v>6.3809663793048411E-3</v>
      </c>
      <c r="L1889">
        <f t="shared" si="203"/>
        <v>8</v>
      </c>
      <c r="M1889">
        <v>2022</v>
      </c>
    </row>
    <row r="1890" spans="1:13" x14ac:dyDescent="0.3">
      <c r="A1890" s="15">
        <v>44790</v>
      </c>
      <c r="B1890">
        <v>18348.25</v>
      </c>
      <c r="C1890">
        <v>17944.25</v>
      </c>
      <c r="D1890">
        <v>39461.699999999997</v>
      </c>
      <c r="E1890">
        <v>60260.13</v>
      </c>
      <c r="G1890" s="2">
        <f t="shared" si="204"/>
        <v>8.5512242311937894E-3</v>
      </c>
      <c r="H1890" s="4">
        <f t="shared" si="205"/>
        <v>6.675923198833116E-3</v>
      </c>
      <c r="I1890" s="2">
        <f t="shared" si="205"/>
        <v>5.6588170383781618E-3</v>
      </c>
      <c r="J1890" s="2">
        <f t="shared" si="205"/>
        <v>6.9836992985385779E-3</v>
      </c>
      <c r="L1890">
        <f t="shared" si="203"/>
        <v>8</v>
      </c>
      <c r="M1890">
        <v>2022</v>
      </c>
    </row>
    <row r="1891" spans="1:13" x14ac:dyDescent="0.3">
      <c r="A1891" s="15">
        <v>44791</v>
      </c>
      <c r="B1891">
        <v>18406.05</v>
      </c>
      <c r="C1891">
        <v>17956.5</v>
      </c>
      <c r="D1891">
        <v>39656.15</v>
      </c>
      <c r="E1891">
        <v>60298</v>
      </c>
      <c r="G1891" s="2">
        <f t="shared" si="204"/>
        <v>3.1402718128006428E-3</v>
      </c>
      <c r="H1891" s="4">
        <f t="shared" si="205"/>
        <v>6.8266993605193866E-4</v>
      </c>
      <c r="I1891" s="2">
        <f t="shared" si="205"/>
        <v>4.9275626746948147E-3</v>
      </c>
      <c r="J1891" s="2">
        <f t="shared" si="205"/>
        <v>6.2844205613234855E-4</v>
      </c>
      <c r="L1891">
        <f t="shared" si="203"/>
        <v>8</v>
      </c>
      <c r="M1891">
        <v>2022</v>
      </c>
    </row>
    <row r="1892" spans="1:13" x14ac:dyDescent="0.3">
      <c r="A1892" s="15">
        <v>44792</v>
      </c>
      <c r="B1892">
        <v>18114.900000000001</v>
      </c>
      <c r="C1892">
        <v>17758.45</v>
      </c>
      <c r="D1892">
        <v>38985.949999999997</v>
      </c>
      <c r="E1892">
        <v>59646.15</v>
      </c>
      <c r="G1892" s="2">
        <f t="shared" si="204"/>
        <v>-1.607240448470584E-2</v>
      </c>
      <c r="H1892" s="4">
        <f t="shared" si="205"/>
        <v>-1.102943223902204E-2</v>
      </c>
      <c r="I1892" s="2">
        <f t="shared" si="205"/>
        <v>-1.6900279023556355E-2</v>
      </c>
      <c r="J1892" s="2">
        <f t="shared" si="205"/>
        <v>-1.0810474642608354E-2</v>
      </c>
      <c r="L1892">
        <f t="shared" si="203"/>
        <v>8</v>
      </c>
      <c r="M1892">
        <v>2022</v>
      </c>
    </row>
    <row r="1893" spans="1:13" x14ac:dyDescent="0.3">
      <c r="A1893" s="15">
        <v>44795</v>
      </c>
      <c r="B1893">
        <v>17763.400000000001</v>
      </c>
      <c r="C1893">
        <v>17490.7</v>
      </c>
      <c r="D1893">
        <v>38297.75</v>
      </c>
      <c r="E1893">
        <v>58773.87</v>
      </c>
      <c r="G1893" s="2">
        <f t="shared" si="204"/>
        <v>-1.9787878446693764E-2</v>
      </c>
      <c r="H1893" s="4">
        <f t="shared" si="205"/>
        <v>-1.507732938403971E-2</v>
      </c>
      <c r="I1893" s="2">
        <f t="shared" si="205"/>
        <v>-1.7652513277219027E-2</v>
      </c>
      <c r="J1893" s="2">
        <f t="shared" si="205"/>
        <v>-1.4624246493696556E-2</v>
      </c>
      <c r="L1893">
        <f t="shared" si="203"/>
        <v>8</v>
      </c>
      <c r="M1893">
        <v>2022</v>
      </c>
    </row>
    <row r="1894" spans="1:13" x14ac:dyDescent="0.3">
      <c r="A1894" s="15">
        <v>44796</v>
      </c>
      <c r="B1894">
        <v>17897.349999999999</v>
      </c>
      <c r="C1894">
        <v>17577.5</v>
      </c>
      <c r="D1894">
        <v>38697.65</v>
      </c>
      <c r="E1894">
        <v>59031.3</v>
      </c>
      <c r="G1894" s="2">
        <f t="shared" si="204"/>
        <v>7.4843482414992781E-3</v>
      </c>
      <c r="H1894" s="4">
        <f t="shared" si="205"/>
        <v>4.9626372872440365E-3</v>
      </c>
      <c r="I1894" s="2">
        <f t="shared" si="205"/>
        <v>1.0441866689296407E-2</v>
      </c>
      <c r="J1894" s="2">
        <f t="shared" si="205"/>
        <v>4.3800076462550495E-3</v>
      </c>
      <c r="L1894">
        <f t="shared" si="203"/>
        <v>8</v>
      </c>
      <c r="M1894">
        <v>2022</v>
      </c>
    </row>
    <row r="1895" spans="1:13" x14ac:dyDescent="0.3">
      <c r="A1895" s="15">
        <v>44797</v>
      </c>
      <c r="B1895">
        <v>17987</v>
      </c>
      <c r="C1895">
        <v>17604.95</v>
      </c>
      <c r="D1895">
        <v>39038.5</v>
      </c>
      <c r="E1895">
        <v>59085.43</v>
      </c>
      <c r="G1895" s="2">
        <f t="shared" si="204"/>
        <v>4.9841552232168483E-3</v>
      </c>
      <c r="H1895" s="4">
        <f t="shared" si="205"/>
        <v>1.5616555255298381E-3</v>
      </c>
      <c r="I1895" s="2">
        <f t="shared" si="205"/>
        <v>8.8080283944890325E-3</v>
      </c>
      <c r="J1895" s="2">
        <f t="shared" si="205"/>
        <v>9.1697116614401818E-4</v>
      </c>
      <c r="L1895">
        <f t="shared" si="203"/>
        <v>8</v>
      </c>
      <c r="M1895">
        <v>2022</v>
      </c>
    </row>
    <row r="1896" spans="1:13" x14ac:dyDescent="0.3">
      <c r="A1896" s="15">
        <v>44798</v>
      </c>
      <c r="B1896">
        <v>17916.349999999999</v>
      </c>
      <c r="C1896">
        <v>17522.45</v>
      </c>
      <c r="D1896">
        <v>38950.75</v>
      </c>
      <c r="E1896">
        <v>58774.720000000001</v>
      </c>
      <c r="G1896" s="2">
        <f t="shared" si="204"/>
        <v>-3.943325509939327E-3</v>
      </c>
      <c r="H1896" s="4">
        <f t="shared" si="205"/>
        <v>-4.6861820113093195E-3</v>
      </c>
      <c r="I1896" s="2">
        <f t="shared" si="205"/>
        <v>-2.2477810366689295E-3</v>
      </c>
      <c r="J1896" s="2">
        <f t="shared" si="205"/>
        <v>-5.2586568296109403E-3</v>
      </c>
      <c r="L1896">
        <f t="shared" si="203"/>
        <v>8</v>
      </c>
      <c r="M1896">
        <v>2022</v>
      </c>
    </row>
    <row r="1897" spans="1:13" x14ac:dyDescent="0.3">
      <c r="A1897" s="15">
        <v>44799</v>
      </c>
      <c r="B1897">
        <v>17933.900000000001</v>
      </c>
      <c r="C1897">
        <v>17558.900000000001</v>
      </c>
      <c r="D1897">
        <v>38987.15</v>
      </c>
      <c r="E1897">
        <v>58833.87</v>
      </c>
      <c r="G1897" s="2">
        <f t="shared" si="204"/>
        <v>9.7859361321312767E-4</v>
      </c>
      <c r="H1897" s="4">
        <f t="shared" si="205"/>
        <v>2.0801885581069272E-3</v>
      </c>
      <c r="I1897" s="2">
        <f t="shared" si="205"/>
        <v>9.3451345609523449E-4</v>
      </c>
      <c r="J1897" s="2">
        <f t="shared" si="205"/>
        <v>1.0063850580658055E-3</v>
      </c>
      <c r="L1897">
        <f t="shared" si="203"/>
        <v>8</v>
      </c>
      <c r="M1897">
        <v>2022</v>
      </c>
    </row>
    <row r="1898" spans="1:13" x14ac:dyDescent="0.3">
      <c r="A1898" s="15">
        <v>44802</v>
      </c>
      <c r="B1898">
        <v>17631.7</v>
      </c>
      <c r="C1898">
        <v>17312.900000000001</v>
      </c>
      <c r="D1898">
        <v>38276.699999999997</v>
      </c>
      <c r="E1898">
        <v>57972.62</v>
      </c>
      <c r="G1898" s="2">
        <f t="shared" si="204"/>
        <v>-1.7139583817782786E-2</v>
      </c>
      <c r="H1898" s="4">
        <f t="shared" si="205"/>
        <v>-1.4009989236227781E-2</v>
      </c>
      <c r="I1898" s="2">
        <f t="shared" si="205"/>
        <v>-1.8222670803072407E-2</v>
      </c>
      <c r="J1898" s="2">
        <f t="shared" si="205"/>
        <v>-1.4638676667028703E-2</v>
      </c>
      <c r="L1898">
        <f t="shared" si="203"/>
        <v>8</v>
      </c>
      <c r="M1898">
        <v>2022</v>
      </c>
    </row>
    <row r="1899" spans="1:13" x14ac:dyDescent="0.3">
      <c r="A1899" s="15">
        <v>44803</v>
      </c>
      <c r="B1899">
        <v>18235.05</v>
      </c>
      <c r="C1899">
        <v>17759.3</v>
      </c>
      <c r="D1899">
        <v>39536.75</v>
      </c>
      <c r="E1899">
        <v>59537.07</v>
      </c>
      <c r="G1899" s="2">
        <f t="shared" si="204"/>
        <v>3.3087378427807908E-2</v>
      </c>
      <c r="H1899" s="4">
        <f t="shared" si="205"/>
        <v>2.5784241808131381E-2</v>
      </c>
      <c r="I1899" s="2">
        <f t="shared" si="205"/>
        <v>3.2919504554990452E-2</v>
      </c>
      <c r="J1899" s="2">
        <f t="shared" si="205"/>
        <v>2.6986015122311136E-2</v>
      </c>
      <c r="L1899">
        <f t="shared" si="203"/>
        <v>8</v>
      </c>
      <c r="M1899">
        <v>2022</v>
      </c>
    </row>
    <row r="1900" spans="1:13" x14ac:dyDescent="0.3">
      <c r="A1900" s="15">
        <v>44805</v>
      </c>
      <c r="B1900">
        <v>18056</v>
      </c>
      <c r="C1900">
        <v>17542.8</v>
      </c>
      <c r="D1900">
        <v>39301.25</v>
      </c>
      <c r="E1900">
        <v>58766.59</v>
      </c>
      <c r="G1900" s="2">
        <f t="shared" si="204"/>
        <v>-9.9163712893220683E-3</v>
      </c>
      <c r="H1900" s="4">
        <f t="shared" si="205"/>
        <v>-1.219079580839335E-2</v>
      </c>
      <c r="I1900" s="2">
        <f t="shared" si="205"/>
        <v>-5.9564835248218434E-3</v>
      </c>
      <c r="J1900" s="2">
        <f t="shared" si="205"/>
        <v>-1.2941181015458153E-2</v>
      </c>
      <c r="L1900">
        <f t="shared" si="203"/>
        <v>9</v>
      </c>
      <c r="M1900">
        <v>2022</v>
      </c>
    </row>
    <row r="1901" spans="1:13" x14ac:dyDescent="0.3">
      <c r="A1901" s="15">
        <v>44806</v>
      </c>
      <c r="B1901">
        <v>18147.25</v>
      </c>
      <c r="C1901">
        <v>17539.45</v>
      </c>
      <c r="D1901">
        <v>39421</v>
      </c>
      <c r="E1901">
        <v>58803.33</v>
      </c>
      <c r="G1901" s="2">
        <f t="shared" si="204"/>
        <v>5.028310074529199E-3</v>
      </c>
      <c r="H1901" s="4">
        <f t="shared" si="205"/>
        <v>-1.909615340765753E-4</v>
      </c>
      <c r="I1901" s="2">
        <f t="shared" si="205"/>
        <v>3.0469768773257848E-3</v>
      </c>
      <c r="J1901" s="2">
        <f t="shared" si="205"/>
        <v>6.2518516047987884E-4</v>
      </c>
      <c r="L1901">
        <f t="shared" si="203"/>
        <v>9</v>
      </c>
      <c r="M1901">
        <v>2022</v>
      </c>
    </row>
    <row r="1902" spans="1:13" x14ac:dyDescent="0.3">
      <c r="A1902" s="15">
        <v>44809</v>
      </c>
      <c r="B1902">
        <v>18264.900000000001</v>
      </c>
      <c r="C1902">
        <v>17665.8</v>
      </c>
      <c r="D1902">
        <v>39805.75</v>
      </c>
      <c r="E1902">
        <v>59245.98</v>
      </c>
      <c r="G1902" s="2">
        <f t="shared" si="204"/>
        <v>6.4413164046888535E-3</v>
      </c>
      <c r="H1902" s="4">
        <f t="shared" si="205"/>
        <v>7.2037606652431254E-3</v>
      </c>
      <c r="I1902" s="2">
        <f t="shared" si="205"/>
        <v>9.7600263818776786E-3</v>
      </c>
      <c r="J1902" s="2">
        <f t="shared" si="205"/>
        <v>7.5276349145533333E-3</v>
      </c>
      <c r="L1902">
        <f t="shared" si="203"/>
        <v>9</v>
      </c>
      <c r="M1902">
        <v>2022</v>
      </c>
    </row>
    <row r="1903" spans="1:13" x14ac:dyDescent="0.3">
      <c r="A1903" s="15">
        <v>44810</v>
      </c>
      <c r="B1903">
        <v>18197.900000000001</v>
      </c>
      <c r="C1903">
        <v>17655.599999999999</v>
      </c>
      <c r="D1903">
        <v>39666.5</v>
      </c>
      <c r="E1903">
        <v>59196.99</v>
      </c>
      <c r="G1903" s="2">
        <f t="shared" si="204"/>
        <v>-3.6817434978761283E-3</v>
      </c>
      <c r="H1903" s="4">
        <f t="shared" si="205"/>
        <v>-5.7738681520229645E-4</v>
      </c>
      <c r="I1903" s="2">
        <f t="shared" si="205"/>
        <v>-3.4982383198407267E-3</v>
      </c>
      <c r="J1903" s="2">
        <f t="shared" si="205"/>
        <v>-8.2689154605941595E-4</v>
      </c>
      <c r="L1903">
        <f t="shared" si="203"/>
        <v>9</v>
      </c>
      <c r="M1903">
        <v>2022</v>
      </c>
    </row>
    <row r="1904" spans="1:13" x14ac:dyDescent="0.3">
      <c r="A1904" s="15">
        <v>44811</v>
      </c>
      <c r="B1904">
        <v>18140.5</v>
      </c>
      <c r="C1904">
        <v>17624.400000000001</v>
      </c>
      <c r="D1904">
        <v>39455.9</v>
      </c>
      <c r="E1904">
        <v>59028.91</v>
      </c>
      <c r="G1904" s="2">
        <f t="shared" si="204"/>
        <v>-3.1641906231912823E-3</v>
      </c>
      <c r="H1904" s="4">
        <f t="shared" si="205"/>
        <v>-1.7671447019640845E-3</v>
      </c>
      <c r="I1904" s="2">
        <f t="shared" si="205"/>
        <v>-5.3092660053193136E-3</v>
      </c>
      <c r="J1904" s="2">
        <f t="shared" si="205"/>
        <v>-2.8393335539525656E-3</v>
      </c>
      <c r="L1904">
        <f t="shared" si="203"/>
        <v>9</v>
      </c>
      <c r="M1904">
        <v>2022</v>
      </c>
    </row>
    <row r="1905" spans="1:13" x14ac:dyDescent="0.3">
      <c r="A1905" s="15">
        <v>44812</v>
      </c>
      <c r="B1905">
        <v>18409.45</v>
      </c>
      <c r="C1905">
        <v>17798.75</v>
      </c>
      <c r="D1905">
        <v>40208.949999999997</v>
      </c>
      <c r="E1905">
        <v>59688.22</v>
      </c>
      <c r="G1905" s="2">
        <f t="shared" si="204"/>
        <v>1.4609344657227713E-2</v>
      </c>
      <c r="H1905" s="4">
        <f t="shared" si="205"/>
        <v>9.8925353487210078E-3</v>
      </c>
      <c r="I1905" s="2">
        <f t="shared" si="205"/>
        <v>1.9085865485263184E-2</v>
      </c>
      <c r="J1905" s="2">
        <f t="shared" si="205"/>
        <v>1.1169272819030499E-2</v>
      </c>
      <c r="L1905">
        <f t="shared" si="203"/>
        <v>9</v>
      </c>
      <c r="M1905">
        <v>2022</v>
      </c>
    </row>
    <row r="1906" spans="1:13" x14ac:dyDescent="0.3">
      <c r="A1906" s="15">
        <v>44813</v>
      </c>
      <c r="B1906">
        <v>18383.95</v>
      </c>
      <c r="C1906">
        <v>17833.349999999999</v>
      </c>
      <c r="D1906">
        <v>40415.699999999997</v>
      </c>
      <c r="E1906">
        <v>59793.14</v>
      </c>
      <c r="G1906" s="2">
        <f t="shared" si="204"/>
        <v>-1.3870794905338623E-3</v>
      </c>
      <c r="H1906" s="4">
        <f t="shared" si="205"/>
        <v>1.9439567385349278E-3</v>
      </c>
      <c r="I1906" s="2">
        <f t="shared" si="205"/>
        <v>5.1418900518416921E-3</v>
      </c>
      <c r="J1906" s="2">
        <f t="shared" si="205"/>
        <v>1.757800785481595E-3</v>
      </c>
      <c r="L1906">
        <f t="shared" si="203"/>
        <v>9</v>
      </c>
      <c r="M1906">
        <v>2022</v>
      </c>
    </row>
    <row r="1907" spans="1:13" x14ac:dyDescent="0.3">
      <c r="A1907" s="15">
        <v>44816</v>
      </c>
      <c r="B1907">
        <v>18437.599999999999</v>
      </c>
      <c r="C1907">
        <v>17936.349999999999</v>
      </c>
      <c r="D1907">
        <v>40574</v>
      </c>
      <c r="E1907">
        <v>60115.13</v>
      </c>
      <c r="G1907" s="2">
        <f t="shared" si="204"/>
        <v>2.9098147264284844E-3</v>
      </c>
      <c r="H1907" s="4">
        <f t="shared" si="205"/>
        <v>5.775695536733144E-3</v>
      </c>
      <c r="I1907" s="2">
        <f t="shared" si="205"/>
        <v>3.9167947109663556E-3</v>
      </c>
      <c r="J1907" s="2">
        <f t="shared" si="205"/>
        <v>5.3850659122434107E-3</v>
      </c>
      <c r="L1907">
        <f t="shared" si="203"/>
        <v>9</v>
      </c>
      <c r="M1907">
        <v>2022</v>
      </c>
    </row>
    <row r="1908" spans="1:13" x14ac:dyDescent="0.3">
      <c r="A1908" s="15">
        <v>44817</v>
      </c>
      <c r="B1908">
        <v>18605.349999999999</v>
      </c>
      <c r="C1908">
        <v>18070.05</v>
      </c>
      <c r="D1908">
        <v>40873.1</v>
      </c>
      <c r="E1908">
        <v>60571.08</v>
      </c>
      <c r="G1908" s="2">
        <f t="shared" si="204"/>
        <v>9.0162238280924577E-3</v>
      </c>
      <c r="H1908" s="4">
        <f t="shared" si="205"/>
        <v>7.4541364324403094E-3</v>
      </c>
      <c r="I1908" s="2">
        <f t="shared" si="205"/>
        <v>7.3717158771626793E-3</v>
      </c>
      <c r="J1908" s="2">
        <f t="shared" si="205"/>
        <v>7.5846130583100196E-3</v>
      </c>
      <c r="L1908">
        <f t="shared" si="203"/>
        <v>9</v>
      </c>
      <c r="M1908">
        <v>2022</v>
      </c>
    </row>
    <row r="1909" spans="1:13" x14ac:dyDescent="0.3">
      <c r="A1909" s="15">
        <v>44818</v>
      </c>
      <c r="B1909">
        <v>18745.599999999999</v>
      </c>
      <c r="C1909">
        <v>18003.75</v>
      </c>
      <c r="D1909">
        <v>41405.4</v>
      </c>
      <c r="E1909">
        <v>60346.97</v>
      </c>
      <c r="G1909" s="2">
        <f t="shared" si="204"/>
        <v>7.481755718675316E-3</v>
      </c>
      <c r="H1909" s="4">
        <f t="shared" si="205"/>
        <v>-3.6690545958643875E-3</v>
      </c>
      <c r="I1909" s="2">
        <f t="shared" si="205"/>
        <v>1.3023235330816672E-2</v>
      </c>
      <c r="J1909" s="2">
        <f t="shared" si="205"/>
        <v>-3.6999505374512155E-3</v>
      </c>
      <c r="L1909">
        <f t="shared" si="203"/>
        <v>9</v>
      </c>
      <c r="M1909">
        <v>2022</v>
      </c>
    </row>
    <row r="1910" spans="1:13" x14ac:dyDescent="0.3">
      <c r="A1910" s="15">
        <v>44819</v>
      </c>
      <c r="B1910">
        <v>18654.900000000001</v>
      </c>
      <c r="C1910">
        <v>17877.400000000001</v>
      </c>
      <c r="D1910">
        <v>41209.199999999997</v>
      </c>
      <c r="E1910">
        <v>59934.01</v>
      </c>
      <c r="G1910" s="2">
        <f t="shared" si="204"/>
        <v>-4.8619933636737311E-3</v>
      </c>
      <c r="H1910" s="4">
        <f t="shared" si="205"/>
        <v>-7.0179823647850336E-3</v>
      </c>
      <c r="I1910" s="2">
        <f t="shared" si="205"/>
        <v>-4.7385123679521118E-3</v>
      </c>
      <c r="J1910" s="2">
        <f t="shared" si="205"/>
        <v>-6.8430941934615628E-3</v>
      </c>
      <c r="L1910">
        <f t="shared" si="203"/>
        <v>9</v>
      </c>
      <c r="M1910">
        <v>2022</v>
      </c>
    </row>
    <row r="1911" spans="1:13" x14ac:dyDescent="0.3">
      <c r="A1911" s="15">
        <v>44820</v>
      </c>
      <c r="B1911">
        <v>18372.05</v>
      </c>
      <c r="C1911">
        <v>17530.849999999999</v>
      </c>
      <c r="D1911">
        <v>40776.800000000003</v>
      </c>
      <c r="E1911">
        <v>58840.79</v>
      </c>
      <c r="G1911" s="2">
        <f t="shared" si="204"/>
        <v>-1.5395668964541365E-2</v>
      </c>
      <c r="H1911" s="4">
        <f t="shared" si="205"/>
        <v>-1.9384809871681726E-2</v>
      </c>
      <c r="I1911" s="2">
        <f t="shared" si="205"/>
        <v>-1.0492802578064953E-2</v>
      </c>
      <c r="J1911" s="2">
        <f t="shared" si="205"/>
        <v>-1.8240394727467777E-2</v>
      </c>
      <c r="L1911">
        <f t="shared" si="203"/>
        <v>9</v>
      </c>
      <c r="M1911">
        <v>2022</v>
      </c>
    </row>
    <row r="1912" spans="1:13" x14ac:dyDescent="0.3">
      <c r="A1912" s="15">
        <v>44823</v>
      </c>
      <c r="B1912">
        <v>18492.599999999999</v>
      </c>
      <c r="C1912">
        <v>17622.25</v>
      </c>
      <c r="D1912">
        <v>40904.400000000001</v>
      </c>
      <c r="E1912">
        <v>59141.23</v>
      </c>
      <c r="G1912" s="2">
        <f t="shared" si="204"/>
        <v>6.5188237457144632E-3</v>
      </c>
      <c r="H1912" s="4">
        <f t="shared" si="205"/>
        <v>5.2136661941663675E-3</v>
      </c>
      <c r="I1912" s="2">
        <f t="shared" si="205"/>
        <v>3.129230346667677E-3</v>
      </c>
      <c r="J1912" s="2">
        <f t="shared" si="205"/>
        <v>5.1059817517746164E-3</v>
      </c>
      <c r="L1912">
        <f t="shared" si="203"/>
        <v>9</v>
      </c>
      <c r="M1912">
        <v>2022</v>
      </c>
    </row>
    <row r="1913" spans="1:13" x14ac:dyDescent="0.3">
      <c r="A1913" s="15">
        <v>44824</v>
      </c>
      <c r="B1913">
        <v>18750.75</v>
      </c>
      <c r="C1913">
        <v>17816.25</v>
      </c>
      <c r="D1913">
        <v>41468.300000000003</v>
      </c>
      <c r="E1913">
        <v>59719.74</v>
      </c>
      <c r="G1913" s="2">
        <f t="shared" si="204"/>
        <v>1.3767449302027996E-2</v>
      </c>
      <c r="H1913" s="4">
        <f t="shared" si="205"/>
        <v>1.1008809885230319E-2</v>
      </c>
      <c r="I1913" s="2">
        <f t="shared" si="205"/>
        <v>1.3785802994298936E-2</v>
      </c>
      <c r="J1913" s="2">
        <f t="shared" si="205"/>
        <v>9.7818391670243376E-3</v>
      </c>
      <c r="L1913">
        <f t="shared" si="203"/>
        <v>9</v>
      </c>
      <c r="M1913">
        <v>2022</v>
      </c>
    </row>
    <row r="1914" spans="1:13" x14ac:dyDescent="0.3">
      <c r="A1914" s="15">
        <v>44825</v>
      </c>
      <c r="B1914">
        <v>18662.150000000001</v>
      </c>
      <c r="C1914">
        <v>17718.349999999999</v>
      </c>
      <c r="D1914">
        <v>41203.449999999997</v>
      </c>
      <c r="E1914">
        <v>59456.78</v>
      </c>
      <c r="G1914" s="2">
        <f t="shared" si="204"/>
        <v>-4.7475773155825317E-3</v>
      </c>
      <c r="H1914" s="4">
        <f t="shared" si="205"/>
        <v>-5.4949835122431179E-3</v>
      </c>
      <c r="I1914" s="2">
        <f t="shared" si="205"/>
        <v>-6.3868063074687363E-3</v>
      </c>
      <c r="J1914" s="2">
        <f t="shared" si="205"/>
        <v>-4.4032341734910286E-3</v>
      </c>
      <c r="L1914">
        <f t="shared" si="203"/>
        <v>9</v>
      </c>
      <c r="M1914">
        <v>2022</v>
      </c>
    </row>
    <row r="1915" spans="1:13" x14ac:dyDescent="0.3">
      <c r="A1915" s="15">
        <v>44826</v>
      </c>
      <c r="B1915">
        <v>18403.7</v>
      </c>
      <c r="C1915">
        <v>17629.8</v>
      </c>
      <c r="D1915">
        <v>40630.6</v>
      </c>
      <c r="E1915">
        <v>59119.72</v>
      </c>
      <c r="G1915" s="2">
        <f t="shared" si="204"/>
        <v>-1.4043371713296822E-2</v>
      </c>
      <c r="H1915" s="4">
        <f t="shared" si="205"/>
        <v>-4.997643685783342E-3</v>
      </c>
      <c r="I1915" s="2">
        <f t="shared" si="205"/>
        <v>-1.3902962009249191E-2</v>
      </c>
      <c r="J1915" s="2">
        <f t="shared" si="205"/>
        <v>-5.668991829022656E-3</v>
      </c>
      <c r="L1915">
        <f t="shared" si="203"/>
        <v>9</v>
      </c>
      <c r="M1915">
        <v>2022</v>
      </c>
    </row>
    <row r="1916" spans="1:13" x14ac:dyDescent="0.3">
      <c r="A1916" s="15">
        <v>44827</v>
      </c>
      <c r="B1916">
        <v>17947.25</v>
      </c>
      <c r="C1916">
        <v>17327.349999999999</v>
      </c>
      <c r="D1916">
        <v>39546.25</v>
      </c>
      <c r="E1916">
        <v>58098.92</v>
      </c>
      <c r="G1916" s="2">
        <f t="shared" si="204"/>
        <v>-2.5432865759378219E-2</v>
      </c>
      <c r="H1916" s="4">
        <f t="shared" si="205"/>
        <v>-1.7155611521401305E-2</v>
      </c>
      <c r="I1916" s="2">
        <f t="shared" si="205"/>
        <v>-2.6688013467681959E-2</v>
      </c>
      <c r="J1916" s="2">
        <f t="shared" si="205"/>
        <v>-1.7266658231804937E-2</v>
      </c>
      <c r="L1916">
        <f t="shared" si="203"/>
        <v>9</v>
      </c>
      <c r="M1916">
        <v>2022</v>
      </c>
    </row>
    <row r="1917" spans="1:13" x14ac:dyDescent="0.3">
      <c r="A1917" s="15">
        <v>44830</v>
      </c>
      <c r="B1917">
        <v>17565.3</v>
      </c>
      <c r="C1917">
        <v>17016.3</v>
      </c>
      <c r="D1917">
        <v>38616.25</v>
      </c>
      <c r="E1917">
        <v>57145.22</v>
      </c>
      <c r="G1917" s="2">
        <f t="shared" si="204"/>
        <v>-2.1744575953726992E-2</v>
      </c>
      <c r="H1917" s="4">
        <f t="shared" si="205"/>
        <v>-1.7951388989083692E-2</v>
      </c>
      <c r="I1917" s="2">
        <f t="shared" si="205"/>
        <v>-2.3516768340866707E-2</v>
      </c>
      <c r="J1917" s="2">
        <f t="shared" si="205"/>
        <v>-1.6415107199927247E-2</v>
      </c>
      <c r="L1917">
        <f t="shared" si="203"/>
        <v>9</v>
      </c>
      <c r="M1917">
        <v>2022</v>
      </c>
    </row>
    <row r="1918" spans="1:13" x14ac:dyDescent="0.3">
      <c r="A1918" s="15">
        <v>44831</v>
      </c>
      <c r="B1918">
        <v>17424.05</v>
      </c>
      <c r="C1918">
        <v>17007.400000000001</v>
      </c>
      <c r="D1918">
        <v>38359.15</v>
      </c>
      <c r="E1918">
        <v>57107.519999999997</v>
      </c>
      <c r="G1918" s="2">
        <f t="shared" si="204"/>
        <v>-8.1066112643157027E-3</v>
      </c>
      <c r="H1918" s="4">
        <f t="shared" si="205"/>
        <v>-5.2302792028806604E-4</v>
      </c>
      <c r="I1918" s="2">
        <f t="shared" si="205"/>
        <v>-6.6578189233806638E-3</v>
      </c>
      <c r="J1918" s="2">
        <f t="shared" si="205"/>
        <v>-6.5972272046558515E-4</v>
      </c>
      <c r="L1918">
        <f t="shared" si="203"/>
        <v>9</v>
      </c>
      <c r="M1918">
        <v>2022</v>
      </c>
    </row>
    <row r="1919" spans="1:13" x14ac:dyDescent="0.3">
      <c r="A1919" s="15">
        <v>44832</v>
      </c>
      <c r="B1919">
        <v>17210.05</v>
      </c>
      <c r="C1919">
        <v>16858.599999999999</v>
      </c>
      <c r="D1919">
        <v>37759.85</v>
      </c>
      <c r="E1919">
        <v>56598.28</v>
      </c>
      <c r="G1919" s="2">
        <f t="shared" si="204"/>
        <v>-1.2434594902397147E-2</v>
      </c>
      <c r="H1919" s="4">
        <f t="shared" si="205"/>
        <v>-8.7491327304586759E-3</v>
      </c>
      <c r="I1919" s="2">
        <f t="shared" si="205"/>
        <v>-1.5623391029259066E-2</v>
      </c>
      <c r="J1919" s="2">
        <f t="shared" si="205"/>
        <v>-8.9172144053882574E-3</v>
      </c>
      <c r="L1919">
        <f t="shared" si="203"/>
        <v>9</v>
      </c>
      <c r="M1919">
        <v>2022</v>
      </c>
    </row>
    <row r="1920" spans="1:13" x14ac:dyDescent="0.3">
      <c r="A1920" s="15">
        <v>44833</v>
      </c>
      <c r="B1920">
        <v>17123</v>
      </c>
      <c r="C1920">
        <v>16818.099999999999</v>
      </c>
      <c r="D1920">
        <v>37647.75</v>
      </c>
      <c r="E1920">
        <v>56409.96</v>
      </c>
      <c r="G1920" s="2">
        <f t="shared" si="204"/>
        <v>-5.0838054079308109E-3</v>
      </c>
      <c r="H1920" s="4">
        <f t="shared" si="205"/>
        <v>-2.4023347134400248E-3</v>
      </c>
      <c r="I1920" s="2">
        <f t="shared" si="205"/>
        <v>-2.9687617932803905E-3</v>
      </c>
      <c r="J1920" s="2">
        <f t="shared" si="205"/>
        <v>-3.327309593153709E-3</v>
      </c>
      <c r="L1920">
        <f t="shared" si="203"/>
        <v>9</v>
      </c>
      <c r="M1920">
        <v>2022</v>
      </c>
    </row>
    <row r="1921" spans="1:13" x14ac:dyDescent="0.3">
      <c r="A1921" s="15">
        <v>44834</v>
      </c>
      <c r="B1921">
        <v>17506.650000000001</v>
      </c>
      <c r="C1921">
        <v>17094.349999999999</v>
      </c>
      <c r="D1921">
        <v>38631.949999999997</v>
      </c>
      <c r="E1921">
        <v>57426.92</v>
      </c>
      <c r="G1921" s="2">
        <f t="shared" si="204"/>
        <v>2.1914529621601016E-2</v>
      </c>
      <c r="H1921" s="4">
        <f t="shared" si="205"/>
        <v>1.6425755584756899E-2</v>
      </c>
      <c r="I1921" s="2">
        <f t="shared" si="205"/>
        <v>2.6142332543113388E-2</v>
      </c>
      <c r="J1921" s="2">
        <f t="shared" si="205"/>
        <v>1.8028022001788321E-2</v>
      </c>
      <c r="L1921">
        <f t="shared" si="203"/>
        <v>9</v>
      </c>
      <c r="M1921">
        <v>2022</v>
      </c>
    </row>
    <row r="1922" spans="1:13" x14ac:dyDescent="0.3">
      <c r="A1922" s="15">
        <v>44837</v>
      </c>
      <c r="B1922">
        <v>17270.2</v>
      </c>
      <c r="C1922">
        <v>16887.349999999999</v>
      </c>
      <c r="D1922">
        <v>38029.65</v>
      </c>
      <c r="E1922">
        <v>56788.81</v>
      </c>
      <c r="G1922" s="2">
        <f t="shared" si="204"/>
        <v>-1.3691213767067013E-2</v>
      </c>
      <c r="H1922" s="4">
        <f t="shared" si="205"/>
        <v>-1.2109264172080249E-2</v>
      </c>
      <c r="I1922" s="2">
        <f t="shared" si="205"/>
        <v>-1.5590722187205037E-2</v>
      </c>
      <c r="J1922" s="2">
        <f t="shared" si="205"/>
        <v>-1.1111687689327594E-2</v>
      </c>
      <c r="L1922">
        <f t="shared" si="203"/>
        <v>10</v>
      </c>
      <c r="M1922">
        <v>2022</v>
      </c>
    </row>
    <row r="1923" spans="1:13" x14ac:dyDescent="0.3">
      <c r="A1923" s="15">
        <v>44838</v>
      </c>
      <c r="B1923">
        <v>17741.05</v>
      </c>
      <c r="C1923">
        <v>17274.3</v>
      </c>
      <c r="D1923">
        <v>39110.050000000003</v>
      </c>
      <c r="E1923">
        <v>58065.47</v>
      </c>
      <c r="G1923" s="2">
        <f t="shared" si="204"/>
        <v>2.654014277621666E-2</v>
      </c>
      <c r="H1923" s="4">
        <f t="shared" si="205"/>
        <v>2.2913601009039355E-2</v>
      </c>
      <c r="I1923" s="2">
        <f t="shared" si="205"/>
        <v>2.8409412129746171E-2</v>
      </c>
      <c r="J1923" s="2">
        <f t="shared" si="205"/>
        <v>2.2480837333974837E-2</v>
      </c>
      <c r="L1923">
        <f t="shared" ref="L1923:L1986" si="206">MONTH(A:A)</f>
        <v>10</v>
      </c>
      <c r="M1923">
        <v>2022</v>
      </c>
    </row>
    <row r="1924" spans="1:13" x14ac:dyDescent="0.3">
      <c r="A1924" s="15">
        <v>44840</v>
      </c>
      <c r="B1924">
        <v>17749.05</v>
      </c>
      <c r="C1924">
        <v>17331.8</v>
      </c>
      <c r="D1924">
        <v>39282.85</v>
      </c>
      <c r="E1924">
        <v>58222.1</v>
      </c>
      <c r="G1924" s="2">
        <f t="shared" ref="G1924:G1987" si="207">(B1924-B1923)/B1924</f>
        <v>4.5072834884120561E-4</v>
      </c>
      <c r="H1924" s="4">
        <f t="shared" ref="H1924:J1987" si="208">(C1924-C1923)/C1923</f>
        <v>3.3286442865991675E-3</v>
      </c>
      <c r="I1924" s="2">
        <f t="shared" si="208"/>
        <v>4.418301689719027E-3</v>
      </c>
      <c r="J1924" s="2">
        <f t="shared" si="208"/>
        <v>2.6974723531902416E-3</v>
      </c>
      <c r="L1924">
        <f t="shared" si="206"/>
        <v>10</v>
      </c>
      <c r="M1924">
        <v>2022</v>
      </c>
    </row>
    <row r="1925" spans="1:13" x14ac:dyDescent="0.3">
      <c r="A1925" s="15">
        <v>44841</v>
      </c>
      <c r="B1925">
        <v>17707</v>
      </c>
      <c r="C1925">
        <v>17314.650000000001</v>
      </c>
      <c r="D1925">
        <v>39178.050000000003</v>
      </c>
      <c r="E1925">
        <v>58191.29</v>
      </c>
      <c r="G1925" s="2">
        <f t="shared" si="207"/>
        <v>-2.3747670412830671E-3</v>
      </c>
      <c r="H1925" s="4">
        <f t="shared" si="208"/>
        <v>-9.8951061055388466E-4</v>
      </c>
      <c r="I1925" s="2">
        <f t="shared" si="208"/>
        <v>-2.6678308727598847E-3</v>
      </c>
      <c r="J1925" s="2">
        <f t="shared" si="208"/>
        <v>-5.2918050018803289E-4</v>
      </c>
      <c r="L1925">
        <f t="shared" si="206"/>
        <v>10</v>
      </c>
      <c r="M1925">
        <v>2022</v>
      </c>
    </row>
    <row r="1926" spans="1:13" x14ac:dyDescent="0.3">
      <c r="A1926" s="15">
        <v>44844</v>
      </c>
      <c r="B1926">
        <v>17626.5</v>
      </c>
      <c r="C1926">
        <v>17241</v>
      </c>
      <c r="D1926">
        <v>39093.1</v>
      </c>
      <c r="E1926">
        <v>57991.11</v>
      </c>
      <c r="G1926" s="2">
        <f t="shared" si="207"/>
        <v>-4.5669872067625452E-3</v>
      </c>
      <c r="H1926" s="4">
        <f t="shared" si="208"/>
        <v>-4.2536233767359695E-3</v>
      </c>
      <c r="I1926" s="2">
        <f t="shared" si="208"/>
        <v>-2.1683059774543234E-3</v>
      </c>
      <c r="J1926" s="2">
        <f t="shared" si="208"/>
        <v>-3.4400337232599635E-3</v>
      </c>
      <c r="L1926">
        <f t="shared" si="206"/>
        <v>10</v>
      </c>
      <c r="M1926">
        <v>2022</v>
      </c>
    </row>
    <row r="1927" spans="1:13" x14ac:dyDescent="0.3">
      <c r="A1927" s="15">
        <v>44845</v>
      </c>
      <c r="B1927">
        <v>17455.2</v>
      </c>
      <c r="C1927">
        <v>16983.55</v>
      </c>
      <c r="D1927">
        <v>38712.449999999997</v>
      </c>
      <c r="E1927">
        <v>57147.32</v>
      </c>
      <c r="G1927" s="2">
        <f t="shared" si="207"/>
        <v>-9.8136944864567165E-3</v>
      </c>
      <c r="H1927" s="4">
        <f t="shared" si="208"/>
        <v>-1.4932428513427338E-2</v>
      </c>
      <c r="I1927" s="2">
        <f t="shared" si="208"/>
        <v>-9.7370124139554409E-3</v>
      </c>
      <c r="J1927" s="2">
        <f t="shared" si="208"/>
        <v>-1.4550333663211497E-2</v>
      </c>
      <c r="L1927">
        <f t="shared" si="206"/>
        <v>10</v>
      </c>
      <c r="M1927">
        <v>2022</v>
      </c>
    </row>
    <row r="1928" spans="1:13" x14ac:dyDescent="0.3">
      <c r="A1928" s="15">
        <v>44846</v>
      </c>
      <c r="B1928">
        <v>17603.849999999999</v>
      </c>
      <c r="C1928">
        <v>17123.599999999999</v>
      </c>
      <c r="D1928">
        <v>39118.550000000003</v>
      </c>
      <c r="E1928">
        <v>57625.91</v>
      </c>
      <c r="G1928" s="2">
        <f t="shared" si="207"/>
        <v>8.4441755638680078E-3</v>
      </c>
      <c r="H1928" s="4">
        <f t="shared" si="208"/>
        <v>8.2462147195373914E-3</v>
      </c>
      <c r="I1928" s="2">
        <f t="shared" si="208"/>
        <v>1.0490165308576591E-2</v>
      </c>
      <c r="J1928" s="2">
        <f t="shared" si="208"/>
        <v>8.3746709381997929E-3</v>
      </c>
      <c r="L1928">
        <f t="shared" si="206"/>
        <v>10</v>
      </c>
      <c r="M1928">
        <v>2022</v>
      </c>
    </row>
    <row r="1929" spans="1:13" x14ac:dyDescent="0.3">
      <c r="A1929" s="15">
        <v>44847</v>
      </c>
      <c r="B1929">
        <v>17389.45</v>
      </c>
      <c r="C1929">
        <v>17014.349999999999</v>
      </c>
      <c r="D1929">
        <v>38624</v>
      </c>
      <c r="E1929">
        <v>57235.33</v>
      </c>
      <c r="G1929" s="2">
        <f t="shared" si="207"/>
        <v>-1.2329314613170503E-2</v>
      </c>
      <c r="H1929" s="4">
        <f t="shared" si="208"/>
        <v>-6.3800836272746393E-3</v>
      </c>
      <c r="I1929" s="2">
        <f t="shared" si="208"/>
        <v>-1.2642339759525925E-2</v>
      </c>
      <c r="J1929" s="2">
        <f t="shared" si="208"/>
        <v>-6.7778539202244569E-3</v>
      </c>
      <c r="L1929">
        <f t="shared" si="206"/>
        <v>10</v>
      </c>
      <c r="M1929">
        <v>2022</v>
      </c>
    </row>
    <row r="1930" spans="1:13" x14ac:dyDescent="0.3">
      <c r="A1930" s="15">
        <v>44848</v>
      </c>
      <c r="B1930">
        <v>17705.5</v>
      </c>
      <c r="C1930">
        <v>17185.7</v>
      </c>
      <c r="D1930">
        <v>39305.599999999999</v>
      </c>
      <c r="E1930">
        <v>57919.97</v>
      </c>
      <c r="G1930" s="2">
        <f t="shared" si="207"/>
        <v>1.7850385473440415E-2</v>
      </c>
      <c r="H1930" s="4">
        <f t="shared" si="208"/>
        <v>1.0070910731235821E-2</v>
      </c>
      <c r="I1930" s="2">
        <f t="shared" si="208"/>
        <v>1.7647058823529373E-2</v>
      </c>
      <c r="J1930" s="2">
        <f t="shared" si="208"/>
        <v>1.1961842449410171E-2</v>
      </c>
      <c r="L1930">
        <f t="shared" si="206"/>
        <v>10</v>
      </c>
      <c r="M1930">
        <v>2022</v>
      </c>
    </row>
    <row r="1931" spans="1:13" x14ac:dyDescent="0.3">
      <c r="A1931" s="15">
        <v>44851</v>
      </c>
      <c r="B1931">
        <v>17908.900000000001</v>
      </c>
      <c r="C1931">
        <v>17311.8</v>
      </c>
      <c r="D1931">
        <v>39920.449999999997</v>
      </c>
      <c r="E1931">
        <v>58410.98</v>
      </c>
      <c r="G1931" s="2">
        <f t="shared" si="207"/>
        <v>1.1357481475690937E-2</v>
      </c>
      <c r="H1931" s="4">
        <f t="shared" si="208"/>
        <v>7.3374957086414019E-3</v>
      </c>
      <c r="I1931" s="2">
        <f t="shared" si="208"/>
        <v>1.5642809167141541E-2</v>
      </c>
      <c r="J1931" s="2">
        <f t="shared" si="208"/>
        <v>8.4773869875968862E-3</v>
      </c>
      <c r="L1931">
        <f t="shared" si="206"/>
        <v>10</v>
      </c>
      <c r="M1931">
        <v>2022</v>
      </c>
    </row>
    <row r="1932" spans="1:13" x14ac:dyDescent="0.3">
      <c r="A1932" s="15">
        <v>44852</v>
      </c>
      <c r="B1932">
        <v>18021.3</v>
      </c>
      <c r="C1932">
        <v>17486.95</v>
      </c>
      <c r="D1932">
        <v>40318.75</v>
      </c>
      <c r="E1932">
        <v>58960.6</v>
      </c>
      <c r="G1932" s="2">
        <f t="shared" si="207"/>
        <v>6.2370639188070688E-3</v>
      </c>
      <c r="H1932" s="4">
        <f t="shared" si="208"/>
        <v>1.0117376587067866E-2</v>
      </c>
      <c r="I1932" s="2">
        <f t="shared" si="208"/>
        <v>9.9773424397771801E-3</v>
      </c>
      <c r="J1932" s="2">
        <f t="shared" si="208"/>
        <v>9.4095322489024386E-3</v>
      </c>
      <c r="L1932">
        <f t="shared" si="206"/>
        <v>10</v>
      </c>
      <c r="M1932">
        <v>2022</v>
      </c>
    </row>
    <row r="1933" spans="1:13" x14ac:dyDescent="0.3">
      <c r="A1933" s="15">
        <v>44853</v>
      </c>
      <c r="B1933">
        <v>18093.75</v>
      </c>
      <c r="C1933">
        <v>17512.25</v>
      </c>
      <c r="D1933">
        <v>40373.199999999997</v>
      </c>
      <c r="E1933">
        <v>59107.19</v>
      </c>
      <c r="G1933" s="2">
        <f t="shared" si="207"/>
        <v>4.0041450777202475E-3</v>
      </c>
      <c r="H1933" s="4">
        <f t="shared" si="208"/>
        <v>1.4467931800570867E-3</v>
      </c>
      <c r="I1933" s="2">
        <f t="shared" si="208"/>
        <v>1.3504882963880846E-3</v>
      </c>
      <c r="J1933" s="2">
        <f t="shared" si="208"/>
        <v>2.4862365715410594E-3</v>
      </c>
      <c r="L1933">
        <f t="shared" si="206"/>
        <v>10</v>
      </c>
      <c r="M1933">
        <v>2022</v>
      </c>
    </row>
    <row r="1934" spans="1:13" x14ac:dyDescent="0.3">
      <c r="A1934" s="15">
        <v>44854</v>
      </c>
      <c r="B1934">
        <v>18057.25</v>
      </c>
      <c r="C1934">
        <v>17563.95</v>
      </c>
      <c r="D1934">
        <v>40099.550000000003</v>
      </c>
      <c r="E1934">
        <v>59202.9</v>
      </c>
      <c r="G1934" s="2">
        <f t="shared" si="207"/>
        <v>-2.0213487657312159E-3</v>
      </c>
      <c r="H1934" s="4">
        <f t="shared" si="208"/>
        <v>2.9522191608731445E-3</v>
      </c>
      <c r="I1934" s="2">
        <f t="shared" si="208"/>
        <v>-6.7780111559151666E-3</v>
      </c>
      <c r="J1934" s="2">
        <f t="shared" si="208"/>
        <v>1.6192615483835236E-3</v>
      </c>
      <c r="L1934">
        <f t="shared" si="206"/>
        <v>10</v>
      </c>
      <c r="M1934">
        <v>2022</v>
      </c>
    </row>
    <row r="1935" spans="1:13" x14ac:dyDescent="0.3">
      <c r="A1935" s="15">
        <v>44855</v>
      </c>
      <c r="B1935">
        <v>18194.099999999999</v>
      </c>
      <c r="C1935">
        <v>17576.3</v>
      </c>
      <c r="D1935">
        <v>40784.050000000003</v>
      </c>
      <c r="E1935">
        <v>59307.15</v>
      </c>
      <c r="G1935" s="2">
        <f t="shared" si="207"/>
        <v>7.521669112514417E-3</v>
      </c>
      <c r="H1935" s="4">
        <f t="shared" si="208"/>
        <v>7.0314479373936639E-4</v>
      </c>
      <c r="I1935" s="2">
        <f t="shared" si="208"/>
        <v>1.7070016995203188E-2</v>
      </c>
      <c r="J1935" s="2">
        <f t="shared" si="208"/>
        <v>1.7608934697455698E-3</v>
      </c>
      <c r="L1935">
        <f t="shared" si="206"/>
        <v>10</v>
      </c>
      <c r="M1935">
        <v>2022</v>
      </c>
    </row>
    <row r="1936" spans="1:13" x14ac:dyDescent="0.3">
      <c r="A1936" s="15">
        <v>44858</v>
      </c>
      <c r="B1936">
        <v>18424.75</v>
      </c>
      <c r="C1936">
        <v>17730.75</v>
      </c>
      <c r="D1936">
        <v>41304.9</v>
      </c>
      <c r="E1936">
        <v>59831.66</v>
      </c>
      <c r="G1936" s="2">
        <f t="shared" si="207"/>
        <v>1.2518487360751243E-2</v>
      </c>
      <c r="H1936" s="4">
        <f t="shared" si="208"/>
        <v>8.7874012164107767E-3</v>
      </c>
      <c r="I1936" s="2">
        <f t="shared" si="208"/>
        <v>1.2770923927368628E-2</v>
      </c>
      <c r="J1936" s="2">
        <f t="shared" si="208"/>
        <v>8.8439589493004133E-3</v>
      </c>
      <c r="L1936">
        <f t="shared" si="206"/>
        <v>10</v>
      </c>
      <c r="M1936">
        <v>2022</v>
      </c>
    </row>
    <row r="1937" spans="1:13" x14ac:dyDescent="0.3">
      <c r="A1937" s="15">
        <v>44859</v>
      </c>
      <c r="B1937">
        <v>18280.900000000001</v>
      </c>
      <c r="C1937">
        <v>17656.349999999999</v>
      </c>
      <c r="D1937">
        <v>41122.75</v>
      </c>
      <c r="E1937">
        <v>59543.96</v>
      </c>
      <c r="G1937" s="2">
        <f t="shared" si="207"/>
        <v>-7.8688686005611609E-3</v>
      </c>
      <c r="H1937" s="4">
        <f t="shared" si="208"/>
        <v>-4.1960999957701426E-3</v>
      </c>
      <c r="I1937" s="2">
        <f t="shared" si="208"/>
        <v>-4.4098884151759585E-3</v>
      </c>
      <c r="J1937" s="2">
        <f t="shared" si="208"/>
        <v>-4.8084910229802139E-3</v>
      </c>
      <c r="L1937">
        <f t="shared" si="206"/>
        <v>10</v>
      </c>
      <c r="M1937">
        <v>2022</v>
      </c>
    </row>
    <row r="1938" spans="1:13" x14ac:dyDescent="0.3">
      <c r="A1938" s="15">
        <v>44861</v>
      </c>
      <c r="B1938">
        <v>18334.05</v>
      </c>
      <c r="C1938">
        <v>17736.95</v>
      </c>
      <c r="D1938">
        <v>41299.300000000003</v>
      </c>
      <c r="E1938">
        <v>59756.84</v>
      </c>
      <c r="G1938" s="2">
        <f t="shared" si="207"/>
        <v>2.898977585421542E-3</v>
      </c>
      <c r="H1938" s="4">
        <f t="shared" si="208"/>
        <v>4.564929897742296E-3</v>
      </c>
      <c r="I1938" s="2">
        <f t="shared" si="208"/>
        <v>4.2932440072709849E-3</v>
      </c>
      <c r="J1938" s="2">
        <f t="shared" si="208"/>
        <v>3.5751737035964251E-3</v>
      </c>
      <c r="L1938">
        <f t="shared" si="206"/>
        <v>10</v>
      </c>
      <c r="M1938">
        <v>2022</v>
      </c>
    </row>
    <row r="1939" spans="1:13" x14ac:dyDescent="0.3">
      <c r="A1939" s="15">
        <v>44862</v>
      </c>
      <c r="B1939">
        <v>18284.3</v>
      </c>
      <c r="C1939">
        <v>17786.8</v>
      </c>
      <c r="D1939">
        <v>40990.85</v>
      </c>
      <c r="E1939">
        <v>59959.85</v>
      </c>
      <c r="G1939" s="2">
        <f t="shared" si="207"/>
        <v>-2.7209135706589807E-3</v>
      </c>
      <c r="H1939" s="4">
        <f t="shared" si="208"/>
        <v>2.8105170280120621E-3</v>
      </c>
      <c r="I1939" s="2">
        <f t="shared" si="208"/>
        <v>-7.468649589702594E-3</v>
      </c>
      <c r="J1939" s="2">
        <f t="shared" si="208"/>
        <v>3.3972679947601322E-3</v>
      </c>
      <c r="L1939">
        <f t="shared" si="206"/>
        <v>10</v>
      </c>
      <c r="M1939">
        <v>2022</v>
      </c>
    </row>
    <row r="1940" spans="1:13" x14ac:dyDescent="0.3">
      <c r="A1940" s="15">
        <v>44865</v>
      </c>
      <c r="B1940">
        <v>18538.3</v>
      </c>
      <c r="C1940">
        <v>18012.2</v>
      </c>
      <c r="D1940">
        <v>41307.9</v>
      </c>
      <c r="E1940">
        <v>60746.59</v>
      </c>
      <c r="G1940" s="2">
        <f t="shared" si="207"/>
        <v>1.3701364202758614E-2</v>
      </c>
      <c r="H1940" s="4">
        <f t="shared" si="208"/>
        <v>1.2672318798209991E-2</v>
      </c>
      <c r="I1940" s="2">
        <f t="shared" si="208"/>
        <v>7.7346529774328394E-3</v>
      </c>
      <c r="J1940" s="2">
        <f t="shared" si="208"/>
        <v>1.3121113545147261E-2</v>
      </c>
      <c r="L1940">
        <f t="shared" si="206"/>
        <v>10</v>
      </c>
      <c r="M1940">
        <v>2022</v>
      </c>
    </row>
    <row r="1941" spans="1:13" x14ac:dyDescent="0.3">
      <c r="A1941" s="15">
        <v>44866</v>
      </c>
      <c r="B1941">
        <v>18606.400000000001</v>
      </c>
      <c r="C1941">
        <v>18145.400000000001</v>
      </c>
      <c r="D1941">
        <v>41289.550000000003</v>
      </c>
      <c r="E1941">
        <v>61121.35</v>
      </c>
      <c r="G1941" s="2">
        <f t="shared" si="207"/>
        <v>3.6600309570901505E-3</v>
      </c>
      <c r="H1941" s="4">
        <f t="shared" si="208"/>
        <v>7.3949878415740843E-3</v>
      </c>
      <c r="I1941" s="2">
        <f t="shared" si="208"/>
        <v>-4.4422495454861041E-4</v>
      </c>
      <c r="J1941" s="2">
        <f t="shared" si="208"/>
        <v>6.1692351784684877E-3</v>
      </c>
      <c r="L1941">
        <f t="shared" si="206"/>
        <v>11</v>
      </c>
      <c r="M1941">
        <v>2022</v>
      </c>
    </row>
    <row r="1942" spans="1:13" x14ac:dyDescent="0.3">
      <c r="A1942" s="15">
        <v>44867</v>
      </c>
      <c r="B1942">
        <v>18577.150000000001</v>
      </c>
      <c r="C1942">
        <v>18082.849999999999</v>
      </c>
      <c r="D1942">
        <v>41146.65</v>
      </c>
      <c r="E1942">
        <v>60906.09</v>
      </c>
      <c r="G1942" s="2">
        <f t="shared" si="207"/>
        <v>-1.5745149282855549E-3</v>
      </c>
      <c r="H1942" s="4">
        <f t="shared" si="208"/>
        <v>-3.4471546507656432E-3</v>
      </c>
      <c r="I1942" s="2">
        <f t="shared" si="208"/>
        <v>-3.4609241321351637E-3</v>
      </c>
      <c r="J1942" s="2">
        <f t="shared" si="208"/>
        <v>-3.5218462942981795E-3</v>
      </c>
      <c r="L1942">
        <f t="shared" si="206"/>
        <v>11</v>
      </c>
      <c r="M1942">
        <v>2022</v>
      </c>
    </row>
    <row r="1943" spans="1:13" x14ac:dyDescent="0.3">
      <c r="A1943" s="15">
        <v>44868</v>
      </c>
      <c r="B1943">
        <v>18582.25</v>
      </c>
      <c r="C1943">
        <v>18052.7</v>
      </c>
      <c r="D1943">
        <v>41298.35</v>
      </c>
      <c r="E1943">
        <v>60836.41</v>
      </c>
      <c r="G1943" s="2">
        <f t="shared" si="207"/>
        <v>2.7445546152906914E-4</v>
      </c>
      <c r="H1943" s="4">
        <f t="shared" si="208"/>
        <v>-1.6673256704555874E-3</v>
      </c>
      <c r="I1943" s="2">
        <f t="shared" si="208"/>
        <v>3.6868128997135144E-3</v>
      </c>
      <c r="J1943" s="2">
        <f t="shared" si="208"/>
        <v>-1.144056366120252E-3</v>
      </c>
      <c r="L1943">
        <f t="shared" si="206"/>
        <v>11</v>
      </c>
      <c r="M1943">
        <v>2022</v>
      </c>
    </row>
    <row r="1944" spans="1:13" x14ac:dyDescent="0.3">
      <c r="A1944" s="15">
        <v>44869</v>
      </c>
      <c r="B1944">
        <v>18599.7</v>
      </c>
      <c r="C1944">
        <v>18117.150000000001</v>
      </c>
      <c r="D1944">
        <v>41258.449999999997</v>
      </c>
      <c r="E1944">
        <v>60950.36</v>
      </c>
      <c r="G1944" s="2">
        <f t="shared" si="207"/>
        <v>9.3818717506200249E-4</v>
      </c>
      <c r="H1944" s="4">
        <f t="shared" si="208"/>
        <v>3.5701030870728878E-3</v>
      </c>
      <c r="I1944" s="2">
        <f t="shared" si="208"/>
        <v>-9.6614029374058425E-4</v>
      </c>
      <c r="J1944" s="2">
        <f t="shared" si="208"/>
        <v>1.8730559544851034E-3</v>
      </c>
      <c r="L1944">
        <f t="shared" si="206"/>
        <v>11</v>
      </c>
      <c r="M1944">
        <v>2022</v>
      </c>
    </row>
    <row r="1945" spans="1:13" x14ac:dyDescent="0.3">
      <c r="A1945" s="15">
        <v>44872</v>
      </c>
      <c r="B1945">
        <v>18739.25</v>
      </c>
      <c r="C1945">
        <v>18202.8</v>
      </c>
      <c r="D1945">
        <v>41686.699999999997</v>
      </c>
      <c r="E1945">
        <v>61185.15</v>
      </c>
      <c r="G1945" s="2">
        <f t="shared" si="207"/>
        <v>7.4469362434462037E-3</v>
      </c>
      <c r="H1945" s="4">
        <f t="shared" si="208"/>
        <v>4.7275647659812837E-3</v>
      </c>
      <c r="I1945" s="2">
        <f t="shared" si="208"/>
        <v>1.0379691917655656E-2</v>
      </c>
      <c r="J1945" s="2">
        <f t="shared" si="208"/>
        <v>3.8521511603869258E-3</v>
      </c>
      <c r="L1945">
        <f t="shared" si="206"/>
        <v>11</v>
      </c>
      <c r="M1945">
        <v>2022</v>
      </c>
    </row>
    <row r="1946" spans="1:13" x14ac:dyDescent="0.3">
      <c r="A1946" s="15">
        <v>44874</v>
      </c>
      <c r="B1946">
        <v>18689.349999999999</v>
      </c>
      <c r="C1946">
        <v>18157</v>
      </c>
      <c r="D1946">
        <v>41783.199999999997</v>
      </c>
      <c r="E1946">
        <v>61033.55</v>
      </c>
      <c r="G1946" s="2">
        <f t="shared" si="207"/>
        <v>-2.6699697956323498E-3</v>
      </c>
      <c r="H1946" s="4">
        <f t="shared" si="208"/>
        <v>-2.5160964247258263E-3</v>
      </c>
      <c r="I1946" s="2">
        <f t="shared" si="208"/>
        <v>2.3148870023292803E-3</v>
      </c>
      <c r="J1946" s="2">
        <f t="shared" si="208"/>
        <v>-2.4777253957863721E-3</v>
      </c>
      <c r="L1946">
        <f t="shared" si="206"/>
        <v>11</v>
      </c>
      <c r="M1946">
        <v>2022</v>
      </c>
    </row>
    <row r="1947" spans="1:13" x14ac:dyDescent="0.3">
      <c r="A1947" s="15">
        <v>44875</v>
      </c>
      <c r="B1947">
        <v>18604.599999999999</v>
      </c>
      <c r="C1947">
        <v>18028.2</v>
      </c>
      <c r="D1947">
        <v>41603.75</v>
      </c>
      <c r="E1947">
        <v>60613.7</v>
      </c>
      <c r="G1947" s="2">
        <f t="shared" si="207"/>
        <v>-4.5553250271438252E-3</v>
      </c>
      <c r="H1947" s="4">
        <f t="shared" si="208"/>
        <v>-7.0936828771272385E-3</v>
      </c>
      <c r="I1947" s="2">
        <f t="shared" si="208"/>
        <v>-4.2947883359818568E-3</v>
      </c>
      <c r="J1947" s="2">
        <f t="shared" si="208"/>
        <v>-6.87900343335765E-3</v>
      </c>
      <c r="L1947">
        <f t="shared" si="206"/>
        <v>11</v>
      </c>
      <c r="M1947">
        <v>2022</v>
      </c>
    </row>
    <row r="1948" spans="1:13" x14ac:dyDescent="0.3">
      <c r="A1948" s="15">
        <v>44876</v>
      </c>
      <c r="B1948">
        <v>19007.900000000001</v>
      </c>
      <c r="C1948">
        <v>18349.7</v>
      </c>
      <c r="D1948">
        <v>42137.05</v>
      </c>
      <c r="E1948">
        <v>61795.040000000001</v>
      </c>
      <c r="G1948" s="2">
        <f t="shared" si="207"/>
        <v>2.121749377890261E-2</v>
      </c>
      <c r="H1948" s="4">
        <f t="shared" si="208"/>
        <v>1.7833172474234809E-2</v>
      </c>
      <c r="I1948" s="2">
        <f t="shared" si="208"/>
        <v>1.2818556019589649E-2</v>
      </c>
      <c r="J1948" s="2">
        <f t="shared" si="208"/>
        <v>1.9489653329197918E-2</v>
      </c>
      <c r="L1948">
        <f t="shared" si="206"/>
        <v>11</v>
      </c>
      <c r="M1948">
        <v>2022</v>
      </c>
    </row>
    <row r="1949" spans="1:13" x14ac:dyDescent="0.3">
      <c r="A1949" s="15">
        <v>44879</v>
      </c>
      <c r="B1949">
        <v>18970.849999999999</v>
      </c>
      <c r="C1949">
        <v>18329.150000000001</v>
      </c>
      <c r="D1949">
        <v>42076.75</v>
      </c>
      <c r="E1949">
        <v>61624.15</v>
      </c>
      <c r="G1949" s="2">
        <f t="shared" si="207"/>
        <v>-1.9529963074929649E-3</v>
      </c>
      <c r="H1949" s="4">
        <f t="shared" si="208"/>
        <v>-1.1199093173184995E-3</v>
      </c>
      <c r="I1949" s="2">
        <f t="shared" si="208"/>
        <v>-1.4310446507290592E-3</v>
      </c>
      <c r="J1949" s="2">
        <f t="shared" si="208"/>
        <v>-2.765432306541098E-3</v>
      </c>
      <c r="L1949">
        <f t="shared" si="206"/>
        <v>11</v>
      </c>
      <c r="M1949">
        <v>2022</v>
      </c>
    </row>
    <row r="1950" spans="1:13" x14ac:dyDescent="0.3">
      <c r="A1950" s="15">
        <v>44880</v>
      </c>
      <c r="B1950">
        <v>19083.599999999999</v>
      </c>
      <c r="C1950">
        <v>18403.400000000001</v>
      </c>
      <c r="D1950">
        <v>42372.7</v>
      </c>
      <c r="E1950">
        <v>61872.99</v>
      </c>
      <c r="G1950" s="2">
        <f t="shared" si="207"/>
        <v>5.9082143830304556E-3</v>
      </c>
      <c r="H1950" s="4">
        <f t="shared" si="208"/>
        <v>4.0509243472828796E-3</v>
      </c>
      <c r="I1950" s="2">
        <f t="shared" si="208"/>
        <v>7.0335755494423191E-3</v>
      </c>
      <c r="J1950" s="2">
        <f t="shared" si="208"/>
        <v>4.0380272993622872E-3</v>
      </c>
      <c r="L1950">
        <f t="shared" si="206"/>
        <v>11</v>
      </c>
      <c r="M1950">
        <v>2022</v>
      </c>
    </row>
    <row r="1951" spans="1:13" x14ac:dyDescent="0.3">
      <c r="A1951" s="15">
        <v>44881</v>
      </c>
      <c r="B1951">
        <v>19148.349999999999</v>
      </c>
      <c r="C1951">
        <v>18409.650000000001</v>
      </c>
      <c r="D1951">
        <v>42535.3</v>
      </c>
      <c r="E1951">
        <v>61980.72</v>
      </c>
      <c r="G1951" s="2">
        <f t="shared" si="207"/>
        <v>3.381492400128471E-3</v>
      </c>
      <c r="H1951" s="4">
        <f t="shared" si="208"/>
        <v>3.3961115880761162E-4</v>
      </c>
      <c r="I1951" s="2">
        <f t="shared" si="208"/>
        <v>3.8373764239712322E-3</v>
      </c>
      <c r="J1951" s="2">
        <f t="shared" si="208"/>
        <v>1.7411474700027138E-3</v>
      </c>
      <c r="L1951">
        <f t="shared" si="206"/>
        <v>11</v>
      </c>
      <c r="M1951">
        <v>2022</v>
      </c>
    </row>
    <row r="1952" spans="1:13" x14ac:dyDescent="0.3">
      <c r="A1952" s="15">
        <v>44882</v>
      </c>
      <c r="B1952">
        <v>19077</v>
      </c>
      <c r="C1952">
        <v>18343.900000000001</v>
      </c>
      <c r="D1952">
        <v>42458.05</v>
      </c>
      <c r="E1952">
        <v>61750.6</v>
      </c>
      <c r="G1952" s="2">
        <f t="shared" si="207"/>
        <v>-3.7401058866697355E-3</v>
      </c>
      <c r="H1952" s="4">
        <f t="shared" si="208"/>
        <v>-3.571496470601016E-3</v>
      </c>
      <c r="I1952" s="2">
        <f t="shared" si="208"/>
        <v>-1.8161385954724662E-3</v>
      </c>
      <c r="J1952" s="2">
        <f t="shared" si="208"/>
        <v>-3.7127674541373931E-3</v>
      </c>
      <c r="L1952">
        <f t="shared" si="206"/>
        <v>11</v>
      </c>
      <c r="M1952">
        <v>2022</v>
      </c>
    </row>
    <row r="1953" spans="1:13" x14ac:dyDescent="0.3">
      <c r="A1953" s="15">
        <v>44883</v>
      </c>
      <c r="B1953">
        <v>19070.95</v>
      </c>
      <c r="C1953">
        <v>18307.650000000001</v>
      </c>
      <c r="D1953">
        <v>42437.45</v>
      </c>
      <c r="E1953">
        <v>61663.48</v>
      </c>
      <c r="G1953" s="2">
        <f t="shared" si="207"/>
        <v>-3.1723642503384843E-4</v>
      </c>
      <c r="H1953" s="4">
        <f t="shared" si="208"/>
        <v>-1.9761337556353882E-3</v>
      </c>
      <c r="I1953" s="2">
        <f t="shared" si="208"/>
        <v>-4.8518478827939152E-4</v>
      </c>
      <c r="J1953" s="2">
        <f t="shared" si="208"/>
        <v>-1.4108364938963402E-3</v>
      </c>
      <c r="L1953">
        <f t="shared" si="206"/>
        <v>11</v>
      </c>
      <c r="M1953">
        <v>2022</v>
      </c>
    </row>
    <row r="1954" spans="1:13" x14ac:dyDescent="0.3">
      <c r="A1954" s="15">
        <v>44886</v>
      </c>
      <c r="B1954">
        <v>18949.599999999999</v>
      </c>
      <c r="C1954">
        <v>18159.95</v>
      </c>
      <c r="D1954">
        <v>42346.55</v>
      </c>
      <c r="E1954">
        <v>61144.84</v>
      </c>
      <c r="G1954" s="2">
        <f t="shared" si="207"/>
        <v>-6.4038291045722439E-3</v>
      </c>
      <c r="H1954" s="4">
        <f t="shared" si="208"/>
        <v>-8.0676657025888481E-3</v>
      </c>
      <c r="I1954" s="2">
        <f t="shared" si="208"/>
        <v>-2.1419760141100416E-3</v>
      </c>
      <c r="J1954" s="2">
        <f t="shared" si="208"/>
        <v>-8.4108130128239065E-3</v>
      </c>
      <c r="L1954">
        <f t="shared" si="206"/>
        <v>11</v>
      </c>
      <c r="M1954">
        <v>2022</v>
      </c>
    </row>
    <row r="1955" spans="1:13" x14ac:dyDescent="0.3">
      <c r="A1955" s="15">
        <v>44887</v>
      </c>
      <c r="B1955">
        <v>18973.2</v>
      </c>
      <c r="C1955">
        <v>18244.2</v>
      </c>
      <c r="D1955">
        <v>42457.05</v>
      </c>
      <c r="E1955">
        <v>61418.96</v>
      </c>
      <c r="G1955" s="2">
        <f t="shared" si="207"/>
        <v>1.243859760082758E-3</v>
      </c>
      <c r="H1955" s="4">
        <f t="shared" si="208"/>
        <v>4.6393299541022965E-3</v>
      </c>
      <c r="I1955" s="2">
        <f t="shared" si="208"/>
        <v>2.6094215467375734E-3</v>
      </c>
      <c r="J1955" s="2">
        <f t="shared" si="208"/>
        <v>4.4831256406918825E-3</v>
      </c>
      <c r="L1955">
        <f t="shared" si="206"/>
        <v>11</v>
      </c>
      <c r="M1955">
        <v>2022</v>
      </c>
    </row>
    <row r="1956" spans="1:13" x14ac:dyDescent="0.3">
      <c r="A1956" s="15">
        <v>44888</v>
      </c>
      <c r="B1956">
        <v>19069.099999999999</v>
      </c>
      <c r="C1956">
        <v>18267.25</v>
      </c>
      <c r="D1956">
        <v>42729.1</v>
      </c>
      <c r="E1956">
        <v>61510.58</v>
      </c>
      <c r="G1956" s="2">
        <f t="shared" si="207"/>
        <v>5.0290784567702633E-3</v>
      </c>
      <c r="H1956" s="4">
        <f t="shared" si="208"/>
        <v>1.2634152223720016E-3</v>
      </c>
      <c r="I1956" s="2">
        <f t="shared" si="208"/>
        <v>6.407651968283138E-3</v>
      </c>
      <c r="J1956" s="2">
        <f t="shared" si="208"/>
        <v>1.4917217745139713E-3</v>
      </c>
      <c r="L1956">
        <f t="shared" si="206"/>
        <v>11</v>
      </c>
      <c r="M1956">
        <v>2022</v>
      </c>
    </row>
    <row r="1957" spans="1:13" x14ac:dyDescent="0.3">
      <c r="A1957" s="15">
        <v>44889</v>
      </c>
      <c r="B1957">
        <v>19277</v>
      </c>
      <c r="C1957">
        <v>18484.099999999999</v>
      </c>
      <c r="D1957">
        <v>43075.4</v>
      </c>
      <c r="E1957">
        <v>62272.68</v>
      </c>
      <c r="G1957" s="2">
        <f t="shared" si="207"/>
        <v>1.0784873164911628E-2</v>
      </c>
      <c r="H1957" s="4">
        <f t="shared" si="208"/>
        <v>1.1870971273727493E-2</v>
      </c>
      <c r="I1957" s="2">
        <f t="shared" si="208"/>
        <v>8.1045470183084348E-3</v>
      </c>
      <c r="J1957" s="2">
        <f t="shared" si="208"/>
        <v>1.2389738480762148E-2</v>
      </c>
      <c r="L1957">
        <f t="shared" si="206"/>
        <v>11</v>
      </c>
      <c r="M1957">
        <v>2022</v>
      </c>
    </row>
    <row r="1958" spans="1:13" x14ac:dyDescent="0.3">
      <c r="A1958" s="15">
        <v>44890</v>
      </c>
      <c r="B1958">
        <v>19216.900000000001</v>
      </c>
      <c r="C1958">
        <v>18512.75</v>
      </c>
      <c r="D1958">
        <v>42983.95</v>
      </c>
      <c r="E1958">
        <v>62293.64</v>
      </c>
      <c r="G1958" s="2">
        <f t="shared" si="207"/>
        <v>-3.1274555209216126E-3</v>
      </c>
      <c r="H1958" s="4">
        <f t="shared" si="208"/>
        <v>1.5499807943043728E-3</v>
      </c>
      <c r="I1958" s="2">
        <f t="shared" si="208"/>
        <v>-2.1230214925457304E-3</v>
      </c>
      <c r="J1958" s="2">
        <f t="shared" si="208"/>
        <v>3.3658419711499692E-4</v>
      </c>
      <c r="L1958">
        <f t="shared" si="206"/>
        <v>11</v>
      </c>
      <c r="M1958">
        <v>2022</v>
      </c>
    </row>
    <row r="1959" spans="1:13" x14ac:dyDescent="0.3">
      <c r="A1959" s="15">
        <v>44893</v>
      </c>
      <c r="B1959">
        <v>19200.2</v>
      </c>
      <c r="C1959">
        <v>18562.75</v>
      </c>
      <c r="D1959">
        <v>43020.45</v>
      </c>
      <c r="E1959">
        <v>62504.800000000003</v>
      </c>
      <c r="G1959" s="2">
        <f t="shared" si="207"/>
        <v>-8.6978260643122082E-4</v>
      </c>
      <c r="H1959" s="4">
        <f t="shared" si="208"/>
        <v>2.7008413120687092E-3</v>
      </c>
      <c r="I1959" s="2">
        <f t="shared" si="208"/>
        <v>8.4915416102987289E-4</v>
      </c>
      <c r="J1959" s="2">
        <f t="shared" si="208"/>
        <v>3.3897521480524095E-3</v>
      </c>
      <c r="L1959">
        <f t="shared" si="206"/>
        <v>11</v>
      </c>
      <c r="M1959">
        <v>2022</v>
      </c>
    </row>
    <row r="1960" spans="1:13" x14ac:dyDescent="0.3">
      <c r="A1960" s="15">
        <v>44894</v>
      </c>
      <c r="B1960">
        <v>19231.45</v>
      </c>
      <c r="C1960">
        <v>18618.05</v>
      </c>
      <c r="D1960">
        <v>43053.45</v>
      </c>
      <c r="E1960">
        <v>62681.84</v>
      </c>
      <c r="G1960" s="2">
        <f t="shared" si="207"/>
        <v>1.6249424770363129E-3</v>
      </c>
      <c r="H1960" s="4">
        <f t="shared" si="208"/>
        <v>2.9790844567749537E-3</v>
      </c>
      <c r="I1960" s="2">
        <f t="shared" si="208"/>
        <v>7.6707705288996282E-4</v>
      </c>
      <c r="J1960" s="2">
        <f t="shared" si="208"/>
        <v>2.8324224699542051E-3</v>
      </c>
      <c r="L1960">
        <f t="shared" si="206"/>
        <v>11</v>
      </c>
      <c r="M1960">
        <v>2022</v>
      </c>
    </row>
    <row r="1961" spans="1:13" x14ac:dyDescent="0.3">
      <c r="A1961" s="15">
        <v>44895</v>
      </c>
      <c r="B1961">
        <v>19358.849999999999</v>
      </c>
      <c r="C1961">
        <v>18758.349999999999</v>
      </c>
      <c r="D1961">
        <v>43231</v>
      </c>
      <c r="E1961">
        <v>63099.65</v>
      </c>
      <c r="G1961" s="2">
        <f t="shared" si="207"/>
        <v>6.580969427419388E-3</v>
      </c>
      <c r="H1961" s="4">
        <f t="shared" si="208"/>
        <v>7.5356978845797108E-3</v>
      </c>
      <c r="I1961" s="2">
        <f t="shared" si="208"/>
        <v>4.1239436096294933E-3</v>
      </c>
      <c r="J1961" s="2">
        <f t="shared" si="208"/>
        <v>6.6655669329426992E-3</v>
      </c>
      <c r="L1961">
        <f t="shared" si="206"/>
        <v>11</v>
      </c>
      <c r="M1961">
        <v>2022</v>
      </c>
    </row>
    <row r="1962" spans="1:13" x14ac:dyDescent="0.3">
      <c r="A1962" s="15">
        <v>44896</v>
      </c>
      <c r="B1962">
        <v>19369.05</v>
      </c>
      <c r="C1962">
        <v>18812.5</v>
      </c>
      <c r="D1962">
        <v>43260.65</v>
      </c>
      <c r="E1962">
        <v>63284.19</v>
      </c>
      <c r="G1962" s="2">
        <f t="shared" si="207"/>
        <v>5.2661333415943102E-4</v>
      </c>
      <c r="H1962" s="4">
        <f t="shared" si="208"/>
        <v>2.8867144498317529E-3</v>
      </c>
      <c r="I1962" s="2">
        <f t="shared" si="208"/>
        <v>6.858504314034247E-4</v>
      </c>
      <c r="J1962" s="2">
        <f t="shared" si="208"/>
        <v>2.9245804057550376E-3</v>
      </c>
      <c r="L1962">
        <f t="shared" si="206"/>
        <v>12</v>
      </c>
      <c r="M1962">
        <v>2022</v>
      </c>
    </row>
    <row r="1963" spans="1:13" x14ac:dyDescent="0.3">
      <c r="A1963" s="15">
        <v>44897</v>
      </c>
      <c r="B1963">
        <v>19249.55</v>
      </c>
      <c r="C1963">
        <v>18696.099999999999</v>
      </c>
      <c r="D1963">
        <v>43103.75</v>
      </c>
      <c r="E1963">
        <v>62868.5</v>
      </c>
      <c r="G1963" s="2">
        <f t="shared" si="207"/>
        <v>-6.2079373284050802E-3</v>
      </c>
      <c r="H1963" s="4">
        <f t="shared" si="208"/>
        <v>-6.1873754152824692E-3</v>
      </c>
      <c r="I1963" s="2">
        <f t="shared" si="208"/>
        <v>-3.6268525784980449E-3</v>
      </c>
      <c r="J1963" s="2">
        <f t="shared" si="208"/>
        <v>-6.5686232216925315E-3</v>
      </c>
      <c r="L1963">
        <f t="shared" si="206"/>
        <v>12</v>
      </c>
      <c r="M1963">
        <v>2022</v>
      </c>
    </row>
    <row r="1964" spans="1:13" x14ac:dyDescent="0.3">
      <c r="A1964" s="15">
        <v>44900</v>
      </c>
      <c r="B1964">
        <v>19297.3</v>
      </c>
      <c r="C1964">
        <v>18701.05</v>
      </c>
      <c r="D1964">
        <v>43332.95</v>
      </c>
      <c r="E1964">
        <v>62834.6</v>
      </c>
      <c r="G1964" s="2">
        <f t="shared" si="207"/>
        <v>2.47443942935022E-3</v>
      </c>
      <c r="H1964" s="4">
        <f t="shared" si="208"/>
        <v>2.6476109990857601E-4</v>
      </c>
      <c r="I1964" s="2">
        <f t="shared" si="208"/>
        <v>5.317402778180485E-3</v>
      </c>
      <c r="J1964" s="2">
        <f t="shared" si="208"/>
        <v>-5.392207544318928E-4</v>
      </c>
      <c r="L1964">
        <f t="shared" si="206"/>
        <v>12</v>
      </c>
      <c r="M1964">
        <v>2022</v>
      </c>
    </row>
    <row r="1965" spans="1:13" x14ac:dyDescent="0.3">
      <c r="A1965" s="15">
        <v>44901</v>
      </c>
      <c r="B1965">
        <v>19242.3</v>
      </c>
      <c r="C1965">
        <v>18642.75</v>
      </c>
      <c r="D1965">
        <v>43138.55</v>
      </c>
      <c r="E1965">
        <v>62626.36</v>
      </c>
      <c r="G1965" s="2">
        <f t="shared" si="207"/>
        <v>-2.8582861716115017E-3</v>
      </c>
      <c r="H1965" s="4">
        <f t="shared" si="208"/>
        <v>-3.1174720136034756E-3</v>
      </c>
      <c r="I1965" s="2">
        <f t="shared" si="208"/>
        <v>-4.4861935317118771E-3</v>
      </c>
      <c r="J1965" s="2">
        <f t="shared" si="208"/>
        <v>-3.3140976468378565E-3</v>
      </c>
      <c r="L1965">
        <f t="shared" si="206"/>
        <v>12</v>
      </c>
      <c r="M1965">
        <v>2022</v>
      </c>
    </row>
    <row r="1966" spans="1:13" x14ac:dyDescent="0.3">
      <c r="A1966" s="15">
        <v>44902</v>
      </c>
      <c r="B1966">
        <v>19180.45</v>
      </c>
      <c r="C1966">
        <v>18560.5</v>
      </c>
      <c r="D1966">
        <v>43098.7</v>
      </c>
      <c r="E1966">
        <v>62410.68</v>
      </c>
      <c r="G1966" s="2">
        <f t="shared" si="207"/>
        <v>-3.2246375867093077E-3</v>
      </c>
      <c r="H1966" s="4">
        <f t="shared" si="208"/>
        <v>-4.4119027503989484E-3</v>
      </c>
      <c r="I1966" s="2">
        <f t="shared" si="208"/>
        <v>-9.2376772051925291E-4</v>
      </c>
      <c r="J1966" s="2">
        <f t="shared" si="208"/>
        <v>-3.4439172259093502E-3</v>
      </c>
      <c r="L1966">
        <f t="shared" si="206"/>
        <v>12</v>
      </c>
      <c r="M1966">
        <v>2022</v>
      </c>
    </row>
    <row r="1967" spans="1:13" x14ac:dyDescent="0.3">
      <c r="A1967" s="15">
        <v>44903</v>
      </c>
      <c r="B1967">
        <v>19292.400000000001</v>
      </c>
      <c r="C1967">
        <v>18609.349999999999</v>
      </c>
      <c r="D1967">
        <v>43596.85</v>
      </c>
      <c r="E1967">
        <v>62570.68</v>
      </c>
      <c r="G1967" s="2">
        <f t="shared" si="207"/>
        <v>5.8028031763803735E-3</v>
      </c>
      <c r="H1967" s="4">
        <f t="shared" si="208"/>
        <v>2.6319334069663286E-3</v>
      </c>
      <c r="I1967" s="2">
        <f t="shared" si="208"/>
        <v>1.1558353268196059E-2</v>
      </c>
      <c r="J1967" s="2">
        <f t="shared" si="208"/>
        <v>2.5636637831858264E-3</v>
      </c>
      <c r="L1967">
        <f t="shared" si="206"/>
        <v>12</v>
      </c>
      <c r="M1967">
        <v>2022</v>
      </c>
    </row>
    <row r="1968" spans="1:13" x14ac:dyDescent="0.3">
      <c r="A1968" s="15">
        <v>44904</v>
      </c>
      <c r="B1968">
        <v>19290.349999999999</v>
      </c>
      <c r="C1968">
        <v>18496.599999999999</v>
      </c>
      <c r="D1968">
        <v>43633.45</v>
      </c>
      <c r="E1968">
        <v>62181.67</v>
      </c>
      <c r="G1968" s="2">
        <f t="shared" si="207"/>
        <v>-1.062707519564399E-4</v>
      </c>
      <c r="H1968" s="4">
        <f t="shared" si="208"/>
        <v>-6.0587822788007112E-3</v>
      </c>
      <c r="I1968" s="2">
        <f t="shared" si="208"/>
        <v>8.3951019397040258E-4</v>
      </c>
      <c r="J1968" s="2">
        <f t="shared" si="208"/>
        <v>-6.2171291729609147E-3</v>
      </c>
      <c r="L1968">
        <f t="shared" si="206"/>
        <v>12</v>
      </c>
      <c r="M1968">
        <v>2022</v>
      </c>
    </row>
    <row r="1969" spans="1:13" x14ac:dyDescent="0.3">
      <c r="A1969" s="15">
        <v>44907</v>
      </c>
      <c r="B1969">
        <v>19313.8</v>
      </c>
      <c r="C1969">
        <v>18497.150000000001</v>
      </c>
      <c r="D1969">
        <v>43708.75</v>
      </c>
      <c r="E1969">
        <v>62130.57</v>
      </c>
      <c r="G1969" s="2">
        <f t="shared" si="207"/>
        <v>1.2141577524878962E-3</v>
      </c>
      <c r="H1969" s="4">
        <f t="shared" si="208"/>
        <v>2.9735194576457857E-5</v>
      </c>
      <c r="I1969" s="2">
        <f t="shared" si="208"/>
        <v>1.7257402291132816E-3</v>
      </c>
      <c r="J1969" s="2">
        <f t="shared" si="208"/>
        <v>-8.2178558407965802E-4</v>
      </c>
      <c r="L1969">
        <f t="shared" si="206"/>
        <v>12</v>
      </c>
      <c r="M1969">
        <v>2022</v>
      </c>
    </row>
    <row r="1970" spans="1:13" x14ac:dyDescent="0.3">
      <c r="A1970" s="15">
        <v>44908</v>
      </c>
      <c r="B1970">
        <v>19409.849999999999</v>
      </c>
      <c r="C1970">
        <v>18608</v>
      </c>
      <c r="D1970">
        <v>43946.55</v>
      </c>
      <c r="E1970">
        <v>62533.3</v>
      </c>
      <c r="G1970" s="2">
        <f t="shared" si="207"/>
        <v>4.9485184068913095E-3</v>
      </c>
      <c r="H1970" s="4">
        <f t="shared" si="208"/>
        <v>5.9928151093546055E-3</v>
      </c>
      <c r="I1970" s="2">
        <f t="shared" si="208"/>
        <v>5.4405582406269436E-3</v>
      </c>
      <c r="J1970" s="2">
        <f t="shared" si="208"/>
        <v>6.4819942904113578E-3</v>
      </c>
      <c r="L1970">
        <f t="shared" si="206"/>
        <v>12</v>
      </c>
      <c r="M1970">
        <v>2022</v>
      </c>
    </row>
    <row r="1971" spans="1:13" x14ac:dyDescent="0.3">
      <c r="A1971" s="15">
        <v>44909</v>
      </c>
      <c r="B1971">
        <v>19466</v>
      </c>
      <c r="C1971">
        <v>18660.3</v>
      </c>
      <c r="D1971">
        <v>44049.1</v>
      </c>
      <c r="E1971">
        <v>62677.91</v>
      </c>
      <c r="G1971" s="2">
        <f t="shared" si="207"/>
        <v>2.8845165930340829E-3</v>
      </c>
      <c r="H1971" s="4">
        <f t="shared" si="208"/>
        <v>2.8106190885640193E-3</v>
      </c>
      <c r="I1971" s="2">
        <f t="shared" si="208"/>
        <v>2.3335165103971901E-3</v>
      </c>
      <c r="J1971" s="2">
        <f t="shared" si="208"/>
        <v>2.312527885142805E-3</v>
      </c>
      <c r="L1971">
        <f t="shared" si="206"/>
        <v>12</v>
      </c>
      <c r="M1971">
        <v>2022</v>
      </c>
    </row>
    <row r="1972" spans="1:13" x14ac:dyDescent="0.3">
      <c r="A1972" s="15">
        <v>44910</v>
      </c>
      <c r="B1972">
        <v>19216</v>
      </c>
      <c r="C1972">
        <v>18414.900000000001</v>
      </c>
      <c r="D1972">
        <v>43498.2</v>
      </c>
      <c r="E1972">
        <v>61799.03</v>
      </c>
      <c r="G1972" s="2">
        <f t="shared" si="207"/>
        <v>-1.3009991673605328E-2</v>
      </c>
      <c r="H1972" s="4">
        <f t="shared" si="208"/>
        <v>-1.3150913972444056E-2</v>
      </c>
      <c r="I1972" s="2">
        <f t="shared" si="208"/>
        <v>-1.2506498430160922E-2</v>
      </c>
      <c r="J1972" s="2">
        <f t="shared" si="208"/>
        <v>-1.4022165065810341E-2</v>
      </c>
      <c r="L1972">
        <f t="shared" si="206"/>
        <v>12</v>
      </c>
      <c r="M1972">
        <v>2022</v>
      </c>
    </row>
    <row r="1973" spans="1:13" x14ac:dyDescent="0.3">
      <c r="A1973" s="15">
        <v>44911</v>
      </c>
      <c r="B1973">
        <v>19111.95</v>
      </c>
      <c r="C1973">
        <v>18269</v>
      </c>
      <c r="D1973">
        <v>43219.5</v>
      </c>
      <c r="E1973">
        <v>61337.81</v>
      </c>
      <c r="G1973" s="2">
        <f t="shared" si="207"/>
        <v>-5.4442377674700521E-3</v>
      </c>
      <c r="H1973" s="4">
        <f t="shared" si="208"/>
        <v>-7.9229319735649641E-3</v>
      </c>
      <c r="I1973" s="2">
        <f t="shared" si="208"/>
        <v>-6.4071616756554775E-3</v>
      </c>
      <c r="J1973" s="2">
        <f t="shared" si="208"/>
        <v>-7.4632239373336635E-3</v>
      </c>
      <c r="L1973">
        <f t="shared" si="206"/>
        <v>12</v>
      </c>
      <c r="M1973">
        <v>2022</v>
      </c>
    </row>
    <row r="1974" spans="1:13" x14ac:dyDescent="0.3">
      <c r="A1974" s="15">
        <v>44914</v>
      </c>
      <c r="B1974">
        <v>19277.7</v>
      </c>
      <c r="C1974">
        <v>18420.45</v>
      </c>
      <c r="D1974">
        <v>43413.75</v>
      </c>
      <c r="E1974">
        <v>61806.19</v>
      </c>
      <c r="G1974" s="2">
        <f t="shared" si="207"/>
        <v>8.5980173983410887E-3</v>
      </c>
      <c r="H1974" s="4">
        <f t="shared" si="208"/>
        <v>8.2899994526247044E-3</v>
      </c>
      <c r="I1974" s="2">
        <f t="shared" si="208"/>
        <v>4.4944990108631523E-3</v>
      </c>
      <c r="J1974" s="2">
        <f t="shared" si="208"/>
        <v>7.6360730844483148E-3</v>
      </c>
      <c r="L1974">
        <f t="shared" si="206"/>
        <v>12</v>
      </c>
      <c r="M1974">
        <v>2022</v>
      </c>
    </row>
    <row r="1975" spans="1:13" x14ac:dyDescent="0.3">
      <c r="A1975" s="15">
        <v>44915</v>
      </c>
      <c r="B1975">
        <v>19222.3</v>
      </c>
      <c r="C1975">
        <v>18385.3</v>
      </c>
      <c r="D1975">
        <v>43359.5</v>
      </c>
      <c r="E1975">
        <v>61702.29</v>
      </c>
      <c r="G1975" s="2">
        <f t="shared" si="207"/>
        <v>-2.8820692633036347E-3</v>
      </c>
      <c r="H1975" s="4">
        <f t="shared" si="208"/>
        <v>-1.9082052827157562E-3</v>
      </c>
      <c r="I1975" s="2">
        <f t="shared" si="208"/>
        <v>-1.2496041000834989E-3</v>
      </c>
      <c r="J1975" s="2">
        <f t="shared" si="208"/>
        <v>-1.681061395306869E-3</v>
      </c>
      <c r="L1975">
        <f t="shared" si="206"/>
        <v>12</v>
      </c>
      <c r="M1975">
        <v>2022</v>
      </c>
    </row>
    <row r="1976" spans="1:13" x14ac:dyDescent="0.3">
      <c r="A1976" s="15">
        <v>44916</v>
      </c>
      <c r="B1976">
        <v>18925.2</v>
      </c>
      <c r="C1976">
        <v>18199.099999999999</v>
      </c>
      <c r="D1976">
        <v>42617.95</v>
      </c>
      <c r="E1976">
        <v>61067.24</v>
      </c>
      <c r="G1976" s="2">
        <f t="shared" si="207"/>
        <v>-1.5698645192653106E-2</v>
      </c>
      <c r="H1976" s="4">
        <f t="shared" si="208"/>
        <v>-1.0127656334136551E-2</v>
      </c>
      <c r="I1976" s="2">
        <f t="shared" si="208"/>
        <v>-1.7102365110298848E-2</v>
      </c>
      <c r="J1976" s="2">
        <f t="shared" si="208"/>
        <v>-1.029216257613782E-2</v>
      </c>
      <c r="L1976">
        <f t="shared" si="206"/>
        <v>12</v>
      </c>
      <c r="M1976">
        <v>2022</v>
      </c>
    </row>
    <row r="1977" spans="1:13" x14ac:dyDescent="0.3">
      <c r="A1977" s="15">
        <v>44917</v>
      </c>
      <c r="B1977">
        <v>18858.599999999999</v>
      </c>
      <c r="C1977">
        <v>18127.349999999999</v>
      </c>
      <c r="D1977">
        <v>42408.800000000003</v>
      </c>
      <c r="E1977">
        <v>60826.22</v>
      </c>
      <c r="G1977" s="2">
        <f t="shared" si="207"/>
        <v>-3.5315452896822769E-3</v>
      </c>
      <c r="H1977" s="4">
        <f t="shared" si="208"/>
        <v>-3.9425026512300062E-3</v>
      </c>
      <c r="I1977" s="2">
        <f t="shared" si="208"/>
        <v>-4.9075565577413787E-3</v>
      </c>
      <c r="J1977" s="2">
        <f t="shared" si="208"/>
        <v>-3.9467970060542579E-3</v>
      </c>
      <c r="L1977">
        <f t="shared" si="206"/>
        <v>12</v>
      </c>
      <c r="M1977">
        <v>2022</v>
      </c>
    </row>
    <row r="1978" spans="1:13" x14ac:dyDescent="0.3">
      <c r="A1978" s="15">
        <v>44918</v>
      </c>
      <c r="B1978">
        <v>18595.599999999999</v>
      </c>
      <c r="C1978">
        <v>17806.8</v>
      </c>
      <c r="D1978">
        <v>41668.050000000003</v>
      </c>
      <c r="E1978">
        <v>59845.29</v>
      </c>
      <c r="G1978" s="2">
        <f t="shared" si="207"/>
        <v>-1.4143130633052982E-2</v>
      </c>
      <c r="H1978" s="4">
        <f t="shared" si="208"/>
        <v>-1.7683224519855319E-2</v>
      </c>
      <c r="I1978" s="2">
        <f t="shared" si="208"/>
        <v>-1.7466893663579255E-2</v>
      </c>
      <c r="J1978" s="2">
        <f t="shared" si="208"/>
        <v>-1.612676243896136E-2</v>
      </c>
      <c r="L1978">
        <f t="shared" si="206"/>
        <v>12</v>
      </c>
      <c r="M1978">
        <v>2022</v>
      </c>
    </row>
    <row r="1979" spans="1:13" x14ac:dyDescent="0.3">
      <c r="A1979" s="15">
        <v>44921</v>
      </c>
      <c r="B1979">
        <v>18928.650000000001</v>
      </c>
      <c r="C1979">
        <v>18014.599999999999</v>
      </c>
      <c r="D1979">
        <v>42630.15</v>
      </c>
      <c r="E1979">
        <v>60566.42</v>
      </c>
      <c r="G1979" s="2">
        <f t="shared" si="207"/>
        <v>1.7595021303685308E-2</v>
      </c>
      <c r="H1979" s="4">
        <f t="shared" si="208"/>
        <v>1.1669699216029792E-2</v>
      </c>
      <c r="I1979" s="2">
        <f t="shared" si="208"/>
        <v>2.3089633424170281E-2</v>
      </c>
      <c r="J1979" s="2">
        <f t="shared" si="208"/>
        <v>1.2049904010825202E-2</v>
      </c>
      <c r="L1979">
        <f t="shared" si="206"/>
        <v>12</v>
      </c>
      <c r="M1979">
        <v>2022</v>
      </c>
    </row>
    <row r="1980" spans="1:13" x14ac:dyDescent="0.3">
      <c r="A1980" s="15">
        <v>44922</v>
      </c>
      <c r="B1980">
        <v>19011.2</v>
      </c>
      <c r="C1980">
        <v>18132.3</v>
      </c>
      <c r="D1980">
        <v>42859.5</v>
      </c>
      <c r="E1980">
        <v>60927.43</v>
      </c>
      <c r="G1980" s="2">
        <f t="shared" si="207"/>
        <v>4.342177242888364E-3</v>
      </c>
      <c r="H1980" s="4">
        <f t="shared" si="208"/>
        <v>6.5335894219133777E-3</v>
      </c>
      <c r="I1980" s="2">
        <f t="shared" si="208"/>
        <v>5.3799951442816537E-3</v>
      </c>
      <c r="J1980" s="2">
        <f t="shared" si="208"/>
        <v>5.9605636258507943E-3</v>
      </c>
      <c r="L1980">
        <f t="shared" si="206"/>
        <v>12</v>
      </c>
      <c r="M1980">
        <v>2022</v>
      </c>
    </row>
    <row r="1981" spans="1:13" x14ac:dyDescent="0.3">
      <c r="A1981" s="15">
        <v>44923</v>
      </c>
      <c r="B1981">
        <v>18982.849999999999</v>
      </c>
      <c r="C1981">
        <v>18122.5</v>
      </c>
      <c r="D1981">
        <v>42827.7</v>
      </c>
      <c r="E1981">
        <v>60910.28</v>
      </c>
      <c r="G1981" s="2">
        <f t="shared" si="207"/>
        <v>-1.4934533012694188E-3</v>
      </c>
      <c r="H1981" s="4">
        <f t="shared" si="208"/>
        <v>-5.4047197542503008E-4</v>
      </c>
      <c r="I1981" s="2">
        <f t="shared" si="208"/>
        <v>-7.4195919224449446E-4</v>
      </c>
      <c r="J1981" s="2">
        <f t="shared" si="208"/>
        <v>-2.8148241276550569E-4</v>
      </c>
      <c r="L1981">
        <f t="shared" si="206"/>
        <v>12</v>
      </c>
      <c r="M1981">
        <v>2022</v>
      </c>
    </row>
    <row r="1982" spans="1:13" x14ac:dyDescent="0.3">
      <c r="A1982" s="15">
        <v>44924</v>
      </c>
      <c r="B1982">
        <v>19090.599999999999</v>
      </c>
      <c r="C1982">
        <v>18191</v>
      </c>
      <c r="D1982">
        <v>43252.35</v>
      </c>
      <c r="E1982">
        <v>61133.88</v>
      </c>
      <c r="G1982" s="2">
        <f t="shared" si="207"/>
        <v>5.6441390003457203E-3</v>
      </c>
      <c r="H1982" s="4">
        <f t="shared" si="208"/>
        <v>3.7798317009242652E-3</v>
      </c>
      <c r="I1982" s="2">
        <f t="shared" si="208"/>
        <v>9.9153118192198391E-3</v>
      </c>
      <c r="J1982" s="2">
        <f t="shared" si="208"/>
        <v>3.67097310995777E-3</v>
      </c>
      <c r="L1982">
        <f t="shared" si="206"/>
        <v>12</v>
      </c>
      <c r="M1982">
        <v>2022</v>
      </c>
    </row>
    <row r="1983" spans="1:13" x14ac:dyDescent="0.3">
      <c r="A1983" s="15">
        <v>44925</v>
      </c>
      <c r="B1983">
        <v>18981.2</v>
      </c>
      <c r="C1983">
        <v>18105.3</v>
      </c>
      <c r="D1983">
        <v>42986.45</v>
      </c>
      <c r="E1983">
        <v>60840.74</v>
      </c>
      <c r="G1983" s="2">
        <f t="shared" si="207"/>
        <v>-5.7635976650579424E-3</v>
      </c>
      <c r="H1983" s="4">
        <f t="shared" si="208"/>
        <v>-4.7111208839536439E-3</v>
      </c>
      <c r="I1983" s="2">
        <f t="shared" si="208"/>
        <v>-6.1476428448396783E-3</v>
      </c>
      <c r="J1983" s="2">
        <f t="shared" si="208"/>
        <v>-4.7950498152579133E-3</v>
      </c>
      <c r="L1983">
        <f t="shared" si="206"/>
        <v>12</v>
      </c>
      <c r="M1983">
        <v>2022</v>
      </c>
    </row>
    <row r="1984" spans="1:13" x14ac:dyDescent="0.3">
      <c r="A1984" s="15">
        <v>44928</v>
      </c>
      <c r="B1984">
        <v>19074.45</v>
      </c>
      <c r="C1984">
        <v>18197.45</v>
      </c>
      <c r="D1984">
        <v>43203.1</v>
      </c>
      <c r="E1984">
        <v>61167.79</v>
      </c>
      <c r="G1984" s="2">
        <f t="shared" si="207"/>
        <v>4.8887386005887455E-3</v>
      </c>
      <c r="H1984" s="4">
        <f t="shared" si="208"/>
        <v>5.0896698756718456E-3</v>
      </c>
      <c r="I1984" s="2">
        <f t="shared" si="208"/>
        <v>5.0399602665491443E-3</v>
      </c>
      <c r="J1984" s="2">
        <f t="shared" si="208"/>
        <v>5.3755098968224736E-3</v>
      </c>
      <c r="L1984">
        <f t="shared" si="206"/>
        <v>1</v>
      </c>
      <c r="M1984">
        <v>2023</v>
      </c>
    </row>
    <row r="1985" spans="1:13" x14ac:dyDescent="0.3">
      <c r="A1985" s="15">
        <v>44929</v>
      </c>
      <c r="B1985">
        <v>19196.05</v>
      </c>
      <c r="C1985">
        <v>18232.55</v>
      </c>
      <c r="D1985">
        <v>43425.25</v>
      </c>
      <c r="E1985">
        <v>61294.2</v>
      </c>
      <c r="G1985" s="2">
        <f t="shared" si="207"/>
        <v>6.3346365528324086E-3</v>
      </c>
      <c r="H1985" s="4">
        <f t="shared" si="208"/>
        <v>1.9288416783669439E-3</v>
      </c>
      <c r="I1985" s="2">
        <f t="shared" si="208"/>
        <v>5.1419921255650971E-3</v>
      </c>
      <c r="J1985" s="2">
        <f t="shared" si="208"/>
        <v>2.0666105478062266E-3</v>
      </c>
      <c r="L1985">
        <f t="shared" si="206"/>
        <v>1</v>
      </c>
      <c r="M1985">
        <v>2023</v>
      </c>
    </row>
    <row r="1986" spans="1:13" x14ac:dyDescent="0.3">
      <c r="A1986" s="15">
        <v>44930</v>
      </c>
      <c r="B1986">
        <v>19007</v>
      </c>
      <c r="C1986">
        <v>18042.95</v>
      </c>
      <c r="D1986">
        <v>42958.8</v>
      </c>
      <c r="E1986">
        <v>60657.45</v>
      </c>
      <c r="G1986" s="2">
        <f t="shared" si="207"/>
        <v>-9.9463355605829053E-3</v>
      </c>
      <c r="H1986" s="4">
        <f t="shared" si="208"/>
        <v>-1.0398984234240332E-2</v>
      </c>
      <c r="I1986" s="2">
        <f t="shared" si="208"/>
        <v>-1.0741446508655611E-2</v>
      </c>
      <c r="J1986" s="2">
        <f t="shared" si="208"/>
        <v>-1.0388421743003418E-2</v>
      </c>
      <c r="L1986">
        <f t="shared" si="206"/>
        <v>1</v>
      </c>
      <c r="M1986">
        <v>2023</v>
      </c>
    </row>
    <row r="1987" spans="1:13" x14ac:dyDescent="0.3">
      <c r="A1987" s="15">
        <v>44931</v>
      </c>
      <c r="B1987">
        <v>18782.2</v>
      </c>
      <c r="C1987">
        <v>17992.150000000001</v>
      </c>
      <c r="D1987">
        <v>42608.7</v>
      </c>
      <c r="E1987">
        <v>60353.27</v>
      </c>
      <c r="G1987" s="2">
        <f t="shared" si="207"/>
        <v>-1.1968778950282675E-2</v>
      </c>
      <c r="H1987" s="4">
        <f t="shared" si="208"/>
        <v>-2.8155041165662639E-3</v>
      </c>
      <c r="I1987" s="2">
        <f t="shared" si="208"/>
        <v>-8.1496689851673181E-3</v>
      </c>
      <c r="J1987" s="2">
        <f t="shared" si="208"/>
        <v>-5.0147178953286083E-3</v>
      </c>
      <c r="L1987">
        <f t="shared" ref="L1987:L2050" si="209">MONTH(A:A)</f>
        <v>1</v>
      </c>
      <c r="M1987">
        <v>2023</v>
      </c>
    </row>
    <row r="1988" spans="1:13" x14ac:dyDescent="0.3">
      <c r="A1988" s="15">
        <v>44932</v>
      </c>
      <c r="B1988">
        <v>18603.75</v>
      </c>
      <c r="C1988">
        <v>17859.45</v>
      </c>
      <c r="D1988">
        <v>42188.800000000003</v>
      </c>
      <c r="E1988">
        <v>59900.37</v>
      </c>
      <c r="G1988" s="2">
        <f t="shared" ref="G1988:G2051" si="210">(B1988-B1987)/B1988</f>
        <v>-9.5921521198683458E-3</v>
      </c>
      <c r="H1988" s="4">
        <f t="shared" ref="H1988:J2051" si="211">(C1988-C1987)/C1987</f>
        <v>-7.3754387330030443E-3</v>
      </c>
      <c r="I1988" s="2">
        <f t="shared" si="211"/>
        <v>-9.8547949127758931E-3</v>
      </c>
      <c r="J1988" s="2">
        <f t="shared" si="211"/>
        <v>-7.5041501479537762E-3</v>
      </c>
      <c r="L1988">
        <f t="shared" si="209"/>
        <v>1</v>
      </c>
      <c r="M1988">
        <v>2023</v>
      </c>
    </row>
    <row r="1989" spans="1:13" x14ac:dyDescent="0.3">
      <c r="A1989" s="15">
        <v>44935</v>
      </c>
      <c r="B1989">
        <v>18731.55</v>
      </c>
      <c r="C1989">
        <v>18101.2</v>
      </c>
      <c r="D1989">
        <v>42582.75</v>
      </c>
      <c r="E1989">
        <v>60747.31</v>
      </c>
      <c r="G1989" s="2">
        <f t="shared" si="210"/>
        <v>6.8227135501332924E-3</v>
      </c>
      <c r="H1989" s="4">
        <f t="shared" si="211"/>
        <v>1.3536251116355766E-2</v>
      </c>
      <c r="I1989" s="2">
        <f t="shared" si="211"/>
        <v>9.3377863319174057E-3</v>
      </c>
      <c r="J1989" s="2">
        <f t="shared" si="211"/>
        <v>1.413914471646828E-2</v>
      </c>
      <c r="L1989">
        <f t="shared" si="209"/>
        <v>1</v>
      </c>
      <c r="M1989">
        <v>2023</v>
      </c>
    </row>
    <row r="1990" spans="1:13" x14ac:dyDescent="0.3">
      <c r="A1990" s="15">
        <v>44936</v>
      </c>
      <c r="B1990">
        <v>18474.05</v>
      </c>
      <c r="C1990">
        <v>17914.150000000001</v>
      </c>
      <c r="D1990">
        <v>42014.75</v>
      </c>
      <c r="E1990">
        <v>60115.48</v>
      </c>
      <c r="G1990" s="2">
        <f t="shared" si="210"/>
        <v>-1.3938470449089399E-2</v>
      </c>
      <c r="H1990" s="4">
        <f t="shared" si="211"/>
        <v>-1.0333569045146138E-2</v>
      </c>
      <c r="I1990" s="2">
        <f t="shared" si="211"/>
        <v>-1.3338734581491332E-2</v>
      </c>
      <c r="J1990" s="2">
        <f t="shared" si="211"/>
        <v>-1.0400954379708246E-2</v>
      </c>
      <c r="L1990">
        <f t="shared" si="209"/>
        <v>1</v>
      </c>
      <c r="M1990">
        <v>2023</v>
      </c>
    </row>
    <row r="1991" spans="1:13" x14ac:dyDescent="0.3">
      <c r="A1991" s="15">
        <v>44937</v>
      </c>
      <c r="B1991">
        <v>18566.599999999999</v>
      </c>
      <c r="C1991">
        <v>17895.7</v>
      </c>
      <c r="D1991">
        <v>42232.7</v>
      </c>
      <c r="E1991">
        <v>60105.5</v>
      </c>
      <c r="G1991" s="2">
        <f t="shared" si="210"/>
        <v>4.9847575754311119E-3</v>
      </c>
      <c r="H1991" s="4">
        <f t="shared" si="211"/>
        <v>-1.0299121085845951E-3</v>
      </c>
      <c r="I1991" s="2">
        <f t="shared" si="211"/>
        <v>5.1874639263591264E-3</v>
      </c>
      <c r="J1991" s="2">
        <f t="shared" si="211"/>
        <v>-1.6601381208306414E-4</v>
      </c>
      <c r="L1991">
        <f t="shared" si="209"/>
        <v>1</v>
      </c>
      <c r="M1991">
        <v>2023</v>
      </c>
    </row>
    <row r="1992" spans="1:13" x14ac:dyDescent="0.3">
      <c r="A1992" s="15">
        <v>44938</v>
      </c>
      <c r="B1992">
        <v>18540.05</v>
      </c>
      <c r="C1992">
        <v>17858.2</v>
      </c>
      <c r="D1992">
        <v>42082.25</v>
      </c>
      <c r="E1992">
        <v>59958.03</v>
      </c>
      <c r="G1992" s="2">
        <f t="shared" si="210"/>
        <v>-1.432034972936927E-3</v>
      </c>
      <c r="H1992" s="4">
        <f t="shared" si="211"/>
        <v>-2.0954754494096348E-3</v>
      </c>
      <c r="I1992" s="2">
        <f t="shared" si="211"/>
        <v>-3.5624054346512796E-3</v>
      </c>
      <c r="J1992" s="2">
        <f t="shared" si="211"/>
        <v>-2.4535192286895737E-3</v>
      </c>
      <c r="L1992">
        <f t="shared" si="209"/>
        <v>1</v>
      </c>
      <c r="M1992">
        <v>2023</v>
      </c>
    </row>
    <row r="1993" spans="1:13" x14ac:dyDescent="0.3">
      <c r="A1993" s="15">
        <v>44939</v>
      </c>
      <c r="B1993">
        <v>18646.2</v>
      </c>
      <c r="C1993">
        <v>17956.599999999999</v>
      </c>
      <c r="D1993">
        <v>42371.25</v>
      </c>
      <c r="E1993">
        <v>60261.18</v>
      </c>
      <c r="G1993" s="2">
        <f t="shared" si="210"/>
        <v>5.6928489450934483E-3</v>
      </c>
      <c r="H1993" s="4">
        <f t="shared" si="211"/>
        <v>5.5100738036307027E-3</v>
      </c>
      <c r="I1993" s="2">
        <f t="shared" si="211"/>
        <v>6.8675035198925913E-3</v>
      </c>
      <c r="J1993" s="2">
        <f t="shared" si="211"/>
        <v>5.0560366976700449E-3</v>
      </c>
      <c r="L1993">
        <f t="shared" si="209"/>
        <v>1</v>
      </c>
      <c r="M1993">
        <v>2023</v>
      </c>
    </row>
    <row r="1994" spans="1:13" x14ac:dyDescent="0.3">
      <c r="A1994" s="15">
        <v>44942</v>
      </c>
      <c r="B1994">
        <v>18506.25</v>
      </c>
      <c r="C1994">
        <v>17894.849999999999</v>
      </c>
      <c r="D1994">
        <v>42167.55</v>
      </c>
      <c r="E1994">
        <v>60092.97</v>
      </c>
      <c r="G1994" s="2">
        <f t="shared" si="210"/>
        <v>-7.562310030395176E-3</v>
      </c>
      <c r="H1994" s="4">
        <f t="shared" si="211"/>
        <v>-3.4388469977612692E-3</v>
      </c>
      <c r="I1994" s="2">
        <f t="shared" si="211"/>
        <v>-4.807505088945856E-3</v>
      </c>
      <c r="J1994" s="2">
        <f t="shared" si="211"/>
        <v>-2.7913492566856331E-3</v>
      </c>
      <c r="L1994">
        <f t="shared" si="209"/>
        <v>1</v>
      </c>
      <c r="M1994">
        <v>2023</v>
      </c>
    </row>
    <row r="1995" spans="1:13" x14ac:dyDescent="0.3">
      <c r="A1995" s="15">
        <v>44943</v>
      </c>
      <c r="B1995">
        <v>18604.25</v>
      </c>
      <c r="C1995">
        <v>18053.3</v>
      </c>
      <c r="D1995">
        <v>42235.05</v>
      </c>
      <c r="E1995">
        <v>60655.72</v>
      </c>
      <c r="G1995" s="2">
        <f t="shared" si="210"/>
        <v>5.2676135829178815E-3</v>
      </c>
      <c r="H1995" s="4">
        <f t="shared" si="211"/>
        <v>8.8545028318203697E-3</v>
      </c>
      <c r="I1995" s="2">
        <f t="shared" si="211"/>
        <v>1.600756980189743E-3</v>
      </c>
      <c r="J1995" s="2">
        <f t="shared" si="211"/>
        <v>9.364656131990147E-3</v>
      </c>
      <c r="L1995">
        <f t="shared" si="209"/>
        <v>1</v>
      </c>
      <c r="M1995">
        <v>2023</v>
      </c>
    </row>
    <row r="1996" spans="1:13" x14ac:dyDescent="0.3">
      <c r="A1996" s="15">
        <v>44944</v>
      </c>
      <c r="B1996">
        <v>18753.5</v>
      </c>
      <c r="C1996">
        <v>18165.349999999999</v>
      </c>
      <c r="D1996">
        <v>42458</v>
      </c>
      <c r="E1996">
        <v>61045.74</v>
      </c>
      <c r="G1996" s="2">
        <f t="shared" si="210"/>
        <v>7.9585144106433473E-3</v>
      </c>
      <c r="H1996" s="4">
        <f t="shared" si="211"/>
        <v>6.2066215041017029E-3</v>
      </c>
      <c r="I1996" s="2">
        <f t="shared" si="211"/>
        <v>5.2787909568000292E-3</v>
      </c>
      <c r="J1996" s="2">
        <f t="shared" si="211"/>
        <v>6.4300613363421754E-3</v>
      </c>
      <c r="L1996">
        <f t="shared" si="209"/>
        <v>1</v>
      </c>
      <c r="M1996">
        <v>2023</v>
      </c>
    </row>
    <row r="1997" spans="1:13" x14ac:dyDescent="0.3">
      <c r="A1997" s="15">
        <v>44945</v>
      </c>
      <c r="B1997">
        <v>18739.7</v>
      </c>
      <c r="C1997">
        <v>18107.849999999999</v>
      </c>
      <c r="D1997">
        <v>42328.85</v>
      </c>
      <c r="E1997">
        <v>60858.43</v>
      </c>
      <c r="G1997" s="2">
        <f t="shared" si="210"/>
        <v>-7.3640453155596262E-4</v>
      </c>
      <c r="H1997" s="4">
        <f t="shared" si="211"/>
        <v>-3.1653670311884994E-3</v>
      </c>
      <c r="I1997" s="2">
        <f t="shared" si="211"/>
        <v>-3.0418295727542856E-3</v>
      </c>
      <c r="J1997" s="2">
        <f t="shared" si="211"/>
        <v>-3.06835497448303E-3</v>
      </c>
      <c r="L1997">
        <f t="shared" si="209"/>
        <v>1</v>
      </c>
      <c r="M1997">
        <v>2023</v>
      </c>
    </row>
    <row r="1998" spans="1:13" x14ac:dyDescent="0.3">
      <c r="A1998" s="15">
        <v>44946</v>
      </c>
      <c r="B1998">
        <v>18772.400000000001</v>
      </c>
      <c r="C1998">
        <v>18027.650000000001</v>
      </c>
      <c r="D1998">
        <v>42506.8</v>
      </c>
      <c r="E1998">
        <v>60621.77</v>
      </c>
      <c r="G1998" s="2">
        <f t="shared" si="210"/>
        <v>1.7419189874496987E-3</v>
      </c>
      <c r="H1998" s="4">
        <f t="shared" si="211"/>
        <v>-4.4290183539181681E-3</v>
      </c>
      <c r="I1998" s="2">
        <f t="shared" si="211"/>
        <v>4.2039885326439147E-3</v>
      </c>
      <c r="J1998" s="2">
        <f t="shared" si="211"/>
        <v>-3.8886970958666449E-3</v>
      </c>
      <c r="L1998">
        <f t="shared" si="209"/>
        <v>1</v>
      </c>
      <c r="M1998">
        <v>2023</v>
      </c>
    </row>
    <row r="1999" spans="1:13" x14ac:dyDescent="0.3">
      <c r="A1999" s="15">
        <v>44949</v>
      </c>
      <c r="B1999">
        <v>18887.5</v>
      </c>
      <c r="C1999">
        <v>18118.55</v>
      </c>
      <c r="D1999">
        <v>42821.25</v>
      </c>
      <c r="E1999">
        <v>60941.67</v>
      </c>
      <c r="G1999" s="2">
        <f t="shared" si="210"/>
        <v>6.0939774983453897E-3</v>
      </c>
      <c r="H1999" s="4">
        <f t="shared" si="211"/>
        <v>5.0422545367808788E-3</v>
      </c>
      <c r="I1999" s="2">
        <f t="shared" si="211"/>
        <v>7.3976399070265712E-3</v>
      </c>
      <c r="J1999" s="2">
        <f t="shared" si="211"/>
        <v>5.2769821798341002E-3</v>
      </c>
      <c r="L1999">
        <f t="shared" si="209"/>
        <v>1</v>
      </c>
      <c r="M1999">
        <v>2023</v>
      </c>
    </row>
    <row r="2000" spans="1:13" x14ac:dyDescent="0.3">
      <c r="A2000" s="15">
        <v>44950</v>
      </c>
      <c r="B2000">
        <v>18890</v>
      </c>
      <c r="C2000">
        <v>18118.3</v>
      </c>
      <c r="D2000">
        <v>42733.45</v>
      </c>
      <c r="E2000">
        <v>60978.75</v>
      </c>
      <c r="G2000" s="2">
        <f t="shared" si="210"/>
        <v>1.3234515616728428E-4</v>
      </c>
      <c r="H2000" s="4">
        <f t="shared" si="211"/>
        <v>-1.3798013637956681E-5</v>
      </c>
      <c r="I2000" s="2">
        <f t="shared" si="211"/>
        <v>-2.0503838631521247E-3</v>
      </c>
      <c r="J2000" s="2">
        <f t="shared" si="211"/>
        <v>6.0845067094488468E-4</v>
      </c>
      <c r="L2000">
        <f t="shared" si="209"/>
        <v>1</v>
      </c>
      <c r="M2000">
        <v>2023</v>
      </c>
    </row>
    <row r="2001" spans="1:13" x14ac:dyDescent="0.3">
      <c r="A2001" s="15">
        <v>44951</v>
      </c>
      <c r="B2001">
        <v>18488.55</v>
      </c>
      <c r="C2001">
        <v>17891.95</v>
      </c>
      <c r="D2001">
        <v>41647.65</v>
      </c>
      <c r="E2001">
        <v>60205.06</v>
      </c>
      <c r="G2001" s="2">
        <f t="shared" si="210"/>
        <v>-2.171343885810411E-2</v>
      </c>
      <c r="H2001" s="4">
        <f t="shared" si="211"/>
        <v>-1.2492893924926652E-2</v>
      </c>
      <c r="I2001" s="2">
        <f t="shared" si="211"/>
        <v>-2.5408666981018284E-2</v>
      </c>
      <c r="J2001" s="2">
        <f t="shared" si="211"/>
        <v>-1.2687862575077421E-2</v>
      </c>
      <c r="L2001">
        <f t="shared" si="209"/>
        <v>1</v>
      </c>
      <c r="M2001">
        <v>2023</v>
      </c>
    </row>
    <row r="2002" spans="1:13" x14ac:dyDescent="0.3">
      <c r="A2002" s="15">
        <v>44953</v>
      </c>
      <c r="B2002">
        <v>18030.849999999999</v>
      </c>
      <c r="C2002">
        <v>17604.349999999999</v>
      </c>
      <c r="D2002">
        <v>40345.300000000003</v>
      </c>
      <c r="E2002">
        <v>59330.9</v>
      </c>
      <c r="G2002" s="2">
        <f t="shared" si="210"/>
        <v>-2.5384271956119694E-2</v>
      </c>
      <c r="H2002" s="4">
        <f t="shared" si="211"/>
        <v>-1.6074268036742903E-2</v>
      </c>
      <c r="I2002" s="2">
        <f t="shared" si="211"/>
        <v>-3.1270671934670945E-2</v>
      </c>
      <c r="J2002" s="2">
        <f t="shared" si="211"/>
        <v>-1.451970980512263E-2</v>
      </c>
      <c r="L2002">
        <f t="shared" si="209"/>
        <v>1</v>
      </c>
      <c r="M2002">
        <v>2023</v>
      </c>
    </row>
    <row r="2003" spans="1:13" x14ac:dyDescent="0.3">
      <c r="A2003" s="15">
        <v>44956</v>
      </c>
      <c r="B2003">
        <v>18091.25</v>
      </c>
      <c r="C2003">
        <v>17648.95</v>
      </c>
      <c r="D2003">
        <v>40387.449999999997</v>
      </c>
      <c r="E2003">
        <v>59500.41</v>
      </c>
      <c r="G2003" s="2">
        <f t="shared" si="210"/>
        <v>3.3386305534444253E-3</v>
      </c>
      <c r="H2003" s="4">
        <f t="shared" si="211"/>
        <v>2.5334647402489832E-3</v>
      </c>
      <c r="I2003" s="2">
        <f t="shared" si="211"/>
        <v>1.0447313565643129E-3</v>
      </c>
      <c r="J2003" s="2">
        <f t="shared" si="211"/>
        <v>2.8570272825796006E-3</v>
      </c>
      <c r="L2003">
        <f t="shared" si="209"/>
        <v>1</v>
      </c>
      <c r="M2003">
        <v>2023</v>
      </c>
    </row>
    <row r="2004" spans="1:13" x14ac:dyDescent="0.3">
      <c r="A2004" s="15">
        <v>44957</v>
      </c>
      <c r="B2004">
        <v>18095</v>
      </c>
      <c r="C2004">
        <v>17662.150000000001</v>
      </c>
      <c r="D2004">
        <v>40655.050000000003</v>
      </c>
      <c r="E2004">
        <v>59549.9</v>
      </c>
      <c r="G2004" s="2">
        <f t="shared" si="210"/>
        <v>2.0723956894169661E-4</v>
      </c>
      <c r="H2004" s="4">
        <f t="shared" si="211"/>
        <v>7.4791984792300546E-4</v>
      </c>
      <c r="I2004" s="2">
        <f t="shared" si="211"/>
        <v>6.6258206447796491E-3</v>
      </c>
      <c r="J2004" s="2">
        <f t="shared" si="211"/>
        <v>8.3175897443392335E-4</v>
      </c>
      <c r="L2004">
        <f t="shared" si="209"/>
        <v>1</v>
      </c>
      <c r="M2004">
        <v>2023</v>
      </c>
    </row>
    <row r="2005" spans="1:13" x14ac:dyDescent="0.3">
      <c r="A2005" s="15">
        <v>44958</v>
      </c>
      <c r="B2005">
        <v>18084.8</v>
      </c>
      <c r="C2005">
        <v>17616.3</v>
      </c>
      <c r="D2005">
        <v>40513</v>
      </c>
      <c r="E2005">
        <v>59708.08</v>
      </c>
      <c r="G2005" s="2">
        <f t="shared" si="210"/>
        <v>-5.6400955498544234E-4</v>
      </c>
      <c r="H2005" s="4">
        <f t="shared" si="211"/>
        <v>-2.595946699580865E-3</v>
      </c>
      <c r="I2005" s="2">
        <f t="shared" si="211"/>
        <v>-3.4940308768530086E-3</v>
      </c>
      <c r="J2005" s="2">
        <f t="shared" si="211"/>
        <v>2.6562597082446871E-3</v>
      </c>
      <c r="L2005">
        <f t="shared" si="209"/>
        <v>2</v>
      </c>
      <c r="M2005">
        <v>2023</v>
      </c>
    </row>
    <row r="2006" spans="1:13" x14ac:dyDescent="0.3">
      <c r="A2006" s="15">
        <v>44959</v>
      </c>
      <c r="B2006">
        <v>18022.150000000001</v>
      </c>
      <c r="C2006">
        <v>17610.400000000001</v>
      </c>
      <c r="D2006">
        <v>40669.300000000003</v>
      </c>
      <c r="E2006">
        <v>59932.24</v>
      </c>
      <c r="G2006" s="2">
        <f t="shared" si="210"/>
        <v>-3.4762778025927989E-3</v>
      </c>
      <c r="H2006" s="4">
        <f t="shared" si="211"/>
        <v>-3.349170938277514E-4</v>
      </c>
      <c r="I2006" s="2">
        <f t="shared" si="211"/>
        <v>3.8580208821860367E-3</v>
      </c>
      <c r="J2006" s="2">
        <f t="shared" si="211"/>
        <v>3.7542657543166054E-3</v>
      </c>
      <c r="L2006">
        <f t="shared" si="209"/>
        <v>2</v>
      </c>
      <c r="M2006">
        <v>2023</v>
      </c>
    </row>
    <row r="2007" spans="1:13" x14ac:dyDescent="0.3">
      <c r="A2007" s="15">
        <v>44960</v>
      </c>
      <c r="B2007">
        <v>18447.650000000001</v>
      </c>
      <c r="C2007">
        <v>17854.05</v>
      </c>
      <c r="D2007">
        <v>41499.699999999997</v>
      </c>
      <c r="E2007">
        <v>60841.88</v>
      </c>
      <c r="G2007" s="2">
        <f t="shared" si="210"/>
        <v>2.3065268475930538E-2</v>
      </c>
      <c r="H2007" s="4">
        <f t="shared" si="211"/>
        <v>1.3835574433289295E-2</v>
      </c>
      <c r="I2007" s="2">
        <f t="shared" si="211"/>
        <v>2.0418349959305769E-2</v>
      </c>
      <c r="J2007" s="2">
        <f t="shared" si="211"/>
        <v>1.5177807470570088E-2</v>
      </c>
      <c r="L2007">
        <f t="shared" si="209"/>
        <v>2</v>
      </c>
      <c r="M2007">
        <v>2023</v>
      </c>
    </row>
    <row r="2008" spans="1:13" x14ac:dyDescent="0.3">
      <c r="A2008" s="15">
        <v>44963</v>
      </c>
      <c r="B2008">
        <v>18371.599999999999</v>
      </c>
      <c r="C2008">
        <v>17764.599999999999</v>
      </c>
      <c r="D2008">
        <v>41374.65</v>
      </c>
      <c r="E2008">
        <v>60506.9</v>
      </c>
      <c r="G2008" s="2">
        <f t="shared" si="210"/>
        <v>-4.1395414661762131E-3</v>
      </c>
      <c r="H2008" s="4">
        <f t="shared" si="211"/>
        <v>-5.0100677437332555E-3</v>
      </c>
      <c r="I2008" s="2">
        <f t="shared" si="211"/>
        <v>-3.0132747947574476E-3</v>
      </c>
      <c r="J2008" s="2">
        <f t="shared" si="211"/>
        <v>-5.5057470281982728E-3</v>
      </c>
      <c r="L2008">
        <f t="shared" si="209"/>
        <v>2</v>
      </c>
      <c r="M2008">
        <v>2023</v>
      </c>
    </row>
    <row r="2009" spans="1:13" x14ac:dyDescent="0.3">
      <c r="A2009" s="15">
        <v>44964</v>
      </c>
      <c r="B2009">
        <v>18395.650000000001</v>
      </c>
      <c r="C2009">
        <v>17721.5</v>
      </c>
      <c r="D2009">
        <v>41490.949999999997</v>
      </c>
      <c r="E2009">
        <v>60286.04</v>
      </c>
      <c r="G2009" s="2">
        <f t="shared" si="210"/>
        <v>1.3073742977281536E-3</v>
      </c>
      <c r="H2009" s="4">
        <f t="shared" si="211"/>
        <v>-2.4261734010334345E-3</v>
      </c>
      <c r="I2009" s="2">
        <f t="shared" si="211"/>
        <v>2.810899910935697E-3</v>
      </c>
      <c r="J2009" s="2">
        <f t="shared" si="211"/>
        <v>-3.6501622129046533E-3</v>
      </c>
      <c r="L2009">
        <f t="shared" si="209"/>
        <v>2</v>
      </c>
      <c r="M2009">
        <v>2023</v>
      </c>
    </row>
    <row r="2010" spans="1:13" x14ac:dyDescent="0.3">
      <c r="A2010" s="15">
        <v>44965</v>
      </c>
      <c r="B2010">
        <v>18485.95</v>
      </c>
      <c r="C2010">
        <v>17871.7</v>
      </c>
      <c r="D2010">
        <v>41537.65</v>
      </c>
      <c r="E2010">
        <v>60663.79</v>
      </c>
      <c r="G2010" s="2">
        <f t="shared" si="210"/>
        <v>4.8847908817236481E-3</v>
      </c>
      <c r="H2010" s="4">
        <f t="shared" si="211"/>
        <v>8.4755805095505874E-3</v>
      </c>
      <c r="I2010" s="2">
        <f t="shared" si="211"/>
        <v>1.1255466553550682E-3</v>
      </c>
      <c r="J2010" s="2">
        <f t="shared" si="211"/>
        <v>6.2659614066540113E-3</v>
      </c>
      <c r="L2010">
        <f t="shared" si="209"/>
        <v>2</v>
      </c>
      <c r="M2010">
        <v>2023</v>
      </c>
    </row>
    <row r="2011" spans="1:13" x14ac:dyDescent="0.3">
      <c r="A2011" s="15">
        <v>44966</v>
      </c>
      <c r="B2011">
        <v>18511.8</v>
      </c>
      <c r="C2011">
        <v>17893.45</v>
      </c>
      <c r="D2011">
        <v>41554.300000000003</v>
      </c>
      <c r="E2011">
        <v>60806.22</v>
      </c>
      <c r="G2011" s="2">
        <f t="shared" si="210"/>
        <v>1.3964066163203225E-3</v>
      </c>
      <c r="H2011" s="4">
        <f t="shared" si="211"/>
        <v>1.2170078951638623E-3</v>
      </c>
      <c r="I2011" s="2">
        <f t="shared" si="211"/>
        <v>4.0084116458204676E-4</v>
      </c>
      <c r="J2011" s="2">
        <f t="shared" si="211"/>
        <v>2.3478585825250993E-3</v>
      </c>
      <c r="L2011">
        <f t="shared" si="209"/>
        <v>2</v>
      </c>
      <c r="M2011">
        <v>2023</v>
      </c>
    </row>
    <row r="2012" spans="1:13" x14ac:dyDescent="0.3">
      <c r="A2012" s="15">
        <v>44967</v>
      </c>
      <c r="B2012">
        <v>18516.2</v>
      </c>
      <c r="C2012">
        <v>17856.5</v>
      </c>
      <c r="D2012">
        <v>41559.4</v>
      </c>
      <c r="E2012">
        <v>60682.7</v>
      </c>
      <c r="G2012" s="2">
        <f t="shared" si="210"/>
        <v>2.3762975124493445E-4</v>
      </c>
      <c r="H2012" s="4">
        <f t="shared" si="211"/>
        <v>-2.0650014390741151E-3</v>
      </c>
      <c r="I2012" s="2">
        <f t="shared" si="211"/>
        <v>1.2273098090928122E-4</v>
      </c>
      <c r="J2012" s="2">
        <f t="shared" si="211"/>
        <v>-2.0313711327558936E-3</v>
      </c>
      <c r="L2012">
        <f t="shared" si="209"/>
        <v>2</v>
      </c>
      <c r="M2012">
        <v>2023</v>
      </c>
    </row>
    <row r="2013" spans="1:13" x14ac:dyDescent="0.3">
      <c r="A2013" s="15">
        <v>44970</v>
      </c>
      <c r="B2013">
        <v>18428.95</v>
      </c>
      <c r="C2013">
        <v>17770.900000000001</v>
      </c>
      <c r="D2013">
        <v>41282.199999999997</v>
      </c>
      <c r="E2013">
        <v>60431.839999999997</v>
      </c>
      <c r="G2013" s="2">
        <f t="shared" si="210"/>
        <v>-4.7343988670000186E-3</v>
      </c>
      <c r="H2013" s="4">
        <f t="shared" si="211"/>
        <v>-4.7937725758126475E-3</v>
      </c>
      <c r="I2013" s="2">
        <f t="shared" si="211"/>
        <v>-6.6699711737899089E-3</v>
      </c>
      <c r="J2013" s="2">
        <f t="shared" si="211"/>
        <v>-4.1339623978498092E-3</v>
      </c>
      <c r="L2013">
        <f t="shared" si="209"/>
        <v>2</v>
      </c>
      <c r="M2013">
        <v>2023</v>
      </c>
    </row>
    <row r="2014" spans="1:13" x14ac:dyDescent="0.3">
      <c r="A2014" s="15">
        <v>44971</v>
      </c>
      <c r="B2014">
        <v>18595.7</v>
      </c>
      <c r="C2014">
        <v>17929.849999999999</v>
      </c>
      <c r="D2014">
        <v>41648.35</v>
      </c>
      <c r="E2014">
        <v>61032.26</v>
      </c>
      <c r="G2014" s="2">
        <f t="shared" si="210"/>
        <v>8.9671268088859241E-3</v>
      </c>
      <c r="H2014" s="4">
        <f t="shared" si="211"/>
        <v>8.9443978639234412E-3</v>
      </c>
      <c r="I2014" s="2">
        <f t="shared" si="211"/>
        <v>8.8694400976692487E-3</v>
      </c>
      <c r="J2014" s="2">
        <f t="shared" si="211"/>
        <v>9.9354909597325781E-3</v>
      </c>
      <c r="L2014">
        <f t="shared" si="209"/>
        <v>2</v>
      </c>
      <c r="M2014">
        <v>2023</v>
      </c>
    </row>
    <row r="2015" spans="1:13" x14ac:dyDescent="0.3">
      <c r="A2015" s="15">
        <v>44972</v>
      </c>
      <c r="B2015">
        <v>18636.95</v>
      </c>
      <c r="C2015">
        <v>18015.849999999999</v>
      </c>
      <c r="D2015">
        <v>41731.050000000003</v>
      </c>
      <c r="E2015">
        <v>61275.09</v>
      </c>
      <c r="G2015" s="2">
        <f t="shared" si="210"/>
        <v>2.213344994755043E-3</v>
      </c>
      <c r="H2015" s="4">
        <f t="shared" si="211"/>
        <v>4.7964706899388454E-3</v>
      </c>
      <c r="I2015" s="2">
        <f t="shared" si="211"/>
        <v>1.9856729018077396E-3</v>
      </c>
      <c r="J2015" s="2">
        <f t="shared" si="211"/>
        <v>3.9787155186452941E-3</v>
      </c>
      <c r="L2015">
        <f t="shared" si="209"/>
        <v>2</v>
      </c>
      <c r="M2015">
        <v>2023</v>
      </c>
    </row>
    <row r="2016" spans="1:13" x14ac:dyDescent="0.3">
      <c r="A2016" s="15">
        <v>44973</v>
      </c>
      <c r="B2016">
        <v>18587.8</v>
      </c>
      <c r="C2016">
        <v>18035.849999999999</v>
      </c>
      <c r="D2016">
        <v>41631.35</v>
      </c>
      <c r="E2016">
        <v>61319.51</v>
      </c>
      <c r="G2016" s="2">
        <f t="shared" si="210"/>
        <v>-2.6442074909349927E-3</v>
      </c>
      <c r="H2016" s="4">
        <f t="shared" si="211"/>
        <v>1.1101335768226312E-3</v>
      </c>
      <c r="I2016" s="2">
        <f t="shared" si="211"/>
        <v>-2.3891083497780278E-3</v>
      </c>
      <c r="J2016" s="2">
        <f t="shared" si="211"/>
        <v>7.2492753580623921E-4</v>
      </c>
      <c r="L2016">
        <f t="shared" si="209"/>
        <v>2</v>
      </c>
      <c r="M2016">
        <v>2023</v>
      </c>
    </row>
    <row r="2017" spans="1:13" x14ac:dyDescent="0.3">
      <c r="A2017" s="15">
        <v>44974</v>
      </c>
      <c r="B2017">
        <v>18434.099999999999</v>
      </c>
      <c r="C2017">
        <v>17944.2</v>
      </c>
      <c r="D2017">
        <v>41131.75</v>
      </c>
      <c r="E2017">
        <v>61002.57</v>
      </c>
      <c r="G2017" s="2">
        <f t="shared" si="210"/>
        <v>-8.3378087348989511E-3</v>
      </c>
      <c r="H2017" s="4">
        <f t="shared" si="211"/>
        <v>-5.0815459210404737E-3</v>
      </c>
      <c r="I2017" s="2">
        <f t="shared" si="211"/>
        <v>-1.2000571684559798E-2</v>
      </c>
      <c r="J2017" s="2">
        <f t="shared" si="211"/>
        <v>-5.1686649159460394E-3</v>
      </c>
      <c r="L2017">
        <f t="shared" si="209"/>
        <v>2</v>
      </c>
      <c r="M2017">
        <v>2023</v>
      </c>
    </row>
    <row r="2018" spans="1:13" x14ac:dyDescent="0.3">
      <c r="A2018" s="15">
        <v>44977</v>
      </c>
      <c r="B2018">
        <v>18252.55</v>
      </c>
      <c r="C2018">
        <v>17844.599999999999</v>
      </c>
      <c r="D2018">
        <v>40701.699999999997</v>
      </c>
      <c r="E2018">
        <v>60691.54</v>
      </c>
      <c r="G2018" s="2">
        <f t="shared" si="210"/>
        <v>-9.9465554128052944E-3</v>
      </c>
      <c r="H2018" s="4">
        <f t="shared" si="211"/>
        <v>-5.5505400073562585E-3</v>
      </c>
      <c r="I2018" s="2">
        <f t="shared" si="211"/>
        <v>-1.0455426768858678E-2</v>
      </c>
      <c r="J2018" s="2">
        <f t="shared" si="211"/>
        <v>-5.0986376475613869E-3</v>
      </c>
      <c r="L2018">
        <f t="shared" si="209"/>
        <v>2</v>
      </c>
      <c r="M2018">
        <v>2023</v>
      </c>
    </row>
    <row r="2019" spans="1:13" x14ac:dyDescent="0.3">
      <c r="A2019" s="15">
        <v>44978</v>
      </c>
      <c r="B2019">
        <v>18262.45</v>
      </c>
      <c r="C2019">
        <v>17826.7</v>
      </c>
      <c r="D2019">
        <v>40673.599999999999</v>
      </c>
      <c r="E2019">
        <v>60672.72</v>
      </c>
      <c r="G2019" s="2">
        <f t="shared" si="210"/>
        <v>5.4209594003003182E-4</v>
      </c>
      <c r="H2019" s="4">
        <f t="shared" si="211"/>
        <v>-1.0031045806573316E-3</v>
      </c>
      <c r="I2019" s="2">
        <f t="shared" si="211"/>
        <v>-6.9038885353679442E-4</v>
      </c>
      <c r="J2019" s="2">
        <f t="shared" si="211"/>
        <v>-3.1009264223645844E-4</v>
      </c>
      <c r="L2019">
        <f t="shared" si="209"/>
        <v>2</v>
      </c>
      <c r="M2019">
        <v>2023</v>
      </c>
    </row>
    <row r="2020" spans="1:13" x14ac:dyDescent="0.3">
      <c r="A2020" s="15">
        <v>44979</v>
      </c>
      <c r="B2020">
        <v>17941.25</v>
      </c>
      <c r="C2020">
        <v>17554.3</v>
      </c>
      <c r="D2020">
        <v>39995.9</v>
      </c>
      <c r="E2020">
        <v>59744.98</v>
      </c>
      <c r="G2020" s="2">
        <f t="shared" si="210"/>
        <v>-1.7902877447223617E-2</v>
      </c>
      <c r="H2020" s="4">
        <f t="shared" si="211"/>
        <v>-1.5280450111349909E-2</v>
      </c>
      <c r="I2020" s="2">
        <f t="shared" si="211"/>
        <v>-1.6661913378702577E-2</v>
      </c>
      <c r="J2020" s="2">
        <f t="shared" si="211"/>
        <v>-1.5290891853867734E-2</v>
      </c>
      <c r="L2020">
        <f t="shared" si="209"/>
        <v>2</v>
      </c>
      <c r="M2020">
        <v>2023</v>
      </c>
    </row>
    <row r="2021" spans="1:13" x14ac:dyDescent="0.3">
      <c r="A2021" s="15">
        <v>44980</v>
      </c>
      <c r="B2021">
        <v>17912.099999999999</v>
      </c>
      <c r="C2021">
        <v>17511.25</v>
      </c>
      <c r="D2021">
        <v>40001.550000000003</v>
      </c>
      <c r="E2021">
        <v>59605.8</v>
      </c>
      <c r="G2021" s="2">
        <f t="shared" si="210"/>
        <v>-1.6273915397972017E-3</v>
      </c>
      <c r="H2021" s="4">
        <f t="shared" si="211"/>
        <v>-2.4523905823643937E-3</v>
      </c>
      <c r="I2021" s="2">
        <f t="shared" si="211"/>
        <v>1.4126447960919632E-4</v>
      </c>
      <c r="J2021" s="2">
        <f t="shared" si="211"/>
        <v>-2.3295681076468734E-3</v>
      </c>
      <c r="L2021">
        <f t="shared" si="209"/>
        <v>2</v>
      </c>
      <c r="M2021">
        <v>2023</v>
      </c>
    </row>
    <row r="2022" spans="1:13" x14ac:dyDescent="0.3">
      <c r="A2022" s="15">
        <v>44981</v>
      </c>
      <c r="B2022">
        <v>17864.099999999999</v>
      </c>
      <c r="C2022">
        <v>17465.8</v>
      </c>
      <c r="D2022">
        <v>39909.4</v>
      </c>
      <c r="E2022">
        <v>59463.93</v>
      </c>
      <c r="G2022" s="2">
        <f t="shared" si="210"/>
        <v>-2.6869531630476767E-3</v>
      </c>
      <c r="H2022" s="4">
        <f t="shared" si="211"/>
        <v>-2.5954743379256609E-3</v>
      </c>
      <c r="I2022" s="2">
        <f t="shared" si="211"/>
        <v>-2.3036607331466267E-3</v>
      </c>
      <c r="J2022" s="2">
        <f t="shared" si="211"/>
        <v>-2.3801375033973642E-3</v>
      </c>
      <c r="L2022">
        <f t="shared" si="209"/>
        <v>2</v>
      </c>
      <c r="M2022">
        <v>2023</v>
      </c>
    </row>
    <row r="2023" spans="1:13" x14ac:dyDescent="0.3">
      <c r="A2023" s="15">
        <v>44984</v>
      </c>
      <c r="B2023">
        <v>18001.400000000001</v>
      </c>
      <c r="C2023">
        <v>17392.7</v>
      </c>
      <c r="D2023">
        <v>40307.1</v>
      </c>
      <c r="E2023">
        <v>59288.35</v>
      </c>
      <c r="G2023" s="2">
        <f t="shared" si="210"/>
        <v>7.6271845523127593E-3</v>
      </c>
      <c r="H2023" s="4">
        <f t="shared" si="211"/>
        <v>-4.1853221724741235E-3</v>
      </c>
      <c r="I2023" s="2">
        <f t="shared" si="211"/>
        <v>9.9650708855557098E-3</v>
      </c>
      <c r="J2023" s="2">
        <f t="shared" si="211"/>
        <v>-2.952714359780824E-3</v>
      </c>
      <c r="L2023">
        <f t="shared" si="209"/>
        <v>2</v>
      </c>
      <c r="M2023">
        <v>2023</v>
      </c>
    </row>
    <row r="2024" spans="1:13" x14ac:dyDescent="0.3">
      <c r="A2024" s="15">
        <v>44985</v>
      </c>
      <c r="B2024">
        <v>17989.650000000001</v>
      </c>
      <c r="C2024">
        <v>17303.95</v>
      </c>
      <c r="D2024">
        <v>40269.050000000003</v>
      </c>
      <c r="E2024">
        <v>58962.12</v>
      </c>
      <c r="G2024" s="2">
        <f t="shared" si="210"/>
        <v>-6.5315334094882328E-4</v>
      </c>
      <c r="H2024" s="4">
        <f t="shared" si="211"/>
        <v>-5.1027155070805562E-3</v>
      </c>
      <c r="I2024" s="2">
        <f t="shared" si="211"/>
        <v>-9.4400242140951936E-4</v>
      </c>
      <c r="J2024" s="2">
        <f t="shared" si="211"/>
        <v>-5.5024300726870612E-3</v>
      </c>
      <c r="L2024">
        <f t="shared" si="209"/>
        <v>2</v>
      </c>
      <c r="M2024">
        <v>2023</v>
      </c>
    </row>
    <row r="2025" spans="1:13" x14ac:dyDescent="0.3">
      <c r="A2025" s="15">
        <v>44986</v>
      </c>
      <c r="B2025">
        <v>18100.3</v>
      </c>
      <c r="C2025">
        <v>17450.900000000001</v>
      </c>
      <c r="D2025">
        <v>40698.15</v>
      </c>
      <c r="E2025">
        <v>59411.08</v>
      </c>
      <c r="G2025" s="2">
        <f t="shared" si="210"/>
        <v>6.1131583454416679E-3</v>
      </c>
      <c r="H2025" s="4">
        <f t="shared" si="211"/>
        <v>8.4922806642414427E-3</v>
      </c>
      <c r="I2025" s="2">
        <f t="shared" si="211"/>
        <v>1.065582624869468E-2</v>
      </c>
      <c r="J2025" s="2">
        <f t="shared" si="211"/>
        <v>7.6143802156367364E-3</v>
      </c>
      <c r="L2025">
        <f t="shared" si="209"/>
        <v>3</v>
      </c>
      <c r="M2025">
        <v>2023</v>
      </c>
    </row>
    <row r="2026" spans="1:13" x14ac:dyDescent="0.3">
      <c r="A2026" s="15">
        <v>44987</v>
      </c>
      <c r="B2026">
        <v>17946.95</v>
      </c>
      <c r="C2026">
        <v>17321.900000000001</v>
      </c>
      <c r="D2026">
        <v>40389.800000000003</v>
      </c>
      <c r="E2026">
        <v>58909.35</v>
      </c>
      <c r="G2026" s="2">
        <f t="shared" si="210"/>
        <v>-8.5446273600806016E-3</v>
      </c>
      <c r="H2026" s="4">
        <f t="shared" si="211"/>
        <v>-7.392168885272392E-3</v>
      </c>
      <c r="I2026" s="2">
        <f t="shared" si="211"/>
        <v>-7.5765114630517239E-3</v>
      </c>
      <c r="J2026" s="2">
        <f t="shared" si="211"/>
        <v>-8.4450577232395574E-3</v>
      </c>
      <c r="L2026">
        <f t="shared" si="209"/>
        <v>3</v>
      </c>
      <c r="M2026">
        <v>2023</v>
      </c>
    </row>
    <row r="2027" spans="1:13" x14ac:dyDescent="0.3">
      <c r="A2027" s="15">
        <v>44988</v>
      </c>
      <c r="B2027">
        <v>18264.5</v>
      </c>
      <c r="C2027">
        <v>17594.349999999999</v>
      </c>
      <c r="D2027">
        <v>41251.35</v>
      </c>
      <c r="E2027">
        <v>59808.97</v>
      </c>
      <c r="G2027" s="2">
        <f t="shared" si="210"/>
        <v>1.7386186317720129E-2</v>
      </c>
      <c r="H2027" s="4">
        <f t="shared" si="211"/>
        <v>1.5728644086387581E-2</v>
      </c>
      <c r="I2027" s="2">
        <f t="shared" si="211"/>
        <v>2.1330880568856382E-2</v>
      </c>
      <c r="J2027" s="2">
        <f t="shared" si="211"/>
        <v>1.5271259995230005E-2</v>
      </c>
      <c r="L2027">
        <f t="shared" si="209"/>
        <v>3</v>
      </c>
      <c r="M2027">
        <v>2023</v>
      </c>
    </row>
    <row r="2028" spans="1:13" x14ac:dyDescent="0.3">
      <c r="A2028" s="15">
        <v>44991</v>
      </c>
      <c r="B2028">
        <v>18369.55</v>
      </c>
      <c r="C2028">
        <v>17711.45</v>
      </c>
      <c r="D2028">
        <v>41350.400000000001</v>
      </c>
      <c r="E2028">
        <v>60224.46</v>
      </c>
      <c r="G2028" s="2">
        <f t="shared" si="210"/>
        <v>5.7187029622391009E-3</v>
      </c>
      <c r="H2028" s="4">
        <f t="shared" si="211"/>
        <v>6.6555456723324359E-3</v>
      </c>
      <c r="I2028" s="2">
        <f t="shared" si="211"/>
        <v>2.4011335386600174E-3</v>
      </c>
      <c r="J2028" s="2">
        <f t="shared" si="211"/>
        <v>6.9469512683465028E-3</v>
      </c>
      <c r="L2028">
        <f t="shared" si="209"/>
        <v>3</v>
      </c>
      <c r="M2028">
        <v>2023</v>
      </c>
    </row>
    <row r="2029" spans="1:13" x14ac:dyDescent="0.3">
      <c r="A2029" s="15">
        <v>44993</v>
      </c>
      <c r="B2029">
        <v>18393.2</v>
      </c>
      <c r="C2029">
        <v>17754.400000000001</v>
      </c>
      <c r="D2029">
        <v>41577.1</v>
      </c>
      <c r="E2029">
        <v>60348.09</v>
      </c>
      <c r="G2029" s="2">
        <f t="shared" si="210"/>
        <v>1.2858012743840906E-3</v>
      </c>
      <c r="H2029" s="4">
        <f t="shared" si="211"/>
        <v>2.4249849673516695E-3</v>
      </c>
      <c r="I2029" s="2">
        <f t="shared" si="211"/>
        <v>5.4824137130474451E-3</v>
      </c>
      <c r="J2029" s="2">
        <f t="shared" si="211"/>
        <v>2.0528203988877175E-3</v>
      </c>
      <c r="L2029">
        <f t="shared" si="209"/>
        <v>3</v>
      </c>
      <c r="M2029">
        <v>2023</v>
      </c>
    </row>
    <row r="2030" spans="1:13" x14ac:dyDescent="0.3">
      <c r="A2030" s="15">
        <v>44994</v>
      </c>
      <c r="B2030">
        <v>18255.5</v>
      </c>
      <c r="C2030">
        <v>17589.599999999999</v>
      </c>
      <c r="D2030">
        <v>41256.75</v>
      </c>
      <c r="E2030">
        <v>59806.28</v>
      </c>
      <c r="G2030" s="2">
        <f t="shared" si="210"/>
        <v>-7.542932266988071E-3</v>
      </c>
      <c r="H2030" s="4">
        <f t="shared" si="211"/>
        <v>-9.2822061010230088E-3</v>
      </c>
      <c r="I2030" s="2">
        <f t="shared" si="211"/>
        <v>-7.7049625875782232E-3</v>
      </c>
      <c r="J2030" s="2">
        <f t="shared" si="211"/>
        <v>-8.9780803336111832E-3</v>
      </c>
      <c r="L2030">
        <f t="shared" si="209"/>
        <v>3</v>
      </c>
      <c r="M2030">
        <v>2023</v>
      </c>
    </row>
    <row r="2031" spans="1:13" x14ac:dyDescent="0.3">
      <c r="A2031" s="15">
        <v>44995</v>
      </c>
      <c r="B2031">
        <v>17927.75</v>
      </c>
      <c r="C2031">
        <v>17412.900000000001</v>
      </c>
      <c r="D2031">
        <v>40485.449999999997</v>
      </c>
      <c r="E2031">
        <v>59135.13</v>
      </c>
      <c r="G2031" s="2">
        <f t="shared" si="210"/>
        <v>-1.8281714102438958E-2</v>
      </c>
      <c r="H2031" s="4">
        <f t="shared" si="211"/>
        <v>-1.004570882794362E-2</v>
      </c>
      <c r="I2031" s="2">
        <f t="shared" si="211"/>
        <v>-1.8695122616299222E-2</v>
      </c>
      <c r="J2031" s="2">
        <f t="shared" si="211"/>
        <v>-1.1222065642604782E-2</v>
      </c>
      <c r="L2031">
        <f t="shared" si="209"/>
        <v>3</v>
      </c>
      <c r="M2031">
        <v>2023</v>
      </c>
    </row>
    <row r="2032" spans="1:13" x14ac:dyDescent="0.3">
      <c r="A2032" s="15">
        <v>44998</v>
      </c>
      <c r="B2032">
        <v>17635</v>
      </c>
      <c r="C2032">
        <v>17154.3</v>
      </c>
      <c r="D2032">
        <v>39564.699999999997</v>
      </c>
      <c r="E2032">
        <v>58237.85</v>
      </c>
      <c r="G2032" s="2">
        <f t="shared" si="210"/>
        <v>-1.6600510348738304E-2</v>
      </c>
      <c r="H2032" s="4">
        <f t="shared" si="211"/>
        <v>-1.4851058697862055E-2</v>
      </c>
      <c r="I2032" s="2">
        <f t="shared" si="211"/>
        <v>-2.2742738440600267E-2</v>
      </c>
      <c r="J2032" s="2">
        <f t="shared" si="211"/>
        <v>-1.5173383401710606E-2</v>
      </c>
      <c r="L2032">
        <f t="shared" si="209"/>
        <v>3</v>
      </c>
      <c r="M2032">
        <v>2023</v>
      </c>
    </row>
    <row r="2033" spans="1:13" x14ac:dyDescent="0.3">
      <c r="A2033" s="15">
        <v>44999</v>
      </c>
      <c r="B2033">
        <v>17545.75</v>
      </c>
      <c r="C2033">
        <v>17043.3</v>
      </c>
      <c r="D2033">
        <v>39411.4</v>
      </c>
      <c r="E2033">
        <v>57900.19</v>
      </c>
      <c r="G2033" s="2">
        <f t="shared" si="210"/>
        <v>-5.0867019078694271E-3</v>
      </c>
      <c r="H2033" s="4">
        <f t="shared" si="211"/>
        <v>-6.4706808205522819E-3</v>
      </c>
      <c r="I2033" s="2">
        <f t="shared" si="211"/>
        <v>-3.8746660533252025E-3</v>
      </c>
      <c r="J2033" s="2">
        <f t="shared" si="211"/>
        <v>-5.7979475547259426E-3</v>
      </c>
      <c r="L2033">
        <f t="shared" si="209"/>
        <v>3</v>
      </c>
      <c r="M2033">
        <v>2023</v>
      </c>
    </row>
    <row r="2034" spans="1:13" x14ac:dyDescent="0.3">
      <c r="A2034" s="15">
        <v>45000</v>
      </c>
      <c r="B2034">
        <v>17410.75</v>
      </c>
      <c r="C2034">
        <v>16972.150000000001</v>
      </c>
      <c r="D2034">
        <v>39051.5</v>
      </c>
      <c r="E2034">
        <v>57555.9</v>
      </c>
      <c r="G2034" s="2">
        <f t="shared" si="210"/>
        <v>-7.7538302485533365E-3</v>
      </c>
      <c r="H2034" s="4">
        <f t="shared" si="211"/>
        <v>-4.1746610104849311E-3</v>
      </c>
      <c r="I2034" s="2">
        <f t="shared" si="211"/>
        <v>-9.1318755486991445E-3</v>
      </c>
      <c r="J2034" s="2">
        <f t="shared" si="211"/>
        <v>-5.9462671884151132E-3</v>
      </c>
      <c r="L2034">
        <f t="shared" si="209"/>
        <v>3</v>
      </c>
      <c r="M2034">
        <v>2023</v>
      </c>
    </row>
    <row r="2035" spans="1:13" x14ac:dyDescent="0.3">
      <c r="A2035" s="15">
        <v>45001</v>
      </c>
      <c r="B2035">
        <v>17463.900000000001</v>
      </c>
      <c r="C2035">
        <v>16985.599999999999</v>
      </c>
      <c r="D2035">
        <v>39132.6</v>
      </c>
      <c r="E2035">
        <v>57634.84</v>
      </c>
      <c r="G2035" s="2">
        <f t="shared" si="210"/>
        <v>3.0434209998912872E-3</v>
      </c>
      <c r="H2035" s="4">
        <f t="shared" si="211"/>
        <v>7.9247473066153013E-4</v>
      </c>
      <c r="I2035" s="2">
        <f t="shared" si="211"/>
        <v>2.0767448113388357E-3</v>
      </c>
      <c r="J2035" s="2">
        <f t="shared" si="211"/>
        <v>1.3715361935091807E-3</v>
      </c>
      <c r="L2035">
        <f t="shared" si="209"/>
        <v>3</v>
      </c>
      <c r="M2035">
        <v>2023</v>
      </c>
    </row>
    <row r="2036" spans="1:13" x14ac:dyDescent="0.3">
      <c r="A2036" s="15">
        <v>45002</v>
      </c>
      <c r="B2036">
        <v>17671.400000000001</v>
      </c>
      <c r="C2036">
        <v>17100.05</v>
      </c>
      <c r="D2036">
        <v>39598.1</v>
      </c>
      <c r="E2036">
        <v>57989.9</v>
      </c>
      <c r="G2036" s="2">
        <f t="shared" si="210"/>
        <v>1.1742137012347635E-2</v>
      </c>
      <c r="H2036" s="4">
        <f t="shared" si="211"/>
        <v>6.7380604747551299E-3</v>
      </c>
      <c r="I2036" s="2">
        <f t="shared" si="211"/>
        <v>1.1895452896050863E-2</v>
      </c>
      <c r="J2036" s="2">
        <f t="shared" si="211"/>
        <v>6.1605098582733116E-3</v>
      </c>
      <c r="L2036">
        <f t="shared" si="209"/>
        <v>3</v>
      </c>
      <c r="M2036">
        <v>2023</v>
      </c>
    </row>
    <row r="2037" spans="1:13" x14ac:dyDescent="0.3">
      <c r="A2037" s="15">
        <v>45005</v>
      </c>
      <c r="B2037">
        <v>17549.75</v>
      </c>
      <c r="C2037">
        <v>16988.400000000001</v>
      </c>
      <c r="D2037">
        <v>39361.949999999997</v>
      </c>
      <c r="E2037">
        <v>57628.95</v>
      </c>
      <c r="G2037" s="2">
        <f t="shared" si="210"/>
        <v>-6.9317226741122499E-3</v>
      </c>
      <c r="H2037" s="4">
        <f t="shared" si="211"/>
        <v>-6.5292206747932209E-3</v>
      </c>
      <c r="I2037" s="2">
        <f t="shared" si="211"/>
        <v>-5.9636699740644493E-3</v>
      </c>
      <c r="J2037" s="2">
        <f t="shared" si="211"/>
        <v>-6.2243597591995223E-3</v>
      </c>
      <c r="L2037">
        <f t="shared" si="209"/>
        <v>3</v>
      </c>
      <c r="M2037">
        <v>2023</v>
      </c>
    </row>
    <row r="2038" spans="1:13" x14ac:dyDescent="0.3">
      <c r="A2038" s="15">
        <v>45006</v>
      </c>
      <c r="B2038">
        <v>17806.8</v>
      </c>
      <c r="C2038">
        <v>17107.5</v>
      </c>
      <c r="D2038">
        <v>39894.699999999997</v>
      </c>
      <c r="E2038">
        <v>58074.68</v>
      </c>
      <c r="G2038" s="2">
        <f t="shared" si="210"/>
        <v>1.4435496551879017E-2</v>
      </c>
      <c r="H2038" s="4">
        <f t="shared" si="211"/>
        <v>7.0106661015751064E-3</v>
      </c>
      <c r="I2038" s="2">
        <f t="shared" si="211"/>
        <v>1.3534644498049513E-2</v>
      </c>
      <c r="J2038" s="2">
        <f t="shared" si="211"/>
        <v>7.7344806733421869E-3</v>
      </c>
      <c r="L2038">
        <f t="shared" si="209"/>
        <v>3</v>
      </c>
      <c r="M2038">
        <v>2023</v>
      </c>
    </row>
    <row r="2039" spans="1:13" x14ac:dyDescent="0.3">
      <c r="A2039" s="15">
        <v>45007</v>
      </c>
      <c r="B2039">
        <v>17863.45</v>
      </c>
      <c r="C2039">
        <v>17151.900000000001</v>
      </c>
      <c r="D2039">
        <v>39999.050000000003</v>
      </c>
      <c r="E2039">
        <v>58214.59</v>
      </c>
      <c r="G2039" s="2">
        <f t="shared" si="210"/>
        <v>3.1712799039380103E-3</v>
      </c>
      <c r="H2039" s="4">
        <f t="shared" si="211"/>
        <v>2.5953529153880726E-3</v>
      </c>
      <c r="I2039" s="2">
        <f t="shared" si="211"/>
        <v>2.6156356608774056E-3</v>
      </c>
      <c r="J2039" s="2">
        <f t="shared" si="211"/>
        <v>2.4091394046423711E-3</v>
      </c>
      <c r="L2039">
        <f t="shared" si="209"/>
        <v>3</v>
      </c>
      <c r="M2039">
        <v>2023</v>
      </c>
    </row>
    <row r="2040" spans="1:13" x14ac:dyDescent="0.3">
      <c r="A2040" s="15">
        <v>45008</v>
      </c>
      <c r="B2040">
        <v>17746.55</v>
      </c>
      <c r="C2040">
        <v>17076.900000000001</v>
      </c>
      <c r="D2040">
        <v>39616.9</v>
      </c>
      <c r="E2040">
        <v>57925.279999999999</v>
      </c>
      <c r="G2040" s="2">
        <f t="shared" si="210"/>
        <v>-6.5871958211596877E-3</v>
      </c>
      <c r="H2040" s="4">
        <f t="shared" si="211"/>
        <v>-4.3726934042292685E-3</v>
      </c>
      <c r="I2040" s="2">
        <f t="shared" si="211"/>
        <v>-9.5539769069515751E-3</v>
      </c>
      <c r="J2040" s="2">
        <f t="shared" si="211"/>
        <v>-4.969716354611407E-3</v>
      </c>
      <c r="L2040">
        <f t="shared" si="209"/>
        <v>3</v>
      </c>
      <c r="M2040">
        <v>2023</v>
      </c>
    </row>
    <row r="2041" spans="1:13" x14ac:dyDescent="0.3">
      <c r="A2041" s="15">
        <v>45009</v>
      </c>
      <c r="B2041">
        <v>17623.400000000001</v>
      </c>
      <c r="C2041">
        <v>16945.05</v>
      </c>
      <c r="D2041">
        <v>39395.35</v>
      </c>
      <c r="E2041">
        <v>57527.1</v>
      </c>
      <c r="G2041" s="2">
        <f t="shared" si="210"/>
        <v>-6.9878684022378094E-3</v>
      </c>
      <c r="H2041" s="4">
        <f t="shared" si="211"/>
        <v>-7.7209563796709103E-3</v>
      </c>
      <c r="I2041" s="2">
        <f t="shared" si="211"/>
        <v>-5.5923103524001851E-3</v>
      </c>
      <c r="J2041" s="2">
        <f t="shared" si="211"/>
        <v>-6.8740280582156926E-3</v>
      </c>
      <c r="L2041">
        <f t="shared" si="209"/>
        <v>3</v>
      </c>
      <c r="M2041">
        <v>2023</v>
      </c>
    </row>
    <row r="2042" spans="1:13" x14ac:dyDescent="0.3">
      <c r="A2042" s="15">
        <v>45012</v>
      </c>
      <c r="B2042">
        <v>17616.05</v>
      </c>
      <c r="C2042">
        <v>16985.7</v>
      </c>
      <c r="D2042">
        <v>39431.300000000003</v>
      </c>
      <c r="E2042">
        <v>57653.86</v>
      </c>
      <c r="G2042" s="2">
        <f t="shared" si="210"/>
        <v>-4.1723314818033457E-4</v>
      </c>
      <c r="H2042" s="4">
        <f t="shared" si="211"/>
        <v>2.3989306611666215E-3</v>
      </c>
      <c r="I2042" s="2">
        <f t="shared" si="211"/>
        <v>9.1254424697342115E-4</v>
      </c>
      <c r="J2042" s="2">
        <f t="shared" si="211"/>
        <v>2.203483227904797E-3</v>
      </c>
      <c r="L2042">
        <f t="shared" si="209"/>
        <v>3</v>
      </c>
      <c r="M2042">
        <v>2023</v>
      </c>
    </row>
    <row r="2043" spans="1:13" x14ac:dyDescent="0.3">
      <c r="A2043" s="15">
        <v>45013</v>
      </c>
      <c r="B2043">
        <v>17664.45</v>
      </c>
      <c r="C2043">
        <v>16951.7</v>
      </c>
      <c r="D2043">
        <v>39567.9</v>
      </c>
      <c r="E2043">
        <v>57613.72</v>
      </c>
      <c r="G2043" s="2">
        <f t="shared" si="210"/>
        <v>2.7399664297502301E-3</v>
      </c>
      <c r="H2043" s="4">
        <f t="shared" si="211"/>
        <v>-2.0016837692882834E-3</v>
      </c>
      <c r="I2043" s="2">
        <f t="shared" si="211"/>
        <v>3.4642530172730428E-3</v>
      </c>
      <c r="J2043" s="2">
        <f t="shared" si="211"/>
        <v>-6.9622398222771934E-4</v>
      </c>
      <c r="L2043">
        <f t="shared" si="209"/>
        <v>3</v>
      </c>
      <c r="M2043">
        <v>2023</v>
      </c>
    </row>
    <row r="2044" spans="1:13" x14ac:dyDescent="0.3">
      <c r="A2044" s="15">
        <v>45014</v>
      </c>
      <c r="B2044">
        <v>17793.849999999999</v>
      </c>
      <c r="C2044">
        <v>17080.7</v>
      </c>
      <c r="D2044">
        <v>39910.15</v>
      </c>
      <c r="E2044">
        <v>57960.09</v>
      </c>
      <c r="G2044" s="2">
        <f t="shared" si="210"/>
        <v>7.2721754988379593E-3</v>
      </c>
      <c r="H2044" s="4">
        <f t="shared" si="211"/>
        <v>7.6098562386073369E-3</v>
      </c>
      <c r="I2044" s="2">
        <f t="shared" si="211"/>
        <v>8.6496882574005687E-3</v>
      </c>
      <c r="J2044" s="2">
        <f t="shared" si="211"/>
        <v>6.0119360457890122E-3</v>
      </c>
      <c r="L2044">
        <f t="shared" si="209"/>
        <v>3</v>
      </c>
      <c r="M2044">
        <v>2023</v>
      </c>
    </row>
    <row r="2045" spans="1:13" x14ac:dyDescent="0.3">
      <c r="A2045" s="15">
        <v>45016</v>
      </c>
      <c r="B2045">
        <v>18058.7</v>
      </c>
      <c r="C2045">
        <v>17359.75</v>
      </c>
      <c r="D2045">
        <v>40608.65</v>
      </c>
      <c r="E2045">
        <v>58991.519999999997</v>
      </c>
      <c r="G2045" s="2">
        <f t="shared" si="210"/>
        <v>1.4666061233643737E-2</v>
      </c>
      <c r="H2045" s="4">
        <f t="shared" si="211"/>
        <v>1.6337152458622845E-2</v>
      </c>
      <c r="I2045" s="2">
        <f t="shared" si="211"/>
        <v>1.7501813448458598E-2</v>
      </c>
      <c r="J2045" s="2">
        <f t="shared" si="211"/>
        <v>1.7795521021447696E-2</v>
      </c>
      <c r="L2045">
        <f t="shared" si="209"/>
        <v>3</v>
      </c>
      <c r="M2045">
        <v>2023</v>
      </c>
    </row>
    <row r="2046" spans="1:13" x14ac:dyDescent="0.3">
      <c r="A2046" s="15">
        <v>45019</v>
      </c>
      <c r="B2046">
        <v>18164.75</v>
      </c>
      <c r="C2046">
        <v>17398.05</v>
      </c>
      <c r="D2046">
        <v>40813.050000000003</v>
      </c>
      <c r="E2046">
        <v>59106.44</v>
      </c>
      <c r="G2046" s="2">
        <f t="shared" si="210"/>
        <v>5.8382306390123324E-3</v>
      </c>
      <c r="H2046" s="4">
        <f t="shared" si="211"/>
        <v>2.2062529702328243E-3</v>
      </c>
      <c r="I2046" s="2">
        <f t="shared" si="211"/>
        <v>5.0334103694656546E-3</v>
      </c>
      <c r="J2046" s="2">
        <f t="shared" si="211"/>
        <v>1.9480766049087316E-3</v>
      </c>
      <c r="L2046">
        <f t="shared" si="209"/>
        <v>4</v>
      </c>
      <c r="M2046">
        <v>2023</v>
      </c>
    </row>
    <row r="2047" spans="1:13" x14ac:dyDescent="0.3">
      <c r="A2047" s="15">
        <v>45021</v>
      </c>
      <c r="B2047">
        <v>18372.150000000001</v>
      </c>
      <c r="C2047">
        <v>17557.05</v>
      </c>
      <c r="D2047">
        <v>40999.15</v>
      </c>
      <c r="E2047">
        <v>59689.31</v>
      </c>
      <c r="G2047" s="2">
        <f t="shared" si="210"/>
        <v>1.1288825749844272E-2</v>
      </c>
      <c r="H2047" s="4">
        <f t="shared" si="211"/>
        <v>9.1389552277410403E-3</v>
      </c>
      <c r="I2047" s="2">
        <f t="shared" si="211"/>
        <v>4.5598160392325135E-3</v>
      </c>
      <c r="J2047" s="2">
        <f t="shared" si="211"/>
        <v>9.8613619767997408E-3</v>
      </c>
      <c r="L2047">
        <f t="shared" si="209"/>
        <v>4</v>
      </c>
      <c r="M2047">
        <v>2023</v>
      </c>
    </row>
    <row r="2048" spans="1:13" x14ac:dyDescent="0.3">
      <c r="A2048" s="15">
        <v>45022</v>
      </c>
      <c r="B2048">
        <v>18462.150000000001</v>
      </c>
      <c r="C2048">
        <v>17599.150000000001</v>
      </c>
      <c r="D2048">
        <v>41041</v>
      </c>
      <c r="E2048">
        <v>59832.97</v>
      </c>
      <c r="G2048" s="2">
        <f t="shared" si="210"/>
        <v>4.8748385209739925E-3</v>
      </c>
      <c r="H2048" s="4">
        <f t="shared" si="211"/>
        <v>2.3978971410346375E-3</v>
      </c>
      <c r="I2048" s="2">
        <f t="shared" si="211"/>
        <v>1.0207528692667664E-3</v>
      </c>
      <c r="J2048" s="2">
        <f t="shared" si="211"/>
        <v>2.4067961248002952E-3</v>
      </c>
      <c r="L2048">
        <f t="shared" si="209"/>
        <v>4</v>
      </c>
      <c r="M2048">
        <v>2023</v>
      </c>
    </row>
    <row r="2049" spans="1:13" x14ac:dyDescent="0.3">
      <c r="A2049" s="15">
        <v>45026</v>
      </c>
      <c r="B2049">
        <v>18390.7</v>
      </c>
      <c r="C2049">
        <v>17624.05</v>
      </c>
      <c r="D2049">
        <v>40834.65</v>
      </c>
      <c r="E2049">
        <v>59846.51</v>
      </c>
      <c r="G2049" s="2">
        <f t="shared" si="210"/>
        <v>-3.8851158465964169E-3</v>
      </c>
      <c r="H2049" s="4">
        <f t="shared" si="211"/>
        <v>1.4148410576645925E-3</v>
      </c>
      <c r="I2049" s="2">
        <f t="shared" si="211"/>
        <v>-5.0278989303379189E-3</v>
      </c>
      <c r="J2049" s="2">
        <f t="shared" si="211"/>
        <v>2.262966387929744E-4</v>
      </c>
      <c r="L2049">
        <f t="shared" si="209"/>
        <v>4</v>
      </c>
      <c r="M2049">
        <v>2023</v>
      </c>
    </row>
    <row r="2050" spans="1:13" x14ac:dyDescent="0.3">
      <c r="A2050" s="15">
        <v>45027</v>
      </c>
      <c r="B2050">
        <v>18588.55</v>
      </c>
      <c r="C2050">
        <v>17722.3</v>
      </c>
      <c r="D2050">
        <v>41366.5</v>
      </c>
      <c r="E2050">
        <v>60157.72</v>
      </c>
      <c r="G2050" s="2">
        <f t="shared" si="210"/>
        <v>1.0643648912905986E-2</v>
      </c>
      <c r="H2050" s="4">
        <f t="shared" si="211"/>
        <v>5.5747685690859935E-3</v>
      </c>
      <c r="I2050" s="2">
        <f t="shared" si="211"/>
        <v>1.3024477986219999E-2</v>
      </c>
      <c r="J2050" s="2">
        <f t="shared" si="211"/>
        <v>5.2001361482900028E-3</v>
      </c>
      <c r="L2050">
        <f t="shared" si="209"/>
        <v>4</v>
      </c>
      <c r="M2050">
        <v>2023</v>
      </c>
    </row>
    <row r="2051" spans="1:13" x14ac:dyDescent="0.3">
      <c r="A2051" s="15">
        <v>45028</v>
      </c>
      <c r="B2051">
        <v>18702.05</v>
      </c>
      <c r="C2051">
        <v>17812.400000000001</v>
      </c>
      <c r="D2051">
        <v>41557.949999999997</v>
      </c>
      <c r="E2051">
        <v>60392.77</v>
      </c>
      <c r="G2051" s="2">
        <f t="shared" si="210"/>
        <v>6.0688534144652598E-3</v>
      </c>
      <c r="H2051" s="4">
        <f t="shared" si="211"/>
        <v>5.0839902270022616E-3</v>
      </c>
      <c r="I2051" s="2">
        <f t="shared" si="211"/>
        <v>4.6281411286910202E-3</v>
      </c>
      <c r="J2051" s="2">
        <f t="shared" si="211"/>
        <v>3.9072291968511377E-3</v>
      </c>
      <c r="L2051">
        <f t="shared" ref="L2051:L2114" si="212">MONTH(A:A)</f>
        <v>4</v>
      </c>
      <c r="M2051">
        <v>2023</v>
      </c>
    </row>
    <row r="2052" spans="1:13" x14ac:dyDescent="0.3">
      <c r="A2052" s="15">
        <v>45029</v>
      </c>
      <c r="B2052">
        <v>18854.3</v>
      </c>
      <c r="C2052">
        <v>17828</v>
      </c>
      <c r="D2052">
        <v>42132.55</v>
      </c>
      <c r="E2052">
        <v>60431</v>
      </c>
      <c r="G2052" s="2">
        <f t="shared" ref="G2052:G2115" si="213">(B2052-B2051)/B2052</f>
        <v>8.0750810160016544E-3</v>
      </c>
      <c r="H2052" s="4">
        <f t="shared" ref="H2052:J2115" si="214">(C2052-C2051)/C2051</f>
        <v>8.7579439042456621E-4</v>
      </c>
      <c r="I2052" s="2">
        <f t="shared" si="214"/>
        <v>1.3826476041287067E-2</v>
      </c>
      <c r="J2052" s="2">
        <f t="shared" si="214"/>
        <v>6.3302279395370011E-4</v>
      </c>
      <c r="L2052">
        <f t="shared" si="212"/>
        <v>4</v>
      </c>
      <c r="M2052">
        <v>2023</v>
      </c>
    </row>
    <row r="2053" spans="1:13" x14ac:dyDescent="0.3">
      <c r="A2053" s="15">
        <v>45033</v>
      </c>
      <c r="B2053">
        <v>18827.25</v>
      </c>
      <c r="C2053">
        <v>17706.849999999999</v>
      </c>
      <c r="D2053">
        <v>42262.55</v>
      </c>
      <c r="E2053">
        <v>59910.75</v>
      </c>
      <c r="G2053" s="2">
        <f t="shared" si="213"/>
        <v>-1.4367472679227859E-3</v>
      </c>
      <c r="H2053" s="4">
        <f t="shared" si="214"/>
        <v>-6.7954902400718786E-3</v>
      </c>
      <c r="I2053" s="2">
        <f t="shared" si="214"/>
        <v>3.0855004028951484E-3</v>
      </c>
      <c r="J2053" s="2">
        <f t="shared" si="214"/>
        <v>-8.6089920736046061E-3</v>
      </c>
      <c r="L2053">
        <f t="shared" si="212"/>
        <v>4</v>
      </c>
      <c r="M2053">
        <v>2023</v>
      </c>
    </row>
    <row r="2054" spans="1:13" x14ac:dyDescent="0.3">
      <c r="A2054" s="15">
        <v>45034</v>
      </c>
      <c r="B2054">
        <v>18764.599999999999</v>
      </c>
      <c r="C2054">
        <v>17660.150000000001</v>
      </c>
      <c r="D2054">
        <v>42265.2</v>
      </c>
      <c r="E2054">
        <v>59727.01</v>
      </c>
      <c r="G2054" s="2">
        <f t="shared" si="213"/>
        <v>-3.3387335727913976E-3</v>
      </c>
      <c r="H2054" s="4">
        <f t="shared" si="214"/>
        <v>-2.637397391404857E-3</v>
      </c>
      <c r="I2054" s="2">
        <f t="shared" si="214"/>
        <v>6.2703268023206818E-5</v>
      </c>
      <c r="J2054" s="2">
        <f t="shared" si="214"/>
        <v>-3.0668953401517753E-3</v>
      </c>
      <c r="L2054">
        <f t="shared" si="212"/>
        <v>4</v>
      </c>
      <c r="M2054">
        <v>2023</v>
      </c>
    </row>
    <row r="2055" spans="1:13" x14ac:dyDescent="0.3">
      <c r="A2055" s="15">
        <v>45035</v>
      </c>
      <c r="B2055">
        <v>18768.650000000001</v>
      </c>
      <c r="C2055">
        <v>17618.75</v>
      </c>
      <c r="D2055">
        <v>42154</v>
      </c>
      <c r="E2055">
        <v>59567.8</v>
      </c>
      <c r="G2055" s="2">
        <f t="shared" si="213"/>
        <v>2.1578536548994787E-4</v>
      </c>
      <c r="H2055" s="4">
        <f t="shared" si="214"/>
        <v>-2.3442609490860185E-3</v>
      </c>
      <c r="I2055" s="2">
        <f t="shared" si="214"/>
        <v>-2.6310061232408008E-3</v>
      </c>
      <c r="J2055" s="2">
        <f t="shared" si="214"/>
        <v>-2.6656281638742525E-3</v>
      </c>
      <c r="L2055">
        <f t="shared" si="212"/>
        <v>4</v>
      </c>
      <c r="M2055">
        <v>2023</v>
      </c>
    </row>
    <row r="2056" spans="1:13" x14ac:dyDescent="0.3">
      <c r="A2056" s="15">
        <v>45036</v>
      </c>
      <c r="B2056">
        <v>18790.3</v>
      </c>
      <c r="C2056">
        <v>17624.45</v>
      </c>
      <c r="D2056">
        <v>42269.5</v>
      </c>
      <c r="E2056">
        <v>59632.35</v>
      </c>
      <c r="G2056" s="2">
        <f t="shared" si="213"/>
        <v>1.1521902258078806E-3</v>
      </c>
      <c r="H2056" s="4">
        <f t="shared" si="214"/>
        <v>3.2351897836116228E-4</v>
      </c>
      <c r="I2056" s="2">
        <f t="shared" si="214"/>
        <v>2.739953503819329E-3</v>
      </c>
      <c r="J2056" s="2">
        <f t="shared" si="214"/>
        <v>1.0836391473244879E-3</v>
      </c>
      <c r="L2056">
        <f t="shared" si="212"/>
        <v>4</v>
      </c>
      <c r="M2056">
        <v>2023</v>
      </c>
    </row>
    <row r="2057" spans="1:13" x14ac:dyDescent="0.3">
      <c r="A2057" s="15">
        <v>45037</v>
      </c>
      <c r="B2057">
        <v>18753.75</v>
      </c>
      <c r="C2057">
        <v>17624.05</v>
      </c>
      <c r="D2057">
        <v>42118</v>
      </c>
      <c r="E2057">
        <v>59655.06</v>
      </c>
      <c r="G2057" s="2">
        <f t="shared" si="213"/>
        <v>-1.9489435446243695E-3</v>
      </c>
      <c r="H2057" s="4">
        <f t="shared" si="214"/>
        <v>-2.2695743697048997E-5</v>
      </c>
      <c r="I2057" s="2">
        <f t="shared" si="214"/>
        <v>-3.584144595985285E-3</v>
      </c>
      <c r="J2057" s="2">
        <f t="shared" si="214"/>
        <v>3.8083355762432851E-4</v>
      </c>
      <c r="L2057">
        <f t="shared" si="212"/>
        <v>4</v>
      </c>
      <c r="M2057">
        <v>2023</v>
      </c>
    </row>
    <row r="2058" spans="1:13" x14ac:dyDescent="0.3">
      <c r="A2058" s="15">
        <v>45040</v>
      </c>
      <c r="B2058">
        <v>18992.95</v>
      </c>
      <c r="C2058">
        <v>17743.400000000001</v>
      </c>
      <c r="D2058">
        <v>42635.75</v>
      </c>
      <c r="E2058">
        <v>60056.1</v>
      </c>
      <c r="G2058" s="2">
        <f t="shared" si="213"/>
        <v>1.259414677551411E-2</v>
      </c>
      <c r="H2058" s="4">
        <f t="shared" si="214"/>
        <v>6.7719962210730329E-3</v>
      </c>
      <c r="I2058" s="2">
        <f t="shared" si="214"/>
        <v>1.2292843914715799E-2</v>
      </c>
      <c r="J2058" s="2">
        <f t="shared" si="214"/>
        <v>6.7226485062625184E-3</v>
      </c>
      <c r="L2058">
        <f t="shared" si="212"/>
        <v>4</v>
      </c>
      <c r="M2058">
        <v>2023</v>
      </c>
    </row>
    <row r="2059" spans="1:13" x14ac:dyDescent="0.3">
      <c r="A2059" s="15">
        <v>45041</v>
      </c>
      <c r="B2059">
        <v>18961.849999999999</v>
      </c>
      <c r="C2059">
        <v>17769.25</v>
      </c>
      <c r="D2059">
        <v>42678.5</v>
      </c>
      <c r="E2059">
        <v>60130.71</v>
      </c>
      <c r="G2059" s="2">
        <f t="shared" si="213"/>
        <v>-1.6401353243487415E-3</v>
      </c>
      <c r="H2059" s="4">
        <f t="shared" si="214"/>
        <v>1.4568797411994624E-3</v>
      </c>
      <c r="I2059" s="2">
        <f t="shared" si="214"/>
        <v>1.0026796760934193E-3</v>
      </c>
      <c r="J2059" s="2">
        <f t="shared" si="214"/>
        <v>1.2423384135833093E-3</v>
      </c>
      <c r="L2059">
        <f t="shared" si="212"/>
        <v>4</v>
      </c>
      <c r="M2059">
        <v>2023</v>
      </c>
    </row>
    <row r="2060" spans="1:13" x14ac:dyDescent="0.3">
      <c r="A2060" s="15">
        <v>45042</v>
      </c>
      <c r="B2060">
        <v>19003</v>
      </c>
      <c r="C2060">
        <v>17813.599999999999</v>
      </c>
      <c r="D2060">
        <v>42829.9</v>
      </c>
      <c r="E2060">
        <v>60300.58</v>
      </c>
      <c r="G2060" s="2">
        <f t="shared" si="213"/>
        <v>2.1654475609115117E-3</v>
      </c>
      <c r="H2060" s="4">
        <f t="shared" si="214"/>
        <v>2.495884744713398E-3</v>
      </c>
      <c r="I2060" s="2">
        <f t="shared" si="214"/>
        <v>3.5474536359057008E-3</v>
      </c>
      <c r="J2060" s="2">
        <f t="shared" si="214"/>
        <v>2.8250123772029737E-3</v>
      </c>
      <c r="L2060">
        <f t="shared" si="212"/>
        <v>4</v>
      </c>
      <c r="M2060">
        <v>2023</v>
      </c>
    </row>
    <row r="2061" spans="1:13" x14ac:dyDescent="0.3">
      <c r="A2061" s="15">
        <v>45043</v>
      </c>
      <c r="B2061">
        <v>19097.150000000001</v>
      </c>
      <c r="C2061">
        <v>17915.05</v>
      </c>
      <c r="D2061">
        <v>43000.85</v>
      </c>
      <c r="E2061">
        <v>60649.38</v>
      </c>
      <c r="G2061" s="2">
        <f t="shared" si="213"/>
        <v>4.930055008208107E-3</v>
      </c>
      <c r="H2061" s="4">
        <f t="shared" si="214"/>
        <v>5.6950868998967494E-3</v>
      </c>
      <c r="I2061" s="2">
        <f t="shared" si="214"/>
        <v>3.9913705145236643E-3</v>
      </c>
      <c r="J2061" s="2">
        <f t="shared" si="214"/>
        <v>5.7843556396969253E-3</v>
      </c>
      <c r="L2061">
        <f t="shared" si="212"/>
        <v>4</v>
      </c>
      <c r="M2061">
        <v>2023</v>
      </c>
    </row>
    <row r="2062" spans="1:13" x14ac:dyDescent="0.3">
      <c r="A2062" s="15">
        <v>45044</v>
      </c>
      <c r="B2062">
        <v>19162.55</v>
      </c>
      <c r="C2062">
        <v>18065</v>
      </c>
      <c r="D2062">
        <v>43233.9</v>
      </c>
      <c r="E2062">
        <v>61112.44</v>
      </c>
      <c r="G2062" s="2">
        <f t="shared" si="213"/>
        <v>3.4129069461004834E-3</v>
      </c>
      <c r="H2062" s="4">
        <f t="shared" si="214"/>
        <v>8.37005757728841E-3</v>
      </c>
      <c r="I2062" s="2">
        <f t="shared" si="214"/>
        <v>5.4196603090404709E-3</v>
      </c>
      <c r="J2062" s="2">
        <f t="shared" si="214"/>
        <v>7.6350327076716192E-3</v>
      </c>
      <c r="L2062">
        <f t="shared" si="212"/>
        <v>4</v>
      </c>
      <c r="M2062">
        <v>2023</v>
      </c>
    </row>
    <row r="2063" spans="1:13" x14ac:dyDescent="0.3">
      <c r="A2063" s="15">
        <v>45048</v>
      </c>
      <c r="B2063">
        <v>19208.05</v>
      </c>
      <c r="C2063">
        <v>18147.650000000001</v>
      </c>
      <c r="D2063">
        <v>43352.1</v>
      </c>
      <c r="E2063">
        <v>61354.71</v>
      </c>
      <c r="G2063" s="2">
        <f t="shared" si="213"/>
        <v>2.3687984985461827E-3</v>
      </c>
      <c r="H2063" s="4">
        <f t="shared" si="214"/>
        <v>4.5751453086078859E-3</v>
      </c>
      <c r="I2063" s="2">
        <f t="shared" si="214"/>
        <v>2.7339657074656018E-3</v>
      </c>
      <c r="J2063" s="2">
        <f t="shared" si="214"/>
        <v>3.9643319756173506E-3</v>
      </c>
      <c r="L2063">
        <f t="shared" si="212"/>
        <v>5</v>
      </c>
      <c r="M2063">
        <v>2023</v>
      </c>
    </row>
    <row r="2064" spans="1:13" x14ac:dyDescent="0.3">
      <c r="A2064" s="15">
        <v>45049</v>
      </c>
      <c r="B2064">
        <v>19182.25</v>
      </c>
      <c r="C2064">
        <v>18089.849999999999</v>
      </c>
      <c r="D2064">
        <v>43312.7</v>
      </c>
      <c r="E2064">
        <v>61193.3</v>
      </c>
      <c r="G2064" s="2">
        <f t="shared" si="213"/>
        <v>-1.3449934183945716E-3</v>
      </c>
      <c r="H2064" s="4">
        <f t="shared" si="214"/>
        <v>-3.1849853837826333E-3</v>
      </c>
      <c r="I2064" s="2">
        <f t="shared" si="214"/>
        <v>-9.0883717282441809E-4</v>
      </c>
      <c r="J2064" s="2">
        <f t="shared" si="214"/>
        <v>-2.63076787421856E-3</v>
      </c>
      <c r="L2064">
        <f t="shared" si="212"/>
        <v>5</v>
      </c>
      <c r="M2064">
        <v>2023</v>
      </c>
    </row>
    <row r="2065" spans="1:13" x14ac:dyDescent="0.3">
      <c r="A2065" s="15">
        <v>45050</v>
      </c>
      <c r="B2065">
        <v>19479.349999999999</v>
      </c>
      <c r="C2065">
        <v>18255.8</v>
      </c>
      <c r="D2065">
        <v>43685.45</v>
      </c>
      <c r="E2065">
        <v>61749.25</v>
      </c>
      <c r="G2065" s="2">
        <f t="shared" si="213"/>
        <v>1.5252048964672773E-2</v>
      </c>
      <c r="H2065" s="4">
        <f t="shared" si="214"/>
        <v>9.1736526284076844E-3</v>
      </c>
      <c r="I2065" s="2">
        <f t="shared" si="214"/>
        <v>8.6060208668589135E-3</v>
      </c>
      <c r="J2065" s="2">
        <f t="shared" si="214"/>
        <v>9.0851449423384103E-3</v>
      </c>
      <c r="L2065">
        <f t="shared" si="212"/>
        <v>5</v>
      </c>
      <c r="M2065">
        <v>2023</v>
      </c>
    </row>
    <row r="2066" spans="1:13" x14ac:dyDescent="0.3">
      <c r="A2066" s="15">
        <v>45051</v>
      </c>
      <c r="B2066">
        <v>19023.849999999999</v>
      </c>
      <c r="C2066">
        <v>18069</v>
      </c>
      <c r="D2066">
        <v>42661.2</v>
      </c>
      <c r="E2066">
        <v>61054.29</v>
      </c>
      <c r="G2066" s="2">
        <f t="shared" si="213"/>
        <v>-2.3943628655608621E-2</v>
      </c>
      <c r="H2066" s="4">
        <f t="shared" si="214"/>
        <v>-1.0232364508813598E-2</v>
      </c>
      <c r="I2066" s="2">
        <f t="shared" si="214"/>
        <v>-2.3446021501438125E-2</v>
      </c>
      <c r="J2066" s="2">
        <f t="shared" si="214"/>
        <v>-1.1254549650400599E-2</v>
      </c>
      <c r="L2066">
        <f t="shared" si="212"/>
        <v>5</v>
      </c>
      <c r="M2066">
        <v>2023</v>
      </c>
    </row>
    <row r="2067" spans="1:13" x14ac:dyDescent="0.3">
      <c r="A2067" s="15">
        <v>45054</v>
      </c>
      <c r="B2067">
        <v>19303.95</v>
      </c>
      <c r="C2067">
        <v>18264.400000000001</v>
      </c>
      <c r="D2067">
        <v>43284</v>
      </c>
      <c r="E2067">
        <v>61764.25</v>
      </c>
      <c r="G2067" s="2">
        <f t="shared" si="213"/>
        <v>1.4509983707997699E-2</v>
      </c>
      <c r="H2067" s="4">
        <f t="shared" si="214"/>
        <v>1.0814101499806378E-2</v>
      </c>
      <c r="I2067" s="2">
        <f t="shared" si="214"/>
        <v>1.4598745464262678E-2</v>
      </c>
      <c r="J2067" s="2">
        <f t="shared" si="214"/>
        <v>1.1628339302610825E-2</v>
      </c>
      <c r="L2067">
        <f t="shared" si="212"/>
        <v>5</v>
      </c>
      <c r="M2067">
        <v>2023</v>
      </c>
    </row>
    <row r="2068" spans="1:13" x14ac:dyDescent="0.3">
      <c r="A2068" s="15">
        <v>45055</v>
      </c>
      <c r="B2068">
        <v>19274.7</v>
      </c>
      <c r="C2068">
        <v>18265.95</v>
      </c>
      <c r="D2068">
        <v>43198.15</v>
      </c>
      <c r="E2068">
        <v>61761.33</v>
      </c>
      <c r="G2068" s="2">
        <f t="shared" si="213"/>
        <v>-1.5175333468225186E-3</v>
      </c>
      <c r="H2068" s="4">
        <f t="shared" si="214"/>
        <v>8.4864545235500337E-5</v>
      </c>
      <c r="I2068" s="2">
        <f t="shared" si="214"/>
        <v>-1.9834118842990147E-3</v>
      </c>
      <c r="J2068" s="2">
        <f t="shared" si="214"/>
        <v>-4.7276539422048417E-5</v>
      </c>
      <c r="L2068">
        <f t="shared" si="212"/>
        <v>5</v>
      </c>
      <c r="M2068">
        <v>2023</v>
      </c>
    </row>
    <row r="2069" spans="1:13" x14ac:dyDescent="0.3">
      <c r="A2069" s="15">
        <v>45056</v>
      </c>
      <c r="B2069">
        <v>19337.150000000001</v>
      </c>
      <c r="C2069">
        <v>18315.099999999999</v>
      </c>
      <c r="D2069">
        <v>43331.05</v>
      </c>
      <c r="E2069">
        <v>61940.2</v>
      </c>
      <c r="G2069" s="2">
        <f t="shared" si="213"/>
        <v>3.2295348590666525E-3</v>
      </c>
      <c r="H2069" s="4">
        <f t="shared" si="214"/>
        <v>2.690799000325623E-3</v>
      </c>
      <c r="I2069" s="2">
        <f t="shared" si="214"/>
        <v>3.0765206380366163E-3</v>
      </c>
      <c r="J2069" s="2">
        <f t="shared" si="214"/>
        <v>2.8961487714075349E-3</v>
      </c>
      <c r="L2069">
        <f t="shared" si="212"/>
        <v>5</v>
      </c>
      <c r="M2069">
        <v>2023</v>
      </c>
    </row>
    <row r="2070" spans="1:13" x14ac:dyDescent="0.3">
      <c r="A2070" s="15">
        <v>45057</v>
      </c>
      <c r="B2070">
        <v>19401.5</v>
      </c>
      <c r="C2070">
        <v>18297</v>
      </c>
      <c r="D2070">
        <v>43475.3</v>
      </c>
      <c r="E2070">
        <v>61904.52</v>
      </c>
      <c r="G2070" s="2">
        <f t="shared" si="213"/>
        <v>3.3167538592376129E-3</v>
      </c>
      <c r="H2070" s="4">
        <f t="shared" si="214"/>
        <v>-9.8825559237997857E-4</v>
      </c>
      <c r="I2070" s="2">
        <f t="shared" si="214"/>
        <v>3.329021567674912E-3</v>
      </c>
      <c r="J2070" s="2">
        <f t="shared" si="214"/>
        <v>-5.7603947032783709E-4</v>
      </c>
      <c r="L2070">
        <f t="shared" si="212"/>
        <v>5</v>
      </c>
      <c r="M2070">
        <v>2023</v>
      </c>
    </row>
    <row r="2071" spans="1:13" x14ac:dyDescent="0.3">
      <c r="A2071" s="15">
        <v>45058</v>
      </c>
      <c r="B2071">
        <v>19507.150000000001</v>
      </c>
      <c r="C2071">
        <v>18314.8</v>
      </c>
      <c r="D2071">
        <v>43793.55</v>
      </c>
      <c r="E2071">
        <v>62027.9</v>
      </c>
      <c r="G2071" s="2">
        <f t="shared" si="213"/>
        <v>5.415962864898329E-3</v>
      </c>
      <c r="H2071" s="4">
        <f t="shared" si="214"/>
        <v>9.7283707711642744E-4</v>
      </c>
      <c r="I2071" s="2">
        <f t="shared" si="214"/>
        <v>7.3202485089234569E-3</v>
      </c>
      <c r="J2071" s="2">
        <f t="shared" si="214"/>
        <v>1.9930693267632906E-3</v>
      </c>
      <c r="L2071">
        <f t="shared" si="212"/>
        <v>5</v>
      </c>
      <c r="M2071">
        <v>2023</v>
      </c>
    </row>
    <row r="2072" spans="1:13" x14ac:dyDescent="0.3">
      <c r="A2072" s="15">
        <v>45061</v>
      </c>
      <c r="B2072">
        <v>19583.2</v>
      </c>
      <c r="C2072">
        <v>18398.849999999999</v>
      </c>
      <c r="D2072">
        <v>44072.1</v>
      </c>
      <c r="E2072">
        <v>62345.71</v>
      </c>
      <c r="G2072" s="2">
        <f t="shared" si="213"/>
        <v>3.8834306956983164E-3</v>
      </c>
      <c r="H2072" s="4">
        <f t="shared" si="214"/>
        <v>4.5891847030816212E-3</v>
      </c>
      <c r="I2072" s="2">
        <f t="shared" si="214"/>
        <v>6.360525693852077E-3</v>
      </c>
      <c r="J2072" s="2">
        <f t="shared" si="214"/>
        <v>5.1236620939931494E-3</v>
      </c>
      <c r="L2072">
        <f t="shared" si="212"/>
        <v>5</v>
      </c>
      <c r="M2072">
        <v>2023</v>
      </c>
    </row>
    <row r="2073" spans="1:13" x14ac:dyDescent="0.3">
      <c r="A2073" s="15">
        <v>45062</v>
      </c>
      <c r="B2073">
        <v>19439</v>
      </c>
      <c r="C2073">
        <v>18286.5</v>
      </c>
      <c r="D2073">
        <v>43903.7</v>
      </c>
      <c r="E2073">
        <v>61932.47</v>
      </c>
      <c r="G2073" s="2">
        <f t="shared" si="213"/>
        <v>-7.4180770615772792E-3</v>
      </c>
      <c r="H2073" s="4">
        <f t="shared" si="214"/>
        <v>-6.1063599083637597E-3</v>
      </c>
      <c r="I2073" s="2">
        <f t="shared" si="214"/>
        <v>-3.8210114789175341E-3</v>
      </c>
      <c r="J2073" s="2">
        <f t="shared" si="214"/>
        <v>-6.6282026461804344E-3</v>
      </c>
      <c r="L2073">
        <f t="shared" si="212"/>
        <v>5</v>
      </c>
      <c r="M2073">
        <v>2023</v>
      </c>
    </row>
    <row r="2074" spans="1:13" x14ac:dyDescent="0.3">
      <c r="A2074" s="15">
        <v>45063</v>
      </c>
      <c r="B2074">
        <v>19301.349999999999</v>
      </c>
      <c r="C2074">
        <v>18181.75</v>
      </c>
      <c r="D2074">
        <v>43698.7</v>
      </c>
      <c r="E2074">
        <v>61560.639999999999</v>
      </c>
      <c r="G2074" s="2">
        <f t="shared" si="213"/>
        <v>-7.1316255080603932E-3</v>
      </c>
      <c r="H2074" s="4">
        <f t="shared" si="214"/>
        <v>-5.7282694884204198E-3</v>
      </c>
      <c r="I2074" s="2">
        <f t="shared" si="214"/>
        <v>-4.6693103314754793E-3</v>
      </c>
      <c r="J2074" s="2">
        <f t="shared" si="214"/>
        <v>-6.0037973618685282E-3</v>
      </c>
      <c r="L2074">
        <f t="shared" si="212"/>
        <v>5</v>
      </c>
      <c r="M2074">
        <v>2023</v>
      </c>
    </row>
    <row r="2075" spans="1:13" x14ac:dyDescent="0.3">
      <c r="A2075" s="15">
        <v>45064</v>
      </c>
      <c r="B2075">
        <v>19363.75</v>
      </c>
      <c r="C2075">
        <v>18129.95</v>
      </c>
      <c r="D2075">
        <v>43752.3</v>
      </c>
      <c r="E2075">
        <v>61431.74</v>
      </c>
      <c r="G2075" s="2">
        <f t="shared" si="213"/>
        <v>3.2225162997870484E-3</v>
      </c>
      <c r="H2075" s="4">
        <f t="shared" si="214"/>
        <v>-2.8490106837900241E-3</v>
      </c>
      <c r="I2075" s="2">
        <f t="shared" si="214"/>
        <v>1.2265811111087017E-3</v>
      </c>
      <c r="J2075" s="2">
        <f t="shared" si="214"/>
        <v>-2.093870369118993E-3</v>
      </c>
      <c r="L2075">
        <f t="shared" si="212"/>
        <v>5</v>
      </c>
      <c r="M2075">
        <v>2023</v>
      </c>
    </row>
    <row r="2076" spans="1:13" x14ac:dyDescent="0.3">
      <c r="A2076" s="15">
        <v>45065</v>
      </c>
      <c r="B2076">
        <v>19420.2</v>
      </c>
      <c r="C2076">
        <v>18203.400000000001</v>
      </c>
      <c r="D2076">
        <v>43969.4</v>
      </c>
      <c r="E2076">
        <v>61729.68</v>
      </c>
      <c r="G2076" s="2">
        <f t="shared" si="213"/>
        <v>2.9067671805646043E-3</v>
      </c>
      <c r="H2076" s="4">
        <f t="shared" si="214"/>
        <v>4.0513073670915105E-3</v>
      </c>
      <c r="I2076" s="2">
        <f t="shared" si="214"/>
        <v>4.9620248535505226E-3</v>
      </c>
      <c r="J2076" s="2">
        <f t="shared" si="214"/>
        <v>4.8499358800516206E-3</v>
      </c>
      <c r="L2076">
        <f t="shared" si="212"/>
        <v>5</v>
      </c>
      <c r="M2076">
        <v>2023</v>
      </c>
    </row>
    <row r="2077" spans="1:13" x14ac:dyDescent="0.3">
      <c r="A2077" s="15">
        <v>45068</v>
      </c>
      <c r="B2077">
        <v>19386.2</v>
      </c>
      <c r="C2077">
        <v>18314.400000000001</v>
      </c>
      <c r="D2077">
        <v>43885.1</v>
      </c>
      <c r="E2077">
        <v>61963.68</v>
      </c>
      <c r="G2077" s="2">
        <f t="shared" si="213"/>
        <v>-1.753824885743467E-3</v>
      </c>
      <c r="H2077" s="4">
        <f t="shared" si="214"/>
        <v>6.0977619565575659E-3</v>
      </c>
      <c r="I2077" s="2">
        <f t="shared" si="214"/>
        <v>-1.9172424458828846E-3</v>
      </c>
      <c r="J2077" s="2">
        <f t="shared" si="214"/>
        <v>3.7907210923497415E-3</v>
      </c>
      <c r="L2077">
        <f t="shared" si="212"/>
        <v>5</v>
      </c>
      <c r="M2077">
        <v>2023</v>
      </c>
    </row>
    <row r="2078" spans="1:13" x14ac:dyDescent="0.3">
      <c r="A2078" s="15">
        <v>45069</v>
      </c>
      <c r="B2078">
        <v>19397.8</v>
      </c>
      <c r="C2078">
        <v>18348</v>
      </c>
      <c r="D2078">
        <v>43954.45</v>
      </c>
      <c r="E2078">
        <v>61981.79</v>
      </c>
      <c r="G2078" s="2">
        <f t="shared" si="213"/>
        <v>5.9800595943862423E-4</v>
      </c>
      <c r="H2078" s="4">
        <f t="shared" si="214"/>
        <v>1.8346219368365079E-3</v>
      </c>
      <c r="I2078" s="2">
        <f t="shared" si="214"/>
        <v>1.580263004983435E-3</v>
      </c>
      <c r="J2078" s="2">
        <f t="shared" si="214"/>
        <v>2.9226798666574647E-4</v>
      </c>
      <c r="L2078">
        <f t="shared" si="212"/>
        <v>5</v>
      </c>
      <c r="M2078">
        <v>2023</v>
      </c>
    </row>
    <row r="2079" spans="1:13" x14ac:dyDescent="0.3">
      <c r="A2079" s="15">
        <v>45070</v>
      </c>
      <c r="B2079">
        <v>19243</v>
      </c>
      <c r="C2079">
        <v>18285.400000000001</v>
      </c>
      <c r="D2079">
        <v>43677.85</v>
      </c>
      <c r="E2079">
        <v>61773.78</v>
      </c>
      <c r="G2079" s="2">
        <f t="shared" si="213"/>
        <v>-8.044483708361444E-3</v>
      </c>
      <c r="H2079" s="4">
        <f t="shared" si="214"/>
        <v>-3.4118160017439802E-3</v>
      </c>
      <c r="I2079" s="2">
        <f t="shared" si="214"/>
        <v>-6.2928781954955312E-3</v>
      </c>
      <c r="J2079" s="2">
        <f t="shared" si="214"/>
        <v>-3.3559856854731372E-3</v>
      </c>
      <c r="L2079">
        <f t="shared" si="212"/>
        <v>5</v>
      </c>
      <c r="M2079">
        <v>2023</v>
      </c>
    </row>
    <row r="2080" spans="1:13" x14ac:dyDescent="0.3">
      <c r="A2080" s="15">
        <v>45071</v>
      </c>
      <c r="B2080">
        <v>19239.3</v>
      </c>
      <c r="C2080">
        <v>18321.150000000001</v>
      </c>
      <c r="D2080">
        <v>43681.4</v>
      </c>
      <c r="E2080">
        <v>61872.62</v>
      </c>
      <c r="G2080" s="2">
        <f t="shared" si="213"/>
        <v>-1.9231468920390699E-4</v>
      </c>
      <c r="H2080" s="4">
        <f t="shared" si="214"/>
        <v>1.9551117284828333E-3</v>
      </c>
      <c r="I2080" s="2">
        <f t="shared" si="214"/>
        <v>8.1276894352696176E-5</v>
      </c>
      <c r="J2080" s="2">
        <f t="shared" si="214"/>
        <v>1.6000315991672161E-3</v>
      </c>
      <c r="L2080">
        <f t="shared" si="212"/>
        <v>5</v>
      </c>
      <c r="M2080">
        <v>2023</v>
      </c>
    </row>
    <row r="2081" spans="1:13" x14ac:dyDescent="0.3">
      <c r="A2081" s="15">
        <v>45072</v>
      </c>
      <c r="B2081">
        <v>19370.5</v>
      </c>
      <c r="C2081">
        <v>18499.349999999999</v>
      </c>
      <c r="D2081">
        <v>44018</v>
      </c>
      <c r="E2081">
        <v>62501.69</v>
      </c>
      <c r="G2081" s="2">
        <f t="shared" si="213"/>
        <v>6.7731860303038502E-3</v>
      </c>
      <c r="H2081" s="4">
        <f t="shared" si="214"/>
        <v>9.7264636772253412E-3</v>
      </c>
      <c r="I2081" s="2">
        <f t="shared" si="214"/>
        <v>7.705796975371635E-3</v>
      </c>
      <c r="J2081" s="2">
        <f t="shared" si="214"/>
        <v>1.0167178955731949E-2</v>
      </c>
      <c r="L2081">
        <f t="shared" si="212"/>
        <v>5</v>
      </c>
      <c r="M2081">
        <v>2023</v>
      </c>
    </row>
    <row r="2082" spans="1:13" x14ac:dyDescent="0.3">
      <c r="A2082" s="15">
        <v>45075</v>
      </c>
      <c r="B2082">
        <v>19532.7</v>
      </c>
      <c r="C2082">
        <v>18598.650000000001</v>
      </c>
      <c r="D2082">
        <v>44311.9</v>
      </c>
      <c r="E2082">
        <v>62846.38</v>
      </c>
      <c r="G2082" s="2">
        <f t="shared" si="213"/>
        <v>8.3040235092947078E-3</v>
      </c>
      <c r="H2082" s="4">
        <f t="shared" si="214"/>
        <v>5.3677561644059337E-3</v>
      </c>
      <c r="I2082" s="2">
        <f t="shared" si="214"/>
        <v>6.6768140306238686E-3</v>
      </c>
      <c r="J2082" s="2">
        <f t="shared" si="214"/>
        <v>5.5148908773505973E-3</v>
      </c>
      <c r="L2082">
        <f t="shared" si="212"/>
        <v>5</v>
      </c>
      <c r="M2082">
        <v>2023</v>
      </c>
    </row>
    <row r="2083" spans="1:13" x14ac:dyDescent="0.3">
      <c r="A2083" s="15">
        <v>45076</v>
      </c>
      <c r="B2083">
        <v>19606.05</v>
      </c>
      <c r="C2083">
        <v>18633.849999999999</v>
      </c>
      <c r="D2083">
        <v>44436.35</v>
      </c>
      <c r="E2083">
        <v>62969.13</v>
      </c>
      <c r="G2083" s="2">
        <f t="shared" si="213"/>
        <v>3.7411921320203993E-3</v>
      </c>
      <c r="H2083" s="4">
        <f t="shared" si="214"/>
        <v>1.8926104851694659E-3</v>
      </c>
      <c r="I2083" s="2">
        <f t="shared" si="214"/>
        <v>2.8085006510665776E-3</v>
      </c>
      <c r="J2083" s="2">
        <f t="shared" si="214"/>
        <v>1.9531753459785593E-3</v>
      </c>
      <c r="L2083">
        <f t="shared" si="212"/>
        <v>5</v>
      </c>
      <c r="M2083">
        <v>2023</v>
      </c>
    </row>
    <row r="2084" spans="1:13" x14ac:dyDescent="0.3">
      <c r="A2084" s="15">
        <v>45077</v>
      </c>
      <c r="B2084">
        <v>19445.75</v>
      </c>
      <c r="C2084">
        <v>18534.400000000001</v>
      </c>
      <c r="D2084">
        <v>44128.15</v>
      </c>
      <c r="E2084">
        <v>62622.239999999998</v>
      </c>
      <c r="G2084" s="2">
        <f t="shared" si="213"/>
        <v>-8.2434465114484788E-3</v>
      </c>
      <c r="H2084" s="4">
        <f t="shared" si="214"/>
        <v>-5.3370613158309791E-3</v>
      </c>
      <c r="I2084" s="2">
        <f t="shared" si="214"/>
        <v>-6.93576317586834E-3</v>
      </c>
      <c r="J2084" s="2">
        <f t="shared" si="214"/>
        <v>-5.5088898322082488E-3</v>
      </c>
      <c r="L2084">
        <f t="shared" si="212"/>
        <v>5</v>
      </c>
      <c r="M2084">
        <v>2023</v>
      </c>
    </row>
    <row r="2085" spans="1:13" x14ac:dyDescent="0.3">
      <c r="A2085" s="15">
        <v>45078</v>
      </c>
      <c r="B2085">
        <v>19322.7</v>
      </c>
      <c r="C2085">
        <v>18487.75</v>
      </c>
      <c r="D2085">
        <v>43790.2</v>
      </c>
      <c r="E2085">
        <v>62428.54</v>
      </c>
      <c r="G2085" s="2">
        <f t="shared" si="213"/>
        <v>-6.3681576591262746E-3</v>
      </c>
      <c r="H2085" s="4">
        <f t="shared" si="214"/>
        <v>-2.5169414709945537E-3</v>
      </c>
      <c r="I2085" s="2">
        <f t="shared" si="214"/>
        <v>-7.6583767957642537E-3</v>
      </c>
      <c r="J2085" s="2">
        <f t="shared" si="214"/>
        <v>-3.0931502929310273E-3</v>
      </c>
      <c r="L2085">
        <f t="shared" si="212"/>
        <v>6</v>
      </c>
      <c r="M2085">
        <v>2023</v>
      </c>
    </row>
    <row r="2086" spans="1:13" x14ac:dyDescent="0.3">
      <c r="A2086" s="15">
        <v>45079</v>
      </c>
      <c r="B2086">
        <v>19368.2</v>
      </c>
      <c r="C2086">
        <v>18534.099999999999</v>
      </c>
      <c r="D2086">
        <v>43937.85</v>
      </c>
      <c r="E2086">
        <v>62547.11</v>
      </c>
      <c r="G2086" s="2">
        <f t="shared" si="213"/>
        <v>2.3492115942627604E-3</v>
      </c>
      <c r="H2086" s="4">
        <f t="shared" si="214"/>
        <v>2.5070654893104105E-3</v>
      </c>
      <c r="I2086" s="2">
        <f t="shared" si="214"/>
        <v>3.3717589780362153E-3</v>
      </c>
      <c r="J2086" s="2">
        <f t="shared" si="214"/>
        <v>1.89929157401406E-3</v>
      </c>
      <c r="L2086">
        <f t="shared" si="212"/>
        <v>6</v>
      </c>
      <c r="M2086">
        <v>2023</v>
      </c>
    </row>
    <row r="2087" spans="1:13" x14ac:dyDescent="0.3">
      <c r="A2087" s="15">
        <v>45082</v>
      </c>
      <c r="B2087">
        <v>19438.5</v>
      </c>
      <c r="C2087">
        <v>18593.849999999999</v>
      </c>
      <c r="D2087">
        <v>44101.65</v>
      </c>
      <c r="E2087">
        <v>62787.47</v>
      </c>
      <c r="G2087" s="2">
        <f t="shared" si="213"/>
        <v>3.6165341975975137E-3</v>
      </c>
      <c r="H2087" s="4">
        <f t="shared" si="214"/>
        <v>3.2237875051931309E-3</v>
      </c>
      <c r="I2087" s="2">
        <f t="shared" si="214"/>
        <v>3.7279930629287258E-3</v>
      </c>
      <c r="J2087" s="2">
        <f t="shared" si="214"/>
        <v>3.8428634032811521E-3</v>
      </c>
      <c r="L2087">
        <f t="shared" si="212"/>
        <v>6</v>
      </c>
      <c r="M2087">
        <v>2023</v>
      </c>
    </row>
    <row r="2088" spans="1:13" x14ac:dyDescent="0.3">
      <c r="A2088" s="15">
        <v>45083</v>
      </c>
      <c r="B2088">
        <v>19479.650000000001</v>
      </c>
      <c r="C2088">
        <v>18599</v>
      </c>
      <c r="D2088">
        <v>44164.55</v>
      </c>
      <c r="E2088">
        <v>62792.88</v>
      </c>
      <c r="G2088" s="2">
        <f t="shared" si="213"/>
        <v>2.1124609528406029E-3</v>
      </c>
      <c r="H2088" s="4">
        <f t="shared" si="214"/>
        <v>2.7697330031174045E-4</v>
      </c>
      <c r="I2088" s="2">
        <f t="shared" si="214"/>
        <v>1.4262504917616791E-3</v>
      </c>
      <c r="J2088" s="2">
        <f t="shared" si="214"/>
        <v>8.6163688391907112E-5</v>
      </c>
      <c r="L2088">
        <f t="shared" si="212"/>
        <v>6</v>
      </c>
      <c r="M2088">
        <v>2023</v>
      </c>
    </row>
    <row r="2089" spans="1:13" x14ac:dyDescent="0.3">
      <c r="A2089" s="15">
        <v>45084</v>
      </c>
      <c r="B2089">
        <v>19538.099999999999</v>
      </c>
      <c r="C2089">
        <v>18726.400000000001</v>
      </c>
      <c r="D2089">
        <v>44275.3</v>
      </c>
      <c r="E2089">
        <v>63142.96</v>
      </c>
      <c r="G2089" s="2">
        <f t="shared" si="213"/>
        <v>2.9915907892782354E-3</v>
      </c>
      <c r="H2089" s="4">
        <f t="shared" si="214"/>
        <v>6.8498306360557804E-3</v>
      </c>
      <c r="I2089" s="2">
        <f t="shared" si="214"/>
        <v>2.5076673485861394E-3</v>
      </c>
      <c r="J2089" s="2">
        <f t="shared" si="214"/>
        <v>5.575154380560372E-3</v>
      </c>
      <c r="L2089">
        <f t="shared" si="212"/>
        <v>6</v>
      </c>
      <c r="M2089">
        <v>2023</v>
      </c>
    </row>
    <row r="2090" spans="1:13" x14ac:dyDescent="0.3">
      <c r="A2090" s="15">
        <v>45085</v>
      </c>
      <c r="B2090">
        <v>19436.349999999999</v>
      </c>
      <c r="C2090">
        <v>18634.55</v>
      </c>
      <c r="D2090">
        <v>43995.25</v>
      </c>
      <c r="E2090">
        <v>62848.639999999999</v>
      </c>
      <c r="G2090" s="2">
        <f t="shared" si="213"/>
        <v>-5.2350364137299446E-3</v>
      </c>
      <c r="H2090" s="4">
        <f t="shared" si="214"/>
        <v>-4.9048402255640264E-3</v>
      </c>
      <c r="I2090" s="2">
        <f t="shared" si="214"/>
        <v>-6.3251971189354538E-3</v>
      </c>
      <c r="J2090" s="2">
        <f t="shared" si="214"/>
        <v>-4.66116887773395E-3</v>
      </c>
      <c r="L2090">
        <f t="shared" si="212"/>
        <v>6</v>
      </c>
      <c r="M2090">
        <v>2023</v>
      </c>
    </row>
    <row r="2091" spans="1:13" x14ac:dyDescent="0.3">
      <c r="A2091" s="15">
        <v>45086</v>
      </c>
      <c r="B2091">
        <v>19411.8</v>
      </c>
      <c r="C2091">
        <v>18563.400000000001</v>
      </c>
      <c r="D2091">
        <v>43989</v>
      </c>
      <c r="E2091">
        <v>62625.63</v>
      </c>
      <c r="G2091" s="2">
        <f t="shared" si="213"/>
        <v>-1.2646946702520772E-3</v>
      </c>
      <c r="H2091" s="4">
        <f t="shared" si="214"/>
        <v>-3.8181764518058028E-3</v>
      </c>
      <c r="I2091" s="2">
        <f t="shared" si="214"/>
        <v>-1.4206079065353646E-4</v>
      </c>
      <c r="J2091" s="2">
        <f t="shared" si="214"/>
        <v>-3.5483663608313885E-3</v>
      </c>
      <c r="L2091">
        <f t="shared" si="212"/>
        <v>6</v>
      </c>
      <c r="M2091">
        <v>2023</v>
      </c>
    </row>
    <row r="2092" spans="1:13" x14ac:dyDescent="0.3">
      <c r="A2092" s="15">
        <v>45089</v>
      </c>
      <c r="B2092">
        <v>19399.75</v>
      </c>
      <c r="C2092">
        <v>18601.5</v>
      </c>
      <c r="D2092">
        <v>43944.2</v>
      </c>
      <c r="E2092">
        <v>62724.71</v>
      </c>
      <c r="G2092" s="2">
        <f t="shared" si="213"/>
        <v>-6.2114202502605814E-4</v>
      </c>
      <c r="H2092" s="4">
        <f t="shared" si="214"/>
        <v>2.0524257409740964E-3</v>
      </c>
      <c r="I2092" s="2">
        <f t="shared" si="214"/>
        <v>-1.0184364272887065E-3</v>
      </c>
      <c r="J2092" s="2">
        <f t="shared" si="214"/>
        <v>1.5820998527280564E-3</v>
      </c>
      <c r="L2092">
        <f t="shared" si="212"/>
        <v>6</v>
      </c>
      <c r="M2092">
        <v>2023</v>
      </c>
    </row>
    <row r="2093" spans="1:13" x14ac:dyDescent="0.3">
      <c r="A2093" s="15">
        <v>45090</v>
      </c>
      <c r="B2093">
        <v>19469</v>
      </c>
      <c r="C2093">
        <v>18716.150000000001</v>
      </c>
      <c r="D2093">
        <v>44079.85</v>
      </c>
      <c r="E2093">
        <v>63143.16</v>
      </c>
      <c r="G2093" s="2">
        <f t="shared" si="213"/>
        <v>3.5569366685500024E-3</v>
      </c>
      <c r="H2093" s="4">
        <f t="shared" si="214"/>
        <v>6.1634814396689221E-3</v>
      </c>
      <c r="I2093" s="2">
        <f t="shared" si="214"/>
        <v>3.0868692569213109E-3</v>
      </c>
      <c r="J2093" s="2">
        <f t="shared" si="214"/>
        <v>6.6712145819407438E-3</v>
      </c>
      <c r="L2093">
        <f t="shared" si="212"/>
        <v>6</v>
      </c>
      <c r="M2093">
        <v>2023</v>
      </c>
    </row>
    <row r="2094" spans="1:13" x14ac:dyDescent="0.3">
      <c r="A2094" s="15">
        <v>45091</v>
      </c>
      <c r="B2094">
        <v>19418.3</v>
      </c>
      <c r="C2094">
        <v>18755.900000000001</v>
      </c>
      <c r="D2094">
        <v>43988</v>
      </c>
      <c r="E2094">
        <v>63228.51</v>
      </c>
      <c r="G2094" s="2">
        <f t="shared" si="213"/>
        <v>-2.6109391656324566E-3</v>
      </c>
      <c r="H2094" s="4">
        <f t="shared" si="214"/>
        <v>2.1238342287275961E-3</v>
      </c>
      <c r="I2094" s="2">
        <f t="shared" si="214"/>
        <v>-2.0837185244504813E-3</v>
      </c>
      <c r="J2094" s="2">
        <f t="shared" si="214"/>
        <v>1.3516903493584823E-3</v>
      </c>
      <c r="L2094">
        <f t="shared" si="212"/>
        <v>6</v>
      </c>
      <c r="M2094">
        <v>2023</v>
      </c>
    </row>
    <row r="2095" spans="1:13" x14ac:dyDescent="0.3">
      <c r="A2095" s="15">
        <v>45092</v>
      </c>
      <c r="B2095">
        <v>19228.650000000001</v>
      </c>
      <c r="C2095">
        <v>18688.099999999999</v>
      </c>
      <c r="D2095">
        <v>43443.6</v>
      </c>
      <c r="E2095">
        <v>62917.63</v>
      </c>
      <c r="G2095" s="2">
        <f t="shared" si="213"/>
        <v>-9.8628868901351786E-3</v>
      </c>
      <c r="H2095" s="4">
        <f t="shared" si="214"/>
        <v>-3.6148625232595025E-3</v>
      </c>
      <c r="I2095" s="2">
        <f t="shared" si="214"/>
        <v>-1.237610257342915E-2</v>
      </c>
      <c r="J2095" s="2">
        <f t="shared" si="214"/>
        <v>-4.9167693497759891E-3</v>
      </c>
      <c r="L2095">
        <f t="shared" si="212"/>
        <v>6</v>
      </c>
      <c r="M2095">
        <v>2023</v>
      </c>
    </row>
    <row r="2096" spans="1:13" x14ac:dyDescent="0.3">
      <c r="A2096" s="15">
        <v>45093</v>
      </c>
      <c r="B2096">
        <v>19456.900000000001</v>
      </c>
      <c r="C2096">
        <v>18826</v>
      </c>
      <c r="D2096">
        <v>43938.15</v>
      </c>
      <c r="E2096">
        <v>63384.58</v>
      </c>
      <c r="G2096" s="2">
        <f t="shared" si="213"/>
        <v>1.1731056848727186E-2</v>
      </c>
      <c r="H2096" s="4">
        <f t="shared" si="214"/>
        <v>7.3790272954447735E-3</v>
      </c>
      <c r="I2096" s="2">
        <f t="shared" si="214"/>
        <v>1.1383725105654295E-2</v>
      </c>
      <c r="J2096" s="2">
        <f t="shared" si="214"/>
        <v>7.4216082201444076E-3</v>
      </c>
      <c r="L2096">
        <f t="shared" si="212"/>
        <v>6</v>
      </c>
      <c r="M2096">
        <v>2023</v>
      </c>
    </row>
    <row r="2097" spans="1:13" x14ac:dyDescent="0.3">
      <c r="A2097" s="15">
        <v>45096</v>
      </c>
      <c r="B2097">
        <v>19425.900000000001</v>
      </c>
      <c r="C2097">
        <v>18755.45</v>
      </c>
      <c r="D2097">
        <v>43633.75</v>
      </c>
      <c r="E2097">
        <v>63168.3</v>
      </c>
      <c r="G2097" s="2">
        <f t="shared" si="213"/>
        <v>-1.5958076588472091E-3</v>
      </c>
      <c r="H2097" s="4">
        <f t="shared" si="214"/>
        <v>-3.7474768936576687E-3</v>
      </c>
      <c r="I2097" s="2">
        <f t="shared" si="214"/>
        <v>-6.9279202697428415E-3</v>
      </c>
      <c r="J2097" s="2">
        <f t="shared" si="214"/>
        <v>-3.4121863708807226E-3</v>
      </c>
      <c r="L2097">
        <f t="shared" si="212"/>
        <v>6</v>
      </c>
      <c r="M2097">
        <v>2023</v>
      </c>
    </row>
    <row r="2098" spans="1:13" x14ac:dyDescent="0.3">
      <c r="A2098" s="15">
        <v>45097</v>
      </c>
      <c r="B2098">
        <v>19502.900000000001</v>
      </c>
      <c r="C2098">
        <v>18816.7</v>
      </c>
      <c r="D2098">
        <v>43766.5</v>
      </c>
      <c r="E2098">
        <v>63327.7</v>
      </c>
      <c r="G2098" s="2">
        <f t="shared" si="213"/>
        <v>3.9481307908054699E-3</v>
      </c>
      <c r="H2098" s="4">
        <f t="shared" si="214"/>
        <v>3.2657174314665869E-3</v>
      </c>
      <c r="I2098" s="2">
        <f t="shared" si="214"/>
        <v>3.042369725270003E-3</v>
      </c>
      <c r="J2098" s="2">
        <f t="shared" si="214"/>
        <v>2.5234176002835941E-3</v>
      </c>
      <c r="L2098">
        <f t="shared" si="212"/>
        <v>6</v>
      </c>
      <c r="M2098">
        <v>2023</v>
      </c>
    </row>
    <row r="2099" spans="1:13" x14ac:dyDescent="0.3">
      <c r="A2099" s="15">
        <v>45098</v>
      </c>
      <c r="B2099">
        <v>19635.95</v>
      </c>
      <c r="C2099">
        <v>18856.849999999999</v>
      </c>
      <c r="D2099">
        <v>43859.199999999997</v>
      </c>
      <c r="E2099">
        <v>63523.15</v>
      </c>
      <c r="G2099" s="2">
        <f t="shared" si="213"/>
        <v>6.7758371761997395E-3</v>
      </c>
      <c r="H2099" s="4">
        <f t="shared" si="214"/>
        <v>2.1337428985952808E-3</v>
      </c>
      <c r="I2099" s="2">
        <f t="shared" si="214"/>
        <v>2.1180583322860428E-3</v>
      </c>
      <c r="J2099" s="2">
        <f t="shared" si="214"/>
        <v>3.086327152257296E-3</v>
      </c>
      <c r="L2099">
        <f t="shared" si="212"/>
        <v>6</v>
      </c>
      <c r="M2099">
        <v>2023</v>
      </c>
    </row>
    <row r="2100" spans="1:13" x14ac:dyDescent="0.3">
      <c r="A2100" s="15">
        <v>45099</v>
      </c>
      <c r="B2100">
        <v>19594.349999999999</v>
      </c>
      <c r="C2100">
        <v>18771.25</v>
      </c>
      <c r="D2100">
        <v>43724.85</v>
      </c>
      <c r="E2100">
        <v>63238.89</v>
      </c>
      <c r="G2100" s="2">
        <f t="shared" si="213"/>
        <v>-2.1230609844165378E-3</v>
      </c>
      <c r="H2100" s="4">
        <f t="shared" si="214"/>
        <v>-4.5394644386521901E-3</v>
      </c>
      <c r="I2100" s="2">
        <f t="shared" si="214"/>
        <v>-3.063211367284368E-3</v>
      </c>
      <c r="J2100" s="2">
        <f t="shared" si="214"/>
        <v>-4.4749040310501295E-3</v>
      </c>
      <c r="L2100">
        <f t="shared" si="212"/>
        <v>6</v>
      </c>
      <c r="M2100">
        <v>2023</v>
      </c>
    </row>
    <row r="2101" spans="1:13" x14ac:dyDescent="0.3">
      <c r="A2101" s="15">
        <v>45100</v>
      </c>
      <c r="B2101">
        <v>19515.05</v>
      </c>
      <c r="C2101">
        <v>18665.5</v>
      </c>
      <c r="D2101">
        <v>43622.9</v>
      </c>
      <c r="E2101">
        <v>62979.37</v>
      </c>
      <c r="G2101" s="2">
        <f t="shared" si="213"/>
        <v>-4.0635304547003096E-3</v>
      </c>
      <c r="H2101" s="4">
        <f t="shared" si="214"/>
        <v>-5.6336152360657917E-3</v>
      </c>
      <c r="I2101" s="2">
        <f t="shared" si="214"/>
        <v>-2.3316260661842658E-3</v>
      </c>
      <c r="J2101" s="2">
        <f t="shared" si="214"/>
        <v>-4.1038038460193844E-3</v>
      </c>
      <c r="L2101">
        <f t="shared" si="212"/>
        <v>6</v>
      </c>
      <c r="M2101">
        <v>2023</v>
      </c>
    </row>
    <row r="2102" spans="1:13" x14ac:dyDescent="0.3">
      <c r="A2102" s="15">
        <v>45103</v>
      </c>
      <c r="B2102">
        <v>19521.75</v>
      </c>
      <c r="C2102">
        <v>18691.2</v>
      </c>
      <c r="D2102">
        <v>43641.05</v>
      </c>
      <c r="E2102">
        <v>62970</v>
      </c>
      <c r="G2102" s="2">
        <f t="shared" si="213"/>
        <v>3.4320693585363648E-4</v>
      </c>
      <c r="H2102" s="4">
        <f t="shared" si="214"/>
        <v>1.3768717687713014E-3</v>
      </c>
      <c r="I2102" s="2">
        <f t="shared" si="214"/>
        <v>4.1606587365813495E-4</v>
      </c>
      <c r="J2102" s="2">
        <f t="shared" si="214"/>
        <v>-1.4877887790879172E-4</v>
      </c>
      <c r="L2102">
        <f t="shared" si="212"/>
        <v>6</v>
      </c>
      <c r="M2102">
        <v>2023</v>
      </c>
    </row>
    <row r="2103" spans="1:13" x14ac:dyDescent="0.3">
      <c r="A2103" s="15">
        <v>45104</v>
      </c>
      <c r="B2103">
        <v>19788.5</v>
      </c>
      <c r="C2103">
        <v>18817.400000000001</v>
      </c>
      <c r="D2103">
        <v>44121.5</v>
      </c>
      <c r="E2103">
        <v>63416.03</v>
      </c>
      <c r="G2103" s="2">
        <f t="shared" si="213"/>
        <v>1.3480051545089319E-2</v>
      </c>
      <c r="H2103" s="4">
        <f t="shared" si="214"/>
        <v>6.7518404382811547E-3</v>
      </c>
      <c r="I2103" s="2">
        <f t="shared" si="214"/>
        <v>1.1009130165291555E-2</v>
      </c>
      <c r="J2103" s="2">
        <f t="shared" si="214"/>
        <v>7.083214228997917E-3</v>
      </c>
      <c r="L2103">
        <f t="shared" si="212"/>
        <v>6</v>
      </c>
      <c r="M2103">
        <v>2023</v>
      </c>
    </row>
    <row r="2104" spans="1:13" x14ac:dyDescent="0.3">
      <c r="A2104" s="15">
        <v>45105</v>
      </c>
      <c r="B2104">
        <v>19895.150000000001</v>
      </c>
      <c r="C2104">
        <v>18972.099999999999</v>
      </c>
      <c r="D2104">
        <v>44327.8</v>
      </c>
      <c r="E2104">
        <v>63915.42</v>
      </c>
      <c r="G2104" s="2">
        <f t="shared" si="213"/>
        <v>5.3606029610232366E-3</v>
      </c>
      <c r="H2104" s="4">
        <f t="shared" si="214"/>
        <v>8.2211145004090404E-3</v>
      </c>
      <c r="I2104" s="2">
        <f t="shared" si="214"/>
        <v>4.6757249866845622E-3</v>
      </c>
      <c r="J2104" s="2">
        <f t="shared" si="214"/>
        <v>7.8748228168808339E-3</v>
      </c>
      <c r="L2104">
        <f t="shared" si="212"/>
        <v>6</v>
      </c>
      <c r="M2104">
        <v>2023</v>
      </c>
    </row>
    <row r="2105" spans="1:13" x14ac:dyDescent="0.3">
      <c r="A2105" s="15">
        <v>45107</v>
      </c>
      <c r="B2105">
        <v>20057.7</v>
      </c>
      <c r="C2105">
        <v>19189.05</v>
      </c>
      <c r="D2105">
        <v>44747.35</v>
      </c>
      <c r="E2105">
        <v>64718.559999999998</v>
      </c>
      <c r="G2105" s="2">
        <f t="shared" si="213"/>
        <v>8.104119614910945E-3</v>
      </c>
      <c r="H2105" s="4">
        <f t="shared" si="214"/>
        <v>1.1435212759789414E-2</v>
      </c>
      <c r="I2105" s="2">
        <f t="shared" si="214"/>
        <v>9.4647151448976844E-3</v>
      </c>
      <c r="J2105" s="2">
        <f t="shared" si="214"/>
        <v>1.2565668816695555E-2</v>
      </c>
      <c r="L2105">
        <f t="shared" si="212"/>
        <v>6</v>
      </c>
      <c r="M2105">
        <v>2023</v>
      </c>
    </row>
    <row r="2106" spans="1:13" x14ac:dyDescent="0.3">
      <c r="A2106" s="15">
        <v>45110</v>
      </c>
      <c r="B2106">
        <v>20253.75</v>
      </c>
      <c r="C2106">
        <v>19322.55</v>
      </c>
      <c r="D2106">
        <v>45158.1</v>
      </c>
      <c r="E2106">
        <v>65205.05</v>
      </c>
      <c r="G2106" s="2">
        <f t="shared" si="213"/>
        <v>9.6796889464913546E-3</v>
      </c>
      <c r="H2106" s="4">
        <f t="shared" si="214"/>
        <v>6.9570927169401303E-3</v>
      </c>
      <c r="I2106" s="2">
        <f t="shared" si="214"/>
        <v>9.1793145292402793E-3</v>
      </c>
      <c r="J2106" s="2">
        <f t="shared" si="214"/>
        <v>7.5170090311033689E-3</v>
      </c>
      <c r="L2106">
        <f t="shared" si="212"/>
        <v>7</v>
      </c>
      <c r="M2106">
        <v>2023</v>
      </c>
    </row>
    <row r="2107" spans="1:13" x14ac:dyDescent="0.3">
      <c r="A2107" s="15">
        <v>45111</v>
      </c>
      <c r="B2107">
        <v>20413.400000000001</v>
      </c>
      <c r="C2107">
        <v>19389</v>
      </c>
      <c r="D2107">
        <v>45301.45</v>
      </c>
      <c r="E2107">
        <v>65479.05</v>
      </c>
      <c r="G2107" s="2">
        <f t="shared" si="213"/>
        <v>7.8208431716422274E-3</v>
      </c>
      <c r="H2107" s="4">
        <f t="shared" si="214"/>
        <v>3.4389870902132862E-3</v>
      </c>
      <c r="I2107" s="2">
        <f t="shared" si="214"/>
        <v>3.1744028203134888E-3</v>
      </c>
      <c r="J2107" s="2">
        <f t="shared" si="214"/>
        <v>4.2021285161195337E-3</v>
      </c>
      <c r="L2107">
        <f t="shared" si="212"/>
        <v>7</v>
      </c>
      <c r="M2107">
        <v>2023</v>
      </c>
    </row>
    <row r="2108" spans="1:13" x14ac:dyDescent="0.3">
      <c r="A2108" s="15">
        <v>45112</v>
      </c>
      <c r="B2108">
        <v>20246.2</v>
      </c>
      <c r="C2108">
        <v>19398.5</v>
      </c>
      <c r="D2108">
        <v>45151.8</v>
      </c>
      <c r="E2108">
        <v>65446.04</v>
      </c>
      <c r="G2108" s="2">
        <f t="shared" si="213"/>
        <v>-8.2583398366113496E-3</v>
      </c>
      <c r="H2108" s="4">
        <f t="shared" si="214"/>
        <v>4.8996853886224153E-4</v>
      </c>
      <c r="I2108" s="2">
        <f t="shared" si="214"/>
        <v>-3.3034262700199261E-3</v>
      </c>
      <c r="J2108" s="2">
        <f t="shared" si="214"/>
        <v>-5.0413071050972851E-4</v>
      </c>
      <c r="L2108">
        <f t="shared" si="212"/>
        <v>7</v>
      </c>
      <c r="M2108">
        <v>2023</v>
      </c>
    </row>
    <row r="2109" spans="1:13" x14ac:dyDescent="0.3">
      <c r="A2109" s="15">
        <v>45113</v>
      </c>
      <c r="B2109">
        <v>20270.150000000001</v>
      </c>
      <c r="C2109">
        <v>19497.3</v>
      </c>
      <c r="D2109">
        <v>45339.9</v>
      </c>
      <c r="E2109">
        <v>65785.64</v>
      </c>
      <c r="G2109" s="2">
        <f t="shared" si="213"/>
        <v>1.1815403438060756E-3</v>
      </c>
      <c r="H2109" s="4">
        <f t="shared" si="214"/>
        <v>5.0931773075237399E-3</v>
      </c>
      <c r="I2109" s="2">
        <f t="shared" si="214"/>
        <v>4.1659468725498989E-3</v>
      </c>
      <c r="J2109" s="2">
        <f t="shared" si="214"/>
        <v>5.1890076160451964E-3</v>
      </c>
      <c r="L2109">
        <f t="shared" si="212"/>
        <v>7</v>
      </c>
      <c r="M2109">
        <v>2023</v>
      </c>
    </row>
    <row r="2110" spans="1:13" x14ac:dyDescent="0.3">
      <c r="A2110" s="15">
        <v>45114</v>
      </c>
      <c r="B2110">
        <v>20086.900000000001</v>
      </c>
      <c r="C2110">
        <v>19331.8</v>
      </c>
      <c r="D2110">
        <v>44925</v>
      </c>
      <c r="E2110">
        <v>65280.45</v>
      </c>
      <c r="G2110" s="2">
        <f t="shared" si="213"/>
        <v>-9.1228611682240661E-3</v>
      </c>
      <c r="H2110" s="4">
        <f t="shared" si="214"/>
        <v>-8.4883547978438049E-3</v>
      </c>
      <c r="I2110" s="2">
        <f t="shared" si="214"/>
        <v>-9.1508803504198599E-3</v>
      </c>
      <c r="J2110" s="2">
        <f t="shared" si="214"/>
        <v>-7.6793354902377226E-3</v>
      </c>
      <c r="L2110">
        <f t="shared" si="212"/>
        <v>7</v>
      </c>
      <c r="M2110">
        <v>2023</v>
      </c>
    </row>
    <row r="2111" spans="1:13" x14ac:dyDescent="0.3">
      <c r="A2111" s="15">
        <v>45117</v>
      </c>
      <c r="B2111">
        <v>20057.3</v>
      </c>
      <c r="C2111">
        <v>19355.900000000001</v>
      </c>
      <c r="D2111">
        <v>44860.85</v>
      </c>
      <c r="E2111">
        <v>65344.17</v>
      </c>
      <c r="G2111" s="2">
        <f t="shared" si="213"/>
        <v>-1.4757719134680233E-3</v>
      </c>
      <c r="H2111" s="4">
        <f t="shared" si="214"/>
        <v>1.2466505964267261E-3</v>
      </c>
      <c r="I2111" s="2">
        <f t="shared" si="214"/>
        <v>-1.4279354479688694E-3</v>
      </c>
      <c r="J2111" s="2">
        <f t="shared" si="214"/>
        <v>9.7609621257208198E-4</v>
      </c>
      <c r="L2111">
        <f t="shared" si="212"/>
        <v>7</v>
      </c>
      <c r="M2111">
        <v>2023</v>
      </c>
    </row>
    <row r="2112" spans="1:13" x14ac:dyDescent="0.3">
      <c r="A2112" s="15">
        <v>45118</v>
      </c>
      <c r="B2112">
        <v>19969.349999999999</v>
      </c>
      <c r="C2112">
        <v>19439.400000000001</v>
      </c>
      <c r="D2112">
        <v>44745.05</v>
      </c>
      <c r="E2112">
        <v>65617.84</v>
      </c>
      <c r="G2112" s="2">
        <f t="shared" si="213"/>
        <v>-4.4042495123777555E-3</v>
      </c>
      <c r="H2112" s="4">
        <f t="shared" si="214"/>
        <v>4.3139301194984473E-3</v>
      </c>
      <c r="I2112" s="2">
        <f t="shared" si="214"/>
        <v>-2.5813153339715061E-3</v>
      </c>
      <c r="J2112" s="2">
        <f t="shared" si="214"/>
        <v>4.1881318562925849E-3</v>
      </c>
      <c r="L2112">
        <f t="shared" si="212"/>
        <v>7</v>
      </c>
      <c r="M2112">
        <v>2023</v>
      </c>
    </row>
    <row r="2113" spans="1:13" x14ac:dyDescent="0.3">
      <c r="A2113" s="15">
        <v>45119</v>
      </c>
      <c r="B2113">
        <v>19924.099999999999</v>
      </c>
      <c r="C2113">
        <v>19384.3</v>
      </c>
      <c r="D2113">
        <v>44639.45</v>
      </c>
      <c r="E2113">
        <v>65393.9</v>
      </c>
      <c r="G2113" s="2">
        <f t="shared" si="213"/>
        <v>-2.2711188962111213E-3</v>
      </c>
      <c r="H2113" s="4">
        <f t="shared" si="214"/>
        <v>-2.8344496229308611E-3</v>
      </c>
      <c r="I2113" s="2">
        <f t="shared" si="214"/>
        <v>-2.3600375907503919E-3</v>
      </c>
      <c r="J2113" s="2">
        <f t="shared" si="214"/>
        <v>-3.4127913994120361E-3</v>
      </c>
      <c r="L2113">
        <f t="shared" si="212"/>
        <v>7</v>
      </c>
      <c r="M2113">
        <v>2023</v>
      </c>
    </row>
    <row r="2114" spans="1:13" x14ac:dyDescent="0.3">
      <c r="A2114" s="15">
        <v>45120</v>
      </c>
      <c r="B2114">
        <v>20021.5</v>
      </c>
      <c r="C2114">
        <v>19413.75</v>
      </c>
      <c r="D2114">
        <v>44665.05</v>
      </c>
      <c r="E2114">
        <v>65558.89</v>
      </c>
      <c r="G2114" s="2">
        <f t="shared" si="213"/>
        <v>4.8647703718503335E-3</v>
      </c>
      <c r="H2114" s="4">
        <f t="shared" si="214"/>
        <v>1.5192707500400185E-3</v>
      </c>
      <c r="I2114" s="2">
        <f t="shared" si="214"/>
        <v>5.7348376828132567E-4</v>
      </c>
      <c r="J2114" s="2">
        <f t="shared" si="214"/>
        <v>2.5230182020035195E-3</v>
      </c>
      <c r="L2114">
        <f t="shared" si="212"/>
        <v>7</v>
      </c>
      <c r="M2114">
        <v>2023</v>
      </c>
    </row>
    <row r="2115" spans="1:13" x14ac:dyDescent="0.3">
      <c r="A2115" s="15">
        <v>45121</v>
      </c>
      <c r="B2115">
        <v>20050.5</v>
      </c>
      <c r="C2115">
        <v>19564.5</v>
      </c>
      <c r="D2115">
        <v>44819.3</v>
      </c>
      <c r="E2115">
        <v>66060.899999999994</v>
      </c>
      <c r="G2115" s="2">
        <f t="shared" si="213"/>
        <v>1.4463479713722851E-3</v>
      </c>
      <c r="H2115" s="4">
        <f t="shared" si="214"/>
        <v>7.7651149314274673E-3</v>
      </c>
      <c r="I2115" s="2">
        <f t="shared" si="214"/>
        <v>3.4534832044294137E-3</v>
      </c>
      <c r="J2115" s="2">
        <f t="shared" si="214"/>
        <v>7.6573901724082691E-3</v>
      </c>
      <c r="L2115">
        <f t="shared" ref="L2115:L2178" si="215">MONTH(A:A)</f>
        <v>7</v>
      </c>
      <c r="M2115">
        <v>2023</v>
      </c>
    </row>
    <row r="2116" spans="1:13" x14ac:dyDescent="0.3">
      <c r="A2116" s="15">
        <v>45124</v>
      </c>
      <c r="B2116">
        <v>20301.25</v>
      </c>
      <c r="C2116">
        <v>19711.45</v>
      </c>
      <c r="D2116">
        <v>45449.75</v>
      </c>
      <c r="E2116">
        <v>66589.929999999993</v>
      </c>
      <c r="G2116" s="2">
        <f t="shared" ref="G2116:G2179" si="216">(B2116-B2115)/B2116</f>
        <v>1.2351456191121237E-2</v>
      </c>
      <c r="H2116" s="4">
        <f t="shared" ref="H2116:J2179" si="217">(C2116-C2115)/C2115</f>
        <v>7.511053183061194E-3</v>
      </c>
      <c r="I2116" s="2">
        <f t="shared" si="217"/>
        <v>1.4066484750988905E-2</v>
      </c>
      <c r="J2116" s="2">
        <f t="shared" si="217"/>
        <v>8.0082166606873194E-3</v>
      </c>
      <c r="L2116">
        <f t="shared" si="215"/>
        <v>7</v>
      </c>
      <c r="M2116">
        <v>2023</v>
      </c>
    </row>
    <row r="2117" spans="1:13" x14ac:dyDescent="0.3">
      <c r="A2117" s="15">
        <v>45125</v>
      </c>
      <c r="B2117">
        <v>20262.55</v>
      </c>
      <c r="C2117">
        <v>19749.25</v>
      </c>
      <c r="D2117">
        <v>45410.85</v>
      </c>
      <c r="E2117">
        <v>66795.14</v>
      </c>
      <c r="G2117" s="2">
        <f t="shared" si="216"/>
        <v>-1.9099274276929965E-3</v>
      </c>
      <c r="H2117" s="4">
        <f t="shared" si="217"/>
        <v>1.9176671427012864E-3</v>
      </c>
      <c r="I2117" s="2">
        <f t="shared" si="217"/>
        <v>-8.5589029642630494E-4</v>
      </c>
      <c r="J2117" s="2">
        <f t="shared" si="217"/>
        <v>3.0816971875478232E-3</v>
      </c>
      <c r="L2117">
        <f t="shared" si="215"/>
        <v>7</v>
      </c>
      <c r="M2117">
        <v>2023</v>
      </c>
    </row>
    <row r="2118" spans="1:13" x14ac:dyDescent="0.3">
      <c r="A2118" s="15">
        <v>45126</v>
      </c>
      <c r="B2118">
        <v>20377.3</v>
      </c>
      <c r="C2118">
        <v>19833.150000000001</v>
      </c>
      <c r="D2118">
        <v>45669.3</v>
      </c>
      <c r="E2118">
        <v>67097.440000000002</v>
      </c>
      <c r="G2118" s="2">
        <f t="shared" si="216"/>
        <v>5.6312661638195441E-3</v>
      </c>
      <c r="H2118" s="4">
        <f t="shared" si="217"/>
        <v>4.248262592250412E-3</v>
      </c>
      <c r="I2118" s="2">
        <f t="shared" si="217"/>
        <v>5.6913711150529964E-3</v>
      </c>
      <c r="J2118" s="2">
        <f t="shared" si="217"/>
        <v>4.5257783724984022E-3</v>
      </c>
      <c r="L2118">
        <f t="shared" si="215"/>
        <v>7</v>
      </c>
      <c r="M2118">
        <v>2023</v>
      </c>
    </row>
    <row r="2119" spans="1:13" x14ac:dyDescent="0.3">
      <c r="A2119" s="15">
        <v>45127</v>
      </c>
      <c r="B2119">
        <v>20584.349999999999</v>
      </c>
      <c r="C2119">
        <v>19979.150000000001</v>
      </c>
      <c r="D2119">
        <v>46186.9</v>
      </c>
      <c r="E2119">
        <v>67571.899999999994</v>
      </c>
      <c r="G2119" s="2">
        <f t="shared" si="216"/>
        <v>1.00586124895855E-2</v>
      </c>
      <c r="H2119" s="4">
        <f t="shared" si="217"/>
        <v>7.3614125844860745E-3</v>
      </c>
      <c r="I2119" s="2">
        <f t="shared" si="217"/>
        <v>1.1333653022927843E-2</v>
      </c>
      <c r="J2119" s="2">
        <f t="shared" si="217"/>
        <v>7.0712086780060739E-3</v>
      </c>
      <c r="L2119">
        <f t="shared" si="215"/>
        <v>7</v>
      </c>
      <c r="M2119">
        <v>2023</v>
      </c>
    </row>
    <row r="2120" spans="1:13" x14ac:dyDescent="0.3">
      <c r="A2120" s="15">
        <v>45128</v>
      </c>
      <c r="B2120">
        <v>20534.3</v>
      </c>
      <c r="C2120">
        <v>19745</v>
      </c>
      <c r="D2120">
        <v>46075.199999999997</v>
      </c>
      <c r="E2120">
        <v>66684.259999999995</v>
      </c>
      <c r="G2120" s="2">
        <f t="shared" si="216"/>
        <v>-2.4373852529669515E-3</v>
      </c>
      <c r="H2120" s="4">
        <f t="shared" si="217"/>
        <v>-1.1719717805812631E-2</v>
      </c>
      <c r="I2120" s="2">
        <f t="shared" si="217"/>
        <v>-2.4184346643746249E-3</v>
      </c>
      <c r="J2120" s="2">
        <f t="shared" si="217"/>
        <v>-1.3136229704951312E-2</v>
      </c>
      <c r="L2120">
        <f t="shared" si="215"/>
        <v>7</v>
      </c>
      <c r="M2120">
        <v>2023</v>
      </c>
    </row>
    <row r="2121" spans="1:13" x14ac:dyDescent="0.3">
      <c r="A2121" s="15">
        <v>45131</v>
      </c>
      <c r="B2121">
        <v>20502.75</v>
      </c>
      <c r="C2121">
        <v>19672.349999999999</v>
      </c>
      <c r="D2121">
        <v>45923.05</v>
      </c>
      <c r="E2121">
        <v>66384.78</v>
      </c>
      <c r="G2121" s="2">
        <f t="shared" si="216"/>
        <v>-1.5388179634438929E-3</v>
      </c>
      <c r="H2121" s="4">
        <f t="shared" si="217"/>
        <v>-3.6794125094961488E-3</v>
      </c>
      <c r="I2121" s="2">
        <f t="shared" si="217"/>
        <v>-3.3022102996838687E-3</v>
      </c>
      <c r="J2121" s="2">
        <f t="shared" si="217"/>
        <v>-4.4910148211886273E-3</v>
      </c>
      <c r="L2121">
        <f t="shared" si="215"/>
        <v>7</v>
      </c>
      <c r="M2121">
        <v>2023</v>
      </c>
    </row>
    <row r="2122" spans="1:13" x14ac:dyDescent="0.3">
      <c r="A2122" s="15">
        <v>45132</v>
      </c>
      <c r="B2122">
        <v>20530.099999999999</v>
      </c>
      <c r="C2122">
        <v>19680.599999999999</v>
      </c>
      <c r="D2122">
        <v>45845</v>
      </c>
      <c r="E2122">
        <v>66355.710000000006</v>
      </c>
      <c r="G2122" s="2">
        <f t="shared" si="216"/>
        <v>1.3321902961991683E-3</v>
      </c>
      <c r="H2122" s="4">
        <f t="shared" si="217"/>
        <v>4.1937033450502868E-4</v>
      </c>
      <c r="I2122" s="2">
        <f t="shared" si="217"/>
        <v>-1.6995822359360474E-3</v>
      </c>
      <c r="J2122" s="2">
        <f t="shared" si="217"/>
        <v>-4.3790157924741835E-4</v>
      </c>
      <c r="L2122">
        <f t="shared" si="215"/>
        <v>7</v>
      </c>
      <c r="M2122">
        <v>2023</v>
      </c>
    </row>
    <row r="2123" spans="1:13" x14ac:dyDescent="0.3">
      <c r="A2123" s="15">
        <v>45133</v>
      </c>
      <c r="B2123">
        <v>20540.8</v>
      </c>
      <c r="C2123">
        <v>19778.3</v>
      </c>
      <c r="D2123">
        <v>46062.35</v>
      </c>
      <c r="E2123">
        <v>66707.199999999997</v>
      </c>
      <c r="G2123" s="2">
        <f t="shared" si="216"/>
        <v>5.2091447265932816E-4</v>
      </c>
      <c r="H2123" s="4">
        <f t="shared" si="217"/>
        <v>4.9642795443228726E-3</v>
      </c>
      <c r="I2123" s="2">
        <f t="shared" si="217"/>
        <v>4.7409750245391768E-3</v>
      </c>
      <c r="J2123" s="2">
        <f t="shared" si="217"/>
        <v>5.2970573293540319E-3</v>
      </c>
      <c r="L2123">
        <f t="shared" si="215"/>
        <v>7</v>
      </c>
      <c r="M2123">
        <v>2023</v>
      </c>
    </row>
    <row r="2124" spans="1:13" x14ac:dyDescent="0.3">
      <c r="A2124" s="15">
        <v>45134</v>
      </c>
      <c r="B2124">
        <v>20381.099999999999</v>
      </c>
      <c r="C2124">
        <v>19659.900000000001</v>
      </c>
      <c r="D2124">
        <v>45679.3</v>
      </c>
      <c r="E2124">
        <v>66266.820000000007</v>
      </c>
      <c r="G2124" s="2">
        <f t="shared" si="216"/>
        <v>-7.83569090971541E-3</v>
      </c>
      <c r="H2124" s="4">
        <f t="shared" si="217"/>
        <v>-5.9863587871555098E-3</v>
      </c>
      <c r="I2124" s="2">
        <f t="shared" si="217"/>
        <v>-8.3159022498851161E-3</v>
      </c>
      <c r="J2124" s="2">
        <f t="shared" si="217"/>
        <v>-6.60168617480557E-3</v>
      </c>
      <c r="L2124">
        <f t="shared" si="215"/>
        <v>7</v>
      </c>
      <c r="M2124">
        <v>2023</v>
      </c>
    </row>
    <row r="2125" spans="1:13" x14ac:dyDescent="0.3">
      <c r="A2125" s="15">
        <v>45135</v>
      </c>
      <c r="B2125">
        <v>20298.05</v>
      </c>
      <c r="C2125">
        <v>19646.05</v>
      </c>
      <c r="D2125">
        <v>45468.1</v>
      </c>
      <c r="E2125">
        <v>66160.2</v>
      </c>
      <c r="G2125" s="2">
        <f t="shared" si="216"/>
        <v>-4.0915260332888767E-3</v>
      </c>
      <c r="H2125" s="4">
        <f t="shared" si="217"/>
        <v>-7.0447967690589379E-4</v>
      </c>
      <c r="I2125" s="2">
        <f t="shared" si="217"/>
        <v>-4.6235384517714665E-3</v>
      </c>
      <c r="J2125" s="2">
        <f t="shared" si="217"/>
        <v>-1.6089499994116194E-3</v>
      </c>
      <c r="L2125">
        <f t="shared" si="215"/>
        <v>7</v>
      </c>
      <c r="M2125">
        <v>2023</v>
      </c>
    </row>
    <row r="2126" spans="1:13" x14ac:dyDescent="0.3">
      <c r="A2126" s="15">
        <v>45138</v>
      </c>
      <c r="B2126">
        <v>20342.05</v>
      </c>
      <c r="C2126">
        <v>19753.8</v>
      </c>
      <c r="D2126">
        <v>45651.1</v>
      </c>
      <c r="E2126">
        <v>66527.67</v>
      </c>
      <c r="G2126" s="2">
        <f t="shared" si="216"/>
        <v>2.1630071698771755E-3</v>
      </c>
      <c r="H2126" s="4">
        <f t="shared" si="217"/>
        <v>5.4845630546598431E-3</v>
      </c>
      <c r="I2126" s="2">
        <f t="shared" si="217"/>
        <v>4.0247998046982394E-3</v>
      </c>
      <c r="J2126" s="2">
        <f t="shared" si="217"/>
        <v>5.5542456038524847E-3</v>
      </c>
      <c r="L2126">
        <f t="shared" si="215"/>
        <v>7</v>
      </c>
      <c r="M2126">
        <v>2023</v>
      </c>
    </row>
    <row r="2127" spans="1:13" x14ac:dyDescent="0.3">
      <c r="A2127" s="15">
        <v>45139</v>
      </c>
      <c r="B2127">
        <v>20327.25</v>
      </c>
      <c r="C2127">
        <v>19733.55</v>
      </c>
      <c r="D2127">
        <v>45592.5</v>
      </c>
      <c r="E2127">
        <v>66459.31</v>
      </c>
      <c r="G2127" s="2">
        <f t="shared" si="216"/>
        <v>-7.2808668167111991E-4</v>
      </c>
      <c r="H2127" s="4">
        <f t="shared" si="217"/>
        <v>-1.0251192175682654E-3</v>
      </c>
      <c r="I2127" s="2">
        <f t="shared" si="217"/>
        <v>-1.2836492439393255E-3</v>
      </c>
      <c r="J2127" s="2">
        <f t="shared" si="217"/>
        <v>-1.0275423744736676E-3</v>
      </c>
      <c r="L2127">
        <f t="shared" si="215"/>
        <v>8</v>
      </c>
      <c r="M2127">
        <v>2023</v>
      </c>
    </row>
    <row r="2128" spans="1:13" x14ac:dyDescent="0.3">
      <c r="A2128" s="15">
        <v>45140</v>
      </c>
      <c r="B2128">
        <v>20066.95</v>
      </c>
      <c r="C2128">
        <v>19526.55</v>
      </c>
      <c r="D2128">
        <v>44995.7</v>
      </c>
      <c r="E2128">
        <v>65782.78</v>
      </c>
      <c r="G2128" s="2">
        <f t="shared" si="216"/>
        <v>-1.2971577643837218E-2</v>
      </c>
      <c r="H2128" s="4">
        <f t="shared" si="217"/>
        <v>-1.0489749690248334E-2</v>
      </c>
      <c r="I2128" s="2">
        <f t="shared" si="217"/>
        <v>-1.3089872237758466E-2</v>
      </c>
      <c r="J2128" s="2">
        <f t="shared" si="217"/>
        <v>-1.0179612156671486E-2</v>
      </c>
      <c r="L2128">
        <f t="shared" si="215"/>
        <v>8</v>
      </c>
      <c r="M2128">
        <v>2023</v>
      </c>
    </row>
    <row r="2129" spans="1:13" x14ac:dyDescent="0.3">
      <c r="A2129" s="15">
        <v>45141</v>
      </c>
      <c r="B2129">
        <v>19832.45</v>
      </c>
      <c r="C2129">
        <v>19381.650000000001</v>
      </c>
      <c r="D2129">
        <v>44513.45</v>
      </c>
      <c r="E2129">
        <v>65240.68</v>
      </c>
      <c r="G2129" s="2">
        <f t="shared" si="216"/>
        <v>-1.1824056029386182E-2</v>
      </c>
      <c r="H2129" s="4">
        <f t="shared" si="217"/>
        <v>-7.4206657089961013E-3</v>
      </c>
      <c r="I2129" s="2">
        <f t="shared" si="217"/>
        <v>-1.0717690801565484E-2</v>
      </c>
      <c r="J2129" s="2">
        <f t="shared" si="217"/>
        <v>-8.2407584477274844E-3</v>
      </c>
      <c r="L2129">
        <f t="shared" si="215"/>
        <v>8</v>
      </c>
      <c r="M2129">
        <v>2023</v>
      </c>
    </row>
    <row r="2130" spans="1:13" x14ac:dyDescent="0.3">
      <c r="A2130" s="15">
        <v>45142</v>
      </c>
      <c r="B2130">
        <v>19988.55</v>
      </c>
      <c r="C2130">
        <v>19517</v>
      </c>
      <c r="D2130">
        <v>44879.5</v>
      </c>
      <c r="E2130">
        <v>65721.25</v>
      </c>
      <c r="G2130" s="2">
        <f t="shared" si="216"/>
        <v>7.8094709221028314E-3</v>
      </c>
      <c r="H2130" s="4">
        <f t="shared" si="217"/>
        <v>6.9834095652330187E-3</v>
      </c>
      <c r="I2130" s="2">
        <f t="shared" si="217"/>
        <v>8.2233572100118713E-3</v>
      </c>
      <c r="J2130" s="2">
        <f t="shared" si="217"/>
        <v>7.3661096113651747E-3</v>
      </c>
      <c r="L2130">
        <f t="shared" si="215"/>
        <v>8</v>
      </c>
      <c r="M2130">
        <v>2023</v>
      </c>
    </row>
    <row r="2131" spans="1:13" x14ac:dyDescent="0.3">
      <c r="A2131" s="15">
        <v>45145</v>
      </c>
      <c r="B2131">
        <v>20022.599999999999</v>
      </c>
      <c r="C2131">
        <v>19597.3</v>
      </c>
      <c r="D2131">
        <v>44837.5</v>
      </c>
      <c r="E2131">
        <v>65953.48</v>
      </c>
      <c r="G2131" s="2">
        <f t="shared" si="216"/>
        <v>1.7005783464684543E-3</v>
      </c>
      <c r="H2131" s="4">
        <f t="shared" si="217"/>
        <v>4.1143618383972574E-3</v>
      </c>
      <c r="I2131" s="2">
        <f t="shared" si="217"/>
        <v>-9.358393030225381E-4</v>
      </c>
      <c r="J2131" s="2">
        <f t="shared" si="217"/>
        <v>3.5335603020331466E-3</v>
      </c>
      <c r="L2131">
        <f t="shared" si="215"/>
        <v>8</v>
      </c>
      <c r="M2131">
        <v>2023</v>
      </c>
    </row>
    <row r="2132" spans="1:13" x14ac:dyDescent="0.3">
      <c r="A2132" s="15">
        <v>45146</v>
      </c>
      <c r="B2132">
        <v>20087.45</v>
      </c>
      <c r="C2132">
        <v>19570.849999999999</v>
      </c>
      <c r="D2132">
        <v>44964.45</v>
      </c>
      <c r="E2132">
        <v>65846.5</v>
      </c>
      <c r="G2132" s="2">
        <f t="shared" si="216"/>
        <v>3.2283838914348101E-3</v>
      </c>
      <c r="H2132" s="4">
        <f t="shared" si="217"/>
        <v>-1.3496757206350226E-3</v>
      </c>
      <c r="I2132" s="2">
        <f t="shared" si="217"/>
        <v>2.8313353777529322E-3</v>
      </c>
      <c r="J2132" s="2">
        <f t="shared" si="217"/>
        <v>-1.6220523920799316E-3</v>
      </c>
      <c r="L2132">
        <f t="shared" si="215"/>
        <v>8</v>
      </c>
      <c r="M2132">
        <v>2023</v>
      </c>
    </row>
    <row r="2133" spans="1:13" x14ac:dyDescent="0.3">
      <c r="A2133" s="15">
        <v>45147</v>
      </c>
      <c r="B2133">
        <v>20044.400000000001</v>
      </c>
      <c r="C2133">
        <v>19632.55</v>
      </c>
      <c r="D2133">
        <v>44880.7</v>
      </c>
      <c r="E2133">
        <v>65995.81</v>
      </c>
      <c r="G2133" s="2">
        <f t="shared" si="216"/>
        <v>-2.1477320348825242E-3</v>
      </c>
      <c r="H2133" s="4">
        <f t="shared" si="217"/>
        <v>3.1526479432421551E-3</v>
      </c>
      <c r="I2133" s="2">
        <f t="shared" si="217"/>
        <v>-1.8625825513266592E-3</v>
      </c>
      <c r="J2133" s="2">
        <f t="shared" si="217"/>
        <v>2.2675464907018243E-3</v>
      </c>
      <c r="L2133">
        <f t="shared" si="215"/>
        <v>8</v>
      </c>
      <c r="M2133">
        <v>2023</v>
      </c>
    </row>
    <row r="2134" spans="1:13" x14ac:dyDescent="0.3">
      <c r="A2134" s="15">
        <v>45148</v>
      </c>
      <c r="B2134">
        <v>19890.900000000001</v>
      </c>
      <c r="C2134">
        <v>19543.099999999999</v>
      </c>
      <c r="D2134">
        <v>44541.8</v>
      </c>
      <c r="E2134">
        <v>65688.179999999993</v>
      </c>
      <c r="G2134" s="2">
        <f t="shared" si="216"/>
        <v>-7.7170967628412985E-3</v>
      </c>
      <c r="H2134" s="4">
        <f t="shared" si="217"/>
        <v>-4.5562089489139587E-3</v>
      </c>
      <c r="I2134" s="2">
        <f t="shared" si="217"/>
        <v>-7.5511299957441436E-3</v>
      </c>
      <c r="J2134" s="2">
        <f t="shared" si="217"/>
        <v>-4.6613565315738173E-3</v>
      </c>
      <c r="L2134">
        <f t="shared" si="215"/>
        <v>8</v>
      </c>
      <c r="M2134">
        <v>2023</v>
      </c>
    </row>
    <row r="2135" spans="1:13" x14ac:dyDescent="0.3">
      <c r="A2135" s="15">
        <v>45149</v>
      </c>
      <c r="B2135">
        <v>19718.650000000001</v>
      </c>
      <c r="C2135">
        <v>19428.3</v>
      </c>
      <c r="D2135">
        <v>44199.1</v>
      </c>
      <c r="E2135">
        <v>65322.65</v>
      </c>
      <c r="G2135" s="2">
        <f t="shared" si="216"/>
        <v>-8.7353850288939654E-3</v>
      </c>
      <c r="H2135" s="4">
        <f t="shared" si="217"/>
        <v>-5.8741960077981119E-3</v>
      </c>
      <c r="I2135" s="2">
        <f t="shared" si="217"/>
        <v>-7.6938965196737524E-3</v>
      </c>
      <c r="J2135" s="2">
        <f t="shared" si="217"/>
        <v>-5.5646236507084163E-3</v>
      </c>
      <c r="L2135">
        <f t="shared" si="215"/>
        <v>8</v>
      </c>
      <c r="M2135">
        <v>2023</v>
      </c>
    </row>
    <row r="2136" spans="1:13" x14ac:dyDescent="0.3">
      <c r="A2136" s="15">
        <v>45152</v>
      </c>
      <c r="B2136">
        <v>19652.5</v>
      </c>
      <c r="C2136">
        <v>19434.55</v>
      </c>
      <c r="D2136">
        <v>44090.95</v>
      </c>
      <c r="E2136">
        <v>65401.919999999998</v>
      </c>
      <c r="G2136" s="2">
        <f t="shared" si="216"/>
        <v>-3.3659839715049714E-3</v>
      </c>
      <c r="H2136" s="4">
        <f t="shared" si="217"/>
        <v>3.2169567074834135E-4</v>
      </c>
      <c r="I2136" s="2">
        <f t="shared" si="217"/>
        <v>-2.4468824025828911E-3</v>
      </c>
      <c r="J2136" s="2">
        <f t="shared" si="217"/>
        <v>1.2135147609595874E-3</v>
      </c>
      <c r="L2136">
        <f t="shared" si="215"/>
        <v>8</v>
      </c>
      <c r="M2136">
        <v>2023</v>
      </c>
    </row>
    <row r="2137" spans="1:13" x14ac:dyDescent="0.3">
      <c r="A2137" s="15">
        <v>45154</v>
      </c>
      <c r="B2137">
        <v>19586.099999999999</v>
      </c>
      <c r="C2137">
        <v>19465</v>
      </c>
      <c r="D2137">
        <v>43946.400000000001</v>
      </c>
      <c r="E2137">
        <v>65539.42</v>
      </c>
      <c r="G2137" s="2">
        <f t="shared" si="216"/>
        <v>-3.39015934770074E-3</v>
      </c>
      <c r="H2137" s="4">
        <f t="shared" si="217"/>
        <v>1.5667972759853318E-3</v>
      </c>
      <c r="I2137" s="2">
        <f t="shared" si="217"/>
        <v>-3.2784505663859737E-3</v>
      </c>
      <c r="J2137" s="2">
        <f t="shared" si="217"/>
        <v>2.1023847617929262E-3</v>
      </c>
      <c r="L2137">
        <f t="shared" si="215"/>
        <v>8</v>
      </c>
      <c r="M2137">
        <v>2023</v>
      </c>
    </row>
    <row r="2138" spans="1:13" x14ac:dyDescent="0.3">
      <c r="A2138" s="15">
        <v>45155</v>
      </c>
      <c r="B2138">
        <v>19548</v>
      </c>
      <c r="C2138">
        <v>19365.25</v>
      </c>
      <c r="D2138">
        <v>43891.35</v>
      </c>
      <c r="E2138">
        <v>65151.02</v>
      </c>
      <c r="G2138" s="2">
        <f t="shared" si="216"/>
        <v>-1.9490484960097475E-3</v>
      </c>
      <c r="H2138" s="4">
        <f t="shared" si="217"/>
        <v>-5.124582584125353E-3</v>
      </c>
      <c r="I2138" s="2">
        <f t="shared" si="217"/>
        <v>-1.2526623341161712E-3</v>
      </c>
      <c r="J2138" s="2">
        <f t="shared" si="217"/>
        <v>-5.9262044125505146E-3</v>
      </c>
      <c r="L2138">
        <f t="shared" si="215"/>
        <v>8</v>
      </c>
      <c r="M2138">
        <v>2023</v>
      </c>
    </row>
    <row r="2139" spans="1:13" x14ac:dyDescent="0.3">
      <c r="A2139" s="15">
        <v>45156</v>
      </c>
      <c r="B2139">
        <v>19481.25</v>
      </c>
      <c r="C2139">
        <v>19310.150000000001</v>
      </c>
      <c r="D2139">
        <v>43851.05</v>
      </c>
      <c r="E2139">
        <v>64948.66</v>
      </c>
      <c r="G2139" s="2">
        <f t="shared" si="216"/>
        <v>-3.4263715110683349E-3</v>
      </c>
      <c r="H2139" s="4">
        <f t="shared" si="217"/>
        <v>-2.8453027975367498E-3</v>
      </c>
      <c r="I2139" s="2">
        <f t="shared" si="217"/>
        <v>-9.1817636049006546E-4</v>
      </c>
      <c r="J2139" s="2">
        <f t="shared" si="217"/>
        <v>-3.1060143033830217E-3</v>
      </c>
      <c r="L2139">
        <f t="shared" si="215"/>
        <v>8</v>
      </c>
      <c r="M2139">
        <v>2023</v>
      </c>
    </row>
    <row r="2140" spans="1:13" x14ac:dyDescent="0.3">
      <c r="A2140" s="15">
        <v>45159</v>
      </c>
      <c r="B2140">
        <v>19571.5</v>
      </c>
      <c r="C2140">
        <v>19393.599999999999</v>
      </c>
      <c r="D2140">
        <v>44002</v>
      </c>
      <c r="E2140">
        <v>65216.09</v>
      </c>
      <c r="G2140" s="2">
        <f t="shared" si="216"/>
        <v>4.6112970390619016E-3</v>
      </c>
      <c r="H2140" s="4">
        <f t="shared" si="217"/>
        <v>4.3215614586109936E-3</v>
      </c>
      <c r="I2140" s="2">
        <f t="shared" si="217"/>
        <v>3.4423349041812473E-3</v>
      </c>
      <c r="J2140" s="2">
        <f t="shared" si="217"/>
        <v>4.1175599311824599E-3</v>
      </c>
      <c r="L2140">
        <f t="shared" si="215"/>
        <v>8</v>
      </c>
      <c r="M2140">
        <v>2023</v>
      </c>
    </row>
    <row r="2141" spans="1:13" x14ac:dyDescent="0.3">
      <c r="A2141" s="15">
        <v>45160</v>
      </c>
      <c r="B2141">
        <v>19551.75</v>
      </c>
      <c r="C2141">
        <v>19396.45</v>
      </c>
      <c r="D2141">
        <v>43993.25</v>
      </c>
      <c r="E2141">
        <v>65220.03</v>
      </c>
      <c r="G2141" s="2">
        <f t="shared" si="216"/>
        <v>-1.0101397573107267E-3</v>
      </c>
      <c r="H2141" s="4">
        <f t="shared" si="217"/>
        <v>1.4695569672480525E-4</v>
      </c>
      <c r="I2141" s="2">
        <f t="shared" si="217"/>
        <v>-1.9885459751829463E-4</v>
      </c>
      <c r="J2141" s="2">
        <f t="shared" si="217"/>
        <v>6.0414538804799986E-5</v>
      </c>
      <c r="L2141">
        <f t="shared" si="215"/>
        <v>8</v>
      </c>
      <c r="M2141">
        <v>2023</v>
      </c>
    </row>
    <row r="2142" spans="1:13" x14ac:dyDescent="0.3">
      <c r="A2142" s="15">
        <v>45161</v>
      </c>
      <c r="B2142">
        <v>19731.95</v>
      </c>
      <c r="C2142">
        <v>19444</v>
      </c>
      <c r="D2142">
        <v>44479.05</v>
      </c>
      <c r="E2142">
        <v>65433.3</v>
      </c>
      <c r="G2142" s="2">
        <f t="shared" si="216"/>
        <v>9.1323969501240741E-3</v>
      </c>
      <c r="H2142" s="4">
        <f t="shared" si="217"/>
        <v>2.4514795233147959E-3</v>
      </c>
      <c r="I2142" s="2">
        <f t="shared" si="217"/>
        <v>1.104260312661608E-2</v>
      </c>
      <c r="J2142" s="2">
        <f t="shared" si="217"/>
        <v>3.2700076954887032E-3</v>
      </c>
      <c r="L2142">
        <f t="shared" si="215"/>
        <v>8</v>
      </c>
      <c r="M2142">
        <v>2023</v>
      </c>
    </row>
    <row r="2143" spans="1:13" x14ac:dyDescent="0.3">
      <c r="A2143" s="15">
        <v>45162</v>
      </c>
      <c r="B2143">
        <v>19717.849999999999</v>
      </c>
      <c r="C2143">
        <v>19386.7</v>
      </c>
      <c r="D2143">
        <v>44496.2</v>
      </c>
      <c r="E2143">
        <v>65252.34</v>
      </c>
      <c r="G2143" s="2">
        <f t="shared" si="216"/>
        <v>-7.1508810544771285E-4</v>
      </c>
      <c r="H2143" s="4">
        <f t="shared" si="217"/>
        <v>-2.9469245011314168E-3</v>
      </c>
      <c r="I2143" s="2">
        <f t="shared" si="217"/>
        <v>3.8557478183536247E-4</v>
      </c>
      <c r="J2143" s="2">
        <f t="shared" si="217"/>
        <v>-2.7655643227531912E-3</v>
      </c>
      <c r="L2143">
        <f t="shared" si="215"/>
        <v>8</v>
      </c>
      <c r="M2143">
        <v>2023</v>
      </c>
    </row>
    <row r="2144" spans="1:13" x14ac:dyDescent="0.3">
      <c r="A2144" s="15">
        <v>45163</v>
      </c>
      <c r="B2144">
        <v>19651.55</v>
      </c>
      <c r="C2144">
        <v>19265.8</v>
      </c>
      <c r="D2144">
        <v>44231.45</v>
      </c>
      <c r="E2144">
        <v>64886.51</v>
      </c>
      <c r="G2144" s="2">
        <f t="shared" si="216"/>
        <v>-3.3737796764122564E-3</v>
      </c>
      <c r="H2144" s="4">
        <f t="shared" si="217"/>
        <v>-6.2362341192674078E-3</v>
      </c>
      <c r="I2144" s="2">
        <f t="shared" si="217"/>
        <v>-5.9499462875481504E-3</v>
      </c>
      <c r="J2144" s="2">
        <f t="shared" si="217"/>
        <v>-5.6063889816057857E-3</v>
      </c>
      <c r="L2144">
        <f t="shared" si="215"/>
        <v>8</v>
      </c>
      <c r="M2144">
        <v>2023</v>
      </c>
    </row>
    <row r="2145" spans="1:13" x14ac:dyDescent="0.3">
      <c r="A2145" s="15">
        <v>45166</v>
      </c>
      <c r="B2145">
        <v>19759.650000000001</v>
      </c>
      <c r="C2145">
        <v>19306.05</v>
      </c>
      <c r="D2145">
        <v>44494.65</v>
      </c>
      <c r="E2145">
        <v>64996.6</v>
      </c>
      <c r="G2145" s="2">
        <f t="shared" si="216"/>
        <v>5.4707446741213625E-3</v>
      </c>
      <c r="H2145" s="4">
        <f t="shared" si="217"/>
        <v>2.0891943236200938E-3</v>
      </c>
      <c r="I2145" s="2">
        <f t="shared" si="217"/>
        <v>5.9505171094324152E-3</v>
      </c>
      <c r="J2145" s="2">
        <f t="shared" si="217"/>
        <v>1.6966546667403827E-3</v>
      </c>
      <c r="L2145">
        <f t="shared" si="215"/>
        <v>8</v>
      </c>
      <c r="M2145">
        <v>2023</v>
      </c>
    </row>
    <row r="2146" spans="1:13" x14ac:dyDescent="0.3">
      <c r="A2146" s="15">
        <v>45167</v>
      </c>
      <c r="B2146">
        <v>19799.95</v>
      </c>
      <c r="C2146">
        <v>19342.650000000001</v>
      </c>
      <c r="D2146">
        <v>44495.25</v>
      </c>
      <c r="E2146">
        <v>65075.82</v>
      </c>
      <c r="G2146" s="2">
        <f t="shared" si="216"/>
        <v>2.0353586751481328E-3</v>
      </c>
      <c r="H2146" s="4">
        <f t="shared" si="217"/>
        <v>1.8957787843708156E-3</v>
      </c>
      <c r="I2146" s="2">
        <f t="shared" si="217"/>
        <v>1.3484767269740178E-5</v>
      </c>
      <c r="J2146" s="2">
        <f t="shared" si="217"/>
        <v>1.2188329851100083E-3</v>
      </c>
      <c r="L2146">
        <f t="shared" si="215"/>
        <v>8</v>
      </c>
      <c r="M2146">
        <v>2023</v>
      </c>
    </row>
    <row r="2147" spans="1:13" x14ac:dyDescent="0.3">
      <c r="A2147" s="15">
        <v>45168</v>
      </c>
      <c r="B2147">
        <v>19701.349999999999</v>
      </c>
      <c r="C2147">
        <v>19347.45</v>
      </c>
      <c r="D2147">
        <v>44232.6</v>
      </c>
      <c r="E2147">
        <v>65087.25</v>
      </c>
      <c r="G2147" s="2">
        <f t="shared" si="216"/>
        <v>-5.0047331781833317E-3</v>
      </c>
      <c r="H2147" s="4">
        <f t="shared" si="217"/>
        <v>2.4815627641503477E-4</v>
      </c>
      <c r="I2147" s="2">
        <f t="shared" si="217"/>
        <v>-5.9028772734168577E-3</v>
      </c>
      <c r="J2147" s="2">
        <f t="shared" si="217"/>
        <v>1.7564127505424122E-4</v>
      </c>
      <c r="L2147">
        <f t="shared" si="215"/>
        <v>8</v>
      </c>
      <c r="M2147">
        <v>2023</v>
      </c>
    </row>
    <row r="2148" spans="1:13" x14ac:dyDescent="0.3">
      <c r="A2148" s="15">
        <v>45169</v>
      </c>
      <c r="B2148">
        <v>19597.650000000001</v>
      </c>
      <c r="C2148">
        <v>19253.8</v>
      </c>
      <c r="D2148">
        <v>43989.15</v>
      </c>
      <c r="E2148">
        <v>64831.41</v>
      </c>
      <c r="G2148" s="2">
        <f t="shared" si="216"/>
        <v>-5.2914507606777895E-3</v>
      </c>
      <c r="H2148" s="4">
        <f t="shared" si="217"/>
        <v>-4.8404311679317667E-3</v>
      </c>
      <c r="I2148" s="2">
        <f t="shared" si="217"/>
        <v>-5.5038591446127313E-3</v>
      </c>
      <c r="J2148" s="2">
        <f t="shared" si="217"/>
        <v>-3.9307237592615526E-3</v>
      </c>
      <c r="L2148">
        <f t="shared" si="215"/>
        <v>8</v>
      </c>
      <c r="M2148">
        <v>2023</v>
      </c>
    </row>
    <row r="2149" spans="1:13" x14ac:dyDescent="0.3">
      <c r="A2149" s="15">
        <v>45170</v>
      </c>
      <c r="B2149">
        <v>19764.349999999999</v>
      </c>
      <c r="C2149">
        <v>19435.3</v>
      </c>
      <c r="D2149">
        <v>44436.1</v>
      </c>
      <c r="E2149">
        <v>65387.16</v>
      </c>
      <c r="G2149" s="2">
        <f t="shared" si="216"/>
        <v>8.4343780594857455E-3</v>
      </c>
      <c r="H2149" s="4">
        <f t="shared" si="217"/>
        <v>9.4267105714196681E-3</v>
      </c>
      <c r="I2149" s="2">
        <f t="shared" si="217"/>
        <v>1.0160460022528217E-2</v>
      </c>
      <c r="J2149" s="2">
        <f t="shared" si="217"/>
        <v>8.5722337367026263E-3</v>
      </c>
      <c r="L2149">
        <f t="shared" si="215"/>
        <v>9</v>
      </c>
      <c r="M2149">
        <v>2023</v>
      </c>
    </row>
    <row r="2150" spans="1:13" x14ac:dyDescent="0.3">
      <c r="A2150" s="15">
        <v>45173</v>
      </c>
      <c r="B2150">
        <v>19787.599999999999</v>
      </c>
      <c r="C2150">
        <v>19528.8</v>
      </c>
      <c r="D2150">
        <v>44578.3</v>
      </c>
      <c r="E2150">
        <v>65628.14</v>
      </c>
      <c r="G2150" s="2">
        <f t="shared" si="216"/>
        <v>1.174978269219107E-3</v>
      </c>
      <c r="H2150" s="4">
        <f t="shared" si="217"/>
        <v>4.8108338950260607E-3</v>
      </c>
      <c r="I2150" s="2">
        <f t="shared" si="217"/>
        <v>3.2001008189288522E-3</v>
      </c>
      <c r="J2150" s="2">
        <f t="shared" si="217"/>
        <v>3.6854330422057772E-3</v>
      </c>
      <c r="L2150">
        <f t="shared" si="215"/>
        <v>9</v>
      </c>
      <c r="M2150">
        <v>2023</v>
      </c>
    </row>
    <row r="2151" spans="1:13" x14ac:dyDescent="0.3">
      <c r="A2151" s="15">
        <v>45174</v>
      </c>
      <c r="B2151">
        <v>19754.75</v>
      </c>
      <c r="C2151">
        <v>19574.900000000001</v>
      </c>
      <c r="D2151">
        <v>44532.15</v>
      </c>
      <c r="E2151">
        <v>65780.259999999995</v>
      </c>
      <c r="G2151" s="2">
        <f t="shared" si="216"/>
        <v>-1.6628912033813915E-3</v>
      </c>
      <c r="H2151" s="4">
        <f t="shared" si="217"/>
        <v>2.3606161156856636E-3</v>
      </c>
      <c r="I2151" s="2">
        <f t="shared" si="217"/>
        <v>-1.0352570645359167E-3</v>
      </c>
      <c r="J2151" s="2">
        <f t="shared" si="217"/>
        <v>2.3179081412332478E-3</v>
      </c>
      <c r="L2151">
        <f t="shared" si="215"/>
        <v>9</v>
      </c>
      <c r="M2151">
        <v>2023</v>
      </c>
    </row>
    <row r="2152" spans="1:13" x14ac:dyDescent="0.3">
      <c r="A2152" s="15">
        <v>45175</v>
      </c>
      <c r="B2152">
        <v>19759</v>
      </c>
      <c r="C2152">
        <v>19611.05</v>
      </c>
      <c r="D2152">
        <v>44409.1</v>
      </c>
      <c r="E2152">
        <v>65880.52</v>
      </c>
      <c r="G2152" s="2">
        <f t="shared" si="216"/>
        <v>2.1509185687534793E-4</v>
      </c>
      <c r="H2152" s="4">
        <f t="shared" si="217"/>
        <v>1.8467527292603187E-3</v>
      </c>
      <c r="I2152" s="2">
        <f t="shared" si="217"/>
        <v>-2.7631722250105353E-3</v>
      </c>
      <c r="J2152" s="2">
        <f t="shared" si="217"/>
        <v>1.5241654563239689E-3</v>
      </c>
      <c r="L2152">
        <f t="shared" si="215"/>
        <v>9</v>
      </c>
      <c r="M2152">
        <v>2023</v>
      </c>
    </row>
    <row r="2153" spans="1:13" x14ac:dyDescent="0.3">
      <c r="A2153" s="15">
        <v>45176</v>
      </c>
      <c r="B2153">
        <v>19960.7</v>
      </c>
      <c r="C2153">
        <v>19727.05</v>
      </c>
      <c r="D2153">
        <v>44878.35</v>
      </c>
      <c r="E2153">
        <v>66265.56</v>
      </c>
      <c r="G2153" s="2">
        <f t="shared" si="216"/>
        <v>1.0104856042122808E-2</v>
      </c>
      <c r="H2153" s="4">
        <f t="shared" si="217"/>
        <v>5.9150325964188559E-3</v>
      </c>
      <c r="I2153" s="2">
        <f t="shared" si="217"/>
        <v>1.0566528031416984E-2</v>
      </c>
      <c r="J2153" s="2">
        <f t="shared" si="217"/>
        <v>5.844519745745686E-3</v>
      </c>
      <c r="L2153">
        <f t="shared" si="215"/>
        <v>9</v>
      </c>
      <c r="M2153">
        <v>2023</v>
      </c>
    </row>
    <row r="2154" spans="1:13" x14ac:dyDescent="0.3">
      <c r="A2154" s="15">
        <v>45177</v>
      </c>
      <c r="B2154">
        <v>20138.099999999999</v>
      </c>
      <c r="C2154">
        <v>19819.95</v>
      </c>
      <c r="D2154">
        <v>45156.4</v>
      </c>
      <c r="E2154">
        <v>66598.91</v>
      </c>
      <c r="G2154" s="2">
        <f t="shared" si="216"/>
        <v>8.8091726627635095E-3</v>
      </c>
      <c r="H2154" s="4">
        <f t="shared" si="217"/>
        <v>4.709269759036524E-3</v>
      </c>
      <c r="I2154" s="2">
        <f t="shared" si="217"/>
        <v>6.1956377629748625E-3</v>
      </c>
      <c r="J2154" s="2">
        <f t="shared" si="217"/>
        <v>5.0305166062130291E-3</v>
      </c>
      <c r="L2154">
        <f t="shared" si="215"/>
        <v>9</v>
      </c>
      <c r="M2154">
        <v>2023</v>
      </c>
    </row>
    <row r="2155" spans="1:13" x14ac:dyDescent="0.3">
      <c r="A2155" s="15">
        <v>45180</v>
      </c>
      <c r="B2155">
        <v>20305.3</v>
      </c>
      <c r="C2155">
        <v>19996.349999999999</v>
      </c>
      <c r="D2155">
        <v>45570.7</v>
      </c>
      <c r="E2155">
        <v>67127.08</v>
      </c>
      <c r="G2155" s="2">
        <f t="shared" si="216"/>
        <v>8.2343033592215207E-3</v>
      </c>
      <c r="H2155" s="4">
        <f t="shared" si="217"/>
        <v>8.9001233605532706E-3</v>
      </c>
      <c r="I2155" s="2">
        <f t="shared" si="217"/>
        <v>9.1747792118059817E-3</v>
      </c>
      <c r="J2155" s="2">
        <f t="shared" si="217"/>
        <v>7.9306102757537352E-3</v>
      </c>
      <c r="L2155">
        <f t="shared" si="215"/>
        <v>9</v>
      </c>
      <c r="M2155">
        <v>2023</v>
      </c>
    </row>
    <row r="2156" spans="1:13" x14ac:dyDescent="0.3">
      <c r="A2156" s="15">
        <v>45181</v>
      </c>
      <c r="B2156">
        <v>20303.849999999999</v>
      </c>
      <c r="C2156">
        <v>19993.2</v>
      </c>
      <c r="D2156">
        <v>45511.35</v>
      </c>
      <c r="E2156">
        <v>67221.13</v>
      </c>
      <c r="G2156" s="2">
        <f t="shared" si="216"/>
        <v>-7.1415027199310858E-5</v>
      </c>
      <c r="H2156" s="4">
        <f t="shared" si="217"/>
        <v>-1.5752874899658276E-4</v>
      </c>
      <c r="I2156" s="2">
        <f t="shared" si="217"/>
        <v>-1.30237191879867E-3</v>
      </c>
      <c r="J2156" s="2">
        <f t="shared" si="217"/>
        <v>1.401073903408325E-3</v>
      </c>
      <c r="L2156">
        <f t="shared" si="215"/>
        <v>9</v>
      </c>
      <c r="M2156">
        <v>2023</v>
      </c>
    </row>
    <row r="2157" spans="1:13" x14ac:dyDescent="0.3">
      <c r="A2157" s="15">
        <v>45182</v>
      </c>
      <c r="B2157">
        <v>20386.75</v>
      </c>
      <c r="C2157">
        <v>20070</v>
      </c>
      <c r="D2157">
        <v>45909.45</v>
      </c>
      <c r="E2157">
        <v>67466.990000000005</v>
      </c>
      <c r="G2157" s="2">
        <f t="shared" si="216"/>
        <v>4.0663666351920466E-3</v>
      </c>
      <c r="H2157" s="4">
        <f t="shared" si="217"/>
        <v>3.841306044054942E-3</v>
      </c>
      <c r="I2157" s="2">
        <f t="shared" si="217"/>
        <v>8.7472685385073957E-3</v>
      </c>
      <c r="J2157" s="2">
        <f t="shared" si="217"/>
        <v>3.6574809141113897E-3</v>
      </c>
      <c r="L2157">
        <f t="shared" si="215"/>
        <v>9</v>
      </c>
      <c r="M2157">
        <v>2023</v>
      </c>
    </row>
    <row r="2158" spans="1:13" x14ac:dyDescent="0.3">
      <c r="A2158" s="15">
        <v>45183</v>
      </c>
      <c r="B2158">
        <v>20408.2</v>
      </c>
      <c r="C2158">
        <v>20103.099999999999</v>
      </c>
      <c r="D2158">
        <v>46000.85</v>
      </c>
      <c r="E2158">
        <v>67519</v>
      </c>
      <c r="G2158" s="2">
        <f t="shared" si="216"/>
        <v>1.0510481081134411E-3</v>
      </c>
      <c r="H2158" s="4">
        <f t="shared" si="217"/>
        <v>1.6492277030392898E-3</v>
      </c>
      <c r="I2158" s="2">
        <f t="shared" si="217"/>
        <v>1.9908755169143057E-3</v>
      </c>
      <c r="J2158" s="2">
        <f t="shared" si="217"/>
        <v>7.7089551497695036E-4</v>
      </c>
      <c r="L2158">
        <f t="shared" si="215"/>
        <v>9</v>
      </c>
      <c r="M2158">
        <v>2023</v>
      </c>
    </row>
    <row r="2159" spans="1:13" x14ac:dyDescent="0.3">
      <c r="A2159" s="15">
        <v>45184</v>
      </c>
      <c r="B2159">
        <v>20531.349999999999</v>
      </c>
      <c r="C2159">
        <v>20192.349999999999</v>
      </c>
      <c r="D2159">
        <v>46231.5</v>
      </c>
      <c r="E2159">
        <v>67838.63</v>
      </c>
      <c r="G2159" s="2">
        <f t="shared" si="216"/>
        <v>5.9981443012757478E-3</v>
      </c>
      <c r="H2159" s="4">
        <f t="shared" si="217"/>
        <v>4.4396137909078707E-3</v>
      </c>
      <c r="I2159" s="2">
        <f t="shared" si="217"/>
        <v>5.0140377840844561E-3</v>
      </c>
      <c r="J2159" s="2">
        <f t="shared" si="217"/>
        <v>4.7339267465454854E-3</v>
      </c>
      <c r="L2159">
        <f t="shared" si="215"/>
        <v>9</v>
      </c>
      <c r="M2159">
        <v>2023</v>
      </c>
    </row>
    <row r="2160" spans="1:13" x14ac:dyDescent="0.3">
      <c r="A2160" s="15">
        <v>45187</v>
      </c>
      <c r="B2160">
        <v>20408.25</v>
      </c>
      <c r="C2160">
        <v>20133.3</v>
      </c>
      <c r="D2160">
        <v>45979.85</v>
      </c>
      <c r="E2160">
        <v>67596.84</v>
      </c>
      <c r="G2160" s="2">
        <f t="shared" si="216"/>
        <v>-6.0318743645338792E-3</v>
      </c>
      <c r="H2160" s="4">
        <f t="shared" si="217"/>
        <v>-2.9243748251193782E-3</v>
      </c>
      <c r="I2160" s="2">
        <f t="shared" si="217"/>
        <v>-5.4432583844348861E-3</v>
      </c>
      <c r="J2160" s="2">
        <f t="shared" si="217"/>
        <v>-3.5641934396376833E-3</v>
      </c>
      <c r="L2160">
        <f t="shared" si="215"/>
        <v>9</v>
      </c>
      <c r="M2160">
        <v>2023</v>
      </c>
    </row>
    <row r="2161" spans="1:13" x14ac:dyDescent="0.3">
      <c r="A2161" s="15">
        <v>45189</v>
      </c>
      <c r="B2161">
        <v>20104.5</v>
      </c>
      <c r="C2161">
        <v>19901.400000000001</v>
      </c>
      <c r="D2161">
        <v>45384.6</v>
      </c>
      <c r="E2161">
        <v>66800.84</v>
      </c>
      <c r="G2161" s="2">
        <f t="shared" si="216"/>
        <v>-1.5108557785570395E-2</v>
      </c>
      <c r="H2161" s="4">
        <f t="shared" si="217"/>
        <v>-1.1518230990448552E-2</v>
      </c>
      <c r="I2161" s="2">
        <f t="shared" si="217"/>
        <v>-1.2945888253223967E-2</v>
      </c>
      <c r="J2161" s="2">
        <f t="shared" si="217"/>
        <v>-1.1775698390634829E-2</v>
      </c>
      <c r="L2161">
        <f t="shared" si="215"/>
        <v>9</v>
      </c>
      <c r="M2161">
        <v>2023</v>
      </c>
    </row>
    <row r="2162" spans="1:13" x14ac:dyDescent="0.3">
      <c r="A2162" s="15">
        <v>45190</v>
      </c>
      <c r="B2162">
        <v>19814.95</v>
      </c>
      <c r="C2162">
        <v>19742.349999999999</v>
      </c>
      <c r="D2162">
        <v>44623.85</v>
      </c>
      <c r="E2162">
        <v>66230.240000000005</v>
      </c>
      <c r="G2162" s="2">
        <f t="shared" si="216"/>
        <v>-1.4612704044168633E-2</v>
      </c>
      <c r="H2162" s="4">
        <f t="shared" si="217"/>
        <v>-7.9919000673320927E-3</v>
      </c>
      <c r="I2162" s="2">
        <f t="shared" si="217"/>
        <v>-1.6762293817726717E-2</v>
      </c>
      <c r="J2162" s="2">
        <f t="shared" si="217"/>
        <v>-8.5418087556981513E-3</v>
      </c>
      <c r="L2162">
        <f t="shared" si="215"/>
        <v>9</v>
      </c>
      <c r="M2162">
        <v>2023</v>
      </c>
    </row>
    <row r="2163" spans="1:13" x14ac:dyDescent="0.3">
      <c r="A2163" s="15">
        <v>45191</v>
      </c>
      <c r="B2163">
        <v>19732.95</v>
      </c>
      <c r="C2163">
        <v>19674.25</v>
      </c>
      <c r="D2163">
        <v>44612.05</v>
      </c>
      <c r="E2163">
        <v>66009.149999999994</v>
      </c>
      <c r="G2163" s="2">
        <f t="shared" si="216"/>
        <v>-4.1554861285312125E-3</v>
      </c>
      <c r="H2163" s="4">
        <f t="shared" si="217"/>
        <v>-3.449437377009249E-3</v>
      </c>
      <c r="I2163" s="2">
        <f t="shared" si="217"/>
        <v>-2.6443258481721402E-4</v>
      </c>
      <c r="J2163" s="2">
        <f t="shared" si="217"/>
        <v>-3.3382032135171342E-3</v>
      </c>
      <c r="L2163">
        <f t="shared" si="215"/>
        <v>9</v>
      </c>
      <c r="M2163">
        <v>2023</v>
      </c>
    </row>
    <row r="2164" spans="1:13" x14ac:dyDescent="0.3">
      <c r="A2164" s="15">
        <v>45194</v>
      </c>
      <c r="B2164">
        <v>19842.599999999999</v>
      </c>
      <c r="C2164">
        <v>19674.55</v>
      </c>
      <c r="D2164">
        <v>44766.1</v>
      </c>
      <c r="E2164">
        <v>66023.69</v>
      </c>
      <c r="G2164" s="2">
        <f t="shared" si="216"/>
        <v>5.5259895376612855E-3</v>
      </c>
      <c r="H2164" s="4">
        <f t="shared" si="217"/>
        <v>1.5248357624777179E-5</v>
      </c>
      <c r="I2164" s="2">
        <f t="shared" si="217"/>
        <v>3.4531029172610453E-3</v>
      </c>
      <c r="J2164" s="2">
        <f t="shared" si="217"/>
        <v>2.2027249252578091E-4</v>
      </c>
      <c r="L2164">
        <f t="shared" si="215"/>
        <v>9</v>
      </c>
      <c r="M2164">
        <v>2023</v>
      </c>
    </row>
    <row r="2165" spans="1:13" x14ac:dyDescent="0.3">
      <c r="A2165" s="15">
        <v>45195</v>
      </c>
      <c r="B2165">
        <v>19797.849999999999</v>
      </c>
      <c r="C2165">
        <v>19664.7</v>
      </c>
      <c r="D2165">
        <v>44624.2</v>
      </c>
      <c r="E2165">
        <v>65945.47</v>
      </c>
      <c r="G2165" s="2">
        <f t="shared" si="216"/>
        <v>-2.2603464517611761E-3</v>
      </c>
      <c r="H2165" s="4">
        <f t="shared" si="217"/>
        <v>-5.0064677464026089E-4</v>
      </c>
      <c r="I2165" s="2">
        <f t="shared" si="217"/>
        <v>-3.169809297660539E-3</v>
      </c>
      <c r="J2165" s="2">
        <f t="shared" si="217"/>
        <v>-1.1847262702221152E-3</v>
      </c>
      <c r="L2165">
        <f t="shared" si="215"/>
        <v>9</v>
      </c>
      <c r="M2165">
        <v>2023</v>
      </c>
    </row>
    <row r="2166" spans="1:13" x14ac:dyDescent="0.3">
      <c r="A2166" s="15">
        <v>45196</v>
      </c>
      <c r="B2166">
        <v>19772.55</v>
      </c>
      <c r="C2166">
        <v>19716.45</v>
      </c>
      <c r="D2166">
        <v>44588.3</v>
      </c>
      <c r="E2166">
        <v>66118.69</v>
      </c>
      <c r="G2166" s="2">
        <f t="shared" si="216"/>
        <v>-1.2795517017278638E-3</v>
      </c>
      <c r="H2166" s="4">
        <f t="shared" si="217"/>
        <v>2.6316190941128009E-3</v>
      </c>
      <c r="I2166" s="2">
        <f t="shared" si="217"/>
        <v>-8.0449621505806676E-4</v>
      </c>
      <c r="J2166" s="2">
        <f t="shared" si="217"/>
        <v>2.6267156788783393E-3</v>
      </c>
      <c r="L2166">
        <f t="shared" si="215"/>
        <v>9</v>
      </c>
      <c r="M2166">
        <v>2023</v>
      </c>
    </row>
    <row r="2167" spans="1:13" x14ac:dyDescent="0.3">
      <c r="A2167" s="15">
        <v>45197</v>
      </c>
      <c r="B2167">
        <v>19675.55</v>
      </c>
      <c r="C2167">
        <v>19523.55</v>
      </c>
      <c r="D2167">
        <v>44300.95</v>
      </c>
      <c r="E2167">
        <v>65508.32</v>
      </c>
      <c r="G2167" s="2">
        <f t="shared" si="216"/>
        <v>-4.9299765444930383E-3</v>
      </c>
      <c r="H2167" s="4">
        <f t="shared" si="217"/>
        <v>-9.7837085276508418E-3</v>
      </c>
      <c r="I2167" s="2">
        <f t="shared" si="217"/>
        <v>-6.444515713763606E-3</v>
      </c>
      <c r="J2167" s="2">
        <f t="shared" si="217"/>
        <v>-9.231429116336131E-3</v>
      </c>
      <c r="L2167">
        <f t="shared" si="215"/>
        <v>9</v>
      </c>
      <c r="M2167">
        <v>2023</v>
      </c>
    </row>
    <row r="2168" spans="1:13" x14ac:dyDescent="0.3">
      <c r="A2168" s="15">
        <v>45198</v>
      </c>
      <c r="B2168">
        <v>19811.099999999999</v>
      </c>
      <c r="C2168">
        <v>19638.3</v>
      </c>
      <c r="D2168">
        <v>44584.55</v>
      </c>
      <c r="E2168">
        <v>65828.41</v>
      </c>
      <c r="G2168" s="2">
        <f t="shared" si="216"/>
        <v>6.8421238598563071E-3</v>
      </c>
      <c r="H2168" s="4">
        <f t="shared" si="217"/>
        <v>5.8775171523621477E-3</v>
      </c>
      <c r="I2168" s="2">
        <f t="shared" si="217"/>
        <v>6.4016685872426175E-3</v>
      </c>
      <c r="J2168" s="2">
        <f t="shared" si="217"/>
        <v>4.8862495634142931E-3</v>
      </c>
      <c r="L2168">
        <f t="shared" si="215"/>
        <v>9</v>
      </c>
      <c r="M2168">
        <v>2023</v>
      </c>
    </row>
    <row r="2169" spans="1:13" x14ac:dyDescent="0.3">
      <c r="A2169" s="15">
        <v>45202</v>
      </c>
      <c r="B2169">
        <v>19733.7</v>
      </c>
      <c r="C2169">
        <v>19528.75</v>
      </c>
      <c r="D2169">
        <v>44399.05</v>
      </c>
      <c r="E2169">
        <v>65512.1</v>
      </c>
      <c r="G2169" s="2">
        <f t="shared" si="216"/>
        <v>-3.9222244181272552E-3</v>
      </c>
      <c r="H2169" s="4">
        <f t="shared" si="217"/>
        <v>-5.578385094432781E-3</v>
      </c>
      <c r="I2169" s="2">
        <f t="shared" si="217"/>
        <v>-4.1606341210127717E-3</v>
      </c>
      <c r="J2169" s="2">
        <f t="shared" si="217"/>
        <v>-4.8050682068730647E-3</v>
      </c>
      <c r="L2169">
        <f t="shared" si="215"/>
        <v>10</v>
      </c>
      <c r="M2169">
        <v>2023</v>
      </c>
    </row>
    <row r="2170" spans="1:13" x14ac:dyDescent="0.3">
      <c r="A2170" s="15">
        <v>45203</v>
      </c>
      <c r="B2170">
        <v>19578.05</v>
      </c>
      <c r="C2170">
        <v>19436.099999999999</v>
      </c>
      <c r="D2170">
        <v>43964.05</v>
      </c>
      <c r="E2170">
        <v>65226.04</v>
      </c>
      <c r="G2170" s="2">
        <f t="shared" si="216"/>
        <v>-7.9502299769385332E-3</v>
      </c>
      <c r="H2170" s="4">
        <f t="shared" si="217"/>
        <v>-4.744287268770477E-3</v>
      </c>
      <c r="I2170" s="2">
        <f t="shared" si="217"/>
        <v>-9.7975069286392377E-3</v>
      </c>
      <c r="J2170" s="2">
        <f t="shared" si="217"/>
        <v>-4.3665216044058682E-3</v>
      </c>
      <c r="L2170">
        <f t="shared" si="215"/>
        <v>10</v>
      </c>
      <c r="M2170">
        <v>2023</v>
      </c>
    </row>
    <row r="2171" spans="1:13" x14ac:dyDescent="0.3">
      <c r="A2171" s="15">
        <v>45204</v>
      </c>
      <c r="B2171">
        <v>19678.599999999999</v>
      </c>
      <c r="C2171">
        <v>19545.75</v>
      </c>
      <c r="D2171">
        <v>44213.35</v>
      </c>
      <c r="E2171">
        <v>65631.570000000007</v>
      </c>
      <c r="G2171" s="2">
        <f t="shared" si="216"/>
        <v>5.1096114560994828E-3</v>
      </c>
      <c r="H2171" s="4">
        <f t="shared" si="217"/>
        <v>5.6415638939911542E-3</v>
      </c>
      <c r="I2171" s="2">
        <f t="shared" si="217"/>
        <v>5.6705421816232952E-3</v>
      </c>
      <c r="J2171" s="2">
        <f t="shared" si="217"/>
        <v>6.2173021695017218E-3</v>
      </c>
      <c r="L2171">
        <f t="shared" si="215"/>
        <v>10</v>
      </c>
      <c r="M2171">
        <v>2023</v>
      </c>
    </row>
    <row r="2172" spans="1:13" x14ac:dyDescent="0.3">
      <c r="A2172" s="15">
        <v>45205</v>
      </c>
      <c r="B2172">
        <v>19818.2</v>
      </c>
      <c r="C2172">
        <v>19653.5</v>
      </c>
      <c r="D2172">
        <v>44360.6</v>
      </c>
      <c r="E2172">
        <v>65995.63</v>
      </c>
      <c r="G2172" s="2">
        <f t="shared" si="216"/>
        <v>7.0440302348347564E-3</v>
      </c>
      <c r="H2172" s="4">
        <f t="shared" si="217"/>
        <v>5.512707366051443E-3</v>
      </c>
      <c r="I2172" s="2">
        <f t="shared" si="217"/>
        <v>3.3304420497428946E-3</v>
      </c>
      <c r="J2172" s="2">
        <f t="shared" si="217"/>
        <v>5.5470256158735446E-3</v>
      </c>
      <c r="L2172">
        <f t="shared" si="215"/>
        <v>10</v>
      </c>
      <c r="M2172">
        <v>2023</v>
      </c>
    </row>
    <row r="2173" spans="1:13" x14ac:dyDescent="0.3">
      <c r="A2173" s="15">
        <v>45208</v>
      </c>
      <c r="B2173">
        <v>19594.650000000001</v>
      </c>
      <c r="C2173">
        <v>19512.349999999999</v>
      </c>
      <c r="D2173">
        <v>43886.5</v>
      </c>
      <c r="E2173">
        <v>65512.39</v>
      </c>
      <c r="G2173" s="2">
        <f t="shared" si="216"/>
        <v>-1.1408726361532319E-2</v>
      </c>
      <c r="H2173" s="4">
        <f t="shared" si="217"/>
        <v>-7.1819268832524208E-3</v>
      </c>
      <c r="I2173" s="2">
        <f t="shared" si="217"/>
        <v>-1.068741180236513E-2</v>
      </c>
      <c r="J2173" s="2">
        <f t="shared" si="217"/>
        <v>-7.322303007032514E-3</v>
      </c>
      <c r="L2173">
        <f t="shared" si="215"/>
        <v>10</v>
      </c>
      <c r="M2173">
        <v>2023</v>
      </c>
    </row>
    <row r="2174" spans="1:13" x14ac:dyDescent="0.3">
      <c r="A2174" s="15">
        <v>45209</v>
      </c>
      <c r="B2174">
        <v>19834.849999999999</v>
      </c>
      <c r="C2174">
        <v>19689.849999999999</v>
      </c>
      <c r="D2174">
        <v>44360.15</v>
      </c>
      <c r="E2174">
        <v>66079.360000000001</v>
      </c>
      <c r="G2174" s="2">
        <f t="shared" si="216"/>
        <v>1.2109998311053378E-2</v>
      </c>
      <c r="H2174" s="4">
        <f t="shared" si="217"/>
        <v>9.0968027941278218E-3</v>
      </c>
      <c r="I2174" s="2">
        <f t="shared" si="217"/>
        <v>1.079261276246685E-2</v>
      </c>
      <c r="J2174" s="2">
        <f t="shared" si="217"/>
        <v>8.65439346664045E-3</v>
      </c>
      <c r="L2174">
        <f t="shared" si="215"/>
        <v>10</v>
      </c>
      <c r="M2174">
        <v>2023</v>
      </c>
    </row>
    <row r="2175" spans="1:13" x14ac:dyDescent="0.3">
      <c r="A2175" s="15">
        <v>45210</v>
      </c>
      <c r="B2175">
        <v>19929.75</v>
      </c>
      <c r="C2175">
        <v>19811.349999999999</v>
      </c>
      <c r="D2175">
        <v>44516.9</v>
      </c>
      <c r="E2175">
        <v>66473.05</v>
      </c>
      <c r="G2175" s="2">
        <f t="shared" si="216"/>
        <v>4.7617255610332022E-3</v>
      </c>
      <c r="H2175" s="4">
        <f t="shared" si="217"/>
        <v>6.1706920062875037E-3</v>
      </c>
      <c r="I2175" s="2">
        <f t="shared" si="217"/>
        <v>3.5335768702315028E-3</v>
      </c>
      <c r="J2175" s="2">
        <f t="shared" si="217"/>
        <v>5.9578361533768236E-3</v>
      </c>
      <c r="L2175">
        <f t="shared" si="215"/>
        <v>10</v>
      </c>
      <c r="M2175">
        <v>2023</v>
      </c>
    </row>
    <row r="2176" spans="1:13" x14ac:dyDescent="0.3">
      <c r="A2176" s="15">
        <v>45211</v>
      </c>
      <c r="B2176">
        <v>19945.7</v>
      </c>
      <c r="C2176">
        <v>19794</v>
      </c>
      <c r="D2176">
        <v>44599.199999999997</v>
      </c>
      <c r="E2176">
        <v>66408.39</v>
      </c>
      <c r="G2176" s="2">
        <f t="shared" si="216"/>
        <v>7.9967110705569261E-4</v>
      </c>
      <c r="H2176" s="4">
        <f t="shared" si="217"/>
        <v>-8.7576061197235653E-4</v>
      </c>
      <c r="I2176" s="2">
        <f t="shared" si="217"/>
        <v>1.8487360979761761E-3</v>
      </c>
      <c r="J2176" s="2">
        <f t="shared" si="217"/>
        <v>-9.7272503668785308E-4</v>
      </c>
      <c r="L2176">
        <f t="shared" si="215"/>
        <v>10</v>
      </c>
      <c r="M2176">
        <v>2023</v>
      </c>
    </row>
    <row r="2177" spans="1:13" x14ac:dyDescent="0.3">
      <c r="A2177" s="15">
        <v>45212</v>
      </c>
      <c r="B2177">
        <v>19827.349999999999</v>
      </c>
      <c r="C2177">
        <v>19751.05</v>
      </c>
      <c r="D2177">
        <v>44287.95</v>
      </c>
      <c r="E2177">
        <v>66282.740000000005</v>
      </c>
      <c r="G2177" s="2">
        <f t="shared" si="216"/>
        <v>-5.969027631024932E-3</v>
      </c>
      <c r="H2177" s="4">
        <f t="shared" si="217"/>
        <v>-2.1698494493281161E-3</v>
      </c>
      <c r="I2177" s="2">
        <f t="shared" si="217"/>
        <v>-6.9788247322821939E-3</v>
      </c>
      <c r="J2177" s="2">
        <f t="shared" si="217"/>
        <v>-1.8920802025164921E-3</v>
      </c>
      <c r="L2177">
        <f t="shared" si="215"/>
        <v>10</v>
      </c>
      <c r="M2177">
        <v>2023</v>
      </c>
    </row>
    <row r="2178" spans="1:13" x14ac:dyDescent="0.3">
      <c r="A2178" s="15">
        <v>45215</v>
      </c>
      <c r="B2178">
        <v>19814.5</v>
      </c>
      <c r="C2178">
        <v>19731.75</v>
      </c>
      <c r="D2178">
        <v>44225.9</v>
      </c>
      <c r="E2178">
        <v>66166.929999999993</v>
      </c>
      <c r="G2178" s="2">
        <f t="shared" si="216"/>
        <v>-6.4851497640609377E-4</v>
      </c>
      <c r="H2178" s="4">
        <f t="shared" si="217"/>
        <v>-9.7716323942267751E-4</v>
      </c>
      <c r="I2178" s="2">
        <f t="shared" si="217"/>
        <v>-1.4010583014114593E-3</v>
      </c>
      <c r="J2178" s="2">
        <f t="shared" si="217"/>
        <v>-1.7472120192981192E-3</v>
      </c>
      <c r="L2178">
        <f t="shared" si="215"/>
        <v>10</v>
      </c>
      <c r="M2178">
        <v>2023</v>
      </c>
    </row>
    <row r="2179" spans="1:13" x14ac:dyDescent="0.3">
      <c r="A2179" s="15">
        <v>45216</v>
      </c>
      <c r="B2179">
        <v>19943.2</v>
      </c>
      <c r="C2179">
        <v>19811.5</v>
      </c>
      <c r="D2179">
        <v>44409.5</v>
      </c>
      <c r="E2179">
        <v>66428.09</v>
      </c>
      <c r="G2179" s="2">
        <f t="shared" si="216"/>
        <v>6.4533274499579164E-3</v>
      </c>
      <c r="H2179" s="4">
        <f t="shared" si="217"/>
        <v>4.0417094276990126E-3</v>
      </c>
      <c r="I2179" s="2">
        <f t="shared" si="217"/>
        <v>4.1514135382207835E-3</v>
      </c>
      <c r="J2179" s="2">
        <f t="shared" si="217"/>
        <v>3.9469868104807567E-3</v>
      </c>
      <c r="L2179">
        <f t="shared" ref="L2179:L2242" si="218">MONTH(A:A)</f>
        <v>10</v>
      </c>
      <c r="M2179">
        <v>2023</v>
      </c>
    </row>
    <row r="2180" spans="1:13" x14ac:dyDescent="0.3">
      <c r="A2180" s="15">
        <v>45217</v>
      </c>
      <c r="B2180">
        <v>19687.2</v>
      </c>
      <c r="C2180">
        <v>19671.099999999999</v>
      </c>
      <c r="D2180">
        <v>43888.7</v>
      </c>
      <c r="E2180">
        <v>65877.02</v>
      </c>
      <c r="G2180" s="2">
        <f t="shared" ref="G2180:G2243" si="219">(B2180-B2179)/B2180</f>
        <v>-1.3003372749806981E-2</v>
      </c>
      <c r="H2180" s="4">
        <f t="shared" ref="H2180:J2243" si="220">(C2180-C2179)/C2179</f>
        <v>-7.0867930242536634E-3</v>
      </c>
      <c r="I2180" s="2">
        <f t="shared" si="220"/>
        <v>-1.1727220527139528E-2</v>
      </c>
      <c r="J2180" s="2">
        <f t="shared" si="220"/>
        <v>-8.295737541151529E-3</v>
      </c>
      <c r="L2180">
        <f t="shared" si="218"/>
        <v>10</v>
      </c>
      <c r="M2180">
        <v>2023</v>
      </c>
    </row>
    <row r="2181" spans="1:13" x14ac:dyDescent="0.3">
      <c r="A2181" s="15">
        <v>45218</v>
      </c>
      <c r="B2181">
        <v>19610.150000000001</v>
      </c>
      <c r="C2181">
        <v>19624.7</v>
      </c>
      <c r="D2181">
        <v>43754.5</v>
      </c>
      <c r="E2181">
        <v>65629.240000000005</v>
      </c>
      <c r="G2181" s="2">
        <f t="shared" si="219"/>
        <v>-3.929087742827019E-3</v>
      </c>
      <c r="H2181" s="4">
        <f t="shared" si="220"/>
        <v>-2.3587903065917931E-3</v>
      </c>
      <c r="I2181" s="2">
        <f t="shared" si="220"/>
        <v>-3.0577346788580456E-3</v>
      </c>
      <c r="J2181" s="2">
        <f t="shared" si="220"/>
        <v>-3.7612508883977875E-3</v>
      </c>
      <c r="L2181">
        <f t="shared" si="218"/>
        <v>10</v>
      </c>
      <c r="M2181">
        <v>2023</v>
      </c>
    </row>
    <row r="2182" spans="1:13" x14ac:dyDescent="0.3">
      <c r="A2182" s="15">
        <v>45219</v>
      </c>
      <c r="B2182">
        <v>19606.25</v>
      </c>
      <c r="C2182">
        <v>19542.650000000001</v>
      </c>
      <c r="D2182">
        <v>43723.05</v>
      </c>
      <c r="E2182">
        <v>65397.62</v>
      </c>
      <c r="G2182" s="2">
        <f t="shared" si="219"/>
        <v>-1.989161619382317E-4</v>
      </c>
      <c r="H2182" s="4">
        <f t="shared" si="220"/>
        <v>-4.1809556324427519E-3</v>
      </c>
      <c r="I2182" s="2">
        <f t="shared" si="220"/>
        <v>-7.187832108696726E-4</v>
      </c>
      <c r="J2182" s="2">
        <f t="shared" si="220"/>
        <v>-3.5292195978500222E-3</v>
      </c>
      <c r="L2182">
        <f t="shared" si="218"/>
        <v>10</v>
      </c>
      <c r="M2182">
        <v>2023</v>
      </c>
    </row>
    <row r="2183" spans="1:13" x14ac:dyDescent="0.3">
      <c r="A2183" s="15">
        <v>45222</v>
      </c>
      <c r="B2183">
        <v>19404.8</v>
      </c>
      <c r="C2183">
        <v>19281.75</v>
      </c>
      <c r="D2183">
        <v>43151.199999999997</v>
      </c>
      <c r="E2183">
        <v>64571.88</v>
      </c>
      <c r="G2183" s="2">
        <f t="shared" si="219"/>
        <v>-1.0381452011873389E-2</v>
      </c>
      <c r="H2183" s="4">
        <f t="shared" si="220"/>
        <v>-1.335028770407296E-2</v>
      </c>
      <c r="I2183" s="2">
        <f t="shared" si="220"/>
        <v>-1.3078913753729573E-2</v>
      </c>
      <c r="J2183" s="2">
        <f t="shared" si="220"/>
        <v>-1.2626453378578689E-2</v>
      </c>
      <c r="L2183">
        <f t="shared" si="218"/>
        <v>10</v>
      </c>
      <c r="M2183">
        <v>2023</v>
      </c>
    </row>
    <row r="2184" spans="1:13" x14ac:dyDescent="0.3">
      <c r="A2184" s="15">
        <v>45224</v>
      </c>
      <c r="B2184">
        <v>19224.099999999999</v>
      </c>
      <c r="C2184">
        <v>19122.150000000001</v>
      </c>
      <c r="D2184">
        <v>42832</v>
      </c>
      <c r="E2184">
        <v>64049.06</v>
      </c>
      <c r="G2184" s="2">
        <f t="shared" si="219"/>
        <v>-9.3996598020193792E-3</v>
      </c>
      <c r="H2184" s="4">
        <f t="shared" si="220"/>
        <v>-8.2772569917148875E-3</v>
      </c>
      <c r="I2184" s="2">
        <f t="shared" si="220"/>
        <v>-7.3972450360591854E-3</v>
      </c>
      <c r="J2184" s="2">
        <f t="shared" si="220"/>
        <v>-8.0967133061636068E-3</v>
      </c>
      <c r="L2184">
        <f t="shared" si="218"/>
        <v>10</v>
      </c>
      <c r="M2184">
        <v>2023</v>
      </c>
    </row>
    <row r="2185" spans="1:13" x14ac:dyDescent="0.3">
      <c r="A2185" s="15">
        <v>45225</v>
      </c>
      <c r="B2185">
        <v>18922.7</v>
      </c>
      <c r="C2185">
        <v>18857.25</v>
      </c>
      <c r="D2185">
        <v>42280.15</v>
      </c>
      <c r="E2185">
        <v>63148.15</v>
      </c>
      <c r="G2185" s="2">
        <f t="shared" si="219"/>
        <v>-1.5927959540657403E-2</v>
      </c>
      <c r="H2185" s="4">
        <f t="shared" si="220"/>
        <v>-1.3853044767455618E-2</v>
      </c>
      <c r="I2185" s="2">
        <f t="shared" si="220"/>
        <v>-1.2884058647739973E-2</v>
      </c>
      <c r="J2185" s="2">
        <f t="shared" si="220"/>
        <v>-1.4065936330681454E-2</v>
      </c>
      <c r="L2185">
        <f t="shared" si="218"/>
        <v>10</v>
      </c>
      <c r="M2185">
        <v>2023</v>
      </c>
    </row>
    <row r="2186" spans="1:13" x14ac:dyDescent="0.3">
      <c r="A2186" s="15">
        <v>45226</v>
      </c>
      <c r="B2186">
        <v>19129.150000000001</v>
      </c>
      <c r="C2186">
        <v>19047.25</v>
      </c>
      <c r="D2186">
        <v>42782</v>
      </c>
      <c r="E2186">
        <v>63782.8</v>
      </c>
      <c r="G2186" s="2">
        <f t="shared" si="219"/>
        <v>1.0792429355198778E-2</v>
      </c>
      <c r="H2186" s="4">
        <f t="shared" si="220"/>
        <v>1.007570032746026E-2</v>
      </c>
      <c r="I2186" s="2">
        <f t="shared" si="220"/>
        <v>1.186963622409094E-2</v>
      </c>
      <c r="J2186" s="2">
        <f t="shared" si="220"/>
        <v>1.0050175658352643E-2</v>
      </c>
      <c r="L2186">
        <f t="shared" si="218"/>
        <v>10</v>
      </c>
      <c r="M2186">
        <v>2023</v>
      </c>
    </row>
    <row r="2187" spans="1:13" x14ac:dyDescent="0.3">
      <c r="A2187" s="15">
        <v>45229</v>
      </c>
      <c r="B2187">
        <v>19241.400000000001</v>
      </c>
      <c r="C2187">
        <v>19140.900000000001</v>
      </c>
      <c r="D2187">
        <v>43039.15</v>
      </c>
      <c r="E2187">
        <v>64112.65</v>
      </c>
      <c r="G2187" s="2">
        <f t="shared" si="219"/>
        <v>5.8337750891307282E-3</v>
      </c>
      <c r="H2187" s="4">
        <f t="shared" si="220"/>
        <v>4.9167202614551417E-3</v>
      </c>
      <c r="I2187" s="2">
        <f t="shared" si="220"/>
        <v>6.0107054368660059E-3</v>
      </c>
      <c r="J2187" s="2">
        <f t="shared" si="220"/>
        <v>5.1714568817925605E-3</v>
      </c>
      <c r="L2187">
        <f t="shared" si="218"/>
        <v>10</v>
      </c>
      <c r="M2187">
        <v>2023</v>
      </c>
    </row>
    <row r="2188" spans="1:13" x14ac:dyDescent="0.3">
      <c r="A2188" s="15">
        <v>45230</v>
      </c>
      <c r="B2188">
        <v>19204.599999999999</v>
      </c>
      <c r="C2188">
        <v>19079.599999999999</v>
      </c>
      <c r="D2188">
        <v>42845.95</v>
      </c>
      <c r="E2188">
        <v>63874.93</v>
      </c>
      <c r="G2188" s="2">
        <f t="shared" si="219"/>
        <v>-1.916207575268577E-3</v>
      </c>
      <c r="H2188" s="4">
        <f t="shared" si="220"/>
        <v>-3.2025662325179541E-3</v>
      </c>
      <c r="I2188" s="2">
        <f t="shared" si="220"/>
        <v>-4.4889362359620101E-3</v>
      </c>
      <c r="J2188" s="2">
        <f t="shared" si="220"/>
        <v>-3.7078486071001771E-3</v>
      </c>
      <c r="L2188">
        <f t="shared" si="218"/>
        <v>10</v>
      </c>
      <c r="M2188">
        <v>2023</v>
      </c>
    </row>
    <row r="2189" spans="1:13" x14ac:dyDescent="0.3">
      <c r="A2189" s="15">
        <v>45231</v>
      </c>
      <c r="B2189">
        <v>19144.599999999999</v>
      </c>
      <c r="C2189">
        <v>18989.150000000001</v>
      </c>
      <c r="D2189">
        <v>42700.95</v>
      </c>
      <c r="E2189">
        <v>63591.33</v>
      </c>
      <c r="G2189" s="2">
        <f t="shared" si="219"/>
        <v>-3.1340430199638543E-3</v>
      </c>
      <c r="H2189" s="4">
        <f t="shared" si="220"/>
        <v>-4.7406654227550417E-3</v>
      </c>
      <c r="I2189" s="2">
        <f t="shared" si="220"/>
        <v>-3.3842171780530017E-3</v>
      </c>
      <c r="J2189" s="2">
        <f t="shared" si="220"/>
        <v>-4.4399265877864535E-3</v>
      </c>
      <c r="L2189">
        <f t="shared" si="218"/>
        <v>11</v>
      </c>
      <c r="M2189">
        <v>2023</v>
      </c>
    </row>
    <row r="2190" spans="1:13" x14ac:dyDescent="0.3">
      <c r="A2190" s="15">
        <v>45232</v>
      </c>
      <c r="B2190">
        <v>19271.95</v>
      </c>
      <c r="C2190">
        <v>19133.25</v>
      </c>
      <c r="D2190">
        <v>43017.2</v>
      </c>
      <c r="E2190">
        <v>64080.9</v>
      </c>
      <c r="G2190" s="2">
        <f t="shared" si="219"/>
        <v>6.608049522752092E-3</v>
      </c>
      <c r="H2190" s="4">
        <f t="shared" si="220"/>
        <v>7.5885439843278151E-3</v>
      </c>
      <c r="I2190" s="2">
        <f t="shared" si="220"/>
        <v>7.40615841099554E-3</v>
      </c>
      <c r="J2190" s="2">
        <f t="shared" si="220"/>
        <v>7.69869100080152E-3</v>
      </c>
      <c r="L2190">
        <f t="shared" si="218"/>
        <v>11</v>
      </c>
      <c r="M2190">
        <v>2023</v>
      </c>
    </row>
    <row r="2191" spans="1:13" x14ac:dyDescent="0.3">
      <c r="A2191" s="15">
        <v>45233</v>
      </c>
      <c r="B2191">
        <v>19367.400000000001</v>
      </c>
      <c r="C2191">
        <v>19230.599999999999</v>
      </c>
      <c r="D2191">
        <v>43318.25</v>
      </c>
      <c r="E2191">
        <v>64363.78</v>
      </c>
      <c r="G2191" s="2">
        <f t="shared" si="219"/>
        <v>4.928384811590648E-3</v>
      </c>
      <c r="H2191" s="4">
        <f t="shared" si="220"/>
        <v>5.0880012543607876E-3</v>
      </c>
      <c r="I2191" s="2">
        <f t="shared" si="220"/>
        <v>6.998363445319615E-3</v>
      </c>
      <c r="J2191" s="2">
        <f t="shared" si="220"/>
        <v>4.4144198973484665E-3</v>
      </c>
      <c r="L2191">
        <f t="shared" si="218"/>
        <v>11</v>
      </c>
      <c r="M2191">
        <v>2023</v>
      </c>
    </row>
    <row r="2192" spans="1:13" x14ac:dyDescent="0.3">
      <c r="A2192" s="15">
        <v>45236</v>
      </c>
      <c r="B2192">
        <v>19537.55</v>
      </c>
      <c r="C2192">
        <v>19411.75</v>
      </c>
      <c r="D2192">
        <v>43619.4</v>
      </c>
      <c r="E2192">
        <v>64958.69</v>
      </c>
      <c r="G2192" s="2">
        <f t="shared" si="219"/>
        <v>8.7088708666131533E-3</v>
      </c>
      <c r="H2192" s="4">
        <f t="shared" si="220"/>
        <v>9.4198828949695525E-3</v>
      </c>
      <c r="I2192" s="2">
        <f t="shared" si="220"/>
        <v>6.95203522764658E-3</v>
      </c>
      <c r="J2192" s="2">
        <f t="shared" si="220"/>
        <v>9.242931350520487E-3</v>
      </c>
      <c r="L2192">
        <f t="shared" si="218"/>
        <v>11</v>
      </c>
      <c r="M2192">
        <v>2023</v>
      </c>
    </row>
    <row r="2193" spans="1:13" x14ac:dyDescent="0.3">
      <c r="A2193" s="15">
        <v>45237</v>
      </c>
      <c r="B2193">
        <v>19560.599999999999</v>
      </c>
      <c r="C2193">
        <v>19406.7</v>
      </c>
      <c r="D2193">
        <v>43737.9</v>
      </c>
      <c r="E2193">
        <v>64942.400000000001</v>
      </c>
      <c r="G2193" s="2">
        <f t="shared" si="219"/>
        <v>1.1783892109648616E-3</v>
      </c>
      <c r="H2193" s="4">
        <f t="shared" si="220"/>
        <v>-2.6015171223610817E-4</v>
      </c>
      <c r="I2193" s="2">
        <f t="shared" si="220"/>
        <v>2.7166811097814273E-3</v>
      </c>
      <c r="J2193" s="2">
        <f t="shared" si="220"/>
        <v>-2.5077476162159169E-4</v>
      </c>
      <c r="L2193">
        <f t="shared" si="218"/>
        <v>11</v>
      </c>
      <c r="M2193">
        <v>2023</v>
      </c>
    </row>
    <row r="2194" spans="1:13" x14ac:dyDescent="0.3">
      <c r="A2194" s="15">
        <v>45238</v>
      </c>
      <c r="B2194">
        <v>19510.900000000001</v>
      </c>
      <c r="C2194">
        <v>19443.5</v>
      </c>
      <c r="D2194">
        <v>43658.65</v>
      </c>
      <c r="E2194">
        <v>64975.61</v>
      </c>
      <c r="G2194" s="2">
        <f t="shared" si="219"/>
        <v>-2.5472940766441878E-3</v>
      </c>
      <c r="H2194" s="4">
        <f t="shared" si="220"/>
        <v>1.8962523252278477E-3</v>
      </c>
      <c r="I2194" s="2">
        <f t="shared" si="220"/>
        <v>-1.8119296994140092E-3</v>
      </c>
      <c r="J2194" s="2">
        <f t="shared" si="220"/>
        <v>5.1137623494048766E-4</v>
      </c>
      <c r="L2194">
        <f t="shared" si="218"/>
        <v>11</v>
      </c>
      <c r="M2194">
        <v>2023</v>
      </c>
    </row>
    <row r="2195" spans="1:13" x14ac:dyDescent="0.3">
      <c r="A2195" s="15">
        <v>45239</v>
      </c>
      <c r="B2195">
        <v>19491.95</v>
      </c>
      <c r="C2195">
        <v>19395.3</v>
      </c>
      <c r="D2195">
        <v>43683.6</v>
      </c>
      <c r="E2195">
        <v>64832.2</v>
      </c>
      <c r="G2195" s="2">
        <f t="shared" si="219"/>
        <v>-9.7219621433467288E-4</v>
      </c>
      <c r="H2195" s="4">
        <f t="shared" si="220"/>
        <v>-2.4789775503381967E-3</v>
      </c>
      <c r="I2195" s="2">
        <f t="shared" si="220"/>
        <v>5.714789623590535E-4</v>
      </c>
      <c r="J2195" s="2">
        <f t="shared" si="220"/>
        <v>-2.207135877600895E-3</v>
      </c>
      <c r="L2195">
        <f t="shared" si="218"/>
        <v>11</v>
      </c>
      <c r="M2195">
        <v>2023</v>
      </c>
    </row>
    <row r="2196" spans="1:13" x14ac:dyDescent="0.3">
      <c r="A2196" s="15">
        <v>45240</v>
      </c>
      <c r="B2196">
        <v>19571.05</v>
      </c>
      <c r="C2196">
        <v>19425.349999999999</v>
      </c>
      <c r="D2196">
        <v>43820.1</v>
      </c>
      <c r="E2196">
        <v>64904.68</v>
      </c>
      <c r="G2196" s="2">
        <f t="shared" si="219"/>
        <v>4.0416840179754556E-3</v>
      </c>
      <c r="H2196" s="4">
        <f t="shared" si="220"/>
        <v>1.5493444288048792E-3</v>
      </c>
      <c r="I2196" s="2">
        <f t="shared" si="220"/>
        <v>3.1247424662802516E-3</v>
      </c>
      <c r="J2196" s="2">
        <f t="shared" si="220"/>
        <v>1.1179629875278519E-3</v>
      </c>
      <c r="L2196">
        <f t="shared" si="218"/>
        <v>11</v>
      </c>
      <c r="M2196">
        <v>2023</v>
      </c>
    </row>
    <row r="2197" spans="1:13" x14ac:dyDescent="0.3">
      <c r="A2197" s="15">
        <v>45242</v>
      </c>
      <c r="B2197">
        <v>19657.25</v>
      </c>
      <c r="C2197">
        <v>19525.55</v>
      </c>
      <c r="D2197">
        <v>43996.65</v>
      </c>
      <c r="E2197">
        <v>65259.45</v>
      </c>
      <c r="G2197" s="2">
        <f t="shared" si="219"/>
        <v>4.3851505169848646E-3</v>
      </c>
      <c r="H2197" s="4">
        <f t="shared" si="220"/>
        <v>5.1582082176125903E-3</v>
      </c>
      <c r="I2197" s="2">
        <f t="shared" si="220"/>
        <v>4.0289730055386207E-3</v>
      </c>
      <c r="J2197" s="2">
        <f t="shared" si="220"/>
        <v>5.4660157017952602E-3</v>
      </c>
      <c r="L2197">
        <f t="shared" si="218"/>
        <v>11</v>
      </c>
      <c r="M2197">
        <v>2023</v>
      </c>
    </row>
    <row r="2198" spans="1:13" x14ac:dyDescent="0.3">
      <c r="A2198" s="15">
        <v>45243</v>
      </c>
      <c r="B2198">
        <v>19542.150000000001</v>
      </c>
      <c r="C2198">
        <v>19443.55</v>
      </c>
      <c r="D2198">
        <v>43891.25</v>
      </c>
      <c r="E2198">
        <v>64933.87</v>
      </c>
      <c r="G2198" s="2">
        <f t="shared" si="219"/>
        <v>-5.8898330019981696E-3</v>
      </c>
      <c r="H2198" s="4">
        <f t="shared" si="220"/>
        <v>-4.1996256187405738E-3</v>
      </c>
      <c r="I2198" s="2">
        <f t="shared" si="220"/>
        <v>-2.395636940539824E-3</v>
      </c>
      <c r="J2198" s="2">
        <f t="shared" si="220"/>
        <v>-4.9890092545982921E-3</v>
      </c>
      <c r="L2198">
        <f t="shared" si="218"/>
        <v>11</v>
      </c>
      <c r="M2198">
        <v>2023</v>
      </c>
    </row>
    <row r="2199" spans="1:13" x14ac:dyDescent="0.3">
      <c r="A2199" s="15">
        <v>45245</v>
      </c>
      <c r="B2199">
        <v>19722.849999999999</v>
      </c>
      <c r="C2199">
        <v>19675.45</v>
      </c>
      <c r="D2199">
        <v>44201.7</v>
      </c>
      <c r="E2199">
        <v>65675.929999999993</v>
      </c>
      <c r="G2199" s="2">
        <f t="shared" si="219"/>
        <v>9.1619618868468353E-3</v>
      </c>
      <c r="H2199" s="4">
        <f t="shared" si="220"/>
        <v>1.1926834348665828E-2</v>
      </c>
      <c r="I2199" s="2">
        <f t="shared" si="220"/>
        <v>7.0731637854924865E-3</v>
      </c>
      <c r="J2199" s="2">
        <f t="shared" si="220"/>
        <v>1.1427934296846782E-2</v>
      </c>
      <c r="L2199">
        <f t="shared" si="218"/>
        <v>11</v>
      </c>
      <c r="M2199">
        <v>2023</v>
      </c>
    </row>
    <row r="2200" spans="1:13" x14ac:dyDescent="0.3">
      <c r="A2200" s="15">
        <v>45246</v>
      </c>
      <c r="B2200">
        <v>19732.25</v>
      </c>
      <c r="C2200">
        <v>19765.2</v>
      </c>
      <c r="D2200">
        <v>44161.55</v>
      </c>
      <c r="E2200">
        <v>65982.48</v>
      </c>
      <c r="G2200" s="2">
        <f t="shared" si="219"/>
        <v>4.7637750383263213E-4</v>
      </c>
      <c r="H2200" s="4">
        <f t="shared" si="220"/>
        <v>4.5615220998757337E-3</v>
      </c>
      <c r="I2200" s="2">
        <f t="shared" si="220"/>
        <v>-9.0833610471982259E-4</v>
      </c>
      <c r="J2200" s="2">
        <f t="shared" si="220"/>
        <v>4.6676156698504754E-3</v>
      </c>
      <c r="L2200">
        <f t="shared" si="218"/>
        <v>11</v>
      </c>
      <c r="M2200">
        <v>2023</v>
      </c>
    </row>
    <row r="2201" spans="1:13" x14ac:dyDescent="0.3">
      <c r="A2201" s="15">
        <v>45247</v>
      </c>
      <c r="B2201">
        <v>19554.3</v>
      </c>
      <c r="C2201">
        <v>19731.8</v>
      </c>
      <c r="D2201">
        <v>43583.95</v>
      </c>
      <c r="E2201">
        <v>65794.73</v>
      </c>
      <c r="G2201" s="2">
        <f t="shared" si="219"/>
        <v>-9.1003001897281277E-3</v>
      </c>
      <c r="H2201" s="4">
        <f t="shared" si="220"/>
        <v>-1.6898387064133657E-3</v>
      </c>
      <c r="I2201" s="2">
        <f t="shared" si="220"/>
        <v>-1.3079251067954042E-2</v>
      </c>
      <c r="J2201" s="2">
        <f t="shared" si="220"/>
        <v>-2.8454523079459882E-3</v>
      </c>
      <c r="L2201">
        <f t="shared" si="218"/>
        <v>11</v>
      </c>
      <c r="M2201">
        <v>2023</v>
      </c>
    </row>
    <row r="2202" spans="1:13" x14ac:dyDescent="0.3">
      <c r="A2202" s="15">
        <v>45250</v>
      </c>
      <c r="B2202">
        <v>19518.599999999999</v>
      </c>
      <c r="C2202">
        <v>19694</v>
      </c>
      <c r="D2202">
        <v>43584.95</v>
      </c>
      <c r="E2202">
        <v>65655.149999999994</v>
      </c>
      <c r="G2202" s="2">
        <f t="shared" si="219"/>
        <v>-1.8290246226676467E-3</v>
      </c>
      <c r="H2202" s="4">
        <f t="shared" si="220"/>
        <v>-1.9156893947840173E-3</v>
      </c>
      <c r="I2202" s="2">
        <f t="shared" si="220"/>
        <v>2.2944226028159448E-5</v>
      </c>
      <c r="J2202" s="2">
        <f t="shared" si="220"/>
        <v>-2.1214465049100703E-3</v>
      </c>
      <c r="L2202">
        <f t="shared" si="218"/>
        <v>11</v>
      </c>
      <c r="M2202">
        <v>2023</v>
      </c>
    </row>
    <row r="2203" spans="1:13" x14ac:dyDescent="0.3">
      <c r="A2203" s="15">
        <v>45251</v>
      </c>
      <c r="B2203">
        <v>19612.099999999999</v>
      </c>
      <c r="C2203">
        <v>19783.400000000001</v>
      </c>
      <c r="D2203">
        <v>43689.15</v>
      </c>
      <c r="E2203">
        <v>65930.77</v>
      </c>
      <c r="G2203" s="2">
        <f t="shared" si="219"/>
        <v>4.7674649833521149E-3</v>
      </c>
      <c r="H2203" s="4">
        <f t="shared" si="220"/>
        <v>4.5394536407028256E-3</v>
      </c>
      <c r="I2203" s="2">
        <f t="shared" si="220"/>
        <v>2.3907334986045499E-3</v>
      </c>
      <c r="J2203" s="2">
        <f t="shared" si="220"/>
        <v>4.1979951306182362E-3</v>
      </c>
      <c r="L2203">
        <f t="shared" si="218"/>
        <v>11</v>
      </c>
      <c r="M2203">
        <v>2023</v>
      </c>
    </row>
    <row r="2204" spans="1:13" x14ac:dyDescent="0.3">
      <c r="A2204" s="15">
        <v>45252</v>
      </c>
      <c r="B2204">
        <v>19566.3</v>
      </c>
      <c r="C2204">
        <v>19811.849999999999</v>
      </c>
      <c r="D2204">
        <v>43449.599999999999</v>
      </c>
      <c r="E2204">
        <v>66023.240000000005</v>
      </c>
      <c r="G2204" s="2">
        <f t="shared" si="219"/>
        <v>-2.3407593668705517E-3</v>
      </c>
      <c r="H2204" s="4">
        <f t="shared" si="220"/>
        <v>1.4380743451579145E-3</v>
      </c>
      <c r="I2204" s="2">
        <f t="shared" si="220"/>
        <v>-5.4830547172467969E-3</v>
      </c>
      <c r="J2204" s="2">
        <f t="shared" si="220"/>
        <v>1.4025317768926581E-3</v>
      </c>
      <c r="L2204">
        <f t="shared" si="218"/>
        <v>11</v>
      </c>
      <c r="M2204">
        <v>2023</v>
      </c>
    </row>
    <row r="2205" spans="1:13" x14ac:dyDescent="0.3">
      <c r="A2205" s="15">
        <v>45253</v>
      </c>
      <c r="B2205">
        <v>19587.25</v>
      </c>
      <c r="C2205">
        <v>19802</v>
      </c>
      <c r="D2205">
        <v>43577.5</v>
      </c>
      <c r="E2205">
        <v>66017.81</v>
      </c>
      <c r="G2205" s="2">
        <f t="shared" si="219"/>
        <v>1.0695733193787145E-3</v>
      </c>
      <c r="H2205" s="4">
        <f t="shared" si="220"/>
        <v>-4.9717719445677947E-4</v>
      </c>
      <c r="I2205" s="2">
        <f t="shared" si="220"/>
        <v>2.9436404477832124E-3</v>
      </c>
      <c r="J2205" s="2">
        <f t="shared" si="220"/>
        <v>-8.2243767497741202E-5</v>
      </c>
      <c r="L2205">
        <f t="shared" si="218"/>
        <v>11</v>
      </c>
      <c r="M2205">
        <v>2023</v>
      </c>
    </row>
    <row r="2206" spans="1:13" x14ac:dyDescent="0.3">
      <c r="A2206" s="15">
        <v>45254</v>
      </c>
      <c r="B2206">
        <v>19652</v>
      </c>
      <c r="C2206">
        <v>19794.7</v>
      </c>
      <c r="D2206">
        <v>43769.1</v>
      </c>
      <c r="E2206">
        <v>65970.039999999994</v>
      </c>
      <c r="G2206" s="2">
        <f t="shared" si="219"/>
        <v>3.2948300427437412E-3</v>
      </c>
      <c r="H2206" s="4">
        <f t="shared" si="220"/>
        <v>-3.6864963135033191E-4</v>
      </c>
      <c r="I2206" s="2">
        <f t="shared" si="220"/>
        <v>4.3967643852905408E-3</v>
      </c>
      <c r="J2206" s="2">
        <f t="shared" si="220"/>
        <v>-7.2359261841621343E-4</v>
      </c>
      <c r="L2206">
        <f t="shared" si="218"/>
        <v>11</v>
      </c>
      <c r="M2206">
        <v>2023</v>
      </c>
    </row>
    <row r="2207" spans="1:13" x14ac:dyDescent="0.3">
      <c r="A2207" s="15">
        <v>45258</v>
      </c>
      <c r="B2207">
        <v>19702.650000000001</v>
      </c>
      <c r="C2207">
        <v>19889.7</v>
      </c>
      <c r="D2207">
        <v>43880.95</v>
      </c>
      <c r="E2207">
        <v>66174.2</v>
      </c>
      <c r="G2207" s="2">
        <f t="shared" si="219"/>
        <v>2.5707201823105749E-3</v>
      </c>
      <c r="H2207" s="4">
        <f t="shared" si="220"/>
        <v>4.7992644495748861E-3</v>
      </c>
      <c r="I2207" s="2">
        <f t="shared" si="220"/>
        <v>2.5554557895866845E-3</v>
      </c>
      <c r="J2207" s="2">
        <f t="shared" si="220"/>
        <v>3.0947381568967292E-3</v>
      </c>
      <c r="L2207">
        <f t="shared" si="218"/>
        <v>11</v>
      </c>
      <c r="M2207">
        <v>2023</v>
      </c>
    </row>
    <row r="2208" spans="1:13" x14ac:dyDescent="0.3">
      <c r="A2208" s="15">
        <v>45259</v>
      </c>
      <c r="B2208">
        <v>20000.349999999999</v>
      </c>
      <c r="C2208">
        <v>20096.599999999999</v>
      </c>
      <c r="D2208">
        <v>44566.45</v>
      </c>
      <c r="E2208">
        <v>66901.91</v>
      </c>
      <c r="G2208" s="2">
        <f t="shared" si="219"/>
        <v>1.4884739517058307E-2</v>
      </c>
      <c r="H2208" s="4">
        <f t="shared" si="220"/>
        <v>1.0402369065395546E-2</v>
      </c>
      <c r="I2208" s="2">
        <f t="shared" si="220"/>
        <v>1.5621813110244879E-2</v>
      </c>
      <c r="J2208" s="2">
        <f t="shared" si="220"/>
        <v>1.0996883981974945E-2</v>
      </c>
      <c r="L2208">
        <f t="shared" si="218"/>
        <v>11</v>
      </c>
      <c r="M2208">
        <v>2023</v>
      </c>
    </row>
    <row r="2209" spans="1:13" x14ac:dyDescent="0.3">
      <c r="A2209" s="15">
        <v>45260</v>
      </c>
      <c r="B2209">
        <v>20054.650000000001</v>
      </c>
      <c r="C2209">
        <v>20133.150000000001</v>
      </c>
      <c r="D2209">
        <v>44481.75</v>
      </c>
      <c r="E2209">
        <v>66988.44</v>
      </c>
      <c r="G2209" s="2">
        <f t="shared" si="219"/>
        <v>2.7076014789588904E-3</v>
      </c>
      <c r="H2209" s="4">
        <f t="shared" si="220"/>
        <v>1.8187156036345905E-3</v>
      </c>
      <c r="I2209" s="2">
        <f t="shared" si="220"/>
        <v>-1.9005327998976157E-3</v>
      </c>
      <c r="J2209" s="2">
        <f t="shared" si="220"/>
        <v>1.2933860931623451E-3</v>
      </c>
      <c r="L2209">
        <f t="shared" si="218"/>
        <v>11</v>
      </c>
      <c r="M2209">
        <v>2023</v>
      </c>
    </row>
    <row r="2210" spans="1:13" x14ac:dyDescent="0.3">
      <c r="A2210" s="15">
        <v>45261</v>
      </c>
      <c r="B2210">
        <v>20211</v>
      </c>
      <c r="C2210">
        <v>20267.900000000001</v>
      </c>
      <c r="D2210">
        <v>44814.2</v>
      </c>
      <c r="E2210">
        <v>67481.19</v>
      </c>
      <c r="G2210" s="2">
        <f t="shared" si="219"/>
        <v>7.7358863984957962E-3</v>
      </c>
      <c r="H2210" s="4">
        <f t="shared" si="220"/>
        <v>6.6929417403635292E-3</v>
      </c>
      <c r="I2210" s="2">
        <f t="shared" si="220"/>
        <v>7.4738516357831493E-3</v>
      </c>
      <c r="J2210" s="2">
        <f t="shared" si="220"/>
        <v>7.3557467527233054E-3</v>
      </c>
      <c r="L2210">
        <f t="shared" si="218"/>
        <v>12</v>
      </c>
      <c r="M2210">
        <v>2023</v>
      </c>
    </row>
    <row r="2211" spans="1:13" x14ac:dyDescent="0.3">
      <c r="A2211" s="15">
        <v>45264</v>
      </c>
      <c r="B2211">
        <v>20862.900000000001</v>
      </c>
      <c r="C2211">
        <v>20686.8</v>
      </c>
      <c r="D2211">
        <v>46431.4</v>
      </c>
      <c r="E2211">
        <v>68865.119999999995</v>
      </c>
      <c r="G2211" s="2">
        <f t="shared" si="219"/>
        <v>3.1246854464144554E-2</v>
      </c>
      <c r="H2211" s="4">
        <f t="shared" si="220"/>
        <v>2.0668150129021644E-2</v>
      </c>
      <c r="I2211" s="2">
        <f t="shared" si="220"/>
        <v>3.6086776066514732E-2</v>
      </c>
      <c r="J2211" s="2">
        <f t="shared" si="220"/>
        <v>2.0508381669024998E-2</v>
      </c>
      <c r="L2211">
        <f t="shared" si="218"/>
        <v>12</v>
      </c>
      <c r="M2211">
        <v>2023</v>
      </c>
    </row>
    <row r="2212" spans="1:13" x14ac:dyDescent="0.3">
      <c r="A2212" s="15">
        <v>45265</v>
      </c>
      <c r="B2212">
        <v>21055.8</v>
      </c>
      <c r="C2212">
        <v>20855.099999999999</v>
      </c>
      <c r="D2212">
        <v>47012.25</v>
      </c>
      <c r="E2212">
        <v>69296.14</v>
      </c>
      <c r="G2212" s="2">
        <f t="shared" si="219"/>
        <v>9.1613712136322453E-3</v>
      </c>
      <c r="H2212" s="4">
        <f t="shared" si="220"/>
        <v>8.1356227159347649E-3</v>
      </c>
      <c r="I2212" s="2">
        <f t="shared" si="220"/>
        <v>1.250985324586376E-2</v>
      </c>
      <c r="J2212" s="2">
        <f t="shared" si="220"/>
        <v>6.2589014583871215E-3</v>
      </c>
      <c r="L2212">
        <f t="shared" si="218"/>
        <v>12</v>
      </c>
      <c r="M2212">
        <v>2023</v>
      </c>
    </row>
    <row r="2213" spans="1:13" x14ac:dyDescent="0.3">
      <c r="A2213" s="15">
        <v>45266</v>
      </c>
      <c r="B2213">
        <v>21026.75</v>
      </c>
      <c r="C2213">
        <v>20937.7</v>
      </c>
      <c r="D2213">
        <v>46834.55</v>
      </c>
      <c r="E2213">
        <v>69653.73</v>
      </c>
      <c r="G2213" s="2">
        <f t="shared" si="219"/>
        <v>-1.3815734718869664E-3</v>
      </c>
      <c r="H2213" s="4">
        <f t="shared" si="220"/>
        <v>3.9606619004465184E-3</v>
      </c>
      <c r="I2213" s="2">
        <f t="shared" si="220"/>
        <v>-3.7798658860190076E-3</v>
      </c>
      <c r="J2213" s="2">
        <f t="shared" si="220"/>
        <v>5.1603162889014668E-3</v>
      </c>
      <c r="L2213">
        <f t="shared" si="218"/>
        <v>12</v>
      </c>
      <c r="M2213">
        <v>2023</v>
      </c>
    </row>
    <row r="2214" spans="1:13" x14ac:dyDescent="0.3">
      <c r="A2214" s="15">
        <v>45267</v>
      </c>
      <c r="B2214">
        <v>21023.45</v>
      </c>
      <c r="C2214">
        <v>20901.150000000001</v>
      </c>
      <c r="D2214">
        <v>46841.4</v>
      </c>
      <c r="E2214">
        <v>69521.69</v>
      </c>
      <c r="G2214" s="2">
        <f t="shared" si="219"/>
        <v>-1.5696757668219404E-4</v>
      </c>
      <c r="H2214" s="4">
        <f t="shared" si="220"/>
        <v>-1.7456549668778934E-3</v>
      </c>
      <c r="I2214" s="2">
        <f t="shared" si="220"/>
        <v>1.4625954557049325E-4</v>
      </c>
      <c r="J2214" s="2">
        <f t="shared" si="220"/>
        <v>-1.8956630176157631E-3</v>
      </c>
      <c r="L2214">
        <f t="shared" si="218"/>
        <v>12</v>
      </c>
      <c r="M2214">
        <v>2023</v>
      </c>
    </row>
    <row r="2215" spans="1:13" x14ac:dyDescent="0.3">
      <c r="A2215" s="15">
        <v>45268</v>
      </c>
      <c r="B2215">
        <v>21213.85</v>
      </c>
      <c r="C2215">
        <v>20969.400000000001</v>
      </c>
      <c r="D2215">
        <v>47262</v>
      </c>
      <c r="E2215">
        <v>69825.600000000006</v>
      </c>
      <c r="G2215" s="2">
        <f t="shared" si="219"/>
        <v>8.9752685156158744E-3</v>
      </c>
      <c r="H2215" s="4">
        <f t="shared" si="220"/>
        <v>3.2653705657344212E-3</v>
      </c>
      <c r="I2215" s="2">
        <f t="shared" si="220"/>
        <v>8.9792363165917023E-3</v>
      </c>
      <c r="J2215" s="2">
        <f t="shared" si="220"/>
        <v>4.3714414882607645E-3</v>
      </c>
      <c r="L2215">
        <f t="shared" si="218"/>
        <v>12</v>
      </c>
      <c r="M2215">
        <v>2023</v>
      </c>
    </row>
    <row r="2216" spans="1:13" x14ac:dyDescent="0.3">
      <c r="A2216" s="15">
        <v>45271</v>
      </c>
      <c r="B2216">
        <v>21214.7</v>
      </c>
      <c r="C2216">
        <v>20997.1</v>
      </c>
      <c r="D2216">
        <v>47314.25</v>
      </c>
      <c r="E2216">
        <v>69928.53</v>
      </c>
      <c r="G2216" s="2">
        <f t="shared" si="219"/>
        <v>4.0066557622883319E-5</v>
      </c>
      <c r="H2216" s="4">
        <f t="shared" si="220"/>
        <v>1.3209724646388113E-3</v>
      </c>
      <c r="I2216" s="2">
        <f t="shared" si="220"/>
        <v>1.1055393339257755E-3</v>
      </c>
      <c r="J2216" s="2">
        <f t="shared" si="220"/>
        <v>1.4741011892485422E-3</v>
      </c>
      <c r="L2216">
        <f t="shared" si="218"/>
        <v>12</v>
      </c>
      <c r="M2216">
        <v>2023</v>
      </c>
    </row>
    <row r="2217" spans="1:13" x14ac:dyDescent="0.3">
      <c r="A2217" s="15">
        <v>45272</v>
      </c>
      <c r="B2217">
        <v>21173.25</v>
      </c>
      <c r="C2217">
        <v>20906.400000000001</v>
      </c>
      <c r="D2217">
        <v>47097.55</v>
      </c>
      <c r="E2217">
        <v>69551.03</v>
      </c>
      <c r="G2217" s="2">
        <f t="shared" si="219"/>
        <v>-1.9576588383928176E-3</v>
      </c>
      <c r="H2217" s="4">
        <f t="shared" si="220"/>
        <v>-4.3196441413336653E-3</v>
      </c>
      <c r="I2217" s="2">
        <f t="shared" si="220"/>
        <v>-4.5800155344319542E-3</v>
      </c>
      <c r="J2217" s="2">
        <f t="shared" si="220"/>
        <v>-5.3983688774810511E-3</v>
      </c>
      <c r="L2217">
        <f t="shared" si="218"/>
        <v>12</v>
      </c>
      <c r="M2217">
        <v>2023</v>
      </c>
    </row>
    <row r="2218" spans="1:13" x14ac:dyDescent="0.3">
      <c r="A2218" s="15">
        <v>45273</v>
      </c>
      <c r="B2218">
        <v>21171.200000000001</v>
      </c>
      <c r="C2218">
        <v>20926.349999999999</v>
      </c>
      <c r="D2218">
        <v>47092.25</v>
      </c>
      <c r="E2218">
        <v>69584.600000000006</v>
      </c>
      <c r="G2218" s="2">
        <f t="shared" si="219"/>
        <v>-9.6829655380860425E-5</v>
      </c>
      <c r="H2218" s="4">
        <f t="shared" si="220"/>
        <v>9.5425324302591977E-4</v>
      </c>
      <c r="I2218" s="2">
        <f t="shared" si="220"/>
        <v>-1.1253239287400109E-4</v>
      </c>
      <c r="J2218" s="2">
        <f t="shared" si="220"/>
        <v>4.8266718695621022E-4</v>
      </c>
      <c r="L2218">
        <f t="shared" si="218"/>
        <v>12</v>
      </c>
      <c r="M2218">
        <v>2023</v>
      </c>
    </row>
    <row r="2219" spans="1:13" x14ac:dyDescent="0.3">
      <c r="A2219" s="15">
        <v>45274</v>
      </c>
      <c r="B2219">
        <v>21461.25</v>
      </c>
      <c r="C2219">
        <v>21182.7</v>
      </c>
      <c r="D2219">
        <v>47732.3</v>
      </c>
      <c r="E2219">
        <v>70514.2</v>
      </c>
      <c r="G2219" s="2">
        <f t="shared" si="219"/>
        <v>1.3515056205952555E-2</v>
      </c>
      <c r="H2219" s="4">
        <f t="shared" si="220"/>
        <v>1.2250105727945973E-2</v>
      </c>
      <c r="I2219" s="2">
        <f t="shared" si="220"/>
        <v>1.3591408352754497E-2</v>
      </c>
      <c r="J2219" s="2">
        <f t="shared" si="220"/>
        <v>1.3359277771230865E-2</v>
      </c>
      <c r="L2219">
        <f t="shared" si="218"/>
        <v>12</v>
      </c>
      <c r="M2219">
        <v>2023</v>
      </c>
    </row>
    <row r="2220" spans="1:13" x14ac:dyDescent="0.3">
      <c r="A2220" s="15">
        <v>45275</v>
      </c>
      <c r="B2220">
        <v>21529.75</v>
      </c>
      <c r="C2220">
        <v>21456.65</v>
      </c>
      <c r="D2220">
        <v>48143.55</v>
      </c>
      <c r="E2220">
        <v>71483.75</v>
      </c>
      <c r="G2220" s="2">
        <f t="shared" si="219"/>
        <v>3.1816440042267097E-3</v>
      </c>
      <c r="H2220" s="4">
        <f t="shared" si="220"/>
        <v>1.2932723401643828E-2</v>
      </c>
      <c r="I2220" s="2">
        <f t="shared" si="220"/>
        <v>8.615759140037248E-3</v>
      </c>
      <c r="J2220" s="2">
        <f t="shared" si="220"/>
        <v>1.3749712823800071E-2</v>
      </c>
      <c r="L2220">
        <f t="shared" si="218"/>
        <v>12</v>
      </c>
      <c r="M2220">
        <v>2023</v>
      </c>
    </row>
    <row r="2221" spans="1:13" x14ac:dyDescent="0.3">
      <c r="A2221" s="15">
        <v>45278</v>
      </c>
      <c r="B2221">
        <v>21444.9</v>
      </c>
      <c r="C2221">
        <v>21418.65</v>
      </c>
      <c r="D2221">
        <v>47867.7</v>
      </c>
      <c r="E2221">
        <v>71315.09</v>
      </c>
      <c r="G2221" s="2">
        <f t="shared" si="219"/>
        <v>-3.9566516980726668E-3</v>
      </c>
      <c r="H2221" s="4">
        <f t="shared" si="220"/>
        <v>-1.7710127163373592E-3</v>
      </c>
      <c r="I2221" s="2">
        <f t="shared" si="220"/>
        <v>-5.7297394978144695E-3</v>
      </c>
      <c r="J2221" s="2">
        <f t="shared" si="220"/>
        <v>-2.3594173500970988E-3</v>
      </c>
      <c r="L2221">
        <f t="shared" si="218"/>
        <v>12</v>
      </c>
      <c r="M2221">
        <v>2023</v>
      </c>
    </row>
    <row r="2222" spans="1:13" x14ac:dyDescent="0.3">
      <c r="A2222" s="15">
        <v>45279</v>
      </c>
      <c r="B2222">
        <v>21434.45</v>
      </c>
      <c r="C2222">
        <v>21453.1</v>
      </c>
      <c r="D2222">
        <v>47870.9</v>
      </c>
      <c r="E2222">
        <v>71437.19</v>
      </c>
      <c r="G2222" s="2">
        <f t="shared" si="219"/>
        <v>-4.8753292013561006E-4</v>
      </c>
      <c r="H2222" s="4">
        <f t="shared" si="220"/>
        <v>1.6084113611267324E-3</v>
      </c>
      <c r="I2222" s="2">
        <f t="shared" si="220"/>
        <v>6.6850924527486508E-5</v>
      </c>
      <c r="J2222" s="2">
        <f t="shared" si="220"/>
        <v>1.7121201137095365E-3</v>
      </c>
      <c r="L2222">
        <f t="shared" si="218"/>
        <v>12</v>
      </c>
      <c r="M2222">
        <v>2023</v>
      </c>
    </row>
    <row r="2223" spans="1:13" x14ac:dyDescent="0.3">
      <c r="A2223" s="15">
        <v>45280</v>
      </c>
      <c r="B2223">
        <v>21201.25</v>
      </c>
      <c r="C2223">
        <v>21150.15</v>
      </c>
      <c r="D2223">
        <v>47445.3</v>
      </c>
      <c r="E2223">
        <v>70506.31</v>
      </c>
      <c r="G2223" s="2">
        <f t="shared" si="219"/>
        <v>-1.0999351453334154E-2</v>
      </c>
      <c r="H2223" s="4">
        <f t="shared" si="220"/>
        <v>-1.4121502253753401E-2</v>
      </c>
      <c r="I2223" s="2">
        <f t="shared" si="220"/>
        <v>-8.8905786187432976E-3</v>
      </c>
      <c r="J2223" s="2">
        <f t="shared" si="220"/>
        <v>-1.3030747709981378E-2</v>
      </c>
      <c r="L2223">
        <f t="shared" si="218"/>
        <v>12</v>
      </c>
      <c r="M2223">
        <v>2023</v>
      </c>
    </row>
    <row r="2224" spans="1:13" x14ac:dyDescent="0.3">
      <c r="A2224" s="15">
        <v>45281</v>
      </c>
      <c r="B2224">
        <v>21326</v>
      </c>
      <c r="C2224">
        <v>21255.05</v>
      </c>
      <c r="D2224">
        <v>47840.15</v>
      </c>
      <c r="E2224">
        <v>70865.100000000006</v>
      </c>
      <c r="G2224" s="2">
        <f t="shared" si="219"/>
        <v>5.8496670730563633E-3</v>
      </c>
      <c r="H2224" s="4">
        <f t="shared" si="220"/>
        <v>4.9597756989902108E-3</v>
      </c>
      <c r="I2224" s="2">
        <f t="shared" si="220"/>
        <v>8.3222152668441032E-3</v>
      </c>
      <c r="J2224" s="2">
        <f t="shared" si="220"/>
        <v>5.0887643956974652E-3</v>
      </c>
      <c r="L2224">
        <f t="shared" si="218"/>
        <v>12</v>
      </c>
      <c r="M2224">
        <v>2023</v>
      </c>
    </row>
    <row r="2225" spans="1:13" x14ac:dyDescent="0.3">
      <c r="A2225" s="15">
        <v>45282</v>
      </c>
      <c r="B2225">
        <v>21197.15</v>
      </c>
      <c r="C2225">
        <v>21349.4</v>
      </c>
      <c r="D2225">
        <v>47491.85</v>
      </c>
      <c r="E2225">
        <v>71106.960000000006</v>
      </c>
      <c r="G2225" s="2">
        <f t="shared" si="219"/>
        <v>-6.0786473653297044E-3</v>
      </c>
      <c r="H2225" s="4">
        <f t="shared" si="220"/>
        <v>4.4389450977533424E-3</v>
      </c>
      <c r="I2225" s="2">
        <f t="shared" si="220"/>
        <v>-7.2804955670081068E-3</v>
      </c>
      <c r="J2225" s="2">
        <f t="shared" si="220"/>
        <v>3.4129635038968485E-3</v>
      </c>
      <c r="L2225">
        <f t="shared" si="218"/>
        <v>12</v>
      </c>
      <c r="M2225">
        <v>2023</v>
      </c>
    </row>
    <row r="2226" spans="1:13" x14ac:dyDescent="0.3">
      <c r="A2226" s="15">
        <v>45286</v>
      </c>
      <c r="B2226">
        <v>21261.65</v>
      </c>
      <c r="C2226">
        <v>21441.35</v>
      </c>
      <c r="D2226">
        <v>47724.85</v>
      </c>
      <c r="E2226">
        <v>71336.800000000003</v>
      </c>
      <c r="G2226" s="2">
        <f t="shared" si="219"/>
        <v>3.0336309740777406E-3</v>
      </c>
      <c r="H2226" s="4">
        <f t="shared" si="220"/>
        <v>4.3069126064431357E-3</v>
      </c>
      <c r="I2226" s="2">
        <f t="shared" si="220"/>
        <v>4.9061049422164018E-3</v>
      </c>
      <c r="J2226" s="2">
        <f t="shared" si="220"/>
        <v>3.2323136863113889E-3</v>
      </c>
      <c r="L2226">
        <f t="shared" si="218"/>
        <v>12</v>
      </c>
      <c r="M2226">
        <v>2023</v>
      </c>
    </row>
    <row r="2227" spans="1:13" x14ac:dyDescent="0.3">
      <c r="A2227" s="15">
        <v>45287</v>
      </c>
      <c r="B2227">
        <v>21465.7</v>
      </c>
      <c r="C2227">
        <v>21654.75</v>
      </c>
      <c r="D2227">
        <v>48282.2</v>
      </c>
      <c r="E2227">
        <v>72038.429999999993</v>
      </c>
      <c r="G2227" s="2">
        <f t="shared" si="219"/>
        <v>9.505862841649667E-3</v>
      </c>
      <c r="H2227" s="4">
        <f t="shared" si="220"/>
        <v>9.9527315211029848E-3</v>
      </c>
      <c r="I2227" s="2">
        <f t="shared" si="220"/>
        <v>1.1678402341756938E-2</v>
      </c>
      <c r="J2227" s="2">
        <f t="shared" si="220"/>
        <v>9.8354565946326446E-3</v>
      </c>
      <c r="L2227">
        <f t="shared" si="218"/>
        <v>12</v>
      </c>
      <c r="M2227">
        <v>2023</v>
      </c>
    </row>
    <row r="2228" spans="1:13" x14ac:dyDescent="0.3">
      <c r="A2228" s="15">
        <v>45288</v>
      </c>
      <c r="B2228">
        <v>21534.1</v>
      </c>
      <c r="C2228">
        <v>21778.7</v>
      </c>
      <c r="D2228">
        <v>48508.55</v>
      </c>
      <c r="E2228">
        <v>72410.38</v>
      </c>
      <c r="G2228" s="2">
        <f t="shared" si="219"/>
        <v>3.1763574981075512E-3</v>
      </c>
      <c r="H2228" s="4">
        <f t="shared" si="220"/>
        <v>5.7239173853311969E-3</v>
      </c>
      <c r="I2228" s="2">
        <f t="shared" si="220"/>
        <v>4.6880630957165546E-3</v>
      </c>
      <c r="J2228" s="2">
        <f t="shared" si="220"/>
        <v>5.1632163554926405E-3</v>
      </c>
      <c r="L2228">
        <f t="shared" si="218"/>
        <v>12</v>
      </c>
      <c r="M2228">
        <v>2023</v>
      </c>
    </row>
    <row r="2229" spans="1:13" x14ac:dyDescent="0.3">
      <c r="A2229" s="15">
        <v>45289</v>
      </c>
      <c r="B2229">
        <v>21487.45</v>
      </c>
      <c r="C2229">
        <v>21731.4</v>
      </c>
      <c r="D2229">
        <v>48292.25</v>
      </c>
      <c r="E2229">
        <v>72240.259999999995</v>
      </c>
      <c r="G2229" s="2">
        <f t="shared" si="219"/>
        <v>-2.1710347202668449E-3</v>
      </c>
      <c r="H2229" s="4">
        <f t="shared" si="220"/>
        <v>-2.1718468044465127E-3</v>
      </c>
      <c r="I2229" s="2">
        <f t="shared" si="220"/>
        <v>-4.4590077419342138E-3</v>
      </c>
      <c r="J2229" s="2">
        <f t="shared" si="220"/>
        <v>-2.3493869249133878E-3</v>
      </c>
      <c r="L2229">
        <f t="shared" si="218"/>
        <v>12</v>
      </c>
      <c r="M2229">
        <v>2023</v>
      </c>
    </row>
    <row r="2230" spans="1:13" x14ac:dyDescent="0.3">
      <c r="A2230" s="15">
        <v>45292</v>
      </c>
      <c r="B2230">
        <v>21457.1</v>
      </c>
      <c r="C2230">
        <v>21741.9</v>
      </c>
      <c r="D2230">
        <v>48234.3</v>
      </c>
      <c r="E2230">
        <v>72271.94</v>
      </c>
      <c r="G2230" s="2">
        <f t="shared" si="219"/>
        <v>-1.4144502285957648E-3</v>
      </c>
      <c r="H2230" s="4">
        <f t="shared" si="220"/>
        <v>4.8317181589773318E-4</v>
      </c>
      <c r="I2230" s="2">
        <f t="shared" si="220"/>
        <v>-1.1999855049205014E-3</v>
      </c>
      <c r="J2230" s="2">
        <f t="shared" si="220"/>
        <v>4.3853662763682701E-4</v>
      </c>
      <c r="L2230">
        <f t="shared" si="218"/>
        <v>1</v>
      </c>
      <c r="M2230">
        <v>2024</v>
      </c>
    </row>
    <row r="2231" spans="1:13" x14ac:dyDescent="0.3">
      <c r="A2231" s="15">
        <v>45293</v>
      </c>
      <c r="B2231">
        <v>21346.15</v>
      </c>
      <c r="C2231">
        <v>21665.8</v>
      </c>
      <c r="D2231">
        <v>47761.65</v>
      </c>
      <c r="E2231">
        <v>71892.479999999996</v>
      </c>
      <c r="G2231" s="2">
        <f t="shared" si="219"/>
        <v>-5.1976585941725826E-3</v>
      </c>
      <c r="H2231" s="4">
        <f t="shared" si="220"/>
        <v>-3.5001540803702609E-3</v>
      </c>
      <c r="I2231" s="2">
        <f t="shared" si="220"/>
        <v>-9.7990434193095249E-3</v>
      </c>
      <c r="J2231" s="2">
        <f t="shared" si="220"/>
        <v>-5.250447130656883E-3</v>
      </c>
      <c r="L2231">
        <f t="shared" si="218"/>
        <v>1</v>
      </c>
      <c r="M2231">
        <v>2024</v>
      </c>
    </row>
    <row r="2232" spans="1:13" x14ac:dyDescent="0.3">
      <c r="A2232" s="15">
        <v>45294</v>
      </c>
      <c r="B2232">
        <v>21256.55</v>
      </c>
      <c r="C2232">
        <v>21517.35</v>
      </c>
      <c r="D2232">
        <v>47704.95</v>
      </c>
      <c r="E2232">
        <v>71356.600000000006</v>
      </c>
      <c r="G2232" s="2">
        <f t="shared" si="219"/>
        <v>-4.2151713236626915E-3</v>
      </c>
      <c r="H2232" s="4">
        <f t="shared" si="220"/>
        <v>-6.8518125340398571E-3</v>
      </c>
      <c r="I2232" s="2">
        <f t="shared" si="220"/>
        <v>-1.187144916475967E-3</v>
      </c>
      <c r="J2232" s="2">
        <f t="shared" si="220"/>
        <v>-7.4539089484740289E-3</v>
      </c>
      <c r="L2232">
        <f t="shared" si="218"/>
        <v>1</v>
      </c>
      <c r="M2232">
        <v>2024</v>
      </c>
    </row>
    <row r="2233" spans="1:13" x14ac:dyDescent="0.3">
      <c r="A2233" s="15">
        <v>45295</v>
      </c>
      <c r="B2233">
        <v>21516.6</v>
      </c>
      <c r="C2233">
        <v>21658.6</v>
      </c>
      <c r="D2233">
        <v>48195.85</v>
      </c>
      <c r="E2233">
        <v>71847.570000000007</v>
      </c>
      <c r="G2233" s="2">
        <f t="shared" si="219"/>
        <v>1.2086017307567148E-2</v>
      </c>
      <c r="H2233" s="4">
        <f t="shared" si="220"/>
        <v>6.5644700671783473E-3</v>
      </c>
      <c r="I2233" s="2">
        <f t="shared" si="220"/>
        <v>1.0290336747025236E-2</v>
      </c>
      <c r="J2233" s="2">
        <f t="shared" si="220"/>
        <v>6.8805128047020334E-3</v>
      </c>
      <c r="L2233">
        <f t="shared" si="218"/>
        <v>1</v>
      </c>
      <c r="M2233">
        <v>2024</v>
      </c>
    </row>
    <row r="2234" spans="1:13" x14ac:dyDescent="0.3">
      <c r="A2234" s="15">
        <v>45296</v>
      </c>
      <c r="B2234">
        <v>21514.2</v>
      </c>
      <c r="C2234">
        <v>21710.799999999999</v>
      </c>
      <c r="D2234">
        <v>48159</v>
      </c>
      <c r="E2234">
        <v>72026.149999999994</v>
      </c>
      <c r="G2234" s="2">
        <f t="shared" si="219"/>
        <v>-1.1155422929961686E-4</v>
      </c>
      <c r="H2234" s="4">
        <f t="shared" si="220"/>
        <v>2.4101280784538581E-3</v>
      </c>
      <c r="I2234" s="2">
        <f t="shared" si="220"/>
        <v>-7.6458865234244327E-4</v>
      </c>
      <c r="J2234" s="2">
        <f t="shared" si="220"/>
        <v>2.4855398728166754E-3</v>
      </c>
      <c r="L2234">
        <f t="shared" si="218"/>
        <v>1</v>
      </c>
      <c r="M2234">
        <v>2024</v>
      </c>
    </row>
    <row r="2235" spans="1:13" x14ac:dyDescent="0.3">
      <c r="A2235" s="15">
        <v>45299</v>
      </c>
      <c r="B2235">
        <v>21292.45</v>
      </c>
      <c r="C2235">
        <v>21513</v>
      </c>
      <c r="D2235">
        <v>47450.25</v>
      </c>
      <c r="E2235">
        <v>71355.22</v>
      </c>
      <c r="G2235" s="2">
        <f t="shared" si="219"/>
        <v>-1.0414489643042486E-2</v>
      </c>
      <c r="H2235" s="4">
        <f t="shared" si="220"/>
        <v>-9.1106730290914789E-3</v>
      </c>
      <c r="I2235" s="2">
        <f t="shared" si="220"/>
        <v>-1.4716875350401793E-2</v>
      </c>
      <c r="J2235" s="2">
        <f t="shared" si="220"/>
        <v>-9.3150890336356033E-3</v>
      </c>
      <c r="L2235">
        <f t="shared" si="218"/>
        <v>1</v>
      </c>
      <c r="M2235">
        <v>2024</v>
      </c>
    </row>
    <row r="2236" spans="1:13" x14ac:dyDescent="0.3">
      <c r="A2236" s="15">
        <v>45300</v>
      </c>
      <c r="B2236">
        <v>21197.25</v>
      </c>
      <c r="C2236">
        <v>21544.85</v>
      </c>
      <c r="D2236">
        <v>47242.65</v>
      </c>
      <c r="E2236">
        <v>71386.210000000006</v>
      </c>
      <c r="G2236" s="2">
        <f t="shared" si="219"/>
        <v>-4.4911486159761637E-3</v>
      </c>
      <c r="H2236" s="4">
        <f t="shared" si="220"/>
        <v>1.4805001626922579E-3</v>
      </c>
      <c r="I2236" s="2">
        <f t="shared" si="220"/>
        <v>-4.375108666445352E-3</v>
      </c>
      <c r="J2236" s="2">
        <f t="shared" si="220"/>
        <v>4.343059975150415E-4</v>
      </c>
      <c r="L2236">
        <f t="shared" si="218"/>
        <v>1</v>
      </c>
      <c r="M2236">
        <v>2024</v>
      </c>
    </row>
    <row r="2237" spans="1:13" x14ac:dyDescent="0.3">
      <c r="A2237" s="15">
        <v>45301</v>
      </c>
      <c r="B2237">
        <v>21224.3</v>
      </c>
      <c r="C2237">
        <v>21618.7</v>
      </c>
      <c r="D2237">
        <v>47360.85</v>
      </c>
      <c r="E2237">
        <v>71657.710000000006</v>
      </c>
      <c r="G2237" s="2">
        <f t="shared" si="219"/>
        <v>1.2744825506612362E-3</v>
      </c>
      <c r="H2237" s="4">
        <f t="shared" si="220"/>
        <v>3.4277333098166004E-3</v>
      </c>
      <c r="I2237" s="2">
        <f t="shared" si="220"/>
        <v>2.5019764979313627E-3</v>
      </c>
      <c r="J2237" s="2">
        <f t="shared" si="220"/>
        <v>3.8032555587416668E-3</v>
      </c>
      <c r="L2237">
        <f t="shared" si="218"/>
        <v>1</v>
      </c>
      <c r="M2237">
        <v>2024</v>
      </c>
    </row>
    <row r="2238" spans="1:13" x14ac:dyDescent="0.3">
      <c r="A2238" s="15">
        <v>45302</v>
      </c>
      <c r="B2238">
        <v>21249.200000000001</v>
      </c>
      <c r="C2238">
        <v>21647.200000000001</v>
      </c>
      <c r="D2238">
        <v>47438.35</v>
      </c>
      <c r="E2238">
        <v>71721.179999999993</v>
      </c>
      <c r="G2238" s="2">
        <f t="shared" si="219"/>
        <v>1.1718088210380369E-3</v>
      </c>
      <c r="H2238" s="4">
        <f t="shared" si="220"/>
        <v>1.3183031357112129E-3</v>
      </c>
      <c r="I2238" s="2">
        <f t="shared" si="220"/>
        <v>1.6363726580076161E-3</v>
      </c>
      <c r="J2238" s="2">
        <f t="shared" si="220"/>
        <v>8.8573860370344808E-4</v>
      </c>
      <c r="L2238">
        <f t="shared" si="218"/>
        <v>1</v>
      </c>
      <c r="M2238">
        <v>2024</v>
      </c>
    </row>
    <row r="2239" spans="1:13" x14ac:dyDescent="0.3">
      <c r="A2239" s="15">
        <v>45303</v>
      </c>
      <c r="B2239">
        <v>21300.7</v>
      </c>
      <c r="C2239">
        <v>21894.55</v>
      </c>
      <c r="D2239">
        <v>47709.8</v>
      </c>
      <c r="E2239">
        <v>72568.45</v>
      </c>
      <c r="G2239" s="2">
        <f t="shared" si="219"/>
        <v>2.4177609186552553E-3</v>
      </c>
      <c r="H2239" s="4">
        <f t="shared" si="220"/>
        <v>1.1426420045086596E-2</v>
      </c>
      <c r="I2239" s="2">
        <f t="shared" si="220"/>
        <v>5.7221636081357038E-3</v>
      </c>
      <c r="J2239" s="2">
        <f t="shared" si="220"/>
        <v>1.181338622705321E-2</v>
      </c>
      <c r="L2239">
        <f t="shared" si="218"/>
        <v>1</v>
      </c>
      <c r="M2239">
        <v>2024</v>
      </c>
    </row>
    <row r="2240" spans="1:13" x14ac:dyDescent="0.3">
      <c r="A2240" s="15">
        <v>45306</v>
      </c>
      <c r="B2240">
        <v>21461.35</v>
      </c>
      <c r="C2240">
        <v>22097.45</v>
      </c>
      <c r="D2240">
        <v>48158.3</v>
      </c>
      <c r="E2240">
        <v>73327.94</v>
      </c>
      <c r="G2240" s="2">
        <f t="shared" si="219"/>
        <v>7.4855496042885387E-3</v>
      </c>
      <c r="H2240" s="4">
        <f t="shared" si="220"/>
        <v>9.2671463903118111E-3</v>
      </c>
      <c r="I2240" s="2">
        <f t="shared" si="220"/>
        <v>9.4005843663146765E-3</v>
      </c>
      <c r="J2240" s="2">
        <f t="shared" si="220"/>
        <v>1.0465842938632494E-2</v>
      </c>
      <c r="L2240">
        <f t="shared" si="218"/>
        <v>1</v>
      </c>
      <c r="M2240">
        <v>2024</v>
      </c>
    </row>
    <row r="2241" spans="1:13" x14ac:dyDescent="0.3">
      <c r="A2241" s="15">
        <v>45307</v>
      </c>
      <c r="B2241">
        <v>21447.15</v>
      </c>
      <c r="C2241">
        <v>22032.3</v>
      </c>
      <c r="D2241">
        <v>48125.1</v>
      </c>
      <c r="E2241">
        <v>73128.77</v>
      </c>
      <c r="G2241" s="2">
        <f t="shared" si="219"/>
        <v>-6.6209263235427959E-4</v>
      </c>
      <c r="H2241" s="4">
        <f t="shared" si="220"/>
        <v>-2.9483039898269463E-3</v>
      </c>
      <c r="I2241" s="2">
        <f t="shared" si="220"/>
        <v>-6.8939310565373701E-4</v>
      </c>
      <c r="J2241" s="2">
        <f t="shared" si="220"/>
        <v>-2.716154306257591E-3</v>
      </c>
      <c r="L2241">
        <f t="shared" si="218"/>
        <v>1</v>
      </c>
      <c r="M2241">
        <v>2024</v>
      </c>
    </row>
    <row r="2242" spans="1:13" x14ac:dyDescent="0.3">
      <c r="A2242" s="15">
        <v>45308</v>
      </c>
      <c r="B2242">
        <v>20528.900000000001</v>
      </c>
      <c r="C2242">
        <v>21571.95</v>
      </c>
      <c r="D2242">
        <v>46064.45</v>
      </c>
      <c r="E2242">
        <v>71500.759999999995</v>
      </c>
      <c r="G2242" s="2">
        <f t="shared" si="219"/>
        <v>-4.4729625065152052E-2</v>
      </c>
      <c r="H2242" s="4">
        <f t="shared" si="220"/>
        <v>-2.0894323334377189E-2</v>
      </c>
      <c r="I2242" s="2">
        <f t="shared" si="220"/>
        <v>-4.2818612324961432E-2</v>
      </c>
      <c r="J2242" s="2">
        <f t="shared" si="220"/>
        <v>-2.2262236873394823E-2</v>
      </c>
      <c r="L2242">
        <f t="shared" si="218"/>
        <v>1</v>
      </c>
      <c r="M2242">
        <v>2024</v>
      </c>
    </row>
    <row r="2243" spans="1:13" x14ac:dyDescent="0.3">
      <c r="A2243" s="15">
        <v>45309</v>
      </c>
      <c r="B2243">
        <v>20324.05</v>
      </c>
      <c r="C2243">
        <v>21462.25</v>
      </c>
      <c r="D2243">
        <v>45713.55</v>
      </c>
      <c r="E2243">
        <v>71186.86</v>
      </c>
      <c r="G2243" s="2">
        <f t="shared" si="219"/>
        <v>-1.0079191893348136E-2</v>
      </c>
      <c r="H2243" s="4">
        <f t="shared" si="220"/>
        <v>-5.0853075405793511E-3</v>
      </c>
      <c r="I2243" s="2">
        <f t="shared" si="220"/>
        <v>-7.6175879664251763E-3</v>
      </c>
      <c r="J2243" s="2">
        <f t="shared" si="220"/>
        <v>-4.3901631255387243E-3</v>
      </c>
      <c r="L2243">
        <f t="shared" ref="L2243:L2306" si="221">MONTH(A:A)</f>
        <v>1</v>
      </c>
      <c r="M2243">
        <v>2024</v>
      </c>
    </row>
    <row r="2244" spans="1:13" x14ac:dyDescent="0.3">
      <c r="A2244" s="15">
        <v>45310</v>
      </c>
      <c r="B2244">
        <v>20425.349999999999</v>
      </c>
      <c r="C2244">
        <v>21622.400000000001</v>
      </c>
      <c r="D2244">
        <v>45701.15</v>
      </c>
      <c r="E2244">
        <v>71683.23</v>
      </c>
      <c r="G2244" s="2">
        <f t="shared" ref="G2244:G2307" si="222">(B2244-B2243)/B2244</f>
        <v>4.9595233374213551E-3</v>
      </c>
      <c r="H2244" s="4">
        <f t="shared" ref="H2244:J2307" si="223">(C2244-C2243)/C2243</f>
        <v>7.4619389858939043E-3</v>
      </c>
      <c r="I2244" s="2">
        <f t="shared" si="223"/>
        <v>-2.712543654999766E-4</v>
      </c>
      <c r="J2244" s="2">
        <f t="shared" si="223"/>
        <v>6.9727755936979854E-3</v>
      </c>
      <c r="L2244">
        <f t="shared" si="221"/>
        <v>1</v>
      </c>
      <c r="M2244">
        <v>2024</v>
      </c>
    </row>
    <row r="2245" spans="1:13" x14ac:dyDescent="0.3">
      <c r="A2245" s="15">
        <v>45311</v>
      </c>
      <c r="B2245">
        <v>20542.05</v>
      </c>
      <c r="C2245">
        <v>21571.8</v>
      </c>
      <c r="D2245">
        <v>46058.2</v>
      </c>
      <c r="E2245">
        <v>71423.649999999994</v>
      </c>
      <c r="G2245" s="2">
        <f t="shared" si="222"/>
        <v>5.6810298874747523E-3</v>
      </c>
      <c r="H2245" s="4">
        <f t="shared" si="223"/>
        <v>-2.3401657540329558E-3</v>
      </c>
      <c r="I2245" s="2">
        <f t="shared" si="223"/>
        <v>7.8127136844476693E-3</v>
      </c>
      <c r="J2245" s="2">
        <f t="shared" si="223"/>
        <v>-3.6212095911414954E-3</v>
      </c>
      <c r="L2245">
        <f t="shared" si="221"/>
        <v>1</v>
      </c>
      <c r="M2245">
        <v>2024</v>
      </c>
    </row>
    <row r="2246" spans="1:13" x14ac:dyDescent="0.3">
      <c r="A2246" s="15">
        <v>45314</v>
      </c>
      <c r="B2246">
        <v>20137.05</v>
      </c>
      <c r="C2246">
        <v>21238.799999999999</v>
      </c>
      <c r="D2246">
        <v>45015.05</v>
      </c>
      <c r="E2246">
        <v>70370.55</v>
      </c>
      <c r="G2246" s="2">
        <f t="shared" si="222"/>
        <v>-2.011218127779392E-2</v>
      </c>
      <c r="H2246" s="4">
        <f t="shared" si="223"/>
        <v>-1.5436820293160515E-2</v>
      </c>
      <c r="I2246" s="2">
        <f t="shared" si="223"/>
        <v>-2.2648518613406391E-2</v>
      </c>
      <c r="J2246" s="2">
        <f t="shared" si="223"/>
        <v>-1.4744415890254717E-2</v>
      </c>
      <c r="L2246">
        <f t="shared" si="221"/>
        <v>1</v>
      </c>
      <c r="M2246">
        <v>2024</v>
      </c>
    </row>
    <row r="2247" spans="1:13" x14ac:dyDescent="0.3">
      <c r="A2247" s="15">
        <v>45315</v>
      </c>
      <c r="B2247">
        <v>20206.400000000001</v>
      </c>
      <c r="C2247">
        <v>21453.95</v>
      </c>
      <c r="D2247">
        <v>45082.400000000001</v>
      </c>
      <c r="E2247">
        <v>71060.31</v>
      </c>
      <c r="G2247" s="2">
        <f t="shared" si="222"/>
        <v>3.4320809248555989E-3</v>
      </c>
      <c r="H2247" s="4">
        <f t="shared" si="223"/>
        <v>1.0130045011959313E-2</v>
      </c>
      <c r="I2247" s="2">
        <f t="shared" si="223"/>
        <v>1.4961662821655988E-3</v>
      </c>
      <c r="J2247" s="2">
        <f t="shared" si="223"/>
        <v>9.8018276111241816E-3</v>
      </c>
      <c r="L2247">
        <f t="shared" si="221"/>
        <v>1</v>
      </c>
      <c r="M2247">
        <v>2024</v>
      </c>
    </row>
    <row r="2248" spans="1:13" x14ac:dyDescent="0.3">
      <c r="A2248" s="15">
        <v>45316</v>
      </c>
      <c r="B2248">
        <v>20099.400000000001</v>
      </c>
      <c r="C2248">
        <v>21352.6</v>
      </c>
      <c r="D2248">
        <v>44866.15</v>
      </c>
      <c r="E2248">
        <v>70700.67</v>
      </c>
      <c r="G2248" s="2">
        <f t="shared" si="222"/>
        <v>-5.3235419962784957E-3</v>
      </c>
      <c r="H2248" s="4">
        <f t="shared" si="223"/>
        <v>-4.7240717909756563E-3</v>
      </c>
      <c r="I2248" s="2">
        <f t="shared" si="223"/>
        <v>-4.7967721328057069E-3</v>
      </c>
      <c r="J2248" s="2">
        <f t="shared" si="223"/>
        <v>-5.0610530688650164E-3</v>
      </c>
      <c r="L2248">
        <f t="shared" si="221"/>
        <v>1</v>
      </c>
      <c r="M2248">
        <v>2024</v>
      </c>
    </row>
    <row r="2249" spans="1:13" x14ac:dyDescent="0.3">
      <c r="A2249" s="15">
        <v>45320</v>
      </c>
      <c r="B2249">
        <v>20413.349999999999</v>
      </c>
      <c r="C2249">
        <v>21737.599999999999</v>
      </c>
      <c r="D2249">
        <v>45442.35</v>
      </c>
      <c r="E2249">
        <v>71941.570000000007</v>
      </c>
      <c r="G2249" s="2">
        <f t="shared" si="222"/>
        <v>1.5379641264172569E-2</v>
      </c>
      <c r="H2249" s="4">
        <f t="shared" si="223"/>
        <v>1.8030591122392591E-2</v>
      </c>
      <c r="I2249" s="2">
        <f t="shared" si="223"/>
        <v>1.2842644176065855E-2</v>
      </c>
      <c r="J2249" s="2">
        <f t="shared" si="223"/>
        <v>1.7551460261975009E-2</v>
      </c>
      <c r="L2249">
        <f t="shared" si="221"/>
        <v>1</v>
      </c>
      <c r="M2249">
        <v>2024</v>
      </c>
    </row>
    <row r="2250" spans="1:13" x14ac:dyDescent="0.3">
      <c r="A2250" s="15">
        <v>45321</v>
      </c>
      <c r="B2250">
        <v>20285.5</v>
      </c>
      <c r="C2250">
        <v>21522.1</v>
      </c>
      <c r="D2250">
        <v>45367.75</v>
      </c>
      <c r="E2250">
        <v>71139.899999999994</v>
      </c>
      <c r="G2250" s="2">
        <f t="shared" si="222"/>
        <v>-6.3025313647678662E-3</v>
      </c>
      <c r="H2250" s="4">
        <f t="shared" si="223"/>
        <v>-9.9136979243338742E-3</v>
      </c>
      <c r="I2250" s="2">
        <f t="shared" si="223"/>
        <v>-1.6416404521332755E-3</v>
      </c>
      <c r="J2250" s="2">
        <f t="shared" si="223"/>
        <v>-1.1143348692557207E-2</v>
      </c>
      <c r="L2250">
        <f t="shared" si="221"/>
        <v>1</v>
      </c>
      <c r="M2250">
        <v>2024</v>
      </c>
    </row>
    <row r="2251" spans="1:13" x14ac:dyDescent="0.3">
      <c r="A2251" s="15">
        <v>45322</v>
      </c>
      <c r="B2251">
        <v>20497.5</v>
      </c>
      <c r="C2251">
        <v>21725.7</v>
      </c>
      <c r="D2251">
        <v>45996.800000000003</v>
      </c>
      <c r="E2251">
        <v>71752.11</v>
      </c>
      <c r="G2251" s="2">
        <f t="shared" si="222"/>
        <v>1.0342724722527138E-2</v>
      </c>
      <c r="H2251" s="4">
        <f t="shared" si="223"/>
        <v>9.460043397252229E-3</v>
      </c>
      <c r="I2251" s="2">
        <f t="shared" si="223"/>
        <v>1.3865576317979245E-2</v>
      </c>
      <c r="J2251" s="2">
        <f t="shared" si="223"/>
        <v>8.6057191533865877E-3</v>
      </c>
      <c r="L2251">
        <f t="shared" si="221"/>
        <v>1</v>
      </c>
      <c r="M2251">
        <v>2024</v>
      </c>
    </row>
    <row r="2252" spans="1:13" x14ac:dyDescent="0.3">
      <c r="A2252" s="15">
        <v>45323</v>
      </c>
      <c r="B2252">
        <v>20516.650000000001</v>
      </c>
      <c r="C2252">
        <v>21697.45</v>
      </c>
      <c r="D2252">
        <v>46188.65</v>
      </c>
      <c r="E2252">
        <v>71645.3</v>
      </c>
      <c r="G2252" s="2">
        <f t="shared" si="222"/>
        <v>9.3338824808150711E-4</v>
      </c>
      <c r="H2252" s="4">
        <f t="shared" si="223"/>
        <v>-1.3003033273956651E-3</v>
      </c>
      <c r="I2252" s="2">
        <f t="shared" si="223"/>
        <v>4.1709423264226757E-3</v>
      </c>
      <c r="J2252" s="2">
        <f t="shared" si="223"/>
        <v>-1.4885973388099342E-3</v>
      </c>
      <c r="L2252">
        <f t="shared" si="221"/>
        <v>2</v>
      </c>
      <c r="M2252">
        <v>2024</v>
      </c>
    </row>
    <row r="2253" spans="1:13" x14ac:dyDescent="0.3">
      <c r="A2253" s="15">
        <v>45324</v>
      </c>
      <c r="B2253">
        <v>20434.05</v>
      </c>
      <c r="C2253">
        <v>21853.8</v>
      </c>
      <c r="D2253">
        <v>45970.95</v>
      </c>
      <c r="E2253">
        <v>72085.63</v>
      </c>
      <c r="G2253" s="2">
        <f t="shared" si="222"/>
        <v>-4.0422725793468348E-3</v>
      </c>
      <c r="H2253" s="4">
        <f t="shared" si="223"/>
        <v>7.2059159025599107E-3</v>
      </c>
      <c r="I2253" s="2">
        <f t="shared" si="223"/>
        <v>-4.7132791280975819E-3</v>
      </c>
      <c r="J2253" s="2">
        <f t="shared" si="223"/>
        <v>6.1459718920850595E-3</v>
      </c>
      <c r="L2253">
        <f t="shared" si="221"/>
        <v>2</v>
      </c>
      <c r="M2253">
        <v>2024</v>
      </c>
    </row>
    <row r="2254" spans="1:13" x14ac:dyDescent="0.3">
      <c r="A2254" s="15">
        <v>45327</v>
      </c>
      <c r="B2254">
        <v>20315.849999999999</v>
      </c>
      <c r="C2254">
        <v>21771.7</v>
      </c>
      <c r="D2254">
        <v>45825.55</v>
      </c>
      <c r="E2254">
        <v>71731.42</v>
      </c>
      <c r="G2254" s="2">
        <f t="shared" si="222"/>
        <v>-5.8181173812565431E-3</v>
      </c>
      <c r="H2254" s="4">
        <f t="shared" si="223"/>
        <v>-3.7567837172481923E-3</v>
      </c>
      <c r="I2254" s="2">
        <f t="shared" si="223"/>
        <v>-3.1628669844759394E-3</v>
      </c>
      <c r="J2254" s="2">
        <f t="shared" si="223"/>
        <v>-4.9137393957714784E-3</v>
      </c>
      <c r="L2254">
        <f t="shared" si="221"/>
        <v>2</v>
      </c>
      <c r="M2254">
        <v>2024</v>
      </c>
    </row>
    <row r="2255" spans="1:13" x14ac:dyDescent="0.3">
      <c r="A2255" s="15">
        <v>45328</v>
      </c>
      <c r="B2255">
        <v>20365.5</v>
      </c>
      <c r="C2255">
        <v>21929.4</v>
      </c>
      <c r="D2255">
        <v>45690.8</v>
      </c>
      <c r="E2255">
        <v>72186.09</v>
      </c>
      <c r="G2255" s="2">
        <f t="shared" si="222"/>
        <v>2.4379465272152149E-3</v>
      </c>
      <c r="H2255" s="4">
        <f t="shared" si="223"/>
        <v>7.2433480160024582E-3</v>
      </c>
      <c r="I2255" s="2">
        <f t="shared" si="223"/>
        <v>-2.9404993502532973E-3</v>
      </c>
      <c r="J2255" s="2">
        <f t="shared" si="223"/>
        <v>6.3385054973120322E-3</v>
      </c>
      <c r="L2255">
        <f t="shared" si="221"/>
        <v>2</v>
      </c>
      <c r="M2255">
        <v>2024</v>
      </c>
    </row>
    <row r="2256" spans="1:13" x14ac:dyDescent="0.3">
      <c r="A2256" s="15">
        <v>45329</v>
      </c>
      <c r="B2256">
        <v>20443.650000000001</v>
      </c>
      <c r="C2256">
        <v>21930.5</v>
      </c>
      <c r="D2256">
        <v>45818.5</v>
      </c>
      <c r="E2256">
        <v>72152</v>
      </c>
      <c r="G2256" s="2">
        <f t="shared" si="222"/>
        <v>3.8227028930744485E-3</v>
      </c>
      <c r="H2256" s="4">
        <f t="shared" si="223"/>
        <v>5.016097111633445E-5</v>
      </c>
      <c r="I2256" s="2">
        <f t="shared" si="223"/>
        <v>2.7948733661918171E-3</v>
      </c>
      <c r="J2256" s="2">
        <f t="shared" si="223"/>
        <v>-4.7225164848236701E-4</v>
      </c>
      <c r="L2256">
        <f t="shared" si="221"/>
        <v>2</v>
      </c>
      <c r="M2256">
        <v>2024</v>
      </c>
    </row>
    <row r="2257" spans="1:13" x14ac:dyDescent="0.3">
      <c r="A2257" s="15">
        <v>45330</v>
      </c>
      <c r="B2257">
        <v>20064.7</v>
      </c>
      <c r="C2257">
        <v>21717.95</v>
      </c>
      <c r="D2257">
        <v>45012</v>
      </c>
      <c r="E2257">
        <v>71428.429999999993</v>
      </c>
      <c r="G2257" s="2">
        <f t="shared" si="222"/>
        <v>-1.8886402487951513E-2</v>
      </c>
      <c r="H2257" s="4">
        <f t="shared" si="223"/>
        <v>-9.6919814869701679E-3</v>
      </c>
      <c r="I2257" s="2">
        <f t="shared" si="223"/>
        <v>-1.7602060303152655E-2</v>
      </c>
      <c r="J2257" s="2">
        <f t="shared" si="223"/>
        <v>-1.0028412240825022E-2</v>
      </c>
      <c r="L2257">
        <f t="shared" si="221"/>
        <v>2</v>
      </c>
      <c r="M2257">
        <v>2024</v>
      </c>
    </row>
    <row r="2258" spans="1:13" x14ac:dyDescent="0.3">
      <c r="A2258" s="15">
        <v>45331</v>
      </c>
      <c r="B2258">
        <v>20203.3</v>
      </c>
      <c r="C2258">
        <v>21782.5</v>
      </c>
      <c r="D2258">
        <v>45634.55</v>
      </c>
      <c r="E2258">
        <v>71595.490000000005</v>
      </c>
      <c r="G2258" s="2">
        <f t="shared" si="222"/>
        <v>6.8602654021866997E-3</v>
      </c>
      <c r="H2258" s="4">
        <f t="shared" si="223"/>
        <v>2.9721958103780177E-3</v>
      </c>
      <c r="I2258" s="2">
        <f t="shared" si="223"/>
        <v>1.3830756242779768E-2</v>
      </c>
      <c r="J2258" s="2">
        <f t="shared" si="223"/>
        <v>2.3388446309125406E-3</v>
      </c>
      <c r="L2258">
        <f t="shared" si="221"/>
        <v>2</v>
      </c>
      <c r="M2258">
        <v>2024</v>
      </c>
    </row>
    <row r="2259" spans="1:13" x14ac:dyDescent="0.3">
      <c r="A2259" s="15">
        <v>45334</v>
      </c>
      <c r="B2259">
        <v>19918.5</v>
      </c>
      <c r="C2259">
        <v>21616.05</v>
      </c>
      <c r="D2259">
        <v>44882.25</v>
      </c>
      <c r="E2259">
        <v>71072.490000000005</v>
      </c>
      <c r="G2259" s="2">
        <f t="shared" si="222"/>
        <v>-1.4298265431633872E-2</v>
      </c>
      <c r="H2259" s="4">
        <f t="shared" si="223"/>
        <v>-7.6414552966831504E-3</v>
      </c>
      <c r="I2259" s="2">
        <f t="shared" si="223"/>
        <v>-1.6485316498135796E-2</v>
      </c>
      <c r="J2259" s="2">
        <f t="shared" si="223"/>
        <v>-7.3049294026760617E-3</v>
      </c>
      <c r="L2259">
        <f t="shared" si="221"/>
        <v>2</v>
      </c>
      <c r="M2259">
        <v>2024</v>
      </c>
    </row>
    <row r="2260" spans="1:13" x14ac:dyDescent="0.3">
      <c r="A2260" s="15">
        <v>45335</v>
      </c>
      <c r="B2260">
        <v>20190.5</v>
      </c>
      <c r="C2260">
        <v>21743.25</v>
      </c>
      <c r="D2260">
        <v>45502.400000000001</v>
      </c>
      <c r="E2260">
        <v>71555.19</v>
      </c>
      <c r="G2260" s="2">
        <f t="shared" si="222"/>
        <v>1.3471682226789827E-2</v>
      </c>
      <c r="H2260" s="4">
        <f t="shared" si="223"/>
        <v>5.8845163663111778E-3</v>
      </c>
      <c r="I2260" s="2">
        <f t="shared" si="223"/>
        <v>1.3817266291239888E-2</v>
      </c>
      <c r="J2260" s="2">
        <f t="shared" si="223"/>
        <v>6.7916573627854748E-3</v>
      </c>
      <c r="L2260">
        <f t="shared" si="221"/>
        <v>2</v>
      </c>
      <c r="M2260">
        <v>2024</v>
      </c>
    </row>
    <row r="2261" spans="1:13" x14ac:dyDescent="0.3">
      <c r="A2261" s="15">
        <v>45336</v>
      </c>
      <c r="B2261">
        <v>20325.55</v>
      </c>
      <c r="C2261">
        <v>21840.05</v>
      </c>
      <c r="D2261">
        <v>45908.3</v>
      </c>
      <c r="E2261">
        <v>71822.83</v>
      </c>
      <c r="G2261" s="2">
        <f t="shared" si="222"/>
        <v>6.6443466474461589E-3</v>
      </c>
      <c r="H2261" s="4">
        <f t="shared" si="223"/>
        <v>4.4519563542708323E-3</v>
      </c>
      <c r="I2261" s="2">
        <f t="shared" si="223"/>
        <v>8.9204085938324445E-3</v>
      </c>
      <c r="J2261" s="2">
        <f t="shared" si="223"/>
        <v>3.7403296672121117E-3</v>
      </c>
      <c r="L2261">
        <f t="shared" si="221"/>
        <v>2</v>
      </c>
      <c r="M2261">
        <v>2024</v>
      </c>
    </row>
    <row r="2262" spans="1:13" x14ac:dyDescent="0.3">
      <c r="A2262" s="15">
        <v>45337</v>
      </c>
      <c r="B2262">
        <v>20416.150000000001</v>
      </c>
      <c r="C2262">
        <v>21910.75</v>
      </c>
      <c r="D2262">
        <v>46218.9</v>
      </c>
      <c r="E2262">
        <v>72050.38</v>
      </c>
      <c r="G2262" s="2">
        <f t="shared" si="222"/>
        <v>4.4376633204596446E-3</v>
      </c>
      <c r="H2262" s="4">
        <f t="shared" si="223"/>
        <v>3.2371720760712877E-3</v>
      </c>
      <c r="I2262" s="2">
        <f t="shared" si="223"/>
        <v>6.7656611113894117E-3</v>
      </c>
      <c r="J2262" s="2">
        <f t="shared" si="223"/>
        <v>3.1682126699825518E-3</v>
      </c>
      <c r="L2262">
        <f t="shared" si="221"/>
        <v>2</v>
      </c>
      <c r="M2262">
        <v>2024</v>
      </c>
    </row>
    <row r="2263" spans="1:13" x14ac:dyDescent="0.3">
      <c r="A2263" s="15">
        <v>45338</v>
      </c>
      <c r="B2263">
        <v>20472.75</v>
      </c>
      <c r="C2263">
        <v>22040.7</v>
      </c>
      <c r="D2263">
        <v>46384.85</v>
      </c>
      <c r="E2263">
        <v>72426.64</v>
      </c>
      <c r="G2263" s="2">
        <f t="shared" si="222"/>
        <v>2.7646505721018694E-3</v>
      </c>
      <c r="H2263" s="4">
        <f t="shared" si="223"/>
        <v>5.9308786782743964E-3</v>
      </c>
      <c r="I2263" s="2">
        <f t="shared" si="223"/>
        <v>3.590522491880964E-3</v>
      </c>
      <c r="J2263" s="2">
        <f t="shared" si="223"/>
        <v>5.2221792584576897E-3</v>
      </c>
      <c r="L2263">
        <f t="shared" si="221"/>
        <v>2</v>
      </c>
      <c r="M2263">
        <v>2024</v>
      </c>
    </row>
    <row r="2264" spans="1:13" x14ac:dyDescent="0.3">
      <c r="A2264" s="15">
        <v>45341</v>
      </c>
      <c r="B2264">
        <v>20548.900000000001</v>
      </c>
      <c r="C2264">
        <v>22122.25</v>
      </c>
      <c r="D2264">
        <v>46535.5</v>
      </c>
      <c r="E2264">
        <v>72708.160000000003</v>
      </c>
      <c r="G2264" s="2">
        <f t="shared" si="222"/>
        <v>3.7057944707503299E-3</v>
      </c>
      <c r="H2264" s="4">
        <f t="shared" si="223"/>
        <v>3.6999732313401693E-3</v>
      </c>
      <c r="I2264" s="2">
        <f t="shared" si="223"/>
        <v>3.2478276851170469E-3</v>
      </c>
      <c r="J2264" s="2">
        <f t="shared" si="223"/>
        <v>3.8869675577937078E-3</v>
      </c>
      <c r="L2264">
        <f t="shared" si="221"/>
        <v>2</v>
      </c>
      <c r="M2264">
        <v>2024</v>
      </c>
    </row>
    <row r="2265" spans="1:13" x14ac:dyDescent="0.3">
      <c r="A2265" s="15">
        <v>45342</v>
      </c>
      <c r="B2265">
        <v>20800.849999999999</v>
      </c>
      <c r="C2265">
        <v>22196.95</v>
      </c>
      <c r="D2265">
        <v>47094.2</v>
      </c>
      <c r="E2265">
        <v>73057.399999999994</v>
      </c>
      <c r="G2265" s="2">
        <f t="shared" si="222"/>
        <v>1.2112485787840261E-2</v>
      </c>
      <c r="H2265" s="4">
        <f t="shared" si="223"/>
        <v>3.376690888133021E-3</v>
      </c>
      <c r="I2265" s="2">
        <f t="shared" si="223"/>
        <v>1.2005887977995231E-2</v>
      </c>
      <c r="J2265" s="2">
        <f t="shared" si="223"/>
        <v>4.8033123104750646E-3</v>
      </c>
      <c r="L2265">
        <f t="shared" si="221"/>
        <v>2</v>
      </c>
      <c r="M2265">
        <v>2024</v>
      </c>
    </row>
    <row r="2266" spans="1:13" x14ac:dyDescent="0.3">
      <c r="A2266" s="15">
        <v>45343</v>
      </c>
      <c r="B2266">
        <v>20686.75</v>
      </c>
      <c r="C2266">
        <v>22055.05</v>
      </c>
      <c r="D2266">
        <v>47019.7</v>
      </c>
      <c r="E2266">
        <v>72623.09</v>
      </c>
      <c r="G2266" s="2">
        <f t="shared" si="222"/>
        <v>-5.5156078165975106E-3</v>
      </c>
      <c r="H2266" s="4">
        <f t="shared" si="223"/>
        <v>-6.3927701778848647E-3</v>
      </c>
      <c r="I2266" s="2">
        <f t="shared" si="223"/>
        <v>-1.5819357797775522E-3</v>
      </c>
      <c r="J2266" s="2">
        <f t="shared" si="223"/>
        <v>-5.9447776679706328E-3</v>
      </c>
      <c r="L2266">
        <f t="shared" si="221"/>
        <v>2</v>
      </c>
      <c r="M2266">
        <v>2024</v>
      </c>
    </row>
    <row r="2267" spans="1:13" x14ac:dyDescent="0.3">
      <c r="A2267" s="15">
        <v>45344</v>
      </c>
      <c r="B2267">
        <v>20665.900000000001</v>
      </c>
      <c r="C2267">
        <v>22217.45</v>
      </c>
      <c r="D2267">
        <v>46919.8</v>
      </c>
      <c r="E2267">
        <v>73158.240000000005</v>
      </c>
      <c r="G2267" s="2">
        <f t="shared" si="222"/>
        <v>-1.0089083949887758E-3</v>
      </c>
      <c r="H2267" s="4">
        <f t="shared" si="223"/>
        <v>7.3633929644231801E-3</v>
      </c>
      <c r="I2267" s="2">
        <f t="shared" si="223"/>
        <v>-2.1246413737219545E-3</v>
      </c>
      <c r="J2267" s="2">
        <f t="shared" si="223"/>
        <v>7.3688684962318288E-3</v>
      </c>
      <c r="L2267">
        <f t="shared" si="221"/>
        <v>2</v>
      </c>
      <c r="M2267">
        <v>2024</v>
      </c>
    </row>
    <row r="2268" spans="1:13" x14ac:dyDescent="0.3">
      <c r="A2268" s="15">
        <v>45345</v>
      </c>
      <c r="B2268">
        <v>20677.099999999999</v>
      </c>
      <c r="C2268">
        <v>22212.7</v>
      </c>
      <c r="D2268">
        <v>46811.75</v>
      </c>
      <c r="E2268">
        <v>73142.8</v>
      </c>
      <c r="G2268" s="2">
        <f t="shared" si="222"/>
        <v>5.4166203190955653E-4</v>
      </c>
      <c r="H2268" s="4">
        <f t="shared" si="223"/>
        <v>-2.1379591267224637E-4</v>
      </c>
      <c r="I2268" s="2">
        <f t="shared" si="223"/>
        <v>-2.3028657411157528E-3</v>
      </c>
      <c r="J2268" s="2">
        <f t="shared" si="223"/>
        <v>-2.1104936368073271E-4</v>
      </c>
      <c r="L2268">
        <f t="shared" si="221"/>
        <v>2</v>
      </c>
      <c r="M2268">
        <v>2024</v>
      </c>
    </row>
    <row r="2269" spans="1:13" x14ac:dyDescent="0.3">
      <c r="A2269" s="15">
        <v>45348</v>
      </c>
      <c r="B2269">
        <v>20619.7</v>
      </c>
      <c r="C2269">
        <v>22122.05</v>
      </c>
      <c r="D2269">
        <v>46576.5</v>
      </c>
      <c r="E2269">
        <v>72790.13</v>
      </c>
      <c r="G2269" s="2">
        <f t="shared" si="222"/>
        <v>-2.7837456413040839E-3</v>
      </c>
      <c r="H2269" s="4">
        <f t="shared" si="223"/>
        <v>-4.08099870794642E-3</v>
      </c>
      <c r="I2269" s="2">
        <f t="shared" si="223"/>
        <v>-5.0254476707236968E-3</v>
      </c>
      <c r="J2269" s="2">
        <f t="shared" si="223"/>
        <v>-4.8216639231749162E-3</v>
      </c>
      <c r="L2269">
        <f t="shared" si="221"/>
        <v>2</v>
      </c>
      <c r="M2269">
        <v>2024</v>
      </c>
    </row>
    <row r="2270" spans="1:13" x14ac:dyDescent="0.3">
      <c r="A2270" s="15">
        <v>45349</v>
      </c>
      <c r="B2270">
        <v>20552.900000000001</v>
      </c>
      <c r="C2270">
        <v>22198.35</v>
      </c>
      <c r="D2270">
        <v>46588.05</v>
      </c>
      <c r="E2270">
        <v>73095.22</v>
      </c>
      <c r="G2270" s="2">
        <f t="shared" si="222"/>
        <v>-3.2501496139230603E-3</v>
      </c>
      <c r="H2270" s="4">
        <f t="shared" si="223"/>
        <v>3.449047443613918E-3</v>
      </c>
      <c r="I2270" s="2">
        <f t="shared" si="223"/>
        <v>2.4797913110695115E-4</v>
      </c>
      <c r="J2270" s="2">
        <f t="shared" si="223"/>
        <v>4.1913649556608356E-3</v>
      </c>
      <c r="L2270">
        <f t="shared" si="221"/>
        <v>2</v>
      </c>
      <c r="M2270">
        <v>2024</v>
      </c>
    </row>
    <row r="2271" spans="1:13" x14ac:dyDescent="0.3">
      <c r="A2271" s="15">
        <v>45350</v>
      </c>
      <c r="B2271">
        <v>20340.400000000001</v>
      </c>
      <c r="C2271">
        <v>21951.15</v>
      </c>
      <c r="D2271">
        <v>45963.15</v>
      </c>
      <c r="E2271">
        <v>72304.88</v>
      </c>
      <c r="G2271" s="2">
        <f t="shared" si="222"/>
        <v>-1.0447188845843738E-2</v>
      </c>
      <c r="H2271" s="4">
        <f t="shared" si="223"/>
        <v>-1.1135962808046414E-2</v>
      </c>
      <c r="I2271" s="2">
        <f t="shared" si="223"/>
        <v>-1.3413310924153328E-2</v>
      </c>
      <c r="J2271" s="2">
        <f t="shared" si="223"/>
        <v>-1.0812471732077644E-2</v>
      </c>
      <c r="L2271">
        <f t="shared" si="221"/>
        <v>2</v>
      </c>
      <c r="M2271">
        <v>2024</v>
      </c>
    </row>
    <row r="2272" spans="1:13" x14ac:dyDescent="0.3">
      <c r="A2272" s="15">
        <v>45351</v>
      </c>
      <c r="B2272">
        <v>20407.900000000001</v>
      </c>
      <c r="C2272">
        <v>21982.799999999999</v>
      </c>
      <c r="D2272">
        <v>46120.9</v>
      </c>
      <c r="E2272">
        <v>72500.3</v>
      </c>
      <c r="G2272" s="2">
        <f t="shared" si="222"/>
        <v>3.3075426673004078E-3</v>
      </c>
      <c r="H2272" s="4">
        <f t="shared" si="223"/>
        <v>1.4418378991532478E-3</v>
      </c>
      <c r="I2272" s="2">
        <f t="shared" si="223"/>
        <v>3.4320972344149604E-3</v>
      </c>
      <c r="J2272" s="2">
        <f t="shared" si="223"/>
        <v>2.7027221399163965E-3</v>
      </c>
      <c r="L2272">
        <f t="shared" si="221"/>
        <v>2</v>
      </c>
      <c r="M2272">
        <v>2024</v>
      </c>
    </row>
    <row r="2273" spans="1:13" x14ac:dyDescent="0.3">
      <c r="A2273" s="15">
        <v>45352</v>
      </c>
      <c r="B2273">
        <v>20842.7</v>
      </c>
      <c r="C2273">
        <v>22338.75</v>
      </c>
      <c r="D2273">
        <v>47286.9</v>
      </c>
      <c r="E2273">
        <v>73745.350000000006</v>
      </c>
      <c r="G2273" s="2">
        <f t="shared" si="222"/>
        <v>2.0861020885010063E-2</v>
      </c>
      <c r="H2273" s="4">
        <f t="shared" si="223"/>
        <v>1.6192204814673324E-2</v>
      </c>
      <c r="I2273" s="2">
        <f t="shared" si="223"/>
        <v>2.5281380025107922E-2</v>
      </c>
      <c r="J2273" s="2">
        <f t="shared" si="223"/>
        <v>1.7173032387452228E-2</v>
      </c>
      <c r="L2273">
        <f t="shared" si="221"/>
        <v>3</v>
      </c>
      <c r="M2273">
        <v>2024</v>
      </c>
    </row>
    <row r="2274" spans="1:13" x14ac:dyDescent="0.3">
      <c r="A2274" s="15">
        <v>45353</v>
      </c>
      <c r="B2274">
        <v>20848.25</v>
      </c>
      <c r="C2274">
        <v>22378.400000000001</v>
      </c>
      <c r="D2274">
        <v>47297.5</v>
      </c>
      <c r="E2274">
        <v>73806.149999999994</v>
      </c>
      <c r="G2274" s="2">
        <f t="shared" si="222"/>
        <v>2.6620939407380825E-4</v>
      </c>
      <c r="H2274" s="4">
        <f t="shared" si="223"/>
        <v>1.7749426445079271E-3</v>
      </c>
      <c r="I2274" s="2">
        <f t="shared" si="223"/>
        <v>2.2416356327013495E-4</v>
      </c>
      <c r="J2274" s="2">
        <f t="shared" si="223"/>
        <v>8.2445876248452758E-4</v>
      </c>
      <c r="L2274">
        <f t="shared" si="221"/>
        <v>3</v>
      </c>
      <c r="M2274">
        <v>2024</v>
      </c>
    </row>
    <row r="2275" spans="1:13" x14ac:dyDescent="0.3">
      <c r="A2275" s="15">
        <v>45355</v>
      </c>
      <c r="B2275">
        <v>20927.25</v>
      </c>
      <c r="C2275">
        <v>22405.599999999999</v>
      </c>
      <c r="D2275">
        <v>47456.1</v>
      </c>
      <c r="E2275">
        <v>73872.289999999994</v>
      </c>
      <c r="G2275" s="2">
        <f t="shared" si="222"/>
        <v>3.7749823794335138E-3</v>
      </c>
      <c r="H2275" s="4">
        <f t="shared" si="223"/>
        <v>1.215457762842611E-3</v>
      </c>
      <c r="I2275" s="2">
        <f t="shared" si="223"/>
        <v>3.3532427718166616E-3</v>
      </c>
      <c r="J2275" s="2">
        <f t="shared" si="223"/>
        <v>8.9613128445257509E-4</v>
      </c>
      <c r="L2275">
        <f t="shared" si="221"/>
        <v>3</v>
      </c>
      <c r="M2275">
        <v>2024</v>
      </c>
    </row>
    <row r="2276" spans="1:13" x14ac:dyDescent="0.3">
      <c r="A2276" s="15">
        <v>45356</v>
      </c>
      <c r="B2276">
        <v>20854.5</v>
      </c>
      <c r="C2276">
        <v>22356.3</v>
      </c>
      <c r="D2276">
        <v>47581</v>
      </c>
      <c r="E2276">
        <v>73677.13</v>
      </c>
      <c r="G2276" s="2">
        <f t="shared" si="222"/>
        <v>-3.488455728979357E-3</v>
      </c>
      <c r="H2276" s="4">
        <f t="shared" si="223"/>
        <v>-2.2003427714499622E-3</v>
      </c>
      <c r="I2276" s="2">
        <f t="shared" si="223"/>
        <v>2.6319061195505204E-3</v>
      </c>
      <c r="J2276" s="2">
        <f t="shared" si="223"/>
        <v>-2.6418566420506112E-3</v>
      </c>
      <c r="L2276">
        <f t="shared" si="221"/>
        <v>3</v>
      </c>
      <c r="M2276">
        <v>2024</v>
      </c>
    </row>
    <row r="2277" spans="1:13" x14ac:dyDescent="0.3">
      <c r="A2277" s="15">
        <v>45357</v>
      </c>
      <c r="B2277">
        <v>20986.15</v>
      </c>
      <c r="C2277">
        <v>22474.05</v>
      </c>
      <c r="D2277">
        <v>47965.4</v>
      </c>
      <c r="E2277">
        <v>74085.990000000005</v>
      </c>
      <c r="G2277" s="2">
        <f t="shared" si="222"/>
        <v>6.2731849338731232E-3</v>
      </c>
      <c r="H2277" s="4">
        <f t="shared" si="223"/>
        <v>5.2669717260906326E-3</v>
      </c>
      <c r="I2277" s="2">
        <f t="shared" si="223"/>
        <v>8.0788550051491444E-3</v>
      </c>
      <c r="J2277" s="2">
        <f t="shared" si="223"/>
        <v>5.5493475383745347E-3</v>
      </c>
      <c r="L2277">
        <f t="shared" si="221"/>
        <v>3</v>
      </c>
      <c r="M2277">
        <v>2024</v>
      </c>
    </row>
    <row r="2278" spans="1:13" x14ac:dyDescent="0.3">
      <c r="A2278" s="15">
        <v>45358</v>
      </c>
      <c r="B2278">
        <v>21005.85</v>
      </c>
      <c r="C2278">
        <v>22493.55</v>
      </c>
      <c r="D2278">
        <v>47835.8</v>
      </c>
      <c r="E2278">
        <v>74119.39</v>
      </c>
      <c r="G2278" s="2">
        <f t="shared" si="222"/>
        <v>9.3783398434231849E-4</v>
      </c>
      <c r="H2278" s="4">
        <f t="shared" si="223"/>
        <v>8.6766737637408481E-4</v>
      </c>
      <c r="I2278" s="2">
        <f t="shared" si="223"/>
        <v>-2.7019476539338469E-3</v>
      </c>
      <c r="J2278" s="2">
        <f t="shared" si="223"/>
        <v>4.5082747763773118E-4</v>
      </c>
      <c r="L2278">
        <f t="shared" si="221"/>
        <v>3</v>
      </c>
      <c r="M2278">
        <v>2024</v>
      </c>
    </row>
    <row r="2279" spans="1:13" x14ac:dyDescent="0.3">
      <c r="A2279" s="15">
        <v>45362</v>
      </c>
      <c r="B2279">
        <v>20862.55</v>
      </c>
      <c r="C2279">
        <v>22332.65</v>
      </c>
      <c r="D2279">
        <v>47327.85</v>
      </c>
      <c r="E2279">
        <v>73502.64</v>
      </c>
      <c r="G2279" s="2">
        <f t="shared" si="222"/>
        <v>-6.868767240821437E-3</v>
      </c>
      <c r="H2279" s="4">
        <f t="shared" si="223"/>
        <v>-7.1531616841271307E-3</v>
      </c>
      <c r="I2279" s="2">
        <f t="shared" si="223"/>
        <v>-1.0618616182858953E-2</v>
      </c>
      <c r="J2279" s="2">
        <f t="shared" si="223"/>
        <v>-8.3210344823399108E-3</v>
      </c>
      <c r="L2279">
        <f t="shared" si="221"/>
        <v>3</v>
      </c>
      <c r="M2279">
        <v>2024</v>
      </c>
    </row>
    <row r="2280" spans="1:13" x14ac:dyDescent="0.3">
      <c r="A2280" s="15">
        <v>45363</v>
      </c>
      <c r="B2280">
        <v>20897.5</v>
      </c>
      <c r="C2280">
        <v>22335.7</v>
      </c>
      <c r="D2280">
        <v>47282.400000000001</v>
      </c>
      <c r="E2280">
        <v>73667.960000000006</v>
      </c>
      <c r="G2280" s="2">
        <f t="shared" si="222"/>
        <v>1.6724488575188769E-3</v>
      </c>
      <c r="H2280" s="4">
        <f t="shared" si="223"/>
        <v>1.3657134285448758E-4</v>
      </c>
      <c r="I2280" s="2">
        <f t="shared" si="223"/>
        <v>-9.6032251623509395E-4</v>
      </c>
      <c r="J2280" s="2">
        <f t="shared" si="223"/>
        <v>2.2491709141332474E-3</v>
      </c>
      <c r="L2280">
        <f t="shared" si="221"/>
        <v>3</v>
      </c>
      <c r="M2280">
        <v>2024</v>
      </c>
    </row>
    <row r="2281" spans="1:13" x14ac:dyDescent="0.3">
      <c r="A2281" s="15">
        <v>45364</v>
      </c>
      <c r="B2281">
        <v>20758.2</v>
      </c>
      <c r="C2281">
        <v>21997.7</v>
      </c>
      <c r="D2281">
        <v>46981.3</v>
      </c>
      <c r="E2281">
        <v>72761.89</v>
      </c>
      <c r="G2281" s="2">
        <f t="shared" si="222"/>
        <v>-6.7106011118497396E-3</v>
      </c>
      <c r="H2281" s="4">
        <f t="shared" si="223"/>
        <v>-1.5132724741109523E-2</v>
      </c>
      <c r="I2281" s="2">
        <f t="shared" si="223"/>
        <v>-6.3681200615873677E-3</v>
      </c>
      <c r="J2281" s="2">
        <f t="shared" si="223"/>
        <v>-1.2299376825420535E-2</v>
      </c>
      <c r="L2281">
        <f t="shared" si="221"/>
        <v>3</v>
      </c>
      <c r="M2281">
        <v>2024</v>
      </c>
    </row>
    <row r="2282" spans="1:13" x14ac:dyDescent="0.3">
      <c r="A2282" s="15">
        <v>45365</v>
      </c>
      <c r="B2282">
        <v>20725.900000000001</v>
      </c>
      <c r="C2282">
        <v>22146.65</v>
      </c>
      <c r="D2282">
        <v>46789.95</v>
      </c>
      <c r="E2282">
        <v>73097.279999999999</v>
      </c>
      <c r="G2282" s="2">
        <f t="shared" si="222"/>
        <v>-1.5584365455782027E-3</v>
      </c>
      <c r="H2282" s="4">
        <f t="shared" si="223"/>
        <v>6.7711624397096392E-3</v>
      </c>
      <c r="I2282" s="2">
        <f t="shared" si="223"/>
        <v>-4.0728970888418547E-3</v>
      </c>
      <c r="J2282" s="2">
        <f t="shared" si="223"/>
        <v>4.6094184744238974E-3</v>
      </c>
      <c r="L2282">
        <f t="shared" si="221"/>
        <v>3</v>
      </c>
      <c r="M2282">
        <v>2024</v>
      </c>
    </row>
    <row r="2283" spans="1:13" x14ac:dyDescent="0.3">
      <c r="A2283" s="15">
        <v>45366</v>
      </c>
      <c r="B2283">
        <v>20644.3</v>
      </c>
      <c r="C2283">
        <v>22023.35</v>
      </c>
      <c r="D2283">
        <v>46594.1</v>
      </c>
      <c r="E2283">
        <v>72643.429999999993</v>
      </c>
      <c r="G2283" s="2">
        <f t="shared" si="222"/>
        <v>-3.9526649002389128E-3</v>
      </c>
      <c r="H2283" s="4">
        <f t="shared" si="223"/>
        <v>-5.5674334493028476E-3</v>
      </c>
      <c r="I2283" s="2">
        <f t="shared" si="223"/>
        <v>-4.185727918067845E-3</v>
      </c>
      <c r="J2283" s="2">
        <f t="shared" si="223"/>
        <v>-6.2088493580062876E-3</v>
      </c>
      <c r="L2283">
        <f t="shared" si="221"/>
        <v>3</v>
      </c>
      <c r="M2283">
        <v>2024</v>
      </c>
    </row>
    <row r="2284" spans="1:13" x14ac:dyDescent="0.3">
      <c r="A2284" s="15">
        <v>45369</v>
      </c>
      <c r="B2284">
        <v>20626.650000000001</v>
      </c>
      <c r="C2284">
        <v>22055.7</v>
      </c>
      <c r="D2284">
        <v>46575.9</v>
      </c>
      <c r="E2284">
        <v>72748.42</v>
      </c>
      <c r="G2284" s="2">
        <f t="shared" si="222"/>
        <v>-8.5568912062781966E-4</v>
      </c>
      <c r="H2284" s="4">
        <f t="shared" si="223"/>
        <v>1.468895513171347E-3</v>
      </c>
      <c r="I2284" s="2">
        <f t="shared" si="223"/>
        <v>-3.9060739449838265E-4</v>
      </c>
      <c r="J2284" s="2">
        <f t="shared" si="223"/>
        <v>1.4452786714504705E-3</v>
      </c>
      <c r="L2284">
        <f t="shared" si="221"/>
        <v>3</v>
      </c>
      <c r="M2284">
        <v>2024</v>
      </c>
    </row>
    <row r="2285" spans="1:13" x14ac:dyDescent="0.3">
      <c r="A2285" s="15">
        <v>45370</v>
      </c>
      <c r="B2285">
        <v>20601.95</v>
      </c>
      <c r="C2285">
        <v>21817.45</v>
      </c>
      <c r="D2285">
        <v>46384.800000000003</v>
      </c>
      <c r="E2285">
        <v>72012.05</v>
      </c>
      <c r="G2285" s="2">
        <f t="shared" si="222"/>
        <v>-1.1989156366266653E-3</v>
      </c>
      <c r="H2285" s="4">
        <f t="shared" si="223"/>
        <v>-1.080219625765675E-2</v>
      </c>
      <c r="I2285" s="2">
        <f t="shared" si="223"/>
        <v>-4.1029802966770059E-3</v>
      </c>
      <c r="J2285" s="2">
        <f t="shared" si="223"/>
        <v>-1.0122144233510438E-2</v>
      </c>
      <c r="L2285">
        <f t="shared" si="221"/>
        <v>3</v>
      </c>
      <c r="M2285">
        <v>2024</v>
      </c>
    </row>
    <row r="2286" spans="1:13" x14ac:dyDescent="0.3">
      <c r="A2286" s="15">
        <v>45371</v>
      </c>
      <c r="B2286">
        <v>20544.25</v>
      </c>
      <c r="C2286">
        <v>21839.1</v>
      </c>
      <c r="D2286">
        <v>46310.9</v>
      </c>
      <c r="E2286">
        <v>72101.69</v>
      </c>
      <c r="G2286" s="2">
        <f t="shared" si="222"/>
        <v>-2.8085717414848793E-3</v>
      </c>
      <c r="H2286" s="4">
        <f t="shared" si="223"/>
        <v>9.9232495089929458E-4</v>
      </c>
      <c r="I2286" s="2">
        <f t="shared" si="223"/>
        <v>-1.593194322278019E-3</v>
      </c>
      <c r="J2286" s="2">
        <f t="shared" si="223"/>
        <v>1.2447916702829514E-3</v>
      </c>
      <c r="L2286">
        <f t="shared" si="221"/>
        <v>3</v>
      </c>
      <c r="M2286">
        <v>2024</v>
      </c>
    </row>
    <row r="2287" spans="1:13" x14ac:dyDescent="0.3">
      <c r="A2287" s="15">
        <v>45372</v>
      </c>
      <c r="B2287">
        <v>20714.8</v>
      </c>
      <c r="C2287">
        <v>22011.95</v>
      </c>
      <c r="D2287">
        <v>46684.9</v>
      </c>
      <c r="E2287">
        <v>72641.19</v>
      </c>
      <c r="G2287" s="2">
        <f t="shared" si="222"/>
        <v>8.2332438642902309E-3</v>
      </c>
      <c r="H2287" s="4">
        <f t="shared" si="223"/>
        <v>7.9147034447391244E-3</v>
      </c>
      <c r="I2287" s="2">
        <f t="shared" si="223"/>
        <v>8.0758525530706584E-3</v>
      </c>
      <c r="J2287" s="2">
        <f t="shared" si="223"/>
        <v>7.482487581081664E-3</v>
      </c>
      <c r="L2287">
        <f t="shared" si="221"/>
        <v>3</v>
      </c>
      <c r="M2287">
        <v>2024</v>
      </c>
    </row>
    <row r="2288" spans="1:13" x14ac:dyDescent="0.3">
      <c r="A2288" s="15">
        <v>45373</v>
      </c>
      <c r="B2288">
        <v>20783.55</v>
      </c>
      <c r="C2288">
        <v>22096.75</v>
      </c>
      <c r="D2288">
        <v>46863.75</v>
      </c>
      <c r="E2288">
        <v>72831.94</v>
      </c>
      <c r="G2288" s="2">
        <f t="shared" si="222"/>
        <v>3.3079045687575029E-3</v>
      </c>
      <c r="H2288" s="4">
        <f t="shared" si="223"/>
        <v>3.8524528721898457E-3</v>
      </c>
      <c r="I2288" s="2">
        <f t="shared" si="223"/>
        <v>3.8310031723319217E-3</v>
      </c>
      <c r="J2288" s="2">
        <f t="shared" si="223"/>
        <v>2.6259206381393256E-3</v>
      </c>
      <c r="L2288">
        <f t="shared" si="221"/>
        <v>3</v>
      </c>
      <c r="M2288">
        <v>2024</v>
      </c>
    </row>
    <row r="2289" spans="1:13" x14ac:dyDescent="0.3">
      <c r="A2289" s="15">
        <v>45377</v>
      </c>
      <c r="B2289">
        <v>20705.95</v>
      </c>
      <c r="C2289">
        <v>22004.7</v>
      </c>
      <c r="D2289">
        <v>46600.2</v>
      </c>
      <c r="E2289">
        <v>72470.3</v>
      </c>
      <c r="G2289" s="2">
        <f t="shared" si="222"/>
        <v>-3.7477150287718525E-3</v>
      </c>
      <c r="H2289" s="4">
        <f t="shared" si="223"/>
        <v>-4.1657709844207533E-3</v>
      </c>
      <c r="I2289" s="2">
        <f t="shared" si="223"/>
        <v>-5.6237496999280451E-3</v>
      </c>
      <c r="J2289" s="2">
        <f t="shared" si="223"/>
        <v>-4.9654039148208798E-3</v>
      </c>
      <c r="L2289">
        <f t="shared" si="221"/>
        <v>3</v>
      </c>
      <c r="M2289">
        <v>2024</v>
      </c>
    </row>
    <row r="2290" spans="1:13" x14ac:dyDescent="0.3">
      <c r="A2290" s="15">
        <v>45378</v>
      </c>
      <c r="B2290">
        <v>20792.400000000001</v>
      </c>
      <c r="C2290">
        <v>22123.65</v>
      </c>
      <c r="D2290">
        <v>46785.95</v>
      </c>
      <c r="E2290">
        <v>72996.31</v>
      </c>
      <c r="G2290" s="2">
        <f t="shared" si="222"/>
        <v>4.157769184894515E-3</v>
      </c>
      <c r="H2290" s="4">
        <f t="shared" si="223"/>
        <v>5.4056633355601636E-3</v>
      </c>
      <c r="I2290" s="2">
        <f t="shared" si="223"/>
        <v>3.9860343947021688E-3</v>
      </c>
      <c r="J2290" s="2">
        <f t="shared" si="223"/>
        <v>7.2582837383037566E-3</v>
      </c>
      <c r="L2290">
        <f t="shared" si="221"/>
        <v>3</v>
      </c>
      <c r="M2290">
        <v>2024</v>
      </c>
    </row>
    <row r="2291" spans="1:13" x14ac:dyDescent="0.3">
      <c r="A2291" s="15">
        <v>45379</v>
      </c>
      <c r="B2291">
        <v>20989.1</v>
      </c>
      <c r="C2291">
        <v>22326.9</v>
      </c>
      <c r="D2291">
        <v>47124.6</v>
      </c>
      <c r="E2291">
        <v>73651.350000000006</v>
      </c>
      <c r="G2291" s="2">
        <f t="shared" si="222"/>
        <v>9.3715309374864629E-3</v>
      </c>
      <c r="H2291" s="4">
        <f t="shared" si="223"/>
        <v>9.1870012407536724E-3</v>
      </c>
      <c r="I2291" s="2">
        <f t="shared" si="223"/>
        <v>7.2382841429959521E-3</v>
      </c>
      <c r="J2291" s="2">
        <f t="shared" si="223"/>
        <v>8.9736042821891709E-3</v>
      </c>
      <c r="L2291">
        <f t="shared" si="221"/>
        <v>3</v>
      </c>
      <c r="M2291">
        <v>2024</v>
      </c>
    </row>
    <row r="2292" spans="1:13" x14ac:dyDescent="0.3">
      <c r="A2292" s="15">
        <v>45383</v>
      </c>
      <c r="B2292">
        <v>21198.400000000001</v>
      </c>
      <c r="C2292">
        <v>22462</v>
      </c>
      <c r="D2292">
        <v>47578.25</v>
      </c>
      <c r="E2292">
        <v>74014.55</v>
      </c>
      <c r="G2292" s="2">
        <f t="shared" si="222"/>
        <v>9.8733866706922635E-3</v>
      </c>
      <c r="H2292" s="4">
        <f t="shared" si="223"/>
        <v>6.0509967796693017E-3</v>
      </c>
      <c r="I2292" s="2">
        <f t="shared" si="223"/>
        <v>9.6266069101913106E-3</v>
      </c>
      <c r="J2292" s="2">
        <f t="shared" si="223"/>
        <v>4.9313420595820312E-3</v>
      </c>
      <c r="L2292">
        <f t="shared" si="221"/>
        <v>4</v>
      </c>
      <c r="M2292">
        <v>2024</v>
      </c>
    </row>
    <row r="2293" spans="1:13" x14ac:dyDescent="0.3">
      <c r="A2293" s="15">
        <v>45384</v>
      </c>
      <c r="B2293">
        <v>21150.95</v>
      </c>
      <c r="C2293">
        <v>22453.3</v>
      </c>
      <c r="D2293">
        <v>47545.45</v>
      </c>
      <c r="E2293">
        <v>73903.91</v>
      </c>
      <c r="G2293" s="2">
        <f t="shared" si="222"/>
        <v>-2.2433980506786091E-3</v>
      </c>
      <c r="H2293" s="4">
        <f t="shared" si="223"/>
        <v>-3.8732080847657055E-4</v>
      </c>
      <c r="I2293" s="2">
        <f t="shared" si="223"/>
        <v>-6.8939063542696312E-4</v>
      </c>
      <c r="J2293" s="2">
        <f t="shared" si="223"/>
        <v>-1.4948412170309676E-3</v>
      </c>
      <c r="L2293">
        <f t="shared" si="221"/>
        <v>4</v>
      </c>
      <c r="M2293">
        <v>2024</v>
      </c>
    </row>
    <row r="2294" spans="1:13" x14ac:dyDescent="0.3">
      <c r="A2294" s="15">
        <v>45385</v>
      </c>
      <c r="B2294">
        <v>21197.25</v>
      </c>
      <c r="C2294">
        <v>22434.65</v>
      </c>
      <c r="D2294">
        <v>47624.25</v>
      </c>
      <c r="E2294">
        <v>73876.820000000007</v>
      </c>
      <c r="G2294" s="2">
        <f t="shared" si="222"/>
        <v>2.184245597895919E-3</v>
      </c>
      <c r="H2294" s="4">
        <f t="shared" si="223"/>
        <v>-8.3061287204989106E-4</v>
      </c>
      <c r="I2294" s="2">
        <f t="shared" si="223"/>
        <v>1.657361535120667E-3</v>
      </c>
      <c r="J2294" s="2">
        <f t="shared" si="223"/>
        <v>-3.6655706037740771E-4</v>
      </c>
      <c r="L2294">
        <f t="shared" si="221"/>
        <v>4</v>
      </c>
      <c r="M2294">
        <v>2024</v>
      </c>
    </row>
    <row r="2295" spans="1:13" x14ac:dyDescent="0.3">
      <c r="A2295" s="15">
        <v>45386</v>
      </c>
      <c r="B2295">
        <v>21373.5</v>
      </c>
      <c r="C2295">
        <v>22514.65</v>
      </c>
      <c r="D2295">
        <v>48060.800000000003</v>
      </c>
      <c r="E2295">
        <v>74227.63</v>
      </c>
      <c r="G2295" s="2">
        <f t="shared" si="222"/>
        <v>8.2461927152782648E-3</v>
      </c>
      <c r="H2295" s="4">
        <f t="shared" si="223"/>
        <v>3.5659125504520907E-3</v>
      </c>
      <c r="I2295" s="2">
        <f t="shared" si="223"/>
        <v>9.1665485545704747E-3</v>
      </c>
      <c r="J2295" s="2">
        <f t="shared" si="223"/>
        <v>4.7485801365028659E-3</v>
      </c>
      <c r="L2295">
        <f t="shared" si="221"/>
        <v>4</v>
      </c>
      <c r="M2295">
        <v>2024</v>
      </c>
    </row>
    <row r="2296" spans="1:13" x14ac:dyDescent="0.3">
      <c r="A2296" s="15">
        <v>45387</v>
      </c>
      <c r="B2296">
        <v>21556.65</v>
      </c>
      <c r="C2296">
        <v>22513.7</v>
      </c>
      <c r="D2296">
        <v>48493.05</v>
      </c>
      <c r="E2296">
        <v>74248.22</v>
      </c>
      <c r="G2296" s="2">
        <f t="shared" si="222"/>
        <v>8.4962181043901283E-3</v>
      </c>
      <c r="H2296" s="4">
        <f t="shared" si="223"/>
        <v>-4.2194748752511256E-5</v>
      </c>
      <c r="I2296" s="2">
        <f t="shared" si="223"/>
        <v>8.9938161661894927E-3</v>
      </c>
      <c r="J2296" s="2">
        <f t="shared" si="223"/>
        <v>2.7738996920683719E-4</v>
      </c>
      <c r="L2296">
        <f t="shared" si="221"/>
        <v>4</v>
      </c>
      <c r="M2296">
        <v>2024</v>
      </c>
    </row>
    <row r="2297" spans="1:13" x14ac:dyDescent="0.3">
      <c r="A2297" s="15">
        <v>45390</v>
      </c>
      <c r="B2297">
        <v>21604.5</v>
      </c>
      <c r="C2297">
        <v>22666.3</v>
      </c>
      <c r="D2297">
        <v>48581.7</v>
      </c>
      <c r="E2297">
        <v>74742.5</v>
      </c>
      <c r="G2297" s="2">
        <f t="shared" si="222"/>
        <v>2.2148163577031888E-3</v>
      </c>
      <c r="H2297" s="4">
        <f t="shared" si="223"/>
        <v>6.7780951154185467E-3</v>
      </c>
      <c r="I2297" s="2">
        <f t="shared" si="223"/>
        <v>1.8280970159640232E-3</v>
      </c>
      <c r="J2297" s="2">
        <f t="shared" si="223"/>
        <v>6.6571292887559978E-3</v>
      </c>
      <c r="L2297">
        <f t="shared" si="221"/>
        <v>4</v>
      </c>
      <c r="M2297">
        <v>2024</v>
      </c>
    </row>
    <row r="2298" spans="1:13" x14ac:dyDescent="0.3">
      <c r="A2298" s="15">
        <v>45391</v>
      </c>
      <c r="B2298">
        <v>21682.2</v>
      </c>
      <c r="C2298">
        <v>22642.75</v>
      </c>
      <c r="D2298">
        <v>48730.55</v>
      </c>
      <c r="E2298">
        <v>74683.7</v>
      </c>
      <c r="G2298" s="2">
        <f t="shared" si="222"/>
        <v>3.5835846915903704E-3</v>
      </c>
      <c r="H2298" s="4">
        <f t="shared" si="223"/>
        <v>-1.0389873953843051E-3</v>
      </c>
      <c r="I2298" s="2">
        <f t="shared" si="223"/>
        <v>3.0639108964899504E-3</v>
      </c>
      <c r="J2298" s="2">
        <f t="shared" si="223"/>
        <v>-7.8670100679001788E-4</v>
      </c>
      <c r="L2298">
        <f t="shared" si="221"/>
        <v>4</v>
      </c>
      <c r="M2298">
        <v>2024</v>
      </c>
    </row>
    <row r="2299" spans="1:13" x14ac:dyDescent="0.3">
      <c r="A2299" s="15">
        <v>45392</v>
      </c>
      <c r="B2299">
        <v>21717.7</v>
      </c>
      <c r="C2299">
        <v>22753.8</v>
      </c>
      <c r="D2299">
        <v>48986.6</v>
      </c>
      <c r="E2299">
        <v>75038.149999999994</v>
      </c>
      <c r="G2299" s="2">
        <f t="shared" si="222"/>
        <v>1.6346113999180392E-3</v>
      </c>
      <c r="H2299" s="4">
        <f t="shared" si="223"/>
        <v>4.9044396109129531E-3</v>
      </c>
      <c r="I2299" s="2">
        <f t="shared" si="223"/>
        <v>5.2544040648011487E-3</v>
      </c>
      <c r="J2299" s="2">
        <f t="shared" si="223"/>
        <v>4.7460155294930103E-3</v>
      </c>
      <c r="L2299">
        <f t="shared" si="221"/>
        <v>4</v>
      </c>
      <c r="M2299">
        <v>2024</v>
      </c>
    </row>
    <row r="2300" spans="1:13" x14ac:dyDescent="0.3">
      <c r="A2300" s="15">
        <v>45394</v>
      </c>
      <c r="B2300">
        <v>21521.8</v>
      </c>
      <c r="C2300">
        <v>22519.4</v>
      </c>
      <c r="D2300">
        <v>48564.55</v>
      </c>
      <c r="E2300">
        <v>74244.899999999994</v>
      </c>
      <c r="G2300" s="2">
        <f t="shared" si="222"/>
        <v>-9.102398498266941E-3</v>
      </c>
      <c r="H2300" s="4">
        <f t="shared" si="223"/>
        <v>-1.030157600049213E-2</v>
      </c>
      <c r="I2300" s="2">
        <f t="shared" si="223"/>
        <v>-8.615621414835805E-3</v>
      </c>
      <c r="J2300" s="2">
        <f t="shared" si="223"/>
        <v>-1.0571289404123104E-2</v>
      </c>
      <c r="L2300">
        <f t="shared" si="221"/>
        <v>4</v>
      </c>
      <c r="M2300">
        <v>2024</v>
      </c>
    </row>
    <row r="2301" spans="1:13" x14ac:dyDescent="0.3">
      <c r="A2301" s="15">
        <v>45397</v>
      </c>
      <c r="B2301">
        <v>21146</v>
      </c>
      <c r="C2301">
        <v>22272.5</v>
      </c>
      <c r="D2301">
        <v>47773.25</v>
      </c>
      <c r="E2301">
        <v>73399.78</v>
      </c>
      <c r="G2301" s="2">
        <f t="shared" si="222"/>
        <v>-1.7771682587723412E-2</v>
      </c>
      <c r="H2301" s="4">
        <f t="shared" si="223"/>
        <v>-1.0963880032327745E-2</v>
      </c>
      <c r="I2301" s="2">
        <f t="shared" si="223"/>
        <v>-1.6293778074747998E-2</v>
      </c>
      <c r="J2301" s="2">
        <f t="shared" si="223"/>
        <v>-1.1382869395742946E-2</v>
      </c>
      <c r="L2301">
        <f t="shared" si="221"/>
        <v>4</v>
      </c>
      <c r="M2301">
        <v>2024</v>
      </c>
    </row>
    <row r="2302" spans="1:13" x14ac:dyDescent="0.3">
      <c r="A2302" s="15">
        <v>45398</v>
      </c>
      <c r="B2302">
        <v>21099.25</v>
      </c>
      <c r="C2302">
        <v>22147.9</v>
      </c>
      <c r="D2302">
        <v>47484.800000000003</v>
      </c>
      <c r="E2302">
        <v>72943.679999999993</v>
      </c>
      <c r="G2302" s="2">
        <f t="shared" si="222"/>
        <v>-2.215718568195552E-3</v>
      </c>
      <c r="H2302" s="4">
        <f t="shared" si="223"/>
        <v>-5.594342799416255E-3</v>
      </c>
      <c r="I2302" s="2">
        <f t="shared" si="223"/>
        <v>-6.0378977775218789E-3</v>
      </c>
      <c r="J2302" s="2">
        <f t="shared" si="223"/>
        <v>-6.2139150825793457E-3</v>
      </c>
      <c r="L2302">
        <f t="shared" si="221"/>
        <v>4</v>
      </c>
      <c r="M2302">
        <v>2024</v>
      </c>
    </row>
    <row r="2303" spans="1:13" x14ac:dyDescent="0.3">
      <c r="A2303" s="15">
        <v>45400</v>
      </c>
      <c r="B2303">
        <v>20899.45</v>
      </c>
      <c r="C2303">
        <v>21995.85</v>
      </c>
      <c r="D2303">
        <v>47069.45</v>
      </c>
      <c r="E2303">
        <v>72488.990000000005</v>
      </c>
      <c r="G2303" s="2">
        <f t="shared" si="222"/>
        <v>-9.5600601929715506E-3</v>
      </c>
      <c r="H2303" s="4">
        <f t="shared" si="223"/>
        <v>-6.865210697176838E-3</v>
      </c>
      <c r="I2303" s="2">
        <f t="shared" si="223"/>
        <v>-8.7470095693781124E-3</v>
      </c>
      <c r="J2303" s="2">
        <f t="shared" si="223"/>
        <v>-6.2334392780839659E-3</v>
      </c>
      <c r="L2303">
        <f t="shared" si="221"/>
        <v>4</v>
      </c>
      <c r="M2303">
        <v>2024</v>
      </c>
    </row>
    <row r="2304" spans="1:13" x14ac:dyDescent="0.3">
      <c r="A2304" s="15">
        <v>45401</v>
      </c>
      <c r="B2304">
        <v>21173</v>
      </c>
      <c r="C2304">
        <v>22147</v>
      </c>
      <c r="D2304">
        <v>47574.15</v>
      </c>
      <c r="E2304">
        <v>73088.33</v>
      </c>
      <c r="G2304" s="2">
        <f t="shared" si="222"/>
        <v>1.2919756293392494E-2</v>
      </c>
      <c r="H2304" s="4">
        <f t="shared" si="223"/>
        <v>6.8717508075387618E-3</v>
      </c>
      <c r="I2304" s="2">
        <f t="shared" si="223"/>
        <v>1.0722453735915852E-2</v>
      </c>
      <c r="J2304" s="2">
        <f t="shared" si="223"/>
        <v>8.2680142184350536E-3</v>
      </c>
      <c r="L2304">
        <f t="shared" si="221"/>
        <v>4</v>
      </c>
      <c r="M2304">
        <v>2024</v>
      </c>
    </row>
    <row r="2305" spans="1:13" x14ac:dyDescent="0.3">
      <c r="A2305" s="15">
        <v>45404</v>
      </c>
      <c r="B2305">
        <v>21326.5</v>
      </c>
      <c r="C2305">
        <v>22336.400000000001</v>
      </c>
      <c r="D2305">
        <v>47924.9</v>
      </c>
      <c r="E2305">
        <v>73648.62</v>
      </c>
      <c r="G2305" s="2">
        <f t="shared" si="222"/>
        <v>7.1976179870114647E-3</v>
      </c>
      <c r="H2305" s="4">
        <f t="shared" si="223"/>
        <v>8.5519483451483927E-3</v>
      </c>
      <c r="I2305" s="2">
        <f t="shared" si="223"/>
        <v>7.3727013514692328E-3</v>
      </c>
      <c r="J2305" s="2">
        <f t="shared" si="223"/>
        <v>7.6659297045095108E-3</v>
      </c>
      <c r="L2305">
        <f t="shared" si="221"/>
        <v>4</v>
      </c>
      <c r="M2305">
        <v>2024</v>
      </c>
    </row>
    <row r="2306" spans="1:13" x14ac:dyDescent="0.3">
      <c r="A2306" s="15">
        <v>45405</v>
      </c>
      <c r="B2306">
        <v>21334.2</v>
      </c>
      <c r="C2306">
        <v>22368</v>
      </c>
      <c r="D2306">
        <v>47970.45</v>
      </c>
      <c r="E2306">
        <v>73738.45</v>
      </c>
      <c r="G2306" s="2">
        <f t="shared" si="222"/>
        <v>3.6092283750976029E-4</v>
      </c>
      <c r="H2306" s="4">
        <f t="shared" si="223"/>
        <v>1.4147311115487967E-3</v>
      </c>
      <c r="I2306" s="2">
        <f t="shared" si="223"/>
        <v>9.5044538434082562E-4</v>
      </c>
      <c r="J2306" s="2">
        <f t="shared" si="223"/>
        <v>1.2197105661993634E-3</v>
      </c>
      <c r="L2306">
        <f t="shared" si="221"/>
        <v>4</v>
      </c>
      <c r="M2306">
        <v>2024</v>
      </c>
    </row>
    <row r="2307" spans="1:13" x14ac:dyDescent="0.3">
      <c r="A2307" s="15">
        <v>45406</v>
      </c>
      <c r="B2307">
        <v>21442.6</v>
      </c>
      <c r="C2307">
        <v>22402.400000000001</v>
      </c>
      <c r="D2307">
        <v>48189</v>
      </c>
      <c r="E2307">
        <v>73852.94</v>
      </c>
      <c r="G2307" s="2">
        <f t="shared" si="222"/>
        <v>5.0553570928897531E-3</v>
      </c>
      <c r="H2307" s="4">
        <f t="shared" si="223"/>
        <v>1.5379113018598647E-3</v>
      </c>
      <c r="I2307" s="2">
        <f t="shared" si="223"/>
        <v>4.5559297442488642E-3</v>
      </c>
      <c r="J2307" s="2">
        <f t="shared" si="223"/>
        <v>1.5526499404314199E-3</v>
      </c>
      <c r="L2307">
        <f t="shared" ref="L2307:L2370" si="224">MONTH(A:A)</f>
        <v>4</v>
      </c>
      <c r="M2307">
        <v>2024</v>
      </c>
    </row>
    <row r="2308" spans="1:13" x14ac:dyDescent="0.3">
      <c r="A2308" s="15">
        <v>45407</v>
      </c>
      <c r="B2308">
        <v>21545.35</v>
      </c>
      <c r="C2308">
        <v>22570.35</v>
      </c>
      <c r="D2308">
        <v>48494.95</v>
      </c>
      <c r="E2308">
        <v>74339.44</v>
      </c>
      <c r="G2308" s="2">
        <f t="shared" ref="G2308:G2371" si="225">(B2308-B2307)/B2308</f>
        <v>4.7690104825403165E-3</v>
      </c>
      <c r="H2308" s="4">
        <f t="shared" ref="H2308:J2371" si="226">(C2308-C2307)/C2307</f>
        <v>7.4969646109344125E-3</v>
      </c>
      <c r="I2308" s="2">
        <f t="shared" si="226"/>
        <v>6.3489593060656394E-3</v>
      </c>
      <c r="J2308" s="2">
        <f t="shared" si="226"/>
        <v>6.5874154772985341E-3</v>
      </c>
      <c r="L2308">
        <f t="shared" si="224"/>
        <v>4</v>
      </c>
      <c r="M2308">
        <v>2024</v>
      </c>
    </row>
    <row r="2309" spans="1:13" x14ac:dyDescent="0.3">
      <c r="A2309" s="15">
        <v>45408</v>
      </c>
      <c r="B2309">
        <v>21354.05</v>
      </c>
      <c r="C2309">
        <v>22419.95</v>
      </c>
      <c r="D2309">
        <v>48201.05</v>
      </c>
      <c r="E2309">
        <v>73730.16</v>
      </c>
      <c r="G2309" s="2">
        <f t="shared" si="225"/>
        <v>-8.9584879683244755E-3</v>
      </c>
      <c r="H2309" s="4">
        <f t="shared" si="226"/>
        <v>-6.663609558557923E-3</v>
      </c>
      <c r="I2309" s="2">
        <f t="shared" si="226"/>
        <v>-6.0604248483603794E-3</v>
      </c>
      <c r="J2309" s="2">
        <f t="shared" si="226"/>
        <v>-8.1959186133228716E-3</v>
      </c>
      <c r="L2309">
        <f t="shared" si="224"/>
        <v>4</v>
      </c>
      <c r="M2309">
        <v>2024</v>
      </c>
    </row>
    <row r="2310" spans="1:13" x14ac:dyDescent="0.3">
      <c r="A2310" s="15">
        <v>45411</v>
      </c>
      <c r="B2310">
        <v>21811.200000000001</v>
      </c>
      <c r="C2310">
        <v>22643.4</v>
      </c>
      <c r="D2310">
        <v>49424.05</v>
      </c>
      <c r="E2310">
        <v>74671.28</v>
      </c>
      <c r="G2310" s="2">
        <f t="shared" si="225"/>
        <v>2.0959415346244199E-2</v>
      </c>
      <c r="H2310" s="4">
        <f t="shared" si="226"/>
        <v>9.9665699522077759E-3</v>
      </c>
      <c r="I2310" s="2">
        <f t="shared" si="226"/>
        <v>2.5372891254443624E-2</v>
      </c>
      <c r="J2310" s="2">
        <f t="shared" si="226"/>
        <v>1.2764382987911532E-2</v>
      </c>
      <c r="L2310">
        <f t="shared" si="224"/>
        <v>4</v>
      </c>
      <c r="M2310">
        <v>2024</v>
      </c>
    </row>
    <row r="2311" spans="1:13" x14ac:dyDescent="0.3">
      <c r="A2311" s="15">
        <v>45412</v>
      </c>
      <c r="B2311">
        <v>21841.15</v>
      </c>
      <c r="C2311">
        <v>22604.85</v>
      </c>
      <c r="D2311">
        <v>49396.75</v>
      </c>
      <c r="E2311">
        <v>74482.78</v>
      </c>
      <c r="G2311" s="2">
        <f t="shared" si="225"/>
        <v>1.3712647914601898E-3</v>
      </c>
      <c r="H2311" s="4">
        <f t="shared" si="226"/>
        <v>-1.7024828426827645E-3</v>
      </c>
      <c r="I2311" s="2">
        <f t="shared" si="226"/>
        <v>-5.5236266554446484E-4</v>
      </c>
      <c r="J2311" s="2">
        <f t="shared" si="226"/>
        <v>-2.5243975997197316E-3</v>
      </c>
      <c r="L2311">
        <f t="shared" si="224"/>
        <v>4</v>
      </c>
      <c r="M2311">
        <v>2024</v>
      </c>
    </row>
    <row r="2312" spans="1:13" x14ac:dyDescent="0.3">
      <c r="A2312" s="15">
        <v>45414</v>
      </c>
      <c r="B2312">
        <v>21873.7</v>
      </c>
      <c r="C2312">
        <v>22648.2</v>
      </c>
      <c r="D2312">
        <v>49231.05</v>
      </c>
      <c r="E2312">
        <v>74611.11</v>
      </c>
      <c r="G2312" s="2">
        <f t="shared" si="225"/>
        <v>1.4880884349698163E-3</v>
      </c>
      <c r="H2312" s="4">
        <f t="shared" si="226"/>
        <v>1.9177300446586545E-3</v>
      </c>
      <c r="I2312" s="2">
        <f t="shared" si="226"/>
        <v>-3.3544717010733924E-3</v>
      </c>
      <c r="J2312" s="2">
        <f t="shared" si="226"/>
        <v>1.7229485795240422E-3</v>
      </c>
      <c r="L2312">
        <f t="shared" si="224"/>
        <v>5</v>
      </c>
      <c r="M2312">
        <v>2024</v>
      </c>
    </row>
    <row r="2313" spans="1:13" x14ac:dyDescent="0.3">
      <c r="A2313" s="15">
        <v>45415</v>
      </c>
      <c r="B2313">
        <v>21797.4</v>
      </c>
      <c r="C2313">
        <v>22475.85</v>
      </c>
      <c r="D2313">
        <v>48923.55</v>
      </c>
      <c r="E2313">
        <v>73878.149999999994</v>
      </c>
      <c r="G2313" s="2">
        <f t="shared" si="225"/>
        <v>-3.5004174809839372E-3</v>
      </c>
      <c r="H2313" s="4">
        <f t="shared" si="226"/>
        <v>-7.6098762815588958E-3</v>
      </c>
      <c r="I2313" s="2">
        <f t="shared" si="226"/>
        <v>-6.246058127949739E-3</v>
      </c>
      <c r="J2313" s="2">
        <f t="shared" si="226"/>
        <v>-9.8237380465188949E-3</v>
      </c>
      <c r="L2313">
        <f t="shared" si="224"/>
        <v>5</v>
      </c>
      <c r="M2313">
        <v>2024</v>
      </c>
    </row>
    <row r="2314" spans="1:13" x14ac:dyDescent="0.3">
      <c r="A2314" s="15">
        <v>45418</v>
      </c>
      <c r="B2314">
        <v>21743.7</v>
      </c>
      <c r="C2314">
        <v>22442.7</v>
      </c>
      <c r="D2314">
        <v>48895.3</v>
      </c>
      <c r="E2314">
        <v>73895.539999999994</v>
      </c>
      <c r="G2314" s="2">
        <f t="shared" si="225"/>
        <v>-2.4696808730805117E-3</v>
      </c>
      <c r="H2314" s="4">
        <f t="shared" si="226"/>
        <v>-1.4749164102802706E-3</v>
      </c>
      <c r="I2314" s="2">
        <f t="shared" si="226"/>
        <v>-5.7743152326435838E-4</v>
      </c>
      <c r="J2314" s="2">
        <f t="shared" si="226"/>
        <v>2.3538759430223171E-4</v>
      </c>
      <c r="L2314">
        <f t="shared" si="224"/>
        <v>5</v>
      </c>
      <c r="M2314">
        <v>2024</v>
      </c>
    </row>
    <row r="2315" spans="1:13" x14ac:dyDescent="0.3">
      <c r="A2315" s="15">
        <v>45419</v>
      </c>
      <c r="B2315">
        <v>21543.5</v>
      </c>
      <c r="C2315">
        <v>22302.5</v>
      </c>
      <c r="D2315">
        <v>48285.35</v>
      </c>
      <c r="E2315">
        <v>73511.850000000006</v>
      </c>
      <c r="G2315" s="2">
        <f t="shared" si="225"/>
        <v>-9.2928261424559955E-3</v>
      </c>
      <c r="H2315" s="4">
        <f t="shared" si="226"/>
        <v>-6.2470201891929545E-3</v>
      </c>
      <c r="I2315" s="2">
        <f t="shared" si="226"/>
        <v>-1.247461412446604E-2</v>
      </c>
      <c r="J2315" s="2">
        <f t="shared" si="226"/>
        <v>-5.1923296047364674E-3</v>
      </c>
      <c r="L2315">
        <f t="shared" si="224"/>
        <v>5</v>
      </c>
      <c r="M2315">
        <v>2024</v>
      </c>
    </row>
    <row r="2316" spans="1:13" x14ac:dyDescent="0.3">
      <c r="A2316" s="15">
        <v>45420</v>
      </c>
      <c r="B2316">
        <v>21428.35</v>
      </c>
      <c r="C2316">
        <v>22302.5</v>
      </c>
      <c r="D2316">
        <v>48021.1</v>
      </c>
      <c r="E2316">
        <v>73466.39</v>
      </c>
      <c r="G2316" s="2">
        <f t="shared" si="225"/>
        <v>-5.3737221951294179E-3</v>
      </c>
      <c r="H2316" s="4">
        <f t="shared" si="226"/>
        <v>0</v>
      </c>
      <c r="I2316" s="2">
        <f t="shared" si="226"/>
        <v>-5.4726744240230218E-3</v>
      </c>
      <c r="J2316" s="2">
        <f t="shared" si="226"/>
        <v>-6.1840369953968508E-4</v>
      </c>
      <c r="L2316">
        <f t="shared" si="224"/>
        <v>5</v>
      </c>
      <c r="M2316">
        <v>2024</v>
      </c>
    </row>
    <row r="2317" spans="1:13" x14ac:dyDescent="0.3">
      <c r="A2317" s="15">
        <v>45421</v>
      </c>
      <c r="B2317">
        <v>21093.5</v>
      </c>
      <c r="C2317">
        <v>21957.5</v>
      </c>
      <c r="D2317">
        <v>47487.9</v>
      </c>
      <c r="E2317">
        <v>72404.17</v>
      </c>
      <c r="G2317" s="2">
        <f t="shared" si="225"/>
        <v>-1.5874558513286015E-2</v>
      </c>
      <c r="H2317" s="4">
        <f t="shared" si="226"/>
        <v>-1.5469117811904494E-2</v>
      </c>
      <c r="I2317" s="2">
        <f t="shared" si="226"/>
        <v>-1.1103452440697882E-2</v>
      </c>
      <c r="J2317" s="2">
        <f t="shared" si="226"/>
        <v>-1.4458584394850505E-2</v>
      </c>
      <c r="L2317">
        <f t="shared" si="224"/>
        <v>5</v>
      </c>
      <c r="M2317">
        <v>2024</v>
      </c>
    </row>
    <row r="2318" spans="1:13" x14ac:dyDescent="0.3">
      <c r="A2318" s="15">
        <v>45422</v>
      </c>
      <c r="B2318">
        <v>21094.15</v>
      </c>
      <c r="C2318">
        <v>22055.200000000001</v>
      </c>
      <c r="D2318">
        <v>47421.1</v>
      </c>
      <c r="E2318">
        <v>72664.47</v>
      </c>
      <c r="G2318" s="2">
        <f t="shared" si="225"/>
        <v>3.0814230485772368E-5</v>
      </c>
      <c r="H2318" s="4">
        <f t="shared" si="226"/>
        <v>4.4495047250370364E-3</v>
      </c>
      <c r="I2318" s="2">
        <f t="shared" si="226"/>
        <v>-1.4066741211972505E-3</v>
      </c>
      <c r="J2318" s="2">
        <f t="shared" si="226"/>
        <v>3.5950968017450227E-3</v>
      </c>
      <c r="L2318">
        <f t="shared" si="224"/>
        <v>5</v>
      </c>
      <c r="M2318">
        <v>2024</v>
      </c>
    </row>
    <row r="2319" spans="1:13" x14ac:dyDescent="0.3">
      <c r="A2319" s="15">
        <v>45425</v>
      </c>
      <c r="B2319">
        <v>21249.8</v>
      </c>
      <c r="C2319">
        <v>22104.05</v>
      </c>
      <c r="D2319">
        <v>47754.1</v>
      </c>
      <c r="E2319">
        <v>72776.13</v>
      </c>
      <c r="G2319" s="2">
        <f t="shared" si="225"/>
        <v>7.3247748214099817E-3</v>
      </c>
      <c r="H2319" s="4">
        <f t="shared" si="226"/>
        <v>2.2148971671079177E-3</v>
      </c>
      <c r="I2319" s="2">
        <f t="shared" si="226"/>
        <v>7.022190543871821E-3</v>
      </c>
      <c r="J2319" s="2">
        <f t="shared" si="226"/>
        <v>1.5366519565890109E-3</v>
      </c>
      <c r="L2319">
        <f t="shared" si="224"/>
        <v>5</v>
      </c>
      <c r="M2319">
        <v>2024</v>
      </c>
    </row>
    <row r="2320" spans="1:13" x14ac:dyDescent="0.3">
      <c r="A2320" s="15">
        <v>45426</v>
      </c>
      <c r="B2320">
        <v>21254.55</v>
      </c>
      <c r="C2320">
        <v>22217.85</v>
      </c>
      <c r="D2320">
        <v>47859.45</v>
      </c>
      <c r="E2320">
        <v>73104.61</v>
      </c>
      <c r="G2320" s="2">
        <f t="shared" si="225"/>
        <v>2.2348156041882797E-4</v>
      </c>
      <c r="H2320" s="4">
        <f t="shared" si="226"/>
        <v>5.1483777859713167E-3</v>
      </c>
      <c r="I2320" s="2">
        <f t="shared" si="226"/>
        <v>2.2060932987952564E-3</v>
      </c>
      <c r="J2320" s="2">
        <f t="shared" si="226"/>
        <v>4.5135678415435931E-3</v>
      </c>
      <c r="L2320">
        <f t="shared" si="224"/>
        <v>5</v>
      </c>
      <c r="M2320">
        <v>2024</v>
      </c>
    </row>
    <row r="2321" spans="1:13" x14ac:dyDescent="0.3">
      <c r="A2321" s="15">
        <v>45427</v>
      </c>
      <c r="B2321">
        <v>21186</v>
      </c>
      <c r="C2321">
        <v>22200.55</v>
      </c>
      <c r="D2321">
        <v>47687.45</v>
      </c>
      <c r="E2321">
        <v>72987.03</v>
      </c>
      <c r="G2321" s="2">
        <f t="shared" si="225"/>
        <v>-3.2356273010478273E-3</v>
      </c>
      <c r="H2321" s="4">
        <f t="shared" si="226"/>
        <v>-7.7865320001707064E-4</v>
      </c>
      <c r="I2321" s="2">
        <f t="shared" si="226"/>
        <v>-3.593856594674615E-3</v>
      </c>
      <c r="J2321" s="2">
        <f t="shared" si="226"/>
        <v>-1.6083801007898372E-3</v>
      </c>
      <c r="L2321">
        <f t="shared" si="224"/>
        <v>5</v>
      </c>
      <c r="M2321">
        <v>2024</v>
      </c>
    </row>
    <row r="2322" spans="1:13" x14ac:dyDescent="0.3">
      <c r="A2322" s="15">
        <v>45428</v>
      </c>
      <c r="B2322">
        <v>21416.1</v>
      </c>
      <c r="C2322">
        <v>22403.85</v>
      </c>
      <c r="D2322">
        <v>47977.05</v>
      </c>
      <c r="E2322">
        <v>73663.72</v>
      </c>
      <c r="G2322" s="2">
        <f t="shared" si="225"/>
        <v>1.0744253155336338E-2</v>
      </c>
      <c r="H2322" s="4">
        <f t="shared" si="226"/>
        <v>9.1574307843724275E-3</v>
      </c>
      <c r="I2322" s="2">
        <f t="shared" si="226"/>
        <v>6.0728766163845168E-3</v>
      </c>
      <c r="J2322" s="2">
        <f t="shared" si="226"/>
        <v>9.2713732837190702E-3</v>
      </c>
      <c r="L2322">
        <f t="shared" si="224"/>
        <v>5</v>
      </c>
      <c r="M2322">
        <v>2024</v>
      </c>
    </row>
    <row r="2323" spans="1:13" x14ac:dyDescent="0.3">
      <c r="A2323" s="15">
        <v>45429</v>
      </c>
      <c r="B2323">
        <v>21478.3</v>
      </c>
      <c r="C2323">
        <v>22466.1</v>
      </c>
      <c r="D2323">
        <v>48115.65</v>
      </c>
      <c r="E2323">
        <v>73917.03</v>
      </c>
      <c r="G2323" s="2">
        <f t="shared" si="225"/>
        <v>2.895946140988846E-3</v>
      </c>
      <c r="H2323" s="4">
        <f t="shared" si="226"/>
        <v>2.778540295529563E-3</v>
      </c>
      <c r="I2323" s="2">
        <f t="shared" si="226"/>
        <v>2.8888812463458784E-3</v>
      </c>
      <c r="J2323" s="2">
        <f t="shared" si="226"/>
        <v>3.4387348344612199E-3</v>
      </c>
      <c r="L2323">
        <f t="shared" si="224"/>
        <v>5</v>
      </c>
      <c r="M2323">
        <v>2024</v>
      </c>
    </row>
    <row r="2324" spans="1:13" x14ac:dyDescent="0.3">
      <c r="A2324" s="15">
        <v>45430</v>
      </c>
      <c r="B2324">
        <v>21502.15</v>
      </c>
      <c r="C2324">
        <v>22502</v>
      </c>
      <c r="D2324">
        <v>48199.5</v>
      </c>
      <c r="E2324">
        <v>74005.94</v>
      </c>
      <c r="G2324" s="2">
        <f t="shared" si="225"/>
        <v>1.1091914064408528E-3</v>
      </c>
      <c r="H2324" s="4">
        <f t="shared" si="226"/>
        <v>1.5979631533733695E-3</v>
      </c>
      <c r="I2324" s="2">
        <f t="shared" si="226"/>
        <v>1.7426762394355795E-3</v>
      </c>
      <c r="J2324" s="2">
        <f t="shared" si="226"/>
        <v>1.2028351247338198E-3</v>
      </c>
      <c r="L2324">
        <f t="shared" si="224"/>
        <v>5</v>
      </c>
      <c r="M2324">
        <v>2024</v>
      </c>
    </row>
    <row r="2325" spans="1:13" x14ac:dyDescent="0.3">
      <c r="A2325" s="15">
        <v>45433</v>
      </c>
      <c r="B2325">
        <v>21438.2</v>
      </c>
      <c r="C2325">
        <v>22529.05</v>
      </c>
      <c r="D2325">
        <v>48048.2</v>
      </c>
      <c r="E2325">
        <v>73953.31</v>
      </c>
      <c r="G2325" s="2">
        <f t="shared" si="225"/>
        <v>-2.98299297515653E-3</v>
      </c>
      <c r="H2325" s="4">
        <f t="shared" si="226"/>
        <v>1.2021153675228545E-3</v>
      </c>
      <c r="I2325" s="2">
        <f t="shared" si="226"/>
        <v>-3.1390367119991476E-3</v>
      </c>
      <c r="J2325" s="2">
        <f t="shared" si="226"/>
        <v>-7.1115913128060601E-4</v>
      </c>
      <c r="L2325">
        <f t="shared" si="224"/>
        <v>5</v>
      </c>
      <c r="M2325">
        <v>2024</v>
      </c>
    </row>
    <row r="2326" spans="1:13" x14ac:dyDescent="0.3">
      <c r="A2326" s="15">
        <v>45434</v>
      </c>
      <c r="B2326">
        <v>21326.7</v>
      </c>
      <c r="C2326">
        <v>22597.8</v>
      </c>
      <c r="D2326">
        <v>47781.95</v>
      </c>
      <c r="E2326">
        <v>74221.06</v>
      </c>
      <c r="G2326" s="2">
        <f t="shared" si="225"/>
        <v>-5.2281881397497031E-3</v>
      </c>
      <c r="H2326" s="4">
        <f t="shared" si="226"/>
        <v>3.0516155807723809E-3</v>
      </c>
      <c r="I2326" s="2">
        <f t="shared" si="226"/>
        <v>-5.541310600605226E-3</v>
      </c>
      <c r="J2326" s="2">
        <f t="shared" si="226"/>
        <v>3.6205276004549359E-3</v>
      </c>
      <c r="L2326">
        <f t="shared" si="224"/>
        <v>5</v>
      </c>
      <c r="M2326">
        <v>2024</v>
      </c>
    </row>
    <row r="2327" spans="1:13" x14ac:dyDescent="0.3">
      <c r="A2327" s="15">
        <v>45435</v>
      </c>
      <c r="B2327">
        <v>21731.65</v>
      </c>
      <c r="C2327">
        <v>22967.65</v>
      </c>
      <c r="D2327">
        <v>48768.6</v>
      </c>
      <c r="E2327">
        <v>75418.039999999994</v>
      </c>
      <c r="G2327" s="2">
        <f t="shared" si="225"/>
        <v>1.8634111997938522E-2</v>
      </c>
      <c r="H2327" s="4">
        <f t="shared" si="226"/>
        <v>1.6366637460283842E-2</v>
      </c>
      <c r="I2327" s="2">
        <f t="shared" si="226"/>
        <v>2.0649010766617969E-2</v>
      </c>
      <c r="J2327" s="2">
        <f t="shared" si="226"/>
        <v>1.6127228579058236E-2</v>
      </c>
      <c r="L2327">
        <f t="shared" si="224"/>
        <v>5</v>
      </c>
      <c r="M2327">
        <v>2024</v>
      </c>
    </row>
    <row r="2328" spans="1:13" x14ac:dyDescent="0.3">
      <c r="A2328" s="15">
        <v>45436</v>
      </c>
      <c r="B2328">
        <v>21852.3</v>
      </c>
      <c r="C2328">
        <v>22957.1</v>
      </c>
      <c r="D2328">
        <v>48971.65</v>
      </c>
      <c r="E2328">
        <v>75410.39</v>
      </c>
      <c r="G2328" s="2">
        <f t="shared" si="225"/>
        <v>5.5211579559130081E-3</v>
      </c>
      <c r="H2328" s="4">
        <f t="shared" si="226"/>
        <v>-4.5934172629776704E-4</v>
      </c>
      <c r="I2328" s="2">
        <f t="shared" si="226"/>
        <v>4.1635396546138891E-3</v>
      </c>
      <c r="J2328" s="2">
        <f t="shared" si="226"/>
        <v>-1.0143461696954973E-4</v>
      </c>
      <c r="L2328">
        <f t="shared" si="224"/>
        <v>5</v>
      </c>
      <c r="M2328">
        <v>2024</v>
      </c>
    </row>
    <row r="2329" spans="1:13" x14ac:dyDescent="0.3">
      <c r="A2329" s="15">
        <v>45439</v>
      </c>
      <c r="B2329">
        <v>21965.599999999999</v>
      </c>
      <c r="C2329">
        <v>22932.45</v>
      </c>
      <c r="D2329">
        <v>49281.8</v>
      </c>
      <c r="E2329">
        <v>75390.5</v>
      </c>
      <c r="G2329" s="2">
        <f t="shared" si="225"/>
        <v>5.1580653385293043E-3</v>
      </c>
      <c r="H2329" s="4">
        <f t="shared" si="226"/>
        <v>-1.0737418924863253E-3</v>
      </c>
      <c r="I2329" s="2">
        <f t="shared" si="226"/>
        <v>6.3332560777511369E-3</v>
      </c>
      <c r="J2329" s="2">
        <f t="shared" si="226"/>
        <v>-2.6375675818676204E-4</v>
      </c>
      <c r="L2329">
        <f t="shared" si="224"/>
        <v>5</v>
      </c>
      <c r="M2329">
        <v>2024</v>
      </c>
    </row>
    <row r="2330" spans="1:13" x14ac:dyDescent="0.3">
      <c r="A2330" s="15">
        <v>45440</v>
      </c>
      <c r="B2330">
        <v>21982.15</v>
      </c>
      <c r="C2330">
        <v>22888.15</v>
      </c>
      <c r="D2330">
        <v>49142.15</v>
      </c>
      <c r="E2330">
        <v>75170.45</v>
      </c>
      <c r="G2330" s="2">
        <f t="shared" si="225"/>
        <v>7.5288358963990828E-4</v>
      </c>
      <c r="H2330" s="4">
        <f t="shared" si="226"/>
        <v>-1.9317604529825322E-3</v>
      </c>
      <c r="I2330" s="2">
        <f t="shared" si="226"/>
        <v>-2.8337033144081882E-3</v>
      </c>
      <c r="J2330" s="2">
        <f t="shared" si="226"/>
        <v>-2.918802766926906E-3</v>
      </c>
      <c r="L2330">
        <f t="shared" si="224"/>
        <v>5</v>
      </c>
      <c r="M2330">
        <v>2024</v>
      </c>
    </row>
    <row r="2331" spans="1:13" x14ac:dyDescent="0.3">
      <c r="A2331" s="15">
        <v>45441</v>
      </c>
      <c r="B2331">
        <v>21620.45</v>
      </c>
      <c r="C2331">
        <v>22704.7</v>
      </c>
      <c r="D2331">
        <v>48501.35</v>
      </c>
      <c r="E2331">
        <v>74502.899999999994</v>
      </c>
      <c r="G2331" s="2">
        <f t="shared" si="225"/>
        <v>-1.6729531531489896E-2</v>
      </c>
      <c r="H2331" s="4">
        <f t="shared" si="226"/>
        <v>-8.0150645639774608E-3</v>
      </c>
      <c r="I2331" s="2">
        <f t="shared" si="226"/>
        <v>-1.3039722519263055E-2</v>
      </c>
      <c r="J2331" s="2">
        <f t="shared" si="226"/>
        <v>-8.8804842860459518E-3</v>
      </c>
      <c r="L2331">
        <f t="shared" si="224"/>
        <v>5</v>
      </c>
      <c r="M2331">
        <v>2024</v>
      </c>
    </row>
    <row r="2332" spans="1:13" x14ac:dyDescent="0.3">
      <c r="A2332" s="15">
        <v>45442</v>
      </c>
      <c r="B2332">
        <v>21597.3</v>
      </c>
      <c r="C2332">
        <v>22488.65</v>
      </c>
      <c r="D2332">
        <v>48682.35</v>
      </c>
      <c r="E2332">
        <v>73885.600000000006</v>
      </c>
      <c r="G2332" s="2">
        <f t="shared" si="225"/>
        <v>-1.0718932459150661E-3</v>
      </c>
      <c r="H2332" s="4">
        <f t="shared" si="226"/>
        <v>-9.5156509445180632E-3</v>
      </c>
      <c r="I2332" s="2">
        <f t="shared" si="226"/>
        <v>3.7318548865134683E-3</v>
      </c>
      <c r="J2332" s="2">
        <f t="shared" si="226"/>
        <v>-8.2855835141986203E-3</v>
      </c>
      <c r="L2332">
        <f t="shared" si="224"/>
        <v>5</v>
      </c>
      <c r="M2332">
        <v>2024</v>
      </c>
    </row>
    <row r="2333" spans="1:13" x14ac:dyDescent="0.3">
      <c r="A2333" s="15">
        <v>45443</v>
      </c>
      <c r="B2333">
        <v>21718.3</v>
      </c>
      <c r="C2333">
        <v>22530.7</v>
      </c>
      <c r="D2333">
        <v>48983.95</v>
      </c>
      <c r="E2333">
        <v>73961.31</v>
      </c>
      <c r="G2333" s="2">
        <f t="shared" si="225"/>
        <v>5.5713384565090271E-3</v>
      </c>
      <c r="H2333" s="4">
        <f t="shared" si="226"/>
        <v>1.869832115311469E-3</v>
      </c>
      <c r="I2333" s="2">
        <f t="shared" si="226"/>
        <v>6.195263786567381E-3</v>
      </c>
      <c r="J2333" s="2">
        <f t="shared" si="226"/>
        <v>1.0246922269020193E-3</v>
      </c>
      <c r="L2333">
        <f t="shared" si="224"/>
        <v>5</v>
      </c>
      <c r="M2333">
        <v>2024</v>
      </c>
    </row>
    <row r="2334" spans="1:13" x14ac:dyDescent="0.3">
      <c r="A2334" s="15">
        <v>45446</v>
      </c>
      <c r="B2334">
        <v>22596.400000000001</v>
      </c>
      <c r="C2334">
        <v>23263.9</v>
      </c>
      <c r="D2334">
        <v>50979.95</v>
      </c>
      <c r="E2334">
        <v>76468.78</v>
      </c>
      <c r="G2334" s="2">
        <f t="shared" si="225"/>
        <v>3.8860172416845258E-2</v>
      </c>
      <c r="H2334" s="4">
        <f t="shared" si="226"/>
        <v>3.2542264554585552E-2</v>
      </c>
      <c r="I2334" s="2">
        <f t="shared" si="226"/>
        <v>4.0748040939940534E-2</v>
      </c>
      <c r="J2334" s="2">
        <f t="shared" si="226"/>
        <v>3.3902455216112334E-2</v>
      </c>
      <c r="L2334">
        <f t="shared" si="224"/>
        <v>6</v>
      </c>
      <c r="M2334">
        <v>2024</v>
      </c>
    </row>
    <row r="2335" spans="1:13" x14ac:dyDescent="0.3">
      <c r="A2335" s="15">
        <v>45447</v>
      </c>
      <c r="B2335">
        <v>20819.5</v>
      </c>
      <c r="C2335">
        <v>21884.5</v>
      </c>
      <c r="D2335">
        <v>46928.6</v>
      </c>
      <c r="E2335">
        <v>72079.05</v>
      </c>
      <c r="G2335" s="2">
        <f t="shared" si="225"/>
        <v>-8.5347870986334992E-2</v>
      </c>
      <c r="H2335" s="4">
        <f t="shared" si="226"/>
        <v>-5.9293583620975046E-2</v>
      </c>
      <c r="I2335" s="2">
        <f t="shared" si="226"/>
        <v>-7.9469477706431618E-2</v>
      </c>
      <c r="J2335" s="2">
        <f t="shared" si="226"/>
        <v>-5.7405518958194388E-2</v>
      </c>
      <c r="L2335">
        <f t="shared" si="224"/>
        <v>6</v>
      </c>
      <c r="M2335">
        <v>2024</v>
      </c>
    </row>
    <row r="2336" spans="1:13" x14ac:dyDescent="0.3">
      <c r="A2336" s="15">
        <v>45448</v>
      </c>
      <c r="B2336">
        <v>21682.6</v>
      </c>
      <c r="C2336">
        <v>22620.35</v>
      </c>
      <c r="D2336">
        <v>49054.6</v>
      </c>
      <c r="E2336">
        <v>81151.27</v>
      </c>
      <c r="G2336" s="2">
        <f t="shared" si="225"/>
        <v>3.9806111813158872E-2</v>
      </c>
      <c r="H2336" s="4">
        <f t="shared" si="226"/>
        <v>3.3624254609426696E-2</v>
      </c>
      <c r="I2336" s="2">
        <f t="shared" si="226"/>
        <v>4.530286435137635E-2</v>
      </c>
      <c r="J2336" s="2">
        <f t="shared" si="226"/>
        <v>0.12586486642096423</v>
      </c>
      <c r="L2336">
        <f t="shared" si="224"/>
        <v>6</v>
      </c>
      <c r="M2336">
        <v>2024</v>
      </c>
    </row>
    <row r="2337" spans="1:13" x14ac:dyDescent="0.3">
      <c r="A2337" s="15">
        <v>45449</v>
      </c>
      <c r="B2337">
        <v>21894.9</v>
      </c>
      <c r="C2337">
        <v>22821.4</v>
      </c>
      <c r="D2337">
        <v>49291.9</v>
      </c>
      <c r="E2337">
        <v>75074.509999999995</v>
      </c>
      <c r="G2337" s="2">
        <f t="shared" si="225"/>
        <v>9.6963219745238791E-3</v>
      </c>
      <c r="H2337" s="4">
        <f t="shared" si="226"/>
        <v>8.8880145532674298E-3</v>
      </c>
      <c r="I2337" s="2">
        <f t="shared" si="226"/>
        <v>4.8374668226833549E-3</v>
      </c>
      <c r="J2337" s="2">
        <f t="shared" si="226"/>
        <v>-7.4881884165214033E-2</v>
      </c>
      <c r="L2337">
        <f t="shared" si="224"/>
        <v>6</v>
      </c>
      <c r="M2337">
        <v>2024</v>
      </c>
    </row>
    <row r="2338" spans="1:13" x14ac:dyDescent="0.3">
      <c r="A2338" s="15">
        <v>45450</v>
      </c>
      <c r="B2338">
        <v>22165.8</v>
      </c>
      <c r="C2338">
        <v>23290.15</v>
      </c>
      <c r="D2338">
        <v>49803.199999999997</v>
      </c>
      <c r="E2338">
        <v>76693.36</v>
      </c>
      <c r="G2338" s="2">
        <f t="shared" si="225"/>
        <v>1.2221530465852701E-2</v>
      </c>
      <c r="H2338" s="4">
        <f t="shared" si="226"/>
        <v>2.0539931818380992E-2</v>
      </c>
      <c r="I2338" s="2">
        <f t="shared" si="226"/>
        <v>1.0372901024306136E-2</v>
      </c>
      <c r="J2338" s="2">
        <f t="shared" si="226"/>
        <v>2.1563244302227294E-2</v>
      </c>
      <c r="L2338">
        <f t="shared" si="224"/>
        <v>6</v>
      </c>
      <c r="M2338">
        <v>2024</v>
      </c>
    </row>
    <row r="2339" spans="1:13" x14ac:dyDescent="0.3">
      <c r="A2339" s="15">
        <v>45453</v>
      </c>
      <c r="B2339">
        <v>22154.85</v>
      </c>
      <c r="C2339">
        <v>23259.200000000001</v>
      </c>
      <c r="D2339">
        <v>49780.9</v>
      </c>
      <c r="E2339">
        <v>76490.080000000002</v>
      </c>
      <c r="G2339" s="2">
        <f t="shared" si="225"/>
        <v>-4.9424843770103284E-4</v>
      </c>
      <c r="H2339" s="4">
        <f t="shared" si="226"/>
        <v>-1.3288879633665187E-3</v>
      </c>
      <c r="I2339" s="2">
        <f t="shared" si="226"/>
        <v>-4.4776239277788648E-4</v>
      </c>
      <c r="J2339" s="2">
        <f t="shared" si="226"/>
        <v>-2.6505554066218878E-3</v>
      </c>
      <c r="L2339">
        <f t="shared" si="224"/>
        <v>6</v>
      </c>
      <c r="M2339">
        <v>2024</v>
      </c>
    </row>
    <row r="2340" spans="1:13" x14ac:dyDescent="0.3">
      <c r="A2340" s="15">
        <v>45454</v>
      </c>
      <c r="B2340">
        <v>22125.45</v>
      </c>
      <c r="C2340">
        <v>23264.85</v>
      </c>
      <c r="D2340">
        <v>49705.75</v>
      </c>
      <c r="E2340">
        <v>76456.59</v>
      </c>
      <c r="G2340" s="2">
        <f t="shared" si="225"/>
        <v>-1.3287865331551591E-3</v>
      </c>
      <c r="H2340" s="4">
        <f t="shared" si="226"/>
        <v>2.4291463162954088E-4</v>
      </c>
      <c r="I2340" s="2">
        <f t="shared" si="226"/>
        <v>-1.5096151335150922E-3</v>
      </c>
      <c r="J2340" s="2">
        <f t="shared" si="226"/>
        <v>-4.3783455318657316E-4</v>
      </c>
      <c r="L2340">
        <f t="shared" si="224"/>
        <v>6</v>
      </c>
      <c r="M2340">
        <v>2024</v>
      </c>
    </row>
    <row r="2341" spans="1:13" x14ac:dyDescent="0.3">
      <c r="A2341" s="15">
        <v>45455</v>
      </c>
      <c r="B2341">
        <v>22232.400000000001</v>
      </c>
      <c r="C2341">
        <v>23322.95</v>
      </c>
      <c r="D2341">
        <v>49895.1</v>
      </c>
      <c r="E2341">
        <v>76606.570000000007</v>
      </c>
      <c r="G2341" s="2">
        <f t="shared" si="225"/>
        <v>4.8105467695795648E-3</v>
      </c>
      <c r="H2341" s="4">
        <f t="shared" si="226"/>
        <v>2.4973296625597063E-3</v>
      </c>
      <c r="I2341" s="2">
        <f t="shared" si="226"/>
        <v>3.8094184274454876E-3</v>
      </c>
      <c r="J2341" s="2">
        <f t="shared" si="226"/>
        <v>1.9616360080930953E-3</v>
      </c>
      <c r="L2341">
        <f t="shared" si="224"/>
        <v>6</v>
      </c>
      <c r="M2341">
        <v>2024</v>
      </c>
    </row>
    <row r="2342" spans="1:13" x14ac:dyDescent="0.3">
      <c r="A2342" s="15">
        <v>45456</v>
      </c>
      <c r="B2342">
        <v>22296.7</v>
      </c>
      <c r="C2342">
        <v>23398.9</v>
      </c>
      <c r="D2342">
        <v>49846.7</v>
      </c>
      <c r="E2342">
        <v>76810.899999999994</v>
      </c>
      <c r="G2342" s="2">
        <f t="shared" si="225"/>
        <v>2.8838348275753486E-3</v>
      </c>
      <c r="H2342" s="4">
        <f t="shared" si="226"/>
        <v>3.2564491198583683E-3</v>
      </c>
      <c r="I2342" s="2">
        <f t="shared" si="226"/>
        <v>-9.7003513371055386E-4</v>
      </c>
      <c r="J2342" s="2">
        <f t="shared" si="226"/>
        <v>2.6672647006645406E-3</v>
      </c>
      <c r="L2342">
        <f t="shared" si="224"/>
        <v>6</v>
      </c>
      <c r="M2342">
        <v>2024</v>
      </c>
    </row>
    <row r="2343" spans="1:13" x14ac:dyDescent="0.3">
      <c r="A2343" s="15">
        <v>45457</v>
      </c>
      <c r="B2343">
        <v>22411.95</v>
      </c>
      <c r="C2343">
        <v>23465.599999999999</v>
      </c>
      <c r="D2343">
        <v>50002</v>
      </c>
      <c r="E2343">
        <v>76992.77</v>
      </c>
      <c r="G2343" s="2">
        <f t="shared" si="225"/>
        <v>5.1423459359850434E-3</v>
      </c>
      <c r="H2343" s="4">
        <f t="shared" si="226"/>
        <v>2.8505613511745033E-3</v>
      </c>
      <c r="I2343" s="2">
        <f t="shared" si="226"/>
        <v>3.1155522833006583E-3</v>
      </c>
      <c r="J2343" s="2">
        <f t="shared" si="226"/>
        <v>2.3677629086498128E-3</v>
      </c>
      <c r="L2343">
        <f t="shared" si="224"/>
        <v>6</v>
      </c>
      <c r="M2343">
        <v>2024</v>
      </c>
    </row>
    <row r="2344" spans="1:13" x14ac:dyDescent="0.3">
      <c r="A2344" s="15">
        <v>45461</v>
      </c>
      <c r="B2344">
        <v>22585.35</v>
      </c>
      <c r="C2344">
        <v>23557.9</v>
      </c>
      <c r="D2344">
        <v>50440.9</v>
      </c>
      <c r="E2344">
        <v>77301.14</v>
      </c>
      <c r="G2344" s="2">
        <f t="shared" si="225"/>
        <v>7.6775431861803257E-3</v>
      </c>
      <c r="H2344" s="4">
        <f t="shared" si="226"/>
        <v>3.9334174280650364E-3</v>
      </c>
      <c r="I2344" s="2">
        <f t="shared" si="226"/>
        <v>8.7776488940442682E-3</v>
      </c>
      <c r="J2344" s="2">
        <f t="shared" si="226"/>
        <v>4.0051812657213833E-3</v>
      </c>
      <c r="L2344">
        <f t="shared" si="224"/>
        <v>6</v>
      </c>
      <c r="M2344">
        <v>2024</v>
      </c>
    </row>
    <row r="2345" spans="1:13" x14ac:dyDescent="0.3">
      <c r="A2345" s="15">
        <v>45462</v>
      </c>
      <c r="B2345">
        <v>22943.95</v>
      </c>
      <c r="C2345">
        <v>23516</v>
      </c>
      <c r="D2345">
        <v>51398.05</v>
      </c>
      <c r="E2345">
        <v>77337.59</v>
      </c>
      <c r="G2345" s="2">
        <f t="shared" si="225"/>
        <v>1.5629392497804526E-2</v>
      </c>
      <c r="H2345" s="4">
        <f t="shared" si="226"/>
        <v>-1.7785965642099445E-3</v>
      </c>
      <c r="I2345" s="2">
        <f t="shared" si="226"/>
        <v>1.8975672519721126E-2</v>
      </c>
      <c r="J2345" s="2">
        <f t="shared" si="226"/>
        <v>4.7153250262540878E-4</v>
      </c>
      <c r="L2345">
        <f t="shared" si="224"/>
        <v>6</v>
      </c>
      <c r="M2345">
        <v>2024</v>
      </c>
    </row>
    <row r="2346" spans="1:13" x14ac:dyDescent="0.3">
      <c r="A2346" s="15">
        <v>45463</v>
      </c>
      <c r="B2346">
        <v>23035.3</v>
      </c>
      <c r="C2346">
        <v>23567</v>
      </c>
      <c r="D2346">
        <v>51783.25</v>
      </c>
      <c r="E2346">
        <v>77478.929999999993</v>
      </c>
      <c r="G2346" s="2">
        <f t="shared" si="225"/>
        <v>3.9656527156146674E-3</v>
      </c>
      <c r="H2346" s="4">
        <f t="shared" si="226"/>
        <v>2.1687361796223848E-3</v>
      </c>
      <c r="I2346" s="2">
        <f t="shared" si="226"/>
        <v>7.4944477465584214E-3</v>
      </c>
      <c r="J2346" s="2">
        <f t="shared" si="226"/>
        <v>1.8275718185683898E-3</v>
      </c>
      <c r="L2346">
        <f t="shared" si="224"/>
        <v>6</v>
      </c>
      <c r="M2346">
        <v>2024</v>
      </c>
    </row>
    <row r="2347" spans="1:13" x14ac:dyDescent="0.3">
      <c r="A2347" s="15">
        <v>45464</v>
      </c>
      <c r="B2347">
        <v>22991.55</v>
      </c>
      <c r="C2347">
        <v>23501.1</v>
      </c>
      <c r="D2347">
        <v>51661.45</v>
      </c>
      <c r="E2347">
        <v>77209.899999999994</v>
      </c>
      <c r="G2347" s="2">
        <f t="shared" si="225"/>
        <v>-1.9028730120413805E-3</v>
      </c>
      <c r="H2347" s="4">
        <f t="shared" si="226"/>
        <v>-2.7962829380065962E-3</v>
      </c>
      <c r="I2347" s="2">
        <f t="shared" si="226"/>
        <v>-2.3521119280849098E-3</v>
      </c>
      <c r="J2347" s="2">
        <f t="shared" si="226"/>
        <v>-3.4722988559599218E-3</v>
      </c>
      <c r="L2347">
        <f t="shared" si="224"/>
        <v>6</v>
      </c>
      <c r="M2347">
        <v>2024</v>
      </c>
    </row>
    <row r="2348" spans="1:13" x14ac:dyDescent="0.3">
      <c r="A2348" s="15">
        <v>45467</v>
      </c>
      <c r="B2348">
        <v>23071.25</v>
      </c>
      <c r="C2348">
        <v>23537.85</v>
      </c>
      <c r="D2348">
        <v>51703.95</v>
      </c>
      <c r="E2348">
        <v>77341.08</v>
      </c>
      <c r="G2348" s="2">
        <f t="shared" si="225"/>
        <v>3.454515901825897E-3</v>
      </c>
      <c r="H2348" s="4">
        <f t="shared" si="226"/>
        <v>1.5637565901170584E-3</v>
      </c>
      <c r="I2348" s="2">
        <f t="shared" si="226"/>
        <v>8.2266370765822494E-4</v>
      </c>
      <c r="J2348" s="2">
        <f t="shared" si="226"/>
        <v>1.6990049203535762E-3</v>
      </c>
      <c r="L2348">
        <f t="shared" si="224"/>
        <v>6</v>
      </c>
      <c r="M2348">
        <v>2024</v>
      </c>
    </row>
    <row r="2349" spans="1:13" x14ac:dyDescent="0.3">
      <c r="A2349" s="15">
        <v>45468</v>
      </c>
      <c r="B2349">
        <v>23510.65</v>
      </c>
      <c r="C2349">
        <v>23721.3</v>
      </c>
      <c r="D2349">
        <v>52606</v>
      </c>
      <c r="E2349">
        <v>78053.52</v>
      </c>
      <c r="G2349" s="2">
        <f t="shared" si="225"/>
        <v>1.8689402462288427E-2</v>
      </c>
      <c r="H2349" s="4">
        <f t="shared" si="226"/>
        <v>7.7938299377386102E-3</v>
      </c>
      <c r="I2349" s="2">
        <f t="shared" si="226"/>
        <v>1.7446442679911359E-2</v>
      </c>
      <c r="J2349" s="2">
        <f t="shared" si="226"/>
        <v>9.2116634523335111E-3</v>
      </c>
      <c r="L2349">
        <f t="shared" si="224"/>
        <v>6</v>
      </c>
      <c r="M2349">
        <v>2024</v>
      </c>
    </row>
    <row r="2350" spans="1:13" x14ac:dyDescent="0.3">
      <c r="A2350" s="15">
        <v>45469</v>
      </c>
      <c r="B2350">
        <v>23592.7</v>
      </c>
      <c r="C2350">
        <v>23868.799999999999</v>
      </c>
      <c r="D2350">
        <v>52870.5</v>
      </c>
      <c r="E2350">
        <v>78674.25</v>
      </c>
      <c r="G2350" s="2">
        <f t="shared" si="225"/>
        <v>3.4777706663501537E-3</v>
      </c>
      <c r="H2350" s="4">
        <f t="shared" si="226"/>
        <v>6.2180403266262809E-3</v>
      </c>
      <c r="I2350" s="2">
        <f t="shared" si="226"/>
        <v>5.0279435805801621E-3</v>
      </c>
      <c r="J2350" s="2">
        <f t="shared" si="226"/>
        <v>7.952620202138173E-3</v>
      </c>
      <c r="L2350">
        <f t="shared" si="224"/>
        <v>6</v>
      </c>
      <c r="M2350">
        <v>2024</v>
      </c>
    </row>
    <row r="2351" spans="1:13" x14ac:dyDescent="0.3">
      <c r="A2351" s="15">
        <v>45470</v>
      </c>
      <c r="B2351">
        <v>23624.85</v>
      </c>
      <c r="C2351">
        <v>24044.5</v>
      </c>
      <c r="D2351">
        <v>52811.3</v>
      </c>
      <c r="E2351">
        <v>79243.179999999993</v>
      </c>
      <c r="G2351" s="2">
        <f t="shared" si="225"/>
        <v>1.3608552011969523E-3</v>
      </c>
      <c r="H2351" s="4">
        <f t="shared" si="226"/>
        <v>7.3610738704920535E-3</v>
      </c>
      <c r="I2351" s="2">
        <f t="shared" si="226"/>
        <v>-1.1197170444765434E-3</v>
      </c>
      <c r="J2351" s="2">
        <f t="shared" si="226"/>
        <v>7.2314639160842714E-3</v>
      </c>
      <c r="L2351">
        <f t="shared" si="224"/>
        <v>6</v>
      </c>
      <c r="M2351">
        <v>2024</v>
      </c>
    </row>
    <row r="2352" spans="1:13" x14ac:dyDescent="0.3">
      <c r="A2352" s="15">
        <v>45471</v>
      </c>
      <c r="B2352">
        <v>23420.3</v>
      </c>
      <c r="C2352">
        <v>24010.6</v>
      </c>
      <c r="D2352">
        <v>52342.25</v>
      </c>
      <c r="E2352">
        <v>79032.73</v>
      </c>
      <c r="G2352" s="2">
        <f t="shared" si="225"/>
        <v>-8.7338761672565799E-3</v>
      </c>
      <c r="H2352" s="4">
        <f t="shared" si="226"/>
        <v>-1.409885836677887E-3</v>
      </c>
      <c r="I2352" s="2">
        <f t="shared" si="226"/>
        <v>-8.8816219256106724E-3</v>
      </c>
      <c r="J2352" s="2">
        <f t="shared" si="226"/>
        <v>-2.6557490499497511E-3</v>
      </c>
      <c r="L2352">
        <f t="shared" si="224"/>
        <v>6</v>
      </c>
      <c r="M2352">
        <v>2024</v>
      </c>
    </row>
    <row r="2353" spans="1:13" x14ac:dyDescent="0.3">
      <c r="A2353" s="15">
        <v>45474</v>
      </c>
      <c r="B2353">
        <v>23631.05</v>
      </c>
      <c r="C2353">
        <v>24141.95</v>
      </c>
      <c r="D2353">
        <v>52574.75</v>
      </c>
      <c r="E2353">
        <v>79476.19</v>
      </c>
      <c r="G2353" s="2">
        <f t="shared" si="225"/>
        <v>8.9183510677688892E-3</v>
      </c>
      <c r="H2353" s="4">
        <f t="shared" si="226"/>
        <v>5.4705005289331461E-3</v>
      </c>
      <c r="I2353" s="2">
        <f t="shared" si="226"/>
        <v>4.4419183355702135E-3</v>
      </c>
      <c r="J2353" s="2">
        <f t="shared" si="226"/>
        <v>5.6110930243711233E-3</v>
      </c>
      <c r="L2353">
        <f t="shared" si="224"/>
        <v>7</v>
      </c>
      <c r="M2353">
        <v>2024</v>
      </c>
    </row>
    <row r="2354" spans="1:13" x14ac:dyDescent="0.3">
      <c r="A2354" s="15">
        <v>45475</v>
      </c>
      <c r="B2354">
        <v>23500.85</v>
      </c>
      <c r="C2354">
        <v>24123.85</v>
      </c>
      <c r="D2354">
        <v>52168.1</v>
      </c>
      <c r="E2354">
        <v>79441.45</v>
      </c>
      <c r="G2354" s="2">
        <f t="shared" si="225"/>
        <v>-5.5402251407928108E-3</v>
      </c>
      <c r="H2354" s="4">
        <f t="shared" si="226"/>
        <v>-7.4973231242721412E-4</v>
      </c>
      <c r="I2354" s="2">
        <f t="shared" si="226"/>
        <v>-7.7347015439921535E-3</v>
      </c>
      <c r="J2354" s="2">
        <f t="shared" si="226"/>
        <v>-4.3711204575867612E-4</v>
      </c>
      <c r="L2354">
        <f t="shared" si="224"/>
        <v>7</v>
      </c>
      <c r="M2354">
        <v>2024</v>
      </c>
    </row>
    <row r="2355" spans="1:13" x14ac:dyDescent="0.3">
      <c r="A2355" s="15">
        <v>45476</v>
      </c>
      <c r="B2355">
        <v>23923.75</v>
      </c>
      <c r="C2355">
        <v>24286.5</v>
      </c>
      <c r="D2355">
        <v>53089.25</v>
      </c>
      <c r="E2355">
        <v>79986.8</v>
      </c>
      <c r="G2355" s="2">
        <f t="shared" si="225"/>
        <v>1.7676994618318679E-2</v>
      </c>
      <c r="H2355" s="4">
        <f t="shared" si="226"/>
        <v>6.7422903060664636E-3</v>
      </c>
      <c r="I2355" s="2">
        <f t="shared" si="226"/>
        <v>1.7657342322223765E-2</v>
      </c>
      <c r="J2355" s="2">
        <f t="shared" si="226"/>
        <v>6.8648042048578654E-3</v>
      </c>
      <c r="L2355">
        <f t="shared" si="224"/>
        <v>7</v>
      </c>
      <c r="M2355">
        <v>2024</v>
      </c>
    </row>
    <row r="2356" spans="1:13" x14ac:dyDescent="0.3">
      <c r="A2356" s="15">
        <v>45477</v>
      </c>
      <c r="B2356">
        <v>23879.7</v>
      </c>
      <c r="C2356">
        <v>24302.15</v>
      </c>
      <c r="D2356">
        <v>53103.7</v>
      </c>
      <c r="E2356">
        <v>80049.67</v>
      </c>
      <c r="G2356" s="2">
        <f t="shared" si="225"/>
        <v>-1.8446630401554153E-3</v>
      </c>
      <c r="H2356" s="4">
        <f t="shared" si="226"/>
        <v>6.4439091676451749E-4</v>
      </c>
      <c r="I2356" s="2">
        <f t="shared" si="226"/>
        <v>2.7218316325804359E-4</v>
      </c>
      <c r="J2356" s="2">
        <f t="shared" si="226"/>
        <v>7.8600469077391949E-4</v>
      </c>
      <c r="L2356">
        <f t="shared" si="224"/>
        <v>7</v>
      </c>
      <c r="M2356">
        <v>2024</v>
      </c>
    </row>
    <row r="2357" spans="1:13" x14ac:dyDescent="0.3">
      <c r="A2357" s="15">
        <v>45478</v>
      </c>
      <c r="B2357">
        <v>23641.75</v>
      </c>
      <c r="C2357">
        <v>24323.85</v>
      </c>
      <c r="D2357">
        <v>52660.35</v>
      </c>
      <c r="E2357">
        <v>79996.600000000006</v>
      </c>
      <c r="G2357" s="2">
        <f t="shared" si="225"/>
        <v>-1.0064821766578224E-2</v>
      </c>
      <c r="H2357" s="4">
        <f t="shared" si="226"/>
        <v>8.9292511156408331E-4</v>
      </c>
      <c r="I2357" s="2">
        <f t="shared" si="226"/>
        <v>-8.3487591260119082E-3</v>
      </c>
      <c r="J2357" s="2">
        <f t="shared" si="226"/>
        <v>-6.6296338260972757E-4</v>
      </c>
      <c r="L2357">
        <f t="shared" si="224"/>
        <v>7</v>
      </c>
      <c r="M2357">
        <v>2024</v>
      </c>
    </row>
    <row r="2358" spans="1:13" x14ac:dyDescent="0.3">
      <c r="A2358" s="15">
        <v>45481</v>
      </c>
      <c r="B2358">
        <v>23586.75</v>
      </c>
      <c r="C2358">
        <v>24320.55</v>
      </c>
      <c r="D2358">
        <v>52425.8</v>
      </c>
      <c r="E2358">
        <v>79960.38</v>
      </c>
      <c r="G2358" s="2">
        <f t="shared" si="225"/>
        <v>-2.3318176518596248E-3</v>
      </c>
      <c r="H2358" s="4">
        <f t="shared" si="226"/>
        <v>-1.3566931221822501E-4</v>
      </c>
      <c r="I2358" s="2">
        <f t="shared" si="226"/>
        <v>-4.4540152125839578E-3</v>
      </c>
      <c r="J2358" s="2">
        <f t="shared" si="226"/>
        <v>-4.5276924269282894E-4</v>
      </c>
      <c r="L2358">
        <f t="shared" si="224"/>
        <v>7</v>
      </c>
      <c r="M2358">
        <v>2024</v>
      </c>
    </row>
    <row r="2359" spans="1:13" x14ac:dyDescent="0.3">
      <c r="A2359" s="15">
        <v>45482</v>
      </c>
      <c r="B2359">
        <v>23662.6</v>
      </c>
      <c r="C2359">
        <v>24433.200000000001</v>
      </c>
      <c r="D2359">
        <v>52568.800000000003</v>
      </c>
      <c r="E2359">
        <v>80351.64</v>
      </c>
      <c r="G2359" s="2">
        <f t="shared" si="225"/>
        <v>3.2054803783184665E-3</v>
      </c>
      <c r="H2359" s="4">
        <f t="shared" si="226"/>
        <v>4.6318853808816601E-3</v>
      </c>
      <c r="I2359" s="2">
        <f t="shared" si="226"/>
        <v>2.7276646231435666E-3</v>
      </c>
      <c r="J2359" s="2">
        <f t="shared" si="226"/>
        <v>4.8931733440985992E-3</v>
      </c>
      <c r="L2359">
        <f t="shared" si="224"/>
        <v>7</v>
      </c>
      <c r="M2359">
        <v>2024</v>
      </c>
    </row>
    <row r="2360" spans="1:13" x14ac:dyDescent="0.3">
      <c r="A2360" s="15">
        <v>45483</v>
      </c>
      <c r="B2360">
        <v>23599.1</v>
      </c>
      <c r="C2360">
        <v>24324.45</v>
      </c>
      <c r="D2360">
        <v>52189.3</v>
      </c>
      <c r="E2360">
        <v>79924.77</v>
      </c>
      <c r="G2360" s="2">
        <f t="shared" si="225"/>
        <v>-2.6907805806153625E-3</v>
      </c>
      <c r="H2360" s="4">
        <f t="shared" si="226"/>
        <v>-4.4509110554491428E-3</v>
      </c>
      <c r="I2360" s="2">
        <f t="shared" si="226"/>
        <v>-7.2191109555477771E-3</v>
      </c>
      <c r="J2360" s="2">
        <f t="shared" si="226"/>
        <v>-5.3125238016298775E-3</v>
      </c>
      <c r="L2360">
        <f t="shared" si="224"/>
        <v>7</v>
      </c>
      <c r="M2360">
        <v>2024</v>
      </c>
    </row>
    <row r="2361" spans="1:13" x14ac:dyDescent="0.3">
      <c r="A2361" s="15">
        <v>45484</v>
      </c>
      <c r="B2361">
        <v>23599.45</v>
      </c>
      <c r="C2361">
        <v>24315.95</v>
      </c>
      <c r="D2361">
        <v>52270.65</v>
      </c>
      <c r="E2361">
        <v>79897.34</v>
      </c>
      <c r="G2361" s="2">
        <f t="shared" si="225"/>
        <v>1.4830854108980624E-5</v>
      </c>
      <c r="H2361" s="4">
        <f t="shared" si="226"/>
        <v>-3.4944263899080964E-4</v>
      </c>
      <c r="I2361" s="2">
        <f t="shared" si="226"/>
        <v>1.5587486323824719E-3</v>
      </c>
      <c r="J2361" s="2">
        <f t="shared" si="226"/>
        <v>-3.4319773456974059E-4</v>
      </c>
      <c r="L2361">
        <f t="shared" si="224"/>
        <v>7</v>
      </c>
      <c r="M2361">
        <v>2024</v>
      </c>
    </row>
    <row r="2362" spans="1:13" x14ac:dyDescent="0.3">
      <c r="A2362" s="15">
        <v>45485</v>
      </c>
      <c r="B2362">
        <v>23604.400000000001</v>
      </c>
      <c r="C2362">
        <v>24502.15</v>
      </c>
      <c r="D2362">
        <v>52278.9</v>
      </c>
      <c r="E2362">
        <v>80519.34</v>
      </c>
      <c r="G2362" s="2">
        <f t="shared" si="225"/>
        <v>2.0970666485912488E-4</v>
      </c>
      <c r="H2362" s="4">
        <f t="shared" si="226"/>
        <v>7.6575252046496524E-3</v>
      </c>
      <c r="I2362" s="2">
        <f t="shared" si="226"/>
        <v>1.5783235907722594E-4</v>
      </c>
      <c r="J2362" s="2">
        <f t="shared" si="226"/>
        <v>7.7849900885311081E-3</v>
      </c>
      <c r="L2362">
        <f t="shared" si="224"/>
        <v>7</v>
      </c>
      <c r="M2362">
        <v>2024</v>
      </c>
    </row>
    <row r="2363" spans="1:13" x14ac:dyDescent="0.3">
      <c r="A2363" s="15">
        <v>45488</v>
      </c>
      <c r="B2363">
        <v>23691.85</v>
      </c>
      <c r="C2363">
        <v>24586.7</v>
      </c>
      <c r="D2363">
        <v>52455.9</v>
      </c>
      <c r="E2363">
        <v>80664.86</v>
      </c>
      <c r="G2363" s="2">
        <f t="shared" si="225"/>
        <v>3.6911427347377725E-3</v>
      </c>
      <c r="H2363" s="4">
        <f t="shared" si="226"/>
        <v>3.4507175900890031E-3</v>
      </c>
      <c r="I2363" s="2">
        <f t="shared" si="226"/>
        <v>3.3856871510303389E-3</v>
      </c>
      <c r="J2363" s="2">
        <f t="shared" si="226"/>
        <v>1.8072676701026621E-3</v>
      </c>
      <c r="L2363">
        <f t="shared" si="224"/>
        <v>7</v>
      </c>
      <c r="M2363">
        <v>2024</v>
      </c>
    </row>
    <row r="2364" spans="1:13" x14ac:dyDescent="0.3">
      <c r="A2364" s="15">
        <v>45489</v>
      </c>
      <c r="B2364">
        <v>23648.35</v>
      </c>
      <c r="C2364">
        <v>24613</v>
      </c>
      <c r="D2364">
        <v>52396.800000000003</v>
      </c>
      <c r="E2364">
        <v>80716.55</v>
      </c>
      <c r="G2364" s="2">
        <f t="shared" si="225"/>
        <v>-1.8394518010770309E-3</v>
      </c>
      <c r="H2364" s="4">
        <f t="shared" si="226"/>
        <v>1.0696840161550461E-3</v>
      </c>
      <c r="I2364" s="2">
        <f t="shared" si="226"/>
        <v>-1.1266606806860343E-3</v>
      </c>
      <c r="J2364" s="2">
        <f t="shared" si="226"/>
        <v>6.4079947575688262E-4</v>
      </c>
      <c r="L2364">
        <f t="shared" si="224"/>
        <v>7</v>
      </c>
      <c r="M2364">
        <v>2024</v>
      </c>
    </row>
    <row r="2365" spans="1:13" x14ac:dyDescent="0.3">
      <c r="A2365" s="15">
        <v>45491</v>
      </c>
      <c r="B2365">
        <v>23783.5</v>
      </c>
      <c r="C2365">
        <v>24800.85</v>
      </c>
      <c r="D2365">
        <v>52620.7</v>
      </c>
      <c r="E2365">
        <v>81343.460000000006</v>
      </c>
      <c r="G2365" s="2">
        <f t="shared" si="225"/>
        <v>5.6825109845061259E-3</v>
      </c>
      <c r="H2365" s="4">
        <f t="shared" si="226"/>
        <v>7.6321456141063074E-3</v>
      </c>
      <c r="I2365" s="2">
        <f t="shared" si="226"/>
        <v>4.2731617197995708E-3</v>
      </c>
      <c r="J2365" s="2">
        <f t="shared" si="226"/>
        <v>7.7668086656330513E-3</v>
      </c>
      <c r="L2365">
        <f t="shared" si="224"/>
        <v>7</v>
      </c>
      <c r="M2365">
        <v>2024</v>
      </c>
    </row>
    <row r="2366" spans="1:13" x14ac:dyDescent="0.3">
      <c r="A2366" s="15">
        <v>45492</v>
      </c>
      <c r="B2366">
        <v>23596.35</v>
      </c>
      <c r="C2366">
        <v>24530.9</v>
      </c>
      <c r="D2366">
        <v>52265.599999999999</v>
      </c>
      <c r="E2366">
        <v>80604.649999999994</v>
      </c>
      <c r="G2366" s="2">
        <f t="shared" si="225"/>
        <v>-7.9313114104512545E-3</v>
      </c>
      <c r="H2366" s="4">
        <f t="shared" si="226"/>
        <v>-1.0884707580586839E-2</v>
      </c>
      <c r="I2366" s="2">
        <f t="shared" si="226"/>
        <v>-6.7482948725501287E-3</v>
      </c>
      <c r="J2366" s="2">
        <f t="shared" si="226"/>
        <v>-9.0825986502173894E-3</v>
      </c>
      <c r="L2366">
        <f t="shared" si="224"/>
        <v>7</v>
      </c>
      <c r="M2366">
        <v>2024</v>
      </c>
    </row>
    <row r="2367" spans="1:13" x14ac:dyDescent="0.3">
      <c r="A2367" s="15">
        <v>45495</v>
      </c>
      <c r="B2367">
        <v>23626.799999999999</v>
      </c>
      <c r="C2367">
        <v>24509.25</v>
      </c>
      <c r="D2367">
        <v>52280.4</v>
      </c>
      <c r="E2367">
        <v>80502.080000000002</v>
      </c>
      <c r="G2367" s="2">
        <f t="shared" si="225"/>
        <v>1.288790695312134E-3</v>
      </c>
      <c r="H2367" s="4">
        <f t="shared" si="226"/>
        <v>-8.8256036264472372E-4</v>
      </c>
      <c r="I2367" s="2">
        <f t="shared" si="226"/>
        <v>2.8316904426626519E-4</v>
      </c>
      <c r="J2367" s="2">
        <f t="shared" si="226"/>
        <v>-1.2725072312824686E-3</v>
      </c>
      <c r="L2367">
        <f t="shared" si="224"/>
        <v>7</v>
      </c>
      <c r="M2367">
        <v>2024</v>
      </c>
    </row>
    <row r="2368" spans="1:13" x14ac:dyDescent="0.3">
      <c r="A2368" s="15">
        <v>45496</v>
      </c>
      <c r="B2368">
        <v>23304.1</v>
      </c>
      <c r="C2368">
        <v>24479.05</v>
      </c>
      <c r="D2368">
        <v>51778.3</v>
      </c>
      <c r="E2368">
        <v>80429.039999999994</v>
      </c>
      <c r="G2368" s="2">
        <f t="shared" si="225"/>
        <v>-1.3847348749790841E-2</v>
      </c>
      <c r="H2368" s="4">
        <f t="shared" si="226"/>
        <v>-1.2321878474453819E-3</v>
      </c>
      <c r="I2368" s="2">
        <f t="shared" si="226"/>
        <v>-9.6039816068736756E-3</v>
      </c>
      <c r="J2368" s="2">
        <f t="shared" si="226"/>
        <v>-9.073057491186333E-4</v>
      </c>
      <c r="L2368">
        <f t="shared" si="224"/>
        <v>7</v>
      </c>
      <c r="M2368">
        <v>2024</v>
      </c>
    </row>
    <row r="2369" spans="1:13" x14ac:dyDescent="0.3">
      <c r="A2369" s="15">
        <v>45497</v>
      </c>
      <c r="B2369">
        <v>23165.1</v>
      </c>
      <c r="C2369">
        <v>24413.5</v>
      </c>
      <c r="D2369">
        <v>51317</v>
      </c>
      <c r="E2369">
        <v>80148.88</v>
      </c>
      <c r="G2369" s="2">
        <f t="shared" si="225"/>
        <v>-6.0004057828371132E-3</v>
      </c>
      <c r="H2369" s="4">
        <f t="shared" si="226"/>
        <v>-2.677799996323357E-3</v>
      </c>
      <c r="I2369" s="2">
        <f t="shared" si="226"/>
        <v>-8.9091376117022558E-3</v>
      </c>
      <c r="J2369" s="2">
        <f t="shared" si="226"/>
        <v>-3.4833189604151554E-3</v>
      </c>
      <c r="L2369">
        <f t="shared" si="224"/>
        <v>7</v>
      </c>
      <c r="M2369">
        <v>2024</v>
      </c>
    </row>
    <row r="2370" spans="1:13" x14ac:dyDescent="0.3">
      <c r="A2370" s="15">
        <v>45498</v>
      </c>
      <c r="B2370">
        <v>23049.5</v>
      </c>
      <c r="C2370">
        <v>24406.1</v>
      </c>
      <c r="D2370">
        <v>50888.75</v>
      </c>
      <c r="E2370">
        <v>80039.8</v>
      </c>
      <c r="G2370" s="2">
        <f t="shared" si="225"/>
        <v>-5.0152931733876459E-3</v>
      </c>
      <c r="H2370" s="4">
        <f t="shared" si="226"/>
        <v>-3.0311098367712352E-4</v>
      </c>
      <c r="I2370" s="2">
        <f t="shared" si="226"/>
        <v>-8.3451877545452774E-3</v>
      </c>
      <c r="J2370" s="2">
        <f t="shared" si="226"/>
        <v>-1.3609672399664441E-3</v>
      </c>
      <c r="L2370">
        <f t="shared" si="224"/>
        <v>7</v>
      </c>
      <c r="M2370">
        <v>2024</v>
      </c>
    </row>
    <row r="2371" spans="1:13" x14ac:dyDescent="0.3">
      <c r="A2371" s="15">
        <v>45499</v>
      </c>
      <c r="B2371">
        <v>23316.7</v>
      </c>
      <c r="C2371">
        <v>24834.85</v>
      </c>
      <c r="D2371">
        <v>51295.95</v>
      </c>
      <c r="E2371">
        <v>81332.72</v>
      </c>
      <c r="G2371" s="2">
        <f t="shared" si="225"/>
        <v>1.14595976274516E-2</v>
      </c>
      <c r="H2371" s="4">
        <f t="shared" si="226"/>
        <v>1.7567329479105633E-2</v>
      </c>
      <c r="I2371" s="2">
        <f t="shared" si="226"/>
        <v>8.0017685637787748E-3</v>
      </c>
      <c r="J2371" s="2">
        <f t="shared" si="226"/>
        <v>1.6153463651833191E-2</v>
      </c>
      <c r="L2371">
        <f t="shared" ref="L2371:L2434" si="227">MONTH(A:A)</f>
        <v>7</v>
      </c>
      <c r="M2371">
        <v>2024</v>
      </c>
    </row>
    <row r="2372" spans="1:13" x14ac:dyDescent="0.3">
      <c r="A2372" s="15">
        <v>45502</v>
      </c>
      <c r="B2372">
        <v>23315.3</v>
      </c>
      <c r="C2372">
        <v>24836.1</v>
      </c>
      <c r="D2372">
        <v>51406.25</v>
      </c>
      <c r="E2372">
        <v>81355.839999999997</v>
      </c>
      <c r="G2372" s="2">
        <f t="shared" ref="G2372:G2435" si="228">(B2372-B2371)/B2372</f>
        <v>-6.0046407294843096E-5</v>
      </c>
      <c r="H2372" s="4">
        <f t="shared" ref="H2372:J2435" si="229">(C2372-C2371)/C2371</f>
        <v>5.0332496471692003E-5</v>
      </c>
      <c r="I2372" s="2">
        <f t="shared" si="229"/>
        <v>2.1502672238257197E-3</v>
      </c>
      <c r="J2372" s="2">
        <f t="shared" si="229"/>
        <v>2.8426443871538222E-4</v>
      </c>
      <c r="L2372">
        <f t="shared" si="227"/>
        <v>7</v>
      </c>
      <c r="M2372">
        <v>2024</v>
      </c>
    </row>
    <row r="2373" spans="1:13" x14ac:dyDescent="0.3">
      <c r="A2373" s="15">
        <v>45503</v>
      </c>
      <c r="B2373">
        <v>23338</v>
      </c>
      <c r="C2373">
        <v>24857.3</v>
      </c>
      <c r="D2373">
        <v>51499.3</v>
      </c>
      <c r="E2373">
        <v>81455.399999999994</v>
      </c>
      <c r="G2373" s="2">
        <f t="shared" si="228"/>
        <v>9.72662610335107E-4</v>
      </c>
      <c r="H2373" s="4">
        <f t="shared" si="229"/>
        <v>8.5359617653338197E-4</v>
      </c>
      <c r="I2373" s="2">
        <f t="shared" si="229"/>
        <v>1.810091185410391E-3</v>
      </c>
      <c r="J2373" s="2">
        <f t="shared" si="229"/>
        <v>1.2237597202609878E-3</v>
      </c>
      <c r="L2373">
        <f t="shared" si="227"/>
        <v>7</v>
      </c>
      <c r="M2373">
        <v>2024</v>
      </c>
    </row>
    <row r="2374" spans="1:13" x14ac:dyDescent="0.3">
      <c r="A2374" s="15">
        <v>45504</v>
      </c>
      <c r="B2374">
        <v>23412.2</v>
      </c>
      <c r="C2374">
        <v>24951.15</v>
      </c>
      <c r="D2374">
        <v>51553.4</v>
      </c>
      <c r="E2374">
        <v>81741.34</v>
      </c>
      <c r="G2374" s="2">
        <f t="shared" si="228"/>
        <v>3.1692878072116558E-3</v>
      </c>
      <c r="H2374" s="4">
        <f t="shared" si="229"/>
        <v>3.7755508442188887E-3</v>
      </c>
      <c r="I2374" s="2">
        <f t="shared" si="229"/>
        <v>1.0504997155300856E-3</v>
      </c>
      <c r="J2374" s="2">
        <f t="shared" si="229"/>
        <v>3.5103872794191955E-3</v>
      </c>
      <c r="L2374">
        <f t="shared" si="227"/>
        <v>7</v>
      </c>
      <c r="M2374">
        <v>2024</v>
      </c>
    </row>
    <row r="2375" spans="1:13" x14ac:dyDescent="0.3">
      <c r="A2375" s="15">
        <v>45505</v>
      </c>
      <c r="B2375">
        <v>23435.85</v>
      </c>
      <c r="C2375">
        <v>25010.9</v>
      </c>
      <c r="D2375">
        <v>51564</v>
      </c>
      <c r="E2375">
        <v>81867.55</v>
      </c>
      <c r="G2375" s="2">
        <f t="shared" si="228"/>
        <v>1.0091377099613549E-3</v>
      </c>
      <c r="H2375" s="4">
        <f t="shared" si="229"/>
        <v>2.3946792031629802E-3</v>
      </c>
      <c r="I2375" s="2">
        <f t="shared" si="229"/>
        <v>2.0561204498633541E-4</v>
      </c>
      <c r="J2375" s="2">
        <f t="shared" si="229"/>
        <v>1.5440167729083767E-3</v>
      </c>
      <c r="L2375">
        <f t="shared" si="227"/>
        <v>8</v>
      </c>
      <c r="M2375">
        <v>2024</v>
      </c>
    </row>
    <row r="2376" spans="1:13" x14ac:dyDescent="0.3">
      <c r="A2376" s="15">
        <v>45506</v>
      </c>
      <c r="B2376">
        <v>23365.9</v>
      </c>
      <c r="C2376">
        <v>24717.7</v>
      </c>
      <c r="D2376">
        <v>51350.15</v>
      </c>
      <c r="E2376">
        <v>80981.95</v>
      </c>
      <c r="G2376" s="2">
        <f t="shared" si="228"/>
        <v>-2.9936788225575339E-3</v>
      </c>
      <c r="H2376" s="4">
        <f t="shared" si="229"/>
        <v>-1.1722888820474302E-2</v>
      </c>
      <c r="I2376" s="2">
        <f t="shared" si="229"/>
        <v>-4.1472732914436148E-3</v>
      </c>
      <c r="J2376" s="2">
        <f t="shared" si="229"/>
        <v>-1.0817472857072257E-2</v>
      </c>
      <c r="L2376">
        <f t="shared" si="227"/>
        <v>8</v>
      </c>
      <c r="M2376">
        <v>2024</v>
      </c>
    </row>
    <row r="2377" spans="1:13" x14ac:dyDescent="0.3">
      <c r="A2377" s="15">
        <v>45509</v>
      </c>
      <c r="B2377">
        <v>22762.7</v>
      </c>
      <c r="C2377">
        <v>24055.599999999999</v>
      </c>
      <c r="D2377">
        <v>50092.1</v>
      </c>
      <c r="E2377">
        <v>78759.399999999994</v>
      </c>
      <c r="G2377" s="2">
        <f t="shared" si="228"/>
        <v>-2.6499492590949258E-2</v>
      </c>
      <c r="H2377" s="4">
        <f t="shared" si="229"/>
        <v>-2.6786472851438529E-2</v>
      </c>
      <c r="I2377" s="2">
        <f t="shared" si="229"/>
        <v>-2.4499441579041208E-2</v>
      </c>
      <c r="J2377" s="2">
        <f t="shared" si="229"/>
        <v>-2.7445004720187682E-2</v>
      </c>
      <c r="L2377">
        <f t="shared" si="227"/>
        <v>8</v>
      </c>
      <c r="M2377">
        <v>2024</v>
      </c>
    </row>
    <row r="2378" spans="1:13" x14ac:dyDescent="0.3">
      <c r="A2378" s="15">
        <v>45510</v>
      </c>
      <c r="B2378">
        <v>22520.1</v>
      </c>
      <c r="C2378">
        <v>23992.55</v>
      </c>
      <c r="D2378">
        <v>49748.3</v>
      </c>
      <c r="E2378">
        <v>78593.070000000007</v>
      </c>
      <c r="G2378" s="2">
        <f t="shared" si="228"/>
        <v>-1.0772598700716347E-2</v>
      </c>
      <c r="H2378" s="4">
        <f t="shared" si="229"/>
        <v>-2.6210113237665773E-3</v>
      </c>
      <c r="I2378" s="2">
        <f t="shared" si="229"/>
        <v>-6.8633576951254915E-3</v>
      </c>
      <c r="J2378" s="2">
        <f t="shared" si="229"/>
        <v>-2.1118749000117727E-3</v>
      </c>
      <c r="L2378">
        <f t="shared" si="227"/>
        <v>8</v>
      </c>
      <c r="M2378">
        <v>2024</v>
      </c>
    </row>
    <row r="2379" spans="1:13" x14ac:dyDescent="0.3">
      <c r="A2379" s="15">
        <v>45511</v>
      </c>
      <c r="B2379">
        <v>22804.75</v>
      </c>
      <c r="C2379">
        <v>24297.5</v>
      </c>
      <c r="D2379">
        <v>50119</v>
      </c>
      <c r="E2379">
        <v>79468.009999999995</v>
      </c>
      <c r="G2379" s="2">
        <f t="shared" si="228"/>
        <v>1.2482048695995415E-2</v>
      </c>
      <c r="H2379" s="4">
        <f t="shared" si="229"/>
        <v>1.2710195456506321E-2</v>
      </c>
      <c r="I2379" s="2">
        <f t="shared" si="229"/>
        <v>7.4515109059002434E-3</v>
      </c>
      <c r="J2379" s="2">
        <f t="shared" si="229"/>
        <v>1.1132533695400723E-2</v>
      </c>
      <c r="L2379">
        <f t="shared" si="227"/>
        <v>8</v>
      </c>
      <c r="M2379">
        <v>2024</v>
      </c>
    </row>
    <row r="2380" spans="1:13" x14ac:dyDescent="0.3">
      <c r="A2380" s="15">
        <v>45512</v>
      </c>
      <c r="B2380">
        <v>22838.400000000001</v>
      </c>
      <c r="C2380">
        <v>24117</v>
      </c>
      <c r="D2380">
        <v>50156.7</v>
      </c>
      <c r="E2380">
        <v>78886.22</v>
      </c>
      <c r="G2380" s="2">
        <f t="shared" si="228"/>
        <v>1.4733956844613218E-3</v>
      </c>
      <c r="H2380" s="4">
        <f t="shared" si="229"/>
        <v>-7.428747813561066E-3</v>
      </c>
      <c r="I2380" s="2">
        <f t="shared" si="229"/>
        <v>7.5220974081679777E-4</v>
      </c>
      <c r="J2380" s="2">
        <f t="shared" si="229"/>
        <v>-7.3210591280691894E-3</v>
      </c>
      <c r="L2380">
        <f t="shared" si="227"/>
        <v>8</v>
      </c>
      <c r="M2380">
        <v>2024</v>
      </c>
    </row>
    <row r="2381" spans="1:13" x14ac:dyDescent="0.3">
      <c r="A2381" s="15">
        <v>45513</v>
      </c>
      <c r="B2381">
        <v>22983.3</v>
      </c>
      <c r="C2381">
        <v>24367.5</v>
      </c>
      <c r="D2381">
        <v>50484.5</v>
      </c>
      <c r="E2381">
        <v>79705.91</v>
      </c>
      <c r="G2381" s="2">
        <f t="shared" si="228"/>
        <v>6.3045776716136419E-3</v>
      </c>
      <c r="H2381" s="4">
        <f t="shared" si="229"/>
        <v>1.0386864037815649E-2</v>
      </c>
      <c r="I2381" s="2">
        <f t="shared" si="229"/>
        <v>6.535517687567223E-3</v>
      </c>
      <c r="J2381" s="2">
        <f t="shared" si="229"/>
        <v>1.0390788150325904E-2</v>
      </c>
      <c r="L2381">
        <f t="shared" si="227"/>
        <v>8</v>
      </c>
      <c r="M2381">
        <v>2024</v>
      </c>
    </row>
    <row r="2382" spans="1:13" x14ac:dyDescent="0.3">
      <c r="A2382" s="15">
        <v>45516</v>
      </c>
      <c r="B2382">
        <v>23028.55</v>
      </c>
      <c r="C2382">
        <v>24347</v>
      </c>
      <c r="D2382">
        <v>50577.95</v>
      </c>
      <c r="E2382">
        <v>79648.92</v>
      </c>
      <c r="G2382" s="2">
        <f t="shared" si="228"/>
        <v>1.9649522006379037E-3</v>
      </c>
      <c r="H2382" s="4">
        <f t="shared" si="229"/>
        <v>-8.412844977941931E-4</v>
      </c>
      <c r="I2382" s="2">
        <f t="shared" si="229"/>
        <v>1.8510631976150519E-3</v>
      </c>
      <c r="J2382" s="2">
        <f t="shared" si="229"/>
        <v>-7.1500344202839205E-4</v>
      </c>
      <c r="L2382">
        <f t="shared" si="227"/>
        <v>8</v>
      </c>
      <c r="M2382">
        <v>2024</v>
      </c>
    </row>
    <row r="2383" spans="1:13" x14ac:dyDescent="0.3">
      <c r="A2383" s="15">
        <v>45517</v>
      </c>
      <c r="B2383">
        <v>22596.799999999999</v>
      </c>
      <c r="C2383">
        <v>24139</v>
      </c>
      <c r="D2383">
        <v>49831.85</v>
      </c>
      <c r="E2383">
        <v>78956.03</v>
      </c>
      <c r="G2383" s="2">
        <f t="shared" si="228"/>
        <v>-1.910668767259081E-2</v>
      </c>
      <c r="H2383" s="4">
        <f t="shared" si="229"/>
        <v>-8.5431469996303452E-3</v>
      </c>
      <c r="I2383" s="2">
        <f t="shared" si="229"/>
        <v>-1.4751487555347708E-2</v>
      </c>
      <c r="J2383" s="2">
        <f t="shared" si="229"/>
        <v>-8.6993018863281441E-3</v>
      </c>
      <c r="L2383">
        <f t="shared" si="227"/>
        <v>8</v>
      </c>
      <c r="M2383">
        <v>2024</v>
      </c>
    </row>
    <row r="2384" spans="1:13" x14ac:dyDescent="0.3">
      <c r="A2384" s="15">
        <v>45518</v>
      </c>
      <c r="B2384">
        <v>22591.7</v>
      </c>
      <c r="C2384">
        <v>24143.75</v>
      </c>
      <c r="D2384">
        <v>49727.3</v>
      </c>
      <c r="E2384">
        <v>79105.88</v>
      </c>
      <c r="G2384" s="2">
        <f t="shared" si="228"/>
        <v>-2.2574662375998906E-4</v>
      </c>
      <c r="H2384" s="4">
        <f t="shared" si="229"/>
        <v>1.9677699987571978E-4</v>
      </c>
      <c r="I2384" s="2">
        <f t="shared" si="229"/>
        <v>-2.0980557615259245E-3</v>
      </c>
      <c r="J2384" s="2">
        <f t="shared" si="229"/>
        <v>1.8978917759670266E-3</v>
      </c>
      <c r="L2384">
        <f t="shared" si="227"/>
        <v>8</v>
      </c>
      <c r="M2384">
        <v>2024</v>
      </c>
    </row>
    <row r="2385" spans="1:13" x14ac:dyDescent="0.3">
      <c r="A2385" s="15">
        <v>45520</v>
      </c>
      <c r="B2385">
        <v>22976.2</v>
      </c>
      <c r="C2385">
        <v>24541.15</v>
      </c>
      <c r="D2385">
        <v>50516.9</v>
      </c>
      <c r="E2385">
        <v>80436.84</v>
      </c>
      <c r="G2385" s="2">
        <f t="shared" si="228"/>
        <v>1.6734708089240168E-2</v>
      </c>
      <c r="H2385" s="4">
        <f t="shared" si="229"/>
        <v>1.6459746311157191E-2</v>
      </c>
      <c r="I2385" s="2">
        <f t="shared" si="229"/>
        <v>1.5878601894733849E-2</v>
      </c>
      <c r="J2385" s="2">
        <f t="shared" si="229"/>
        <v>1.6825045116747223E-2</v>
      </c>
      <c r="L2385">
        <f t="shared" si="227"/>
        <v>8</v>
      </c>
      <c r="M2385">
        <v>2024</v>
      </c>
    </row>
    <row r="2386" spans="1:13" x14ac:dyDescent="0.3">
      <c r="A2386" s="15">
        <v>45523</v>
      </c>
      <c r="B2386">
        <v>22922.7</v>
      </c>
      <c r="C2386">
        <v>24572.65</v>
      </c>
      <c r="D2386">
        <v>50368.35</v>
      </c>
      <c r="E2386">
        <v>80424.679999999993</v>
      </c>
      <c r="G2386" s="2">
        <f t="shared" si="228"/>
        <v>-2.3339309941673536E-3</v>
      </c>
      <c r="H2386" s="4">
        <f t="shared" si="229"/>
        <v>1.2835584314508488E-3</v>
      </c>
      <c r="I2386" s="2">
        <f t="shared" si="229"/>
        <v>-2.9406000764101302E-3</v>
      </c>
      <c r="J2386" s="2">
        <f t="shared" si="229"/>
        <v>-1.5117451157956345E-4</v>
      </c>
      <c r="L2386">
        <f t="shared" si="227"/>
        <v>8</v>
      </c>
      <c r="M2386">
        <v>2024</v>
      </c>
    </row>
    <row r="2387" spans="1:13" x14ac:dyDescent="0.3">
      <c r="A2387" s="15">
        <v>45524</v>
      </c>
      <c r="B2387">
        <v>23178.15</v>
      </c>
      <c r="C2387">
        <v>24698.85</v>
      </c>
      <c r="D2387">
        <v>50803.15</v>
      </c>
      <c r="E2387">
        <v>80802.86</v>
      </c>
      <c r="G2387" s="2">
        <f t="shared" si="228"/>
        <v>1.1021155700519701E-2</v>
      </c>
      <c r="H2387" s="4">
        <f t="shared" si="229"/>
        <v>5.135791215029599E-3</v>
      </c>
      <c r="I2387" s="2">
        <f t="shared" si="229"/>
        <v>8.6324050718358438E-3</v>
      </c>
      <c r="J2387" s="2">
        <f t="shared" si="229"/>
        <v>4.7022879046582167E-3</v>
      </c>
      <c r="L2387">
        <f t="shared" si="227"/>
        <v>8</v>
      </c>
      <c r="M2387">
        <v>2024</v>
      </c>
    </row>
    <row r="2388" spans="1:13" x14ac:dyDescent="0.3">
      <c r="A2388" s="15">
        <v>45525</v>
      </c>
      <c r="B2388">
        <v>23143.65</v>
      </c>
      <c r="C2388">
        <v>24770.2</v>
      </c>
      <c r="D2388">
        <v>50685.55</v>
      </c>
      <c r="E2388">
        <v>80905.3</v>
      </c>
      <c r="G2388" s="2">
        <f t="shared" si="228"/>
        <v>-1.490689670816833E-3</v>
      </c>
      <c r="H2388" s="4">
        <f t="shared" si="229"/>
        <v>2.8887984663254437E-3</v>
      </c>
      <c r="I2388" s="2">
        <f t="shared" si="229"/>
        <v>-2.3148170930345569E-3</v>
      </c>
      <c r="J2388" s="2">
        <f t="shared" si="229"/>
        <v>1.2677769078966057E-3</v>
      </c>
      <c r="L2388">
        <f t="shared" si="227"/>
        <v>8</v>
      </c>
      <c r="M2388">
        <v>2024</v>
      </c>
    </row>
    <row r="2389" spans="1:13" x14ac:dyDescent="0.3">
      <c r="A2389" s="15">
        <v>45526</v>
      </c>
      <c r="B2389">
        <v>23247.15</v>
      </c>
      <c r="C2389">
        <v>24811.5</v>
      </c>
      <c r="D2389">
        <v>50985.7</v>
      </c>
      <c r="E2389">
        <v>81053.19</v>
      </c>
      <c r="G2389" s="2">
        <f t="shared" si="228"/>
        <v>4.4521586517056923E-3</v>
      </c>
      <c r="H2389" s="4">
        <f t="shared" si="229"/>
        <v>1.6673260611540994E-3</v>
      </c>
      <c r="I2389" s="2">
        <f t="shared" si="229"/>
        <v>5.9218061163387624E-3</v>
      </c>
      <c r="J2389" s="2">
        <f t="shared" si="229"/>
        <v>1.827939578742053E-3</v>
      </c>
      <c r="L2389">
        <f t="shared" si="227"/>
        <v>8</v>
      </c>
      <c r="M2389">
        <v>2024</v>
      </c>
    </row>
    <row r="2390" spans="1:13" x14ac:dyDescent="0.3">
      <c r="A2390" s="15">
        <v>45527</v>
      </c>
      <c r="B2390">
        <v>23232.15</v>
      </c>
      <c r="C2390">
        <v>24823.15</v>
      </c>
      <c r="D2390">
        <v>50933.45</v>
      </c>
      <c r="E2390">
        <v>81086.210000000006</v>
      </c>
      <c r="G2390" s="2">
        <f t="shared" si="228"/>
        <v>-6.4565698826841251E-4</v>
      </c>
      <c r="H2390" s="4">
        <f t="shared" si="229"/>
        <v>4.6954033411931789E-4</v>
      </c>
      <c r="I2390" s="2">
        <f t="shared" si="229"/>
        <v>-1.0247971490045249E-3</v>
      </c>
      <c r="J2390" s="2">
        <f t="shared" si="229"/>
        <v>4.0738680365330561E-4</v>
      </c>
      <c r="L2390">
        <f t="shared" si="227"/>
        <v>8</v>
      </c>
      <c r="M2390">
        <v>2024</v>
      </c>
    </row>
    <row r="2391" spans="1:13" x14ac:dyDescent="0.3">
      <c r="A2391" s="15">
        <v>45530</v>
      </c>
      <c r="B2391">
        <v>23386.2</v>
      </c>
      <c r="C2391">
        <v>25010.6</v>
      </c>
      <c r="D2391">
        <v>51148.1</v>
      </c>
      <c r="E2391">
        <v>81698.11</v>
      </c>
      <c r="G2391" s="2">
        <f t="shared" si="228"/>
        <v>6.5872181029837801E-3</v>
      </c>
      <c r="H2391" s="4">
        <f t="shared" si="229"/>
        <v>7.5514187361393325E-3</v>
      </c>
      <c r="I2391" s="2">
        <f t="shared" si="229"/>
        <v>4.2143228075066869E-3</v>
      </c>
      <c r="J2391" s="2">
        <f t="shared" si="229"/>
        <v>7.5462893135589161E-3</v>
      </c>
      <c r="L2391">
        <f t="shared" si="227"/>
        <v>8</v>
      </c>
      <c r="M2391">
        <v>2024</v>
      </c>
    </row>
    <row r="2392" spans="1:13" x14ac:dyDescent="0.3">
      <c r="A2392" s="15">
        <v>45531</v>
      </c>
      <c r="B2392">
        <v>23578.799999999999</v>
      </c>
      <c r="C2392">
        <v>25017.75</v>
      </c>
      <c r="D2392">
        <v>51278.75</v>
      </c>
      <c r="E2392">
        <v>81711.759999999995</v>
      </c>
      <c r="G2392" s="2">
        <f t="shared" si="228"/>
        <v>8.1683546236449075E-3</v>
      </c>
      <c r="H2392" s="4">
        <f t="shared" si="229"/>
        <v>2.8587878739420311E-4</v>
      </c>
      <c r="I2392" s="2">
        <f t="shared" si="229"/>
        <v>2.5543470822963405E-3</v>
      </c>
      <c r="J2392" s="2">
        <f t="shared" si="229"/>
        <v>1.6707852849954765E-4</v>
      </c>
      <c r="L2392">
        <f t="shared" si="227"/>
        <v>8</v>
      </c>
      <c r="M2392">
        <v>2024</v>
      </c>
    </row>
    <row r="2393" spans="1:13" x14ac:dyDescent="0.3">
      <c r="A2393" s="15">
        <v>45532</v>
      </c>
      <c r="B2393">
        <v>23521.5</v>
      </c>
      <c r="C2393">
        <v>25052.35</v>
      </c>
      <c r="D2393">
        <v>51143.85</v>
      </c>
      <c r="E2393">
        <v>81785.56</v>
      </c>
      <c r="G2393" s="2">
        <f t="shared" si="228"/>
        <v>-2.4360691282443413E-3</v>
      </c>
      <c r="H2393" s="4">
        <f t="shared" si="229"/>
        <v>1.3830180571793446E-3</v>
      </c>
      <c r="I2393" s="2">
        <f t="shared" si="229"/>
        <v>-2.6307193525583494E-3</v>
      </c>
      <c r="J2393" s="2">
        <f t="shared" si="229"/>
        <v>9.0317476945794481E-4</v>
      </c>
      <c r="L2393">
        <f t="shared" si="227"/>
        <v>8</v>
      </c>
      <c r="M2393">
        <v>2024</v>
      </c>
    </row>
    <row r="2394" spans="1:13" x14ac:dyDescent="0.3">
      <c r="A2394" s="15">
        <v>45533</v>
      </c>
      <c r="B2394">
        <v>23581.7</v>
      </c>
      <c r="C2394">
        <v>25151.95</v>
      </c>
      <c r="D2394">
        <v>51152.75</v>
      </c>
      <c r="E2394">
        <v>82134.61</v>
      </c>
      <c r="G2394" s="2">
        <f t="shared" si="228"/>
        <v>2.5528269802431855E-3</v>
      </c>
      <c r="H2394" s="4">
        <f t="shared" si="229"/>
        <v>3.9756749366826744E-3</v>
      </c>
      <c r="I2394" s="2">
        <f t="shared" si="229"/>
        <v>1.7401896806754782E-4</v>
      </c>
      <c r="J2394" s="2">
        <f t="shared" si="229"/>
        <v>4.2678683131839278E-3</v>
      </c>
      <c r="L2394">
        <f t="shared" si="227"/>
        <v>8</v>
      </c>
      <c r="M2394">
        <v>2024</v>
      </c>
    </row>
    <row r="2395" spans="1:13" x14ac:dyDescent="0.3">
      <c r="A2395" s="15">
        <v>45534</v>
      </c>
      <c r="B2395">
        <v>23637.9</v>
      </c>
      <c r="C2395">
        <v>25235.9</v>
      </c>
      <c r="D2395">
        <v>51351</v>
      </c>
      <c r="E2395">
        <v>82365.77</v>
      </c>
      <c r="G2395" s="2">
        <f t="shared" si="228"/>
        <v>2.3775377677374356E-3</v>
      </c>
      <c r="H2395" s="4">
        <f t="shared" si="229"/>
        <v>3.3377133780880101E-3</v>
      </c>
      <c r="I2395" s="2">
        <f t="shared" si="229"/>
        <v>3.8756469593521363E-3</v>
      </c>
      <c r="J2395" s="2">
        <f t="shared" si="229"/>
        <v>2.8144043053227319E-3</v>
      </c>
      <c r="L2395">
        <f t="shared" si="227"/>
        <v>8</v>
      </c>
      <c r="M2395">
        <v>2024</v>
      </c>
    </row>
    <row r="2396" spans="1:13" x14ac:dyDescent="0.3">
      <c r="A2396" s="15">
        <v>45537</v>
      </c>
      <c r="B2396">
        <v>23727.55</v>
      </c>
      <c r="C2396">
        <v>25278.7</v>
      </c>
      <c r="D2396">
        <v>51439.55</v>
      </c>
      <c r="E2396">
        <v>82559.839999999997</v>
      </c>
      <c r="G2396" s="2">
        <f t="shared" si="228"/>
        <v>3.7783083377760374E-3</v>
      </c>
      <c r="H2396" s="4">
        <f t="shared" si="229"/>
        <v>1.6959965763059478E-3</v>
      </c>
      <c r="I2396" s="2">
        <f t="shared" si="229"/>
        <v>1.7244065354131938E-3</v>
      </c>
      <c r="J2396" s="2">
        <f t="shared" si="229"/>
        <v>2.3561972406740375E-3</v>
      </c>
      <c r="L2396">
        <f t="shared" si="227"/>
        <v>9</v>
      </c>
      <c r="M2396">
        <v>2024</v>
      </c>
    </row>
    <row r="2397" spans="1:13" x14ac:dyDescent="0.3">
      <c r="A2397" s="15">
        <v>45538</v>
      </c>
      <c r="B2397">
        <v>23922.2</v>
      </c>
      <c r="C2397">
        <v>25279.85</v>
      </c>
      <c r="D2397">
        <v>51689.1</v>
      </c>
      <c r="E2397">
        <v>82555.44</v>
      </c>
      <c r="G2397" s="2">
        <f t="shared" si="228"/>
        <v>8.1367934387306124E-3</v>
      </c>
      <c r="H2397" s="4">
        <f t="shared" si="229"/>
        <v>4.5492845755431141E-5</v>
      </c>
      <c r="I2397" s="2">
        <f t="shared" si="229"/>
        <v>4.8513254878784053E-3</v>
      </c>
      <c r="J2397" s="2">
        <f t="shared" si="229"/>
        <v>-5.3294676927597962E-5</v>
      </c>
      <c r="L2397">
        <f t="shared" si="227"/>
        <v>9</v>
      </c>
      <c r="M2397">
        <v>2024</v>
      </c>
    </row>
    <row r="2398" spans="1:13" x14ac:dyDescent="0.3">
      <c r="A2398" s="15">
        <v>45539</v>
      </c>
      <c r="B2398">
        <v>23834.05</v>
      </c>
      <c r="C2398">
        <v>25198.7</v>
      </c>
      <c r="D2398">
        <v>51400.25</v>
      </c>
      <c r="E2398">
        <v>82352.639999999999</v>
      </c>
      <c r="G2398" s="2">
        <f t="shared" si="228"/>
        <v>-3.6984901852602247E-3</v>
      </c>
      <c r="H2398" s="4">
        <f t="shared" si="229"/>
        <v>-3.2100665154262318E-3</v>
      </c>
      <c r="I2398" s="2">
        <f t="shared" si="229"/>
        <v>-5.5882187927435096E-3</v>
      </c>
      <c r="J2398" s="2">
        <f t="shared" si="229"/>
        <v>-2.4565310293301434E-3</v>
      </c>
      <c r="L2398">
        <f t="shared" si="227"/>
        <v>9</v>
      </c>
      <c r="M2398">
        <v>2024</v>
      </c>
    </row>
    <row r="2399" spans="1:13" x14ac:dyDescent="0.3">
      <c r="A2399" s="15">
        <v>45540</v>
      </c>
      <c r="B2399">
        <v>23859.5</v>
      </c>
      <c r="C2399">
        <v>25145.1</v>
      </c>
      <c r="D2399">
        <v>51473.05</v>
      </c>
      <c r="E2399">
        <v>82201.16</v>
      </c>
      <c r="G2399" s="2">
        <f t="shared" si="228"/>
        <v>1.0666610783964764E-3</v>
      </c>
      <c r="H2399" s="4">
        <f t="shared" si="229"/>
        <v>-2.1270938580165715E-3</v>
      </c>
      <c r="I2399" s="2">
        <f t="shared" si="229"/>
        <v>1.416335523659961E-3</v>
      </c>
      <c r="J2399" s="2">
        <f t="shared" si="229"/>
        <v>-1.8394067269731234E-3</v>
      </c>
      <c r="L2399">
        <f t="shared" si="227"/>
        <v>9</v>
      </c>
      <c r="M2399">
        <v>2024</v>
      </c>
    </row>
    <row r="2400" spans="1:13" x14ac:dyDescent="0.3">
      <c r="A2400" s="15">
        <v>45541</v>
      </c>
      <c r="B2400">
        <v>23529.75</v>
      </c>
      <c r="C2400">
        <v>24852.15</v>
      </c>
      <c r="D2400">
        <v>50576.85</v>
      </c>
      <c r="E2400">
        <v>81183.929999999993</v>
      </c>
      <c r="G2400" s="2">
        <f t="shared" si="228"/>
        <v>-1.4014173546255273E-2</v>
      </c>
      <c r="H2400" s="4">
        <f t="shared" si="229"/>
        <v>-1.1650381187587128E-2</v>
      </c>
      <c r="I2400" s="2">
        <f t="shared" si="229"/>
        <v>-1.7411052968495249E-2</v>
      </c>
      <c r="J2400" s="2">
        <f t="shared" si="229"/>
        <v>-1.2374886193820264E-2</v>
      </c>
      <c r="L2400">
        <f t="shared" si="227"/>
        <v>9</v>
      </c>
      <c r="M2400">
        <v>2024</v>
      </c>
    </row>
    <row r="2401" spans="1:13" x14ac:dyDescent="0.3">
      <c r="A2401" s="15">
        <v>45544</v>
      </c>
      <c r="B2401">
        <v>23722.15</v>
      </c>
      <c r="C2401">
        <v>24936.400000000001</v>
      </c>
      <c r="D2401">
        <v>51117.8</v>
      </c>
      <c r="E2401">
        <v>81559.539999999994</v>
      </c>
      <c r="G2401" s="2">
        <f t="shared" si="228"/>
        <v>8.1105633342678229E-3</v>
      </c>
      <c r="H2401" s="4">
        <f t="shared" si="229"/>
        <v>3.3900487482974306E-3</v>
      </c>
      <c r="I2401" s="2">
        <f t="shared" si="229"/>
        <v>1.0695604807337831E-2</v>
      </c>
      <c r="J2401" s="2">
        <f t="shared" si="229"/>
        <v>4.6266545608225742E-3</v>
      </c>
      <c r="L2401">
        <f t="shared" si="227"/>
        <v>9</v>
      </c>
      <c r="M2401">
        <v>2024</v>
      </c>
    </row>
    <row r="2402" spans="1:13" x14ac:dyDescent="0.3">
      <c r="A2402" s="15">
        <v>45545</v>
      </c>
      <c r="B2402">
        <v>23649.4</v>
      </c>
      <c r="C2402">
        <v>25041.1</v>
      </c>
      <c r="D2402">
        <v>51272.3</v>
      </c>
      <c r="E2402">
        <v>81921.289999999994</v>
      </c>
      <c r="G2402" s="2">
        <f t="shared" si="228"/>
        <v>-3.0761879793990542E-3</v>
      </c>
      <c r="H2402" s="4">
        <f t="shared" si="229"/>
        <v>4.1986814455974835E-3</v>
      </c>
      <c r="I2402" s="2">
        <f t="shared" si="229"/>
        <v>3.0224305427854876E-3</v>
      </c>
      <c r="J2402" s="2">
        <f t="shared" si="229"/>
        <v>4.435410008442912E-3</v>
      </c>
      <c r="L2402">
        <f t="shared" si="227"/>
        <v>9</v>
      </c>
      <c r="M2402">
        <v>2024</v>
      </c>
    </row>
    <row r="2403" spans="1:13" x14ac:dyDescent="0.3">
      <c r="A2403" s="15">
        <v>45546</v>
      </c>
      <c r="B2403">
        <v>23582.5</v>
      </c>
      <c r="C2403">
        <v>24918.45</v>
      </c>
      <c r="D2403">
        <v>51010</v>
      </c>
      <c r="E2403">
        <v>81523.16</v>
      </c>
      <c r="G2403" s="2">
        <f t="shared" si="228"/>
        <v>-2.8368493586346426E-3</v>
      </c>
      <c r="H2403" s="4">
        <f t="shared" si="229"/>
        <v>-4.8979477738596879E-3</v>
      </c>
      <c r="I2403" s="2">
        <f t="shared" si="229"/>
        <v>-5.115822773700476E-3</v>
      </c>
      <c r="J2403" s="2">
        <f t="shared" si="229"/>
        <v>-4.8599088222364435E-3</v>
      </c>
      <c r="L2403">
        <f t="shared" si="227"/>
        <v>9</v>
      </c>
      <c r="M2403">
        <v>2024</v>
      </c>
    </row>
    <row r="2404" spans="1:13" x14ac:dyDescent="0.3">
      <c r="A2404" s="15">
        <v>45547</v>
      </c>
      <c r="B2404">
        <v>23945.599999999999</v>
      </c>
      <c r="C2404">
        <v>25388.9</v>
      </c>
      <c r="D2404">
        <v>51772.4</v>
      </c>
      <c r="E2404">
        <v>82962.710000000006</v>
      </c>
      <c r="G2404" s="2">
        <f t="shared" si="228"/>
        <v>1.5163537351329621E-2</v>
      </c>
      <c r="H2404" s="4">
        <f t="shared" si="229"/>
        <v>1.8879585206945083E-2</v>
      </c>
      <c r="I2404" s="2">
        <f t="shared" si="229"/>
        <v>1.4946089002156469E-2</v>
      </c>
      <c r="J2404" s="2">
        <f t="shared" si="229"/>
        <v>1.7658172229830182E-2</v>
      </c>
      <c r="L2404">
        <f t="shared" si="227"/>
        <v>9</v>
      </c>
      <c r="M2404">
        <v>2024</v>
      </c>
    </row>
    <row r="2405" spans="1:13" x14ac:dyDescent="0.3">
      <c r="A2405" s="15">
        <v>45548</v>
      </c>
      <c r="B2405">
        <v>23979.55</v>
      </c>
      <c r="C2405">
        <v>25356.5</v>
      </c>
      <c r="D2405">
        <v>51938.05</v>
      </c>
      <c r="E2405">
        <v>82890.94</v>
      </c>
      <c r="G2405" s="2">
        <f t="shared" si="228"/>
        <v>1.4157897041437695E-3</v>
      </c>
      <c r="H2405" s="4">
        <f t="shared" si="229"/>
        <v>-1.2761482380095812E-3</v>
      </c>
      <c r="I2405" s="2">
        <f t="shared" si="229"/>
        <v>3.1995812440605699E-3</v>
      </c>
      <c r="J2405" s="2">
        <f t="shared" si="229"/>
        <v>-8.6508745917297141E-4</v>
      </c>
      <c r="L2405">
        <f t="shared" si="227"/>
        <v>9</v>
      </c>
      <c r="M2405">
        <v>2024</v>
      </c>
    </row>
    <row r="2406" spans="1:13" x14ac:dyDescent="0.3">
      <c r="A2406" s="15">
        <v>45551</v>
      </c>
      <c r="B2406">
        <v>23989.85</v>
      </c>
      <c r="C2406">
        <v>25383.75</v>
      </c>
      <c r="D2406">
        <v>52153.15</v>
      </c>
      <c r="E2406">
        <v>82988.78</v>
      </c>
      <c r="G2406" s="2">
        <f t="shared" si="228"/>
        <v>4.2934824519533357E-4</v>
      </c>
      <c r="H2406" s="4">
        <f t="shared" si="229"/>
        <v>1.0746751326089958E-3</v>
      </c>
      <c r="I2406" s="2">
        <f t="shared" si="229"/>
        <v>4.1414723887400187E-3</v>
      </c>
      <c r="J2406" s="2">
        <f t="shared" si="229"/>
        <v>1.1803461270917727E-3</v>
      </c>
      <c r="L2406">
        <f t="shared" si="227"/>
        <v>9</v>
      </c>
      <c r="M2406">
        <v>2024</v>
      </c>
    </row>
    <row r="2407" spans="1:13" x14ac:dyDescent="0.3">
      <c r="A2407" s="15">
        <v>45552</v>
      </c>
      <c r="B2407">
        <v>23991.55</v>
      </c>
      <c r="C2407">
        <v>25418.55</v>
      </c>
      <c r="D2407">
        <v>52188.65</v>
      </c>
      <c r="E2407">
        <v>83079.66</v>
      </c>
      <c r="G2407" s="2">
        <f t="shared" si="228"/>
        <v>7.0858281353256778E-5</v>
      </c>
      <c r="H2407" s="4">
        <f t="shared" si="229"/>
        <v>1.3709558280395637E-3</v>
      </c>
      <c r="I2407" s="2">
        <f t="shared" si="229"/>
        <v>6.8068755195036152E-4</v>
      </c>
      <c r="J2407" s="2">
        <f t="shared" si="229"/>
        <v>1.0950877937957958E-3</v>
      </c>
      <c r="L2407">
        <f t="shared" si="227"/>
        <v>9</v>
      </c>
      <c r="M2407">
        <v>2024</v>
      </c>
    </row>
    <row r="2408" spans="1:13" x14ac:dyDescent="0.3">
      <c r="A2408" s="15">
        <v>45553</v>
      </c>
      <c r="B2408">
        <v>24326.9</v>
      </c>
      <c r="C2408">
        <v>25377.55</v>
      </c>
      <c r="D2408">
        <v>52750.400000000001</v>
      </c>
      <c r="E2408">
        <v>82948.23</v>
      </c>
      <c r="G2408" s="2">
        <f t="shared" si="228"/>
        <v>1.3785151416744516E-2</v>
      </c>
      <c r="H2408" s="4">
        <f t="shared" si="229"/>
        <v>-1.612995233795791E-3</v>
      </c>
      <c r="I2408" s="2">
        <f t="shared" si="229"/>
        <v>1.0763834665200192E-2</v>
      </c>
      <c r="J2408" s="2">
        <f t="shared" si="229"/>
        <v>-1.5819756604686099E-3</v>
      </c>
      <c r="L2408">
        <f t="shared" si="227"/>
        <v>9</v>
      </c>
      <c r="M2408">
        <v>2024</v>
      </c>
    </row>
    <row r="2409" spans="1:13" x14ac:dyDescent="0.3">
      <c r="A2409" s="15">
        <v>45554</v>
      </c>
      <c r="B2409">
        <v>24403.65</v>
      </c>
      <c r="C2409">
        <v>25415.8</v>
      </c>
      <c r="D2409">
        <v>53037.599999999999</v>
      </c>
      <c r="E2409">
        <v>83184.800000000003</v>
      </c>
      <c r="G2409" s="2">
        <f t="shared" si="228"/>
        <v>3.145021339021007E-3</v>
      </c>
      <c r="H2409" s="4">
        <f t="shared" si="229"/>
        <v>1.5072376963103215E-3</v>
      </c>
      <c r="I2409" s="2">
        <f t="shared" si="229"/>
        <v>5.4445084776607779E-3</v>
      </c>
      <c r="J2409" s="2">
        <f t="shared" si="229"/>
        <v>2.8520198682962495E-3</v>
      </c>
      <c r="L2409">
        <f t="shared" si="227"/>
        <v>9</v>
      </c>
      <c r="M2409">
        <v>2024</v>
      </c>
    </row>
    <row r="2410" spans="1:13" x14ac:dyDescent="0.3">
      <c r="A2410" s="15">
        <v>45555</v>
      </c>
      <c r="B2410">
        <v>24789.200000000001</v>
      </c>
      <c r="C2410">
        <v>25790.95</v>
      </c>
      <c r="D2410">
        <v>53793.2</v>
      </c>
      <c r="E2410">
        <v>84544.31</v>
      </c>
      <c r="G2410" s="2">
        <f t="shared" si="228"/>
        <v>1.5553144111145147E-2</v>
      </c>
      <c r="H2410" s="4">
        <f t="shared" si="229"/>
        <v>1.4760503308965348E-2</v>
      </c>
      <c r="I2410" s="2">
        <f t="shared" si="229"/>
        <v>1.424649682489401E-2</v>
      </c>
      <c r="J2410" s="2">
        <f t="shared" si="229"/>
        <v>1.6343250209172766E-2</v>
      </c>
      <c r="L2410">
        <f t="shared" si="227"/>
        <v>9</v>
      </c>
      <c r="M2410">
        <v>2024</v>
      </c>
    </row>
    <row r="2411" spans="1:13" x14ac:dyDescent="0.3">
      <c r="A2411" s="15">
        <v>45558</v>
      </c>
      <c r="B2411">
        <v>24953.1</v>
      </c>
      <c r="C2411">
        <v>25939.05</v>
      </c>
      <c r="D2411">
        <v>54105.8</v>
      </c>
      <c r="E2411">
        <v>84928.61</v>
      </c>
      <c r="G2411" s="2">
        <f t="shared" si="228"/>
        <v>6.5683221723953269E-3</v>
      </c>
      <c r="H2411" s="4">
        <f t="shared" si="229"/>
        <v>5.7423243424534007E-3</v>
      </c>
      <c r="I2411" s="2">
        <f t="shared" si="229"/>
        <v>5.8111434158965415E-3</v>
      </c>
      <c r="J2411" s="2">
        <f t="shared" si="229"/>
        <v>4.545545406899683E-3</v>
      </c>
      <c r="L2411">
        <f t="shared" si="227"/>
        <v>9</v>
      </c>
      <c r="M2411">
        <v>2024</v>
      </c>
    </row>
    <row r="2412" spans="1:13" x14ac:dyDescent="0.3">
      <c r="A2412" s="15">
        <v>45559</v>
      </c>
      <c r="B2412">
        <v>24883.65</v>
      </c>
      <c r="C2412">
        <v>25940.400000000001</v>
      </c>
      <c r="D2412">
        <v>53968.6</v>
      </c>
      <c r="E2412">
        <v>84914.04</v>
      </c>
      <c r="G2412" s="2">
        <f t="shared" si="228"/>
        <v>-2.790989264034701E-3</v>
      </c>
      <c r="H2412" s="4">
        <f t="shared" si="229"/>
        <v>5.2045082607195824E-5</v>
      </c>
      <c r="I2412" s="2">
        <f t="shared" si="229"/>
        <v>-2.5357725049810621E-3</v>
      </c>
      <c r="J2412" s="2">
        <f t="shared" si="229"/>
        <v>-1.715558514381312E-4</v>
      </c>
      <c r="L2412">
        <f t="shared" si="227"/>
        <v>9</v>
      </c>
      <c r="M2412">
        <v>2024</v>
      </c>
    </row>
    <row r="2413" spans="1:13" x14ac:dyDescent="0.3">
      <c r="A2413" s="15">
        <v>45560</v>
      </c>
      <c r="B2413">
        <v>24987.75</v>
      </c>
      <c r="C2413">
        <v>26004.15</v>
      </c>
      <c r="D2413">
        <v>54101.65</v>
      </c>
      <c r="E2413">
        <v>85169.87</v>
      </c>
      <c r="G2413" s="2">
        <f t="shared" si="228"/>
        <v>4.1660413602664726E-3</v>
      </c>
      <c r="H2413" s="4">
        <f t="shared" si="229"/>
        <v>2.4575565527131422E-3</v>
      </c>
      <c r="I2413" s="2">
        <f t="shared" si="229"/>
        <v>2.4653224282268379E-3</v>
      </c>
      <c r="J2413" s="2">
        <f t="shared" si="229"/>
        <v>3.0128115444748803E-3</v>
      </c>
      <c r="L2413">
        <f t="shared" si="227"/>
        <v>9</v>
      </c>
      <c r="M2413">
        <v>2024</v>
      </c>
    </row>
    <row r="2414" spans="1:13" x14ac:dyDescent="0.3">
      <c r="A2414" s="15">
        <v>45561</v>
      </c>
      <c r="B2414">
        <v>25155.45</v>
      </c>
      <c r="C2414">
        <v>26216.05</v>
      </c>
      <c r="D2414">
        <v>54375.35</v>
      </c>
      <c r="E2414">
        <v>85836.12</v>
      </c>
      <c r="G2414" s="2">
        <f t="shared" si="228"/>
        <v>6.6665474082157434E-3</v>
      </c>
      <c r="H2414" s="4">
        <f t="shared" si="229"/>
        <v>8.1486993422202926E-3</v>
      </c>
      <c r="I2414" s="2">
        <f t="shared" si="229"/>
        <v>5.0589954280506619E-3</v>
      </c>
      <c r="J2414" s="2">
        <f t="shared" si="229"/>
        <v>7.8226020539892815E-3</v>
      </c>
      <c r="L2414">
        <f t="shared" si="227"/>
        <v>9</v>
      </c>
      <c r="M2414">
        <v>2024</v>
      </c>
    </row>
    <row r="2415" spans="1:13" x14ac:dyDescent="0.3">
      <c r="A2415" s="15">
        <v>45562</v>
      </c>
      <c r="B2415">
        <v>24907.95</v>
      </c>
      <c r="C2415">
        <v>26178.95</v>
      </c>
      <c r="D2415">
        <v>53834.3</v>
      </c>
      <c r="E2415">
        <v>85571.85</v>
      </c>
      <c r="G2415" s="2">
        <f t="shared" si="228"/>
        <v>-9.9365865115354727E-3</v>
      </c>
      <c r="H2415" s="4">
        <f t="shared" si="229"/>
        <v>-1.4151636116042862E-3</v>
      </c>
      <c r="I2415" s="2">
        <f t="shared" si="229"/>
        <v>-9.9502807798017966E-3</v>
      </c>
      <c r="J2415" s="2">
        <f t="shared" si="229"/>
        <v>-3.0787738308766699E-3</v>
      </c>
      <c r="L2415">
        <f t="shared" si="227"/>
        <v>9</v>
      </c>
      <c r="M2415">
        <v>2024</v>
      </c>
    </row>
    <row r="2416" spans="1:13" x14ac:dyDescent="0.3">
      <c r="A2416" s="15">
        <v>45565</v>
      </c>
      <c r="B2416">
        <v>24480.3</v>
      </c>
      <c r="C2416">
        <v>25810.85</v>
      </c>
      <c r="D2416">
        <v>52978.1</v>
      </c>
      <c r="E2416">
        <v>84299.78</v>
      </c>
      <c r="G2416" s="2">
        <f t="shared" si="228"/>
        <v>-1.7469148662393904E-2</v>
      </c>
      <c r="H2416" s="4">
        <f t="shared" si="229"/>
        <v>-1.4060915353748036E-2</v>
      </c>
      <c r="I2416" s="2">
        <f t="shared" si="229"/>
        <v>-1.5904358373750645E-2</v>
      </c>
      <c r="J2416" s="2">
        <f t="shared" si="229"/>
        <v>-1.4865519443602152E-2</v>
      </c>
      <c r="L2416">
        <f t="shared" si="227"/>
        <v>9</v>
      </c>
      <c r="M2416">
        <v>2024</v>
      </c>
    </row>
    <row r="2417" spans="1:13" x14ac:dyDescent="0.3">
      <c r="A2417" s="15">
        <v>45566</v>
      </c>
      <c r="B2417">
        <v>24477.45</v>
      </c>
      <c r="C2417">
        <v>25796.9</v>
      </c>
      <c r="D2417">
        <v>52922.6</v>
      </c>
      <c r="E2417">
        <v>84266.29</v>
      </c>
      <c r="G2417" s="2">
        <f t="shared" si="228"/>
        <v>-1.1643369713751002E-4</v>
      </c>
      <c r="H2417" s="4">
        <f t="shared" si="229"/>
        <v>-5.4047038357888603E-4</v>
      </c>
      <c r="I2417" s="2">
        <f t="shared" si="229"/>
        <v>-1.0476026886581437E-3</v>
      </c>
      <c r="J2417" s="2">
        <f t="shared" si="229"/>
        <v>-3.9727268564645411E-4</v>
      </c>
      <c r="L2417">
        <f t="shared" si="227"/>
        <v>10</v>
      </c>
      <c r="M2417">
        <v>2024</v>
      </c>
    </row>
    <row r="2418" spans="1:13" x14ac:dyDescent="0.3">
      <c r="A2418" s="15">
        <v>45568</v>
      </c>
      <c r="B2418">
        <v>23881.55</v>
      </c>
      <c r="C2418">
        <v>25250.1</v>
      </c>
      <c r="D2418">
        <v>51845.2</v>
      </c>
      <c r="E2418">
        <v>82497.100000000006</v>
      </c>
      <c r="G2418" s="2">
        <f t="shared" si="228"/>
        <v>-2.4952316746609891E-2</v>
      </c>
      <c r="H2418" s="4">
        <f t="shared" si="229"/>
        <v>-2.1196345297303278E-2</v>
      </c>
      <c r="I2418" s="2">
        <f t="shared" si="229"/>
        <v>-2.0358032296221303E-2</v>
      </c>
      <c r="J2418" s="2">
        <f t="shared" si="229"/>
        <v>-2.0995228341012615E-2</v>
      </c>
      <c r="L2418">
        <f t="shared" si="227"/>
        <v>10</v>
      </c>
      <c r="M2418">
        <v>2024</v>
      </c>
    </row>
    <row r="2419" spans="1:13" x14ac:dyDescent="0.3">
      <c r="A2419" s="15">
        <v>45569</v>
      </c>
      <c r="B2419">
        <v>23621.8</v>
      </c>
      <c r="C2419">
        <v>25014.6</v>
      </c>
      <c r="D2419">
        <v>51462.05</v>
      </c>
      <c r="E2419">
        <v>81688.45</v>
      </c>
      <c r="G2419" s="2">
        <f t="shared" si="228"/>
        <v>-1.0996198426876868E-2</v>
      </c>
      <c r="H2419" s="4">
        <f t="shared" si="229"/>
        <v>-9.3266957358584725E-3</v>
      </c>
      <c r="I2419" s="2">
        <f t="shared" si="229"/>
        <v>-7.3902694945721919E-3</v>
      </c>
      <c r="J2419" s="2">
        <f t="shared" si="229"/>
        <v>-9.802162742690454E-3</v>
      </c>
      <c r="L2419">
        <f t="shared" si="227"/>
        <v>10</v>
      </c>
      <c r="M2419">
        <v>2024</v>
      </c>
    </row>
    <row r="2420" spans="1:13" x14ac:dyDescent="0.3">
      <c r="A2420" s="15">
        <v>45572</v>
      </c>
      <c r="B2420">
        <v>23221.1</v>
      </c>
      <c r="C2420">
        <v>24795.75</v>
      </c>
      <c r="D2420">
        <v>50478.9</v>
      </c>
      <c r="E2420">
        <v>81050</v>
      </c>
      <c r="G2420" s="2">
        <f t="shared" si="228"/>
        <v>-1.7255857818966405E-2</v>
      </c>
      <c r="H2420" s="4">
        <f t="shared" si="229"/>
        <v>-8.7488906478615912E-3</v>
      </c>
      <c r="I2420" s="2">
        <f t="shared" si="229"/>
        <v>-1.9104369141921113E-2</v>
      </c>
      <c r="J2420" s="2">
        <f t="shared" si="229"/>
        <v>-7.8156703915914314E-3</v>
      </c>
      <c r="L2420">
        <f t="shared" si="227"/>
        <v>10</v>
      </c>
      <c r="M2420">
        <v>2024</v>
      </c>
    </row>
    <row r="2421" spans="1:13" x14ac:dyDescent="0.3">
      <c r="A2421" s="15">
        <v>45573</v>
      </c>
      <c r="B2421">
        <v>23452.85</v>
      </c>
      <c r="C2421">
        <v>25013.15</v>
      </c>
      <c r="D2421">
        <v>51021</v>
      </c>
      <c r="E2421">
        <v>81634.81</v>
      </c>
      <c r="G2421" s="2">
        <f t="shared" si="228"/>
        <v>9.8815282577597186E-3</v>
      </c>
      <c r="H2421" s="4">
        <f t="shared" si="229"/>
        <v>8.7676315497616109E-3</v>
      </c>
      <c r="I2421" s="2">
        <f t="shared" si="229"/>
        <v>1.0739140512174365E-2</v>
      </c>
      <c r="J2421" s="2">
        <f t="shared" si="229"/>
        <v>7.2154225786551221E-3</v>
      </c>
      <c r="L2421">
        <f t="shared" si="227"/>
        <v>10</v>
      </c>
      <c r="M2421">
        <v>2024</v>
      </c>
    </row>
    <row r="2422" spans="1:13" x14ac:dyDescent="0.3">
      <c r="A2422" s="15">
        <v>45574</v>
      </c>
      <c r="B2422">
        <v>23546</v>
      </c>
      <c r="C2422">
        <v>24981.95</v>
      </c>
      <c r="D2422">
        <v>51007</v>
      </c>
      <c r="E2422">
        <v>81467.100000000006</v>
      </c>
      <c r="G2422" s="2">
        <f t="shared" si="228"/>
        <v>3.9560859593986862E-3</v>
      </c>
      <c r="H2422" s="4">
        <f t="shared" si="229"/>
        <v>-1.2473438971101491E-3</v>
      </c>
      <c r="I2422" s="2">
        <f t="shared" si="229"/>
        <v>-2.7439681699692285E-4</v>
      </c>
      <c r="J2422" s="2">
        <f t="shared" si="229"/>
        <v>-2.054393217795103E-3</v>
      </c>
      <c r="L2422">
        <f t="shared" si="227"/>
        <v>10</v>
      </c>
      <c r="M2422">
        <v>2024</v>
      </c>
    </row>
    <row r="2423" spans="1:13" x14ac:dyDescent="0.3">
      <c r="A2423" s="15">
        <v>45575</v>
      </c>
      <c r="B2423">
        <v>23764.65</v>
      </c>
      <c r="C2423">
        <v>24998.45</v>
      </c>
      <c r="D2423">
        <v>51530.9</v>
      </c>
      <c r="E2423">
        <v>81611.41</v>
      </c>
      <c r="G2423" s="2">
        <f t="shared" si="228"/>
        <v>9.2006404470506165E-3</v>
      </c>
      <c r="H2423" s="4">
        <f t="shared" si="229"/>
        <v>6.604768642960217E-4</v>
      </c>
      <c r="I2423" s="2">
        <f t="shared" si="229"/>
        <v>1.0271139255396347E-2</v>
      </c>
      <c r="J2423" s="2">
        <f t="shared" si="229"/>
        <v>1.7713899230486622E-3</v>
      </c>
      <c r="L2423">
        <f t="shared" si="227"/>
        <v>10</v>
      </c>
      <c r="M2423">
        <v>2024</v>
      </c>
    </row>
    <row r="2424" spans="1:13" x14ac:dyDescent="0.3">
      <c r="A2424" s="15">
        <v>45576</v>
      </c>
      <c r="B2424">
        <v>23612.55</v>
      </c>
      <c r="C2424">
        <v>24964.25</v>
      </c>
      <c r="D2424">
        <v>51172.3</v>
      </c>
      <c r="E2424">
        <v>81381.36</v>
      </c>
      <c r="G2424" s="2">
        <f t="shared" si="228"/>
        <v>-6.4414898009745748E-3</v>
      </c>
      <c r="H2424" s="4">
        <f t="shared" si="229"/>
        <v>-1.368084821258947E-3</v>
      </c>
      <c r="I2424" s="2">
        <f t="shared" si="229"/>
        <v>-6.9589314372541242E-3</v>
      </c>
      <c r="J2424" s="2">
        <f t="shared" si="229"/>
        <v>-2.8188460412582371E-3</v>
      </c>
      <c r="L2424">
        <f t="shared" si="227"/>
        <v>10</v>
      </c>
      <c r="M2424">
        <v>2024</v>
      </c>
    </row>
    <row r="2425" spans="1:13" x14ac:dyDescent="0.3">
      <c r="A2425" s="15">
        <v>45579</v>
      </c>
      <c r="B2425">
        <v>23857.55</v>
      </c>
      <c r="C2425">
        <v>25127.95</v>
      </c>
      <c r="D2425">
        <v>51816.9</v>
      </c>
      <c r="E2425">
        <v>81973.05</v>
      </c>
      <c r="G2425" s="2">
        <f t="shared" si="228"/>
        <v>1.0269285823565287E-2</v>
      </c>
      <c r="H2425" s="4">
        <f t="shared" si="229"/>
        <v>6.5573770491803574E-3</v>
      </c>
      <c r="I2425" s="2">
        <f t="shared" si="229"/>
        <v>1.2596658739200671E-2</v>
      </c>
      <c r="J2425" s="2">
        <f t="shared" si="229"/>
        <v>7.2705838290242674E-3</v>
      </c>
      <c r="L2425">
        <f t="shared" si="227"/>
        <v>10</v>
      </c>
      <c r="M2425">
        <v>2024</v>
      </c>
    </row>
    <row r="2426" spans="1:13" x14ac:dyDescent="0.3">
      <c r="A2426" s="15">
        <v>45580</v>
      </c>
      <c r="B2426">
        <v>23863.45</v>
      </c>
      <c r="C2426">
        <v>25057.35</v>
      </c>
      <c r="D2426">
        <v>51906</v>
      </c>
      <c r="E2426">
        <v>81820.12</v>
      </c>
      <c r="G2426" s="2">
        <f t="shared" si="228"/>
        <v>2.4724002606502641E-4</v>
      </c>
      <c r="H2426" s="4">
        <f t="shared" si="229"/>
        <v>-2.8096203629823435E-3</v>
      </c>
      <c r="I2426" s="2">
        <f t="shared" si="229"/>
        <v>1.7195162196117202E-3</v>
      </c>
      <c r="J2426" s="2">
        <f t="shared" si="229"/>
        <v>-1.8656131496877029E-3</v>
      </c>
      <c r="L2426">
        <f t="shared" si="227"/>
        <v>10</v>
      </c>
      <c r="M2426">
        <v>2024</v>
      </c>
    </row>
    <row r="2427" spans="1:13" x14ac:dyDescent="0.3">
      <c r="A2427" s="15">
        <v>45581</v>
      </c>
      <c r="B2427">
        <v>23882.35</v>
      </c>
      <c r="C2427">
        <v>24971.3</v>
      </c>
      <c r="D2427">
        <v>51801.05</v>
      </c>
      <c r="E2427">
        <v>81501.36</v>
      </c>
      <c r="G2427" s="2">
        <f t="shared" si="228"/>
        <v>7.9137940780525445E-4</v>
      </c>
      <c r="H2427" s="4">
        <f t="shared" si="229"/>
        <v>-3.4341221238478642E-3</v>
      </c>
      <c r="I2427" s="2">
        <f t="shared" si="229"/>
        <v>-2.0219242476784399E-3</v>
      </c>
      <c r="J2427" s="2">
        <f t="shared" si="229"/>
        <v>-3.8958632668834362E-3</v>
      </c>
      <c r="L2427">
        <f t="shared" si="227"/>
        <v>10</v>
      </c>
      <c r="M2427">
        <v>2024</v>
      </c>
    </row>
    <row r="2428" spans="1:13" x14ac:dyDescent="0.3">
      <c r="A2428" s="15">
        <v>45582</v>
      </c>
      <c r="B2428">
        <v>23583.75</v>
      </c>
      <c r="C2428">
        <v>24749.85</v>
      </c>
      <c r="D2428">
        <v>51288.800000000003</v>
      </c>
      <c r="E2428">
        <v>81006.61</v>
      </c>
      <c r="G2428" s="2">
        <f t="shared" si="228"/>
        <v>-1.2661260401759624E-2</v>
      </c>
      <c r="H2428" s="4">
        <f t="shared" si="229"/>
        <v>-8.8681806714108087E-3</v>
      </c>
      <c r="I2428" s="2">
        <f t="shared" si="229"/>
        <v>-9.8887956904348453E-3</v>
      </c>
      <c r="J2428" s="2">
        <f t="shared" si="229"/>
        <v>-6.0704508489183495E-3</v>
      </c>
      <c r="L2428">
        <f t="shared" si="227"/>
        <v>10</v>
      </c>
      <c r="M2428">
        <v>2024</v>
      </c>
    </row>
    <row r="2429" spans="1:13" x14ac:dyDescent="0.3">
      <c r="A2429" s="15">
        <v>45583</v>
      </c>
      <c r="B2429">
        <v>23938.1</v>
      </c>
      <c r="C2429">
        <v>24854.05</v>
      </c>
      <c r="D2429">
        <v>52094.2</v>
      </c>
      <c r="E2429">
        <v>81224.75</v>
      </c>
      <c r="G2429" s="2">
        <f t="shared" si="228"/>
        <v>1.4802762123978033E-2</v>
      </c>
      <c r="H2429" s="4">
        <f t="shared" si="229"/>
        <v>4.2101265260193789E-3</v>
      </c>
      <c r="I2429" s="2">
        <f t="shared" si="229"/>
        <v>1.5703233454477276E-2</v>
      </c>
      <c r="J2429" s="2">
        <f t="shared" si="229"/>
        <v>2.6928666685348199E-3</v>
      </c>
      <c r="L2429">
        <f t="shared" si="227"/>
        <v>10</v>
      </c>
      <c r="M2429">
        <v>2024</v>
      </c>
    </row>
    <row r="2430" spans="1:13" x14ac:dyDescent="0.3">
      <c r="A2430" s="15">
        <v>45586</v>
      </c>
      <c r="B2430">
        <v>23954.7</v>
      </c>
      <c r="C2430">
        <v>24781.1</v>
      </c>
      <c r="D2430">
        <v>51962.7</v>
      </c>
      <c r="E2430">
        <v>81151.27</v>
      </c>
      <c r="G2430" s="2">
        <f t="shared" si="228"/>
        <v>6.9297465633058153E-4</v>
      </c>
      <c r="H2430" s="4">
        <f t="shared" si="229"/>
        <v>-2.9351353199981787E-3</v>
      </c>
      <c r="I2430" s="2">
        <f t="shared" si="229"/>
        <v>-2.524273335611258E-3</v>
      </c>
      <c r="J2430" s="2">
        <f t="shared" si="229"/>
        <v>-9.0465036826824241E-4</v>
      </c>
      <c r="L2430">
        <f t="shared" si="227"/>
        <v>10</v>
      </c>
      <c r="M2430">
        <v>2024</v>
      </c>
    </row>
    <row r="2431" spans="1:13" x14ac:dyDescent="0.3">
      <c r="A2431" s="15">
        <v>45587</v>
      </c>
      <c r="B2431">
        <v>23700.35</v>
      </c>
      <c r="C2431">
        <v>24472.1</v>
      </c>
      <c r="D2431">
        <v>51257.15</v>
      </c>
      <c r="E2431">
        <v>80220.72</v>
      </c>
      <c r="G2431" s="2">
        <f t="shared" si="228"/>
        <v>-1.0731909022440689E-2</v>
      </c>
      <c r="H2431" s="4">
        <f t="shared" si="229"/>
        <v>-1.2469180141317376E-2</v>
      </c>
      <c r="I2431" s="2">
        <f t="shared" si="229"/>
        <v>-1.3578008840956987E-2</v>
      </c>
      <c r="J2431" s="2">
        <f t="shared" si="229"/>
        <v>-1.1466856895770121E-2</v>
      </c>
      <c r="L2431">
        <f t="shared" si="227"/>
        <v>10</v>
      </c>
      <c r="M2431">
        <v>2024</v>
      </c>
    </row>
    <row r="2432" spans="1:13" x14ac:dyDescent="0.3">
      <c r="A2432" s="15">
        <v>45588</v>
      </c>
      <c r="B2432">
        <v>23752</v>
      </c>
      <c r="C2432">
        <v>24435.5</v>
      </c>
      <c r="D2432">
        <v>51239</v>
      </c>
      <c r="E2432">
        <v>80081.98</v>
      </c>
      <c r="G2432" s="2">
        <f t="shared" si="228"/>
        <v>2.1745537217919102E-3</v>
      </c>
      <c r="H2432" s="4">
        <f t="shared" si="229"/>
        <v>-1.4955806816741737E-3</v>
      </c>
      <c r="I2432" s="2">
        <f t="shared" si="229"/>
        <v>-3.5409694062197086E-4</v>
      </c>
      <c r="J2432" s="2">
        <f t="shared" si="229"/>
        <v>-1.7294783691794993E-3</v>
      </c>
      <c r="L2432">
        <f t="shared" si="227"/>
        <v>10</v>
      </c>
      <c r="M2432">
        <v>2024</v>
      </c>
    </row>
    <row r="2433" spans="1:13" x14ac:dyDescent="0.3">
      <c r="A2433" s="15">
        <v>45589</v>
      </c>
      <c r="B2433">
        <v>23854.15</v>
      </c>
      <c r="C2433">
        <v>24399.4</v>
      </c>
      <c r="D2433">
        <v>51531.15</v>
      </c>
      <c r="E2433">
        <v>80065.16</v>
      </c>
      <c r="G2433" s="2">
        <f t="shared" si="228"/>
        <v>4.2822737343397874E-3</v>
      </c>
      <c r="H2433" s="4">
        <f t="shared" si="229"/>
        <v>-1.4773587608192403E-3</v>
      </c>
      <c r="I2433" s="2">
        <f t="shared" si="229"/>
        <v>5.7017115868772117E-3</v>
      </c>
      <c r="J2433" s="2">
        <f t="shared" si="229"/>
        <v>-2.1003476687255277E-4</v>
      </c>
      <c r="L2433">
        <f t="shared" si="227"/>
        <v>10</v>
      </c>
      <c r="M2433">
        <v>2024</v>
      </c>
    </row>
    <row r="2434" spans="1:13" x14ac:dyDescent="0.3">
      <c r="A2434" s="15">
        <v>45590</v>
      </c>
      <c r="B2434">
        <v>23732.7</v>
      </c>
      <c r="C2434">
        <v>24180.799999999999</v>
      </c>
      <c r="D2434">
        <v>50787.45</v>
      </c>
      <c r="E2434">
        <v>79402.289999999994</v>
      </c>
      <c r="G2434" s="2">
        <f t="shared" si="228"/>
        <v>-5.1174118410463503E-3</v>
      </c>
      <c r="H2434" s="4">
        <f t="shared" si="229"/>
        <v>-8.9592367025419541E-3</v>
      </c>
      <c r="I2434" s="2">
        <f t="shared" si="229"/>
        <v>-1.4432047412099368E-2</v>
      </c>
      <c r="J2434" s="2">
        <f t="shared" si="229"/>
        <v>-8.2791316472734192E-3</v>
      </c>
      <c r="L2434">
        <f t="shared" si="227"/>
        <v>10</v>
      </c>
      <c r="M2434">
        <v>2024</v>
      </c>
    </row>
    <row r="2435" spans="1:13" x14ac:dyDescent="0.3">
      <c r="A2435" s="15">
        <v>45593</v>
      </c>
      <c r="B2435">
        <v>23861.85</v>
      </c>
      <c r="C2435">
        <v>24339.15</v>
      </c>
      <c r="D2435">
        <v>51259.3</v>
      </c>
      <c r="E2435">
        <v>80005.039999999994</v>
      </c>
      <c r="G2435" s="2">
        <f t="shared" si="228"/>
        <v>5.4124051571859608E-3</v>
      </c>
      <c r="H2435" s="4">
        <f t="shared" si="229"/>
        <v>6.5485840005294364E-3</v>
      </c>
      <c r="I2435" s="2">
        <f t="shared" si="229"/>
        <v>9.2906810639243713E-3</v>
      </c>
      <c r="J2435" s="2">
        <f t="shared" si="229"/>
        <v>7.5910908866734204E-3</v>
      </c>
      <c r="L2435">
        <f t="shared" ref="L2435:L2478" si="230">MONTH(A:A)</f>
        <v>10</v>
      </c>
      <c r="M2435">
        <v>2024</v>
      </c>
    </row>
    <row r="2436" spans="1:13" x14ac:dyDescent="0.3">
      <c r="A2436" s="15">
        <v>45594</v>
      </c>
      <c r="B2436">
        <v>24357.8</v>
      </c>
      <c r="C2436">
        <v>24466.85</v>
      </c>
      <c r="D2436">
        <v>52320.7</v>
      </c>
      <c r="E2436">
        <v>80369.03</v>
      </c>
      <c r="G2436" s="2">
        <f t="shared" ref="G2436:G2478" si="231">(B2436-B2435)/B2436</f>
        <v>2.0361034247756395E-2</v>
      </c>
      <c r="H2436" s="4">
        <f t="shared" ref="H2436:J2478" si="232">(C2436-C2435)/C2435</f>
        <v>5.2466910307055539E-3</v>
      </c>
      <c r="I2436" s="2">
        <f t="shared" si="232"/>
        <v>2.0706486432705756E-2</v>
      </c>
      <c r="J2436" s="2">
        <f t="shared" si="232"/>
        <v>4.5495883759323818E-3</v>
      </c>
      <c r="L2436">
        <f t="shared" si="230"/>
        <v>10</v>
      </c>
      <c r="M2436">
        <v>2024</v>
      </c>
    </row>
    <row r="2437" spans="1:13" x14ac:dyDescent="0.3">
      <c r="A2437" s="15">
        <v>45595</v>
      </c>
      <c r="B2437">
        <v>24037.4</v>
      </c>
      <c r="C2437">
        <v>24340.85</v>
      </c>
      <c r="D2437">
        <v>51807.5</v>
      </c>
      <c r="E2437">
        <v>79942.179999999993</v>
      </c>
      <c r="G2437" s="2">
        <f t="shared" si="231"/>
        <v>-1.3329228618735712E-2</v>
      </c>
      <c r="H2437" s="4">
        <f t="shared" si="232"/>
        <v>-5.1498251716097501E-3</v>
      </c>
      <c r="I2437" s="2">
        <f t="shared" si="232"/>
        <v>-9.8087372684233422E-3</v>
      </c>
      <c r="J2437" s="2">
        <f t="shared" si="232"/>
        <v>-5.3111254422257654E-3</v>
      </c>
      <c r="L2437">
        <f t="shared" si="230"/>
        <v>10</v>
      </c>
      <c r="M2437">
        <v>2024</v>
      </c>
    </row>
    <row r="2438" spans="1:13" x14ac:dyDescent="0.3">
      <c r="A2438" s="15">
        <v>45596</v>
      </c>
      <c r="B2438">
        <v>23886.55</v>
      </c>
      <c r="C2438">
        <v>24205.35</v>
      </c>
      <c r="D2438">
        <v>51475.35</v>
      </c>
      <c r="E2438">
        <v>79389.06</v>
      </c>
      <c r="G2438" s="2">
        <f t="shared" si="231"/>
        <v>-6.315269471732091E-3</v>
      </c>
      <c r="H2438" s="4">
        <f t="shared" si="232"/>
        <v>-5.5667735514577351E-3</v>
      </c>
      <c r="I2438" s="2">
        <f t="shared" si="232"/>
        <v>-6.4112338947063929E-3</v>
      </c>
      <c r="J2438" s="2">
        <f t="shared" si="232"/>
        <v>-6.9190007077614768E-3</v>
      </c>
      <c r="L2438">
        <f t="shared" si="230"/>
        <v>10</v>
      </c>
      <c r="M2438">
        <v>2024</v>
      </c>
    </row>
    <row r="2439" spans="1:13" x14ac:dyDescent="0.3">
      <c r="A2439" s="15">
        <v>45597</v>
      </c>
      <c r="B2439">
        <v>23947.599999999999</v>
      </c>
      <c r="C2439">
        <v>24304.35</v>
      </c>
      <c r="D2439">
        <v>51673.9</v>
      </c>
      <c r="E2439">
        <v>79724.12</v>
      </c>
      <c r="G2439" s="2">
        <f t="shared" si="231"/>
        <v>2.5493160066144111E-3</v>
      </c>
      <c r="H2439" s="4">
        <f t="shared" si="232"/>
        <v>4.0900048956119209E-3</v>
      </c>
      <c r="I2439" s="2">
        <f t="shared" si="232"/>
        <v>3.8571860123341154E-3</v>
      </c>
      <c r="J2439" s="2">
        <f t="shared" si="232"/>
        <v>4.2204807564165349E-3</v>
      </c>
      <c r="L2439">
        <f t="shared" si="230"/>
        <v>11</v>
      </c>
      <c r="M2439">
        <v>2024</v>
      </c>
    </row>
    <row r="2440" spans="1:13" x14ac:dyDescent="0.3">
      <c r="A2440" s="15">
        <v>45600</v>
      </c>
      <c r="B2440">
        <v>23660.25</v>
      </c>
      <c r="C2440">
        <v>23995.35</v>
      </c>
      <c r="D2440">
        <v>51215.25</v>
      </c>
      <c r="E2440">
        <v>78782.240000000005</v>
      </c>
      <c r="G2440" s="2">
        <f t="shared" si="231"/>
        <v>-1.2144842087467316E-2</v>
      </c>
      <c r="H2440" s="4">
        <f t="shared" si="232"/>
        <v>-1.2713773460306488E-2</v>
      </c>
      <c r="I2440" s="2">
        <f t="shared" si="232"/>
        <v>-8.8758541546119299E-3</v>
      </c>
      <c r="J2440" s="2">
        <f t="shared" si="232"/>
        <v>-1.181424141150746E-2</v>
      </c>
      <c r="L2440">
        <f t="shared" si="230"/>
        <v>11</v>
      </c>
      <c r="M2440">
        <v>2024</v>
      </c>
    </row>
    <row r="2441" spans="1:13" x14ac:dyDescent="0.3">
      <c r="A2441" s="15">
        <v>45601</v>
      </c>
      <c r="B2441">
        <v>24128.9</v>
      </c>
      <c r="C2441">
        <v>24213.3</v>
      </c>
      <c r="D2441">
        <v>52207.25</v>
      </c>
      <c r="E2441">
        <v>79476.63</v>
      </c>
      <c r="G2441" s="2">
        <f t="shared" si="231"/>
        <v>1.9422766889497716E-2</v>
      </c>
      <c r="H2441" s="4">
        <f t="shared" si="232"/>
        <v>9.0830098331552041E-3</v>
      </c>
      <c r="I2441" s="2">
        <f t="shared" si="232"/>
        <v>1.9369230844328594E-2</v>
      </c>
      <c r="J2441" s="2">
        <f t="shared" si="232"/>
        <v>8.81404235269268E-3</v>
      </c>
      <c r="L2441">
        <f t="shared" si="230"/>
        <v>11</v>
      </c>
      <c r="M2441">
        <v>2024</v>
      </c>
    </row>
    <row r="2442" spans="1:13" x14ac:dyDescent="0.3">
      <c r="A2442" s="15">
        <v>45602</v>
      </c>
      <c r="B2442">
        <v>24181.200000000001</v>
      </c>
      <c r="C2442">
        <v>24484.05</v>
      </c>
      <c r="D2442">
        <v>52317.4</v>
      </c>
      <c r="E2442">
        <v>80378.13</v>
      </c>
      <c r="G2442" s="2">
        <f t="shared" si="231"/>
        <v>2.1628372454633878E-3</v>
      </c>
      <c r="H2442" s="4">
        <f t="shared" si="232"/>
        <v>1.1181871120417292E-2</v>
      </c>
      <c r="I2442" s="2">
        <f t="shared" si="232"/>
        <v>2.1098602205632637E-3</v>
      </c>
      <c r="J2442" s="2">
        <f t="shared" si="232"/>
        <v>1.1342957042843915E-2</v>
      </c>
      <c r="L2442">
        <f t="shared" si="230"/>
        <v>11</v>
      </c>
      <c r="M2442">
        <v>2024</v>
      </c>
    </row>
    <row r="2443" spans="1:13" x14ac:dyDescent="0.3">
      <c r="A2443" s="15">
        <v>45603</v>
      </c>
      <c r="B2443">
        <v>23966.6</v>
      </c>
      <c r="C2443">
        <v>24199.35</v>
      </c>
      <c r="D2443">
        <v>51916.5</v>
      </c>
      <c r="E2443">
        <v>79541.789999999994</v>
      </c>
      <c r="G2443" s="2">
        <f t="shared" si="231"/>
        <v>-8.9541278278939106E-3</v>
      </c>
      <c r="H2443" s="4">
        <f t="shared" si="232"/>
        <v>-1.162797821438858E-2</v>
      </c>
      <c r="I2443" s="2">
        <f t="shared" si="232"/>
        <v>-7.6628425724520229E-3</v>
      </c>
      <c r="J2443" s="2">
        <f t="shared" si="232"/>
        <v>-1.0405069140075926E-2</v>
      </c>
      <c r="L2443">
        <f t="shared" si="230"/>
        <v>11</v>
      </c>
      <c r="M2443">
        <v>2024</v>
      </c>
    </row>
    <row r="2444" spans="1:13" x14ac:dyDescent="0.3">
      <c r="A2444" s="15">
        <v>45604</v>
      </c>
      <c r="B2444">
        <v>23834.55</v>
      </c>
      <c r="C2444">
        <v>24148.2</v>
      </c>
      <c r="D2444">
        <v>51561.2</v>
      </c>
      <c r="E2444">
        <v>79486.320000000007</v>
      </c>
      <c r="G2444" s="2">
        <f t="shared" si="231"/>
        <v>-5.5402766152496804E-3</v>
      </c>
      <c r="H2444" s="4">
        <f t="shared" si="232"/>
        <v>-2.1136931363858044E-3</v>
      </c>
      <c r="I2444" s="2">
        <f t="shared" si="232"/>
        <v>-6.8436816811611517E-3</v>
      </c>
      <c r="J2444" s="2">
        <f t="shared" si="232"/>
        <v>-6.9736926966298615E-4</v>
      </c>
      <c r="L2444">
        <f t="shared" si="230"/>
        <v>11</v>
      </c>
      <c r="M2444">
        <v>2024</v>
      </c>
    </row>
    <row r="2445" spans="1:13" x14ac:dyDescent="0.3">
      <c r="A2445" s="15">
        <v>45607</v>
      </c>
      <c r="B2445">
        <v>23959.95</v>
      </c>
      <c r="C2445">
        <v>24141.3</v>
      </c>
      <c r="D2445">
        <v>51876.75</v>
      </c>
      <c r="E2445">
        <v>79496.149999999994</v>
      </c>
      <c r="G2445" s="2">
        <f t="shared" si="231"/>
        <v>5.2337337932675757E-3</v>
      </c>
      <c r="H2445" s="4">
        <f t="shared" si="232"/>
        <v>-2.8573558277641628E-4</v>
      </c>
      <c r="I2445" s="2">
        <f t="shared" si="232"/>
        <v>6.1199118717175502E-3</v>
      </c>
      <c r="J2445" s="2">
        <f t="shared" si="232"/>
        <v>1.2366907915710771E-4</v>
      </c>
      <c r="L2445">
        <f t="shared" si="230"/>
        <v>11</v>
      </c>
      <c r="M2445">
        <v>2024</v>
      </c>
    </row>
    <row r="2446" spans="1:13" x14ac:dyDescent="0.3">
      <c r="A2446" s="15">
        <v>45608</v>
      </c>
      <c r="B2446">
        <v>23563.65</v>
      </c>
      <c r="C2446">
        <v>23883.45</v>
      </c>
      <c r="D2446">
        <v>51157.8</v>
      </c>
      <c r="E2446">
        <v>78675.179999999993</v>
      </c>
      <c r="G2446" s="2">
        <f t="shared" si="231"/>
        <v>-1.6818277304237638E-2</v>
      </c>
      <c r="H2446" s="4">
        <f t="shared" si="232"/>
        <v>-1.0680866399075383E-2</v>
      </c>
      <c r="I2446" s="2">
        <f t="shared" si="232"/>
        <v>-1.3858809582327287E-2</v>
      </c>
      <c r="J2446" s="2">
        <f t="shared" si="232"/>
        <v>-1.032716678732242E-2</v>
      </c>
      <c r="L2446">
        <f t="shared" si="230"/>
        <v>11</v>
      </c>
      <c r="M2446">
        <v>2024</v>
      </c>
    </row>
    <row r="2447" spans="1:13" x14ac:dyDescent="0.3">
      <c r="A2447" s="15">
        <v>45609</v>
      </c>
      <c r="B2447">
        <v>23138.400000000001</v>
      </c>
      <c r="C2447">
        <v>23559.05</v>
      </c>
      <c r="D2447">
        <v>50088.35</v>
      </c>
      <c r="E2447">
        <v>77690.95</v>
      </c>
      <c r="G2447" s="2">
        <f t="shared" si="231"/>
        <v>-1.8378539570583965E-2</v>
      </c>
      <c r="H2447" s="4">
        <f t="shared" si="232"/>
        <v>-1.3582627300494754E-2</v>
      </c>
      <c r="I2447" s="2">
        <f t="shared" si="232"/>
        <v>-2.0904925544100887E-2</v>
      </c>
      <c r="J2447" s="2">
        <f t="shared" si="232"/>
        <v>-1.2510044463832127E-2</v>
      </c>
      <c r="L2447">
        <f t="shared" si="230"/>
        <v>11</v>
      </c>
      <c r="M2447">
        <v>2024</v>
      </c>
    </row>
    <row r="2448" spans="1:13" x14ac:dyDescent="0.3">
      <c r="A2448" s="15">
        <v>45610</v>
      </c>
      <c r="B2448">
        <v>23200.3</v>
      </c>
      <c r="C2448">
        <v>23532.7</v>
      </c>
      <c r="D2448">
        <v>50179.55</v>
      </c>
      <c r="E2448">
        <v>77580.31</v>
      </c>
      <c r="G2448" s="2">
        <f t="shared" si="231"/>
        <v>2.6680689473842071E-3</v>
      </c>
      <c r="H2448" s="4">
        <f t="shared" si="232"/>
        <v>-1.118466152073133E-3</v>
      </c>
      <c r="I2448" s="2">
        <f t="shared" si="232"/>
        <v>1.820782677009811E-3</v>
      </c>
      <c r="J2448" s="2">
        <f t="shared" si="232"/>
        <v>-1.424104094492337E-3</v>
      </c>
      <c r="L2448">
        <f t="shared" si="230"/>
        <v>11</v>
      </c>
      <c r="M2448">
        <v>2024</v>
      </c>
    </row>
    <row r="2449" spans="1:13" x14ac:dyDescent="0.3">
      <c r="A2449" s="15">
        <v>45614</v>
      </c>
      <c r="B2449">
        <v>23257.7</v>
      </c>
      <c r="C2449">
        <v>23453.8</v>
      </c>
      <c r="D2449">
        <v>50363.8</v>
      </c>
      <c r="E2449">
        <v>77339.009999999995</v>
      </c>
      <c r="G2449" s="2">
        <f t="shared" si="231"/>
        <v>2.4679998452126158E-3</v>
      </c>
      <c r="H2449" s="4">
        <f t="shared" si="232"/>
        <v>-3.3527814487925929E-3</v>
      </c>
      <c r="I2449" s="2">
        <f t="shared" si="232"/>
        <v>3.6718145140799386E-3</v>
      </c>
      <c r="J2449" s="2">
        <f t="shared" si="232"/>
        <v>-3.1103252874344393E-3</v>
      </c>
      <c r="L2449">
        <f t="shared" si="230"/>
        <v>11</v>
      </c>
      <c r="M2449">
        <v>2024</v>
      </c>
    </row>
    <row r="2450" spans="1:13" x14ac:dyDescent="0.3">
      <c r="A2450" s="15">
        <v>45615</v>
      </c>
      <c r="B2450">
        <v>23403.05</v>
      </c>
      <c r="C2450">
        <v>23518.5</v>
      </c>
      <c r="D2450">
        <v>50626.5</v>
      </c>
      <c r="E2450">
        <v>77578.38</v>
      </c>
      <c r="G2450" s="2">
        <f t="shared" si="231"/>
        <v>6.2107289434496166E-3</v>
      </c>
      <c r="H2450" s="4">
        <f t="shared" si="232"/>
        <v>2.7586148086877491E-3</v>
      </c>
      <c r="I2450" s="2">
        <f t="shared" si="232"/>
        <v>5.2160480345009126E-3</v>
      </c>
      <c r="J2450" s="2">
        <f t="shared" si="232"/>
        <v>3.0950745296585763E-3</v>
      </c>
      <c r="L2450">
        <f t="shared" si="230"/>
        <v>11</v>
      </c>
      <c r="M2450">
        <v>2024</v>
      </c>
    </row>
    <row r="2451" spans="1:13" x14ac:dyDescent="0.3">
      <c r="A2451" s="15">
        <v>45617</v>
      </c>
      <c r="B2451">
        <v>23273.45</v>
      </c>
      <c r="C2451">
        <v>23349.9</v>
      </c>
      <c r="D2451">
        <v>50372.9</v>
      </c>
      <c r="E2451">
        <v>77155.789999999994</v>
      </c>
      <c r="G2451" s="2">
        <f t="shared" si="231"/>
        <v>-5.5685770695792216E-3</v>
      </c>
      <c r="H2451" s="4">
        <f t="shared" si="232"/>
        <v>-7.1688245423814677E-3</v>
      </c>
      <c r="I2451" s="2">
        <f t="shared" si="232"/>
        <v>-5.0092342942924858E-3</v>
      </c>
      <c r="J2451" s="2">
        <f t="shared" si="232"/>
        <v>-5.4472650756565303E-3</v>
      </c>
      <c r="L2451">
        <f t="shared" si="230"/>
        <v>11</v>
      </c>
      <c r="M2451">
        <v>2024</v>
      </c>
    </row>
    <row r="2452" spans="1:13" x14ac:dyDescent="0.3">
      <c r="A2452" s="15">
        <v>45618</v>
      </c>
      <c r="B2452">
        <v>23623.75</v>
      </c>
      <c r="C2452">
        <v>23907.25</v>
      </c>
      <c r="D2452">
        <v>51135.4</v>
      </c>
      <c r="E2452">
        <v>79117.11</v>
      </c>
      <c r="G2452" s="2">
        <f t="shared" si="231"/>
        <v>1.4828297793534019E-2</v>
      </c>
      <c r="H2452" s="4">
        <f t="shared" si="232"/>
        <v>2.3869481239748285E-2</v>
      </c>
      <c r="I2452" s="2">
        <f t="shared" si="232"/>
        <v>1.5137107452618372E-2</v>
      </c>
      <c r="J2452" s="2">
        <f t="shared" si="232"/>
        <v>2.5420256859530661E-2</v>
      </c>
      <c r="L2452">
        <f t="shared" si="230"/>
        <v>11</v>
      </c>
      <c r="M2452">
        <v>2024</v>
      </c>
    </row>
    <row r="2453" spans="1:13" x14ac:dyDescent="0.3">
      <c r="A2453" s="15">
        <v>45621</v>
      </c>
      <c r="B2453">
        <v>24058.7</v>
      </c>
      <c r="C2453">
        <v>24221.9</v>
      </c>
      <c r="D2453">
        <v>52207.5</v>
      </c>
      <c r="E2453">
        <v>80109.850000000006</v>
      </c>
      <c r="G2453" s="2">
        <f t="shared" si="231"/>
        <v>1.807869918158507E-2</v>
      </c>
      <c r="H2453" s="4">
        <f t="shared" si="232"/>
        <v>1.316127952817666E-2</v>
      </c>
      <c r="I2453" s="2">
        <f t="shared" si="232"/>
        <v>2.0965906201965732E-2</v>
      </c>
      <c r="J2453" s="2">
        <f t="shared" si="232"/>
        <v>1.2547728297962416E-2</v>
      </c>
      <c r="L2453">
        <f t="shared" si="230"/>
        <v>11</v>
      </c>
      <c r="M2453">
        <v>2024</v>
      </c>
    </row>
    <row r="2454" spans="1:13" x14ac:dyDescent="0.3">
      <c r="A2454" s="15">
        <v>45622</v>
      </c>
      <c r="B2454">
        <v>24046.799999999999</v>
      </c>
      <c r="C2454">
        <v>24194.5</v>
      </c>
      <c r="D2454">
        <v>52191.5</v>
      </c>
      <c r="E2454">
        <v>80004.06</v>
      </c>
      <c r="G2454" s="2">
        <f t="shared" si="231"/>
        <v>-4.9486834007025698E-4</v>
      </c>
      <c r="H2454" s="4">
        <f t="shared" si="232"/>
        <v>-1.1312077087264605E-3</v>
      </c>
      <c r="I2454" s="2">
        <f t="shared" si="232"/>
        <v>-3.0646937700521955E-4</v>
      </c>
      <c r="J2454" s="2">
        <f t="shared" si="232"/>
        <v>-1.3205617037106939E-3</v>
      </c>
      <c r="L2454">
        <f t="shared" si="230"/>
        <v>11</v>
      </c>
      <c r="M2454">
        <v>2024</v>
      </c>
    </row>
    <row r="2455" spans="1:13" x14ac:dyDescent="0.3">
      <c r="A2455" s="15">
        <v>45623</v>
      </c>
      <c r="B2455">
        <v>24171.55</v>
      </c>
      <c r="C2455">
        <v>24274.9</v>
      </c>
      <c r="D2455">
        <v>52301.8</v>
      </c>
      <c r="E2455">
        <v>80234.080000000002</v>
      </c>
      <c r="G2455" s="2">
        <f t="shared" si="231"/>
        <v>5.1610260823157809E-3</v>
      </c>
      <c r="H2455" s="4">
        <f t="shared" si="232"/>
        <v>3.3230692926078842E-3</v>
      </c>
      <c r="I2455" s="2">
        <f t="shared" si="232"/>
        <v>2.1133709512085857E-3</v>
      </c>
      <c r="J2455" s="2">
        <f t="shared" si="232"/>
        <v>2.8751040884675613E-3</v>
      </c>
      <c r="L2455">
        <f t="shared" si="230"/>
        <v>11</v>
      </c>
      <c r="M2455">
        <v>2024</v>
      </c>
    </row>
    <row r="2456" spans="1:13" x14ac:dyDescent="0.3">
      <c r="A2456" s="15">
        <v>45624</v>
      </c>
      <c r="B2456">
        <v>23919.599999999999</v>
      </c>
      <c r="C2456">
        <v>23914.15</v>
      </c>
      <c r="D2456">
        <v>51906.85</v>
      </c>
      <c r="E2456">
        <v>79043.740000000005</v>
      </c>
      <c r="G2456" s="2">
        <f t="shared" si="231"/>
        <v>-1.0533202896369536E-2</v>
      </c>
      <c r="H2456" s="4">
        <f t="shared" si="232"/>
        <v>-1.4861029293632517E-2</v>
      </c>
      <c r="I2456" s="2">
        <f t="shared" si="232"/>
        <v>-7.5513653449786498E-3</v>
      </c>
      <c r="J2456" s="2">
        <f t="shared" si="232"/>
        <v>-1.4835840331190892E-2</v>
      </c>
      <c r="L2456">
        <f t="shared" si="230"/>
        <v>11</v>
      </c>
      <c r="M2456">
        <v>2024</v>
      </c>
    </row>
    <row r="2457" spans="1:13" x14ac:dyDescent="0.3">
      <c r="A2457" s="15">
        <v>45625</v>
      </c>
      <c r="B2457">
        <v>24010.15</v>
      </c>
      <c r="C2457">
        <v>24131.1</v>
      </c>
      <c r="D2457">
        <v>52055.6</v>
      </c>
      <c r="E2457">
        <v>79802.789999999994</v>
      </c>
      <c r="G2457" s="2">
        <f t="shared" si="231"/>
        <v>3.7713217118594804E-3</v>
      </c>
      <c r="H2457" s="4">
        <f t="shared" si="232"/>
        <v>9.072034757664273E-3</v>
      </c>
      <c r="I2457" s="2">
        <f t="shared" si="232"/>
        <v>2.8657104023842713E-3</v>
      </c>
      <c r="J2457" s="2">
        <f t="shared" si="232"/>
        <v>9.6029109958611306E-3</v>
      </c>
      <c r="L2457">
        <f t="shared" si="230"/>
        <v>11</v>
      </c>
      <c r="M2457">
        <v>2024</v>
      </c>
    </row>
    <row r="2458" spans="1:13" x14ac:dyDescent="0.3">
      <c r="A2458" s="15">
        <v>45628</v>
      </c>
      <c r="B2458">
        <v>24072.65</v>
      </c>
      <c r="C2458">
        <v>24276.05</v>
      </c>
      <c r="D2458">
        <v>52109</v>
      </c>
      <c r="E2458">
        <v>80248.08</v>
      </c>
      <c r="G2458" s="2">
        <f t="shared" si="231"/>
        <v>2.5963074277239938E-3</v>
      </c>
      <c r="H2458" s="4">
        <f t="shared" si="232"/>
        <v>6.0067713448620549E-3</v>
      </c>
      <c r="I2458" s="2">
        <f t="shared" si="232"/>
        <v>1.0258262319520178E-3</v>
      </c>
      <c r="J2458" s="2">
        <f t="shared" si="232"/>
        <v>5.5798801019363879E-3</v>
      </c>
      <c r="L2458">
        <f t="shared" si="230"/>
        <v>12</v>
      </c>
      <c r="M2458">
        <v>2024</v>
      </c>
    </row>
    <row r="2459" spans="1:13" x14ac:dyDescent="0.3">
      <c r="A2459" s="15">
        <v>45629</v>
      </c>
      <c r="B2459">
        <v>24296.55</v>
      </c>
      <c r="C2459">
        <v>24457.15</v>
      </c>
      <c r="D2459">
        <v>52695.75</v>
      </c>
      <c r="E2459">
        <v>80845.75</v>
      </c>
      <c r="G2459" s="2">
        <f t="shared" si="231"/>
        <v>9.2153001146252373E-3</v>
      </c>
      <c r="H2459" s="4">
        <f t="shared" si="232"/>
        <v>7.4600274756396606E-3</v>
      </c>
      <c r="I2459" s="2">
        <f t="shared" si="232"/>
        <v>1.1260051046844115E-2</v>
      </c>
      <c r="J2459" s="2">
        <f t="shared" si="232"/>
        <v>7.4477794359690376E-3</v>
      </c>
      <c r="L2459">
        <f t="shared" si="230"/>
        <v>12</v>
      </c>
      <c r="M2459">
        <v>2024</v>
      </c>
    </row>
    <row r="2460" spans="1:13" x14ac:dyDescent="0.3">
      <c r="A2460" s="15">
        <v>45630</v>
      </c>
      <c r="B2460">
        <v>24562.6</v>
      </c>
      <c r="C2460">
        <v>24467.45</v>
      </c>
      <c r="D2460">
        <v>53266.9</v>
      </c>
      <c r="E2460">
        <v>80956.33</v>
      </c>
      <c r="G2460" s="2">
        <f t="shared" si="231"/>
        <v>1.0831508065107085E-2</v>
      </c>
      <c r="H2460" s="4">
        <f t="shared" si="232"/>
        <v>4.2114473681517558E-4</v>
      </c>
      <c r="I2460" s="2">
        <f t="shared" si="232"/>
        <v>1.0838634994283248E-2</v>
      </c>
      <c r="J2460" s="2">
        <f t="shared" si="232"/>
        <v>1.3677898961912253E-3</v>
      </c>
      <c r="L2460">
        <f t="shared" si="230"/>
        <v>12</v>
      </c>
      <c r="M2460">
        <v>2024</v>
      </c>
    </row>
    <row r="2461" spans="1:13" x14ac:dyDescent="0.3">
      <c r="A2461" s="15">
        <v>45631</v>
      </c>
      <c r="B2461">
        <v>24731.25</v>
      </c>
      <c r="C2461">
        <v>24708.400000000001</v>
      </c>
      <c r="D2461">
        <v>53603.55</v>
      </c>
      <c r="E2461">
        <v>81765.86</v>
      </c>
      <c r="G2461" s="2">
        <f t="shared" si="231"/>
        <v>6.8193075562295253E-3</v>
      </c>
      <c r="H2461" s="4">
        <f t="shared" si="232"/>
        <v>9.8477773531774147E-3</v>
      </c>
      <c r="I2461" s="2">
        <f t="shared" si="232"/>
        <v>6.3200599246436614E-3</v>
      </c>
      <c r="J2461" s="2">
        <f t="shared" si="232"/>
        <v>9.9995886671245936E-3</v>
      </c>
      <c r="L2461">
        <f t="shared" si="230"/>
        <v>12</v>
      </c>
      <c r="M2461">
        <v>2024</v>
      </c>
    </row>
    <row r="2462" spans="1:13" x14ac:dyDescent="0.3">
      <c r="A2462" s="15">
        <v>45632</v>
      </c>
      <c r="B2462">
        <v>24703.7</v>
      </c>
      <c r="C2462">
        <v>24677.8</v>
      </c>
      <c r="D2462">
        <v>53509.5</v>
      </c>
      <c r="E2462">
        <v>81510.05</v>
      </c>
      <c r="G2462" s="2">
        <f t="shared" si="231"/>
        <v>-1.1152175585033527E-3</v>
      </c>
      <c r="H2462" s="4">
        <f t="shared" si="232"/>
        <v>-1.2384452251057204E-3</v>
      </c>
      <c r="I2462" s="2">
        <f t="shared" si="232"/>
        <v>-1.7545479730354222E-3</v>
      </c>
      <c r="J2462" s="2">
        <f t="shared" si="232"/>
        <v>-3.1285673507255676E-3</v>
      </c>
      <c r="L2462">
        <f t="shared" si="230"/>
        <v>12</v>
      </c>
      <c r="M2462">
        <v>2024</v>
      </c>
    </row>
    <row r="2463" spans="1:13" x14ac:dyDescent="0.3">
      <c r="A2463" s="15">
        <v>45635</v>
      </c>
      <c r="B2463">
        <v>24722.6</v>
      </c>
      <c r="C2463">
        <v>24619</v>
      </c>
      <c r="D2463">
        <v>53407.75</v>
      </c>
      <c r="E2463">
        <v>81508.460000000006</v>
      </c>
      <c r="G2463" s="2">
        <f t="shared" si="231"/>
        <v>7.6448270003955164E-4</v>
      </c>
      <c r="H2463" s="4">
        <f t="shared" si="232"/>
        <v>-2.3827083451522938E-3</v>
      </c>
      <c r="I2463" s="2">
        <f t="shared" si="232"/>
        <v>-1.9015315037516703E-3</v>
      </c>
      <c r="J2463" s="2">
        <f t="shared" si="232"/>
        <v>-1.9506797014558419E-5</v>
      </c>
      <c r="L2463">
        <f t="shared" si="230"/>
        <v>12</v>
      </c>
      <c r="M2463">
        <v>2024</v>
      </c>
    </row>
    <row r="2464" spans="1:13" x14ac:dyDescent="0.3">
      <c r="A2464" s="15">
        <v>45636</v>
      </c>
      <c r="B2464">
        <v>24802.95</v>
      </c>
      <c r="C2464">
        <v>24610.05</v>
      </c>
      <c r="D2464">
        <v>53577.7</v>
      </c>
      <c r="E2464">
        <v>81510.05</v>
      </c>
      <c r="G2464" s="2">
        <f t="shared" si="231"/>
        <v>3.2395340070436049E-3</v>
      </c>
      <c r="H2464" s="4">
        <f t="shared" si="232"/>
        <v>-3.6354035501038739E-4</v>
      </c>
      <c r="I2464" s="2">
        <f t="shared" si="232"/>
        <v>3.1821224447762188E-3</v>
      </c>
      <c r="J2464" s="2">
        <f t="shared" si="232"/>
        <v>1.9507177537110963E-5</v>
      </c>
      <c r="L2464">
        <f t="shared" si="230"/>
        <v>12</v>
      </c>
      <c r="M2464">
        <v>2024</v>
      </c>
    </row>
    <row r="2465" spans="1:13" x14ac:dyDescent="0.3">
      <c r="A2465" s="15">
        <v>45637</v>
      </c>
      <c r="B2465">
        <v>24803.05</v>
      </c>
      <c r="C2465">
        <v>24641.8</v>
      </c>
      <c r="D2465">
        <v>53391.35</v>
      </c>
      <c r="E2465">
        <v>81526.14</v>
      </c>
      <c r="G2465" s="2">
        <f t="shared" si="231"/>
        <v>4.031762222732479E-6</v>
      </c>
      <c r="H2465" s="4">
        <f t="shared" si="232"/>
        <v>1.29012334391844E-3</v>
      </c>
      <c r="I2465" s="2">
        <f t="shared" si="232"/>
        <v>-3.4781261606974274E-3</v>
      </c>
      <c r="J2465" s="2">
        <f t="shared" si="232"/>
        <v>1.973989710470857E-4</v>
      </c>
      <c r="L2465">
        <f t="shared" si="230"/>
        <v>12</v>
      </c>
      <c r="M2465">
        <v>2024</v>
      </c>
    </row>
    <row r="2466" spans="1:13" x14ac:dyDescent="0.3">
      <c r="A2466" s="15">
        <v>45638</v>
      </c>
      <c r="B2466">
        <v>24726.95</v>
      </c>
      <c r="C2466">
        <v>24548.7</v>
      </c>
      <c r="D2466">
        <v>53216.45</v>
      </c>
      <c r="E2466">
        <v>81289.960000000006</v>
      </c>
      <c r="G2466" s="2">
        <f t="shared" si="231"/>
        <v>-3.0776136967963514E-3</v>
      </c>
      <c r="H2466" s="4">
        <f t="shared" si="232"/>
        <v>-3.77813309092674E-3</v>
      </c>
      <c r="I2466" s="2">
        <f t="shared" si="232"/>
        <v>-3.2758115312686692E-3</v>
      </c>
      <c r="J2466" s="2">
        <f t="shared" si="232"/>
        <v>-2.8969849424981117E-3</v>
      </c>
      <c r="L2466">
        <f t="shared" si="230"/>
        <v>12</v>
      </c>
      <c r="M2466">
        <v>2024</v>
      </c>
    </row>
    <row r="2467" spans="1:13" x14ac:dyDescent="0.3">
      <c r="A2467" s="15">
        <v>45639</v>
      </c>
      <c r="B2467">
        <v>24880.400000000001</v>
      </c>
      <c r="C2467">
        <v>24768.3</v>
      </c>
      <c r="D2467">
        <v>53583.8</v>
      </c>
      <c r="E2467">
        <v>82133.119999999995</v>
      </c>
      <c r="G2467" s="2">
        <f t="shared" si="231"/>
        <v>6.1675053455732508E-3</v>
      </c>
      <c r="H2467" s="4">
        <f t="shared" si="232"/>
        <v>8.9454838749098136E-3</v>
      </c>
      <c r="I2467" s="2">
        <f t="shared" si="232"/>
        <v>6.9029407260350105E-3</v>
      </c>
      <c r="J2467" s="2">
        <f t="shared" si="232"/>
        <v>1.0372252612745644E-2</v>
      </c>
      <c r="L2467">
        <f t="shared" si="230"/>
        <v>12</v>
      </c>
      <c r="M2467">
        <v>2024</v>
      </c>
    </row>
    <row r="2468" spans="1:13" x14ac:dyDescent="0.3">
      <c r="A2468" s="15">
        <v>45642</v>
      </c>
      <c r="B2468">
        <v>24857</v>
      </c>
      <c r="C2468">
        <v>24668.25</v>
      </c>
      <c r="D2468">
        <v>53581.35</v>
      </c>
      <c r="E2468">
        <v>81748.570000000007</v>
      </c>
      <c r="G2468" s="2">
        <f t="shared" si="231"/>
        <v>-9.4138472060190104E-4</v>
      </c>
      <c r="H2468" s="4">
        <f t="shared" si="232"/>
        <v>-4.0394375068131148E-3</v>
      </c>
      <c r="I2468" s="2">
        <f t="shared" si="232"/>
        <v>-4.5722774420708598E-5</v>
      </c>
      <c r="J2468" s="2">
        <f t="shared" si="232"/>
        <v>-4.6820332650213264E-3</v>
      </c>
      <c r="L2468">
        <f t="shared" si="230"/>
        <v>12</v>
      </c>
      <c r="M2468">
        <v>2024</v>
      </c>
    </row>
    <row r="2469" spans="1:13" x14ac:dyDescent="0.3">
      <c r="A2469" s="15">
        <v>45643</v>
      </c>
      <c r="B2469">
        <v>24498.9</v>
      </c>
      <c r="C2469">
        <v>24336</v>
      </c>
      <c r="D2469">
        <v>52834.8</v>
      </c>
      <c r="E2469">
        <v>80684.45</v>
      </c>
      <c r="G2469" s="2">
        <f t="shared" si="231"/>
        <v>-1.4616982803309477E-2</v>
      </c>
      <c r="H2469" s="4">
        <f t="shared" si="232"/>
        <v>-1.3468730047733423E-2</v>
      </c>
      <c r="I2469" s="2">
        <f t="shared" si="232"/>
        <v>-1.3933019604769116E-2</v>
      </c>
      <c r="J2469" s="2">
        <f t="shared" si="232"/>
        <v>-1.3016986107524692E-2</v>
      </c>
      <c r="L2469">
        <f t="shared" si="230"/>
        <v>12</v>
      </c>
      <c r="M2469">
        <v>2024</v>
      </c>
    </row>
    <row r="2470" spans="1:13" x14ac:dyDescent="0.3">
      <c r="A2470" s="15">
        <v>45644</v>
      </c>
      <c r="B2470">
        <v>24198.35</v>
      </c>
      <c r="C2470">
        <v>24198.85</v>
      </c>
      <c r="D2470">
        <v>52139.55</v>
      </c>
      <c r="E2470">
        <v>80182.2</v>
      </c>
      <c r="G2470" s="2">
        <f t="shared" si="231"/>
        <v>-1.2420268324080068E-2</v>
      </c>
      <c r="H2470" s="4">
        <f t="shared" si="232"/>
        <v>-5.6356837606838205E-3</v>
      </c>
      <c r="I2470" s="2">
        <f t="shared" si="232"/>
        <v>-1.3158940698176202E-2</v>
      </c>
      <c r="J2470" s="2">
        <f t="shared" si="232"/>
        <v>-6.2248673691151146E-3</v>
      </c>
      <c r="L2470">
        <f t="shared" si="230"/>
        <v>12</v>
      </c>
      <c r="M2470">
        <v>2024</v>
      </c>
    </row>
    <row r="2471" spans="1:13" x14ac:dyDescent="0.3">
      <c r="A2471" s="15">
        <v>45645</v>
      </c>
      <c r="B2471">
        <v>23906.6</v>
      </c>
      <c r="C2471">
        <v>23951.7</v>
      </c>
      <c r="D2471">
        <v>51575.7</v>
      </c>
      <c r="E2471">
        <v>79218.05</v>
      </c>
      <c r="G2471" s="2">
        <f t="shared" si="231"/>
        <v>-1.2203742899450361E-2</v>
      </c>
      <c r="H2471" s="4">
        <f t="shared" si="232"/>
        <v>-1.0213295259898624E-2</v>
      </c>
      <c r="I2471" s="2">
        <f t="shared" si="232"/>
        <v>-1.0814247533782049E-2</v>
      </c>
      <c r="J2471" s="2">
        <f t="shared" si="232"/>
        <v>-1.2024489225788195E-2</v>
      </c>
      <c r="L2471">
        <f t="shared" si="230"/>
        <v>12</v>
      </c>
      <c r="M2471">
        <v>2024</v>
      </c>
    </row>
    <row r="2472" spans="1:13" x14ac:dyDescent="0.3">
      <c r="A2472" s="15">
        <v>45646</v>
      </c>
      <c r="B2472">
        <v>23591.7</v>
      </c>
      <c r="C2472">
        <v>23587.5</v>
      </c>
      <c r="D2472">
        <v>50759.199999999997</v>
      </c>
      <c r="E2472">
        <v>78041.59</v>
      </c>
      <c r="G2472" s="2">
        <f t="shared" si="231"/>
        <v>-1.3347914732723704E-2</v>
      </c>
      <c r="H2472" s="4">
        <f t="shared" si="232"/>
        <v>-1.520560127256106E-2</v>
      </c>
      <c r="I2472" s="2">
        <f t="shared" si="232"/>
        <v>-1.5831098753870527E-2</v>
      </c>
      <c r="J2472" s="2">
        <f t="shared" si="232"/>
        <v>-1.4850908347276995E-2</v>
      </c>
      <c r="L2472">
        <f t="shared" si="230"/>
        <v>12</v>
      </c>
      <c r="M2472">
        <v>2024</v>
      </c>
    </row>
    <row r="2473" spans="1:13" x14ac:dyDescent="0.3">
      <c r="A2473" s="15">
        <v>45649</v>
      </c>
      <c r="B2473">
        <v>23785.55</v>
      </c>
      <c r="C2473">
        <v>23753.45</v>
      </c>
      <c r="D2473">
        <v>51317.599999999999</v>
      </c>
      <c r="E2473">
        <v>78540.17</v>
      </c>
      <c r="G2473" s="2">
        <f t="shared" si="231"/>
        <v>8.1499061404928016E-3</v>
      </c>
      <c r="H2473" s="4">
        <f t="shared" si="232"/>
        <v>7.0355060943296547E-3</v>
      </c>
      <c r="I2473" s="2">
        <f t="shared" si="232"/>
        <v>1.1000961402070984E-2</v>
      </c>
      <c r="J2473" s="2">
        <f t="shared" si="232"/>
        <v>6.3886448238689364E-3</v>
      </c>
      <c r="L2473">
        <f t="shared" si="230"/>
        <v>12</v>
      </c>
      <c r="M2473">
        <v>2024</v>
      </c>
    </row>
    <row r="2474" spans="1:13" x14ac:dyDescent="0.3">
      <c r="A2474" s="15">
        <v>45650</v>
      </c>
      <c r="B2474">
        <v>23737.599999999999</v>
      </c>
      <c r="C2474">
        <v>23727.65</v>
      </c>
      <c r="D2474">
        <v>51233</v>
      </c>
      <c r="E2474">
        <v>78472.87</v>
      </c>
      <c r="G2474" s="2">
        <f t="shared" si="231"/>
        <v>-2.0200020221084157E-3</v>
      </c>
      <c r="H2474" s="4">
        <f t="shared" si="232"/>
        <v>-1.0861580107310422E-3</v>
      </c>
      <c r="I2474" s="2">
        <f t="shared" si="232"/>
        <v>-1.6485572201349742E-3</v>
      </c>
      <c r="J2474" s="2">
        <f t="shared" si="232"/>
        <v>-8.5688635509705306E-4</v>
      </c>
      <c r="L2474">
        <f t="shared" si="230"/>
        <v>12</v>
      </c>
      <c r="M2474">
        <v>2024</v>
      </c>
    </row>
    <row r="2475" spans="1:13" x14ac:dyDescent="0.3">
      <c r="A2475" s="15">
        <v>45652</v>
      </c>
      <c r="B2475">
        <v>23743.8</v>
      </c>
      <c r="C2475">
        <v>23750.2</v>
      </c>
      <c r="D2475">
        <v>51170.7</v>
      </c>
      <c r="E2475">
        <v>78472.479999999996</v>
      </c>
      <c r="G2475" s="2">
        <f t="shared" si="231"/>
        <v>2.6112079785041686E-4</v>
      </c>
      <c r="H2475" s="4">
        <f t="shared" si="232"/>
        <v>9.5036803054660999E-4</v>
      </c>
      <c r="I2475" s="2">
        <f t="shared" si="232"/>
        <v>-1.216013116546033E-3</v>
      </c>
      <c r="J2475" s="2">
        <f t="shared" si="232"/>
        <v>-4.9698704787962765E-6</v>
      </c>
      <c r="L2475">
        <f t="shared" si="230"/>
        <v>12</v>
      </c>
      <c r="M2475">
        <v>2024</v>
      </c>
    </row>
    <row r="2476" spans="1:13" x14ac:dyDescent="0.3">
      <c r="A2476" s="15">
        <v>45653</v>
      </c>
      <c r="B2476">
        <v>23788</v>
      </c>
      <c r="C2476">
        <v>23813.4</v>
      </c>
      <c r="D2476">
        <v>51311.3</v>
      </c>
      <c r="E2476">
        <v>78699.070000000007</v>
      </c>
      <c r="G2476" s="2">
        <f t="shared" si="231"/>
        <v>1.8580797040524939E-3</v>
      </c>
      <c r="H2476" s="4">
        <f t="shared" si="232"/>
        <v>2.6610302229034166E-3</v>
      </c>
      <c r="I2476" s="2">
        <f t="shared" si="232"/>
        <v>2.7476661448838069E-3</v>
      </c>
      <c r="J2476" s="2">
        <f t="shared" si="232"/>
        <v>2.8875090987313143E-3</v>
      </c>
      <c r="L2476">
        <f t="shared" si="230"/>
        <v>12</v>
      </c>
      <c r="M2476">
        <v>2024</v>
      </c>
    </row>
    <row r="2477" spans="1:13" x14ac:dyDescent="0.3">
      <c r="A2477" s="15">
        <v>45656</v>
      </c>
      <c r="B2477">
        <v>23565.3</v>
      </c>
      <c r="C2477">
        <v>23644.9</v>
      </c>
      <c r="D2477">
        <v>50952.75</v>
      </c>
      <c r="E2477">
        <v>78248.13</v>
      </c>
      <c r="G2477" s="2">
        <f t="shared" si="231"/>
        <v>-9.4503358752063733E-3</v>
      </c>
      <c r="H2477" s="4">
        <f t="shared" si="232"/>
        <v>-7.0758480519371439E-3</v>
      </c>
      <c r="I2477" s="2">
        <f t="shared" si="232"/>
        <v>-6.9877395427518476E-3</v>
      </c>
      <c r="J2477" s="2">
        <f t="shared" si="232"/>
        <v>-5.7299279394280303E-3</v>
      </c>
      <c r="L2477">
        <f t="shared" si="230"/>
        <v>12</v>
      </c>
      <c r="M2477">
        <v>2024</v>
      </c>
    </row>
    <row r="2478" spans="1:13" x14ac:dyDescent="0.3">
      <c r="A2478" s="15">
        <v>45657</v>
      </c>
      <c r="B2478">
        <v>23512.799999999999</v>
      </c>
      <c r="C2478">
        <v>23644.799999999999</v>
      </c>
      <c r="D2478">
        <v>50860.2</v>
      </c>
      <c r="E2478">
        <v>78139.009999999995</v>
      </c>
      <c r="G2478" s="2">
        <f t="shared" si="231"/>
        <v>-2.2328263754210474E-3</v>
      </c>
      <c r="H2478" s="4">
        <f t="shared" si="232"/>
        <v>-4.2292418239105594E-6</v>
      </c>
      <c r="I2478" s="2">
        <f t="shared" si="232"/>
        <v>-1.8163887130724623E-3</v>
      </c>
      <c r="J2478" s="2">
        <f t="shared" si="232"/>
        <v>-1.3945381186746557E-3</v>
      </c>
      <c r="L2478">
        <f t="shared" si="230"/>
        <v>12</v>
      </c>
      <c r="M2478">
        <v>2024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F2236-3726-4BC8-96B8-9858F150261E}">
  <dimension ref="A1:AN2478"/>
  <sheetViews>
    <sheetView topLeftCell="O1" zoomScale="98" zoomScaleNormal="62" workbookViewId="0">
      <selection activeCell="AF1" sqref="AF1:AF1048576"/>
    </sheetView>
  </sheetViews>
  <sheetFormatPr defaultRowHeight="14.4" x14ac:dyDescent="0.3"/>
  <cols>
    <col min="1" max="1" width="13.109375" customWidth="1"/>
    <col min="8" max="8" width="11.109375" customWidth="1"/>
    <col min="12" max="12" width="8.88671875" style="2"/>
    <col min="36" max="36" width="11.88671875" customWidth="1"/>
  </cols>
  <sheetData>
    <row r="1" spans="1:40" x14ac:dyDescent="0.3">
      <c r="A1" s="5" t="s">
        <v>0</v>
      </c>
      <c r="B1" s="5" t="s">
        <v>40</v>
      </c>
      <c r="C1" s="5" t="s">
        <v>6</v>
      </c>
      <c r="D1" s="5" t="s">
        <v>3</v>
      </c>
      <c r="E1" s="5" t="s">
        <v>2</v>
      </c>
      <c r="F1" s="5" t="s">
        <v>68</v>
      </c>
      <c r="G1" s="5" t="s">
        <v>69</v>
      </c>
      <c r="H1" s="5" t="s">
        <v>115</v>
      </c>
      <c r="I1" s="13" t="s">
        <v>52</v>
      </c>
      <c r="J1" s="13" t="s">
        <v>51</v>
      </c>
      <c r="K1" s="13" t="s">
        <v>7</v>
      </c>
      <c r="L1" s="13" t="s">
        <v>116</v>
      </c>
      <c r="M1" s="13" t="s">
        <v>53</v>
      </c>
      <c r="N1" s="13" t="s">
        <v>54</v>
      </c>
      <c r="O1" s="13" t="s">
        <v>55</v>
      </c>
      <c r="P1" s="13" t="s">
        <v>115</v>
      </c>
      <c r="Q1" s="13" t="s">
        <v>58</v>
      </c>
      <c r="R1" s="13" t="s">
        <v>54</v>
      </c>
      <c r="S1" s="13" t="s">
        <v>55</v>
      </c>
      <c r="T1" s="13" t="s">
        <v>115</v>
      </c>
      <c r="U1" s="13" t="s">
        <v>59</v>
      </c>
      <c r="V1" s="13" t="s">
        <v>54</v>
      </c>
      <c r="W1" s="13" t="s">
        <v>55</v>
      </c>
      <c r="X1" s="13" t="s">
        <v>115</v>
      </c>
      <c r="Y1" s="13" t="s">
        <v>62</v>
      </c>
      <c r="Z1" s="13" t="s">
        <v>54</v>
      </c>
      <c r="AA1" s="13" t="s">
        <v>55</v>
      </c>
      <c r="AB1" s="13" t="s">
        <v>115</v>
      </c>
      <c r="AC1" s="13" t="s">
        <v>63</v>
      </c>
      <c r="AD1" s="13" t="s">
        <v>54</v>
      </c>
      <c r="AE1" s="13" t="s">
        <v>55</v>
      </c>
      <c r="AF1" s="13" t="s">
        <v>115</v>
      </c>
    </row>
    <row r="2" spans="1:40" x14ac:dyDescent="0.3">
      <c r="A2" s="15">
        <v>42005</v>
      </c>
      <c r="B2" s="2">
        <v>4.1999999999999997E-3</v>
      </c>
      <c r="C2" s="2">
        <v>2.0000000000000001E-4</v>
      </c>
      <c r="D2" s="2">
        <v>6.9999999999999999E-4</v>
      </c>
      <c r="E2" s="2">
        <v>2.9527895497441834E-4</v>
      </c>
      <c r="F2">
        <v>1</v>
      </c>
      <c r="G2">
        <v>2015</v>
      </c>
      <c r="I2">
        <v>1</v>
      </c>
      <c r="J2" s="2" t="s">
        <v>40</v>
      </c>
      <c r="K2" s="2" t="s">
        <v>6</v>
      </c>
      <c r="L2" s="2">
        <f t="shared" ref="L2:L65" si="0">IF(OR(F2=1, F2=3, F2=4, F2=5, F2=6,F2=9,F2=10,F2=11), B2-C2, IF(OR(F2=2, F2=7,F2=8,F2=12), C2-B2, ""))</f>
        <v>4.0000000000000001E-3</v>
      </c>
      <c r="M2">
        <v>1</v>
      </c>
      <c r="N2" s="2" t="s">
        <v>3</v>
      </c>
      <c r="O2" s="2" t="s">
        <v>40</v>
      </c>
      <c r="P2" s="2">
        <f t="shared" ref="P2:P33" si="1">IF(OR(F2=1, F2=4, F2=9,F2=10,F2=11), D2-B2, IF(OR(F2=2,F2=3,F2=5,F2=6, F2=7,F2=8,F2=12), B2-D2, ""))</f>
        <v>-3.4999999999999996E-3</v>
      </c>
      <c r="Q2">
        <v>1</v>
      </c>
      <c r="R2" t="s">
        <v>40</v>
      </c>
      <c r="S2" s="2" t="s">
        <v>45</v>
      </c>
      <c r="T2" s="2">
        <f t="shared" ref="T2:T33" si="2">IF(OR(F2=1, F2=3, F2=4, F2=5,F2=9,F2=10,F2=11), B2-E2, IF(OR(F2=2, F2=6, F2=7,F2=8,F2=12), E2-B2, ""))</f>
        <v>3.9047210450255812E-3</v>
      </c>
      <c r="U2">
        <v>1</v>
      </c>
      <c r="V2" s="2" t="s">
        <v>3</v>
      </c>
      <c r="W2" s="2" t="s">
        <v>6</v>
      </c>
      <c r="X2" s="2">
        <f t="shared" ref="X2:X33" si="3">IF(OR(F2=1, F2=3, F2=4, F2=5,F2=9,F2=10,F2=11), D2-C2, IF(OR(F2=2, F2=6, F2=7,F2=8,F2=12), C2-D2, ""))</f>
        <v>5.0000000000000001E-4</v>
      </c>
      <c r="Y2">
        <v>1</v>
      </c>
      <c r="Z2" t="s">
        <v>6</v>
      </c>
      <c r="AA2" t="s">
        <v>45</v>
      </c>
      <c r="AB2" s="2">
        <f t="shared" ref="AB2:AB33" si="4">IF(OR(F2=1,F2=2, F2=3,F2=9,F2=11,F2=12), C2-E2, IF(OR( F2=4, F2=5,F2=6, F2=7,F2=8,F2=10), E2-C2, ""))</f>
        <v>-9.5278954974418328E-5</v>
      </c>
      <c r="AC2">
        <v>1</v>
      </c>
      <c r="AD2" t="s">
        <v>3</v>
      </c>
      <c r="AE2" t="s">
        <v>45</v>
      </c>
      <c r="AF2" s="2">
        <f t="shared" ref="AF2:AF33" si="5">IF(OR(F2=1, F2=3,F2=4, F2=5,F2=9,F2=10,F2=11), D2-E2, IF(OR(F2=2,F2=6, F2=7,F2=8,F2=12), E2-D2, ""))</f>
        <v>4.0472104502558166E-4</v>
      </c>
      <c r="AJ2" s="15"/>
      <c r="AK2" s="2"/>
      <c r="AL2" s="4"/>
      <c r="AM2" s="2"/>
      <c r="AN2" s="2"/>
    </row>
    <row r="3" spans="1:40" x14ac:dyDescent="0.3">
      <c r="A3" s="15">
        <v>42006</v>
      </c>
      <c r="B3" s="2">
        <v>2.1250180642957552E-2</v>
      </c>
      <c r="C3" s="4">
        <v>1.3453645581844607E-2</v>
      </c>
      <c r="D3" s="2">
        <v>1.6391606601441486E-2</v>
      </c>
      <c r="E3" s="2">
        <v>1.3827481483258793E-2</v>
      </c>
      <c r="F3">
        <v>1</v>
      </c>
      <c r="G3">
        <v>2015</v>
      </c>
      <c r="I3">
        <f>I2+1</f>
        <v>2</v>
      </c>
      <c r="J3" s="2" t="s">
        <v>6</v>
      </c>
      <c r="K3" s="2" t="s">
        <v>40</v>
      </c>
      <c r="L3" s="2">
        <f t="shared" si="0"/>
        <v>7.7965350611129448E-3</v>
      </c>
      <c r="M3">
        <f>M2+1</f>
        <v>2</v>
      </c>
      <c r="N3" s="2" t="s">
        <v>40</v>
      </c>
      <c r="O3" s="2" t="s">
        <v>3</v>
      </c>
      <c r="P3" s="2">
        <f t="shared" si="1"/>
        <v>-4.8585740415160658E-3</v>
      </c>
      <c r="Q3">
        <f>Q2+1</f>
        <v>2</v>
      </c>
      <c r="R3" t="s">
        <v>45</v>
      </c>
      <c r="S3" s="2" t="s">
        <v>40</v>
      </c>
      <c r="T3" s="2">
        <f t="shared" si="2"/>
        <v>7.422699159698759E-3</v>
      </c>
      <c r="U3">
        <f>U2+1</f>
        <v>2</v>
      </c>
      <c r="V3" s="2" t="s">
        <v>6</v>
      </c>
      <c r="W3" s="2" t="s">
        <v>3</v>
      </c>
      <c r="X3" s="2">
        <f t="shared" si="3"/>
        <v>2.937961019596879E-3</v>
      </c>
      <c r="Y3">
        <f>Y2+1</f>
        <v>2</v>
      </c>
      <c r="Z3" t="s">
        <v>6</v>
      </c>
      <c r="AA3" t="s">
        <v>45</v>
      </c>
      <c r="AB3" s="2">
        <f t="shared" si="4"/>
        <v>-3.7383590141418579E-4</v>
      </c>
      <c r="AC3">
        <f>AC2+1</f>
        <v>2</v>
      </c>
      <c r="AD3" t="s">
        <v>45</v>
      </c>
      <c r="AE3" t="s">
        <v>3</v>
      </c>
      <c r="AF3" s="2">
        <f t="shared" si="5"/>
        <v>2.5641251181826932E-3</v>
      </c>
      <c r="AJ3" s="15"/>
      <c r="AK3" s="2"/>
      <c r="AL3" s="4"/>
      <c r="AM3" s="2"/>
      <c r="AN3" s="2"/>
    </row>
    <row r="4" spans="1:40" x14ac:dyDescent="0.3">
      <c r="A4" s="15">
        <v>42009</v>
      </c>
      <c r="B4" s="2">
        <v>-4.8117223853997981E-3</v>
      </c>
      <c r="C4" s="4">
        <v>-2.0308619549876529E-3</v>
      </c>
      <c r="D4" s="2">
        <v>-2.1198669311251993E-3</v>
      </c>
      <c r="E4" s="2">
        <v>-1.6344005823314678E-3</v>
      </c>
      <c r="F4">
        <v>1</v>
      </c>
      <c r="G4">
        <v>2015</v>
      </c>
      <c r="I4">
        <f t="shared" ref="I4:I13" si="6">I3+1</f>
        <v>3</v>
      </c>
      <c r="J4" s="2" t="s">
        <v>40</v>
      </c>
      <c r="K4" s="2" t="s">
        <v>6</v>
      </c>
      <c r="L4" s="2">
        <f t="shared" si="0"/>
        <v>-2.7808604304121452E-3</v>
      </c>
      <c r="M4">
        <f t="shared" ref="M4:M13" si="7">M3+1</f>
        <v>3</v>
      </c>
      <c r="N4" s="2" t="s">
        <v>40</v>
      </c>
      <c r="O4" s="2" t="s">
        <v>3</v>
      </c>
      <c r="P4" s="2">
        <f t="shared" si="1"/>
        <v>2.6918554542745988E-3</v>
      </c>
      <c r="Q4">
        <f t="shared" ref="Q4:Q13" si="8">Q3+1</f>
        <v>3</v>
      </c>
      <c r="R4" t="s">
        <v>40</v>
      </c>
      <c r="S4" s="2" t="s">
        <v>45</v>
      </c>
      <c r="T4" s="2">
        <f t="shared" si="2"/>
        <v>-3.17732180306833E-3</v>
      </c>
      <c r="U4">
        <f t="shared" ref="U4:U13" si="9">U3+1</f>
        <v>3</v>
      </c>
      <c r="V4" s="2" t="s">
        <v>3</v>
      </c>
      <c r="W4" s="2" t="s">
        <v>6</v>
      </c>
      <c r="X4" s="2">
        <f t="shared" si="3"/>
        <v>-8.9004976137546394E-5</v>
      </c>
      <c r="Y4">
        <f t="shared" ref="Y4:Y13" si="10">Y3+1</f>
        <v>3</v>
      </c>
      <c r="Z4" t="s">
        <v>6</v>
      </c>
      <c r="AA4" t="s">
        <v>45</v>
      </c>
      <c r="AB4" s="2">
        <f t="shared" si="4"/>
        <v>-3.9646137265618507E-4</v>
      </c>
      <c r="AC4">
        <f t="shared" ref="AC4:AC13" si="11">AC3+1</f>
        <v>3</v>
      </c>
      <c r="AD4" t="s">
        <v>3</v>
      </c>
      <c r="AE4" t="s">
        <v>45</v>
      </c>
      <c r="AF4" s="2">
        <f t="shared" si="5"/>
        <v>-4.8546634879373146E-4</v>
      </c>
      <c r="AJ4" s="15"/>
      <c r="AK4" s="2"/>
      <c r="AL4" s="4"/>
      <c r="AM4" s="2"/>
      <c r="AN4" s="2"/>
    </row>
    <row r="5" spans="1:40" x14ac:dyDescent="0.3">
      <c r="A5" s="15">
        <v>42010</v>
      </c>
      <c r="B5" s="2">
        <v>-3.6349706890301016E-2</v>
      </c>
      <c r="C5" s="4">
        <v>-2.9963954931729122E-2</v>
      </c>
      <c r="D5" s="2">
        <v>-3.0848065455845772E-2</v>
      </c>
      <c r="E5" s="2">
        <v>-3.0703619525959066E-2</v>
      </c>
      <c r="F5">
        <v>1</v>
      </c>
      <c r="G5">
        <v>2015</v>
      </c>
      <c r="I5">
        <f t="shared" si="6"/>
        <v>4</v>
      </c>
      <c r="J5" s="2" t="s">
        <v>40</v>
      </c>
      <c r="K5" s="2" t="s">
        <v>6</v>
      </c>
      <c r="L5" s="2">
        <f t="shared" si="0"/>
        <v>-6.385751958571894E-3</v>
      </c>
      <c r="M5">
        <f t="shared" si="7"/>
        <v>4</v>
      </c>
      <c r="N5" s="2" t="s">
        <v>3</v>
      </c>
      <c r="O5" s="2" t="s">
        <v>40</v>
      </c>
      <c r="P5" s="2">
        <f t="shared" si="1"/>
        <v>5.5016414344552442E-3</v>
      </c>
      <c r="Q5">
        <f t="shared" si="8"/>
        <v>4</v>
      </c>
      <c r="R5" t="s">
        <v>40</v>
      </c>
      <c r="S5" s="2" t="s">
        <v>45</v>
      </c>
      <c r="T5" s="2">
        <f t="shared" si="2"/>
        <v>-5.64608736434195E-3</v>
      </c>
      <c r="U5">
        <f t="shared" si="9"/>
        <v>4</v>
      </c>
      <c r="V5" s="2" t="s">
        <v>3</v>
      </c>
      <c r="W5" s="2" t="s">
        <v>6</v>
      </c>
      <c r="X5" s="2">
        <f t="shared" si="3"/>
        <v>-8.8411052411664984E-4</v>
      </c>
      <c r="Y5">
        <f t="shared" si="10"/>
        <v>4</v>
      </c>
      <c r="Z5" t="s">
        <v>45</v>
      </c>
      <c r="AA5" t="s">
        <v>6</v>
      </c>
      <c r="AB5" s="2">
        <f t="shared" si="4"/>
        <v>7.3966459422994402E-4</v>
      </c>
      <c r="AC5">
        <f t="shared" si="11"/>
        <v>4</v>
      </c>
      <c r="AD5" t="s">
        <v>3</v>
      </c>
      <c r="AE5" t="s">
        <v>45</v>
      </c>
      <c r="AF5" s="2">
        <f t="shared" si="5"/>
        <v>-1.4444592988670582E-4</v>
      </c>
      <c r="AJ5" s="15"/>
      <c r="AK5" s="2"/>
      <c r="AL5" s="4"/>
      <c r="AM5" s="2"/>
      <c r="AN5" s="2"/>
    </row>
    <row r="6" spans="1:40" x14ac:dyDescent="0.3">
      <c r="A6" s="15">
        <v>42011</v>
      </c>
      <c r="B6" s="2">
        <v>-6.2983562322751173E-3</v>
      </c>
      <c r="C6" s="4">
        <v>-3.1067937273527042E-3</v>
      </c>
      <c r="D6" s="2">
        <v>-6.8635296990084502E-3</v>
      </c>
      <c r="E6" s="2">
        <v>-2.9139459586044565E-3</v>
      </c>
      <c r="F6">
        <v>1</v>
      </c>
      <c r="G6">
        <v>2015</v>
      </c>
      <c r="I6">
        <f t="shared" si="6"/>
        <v>5</v>
      </c>
      <c r="J6" s="2" t="s">
        <v>40</v>
      </c>
      <c r="K6" s="2" t="s">
        <v>6</v>
      </c>
      <c r="L6" s="2">
        <f t="shared" si="0"/>
        <v>-3.1915625049224131E-3</v>
      </c>
      <c r="M6">
        <f t="shared" si="7"/>
        <v>5</v>
      </c>
      <c r="N6" s="2" t="s">
        <v>40</v>
      </c>
      <c r="O6" s="2" t="s">
        <v>3</v>
      </c>
      <c r="P6" s="2">
        <f t="shared" si="1"/>
        <v>-5.6517346673333295E-4</v>
      </c>
      <c r="Q6">
        <f t="shared" si="8"/>
        <v>5</v>
      </c>
      <c r="R6" t="s">
        <v>40</v>
      </c>
      <c r="S6" s="2" t="s">
        <v>45</v>
      </c>
      <c r="T6" s="2">
        <f t="shared" si="2"/>
        <v>-3.3844102736706608E-3</v>
      </c>
      <c r="U6">
        <f t="shared" si="9"/>
        <v>5</v>
      </c>
      <c r="V6" s="2" t="s">
        <v>3</v>
      </c>
      <c r="W6" s="2" t="s">
        <v>6</v>
      </c>
      <c r="X6" s="2">
        <f t="shared" si="3"/>
        <v>-3.7567359716557461E-3</v>
      </c>
      <c r="Y6">
        <f t="shared" si="10"/>
        <v>5</v>
      </c>
      <c r="Z6" t="s">
        <v>45</v>
      </c>
      <c r="AA6" t="s">
        <v>6</v>
      </c>
      <c r="AB6" s="2">
        <f t="shared" si="4"/>
        <v>-1.9284776874824768E-4</v>
      </c>
      <c r="AC6">
        <f t="shared" si="11"/>
        <v>5</v>
      </c>
      <c r="AD6" t="s">
        <v>3</v>
      </c>
      <c r="AE6" t="s">
        <v>45</v>
      </c>
      <c r="AF6" s="2">
        <f t="shared" si="5"/>
        <v>-3.9495837404039938E-3</v>
      </c>
      <c r="AJ6" s="15"/>
      <c r="AK6" s="2"/>
      <c r="AL6" s="4"/>
      <c r="AM6" s="2"/>
      <c r="AN6" s="2"/>
    </row>
    <row r="7" spans="1:40" x14ac:dyDescent="0.3">
      <c r="A7" s="15">
        <v>42012</v>
      </c>
      <c r="B7" s="2">
        <v>2.1697261915985328E-2</v>
      </c>
      <c r="C7" s="4">
        <v>1.635378482121919E-2</v>
      </c>
      <c r="D7" s="2">
        <v>2.1697146837483177E-2</v>
      </c>
      <c r="E7" s="2">
        <v>1.3597400406260826E-2</v>
      </c>
      <c r="F7">
        <v>1</v>
      </c>
      <c r="G7">
        <v>2015</v>
      </c>
      <c r="I7">
        <f t="shared" si="6"/>
        <v>6</v>
      </c>
      <c r="J7" s="2" t="s">
        <v>40</v>
      </c>
      <c r="K7" s="2" t="s">
        <v>6</v>
      </c>
      <c r="L7" s="2">
        <f t="shared" si="0"/>
        <v>5.3434770947661386E-3</v>
      </c>
      <c r="M7">
        <f t="shared" si="7"/>
        <v>6</v>
      </c>
      <c r="N7" s="2" t="s">
        <v>40</v>
      </c>
      <c r="O7" s="2" t="s">
        <v>3</v>
      </c>
      <c r="P7" s="2">
        <f t="shared" si="1"/>
        <v>-1.1507850215114468E-7</v>
      </c>
      <c r="Q7">
        <f t="shared" si="8"/>
        <v>6</v>
      </c>
      <c r="R7" t="s">
        <v>45</v>
      </c>
      <c r="S7" s="2" t="s">
        <v>40</v>
      </c>
      <c r="T7" s="2">
        <f t="shared" si="2"/>
        <v>8.0998615097245021E-3</v>
      </c>
      <c r="U7">
        <f t="shared" si="9"/>
        <v>6</v>
      </c>
      <c r="V7" s="2" t="s">
        <v>6</v>
      </c>
      <c r="W7" s="2" t="s">
        <v>3</v>
      </c>
      <c r="X7" s="2">
        <f t="shared" si="3"/>
        <v>5.3433620162639875E-3</v>
      </c>
      <c r="Y7">
        <f t="shared" si="10"/>
        <v>6</v>
      </c>
      <c r="Z7" t="s">
        <v>45</v>
      </c>
      <c r="AA7" t="s">
        <v>6</v>
      </c>
      <c r="AB7" s="2">
        <f t="shared" si="4"/>
        <v>2.7563844149583634E-3</v>
      </c>
      <c r="AC7">
        <f t="shared" si="11"/>
        <v>6</v>
      </c>
      <c r="AD7" t="s">
        <v>45</v>
      </c>
      <c r="AE7" t="s">
        <v>3</v>
      </c>
      <c r="AF7" s="2">
        <f t="shared" si="5"/>
        <v>8.0997464312223509E-3</v>
      </c>
      <c r="AJ7" s="15"/>
      <c r="AK7" s="2"/>
      <c r="AL7" s="4"/>
      <c r="AM7" s="2"/>
      <c r="AN7" s="2"/>
    </row>
    <row r="8" spans="1:40" x14ac:dyDescent="0.3">
      <c r="A8" s="15">
        <v>42013</v>
      </c>
      <c r="B8" s="2">
        <v>-4.5051139130904364E-3</v>
      </c>
      <c r="C8" s="4">
        <v>6.0597964685594483E-3</v>
      </c>
      <c r="D8" s="2">
        <v>-3.4302244751730593E-3</v>
      </c>
      <c r="E8" s="2">
        <v>6.7340770992616195E-3</v>
      </c>
      <c r="F8">
        <v>1</v>
      </c>
      <c r="G8">
        <v>2015</v>
      </c>
      <c r="I8">
        <f t="shared" si="6"/>
        <v>7</v>
      </c>
      <c r="J8" s="2" t="s">
        <v>6</v>
      </c>
      <c r="K8" s="2" t="s">
        <v>40</v>
      </c>
      <c r="L8" s="2">
        <f t="shared" si="0"/>
        <v>-1.0564910381649886E-2</v>
      </c>
      <c r="M8">
        <f t="shared" si="7"/>
        <v>7</v>
      </c>
      <c r="N8" s="2" t="s">
        <v>40</v>
      </c>
      <c r="O8" s="2" t="s">
        <v>3</v>
      </c>
      <c r="P8" s="2">
        <f t="shared" si="1"/>
        <v>1.0748894379173772E-3</v>
      </c>
      <c r="Q8">
        <f t="shared" si="8"/>
        <v>7</v>
      </c>
      <c r="R8" t="s">
        <v>45</v>
      </c>
      <c r="S8" s="2" t="s">
        <v>40</v>
      </c>
      <c r="T8" s="2">
        <f t="shared" si="2"/>
        <v>-1.1239191012352056E-2</v>
      </c>
      <c r="U8">
        <f t="shared" si="9"/>
        <v>7</v>
      </c>
      <c r="V8" s="2" t="s">
        <v>6</v>
      </c>
      <c r="W8" s="2" t="s">
        <v>3</v>
      </c>
      <c r="X8" s="2">
        <f t="shared" si="3"/>
        <v>-9.4900209437325071E-3</v>
      </c>
      <c r="Y8">
        <f t="shared" si="10"/>
        <v>7</v>
      </c>
      <c r="Z8" t="s">
        <v>45</v>
      </c>
      <c r="AA8" t="s">
        <v>6</v>
      </c>
      <c r="AB8" s="2">
        <f t="shared" si="4"/>
        <v>-6.7428063070217124E-4</v>
      </c>
      <c r="AC8">
        <f t="shared" si="11"/>
        <v>7</v>
      </c>
      <c r="AD8" t="s">
        <v>45</v>
      </c>
      <c r="AE8" t="s">
        <v>3</v>
      </c>
      <c r="AF8" s="2">
        <f t="shared" si="5"/>
        <v>-1.0164301574434679E-2</v>
      </c>
      <c r="AJ8" s="15"/>
      <c r="AK8" s="2"/>
      <c r="AL8" s="4"/>
      <c r="AM8" s="2"/>
      <c r="AN8" s="2"/>
    </row>
    <row r="9" spans="1:40" x14ac:dyDescent="0.3">
      <c r="A9" s="15">
        <v>42016</v>
      </c>
      <c r="B9" s="2">
        <v>6.3250724257760847E-3</v>
      </c>
      <c r="C9" s="4">
        <v>4.647232784114913E-3</v>
      </c>
      <c r="D9" s="2">
        <v>8.5098391661859209E-3</v>
      </c>
      <c r="E9" s="2">
        <v>4.6211757576375377E-3</v>
      </c>
      <c r="F9">
        <v>1</v>
      </c>
      <c r="G9">
        <v>2015</v>
      </c>
      <c r="I9">
        <f t="shared" si="6"/>
        <v>8</v>
      </c>
      <c r="J9" s="2" t="s">
        <v>6</v>
      </c>
      <c r="K9" s="2" t="s">
        <v>40</v>
      </c>
      <c r="L9" s="2">
        <f t="shared" si="0"/>
        <v>1.6778396416611717E-3</v>
      </c>
      <c r="M9">
        <f t="shared" si="7"/>
        <v>8</v>
      </c>
      <c r="N9" s="2" t="s">
        <v>40</v>
      </c>
      <c r="O9" s="2" t="s">
        <v>3</v>
      </c>
      <c r="P9" s="2">
        <f t="shared" si="1"/>
        <v>2.1847667404098362E-3</v>
      </c>
      <c r="Q9">
        <f t="shared" si="8"/>
        <v>8</v>
      </c>
      <c r="R9" t="s">
        <v>45</v>
      </c>
      <c r="S9" s="2" t="s">
        <v>40</v>
      </c>
      <c r="T9" s="2">
        <f t="shared" si="2"/>
        <v>1.703896668138547E-3</v>
      </c>
      <c r="U9">
        <f t="shared" si="9"/>
        <v>8</v>
      </c>
      <c r="V9" s="2" t="s">
        <v>6</v>
      </c>
      <c r="W9" s="2" t="s">
        <v>3</v>
      </c>
      <c r="X9" s="2">
        <f t="shared" si="3"/>
        <v>3.8626063820710078E-3</v>
      </c>
      <c r="Y9">
        <f t="shared" si="10"/>
        <v>8</v>
      </c>
      <c r="Z9" t="s">
        <v>45</v>
      </c>
      <c r="AA9" t="s">
        <v>6</v>
      </c>
      <c r="AB9" s="2">
        <f t="shared" si="4"/>
        <v>2.6057026477375317E-5</v>
      </c>
      <c r="AC9">
        <f t="shared" si="11"/>
        <v>8</v>
      </c>
      <c r="AD9" t="s">
        <v>45</v>
      </c>
      <c r="AE9" t="s">
        <v>3</v>
      </c>
      <c r="AF9" s="2">
        <f t="shared" si="5"/>
        <v>3.8886634085483832E-3</v>
      </c>
      <c r="AJ9" s="15"/>
      <c r="AK9" s="2"/>
      <c r="AL9" s="4"/>
      <c r="AM9" s="2"/>
      <c r="AN9" s="2"/>
    </row>
    <row r="10" spans="1:40" x14ac:dyDescent="0.3">
      <c r="A10" s="15">
        <v>42017</v>
      </c>
      <c r="B10" s="2">
        <v>-5.0056744487677355E-3</v>
      </c>
      <c r="C10" s="4">
        <v>-2.8355160398895068E-3</v>
      </c>
      <c r="D10" s="2">
        <v>-4.7164666668438951E-3</v>
      </c>
      <c r="E10" s="2">
        <v>-5.783521422846355E-3</v>
      </c>
      <c r="F10">
        <v>1</v>
      </c>
      <c r="G10">
        <v>2015</v>
      </c>
      <c r="I10">
        <f t="shared" si="6"/>
        <v>9</v>
      </c>
      <c r="J10" s="2" t="s">
        <v>40</v>
      </c>
      <c r="K10" s="2" t="s">
        <v>6</v>
      </c>
      <c r="L10" s="2">
        <f t="shared" si="0"/>
        <v>-2.1701584088782287E-3</v>
      </c>
      <c r="M10">
        <f t="shared" si="7"/>
        <v>9</v>
      </c>
      <c r="N10" s="2" t="s">
        <v>3</v>
      </c>
      <c r="O10" s="2" t="s">
        <v>40</v>
      </c>
      <c r="P10" s="2">
        <f t="shared" si="1"/>
        <v>2.8920778192384044E-4</v>
      </c>
      <c r="Q10">
        <f t="shared" si="8"/>
        <v>9</v>
      </c>
      <c r="R10" t="s">
        <v>40</v>
      </c>
      <c r="S10" s="2" t="s">
        <v>45</v>
      </c>
      <c r="T10" s="2">
        <f t="shared" si="2"/>
        <v>7.7784697407861942E-4</v>
      </c>
      <c r="U10">
        <f t="shared" si="9"/>
        <v>9</v>
      </c>
      <c r="V10" s="2" t="s">
        <v>3</v>
      </c>
      <c r="W10" s="2" t="s">
        <v>6</v>
      </c>
      <c r="X10" s="2">
        <f t="shared" si="3"/>
        <v>-1.8809506269543883E-3</v>
      </c>
      <c r="Y10">
        <f t="shared" si="10"/>
        <v>9</v>
      </c>
      <c r="Z10" t="s">
        <v>6</v>
      </c>
      <c r="AA10" t="s">
        <v>45</v>
      </c>
      <c r="AB10" s="2">
        <f t="shared" si="4"/>
        <v>2.9480053829568482E-3</v>
      </c>
      <c r="AC10">
        <f t="shared" si="11"/>
        <v>9</v>
      </c>
      <c r="AD10" t="s">
        <v>3</v>
      </c>
      <c r="AE10" t="s">
        <v>45</v>
      </c>
      <c r="AF10" s="2">
        <f t="shared" si="5"/>
        <v>1.0670547560024599E-3</v>
      </c>
      <c r="AJ10" s="15"/>
      <c r="AK10" s="2"/>
      <c r="AL10" s="4"/>
      <c r="AM10" s="2"/>
      <c r="AN10" s="2"/>
    </row>
    <row r="11" spans="1:40" x14ac:dyDescent="0.3">
      <c r="A11" s="15">
        <v>42018</v>
      </c>
      <c r="B11" s="2">
        <v>-5.0445043418042819E-3</v>
      </c>
      <c r="C11" s="4">
        <v>-2.6327204376220409E-3</v>
      </c>
      <c r="D11" s="2">
        <v>-5.5272836127267279E-3</v>
      </c>
      <c r="E11" s="2">
        <v>-2.8772251458757839E-3</v>
      </c>
      <c r="F11">
        <v>1</v>
      </c>
      <c r="G11">
        <v>2015</v>
      </c>
      <c r="I11">
        <f t="shared" si="6"/>
        <v>10</v>
      </c>
      <c r="J11" s="2" t="s">
        <v>40</v>
      </c>
      <c r="K11" s="2" t="s">
        <v>6</v>
      </c>
      <c r="L11" s="2">
        <f t="shared" si="0"/>
        <v>-2.411783904182241E-3</v>
      </c>
      <c r="M11">
        <f t="shared" si="7"/>
        <v>10</v>
      </c>
      <c r="N11" s="2" t="s">
        <v>3</v>
      </c>
      <c r="O11" s="2" t="s">
        <v>40</v>
      </c>
      <c r="P11" s="2">
        <f t="shared" si="1"/>
        <v>-4.8277927092244596E-4</v>
      </c>
      <c r="Q11">
        <f t="shared" si="8"/>
        <v>10</v>
      </c>
      <c r="R11" t="s">
        <v>40</v>
      </c>
      <c r="S11" s="2" t="s">
        <v>45</v>
      </c>
      <c r="T11" s="2">
        <f t="shared" si="2"/>
        <v>-2.1672791959284981E-3</v>
      </c>
      <c r="U11">
        <f t="shared" si="9"/>
        <v>10</v>
      </c>
      <c r="V11" s="2" t="s">
        <v>3</v>
      </c>
      <c r="W11" s="2" t="s">
        <v>6</v>
      </c>
      <c r="X11" s="2">
        <f t="shared" si="3"/>
        <v>-2.894563175104687E-3</v>
      </c>
      <c r="Y11">
        <f t="shared" si="10"/>
        <v>10</v>
      </c>
      <c r="Z11" t="s">
        <v>45</v>
      </c>
      <c r="AA11" t="s">
        <v>6</v>
      </c>
      <c r="AB11" s="2">
        <f t="shared" si="4"/>
        <v>2.4450470825374297E-4</v>
      </c>
      <c r="AC11">
        <f t="shared" si="11"/>
        <v>10</v>
      </c>
      <c r="AD11" t="s">
        <v>3</v>
      </c>
      <c r="AE11" t="s">
        <v>45</v>
      </c>
      <c r="AF11" s="2">
        <f t="shared" si="5"/>
        <v>-2.650058466850944E-3</v>
      </c>
      <c r="AJ11" s="15"/>
      <c r="AK11" s="2"/>
      <c r="AL11" s="4"/>
      <c r="AM11" s="2"/>
      <c r="AN11" s="2"/>
    </row>
    <row r="12" spans="1:40" x14ac:dyDescent="0.3">
      <c r="A12" s="15">
        <v>42019</v>
      </c>
      <c r="B12" s="2">
        <v>4.3217575450494414E-2</v>
      </c>
      <c r="C12" s="4">
        <v>2.6167162989048739E-2</v>
      </c>
      <c r="D12" s="2">
        <v>3.3963491329728451E-2</v>
      </c>
      <c r="E12" s="2">
        <v>2.6647705290779679E-2</v>
      </c>
      <c r="F12">
        <v>1</v>
      </c>
      <c r="G12">
        <v>2015</v>
      </c>
      <c r="I12">
        <f t="shared" si="6"/>
        <v>11</v>
      </c>
      <c r="J12" s="2" t="s">
        <v>40</v>
      </c>
      <c r="K12" s="2" t="s">
        <v>6</v>
      </c>
      <c r="L12" s="2">
        <f t="shared" si="0"/>
        <v>1.7050412461445674E-2</v>
      </c>
      <c r="M12">
        <f t="shared" si="7"/>
        <v>11</v>
      </c>
      <c r="N12" s="2" t="s">
        <v>3</v>
      </c>
      <c r="O12" s="2" t="s">
        <v>40</v>
      </c>
      <c r="P12" s="2">
        <f t="shared" si="1"/>
        <v>-9.2540841207659624E-3</v>
      </c>
      <c r="Q12">
        <f t="shared" si="8"/>
        <v>11</v>
      </c>
      <c r="R12" t="s">
        <v>40</v>
      </c>
      <c r="S12" s="2" t="s">
        <v>45</v>
      </c>
      <c r="T12" s="2">
        <f t="shared" si="2"/>
        <v>1.6569870159714735E-2</v>
      </c>
      <c r="U12">
        <f t="shared" si="9"/>
        <v>11</v>
      </c>
      <c r="V12" s="2" t="s">
        <v>3</v>
      </c>
      <c r="W12" s="2" t="s">
        <v>6</v>
      </c>
      <c r="X12" s="2">
        <f t="shared" si="3"/>
        <v>7.7963283406797118E-3</v>
      </c>
      <c r="Y12">
        <f t="shared" si="10"/>
        <v>11</v>
      </c>
      <c r="Z12" t="s">
        <v>6</v>
      </c>
      <c r="AA12" t="s">
        <v>45</v>
      </c>
      <c r="AB12" s="2">
        <f t="shared" si="4"/>
        <v>-4.8054230173093931E-4</v>
      </c>
      <c r="AC12">
        <f t="shared" si="11"/>
        <v>11</v>
      </c>
      <c r="AD12" t="s">
        <v>3</v>
      </c>
      <c r="AE12" t="s">
        <v>45</v>
      </c>
      <c r="AF12" s="2">
        <f t="shared" si="5"/>
        <v>7.3157860389487725E-3</v>
      </c>
      <c r="AJ12" s="15"/>
      <c r="AK12" s="2"/>
      <c r="AL12" s="4"/>
      <c r="AM12" s="2"/>
      <c r="AN12" s="2"/>
    </row>
    <row r="13" spans="1:40" x14ac:dyDescent="0.3">
      <c r="A13" s="15">
        <v>42020</v>
      </c>
      <c r="B13" s="2">
        <v>2.598313694409963E-5</v>
      </c>
      <c r="C13" s="4">
        <v>2.3133568397072854E-3</v>
      </c>
      <c r="D13" s="2">
        <v>-6.4983507185876219E-4</v>
      </c>
      <c r="E13" s="2">
        <v>1.6505464719302079E-3</v>
      </c>
      <c r="F13">
        <v>1</v>
      </c>
      <c r="G13">
        <v>2015</v>
      </c>
      <c r="I13">
        <f t="shared" si="6"/>
        <v>12</v>
      </c>
      <c r="J13" s="2" t="s">
        <v>6</v>
      </c>
      <c r="K13" s="2" t="s">
        <v>40</v>
      </c>
      <c r="L13" s="2">
        <f t="shared" si="0"/>
        <v>-2.2873737027631858E-3</v>
      </c>
      <c r="M13">
        <f t="shared" si="7"/>
        <v>12</v>
      </c>
      <c r="N13" s="2" t="s">
        <v>40</v>
      </c>
      <c r="O13" s="2" t="s">
        <v>3</v>
      </c>
      <c r="P13" s="2">
        <f t="shared" si="1"/>
        <v>-6.7581820880286184E-4</v>
      </c>
      <c r="Q13">
        <f t="shared" si="8"/>
        <v>12</v>
      </c>
      <c r="R13" t="s">
        <v>45</v>
      </c>
      <c r="S13" s="2" t="s">
        <v>40</v>
      </c>
      <c r="T13" s="2">
        <f t="shared" si="2"/>
        <v>-1.6245633349861084E-3</v>
      </c>
      <c r="U13">
        <f t="shared" si="9"/>
        <v>12</v>
      </c>
      <c r="V13" s="2" t="s">
        <v>6</v>
      </c>
      <c r="W13" s="2" t="s">
        <v>3</v>
      </c>
      <c r="X13" s="2">
        <f t="shared" si="3"/>
        <v>-2.9631919115660475E-3</v>
      </c>
      <c r="Y13">
        <f t="shared" si="10"/>
        <v>12</v>
      </c>
      <c r="Z13" t="s">
        <v>6</v>
      </c>
      <c r="AA13" t="s">
        <v>45</v>
      </c>
      <c r="AB13" s="2">
        <f t="shared" si="4"/>
        <v>6.6281036777707746E-4</v>
      </c>
      <c r="AC13">
        <f t="shared" si="11"/>
        <v>12</v>
      </c>
      <c r="AD13" t="s">
        <v>45</v>
      </c>
      <c r="AE13" t="s">
        <v>3</v>
      </c>
      <c r="AF13" s="2">
        <f t="shared" si="5"/>
        <v>-2.3003815437889702E-3</v>
      </c>
      <c r="AJ13" s="15"/>
      <c r="AK13" s="2"/>
      <c r="AL13" s="4"/>
      <c r="AM13" s="2"/>
      <c r="AN13" s="2"/>
    </row>
    <row r="14" spans="1:40" x14ac:dyDescent="0.3">
      <c r="A14" s="15">
        <v>42023</v>
      </c>
      <c r="B14" s="2">
        <v>4.4685295239819938E-3</v>
      </c>
      <c r="C14" s="4">
        <v>4.3341398670395659E-3</v>
      </c>
      <c r="D14" s="2">
        <v>9.5145696725041327E-3</v>
      </c>
      <c r="E14" s="2">
        <v>4.9825954087722758E-3</v>
      </c>
      <c r="F14">
        <v>1</v>
      </c>
      <c r="G14">
        <v>2015</v>
      </c>
      <c r="J14" s="2"/>
      <c r="K14" s="2"/>
      <c r="L14" s="2">
        <f t="shared" si="0"/>
        <v>1.3438965694242792E-4</v>
      </c>
      <c r="P14" s="2">
        <f t="shared" si="1"/>
        <v>5.0460401485221389E-3</v>
      </c>
      <c r="T14" s="2">
        <f t="shared" si="2"/>
        <v>-5.1406588479028202E-4</v>
      </c>
      <c r="X14" s="2">
        <f t="shared" si="3"/>
        <v>5.1804298054645669E-3</v>
      </c>
      <c r="AB14" s="2">
        <f t="shared" si="4"/>
        <v>-6.4845554173270994E-4</v>
      </c>
      <c r="AF14" s="2">
        <f t="shared" si="5"/>
        <v>4.5319742637318569E-3</v>
      </c>
      <c r="AJ14" s="15"/>
      <c r="AK14" s="2"/>
      <c r="AL14" s="4"/>
      <c r="AM14" s="2"/>
      <c r="AN14" s="2"/>
    </row>
    <row r="15" spans="1:40" x14ac:dyDescent="0.3">
      <c r="A15" s="15">
        <v>42024</v>
      </c>
      <c r="B15" s="2">
        <v>2.3990456834850134E-2</v>
      </c>
      <c r="C15" s="4">
        <v>1.6945981030792756E-2</v>
      </c>
      <c r="D15" s="2">
        <v>1.8602446144372502E-2</v>
      </c>
      <c r="E15" s="2">
        <v>1.84933767980409E-2</v>
      </c>
      <c r="F15">
        <v>1</v>
      </c>
      <c r="G15">
        <v>2015</v>
      </c>
      <c r="L15" s="2">
        <f t="shared" si="0"/>
        <v>7.0444758040573777E-3</v>
      </c>
      <c r="P15" s="2">
        <f t="shared" si="1"/>
        <v>-5.388010690477632E-3</v>
      </c>
      <c r="T15" s="2">
        <f t="shared" si="2"/>
        <v>5.4970800368092342E-3</v>
      </c>
      <c r="X15" s="2">
        <f t="shared" si="3"/>
        <v>1.6564651135797456E-3</v>
      </c>
      <c r="AB15" s="2">
        <f t="shared" si="4"/>
        <v>-1.5473957672481435E-3</v>
      </c>
      <c r="AF15" s="2">
        <f t="shared" si="5"/>
        <v>1.0906934633160212E-4</v>
      </c>
      <c r="AJ15" s="15"/>
      <c r="AK15" s="2"/>
      <c r="AL15" s="4"/>
      <c r="AM15" s="2"/>
      <c r="AN15" s="2"/>
    </row>
    <row r="16" spans="1:40" x14ac:dyDescent="0.3">
      <c r="A16" s="15">
        <v>42025</v>
      </c>
      <c r="B16" s="2">
        <v>6.8700089009239643E-3</v>
      </c>
      <c r="C16" s="4">
        <v>3.8985233911403047E-3</v>
      </c>
      <c r="D16" s="2">
        <v>3.8548999471342831E-3</v>
      </c>
      <c r="E16" s="2">
        <v>3.6196350348988659E-3</v>
      </c>
      <c r="F16">
        <v>1</v>
      </c>
      <c r="G16">
        <v>2015</v>
      </c>
      <c r="L16" s="2">
        <f t="shared" si="0"/>
        <v>2.9714855097836596E-3</v>
      </c>
      <c r="P16" s="2">
        <f t="shared" si="1"/>
        <v>-3.0151089537896812E-3</v>
      </c>
      <c r="T16" s="2">
        <f t="shared" si="2"/>
        <v>3.2503738660250984E-3</v>
      </c>
      <c r="X16" s="2">
        <f t="shared" si="3"/>
        <v>-4.3623444006021632E-5</v>
      </c>
      <c r="AB16" s="2">
        <f t="shared" si="4"/>
        <v>2.7888835624143883E-4</v>
      </c>
      <c r="AF16" s="2">
        <f t="shared" si="5"/>
        <v>2.352649122354172E-4</v>
      </c>
      <c r="AJ16" s="15"/>
      <c r="AK16" s="2"/>
      <c r="AL16" s="4"/>
      <c r="AM16" s="2"/>
      <c r="AN16" s="2"/>
    </row>
    <row r="17" spans="1:40" x14ac:dyDescent="0.3">
      <c r="A17" s="15">
        <v>42026</v>
      </c>
      <c r="B17" s="2">
        <v>2.3513226189731951E-3</v>
      </c>
      <c r="C17" s="4">
        <v>3.6542757317142606E-3</v>
      </c>
      <c r="D17" s="2">
        <v>3.7493858112961059E-3</v>
      </c>
      <c r="E17" s="2">
        <v>4.0555425170809732E-3</v>
      </c>
      <c r="F17">
        <v>1</v>
      </c>
      <c r="G17">
        <v>2015</v>
      </c>
      <c r="L17" s="2">
        <f t="shared" si="0"/>
        <v>-1.3029531127410655E-3</v>
      </c>
      <c r="P17" s="2">
        <f t="shared" si="1"/>
        <v>1.3980631923229108E-3</v>
      </c>
      <c r="T17" s="2">
        <f t="shared" si="2"/>
        <v>-1.7042198981077781E-3</v>
      </c>
      <c r="X17" s="2">
        <f t="shared" si="3"/>
        <v>9.5110079581845267E-5</v>
      </c>
      <c r="AB17" s="2">
        <f t="shared" si="4"/>
        <v>-4.0126678536671258E-4</v>
      </c>
      <c r="AF17" s="2">
        <f t="shared" si="5"/>
        <v>-3.0615670578486732E-4</v>
      </c>
      <c r="AJ17" s="15"/>
      <c r="AK17" s="2"/>
      <c r="AL17" s="4"/>
      <c r="AM17" s="2"/>
      <c r="AN17" s="2"/>
    </row>
    <row r="18" spans="1:40" x14ac:dyDescent="0.3">
      <c r="A18" s="15">
        <v>42027</v>
      </c>
      <c r="B18" s="2">
        <v>6.3134608453575157E-3</v>
      </c>
      <c r="C18" s="4">
        <v>8.4689661469628981E-3</v>
      </c>
      <c r="D18" s="2">
        <v>7.7845528965515137E-3</v>
      </c>
      <c r="E18" s="2">
        <v>9.4056337270676822E-3</v>
      </c>
      <c r="F18">
        <v>1</v>
      </c>
      <c r="G18">
        <v>2015</v>
      </c>
      <c r="L18" s="2">
        <f t="shared" si="0"/>
        <v>-2.1555053016053824E-3</v>
      </c>
      <c r="P18" s="2">
        <f t="shared" si="1"/>
        <v>1.4710920511939981E-3</v>
      </c>
      <c r="T18" s="2">
        <f t="shared" si="2"/>
        <v>-3.0921728817101665E-3</v>
      </c>
      <c r="X18" s="2">
        <f t="shared" si="3"/>
        <v>-6.8441325041138437E-4</v>
      </c>
      <c r="AB18" s="2">
        <f t="shared" si="4"/>
        <v>-9.3666758010478406E-4</v>
      </c>
      <c r="AF18" s="2">
        <f t="shared" si="5"/>
        <v>-1.6210808305161684E-3</v>
      </c>
      <c r="AJ18" s="15"/>
      <c r="AK18" s="2"/>
      <c r="AL18" s="4"/>
      <c r="AM18" s="2"/>
      <c r="AN18" s="2"/>
    </row>
    <row r="19" spans="1:40" x14ac:dyDescent="0.3">
      <c r="A19" s="15">
        <v>42031</v>
      </c>
      <c r="B19" s="2">
        <v>2.3412467229828204E-2</v>
      </c>
      <c r="C19" s="4">
        <v>8.4770700348589384E-3</v>
      </c>
      <c r="D19" s="2">
        <v>2.4040114184937716E-2</v>
      </c>
      <c r="E19" s="2">
        <v>9.9799035754148981E-3</v>
      </c>
      <c r="F19">
        <v>1</v>
      </c>
      <c r="G19">
        <v>2015</v>
      </c>
      <c r="L19" s="2">
        <f t="shared" si="0"/>
        <v>1.4935397194969266E-2</v>
      </c>
      <c r="P19" s="2">
        <f t="shared" si="1"/>
        <v>6.2764695510951138E-4</v>
      </c>
      <c r="T19" s="2">
        <f t="shared" si="2"/>
        <v>1.3432563654413306E-2</v>
      </c>
      <c r="X19" s="2">
        <f t="shared" si="3"/>
        <v>1.5563044150078777E-2</v>
      </c>
      <c r="AB19" s="2">
        <f t="shared" si="4"/>
        <v>-1.5028335405559597E-3</v>
      </c>
      <c r="AF19" s="2">
        <f t="shared" si="5"/>
        <v>1.4060210609522818E-2</v>
      </c>
      <c r="AJ19" s="15"/>
      <c r="AK19" s="2"/>
      <c r="AL19" s="4"/>
      <c r="AM19" s="2"/>
      <c r="AN19" s="2"/>
    </row>
    <row r="20" spans="1:40" x14ac:dyDescent="0.3">
      <c r="A20" s="15">
        <v>42032</v>
      </c>
      <c r="B20" s="2">
        <v>3.6339450373370345E-3</v>
      </c>
      <c r="C20" s="4">
        <v>4.264631614386704E-4</v>
      </c>
      <c r="D20" s="2">
        <v>-3.0892351102516391E-3</v>
      </c>
      <c r="E20" s="2">
        <v>-4.010680720056035E-4</v>
      </c>
      <c r="F20">
        <v>1</v>
      </c>
      <c r="G20">
        <v>2015</v>
      </c>
      <c r="L20" s="2">
        <f t="shared" si="0"/>
        <v>3.2074818758983641E-3</v>
      </c>
      <c r="P20" s="2">
        <f t="shared" si="1"/>
        <v>-6.7231801475886735E-3</v>
      </c>
      <c r="T20" s="2">
        <f t="shared" si="2"/>
        <v>4.0350131093426379E-3</v>
      </c>
      <c r="X20" s="2">
        <f t="shared" si="3"/>
        <v>-3.5156982716903094E-3</v>
      </c>
      <c r="AB20" s="2">
        <f t="shared" si="4"/>
        <v>8.2753123344427395E-4</v>
      </c>
      <c r="AF20" s="2">
        <f t="shared" si="5"/>
        <v>-2.6881670382460357E-3</v>
      </c>
      <c r="AJ20" s="15"/>
      <c r="AK20" s="2"/>
      <c r="AL20" s="4"/>
      <c r="AM20" s="2"/>
      <c r="AN20" s="2"/>
    </row>
    <row r="21" spans="1:40" x14ac:dyDescent="0.3">
      <c r="A21" s="15">
        <v>42033</v>
      </c>
      <c r="B21" s="2">
        <v>-2.53384010135356E-3</v>
      </c>
      <c r="C21" s="4">
        <v>4.2684226467587013E-3</v>
      </c>
      <c r="D21" s="2">
        <v>1.7982846755400855E-3</v>
      </c>
      <c r="E21" s="2">
        <v>4.1472733682057531E-3</v>
      </c>
      <c r="F21">
        <v>1</v>
      </c>
      <c r="G21">
        <v>2015</v>
      </c>
      <c r="L21" s="2">
        <f t="shared" si="0"/>
        <v>-6.8022627481122613E-3</v>
      </c>
      <c r="P21" s="2">
        <f t="shared" si="1"/>
        <v>4.3321247768936455E-3</v>
      </c>
      <c r="T21" s="2">
        <f t="shared" si="2"/>
        <v>-6.6811134695593131E-3</v>
      </c>
      <c r="X21" s="2">
        <f t="shared" si="3"/>
        <v>-2.4701379712186158E-3</v>
      </c>
      <c r="AB21" s="2">
        <f t="shared" si="4"/>
        <v>1.2114927855294815E-4</v>
      </c>
      <c r="AF21" s="2">
        <f t="shared" si="5"/>
        <v>-2.3489886926656676E-3</v>
      </c>
      <c r="AJ21" s="15"/>
      <c r="AK21" s="2"/>
      <c r="AL21" s="4"/>
      <c r="AM21" s="2"/>
      <c r="AN21" s="2"/>
    </row>
    <row r="22" spans="1:40" x14ac:dyDescent="0.3">
      <c r="A22" s="15">
        <v>42034</v>
      </c>
      <c r="B22" s="2">
        <v>-3.2631420809494667E-2</v>
      </c>
      <c r="C22" s="4">
        <v>-1.6023725613945022E-2</v>
      </c>
      <c r="D22" s="2">
        <v>-3.336077472404346E-2</v>
      </c>
      <c r="E22" s="2">
        <v>-1.6805601552737578E-2</v>
      </c>
      <c r="F22">
        <v>1</v>
      </c>
      <c r="G22">
        <v>2015</v>
      </c>
      <c r="L22" s="2">
        <f t="shared" si="0"/>
        <v>-1.6607695195549645E-2</v>
      </c>
      <c r="P22" s="2">
        <f t="shared" si="1"/>
        <v>-7.2935391454879289E-4</v>
      </c>
      <c r="T22" s="2">
        <f t="shared" si="2"/>
        <v>-1.5825819256757089E-2</v>
      </c>
      <c r="X22" s="2">
        <f t="shared" si="3"/>
        <v>-1.7337049110098438E-2</v>
      </c>
      <c r="AB22" s="2">
        <f t="shared" si="4"/>
        <v>7.8187593879255543E-4</v>
      </c>
      <c r="AF22" s="2">
        <f t="shared" si="5"/>
        <v>-1.6555173171305882E-2</v>
      </c>
      <c r="AJ22" s="15"/>
      <c r="AK22" s="2"/>
      <c r="AL22" s="4"/>
      <c r="AM22" s="2"/>
      <c r="AN22" s="2"/>
    </row>
    <row r="23" spans="1:40" x14ac:dyDescent="0.3">
      <c r="A23" s="15">
        <v>42037</v>
      </c>
      <c r="B23" s="2">
        <v>4.6789819631787395E-3</v>
      </c>
      <c r="C23" s="4">
        <v>-1.3054978487665883E-3</v>
      </c>
      <c r="D23" s="2">
        <v>1.1162204724410182E-3</v>
      </c>
      <c r="E23" s="2">
        <v>-2.0792963014362939E-3</v>
      </c>
      <c r="F23">
        <v>2</v>
      </c>
      <c r="G23">
        <v>2015</v>
      </c>
      <c r="L23" s="2">
        <f t="shared" si="0"/>
        <v>-5.9844798119453278E-3</v>
      </c>
      <c r="P23" s="2">
        <f t="shared" si="1"/>
        <v>3.5627614907377215E-3</v>
      </c>
      <c r="T23" s="2">
        <f t="shared" si="2"/>
        <v>-6.7582782646150334E-3</v>
      </c>
      <c r="X23" s="2">
        <f t="shared" si="3"/>
        <v>-2.4217183212076063E-3</v>
      </c>
      <c r="AB23" s="2">
        <f t="shared" si="4"/>
        <v>7.7379845266970556E-4</v>
      </c>
      <c r="AF23" s="2">
        <f t="shared" si="5"/>
        <v>-3.1955167738773119E-3</v>
      </c>
      <c r="AJ23" s="15"/>
      <c r="AK23" s="2"/>
      <c r="AL23" s="4"/>
      <c r="AM23" s="2"/>
      <c r="AN23" s="2"/>
    </row>
    <row r="24" spans="1:40" x14ac:dyDescent="0.3">
      <c r="A24" s="15">
        <v>42038</v>
      </c>
      <c r="B24" s="2">
        <v>-2.5774579477478351E-2</v>
      </c>
      <c r="C24" s="4">
        <v>-4.6434173733148846E-3</v>
      </c>
      <c r="D24" s="2">
        <v>-2.4310501915342404E-2</v>
      </c>
      <c r="E24" s="2">
        <v>-4.1936978127048823E-3</v>
      </c>
      <c r="F24">
        <v>2</v>
      </c>
      <c r="G24">
        <v>2015</v>
      </c>
      <c r="L24" s="2">
        <f t="shared" si="0"/>
        <v>2.1131162104163465E-2</v>
      </c>
      <c r="P24" s="2">
        <f t="shared" si="1"/>
        <v>-1.4640775621359466E-3</v>
      </c>
      <c r="T24" s="2">
        <f t="shared" si="2"/>
        <v>2.1580881664773469E-2</v>
      </c>
      <c r="X24" s="2">
        <f t="shared" si="3"/>
        <v>1.9667084542027521E-2</v>
      </c>
      <c r="AB24" s="2">
        <f t="shared" si="4"/>
        <v>-4.4971956061000233E-4</v>
      </c>
      <c r="AF24" s="2">
        <f t="shared" si="5"/>
        <v>2.0116804102637522E-2</v>
      </c>
      <c r="AJ24" s="15"/>
      <c r="AK24" s="2"/>
      <c r="AL24" s="4"/>
      <c r="AM24" s="2"/>
      <c r="AN24" s="2"/>
    </row>
    <row r="25" spans="1:40" x14ac:dyDescent="0.3">
      <c r="A25" s="15">
        <v>42039</v>
      </c>
      <c r="B25" s="2">
        <v>-9.7899390145526587E-3</v>
      </c>
      <c r="C25" s="4">
        <v>-3.7514774654399904E-3</v>
      </c>
      <c r="D25" s="2">
        <v>-1.0780092813529454E-2</v>
      </c>
      <c r="E25" s="2">
        <v>-4.0354977596659481E-3</v>
      </c>
      <c r="F25">
        <v>2</v>
      </c>
      <c r="G25">
        <v>2015</v>
      </c>
      <c r="L25" s="2">
        <f t="shared" si="0"/>
        <v>6.0384615491126687E-3</v>
      </c>
      <c r="P25" s="2">
        <f t="shared" si="1"/>
        <v>9.9015379897679501E-4</v>
      </c>
      <c r="T25" s="2">
        <f t="shared" si="2"/>
        <v>5.7544412548867106E-3</v>
      </c>
      <c r="X25" s="2">
        <f t="shared" si="3"/>
        <v>7.0286153480894637E-3</v>
      </c>
      <c r="AB25" s="2">
        <f t="shared" si="4"/>
        <v>2.8402029422595768E-4</v>
      </c>
      <c r="AF25" s="2">
        <f t="shared" si="5"/>
        <v>6.7445950538635056E-3</v>
      </c>
      <c r="AJ25" s="15"/>
      <c r="AK25" s="2"/>
      <c r="AL25" s="4"/>
      <c r="AM25" s="2"/>
      <c r="AN25" s="2"/>
    </row>
    <row r="26" spans="1:40" x14ac:dyDescent="0.3">
      <c r="A26" s="15">
        <v>42040</v>
      </c>
      <c r="B26" s="2">
        <v>-2.4259283219045156E-3</v>
      </c>
      <c r="C26" s="4">
        <v>-1.3755631211527218E-3</v>
      </c>
      <c r="D26" s="2">
        <v>-6.3679983310732527E-3</v>
      </c>
      <c r="E26" s="2">
        <v>-1.1127610565482531E-3</v>
      </c>
      <c r="F26">
        <v>2</v>
      </c>
      <c r="G26">
        <v>2015</v>
      </c>
      <c r="L26" s="2">
        <f t="shared" si="0"/>
        <v>1.0503652007517938E-3</v>
      </c>
      <c r="P26" s="2">
        <f t="shared" si="1"/>
        <v>3.9420700091687376E-3</v>
      </c>
      <c r="T26" s="2">
        <f t="shared" si="2"/>
        <v>1.3131672653562624E-3</v>
      </c>
      <c r="X26" s="2">
        <f t="shared" si="3"/>
        <v>4.9924352099205305E-3</v>
      </c>
      <c r="AB26" s="2">
        <f t="shared" si="4"/>
        <v>-2.6280206460446861E-4</v>
      </c>
      <c r="AF26" s="2">
        <f t="shared" si="5"/>
        <v>5.2552372745249994E-3</v>
      </c>
      <c r="AJ26" s="15"/>
      <c r="AK26" s="2"/>
      <c r="AL26" s="4"/>
      <c r="AM26" s="2"/>
      <c r="AN26" s="2"/>
    </row>
    <row r="27" spans="1:40" x14ac:dyDescent="0.3">
      <c r="A27" s="15">
        <v>42041</v>
      </c>
      <c r="B27" s="2">
        <v>-4.9735071351948773E-3</v>
      </c>
      <c r="C27" s="4">
        <v>-5.8140202256736859E-3</v>
      </c>
      <c r="D27" s="2">
        <v>-1.3919871508878417E-2</v>
      </c>
      <c r="E27" s="2">
        <v>-4.6119766510450532E-3</v>
      </c>
      <c r="F27">
        <v>2</v>
      </c>
      <c r="G27">
        <v>2015</v>
      </c>
      <c r="L27" s="2">
        <f t="shared" si="0"/>
        <v>-8.4051309047880867E-4</v>
      </c>
      <c r="P27" s="2">
        <f t="shared" si="1"/>
        <v>8.9463643736835408E-3</v>
      </c>
      <c r="T27" s="2">
        <f t="shared" si="2"/>
        <v>3.6153048414982406E-4</v>
      </c>
      <c r="X27" s="2">
        <f t="shared" si="3"/>
        <v>8.1058512832047312E-3</v>
      </c>
      <c r="AB27" s="2">
        <f t="shared" si="4"/>
        <v>-1.2020435746286327E-3</v>
      </c>
      <c r="AF27" s="2">
        <f t="shared" si="5"/>
        <v>9.307894857833364E-3</v>
      </c>
      <c r="AJ27" s="15"/>
      <c r="AK27" s="2"/>
      <c r="AL27" s="4"/>
      <c r="AM27" s="2"/>
      <c r="AN27" s="2"/>
    </row>
    <row r="28" spans="1:40" x14ac:dyDescent="0.3">
      <c r="A28" s="15">
        <v>42044</v>
      </c>
      <c r="B28" s="2">
        <v>-1.7146975969104975E-2</v>
      </c>
      <c r="C28" s="4">
        <v>-1.55523868353143E-2</v>
      </c>
      <c r="D28" s="2">
        <v>-2.0378778604012528E-2</v>
      </c>
      <c r="E28" s="2">
        <v>-1.7080630171206763E-2</v>
      </c>
      <c r="F28">
        <v>2</v>
      </c>
      <c r="G28">
        <v>2015</v>
      </c>
      <c r="L28" s="2">
        <f t="shared" si="0"/>
        <v>1.5945891337906751E-3</v>
      </c>
      <c r="P28" s="2">
        <f t="shared" si="1"/>
        <v>3.2318026349075525E-3</v>
      </c>
      <c r="T28" s="2">
        <f t="shared" si="2"/>
        <v>6.6345797898211684E-5</v>
      </c>
      <c r="X28" s="2">
        <f t="shared" si="3"/>
        <v>4.8263917686982277E-3</v>
      </c>
      <c r="AB28" s="2">
        <f t="shared" si="4"/>
        <v>1.5282433358924635E-3</v>
      </c>
      <c r="AF28" s="2">
        <f t="shared" si="5"/>
        <v>3.2981484328057642E-3</v>
      </c>
      <c r="AJ28" s="15"/>
      <c r="AK28" s="2"/>
      <c r="AL28" s="4"/>
      <c r="AM28" s="2"/>
      <c r="AN28" s="2"/>
    </row>
    <row r="29" spans="1:40" x14ac:dyDescent="0.3">
      <c r="A29" s="15">
        <v>42045</v>
      </c>
      <c r="B29" s="2">
        <v>1.0145838242609902E-2</v>
      </c>
      <c r="C29" s="4">
        <v>4.5975124173883207E-3</v>
      </c>
      <c r="D29" s="2">
        <v>1.8944405654251772E-2</v>
      </c>
      <c r="E29" s="2">
        <v>4.5427508529835587E-3</v>
      </c>
      <c r="F29">
        <v>2</v>
      </c>
      <c r="G29">
        <v>2015</v>
      </c>
      <c r="L29" s="2">
        <f t="shared" si="0"/>
        <v>-5.548325825221581E-3</v>
      </c>
      <c r="P29" s="2">
        <f t="shared" si="1"/>
        <v>-8.7985674116418701E-3</v>
      </c>
      <c r="T29" s="2">
        <f t="shared" si="2"/>
        <v>-5.603087389626343E-3</v>
      </c>
      <c r="X29" s="2">
        <f t="shared" si="3"/>
        <v>-1.4346893236863452E-2</v>
      </c>
      <c r="AB29" s="2">
        <f t="shared" si="4"/>
        <v>5.4761564404762035E-5</v>
      </c>
      <c r="AF29" s="2">
        <f t="shared" si="5"/>
        <v>-1.4401654801268213E-2</v>
      </c>
      <c r="AJ29" s="15"/>
      <c r="AK29" s="2"/>
      <c r="AL29" s="4"/>
      <c r="AM29" s="2"/>
      <c r="AN29" s="2"/>
    </row>
    <row r="30" spans="1:40" x14ac:dyDescent="0.3">
      <c r="A30" s="15">
        <v>42046</v>
      </c>
      <c r="B30" s="2">
        <v>6.548358358423381E-3</v>
      </c>
      <c r="C30" s="4">
        <v>7.2207855887830167E-3</v>
      </c>
      <c r="D30" s="2">
        <v>1.00413278229569E-2</v>
      </c>
      <c r="E30" s="2">
        <v>6.289758432367276E-3</v>
      </c>
      <c r="F30">
        <v>2</v>
      </c>
      <c r="G30">
        <v>2015</v>
      </c>
      <c r="L30" s="2">
        <f t="shared" si="0"/>
        <v>6.7242723035963563E-4</v>
      </c>
      <c r="P30" s="2">
        <f t="shared" si="1"/>
        <v>-3.4929694645335187E-3</v>
      </c>
      <c r="T30" s="2">
        <f t="shared" si="2"/>
        <v>-2.5859992605610505E-4</v>
      </c>
      <c r="X30" s="2">
        <f t="shared" si="3"/>
        <v>-2.8205422341738831E-3</v>
      </c>
      <c r="AB30" s="2">
        <f t="shared" si="4"/>
        <v>9.3102715641574067E-4</v>
      </c>
      <c r="AF30" s="2">
        <f t="shared" si="5"/>
        <v>-3.7515693905896237E-3</v>
      </c>
      <c r="AJ30" s="15"/>
      <c r="AK30" s="2"/>
      <c r="AL30" s="4"/>
      <c r="AM30" s="2"/>
      <c r="AN30" s="2"/>
    </row>
    <row r="31" spans="1:40" x14ac:dyDescent="0.3">
      <c r="A31" s="15">
        <v>42047</v>
      </c>
      <c r="B31" s="2">
        <v>1.0933952495192276E-2</v>
      </c>
      <c r="C31" s="4">
        <v>9.7538076361359891E-3</v>
      </c>
      <c r="D31" s="2">
        <v>9.9151039026862259E-3</v>
      </c>
      <c r="E31" s="2">
        <v>9.5020076070731607E-3</v>
      </c>
      <c r="F31">
        <v>2</v>
      </c>
      <c r="G31">
        <v>2015</v>
      </c>
      <c r="L31" s="2">
        <f t="shared" si="0"/>
        <v>-1.1801448590562872E-3</v>
      </c>
      <c r="P31" s="2">
        <f t="shared" si="1"/>
        <v>1.0188485925060504E-3</v>
      </c>
      <c r="T31" s="2">
        <f t="shared" si="2"/>
        <v>-1.4319448881191157E-3</v>
      </c>
      <c r="X31" s="2">
        <f t="shared" si="3"/>
        <v>-1.6129626655023675E-4</v>
      </c>
      <c r="AB31" s="2">
        <f t="shared" si="4"/>
        <v>2.5180002906282847E-4</v>
      </c>
      <c r="AF31" s="2">
        <f t="shared" si="5"/>
        <v>-4.1309629561306523E-4</v>
      </c>
      <c r="AJ31" s="15"/>
      <c r="AK31" s="2"/>
      <c r="AL31" s="4"/>
      <c r="AM31" s="2"/>
      <c r="AN31" s="2"/>
    </row>
    <row r="32" spans="1:40" x14ac:dyDescent="0.3">
      <c r="A32" s="15">
        <v>42048</v>
      </c>
      <c r="B32" s="2">
        <v>1.2737721052798702E-2</v>
      </c>
      <c r="C32" s="4">
        <v>1.0784533177218834E-2</v>
      </c>
      <c r="D32" s="2">
        <v>1.2604163399307958E-2</v>
      </c>
      <c r="E32" s="2">
        <v>1.0061759896685023E-2</v>
      </c>
      <c r="F32">
        <v>2</v>
      </c>
      <c r="G32">
        <v>2015</v>
      </c>
      <c r="L32" s="2">
        <f t="shared" si="0"/>
        <v>-1.9531878755798676E-3</v>
      </c>
      <c r="P32" s="2">
        <f t="shared" si="1"/>
        <v>1.3355765349074358E-4</v>
      </c>
      <c r="T32" s="2">
        <f t="shared" si="2"/>
        <v>-2.6759611561136785E-3</v>
      </c>
      <c r="X32" s="2">
        <f t="shared" si="3"/>
        <v>-1.819630222089124E-3</v>
      </c>
      <c r="AB32" s="2">
        <f t="shared" si="4"/>
        <v>7.2277328053381093E-4</v>
      </c>
      <c r="AF32" s="2">
        <f t="shared" si="5"/>
        <v>-2.542403502622935E-3</v>
      </c>
      <c r="AJ32" s="15"/>
      <c r="AK32" s="2"/>
      <c r="AL32" s="4"/>
      <c r="AM32" s="2"/>
      <c r="AN32" s="2"/>
    </row>
    <row r="33" spans="1:40" x14ac:dyDescent="0.3">
      <c r="A33" s="15">
        <v>42051</v>
      </c>
      <c r="B33" s="2">
        <v>-3.6325399101424338E-3</v>
      </c>
      <c r="C33" s="4">
        <v>4.3722673329173401E-4</v>
      </c>
      <c r="D33" s="2">
        <v>-9.2799578723470159E-3</v>
      </c>
      <c r="E33" s="2">
        <v>1.407461712401464E-3</v>
      </c>
      <c r="F33">
        <v>2</v>
      </c>
      <c r="G33">
        <v>2015</v>
      </c>
      <c r="L33" s="2">
        <f t="shared" si="0"/>
        <v>4.0697666434341678E-3</v>
      </c>
      <c r="P33" s="2">
        <f t="shared" si="1"/>
        <v>5.6474179622045817E-3</v>
      </c>
      <c r="T33" s="2">
        <f t="shared" si="2"/>
        <v>5.0400016225438981E-3</v>
      </c>
      <c r="X33" s="2">
        <f t="shared" si="3"/>
        <v>9.7171846056387495E-3</v>
      </c>
      <c r="AB33" s="2">
        <f t="shared" si="4"/>
        <v>-9.7023497910973008E-4</v>
      </c>
      <c r="AF33" s="2">
        <f t="shared" si="5"/>
        <v>1.0687419584748481E-2</v>
      </c>
      <c r="AJ33" s="15"/>
      <c r="AK33" s="2"/>
      <c r="AL33" s="4"/>
      <c r="AM33" s="2"/>
      <c r="AN33" s="2"/>
    </row>
    <row r="34" spans="1:40" x14ac:dyDescent="0.3">
      <c r="A34" s="15">
        <v>42053</v>
      </c>
      <c r="B34" s="2">
        <v>1.0486952792947275E-2</v>
      </c>
      <c r="C34" s="4">
        <v>6.7825662506314308E-3</v>
      </c>
      <c r="D34" s="2">
        <v>5.5523854934483551E-3</v>
      </c>
      <c r="E34" s="2">
        <v>6.3282797705096734E-3</v>
      </c>
      <c r="F34">
        <v>2</v>
      </c>
      <c r="G34">
        <v>2015</v>
      </c>
      <c r="L34" s="2">
        <f t="shared" si="0"/>
        <v>-3.7043865423158438E-3</v>
      </c>
      <c r="P34" s="2">
        <f t="shared" ref="P34:P65" si="12">IF(OR(F34=1, F34=4, F34=9,F34=10,F34=11), D34-B34, IF(OR(F34=2,F34=3,F34=5,F34=6, F34=7,F34=8,F34=12), B34-D34, ""))</f>
        <v>4.9345672994989195E-3</v>
      </c>
      <c r="T34" s="2">
        <f t="shared" ref="T34:T65" si="13">IF(OR(F34=1, F34=3, F34=4, F34=5,F34=9,F34=10,F34=11), B34-E34, IF(OR(F34=2, F34=6, F34=7,F34=8,F34=12), E34-B34, ""))</f>
        <v>-4.1586730224376011E-3</v>
      </c>
      <c r="X34" s="2">
        <f t="shared" ref="X34:X65" si="14">IF(OR(F34=1, F34=3, F34=4, F34=5,F34=9,F34=10,F34=11), D34-C34, IF(OR(F34=2, F34=6, F34=7,F34=8,F34=12), C34-D34, ""))</f>
        <v>1.2301807571830758E-3</v>
      </c>
      <c r="AB34" s="2">
        <f t="shared" ref="AB34:AB65" si="15">IF(OR(F34=1,F34=2, F34=3,F34=9,F34=11,F34=12), C34-E34, IF(OR( F34=4, F34=5,F34=6, F34=7,F34=8,F34=10), E34-C34, ""))</f>
        <v>4.5428648012175738E-4</v>
      </c>
      <c r="AF34" s="2">
        <f t="shared" ref="AF34:AF65" si="16">IF(OR(F34=1, F34=3,F34=4, F34=5,F34=9,F34=10,F34=11), D34-E34, IF(OR(F34=2,F34=6, F34=7,F34=8,F34=12), E34-D34, ""))</f>
        <v>7.758942770613184E-4</v>
      </c>
      <c r="AJ34" s="15"/>
      <c r="AK34" s="2"/>
      <c r="AL34" s="4"/>
      <c r="AM34" s="2"/>
      <c r="AN34" s="2"/>
    </row>
    <row r="35" spans="1:40" x14ac:dyDescent="0.3">
      <c r="A35" s="15">
        <v>42054</v>
      </c>
      <c r="B35" s="2">
        <v>-3.7850591100064347E-4</v>
      </c>
      <c r="C35" s="4">
        <v>2.9540765128365796E-3</v>
      </c>
      <c r="D35" s="2">
        <v>-5.6072344725727839E-3</v>
      </c>
      <c r="E35" s="2">
        <v>4.8434086191596545E-3</v>
      </c>
      <c r="F35">
        <v>2</v>
      </c>
      <c r="G35">
        <v>2015</v>
      </c>
      <c r="L35" s="2">
        <f t="shared" si="0"/>
        <v>3.3325824238372229E-3</v>
      </c>
      <c r="P35" s="2">
        <f t="shared" si="12"/>
        <v>5.2287285615721405E-3</v>
      </c>
      <c r="T35" s="2">
        <f t="shared" si="13"/>
        <v>5.2219145301602979E-3</v>
      </c>
      <c r="X35" s="2">
        <f t="shared" si="14"/>
        <v>8.5613109854093643E-3</v>
      </c>
      <c r="AB35" s="2">
        <f t="shared" si="15"/>
        <v>-1.889332106323075E-3</v>
      </c>
      <c r="AF35" s="2">
        <f t="shared" si="16"/>
        <v>1.0450643091732438E-2</v>
      </c>
      <c r="AJ35" s="15"/>
      <c r="AK35" s="2"/>
      <c r="AL35" s="4"/>
      <c r="AM35" s="2"/>
      <c r="AN35" s="2"/>
    </row>
    <row r="36" spans="1:40" x14ac:dyDescent="0.3">
      <c r="A36" s="15">
        <v>42055</v>
      </c>
      <c r="B36" s="2">
        <v>-9.9904428161834511E-3</v>
      </c>
      <c r="C36" s="4">
        <v>-6.9362472316840257E-3</v>
      </c>
      <c r="D36" s="2">
        <v>-5.9802066884507748E-3</v>
      </c>
      <c r="E36" s="2">
        <v>-7.8357845474907595E-3</v>
      </c>
      <c r="F36">
        <v>2</v>
      </c>
      <c r="G36">
        <v>2015</v>
      </c>
      <c r="L36" s="2">
        <f t="shared" si="0"/>
        <v>3.0541955844994254E-3</v>
      </c>
      <c r="P36" s="2">
        <f t="shared" si="12"/>
        <v>-4.0102361277326764E-3</v>
      </c>
      <c r="T36" s="2">
        <f t="shared" si="13"/>
        <v>2.1546582686926916E-3</v>
      </c>
      <c r="X36" s="2">
        <f t="shared" si="14"/>
        <v>-9.5604054323325093E-4</v>
      </c>
      <c r="AB36" s="2">
        <f t="shared" si="15"/>
        <v>8.9953731580673379E-4</v>
      </c>
      <c r="AF36" s="2">
        <f t="shared" si="16"/>
        <v>-1.8555778590399847E-3</v>
      </c>
      <c r="AJ36" s="15"/>
      <c r="AK36" s="2"/>
      <c r="AL36" s="4"/>
      <c r="AM36" s="2"/>
      <c r="AN36" s="2"/>
    </row>
    <row r="37" spans="1:40" x14ac:dyDescent="0.3">
      <c r="A37" s="15">
        <v>42058</v>
      </c>
      <c r="B37" s="2">
        <v>-1.0364362044547444E-2</v>
      </c>
      <c r="C37" s="4">
        <v>-8.9035047998550568E-3</v>
      </c>
      <c r="D37" s="2">
        <v>-8.3964442906536967E-3</v>
      </c>
      <c r="E37" s="2">
        <v>-8.7679656916994173E-3</v>
      </c>
      <c r="F37">
        <v>2</v>
      </c>
      <c r="G37">
        <v>2015</v>
      </c>
      <c r="L37" s="2">
        <f t="shared" si="0"/>
        <v>1.4608572446923873E-3</v>
      </c>
      <c r="P37" s="2">
        <f t="shared" si="12"/>
        <v>-1.9679177538937474E-3</v>
      </c>
      <c r="T37" s="2">
        <f t="shared" si="13"/>
        <v>1.5963963528480268E-3</v>
      </c>
      <c r="X37" s="2">
        <f t="shared" si="14"/>
        <v>-5.0706050920136005E-4</v>
      </c>
      <c r="AB37" s="2">
        <f t="shared" si="15"/>
        <v>-1.3553910815563945E-4</v>
      </c>
      <c r="AF37" s="2">
        <f t="shared" si="16"/>
        <v>-3.715214010457206E-4</v>
      </c>
      <c r="AJ37" s="15"/>
      <c r="AK37" s="2"/>
      <c r="AL37" s="4"/>
      <c r="AM37" s="2"/>
      <c r="AN37" s="2"/>
    </row>
    <row r="38" spans="1:40" x14ac:dyDescent="0.3">
      <c r="A38" s="15">
        <v>42059</v>
      </c>
      <c r="B38" s="2">
        <v>-1.1665452858036186E-3</v>
      </c>
      <c r="C38" s="4">
        <v>8.1668084911959925E-4</v>
      </c>
      <c r="D38" s="2">
        <v>-1.5650279695878151E-3</v>
      </c>
      <c r="E38" s="2">
        <v>1.0198408220020311E-3</v>
      </c>
      <c r="F38">
        <v>2</v>
      </c>
      <c r="G38">
        <v>2015</v>
      </c>
      <c r="L38" s="2">
        <f t="shared" si="0"/>
        <v>1.9832261349232178E-3</v>
      </c>
      <c r="P38" s="2">
        <f t="shared" si="12"/>
        <v>3.984826837841965E-4</v>
      </c>
      <c r="T38" s="2">
        <f t="shared" si="13"/>
        <v>2.1863861078056496E-3</v>
      </c>
      <c r="X38" s="2">
        <f t="shared" si="14"/>
        <v>2.3817088187074141E-3</v>
      </c>
      <c r="AB38" s="2">
        <f t="shared" si="15"/>
        <v>-2.031599728824318E-4</v>
      </c>
      <c r="AF38" s="2">
        <f t="shared" si="16"/>
        <v>2.5848687915898463E-3</v>
      </c>
      <c r="AJ38" s="15"/>
      <c r="AK38" s="2"/>
      <c r="AL38" s="4"/>
      <c r="AM38" s="2"/>
      <c r="AN38" s="2"/>
    </row>
    <row r="39" spans="1:40" x14ac:dyDescent="0.3">
      <c r="A39" s="15">
        <v>42060</v>
      </c>
      <c r="B39" s="2">
        <v>2.5129189809144681E-4</v>
      </c>
      <c r="C39" s="4">
        <v>5.8775864233455855E-4</v>
      </c>
      <c r="D39" s="2">
        <v>-7.9830330759698784E-3</v>
      </c>
      <c r="E39" s="2">
        <v>1.148091375662306E-4</v>
      </c>
      <c r="F39">
        <v>2</v>
      </c>
      <c r="G39">
        <v>2015</v>
      </c>
      <c r="L39" s="2">
        <f t="shared" si="0"/>
        <v>3.3646674424311175E-4</v>
      </c>
      <c r="P39" s="2">
        <f t="shared" si="12"/>
        <v>8.2343249740613259E-3</v>
      </c>
      <c r="T39" s="2">
        <f t="shared" si="13"/>
        <v>-1.3648276052521621E-4</v>
      </c>
      <c r="X39" s="2">
        <f t="shared" si="14"/>
        <v>8.5707917183044362E-3</v>
      </c>
      <c r="AB39" s="2">
        <f t="shared" si="15"/>
        <v>4.7294950476832795E-4</v>
      </c>
      <c r="AF39" s="2">
        <f t="shared" si="16"/>
        <v>8.0978422135361099E-3</v>
      </c>
      <c r="AJ39" s="15"/>
      <c r="AK39" s="2"/>
      <c r="AL39" s="4"/>
      <c r="AM39" s="2"/>
      <c r="AN39" s="2"/>
    </row>
    <row r="40" spans="1:40" x14ac:dyDescent="0.3">
      <c r="A40" s="15">
        <v>42061</v>
      </c>
      <c r="B40" s="2">
        <v>-6.2893897346785283E-3</v>
      </c>
      <c r="C40" s="4">
        <v>-9.5126750121189239E-3</v>
      </c>
      <c r="D40" s="2">
        <v>-1.040674102722198E-2</v>
      </c>
      <c r="E40" s="2">
        <v>-9.0092419364457901E-3</v>
      </c>
      <c r="F40">
        <v>2</v>
      </c>
      <c r="G40">
        <v>2015</v>
      </c>
      <c r="L40" s="2">
        <f t="shared" si="0"/>
        <v>-3.2232852774403955E-3</v>
      </c>
      <c r="P40" s="2">
        <f t="shared" si="12"/>
        <v>4.1173512925434521E-3</v>
      </c>
      <c r="T40" s="2">
        <f t="shared" si="13"/>
        <v>-2.7198522017672618E-3</v>
      </c>
      <c r="X40" s="2">
        <f t="shared" si="14"/>
        <v>8.9406601510305661E-4</v>
      </c>
      <c r="AB40" s="2">
        <f t="shared" si="15"/>
        <v>-5.0343307567313374E-4</v>
      </c>
      <c r="AF40" s="2">
        <f t="shared" si="16"/>
        <v>1.3974990907761903E-3</v>
      </c>
      <c r="AJ40" s="15"/>
      <c r="AK40" s="2"/>
      <c r="AL40" s="4"/>
      <c r="AM40" s="2"/>
      <c r="AN40" s="2"/>
    </row>
    <row r="41" spans="1:40" x14ac:dyDescent="0.3">
      <c r="A41" s="15">
        <v>42062</v>
      </c>
      <c r="B41" s="2">
        <v>2.1333840979757646E-2</v>
      </c>
      <c r="C41" s="4">
        <v>1.85113745631258E-2</v>
      </c>
      <c r="D41" s="2">
        <v>2.8937701274672205E-2</v>
      </c>
      <c r="E41" s="2">
        <v>1.6470440903548673E-2</v>
      </c>
      <c r="F41">
        <v>2</v>
      </c>
      <c r="G41">
        <v>2015</v>
      </c>
      <c r="L41" s="2">
        <f t="shared" si="0"/>
        <v>-2.8224664166318462E-3</v>
      </c>
      <c r="P41" s="2">
        <f t="shared" si="12"/>
        <v>-7.6038602949145585E-3</v>
      </c>
      <c r="T41" s="2">
        <f t="shared" si="13"/>
        <v>-4.8634000762089735E-3</v>
      </c>
      <c r="X41" s="2">
        <f t="shared" si="14"/>
        <v>-1.0426326711546405E-2</v>
      </c>
      <c r="AB41" s="2">
        <f t="shared" si="15"/>
        <v>2.0409336595771273E-3</v>
      </c>
      <c r="AF41" s="2">
        <f t="shared" si="16"/>
        <v>-1.2467260371123532E-2</v>
      </c>
      <c r="AJ41" s="15"/>
      <c r="AK41" s="2"/>
      <c r="AL41" s="4"/>
      <c r="AM41" s="2"/>
      <c r="AN41" s="2"/>
    </row>
    <row r="42" spans="1:40" x14ac:dyDescent="0.3">
      <c r="A42" s="15">
        <v>42063</v>
      </c>
      <c r="B42" s="2">
        <v>1.9163622105073139E-2</v>
      </c>
      <c r="C42" s="4">
        <v>6.4728761051941293E-3</v>
      </c>
      <c r="D42" s="2">
        <v>3.2328416659895068E-2</v>
      </c>
      <c r="E42" s="2">
        <v>4.8384469331406244E-3</v>
      </c>
      <c r="F42">
        <v>2</v>
      </c>
      <c r="G42">
        <v>2015</v>
      </c>
      <c r="L42" s="2">
        <f t="shared" si="0"/>
        <v>-1.2690745999879009E-2</v>
      </c>
      <c r="P42" s="2">
        <f t="shared" si="12"/>
        <v>-1.3164794554821928E-2</v>
      </c>
      <c r="T42" s="2">
        <f t="shared" si="13"/>
        <v>-1.4325175171932516E-2</v>
      </c>
      <c r="X42" s="2">
        <f t="shared" si="14"/>
        <v>-2.5855540554700938E-2</v>
      </c>
      <c r="AB42" s="2">
        <f t="shared" si="15"/>
        <v>1.6344291720535049E-3</v>
      </c>
      <c r="AF42" s="2">
        <f t="shared" si="16"/>
        <v>-2.7489969726754444E-2</v>
      </c>
      <c r="AJ42" s="15"/>
      <c r="AK42" s="2"/>
      <c r="AL42" s="4"/>
      <c r="AM42" s="2"/>
      <c r="AN42" s="2"/>
    </row>
    <row r="43" spans="1:40" x14ac:dyDescent="0.3">
      <c r="A43" s="15">
        <v>42065</v>
      </c>
      <c r="B43" s="2">
        <v>1.4669356866448796E-2</v>
      </c>
      <c r="C43" s="4">
        <v>6.1672573678504617E-3</v>
      </c>
      <c r="D43" s="2">
        <v>1.6093483383440205E-2</v>
      </c>
      <c r="E43" s="2">
        <v>3.3254431823986994E-3</v>
      </c>
      <c r="F43">
        <v>3</v>
      </c>
      <c r="G43">
        <v>2015</v>
      </c>
      <c r="L43" s="2">
        <f t="shared" si="0"/>
        <v>8.5020994985983353E-3</v>
      </c>
      <c r="P43" s="2">
        <f t="shared" si="12"/>
        <v>-1.4241265169914093E-3</v>
      </c>
      <c r="T43" s="2">
        <f t="shared" si="13"/>
        <v>1.1343913684050097E-2</v>
      </c>
      <c r="X43" s="2">
        <f t="shared" si="14"/>
        <v>9.9262260155897446E-3</v>
      </c>
      <c r="AB43" s="2">
        <f t="shared" si="15"/>
        <v>2.8418141854517623E-3</v>
      </c>
      <c r="AF43" s="2">
        <f t="shared" si="16"/>
        <v>1.2768040201041506E-2</v>
      </c>
      <c r="AJ43" s="15"/>
      <c r="AK43" s="2"/>
      <c r="AL43" s="4"/>
      <c r="AM43" s="2"/>
      <c r="AN43" s="2"/>
    </row>
    <row r="44" spans="1:40" x14ac:dyDescent="0.3">
      <c r="A44" s="15">
        <v>42066</v>
      </c>
      <c r="B44" s="2">
        <v>3.2702511063840193E-3</v>
      </c>
      <c r="C44" s="4">
        <v>4.4100817818963356E-3</v>
      </c>
      <c r="D44" s="2">
        <v>-2.3440506594828007E-3</v>
      </c>
      <c r="E44" s="2">
        <v>4.5687009193072217E-3</v>
      </c>
      <c r="F44">
        <v>3</v>
      </c>
      <c r="G44">
        <v>2015</v>
      </c>
      <c r="L44" s="2">
        <f t="shared" si="0"/>
        <v>-1.1398306755123163E-3</v>
      </c>
      <c r="P44" s="2">
        <f t="shared" si="12"/>
        <v>5.61430176586682E-3</v>
      </c>
      <c r="T44" s="2">
        <f t="shared" si="13"/>
        <v>-1.2984498129232024E-3</v>
      </c>
      <c r="X44" s="2">
        <f t="shared" si="14"/>
        <v>-6.7541324413791359E-3</v>
      </c>
      <c r="AB44" s="2">
        <f t="shared" si="15"/>
        <v>-1.5861913741088609E-4</v>
      </c>
      <c r="AF44" s="2">
        <f t="shared" si="16"/>
        <v>-6.9127515787900228E-3</v>
      </c>
      <c r="AJ44" s="15"/>
      <c r="AK44" s="2"/>
      <c r="AL44" s="4"/>
      <c r="AM44" s="2"/>
      <c r="AN44" s="2"/>
    </row>
    <row r="45" spans="1:40" x14ac:dyDescent="0.3">
      <c r="A45" s="15">
        <v>42067</v>
      </c>
      <c r="B45" s="2">
        <v>-1.1819278226180559E-2</v>
      </c>
      <c r="C45" s="4">
        <v>-8.1811866055301226E-3</v>
      </c>
      <c r="D45" s="2">
        <v>-1.5895837925575581E-2</v>
      </c>
      <c r="E45" s="2">
        <v>-7.1974705452810444E-3</v>
      </c>
      <c r="F45">
        <v>3</v>
      </c>
      <c r="G45">
        <v>2015</v>
      </c>
      <c r="L45" s="2">
        <f t="shared" si="0"/>
        <v>-3.6380916206504368E-3</v>
      </c>
      <c r="P45" s="2">
        <f t="shared" si="12"/>
        <v>4.0765596993950215E-3</v>
      </c>
      <c r="T45" s="2">
        <f t="shared" si="13"/>
        <v>-4.6218076808995151E-3</v>
      </c>
      <c r="X45" s="2">
        <f t="shared" si="14"/>
        <v>-7.7146513200454583E-3</v>
      </c>
      <c r="AB45" s="2">
        <f t="shared" si="15"/>
        <v>-9.8371606024907823E-4</v>
      </c>
      <c r="AF45" s="2">
        <f t="shared" si="16"/>
        <v>-8.6983673802945374E-3</v>
      </c>
      <c r="AJ45" s="15"/>
      <c r="AK45" s="2"/>
      <c r="AL45" s="4"/>
      <c r="AM45" s="2"/>
      <c r="AN45" s="2"/>
    </row>
    <row r="46" spans="1:40" x14ac:dyDescent="0.3">
      <c r="A46" s="15">
        <v>42068</v>
      </c>
      <c r="B46" s="2">
        <v>8.1222509186609105E-3</v>
      </c>
      <c r="C46" s="4">
        <v>1.6923223481813546E-3</v>
      </c>
      <c r="D46" s="2">
        <v>5.2993550160608908E-3</v>
      </c>
      <c r="E46" s="2">
        <v>2.3219300541545826E-3</v>
      </c>
      <c r="F46">
        <v>3</v>
      </c>
      <c r="G46">
        <v>2015</v>
      </c>
      <c r="L46" s="2">
        <f t="shared" si="0"/>
        <v>6.4299285704795556E-3</v>
      </c>
      <c r="P46" s="2">
        <f t="shared" si="12"/>
        <v>2.8228959026000196E-3</v>
      </c>
      <c r="T46" s="2">
        <f t="shared" si="13"/>
        <v>5.8003208645063279E-3</v>
      </c>
      <c r="X46" s="2">
        <f t="shared" si="14"/>
        <v>3.607032667879536E-3</v>
      </c>
      <c r="AB46" s="2">
        <f t="shared" si="15"/>
        <v>-6.2960770597322792E-4</v>
      </c>
      <c r="AF46" s="2">
        <f t="shared" si="16"/>
        <v>2.9774249619063083E-3</v>
      </c>
      <c r="AJ46" s="15"/>
      <c r="AK46" s="2"/>
      <c r="AL46" s="4"/>
      <c r="AM46" s="2"/>
      <c r="AN46" s="2"/>
    </row>
    <row r="47" spans="1:40" x14ac:dyDescent="0.3">
      <c r="A47" s="15">
        <v>42072</v>
      </c>
      <c r="B47" s="2">
        <v>-2.7961532397918942E-2</v>
      </c>
      <c r="C47" s="4">
        <v>-2.0251181785124892E-2</v>
      </c>
      <c r="D47" s="2">
        <v>-3.0506886773344174E-2</v>
      </c>
      <c r="E47" s="2">
        <v>-2.051584182118554E-2</v>
      </c>
      <c r="F47">
        <v>3</v>
      </c>
      <c r="G47">
        <v>2015</v>
      </c>
      <c r="L47" s="2">
        <f t="shared" si="0"/>
        <v>-7.7103506127940494E-3</v>
      </c>
      <c r="P47" s="2">
        <f t="shared" si="12"/>
        <v>2.5453543754252322E-3</v>
      </c>
      <c r="T47" s="2">
        <f t="shared" si="13"/>
        <v>-7.445690576733402E-3</v>
      </c>
      <c r="X47" s="2">
        <f t="shared" si="14"/>
        <v>-1.0255704988219282E-2</v>
      </c>
      <c r="AB47" s="2">
        <f t="shared" si="15"/>
        <v>2.6466003606064742E-4</v>
      </c>
      <c r="AF47" s="2">
        <f t="shared" si="16"/>
        <v>-9.9910449521586342E-3</v>
      </c>
      <c r="AJ47" s="15"/>
      <c r="AK47" s="2"/>
      <c r="AL47" s="4"/>
      <c r="AM47" s="2"/>
      <c r="AN47" s="2"/>
    </row>
    <row r="48" spans="1:40" x14ac:dyDescent="0.3">
      <c r="A48" s="15">
        <v>42073</v>
      </c>
      <c r="B48" s="2">
        <v>-1.3615008469430151E-2</v>
      </c>
      <c r="C48" s="4">
        <v>-5.1046335683901821E-3</v>
      </c>
      <c r="D48" s="2">
        <v>-4.7608974409195778E-3</v>
      </c>
      <c r="E48" s="2">
        <v>-4.677102754813864E-3</v>
      </c>
      <c r="F48">
        <v>3</v>
      </c>
      <c r="G48">
        <v>2015</v>
      </c>
      <c r="L48" s="2">
        <f t="shared" si="0"/>
        <v>-8.5103749010399694E-3</v>
      </c>
      <c r="P48" s="2">
        <f t="shared" si="12"/>
        <v>-8.8541110285105737E-3</v>
      </c>
      <c r="T48" s="2">
        <f t="shared" si="13"/>
        <v>-8.9379057146162857E-3</v>
      </c>
      <c r="X48" s="2">
        <f t="shared" si="14"/>
        <v>3.4373612747060425E-4</v>
      </c>
      <c r="AB48" s="2">
        <f t="shared" si="15"/>
        <v>-4.2753081357631804E-4</v>
      </c>
      <c r="AF48" s="2">
        <f t="shared" si="16"/>
        <v>-8.3794686105713792E-5</v>
      </c>
      <c r="AJ48" s="15"/>
      <c r="AK48" s="2"/>
      <c r="AL48" s="4"/>
      <c r="AM48" s="2"/>
      <c r="AN48" s="2"/>
    </row>
    <row r="49" spans="1:40" x14ac:dyDescent="0.3">
      <c r="A49" s="15">
        <v>42074</v>
      </c>
      <c r="B49" s="2">
        <v>1.0344365194404289E-3</v>
      </c>
      <c r="C49" s="4">
        <v>-1.3888809178090743E-3</v>
      </c>
      <c r="D49" s="2">
        <v>-5.4580569317330663E-4</v>
      </c>
      <c r="E49" s="2">
        <v>-1.7659432104708496E-3</v>
      </c>
      <c r="F49">
        <v>3</v>
      </c>
      <c r="G49">
        <v>2015</v>
      </c>
      <c r="L49" s="2">
        <f t="shared" si="0"/>
        <v>2.4233174372495035E-3</v>
      </c>
      <c r="P49" s="2">
        <f t="shared" si="12"/>
        <v>1.5802422126137356E-3</v>
      </c>
      <c r="T49" s="2">
        <f t="shared" si="13"/>
        <v>2.8003797299112785E-3</v>
      </c>
      <c r="X49" s="2">
        <f t="shared" si="14"/>
        <v>8.4307522463576766E-4</v>
      </c>
      <c r="AB49" s="2">
        <f t="shared" si="15"/>
        <v>3.770622926617753E-4</v>
      </c>
      <c r="AF49" s="2">
        <f t="shared" si="16"/>
        <v>1.220137517297543E-3</v>
      </c>
      <c r="AJ49" s="15"/>
      <c r="AK49" s="2"/>
      <c r="AL49" s="4"/>
      <c r="AM49" s="2"/>
      <c r="AN49" s="2"/>
    </row>
    <row r="50" spans="1:40" x14ac:dyDescent="0.3">
      <c r="A50" s="15">
        <v>42075</v>
      </c>
      <c r="B50" s="2">
        <v>6.7671271103668905E-3</v>
      </c>
      <c r="C50" s="4">
        <v>8.7414295484455964E-3</v>
      </c>
      <c r="D50" s="2">
        <v>5.138101239235378E-3</v>
      </c>
      <c r="E50" s="2">
        <v>9.4643354988997105E-3</v>
      </c>
      <c r="F50">
        <v>3</v>
      </c>
      <c r="G50">
        <v>2015</v>
      </c>
      <c r="L50" s="2">
        <f t="shared" si="0"/>
        <v>-1.974302438078706E-3</v>
      </c>
      <c r="P50" s="2">
        <f t="shared" si="12"/>
        <v>1.6290258711315125E-3</v>
      </c>
      <c r="T50" s="2">
        <f t="shared" si="13"/>
        <v>-2.6972083885328201E-3</v>
      </c>
      <c r="X50" s="2">
        <f t="shared" si="14"/>
        <v>-3.6033283092102185E-3</v>
      </c>
      <c r="AB50" s="2">
        <f t="shared" si="15"/>
        <v>-7.229059504541141E-4</v>
      </c>
      <c r="AF50" s="2">
        <f t="shared" si="16"/>
        <v>-4.3262342596643326E-3</v>
      </c>
      <c r="AJ50" s="15"/>
      <c r="AK50" s="2"/>
      <c r="AL50" s="4"/>
      <c r="AM50" s="2"/>
      <c r="AN50" s="2"/>
    </row>
    <row r="51" spans="1:40" x14ac:dyDescent="0.3">
      <c r="A51" s="15">
        <v>42076</v>
      </c>
      <c r="B51" s="2">
        <v>-1.6503990613355338E-2</v>
      </c>
      <c r="C51" s="4">
        <v>-1.4613719234275296E-2</v>
      </c>
      <c r="D51" s="2">
        <v>-1.8914054806614788E-2</v>
      </c>
      <c r="E51" s="2">
        <v>-1.4763358002876578E-2</v>
      </c>
      <c r="F51">
        <v>3</v>
      </c>
      <c r="G51">
        <v>2015</v>
      </c>
      <c r="L51" s="2">
        <f t="shared" si="0"/>
        <v>-1.8902713790800423E-3</v>
      </c>
      <c r="P51" s="2">
        <f t="shared" si="12"/>
        <v>2.4100641932594501E-3</v>
      </c>
      <c r="T51" s="2">
        <f t="shared" si="13"/>
        <v>-1.7406326104787602E-3</v>
      </c>
      <c r="X51" s="2">
        <f t="shared" si="14"/>
        <v>-4.3003355723394924E-3</v>
      </c>
      <c r="AB51" s="2">
        <f t="shared" si="15"/>
        <v>1.4963876860128213E-4</v>
      </c>
      <c r="AF51" s="2">
        <f t="shared" si="16"/>
        <v>-4.1506968037382103E-3</v>
      </c>
      <c r="AJ51" s="15"/>
      <c r="AK51" s="2"/>
      <c r="AL51" s="4"/>
      <c r="AM51" s="2"/>
      <c r="AN51" s="2"/>
    </row>
    <row r="52" spans="1:40" x14ac:dyDescent="0.3">
      <c r="A52" s="15">
        <v>42079</v>
      </c>
      <c r="B52" s="2">
        <v>-2.9095329229814307E-3</v>
      </c>
      <c r="C52" s="4">
        <v>-1.6883004249660736E-3</v>
      </c>
      <c r="D52" s="2">
        <v>3.0644628803288255E-3</v>
      </c>
      <c r="E52" s="2">
        <v>-2.301137061322729E-3</v>
      </c>
      <c r="F52">
        <v>3</v>
      </c>
      <c r="G52">
        <v>2015</v>
      </c>
      <c r="L52" s="2">
        <f t="shared" si="0"/>
        <v>-1.2212324980153571E-3</v>
      </c>
      <c r="P52" s="2">
        <f t="shared" si="12"/>
        <v>-5.9739958033102562E-3</v>
      </c>
      <c r="T52" s="2">
        <f t="shared" si="13"/>
        <v>-6.0839586165870171E-4</v>
      </c>
      <c r="X52" s="2">
        <f t="shared" si="14"/>
        <v>4.7527633052948989E-3</v>
      </c>
      <c r="AB52" s="2">
        <f t="shared" si="15"/>
        <v>6.1283663635665537E-4</v>
      </c>
      <c r="AF52" s="2">
        <f t="shared" si="16"/>
        <v>5.365599941651554E-3</v>
      </c>
      <c r="AJ52" s="15"/>
      <c r="AK52" s="2"/>
      <c r="AL52" s="4"/>
      <c r="AM52" s="2"/>
      <c r="AN52" s="2"/>
    </row>
    <row r="53" spans="1:40" x14ac:dyDescent="0.3">
      <c r="A53" s="15">
        <v>42080</v>
      </c>
      <c r="B53" s="2">
        <v>1.4301374053585518E-2</v>
      </c>
      <c r="C53" s="4">
        <v>1.0442306689910362E-2</v>
      </c>
      <c r="D53" s="2">
        <v>1.1726702535123118E-2</v>
      </c>
      <c r="E53" s="2">
        <v>1.0502603760992074E-2</v>
      </c>
      <c r="F53">
        <v>3</v>
      </c>
      <c r="G53">
        <v>2015</v>
      </c>
      <c r="L53" s="2">
        <f t="shared" si="0"/>
        <v>3.8590673636751567E-3</v>
      </c>
      <c r="P53" s="2">
        <f t="shared" si="12"/>
        <v>2.5746715184624003E-3</v>
      </c>
      <c r="T53" s="2">
        <f t="shared" si="13"/>
        <v>3.7987702925934442E-3</v>
      </c>
      <c r="X53" s="2">
        <f t="shared" si="14"/>
        <v>1.2843958452127564E-3</v>
      </c>
      <c r="AB53" s="2">
        <f t="shared" si="15"/>
        <v>-6.0297071081712519E-5</v>
      </c>
      <c r="AF53" s="2">
        <f t="shared" si="16"/>
        <v>1.2240987741310438E-3</v>
      </c>
      <c r="AJ53" s="15"/>
      <c r="AK53" s="2"/>
      <c r="AL53" s="4"/>
      <c r="AM53" s="2"/>
      <c r="AN53" s="2"/>
    </row>
    <row r="54" spans="1:40" x14ac:dyDescent="0.3">
      <c r="A54" s="15">
        <v>42081</v>
      </c>
      <c r="B54" s="2">
        <v>3.5676970515534541E-4</v>
      </c>
      <c r="C54" s="4">
        <v>-4.2873683124505218E-3</v>
      </c>
      <c r="D54" s="2">
        <v>4.6698936156257791E-3</v>
      </c>
      <c r="E54" s="2">
        <v>-3.9761445248149571E-3</v>
      </c>
      <c r="F54">
        <v>3</v>
      </c>
      <c r="G54">
        <v>2015</v>
      </c>
      <c r="L54" s="2">
        <f t="shared" si="0"/>
        <v>4.6441380176058672E-3</v>
      </c>
      <c r="P54" s="2">
        <f t="shared" si="12"/>
        <v>-4.3131239104704337E-3</v>
      </c>
      <c r="T54" s="2">
        <f t="shared" si="13"/>
        <v>4.3329142299703026E-3</v>
      </c>
      <c r="X54" s="2">
        <f t="shared" si="14"/>
        <v>8.9572619280763009E-3</v>
      </c>
      <c r="AB54" s="2">
        <f t="shared" si="15"/>
        <v>-3.1122378763556464E-4</v>
      </c>
      <c r="AF54" s="2">
        <f t="shared" si="16"/>
        <v>8.6460381404407372E-3</v>
      </c>
      <c r="AJ54" s="15"/>
      <c r="AK54" s="2"/>
      <c r="AL54" s="4"/>
      <c r="AM54" s="2"/>
      <c r="AN54" s="2"/>
    </row>
    <row r="55" spans="1:40" x14ac:dyDescent="0.3">
      <c r="A55" s="15">
        <v>42082</v>
      </c>
      <c r="B55" s="2">
        <v>-1.1261725595299407E-2</v>
      </c>
      <c r="C55" s="4">
        <v>-5.9003672618842037E-3</v>
      </c>
      <c r="D55" s="2">
        <v>-1.7553434566321458E-2</v>
      </c>
      <c r="E55" s="2">
        <v>-5.3263000784009263E-3</v>
      </c>
      <c r="F55">
        <v>3</v>
      </c>
      <c r="G55">
        <v>2015</v>
      </c>
      <c r="L55" s="2">
        <f t="shared" si="0"/>
        <v>-5.3613583334152035E-3</v>
      </c>
      <c r="P55" s="2">
        <f t="shared" si="12"/>
        <v>6.291708971022051E-3</v>
      </c>
      <c r="T55" s="2">
        <f t="shared" si="13"/>
        <v>-5.9354255168984809E-3</v>
      </c>
      <c r="X55" s="2">
        <f t="shared" si="14"/>
        <v>-1.1653067304437255E-2</v>
      </c>
      <c r="AB55" s="2">
        <f t="shared" si="15"/>
        <v>-5.7406718348327734E-4</v>
      </c>
      <c r="AF55" s="2">
        <f t="shared" si="16"/>
        <v>-1.2227134487920531E-2</v>
      </c>
      <c r="AJ55" s="15"/>
      <c r="AK55" s="2"/>
      <c r="AL55" s="4"/>
      <c r="AM55" s="2"/>
      <c r="AN55" s="2"/>
    </row>
    <row r="56" spans="1:40" x14ac:dyDescent="0.3">
      <c r="A56" s="15">
        <v>42083</v>
      </c>
      <c r="B56" s="2">
        <v>-6.9676013026948938E-3</v>
      </c>
      <c r="C56" s="4">
        <v>-7.3830438987104287E-3</v>
      </c>
      <c r="D56" s="2">
        <v>-1.0887160008824708E-2</v>
      </c>
      <c r="E56" s="2">
        <v>-7.3267445671128788E-3</v>
      </c>
      <c r="F56">
        <v>3</v>
      </c>
      <c r="G56">
        <v>2015</v>
      </c>
      <c r="L56" s="2">
        <f t="shared" si="0"/>
        <v>4.1544259601553491E-4</v>
      </c>
      <c r="P56" s="2">
        <f t="shared" si="12"/>
        <v>3.9195587061298144E-3</v>
      </c>
      <c r="T56" s="2">
        <f t="shared" si="13"/>
        <v>3.5914326441798504E-4</v>
      </c>
      <c r="X56" s="2">
        <f t="shared" si="14"/>
        <v>-3.5041161101142795E-3</v>
      </c>
      <c r="AB56" s="2">
        <f t="shared" si="15"/>
        <v>-5.6299331597549872E-5</v>
      </c>
      <c r="AF56" s="2">
        <f t="shared" si="16"/>
        <v>-3.5604154417118294E-3</v>
      </c>
      <c r="AJ56" s="15"/>
      <c r="AK56" s="2"/>
      <c r="AL56" s="4"/>
      <c r="AM56" s="2"/>
      <c r="AN56" s="2"/>
    </row>
    <row r="57" spans="1:40" x14ac:dyDescent="0.3">
      <c r="A57" s="15">
        <v>42086</v>
      </c>
      <c r="B57" s="2">
        <v>-5.5712123584365026E-3</v>
      </c>
      <c r="C57" s="4">
        <v>-2.3334772310959176E-3</v>
      </c>
      <c r="D57" s="2">
        <v>-8.4567902893366281E-3</v>
      </c>
      <c r="E57" s="2">
        <v>-2.4436433427173095E-3</v>
      </c>
      <c r="F57">
        <v>3</v>
      </c>
      <c r="G57">
        <v>2015</v>
      </c>
      <c r="L57" s="2">
        <f t="shared" si="0"/>
        <v>-3.237735127340585E-3</v>
      </c>
      <c r="P57" s="2">
        <f t="shared" si="12"/>
        <v>2.8855779309001255E-3</v>
      </c>
      <c r="T57" s="2">
        <f t="shared" si="13"/>
        <v>-3.1275690157191931E-3</v>
      </c>
      <c r="X57" s="2">
        <f t="shared" si="14"/>
        <v>-6.1233130582407109E-3</v>
      </c>
      <c r="AB57" s="2">
        <f t="shared" si="15"/>
        <v>1.101661116213919E-4</v>
      </c>
      <c r="AF57" s="2">
        <f t="shared" si="16"/>
        <v>-6.0131469466193181E-3</v>
      </c>
      <c r="AJ57" s="15"/>
      <c r="AK57" s="2"/>
      <c r="AL57" s="4"/>
      <c r="AM57" s="2"/>
      <c r="AN57" s="2"/>
    </row>
    <row r="58" spans="1:40" x14ac:dyDescent="0.3">
      <c r="A58" s="15">
        <v>42087</v>
      </c>
      <c r="B58" s="2">
        <v>-2.1640068777498606E-3</v>
      </c>
      <c r="C58" s="4">
        <v>-9.2972669543544054E-4</v>
      </c>
      <c r="D58" s="2">
        <v>-6.3716190579434801E-3</v>
      </c>
      <c r="E58" s="2">
        <v>-1.0747722227779093E-3</v>
      </c>
      <c r="F58">
        <v>3</v>
      </c>
      <c r="G58">
        <v>2015</v>
      </c>
      <c r="L58" s="2">
        <f t="shared" si="0"/>
        <v>-1.23428018231442E-3</v>
      </c>
      <c r="P58" s="2">
        <f t="shared" si="12"/>
        <v>4.2076121801936199E-3</v>
      </c>
      <c r="T58" s="2">
        <f t="shared" si="13"/>
        <v>-1.0892346549719514E-3</v>
      </c>
      <c r="X58" s="2">
        <f t="shared" si="14"/>
        <v>-5.4418923625080395E-3</v>
      </c>
      <c r="AB58" s="2">
        <f t="shared" si="15"/>
        <v>1.4504552734246874E-4</v>
      </c>
      <c r="AF58" s="2">
        <f t="shared" si="16"/>
        <v>-5.2968468351655713E-3</v>
      </c>
      <c r="AJ58" s="15"/>
      <c r="AK58" s="2"/>
      <c r="AL58" s="4"/>
      <c r="AM58" s="2"/>
      <c r="AN58" s="2"/>
    </row>
    <row r="59" spans="1:40" x14ac:dyDescent="0.3">
      <c r="A59" s="15">
        <v>42088</v>
      </c>
      <c r="B59" s="2">
        <v>-1.9258104452291292E-3</v>
      </c>
      <c r="C59" s="4">
        <v>-1.4222253437046282E-3</v>
      </c>
      <c r="D59" s="2">
        <v>-1.1646650974146717E-3</v>
      </c>
      <c r="E59" s="2">
        <v>-1.7715537261218212E-3</v>
      </c>
      <c r="F59">
        <v>3</v>
      </c>
      <c r="G59">
        <v>2015</v>
      </c>
      <c r="L59" s="2">
        <f t="shared" si="0"/>
        <v>-5.0358510152450102E-4</v>
      </c>
      <c r="P59" s="2">
        <f t="shared" si="12"/>
        <v>-7.6114534781445754E-4</v>
      </c>
      <c r="T59" s="2">
        <f t="shared" si="13"/>
        <v>-1.5425671910730796E-4</v>
      </c>
      <c r="X59" s="2">
        <f t="shared" si="14"/>
        <v>2.5756024628995652E-4</v>
      </c>
      <c r="AB59" s="2">
        <f t="shared" si="15"/>
        <v>3.4932838241719306E-4</v>
      </c>
      <c r="AF59" s="2">
        <f t="shared" si="16"/>
        <v>6.0688862870714958E-4</v>
      </c>
      <c r="AJ59" s="15"/>
      <c r="AK59" s="2"/>
      <c r="AL59" s="4"/>
      <c r="AM59" s="2"/>
      <c r="AN59" s="2"/>
    </row>
    <row r="60" spans="1:40" x14ac:dyDescent="0.3">
      <c r="A60" s="15">
        <v>42089</v>
      </c>
      <c r="B60" s="2">
        <v>-3.3545914913207138E-2</v>
      </c>
      <c r="C60" s="4">
        <v>-2.2113986964880157E-2</v>
      </c>
      <c r="D60" s="2">
        <v>-2.6130387054139361E-2</v>
      </c>
      <c r="E60" s="2">
        <v>-2.3273120248663993E-2</v>
      </c>
      <c r="F60">
        <v>3</v>
      </c>
      <c r="G60">
        <v>2015</v>
      </c>
      <c r="L60" s="2">
        <f t="shared" si="0"/>
        <v>-1.1431927948326981E-2</v>
      </c>
      <c r="P60" s="2">
        <f t="shared" si="12"/>
        <v>-7.4155278590677769E-3</v>
      </c>
      <c r="T60" s="2">
        <f t="shared" si="13"/>
        <v>-1.0272794664543144E-2</v>
      </c>
      <c r="X60" s="2">
        <f t="shared" si="14"/>
        <v>-4.016400089259204E-3</v>
      </c>
      <c r="AB60" s="2">
        <f t="shared" si="15"/>
        <v>1.1591332837838364E-3</v>
      </c>
      <c r="AF60" s="2">
        <f t="shared" si="16"/>
        <v>-2.8572668054753676E-3</v>
      </c>
      <c r="AJ60" s="15"/>
      <c r="AK60" s="2"/>
      <c r="AL60" s="4"/>
      <c r="AM60" s="2"/>
      <c r="AN60" s="2"/>
    </row>
    <row r="61" spans="1:40" x14ac:dyDescent="0.3">
      <c r="A61" s="15">
        <v>42090</v>
      </c>
      <c r="B61" s="2">
        <v>4.5020758074082795E-3</v>
      </c>
      <c r="C61" s="4">
        <v>-8.9904880636286819E-5</v>
      </c>
      <c r="D61" s="2">
        <v>1.1953464766300248E-2</v>
      </c>
      <c r="E61" s="2">
        <v>3.8605004519614318E-5</v>
      </c>
      <c r="F61">
        <v>3</v>
      </c>
      <c r="G61">
        <v>2015</v>
      </c>
      <c r="L61" s="2">
        <f t="shared" si="0"/>
        <v>4.5919806880445665E-3</v>
      </c>
      <c r="P61" s="2">
        <f t="shared" si="12"/>
        <v>-7.4513889588919682E-3</v>
      </c>
      <c r="T61" s="2">
        <f t="shared" si="13"/>
        <v>4.463470802888665E-3</v>
      </c>
      <c r="X61" s="2">
        <f t="shared" si="14"/>
        <v>1.2043369646936534E-2</v>
      </c>
      <c r="AB61" s="2">
        <f t="shared" si="15"/>
        <v>-1.2850988515590114E-4</v>
      </c>
      <c r="AF61" s="2">
        <f t="shared" si="16"/>
        <v>1.1914859761780633E-2</v>
      </c>
      <c r="AJ61" s="15"/>
      <c r="AK61" s="2"/>
      <c r="AL61" s="4"/>
      <c r="AM61" s="2"/>
      <c r="AN61" s="2"/>
    </row>
    <row r="62" spans="1:40" x14ac:dyDescent="0.3">
      <c r="A62" s="15">
        <v>42093</v>
      </c>
      <c r="B62" s="2">
        <v>2.1853636669281633E-2</v>
      </c>
      <c r="C62" s="4">
        <v>1.8090488407221765E-2</v>
      </c>
      <c r="D62" s="2">
        <v>1.7567387834722469E-2</v>
      </c>
      <c r="E62" s="2">
        <v>1.8836329840079522E-2</v>
      </c>
      <c r="F62">
        <v>3</v>
      </c>
      <c r="G62">
        <v>2015</v>
      </c>
      <c r="L62" s="2">
        <f t="shared" si="0"/>
        <v>3.7631482620598677E-3</v>
      </c>
      <c r="P62" s="2">
        <f t="shared" si="12"/>
        <v>4.2862488345591643E-3</v>
      </c>
      <c r="T62" s="2">
        <f t="shared" si="13"/>
        <v>3.0173068292021106E-3</v>
      </c>
      <c r="X62" s="2">
        <f t="shared" si="14"/>
        <v>-5.2310057249929653E-4</v>
      </c>
      <c r="AB62" s="2">
        <f t="shared" si="15"/>
        <v>-7.4584143285775714E-4</v>
      </c>
      <c r="AF62" s="2">
        <f t="shared" si="16"/>
        <v>-1.2689420053570537E-3</v>
      </c>
      <c r="AJ62" s="15"/>
      <c r="AK62" s="2"/>
      <c r="AL62" s="4"/>
      <c r="AM62" s="2"/>
      <c r="AN62" s="2"/>
    </row>
    <row r="63" spans="1:40" x14ac:dyDescent="0.3">
      <c r="A63" s="15">
        <v>42094</v>
      </c>
      <c r="B63" s="2">
        <v>-4.7558172653389078E-3</v>
      </c>
      <c r="C63" s="4">
        <v>-1.5307984880412521E-4</v>
      </c>
      <c r="D63" s="2">
        <v>-8.4496073369712023E-3</v>
      </c>
      <c r="E63" s="2">
        <v>-6.5663754393963157E-4</v>
      </c>
      <c r="F63">
        <v>3</v>
      </c>
      <c r="G63">
        <v>2015</v>
      </c>
      <c r="L63" s="2">
        <f t="shared" si="0"/>
        <v>-4.6027374165347823E-3</v>
      </c>
      <c r="P63" s="2">
        <f t="shared" si="12"/>
        <v>3.6937900716322945E-3</v>
      </c>
      <c r="T63" s="2">
        <f t="shared" si="13"/>
        <v>-4.0991797213992759E-3</v>
      </c>
      <c r="X63" s="2">
        <f t="shared" si="14"/>
        <v>-8.2965274881670777E-3</v>
      </c>
      <c r="AB63" s="2">
        <f t="shared" si="15"/>
        <v>5.0355769513550641E-4</v>
      </c>
      <c r="AF63" s="2">
        <f t="shared" si="16"/>
        <v>-7.7929697930315704E-3</v>
      </c>
      <c r="AJ63" s="15"/>
      <c r="AK63" s="2"/>
      <c r="AL63" s="4"/>
      <c r="AM63" s="2"/>
      <c r="AN63" s="2"/>
    </row>
    <row r="64" spans="1:40" x14ac:dyDescent="0.3">
      <c r="A64" s="15">
        <v>42095</v>
      </c>
      <c r="B64" s="2">
        <v>1.9592181310474754E-2</v>
      </c>
      <c r="C64" s="4">
        <v>1.1217759981156518E-2</v>
      </c>
      <c r="D64" s="2">
        <v>2.2585154325479813E-2</v>
      </c>
      <c r="E64" s="2">
        <v>1.0825363793387667E-2</v>
      </c>
      <c r="F64">
        <v>4</v>
      </c>
      <c r="G64">
        <v>2015</v>
      </c>
      <c r="L64" s="2">
        <f t="shared" si="0"/>
        <v>8.3744213293182358E-3</v>
      </c>
      <c r="P64" s="2">
        <f t="shared" si="12"/>
        <v>2.9929730150050592E-3</v>
      </c>
      <c r="T64" s="2">
        <f t="shared" si="13"/>
        <v>8.7668175170870864E-3</v>
      </c>
      <c r="X64" s="2">
        <f t="shared" si="14"/>
        <v>1.1367394344323295E-2</v>
      </c>
      <c r="AB64" s="2">
        <f t="shared" si="15"/>
        <v>-3.9239618776885053E-4</v>
      </c>
      <c r="AF64" s="2">
        <f t="shared" si="16"/>
        <v>1.1759790532092146E-2</v>
      </c>
      <c r="AJ64" s="15"/>
      <c r="AK64" s="2"/>
      <c r="AL64" s="4"/>
      <c r="AM64" s="2"/>
      <c r="AN64" s="2"/>
    </row>
    <row r="65" spans="1:40" x14ac:dyDescent="0.3">
      <c r="A65" s="15">
        <v>42100</v>
      </c>
      <c r="B65" s="2">
        <v>-1.7536680890868116E-4</v>
      </c>
      <c r="C65" s="4">
        <v>8.5776677827922119E-3</v>
      </c>
      <c r="D65" s="2">
        <v>-6.6602749511881435E-4</v>
      </c>
      <c r="E65" s="2">
        <v>8.6453924148995626E-3</v>
      </c>
      <c r="F65">
        <v>4</v>
      </c>
      <c r="G65">
        <v>2015</v>
      </c>
      <c r="L65" s="2">
        <f t="shared" si="0"/>
        <v>-8.753034591700893E-3</v>
      </c>
      <c r="P65" s="2">
        <f t="shared" si="12"/>
        <v>-4.9066068621013317E-4</v>
      </c>
      <c r="T65" s="2">
        <f t="shared" si="13"/>
        <v>-8.8207592238082437E-3</v>
      </c>
      <c r="X65" s="2">
        <f t="shared" si="14"/>
        <v>-9.2436952779110255E-3</v>
      </c>
      <c r="AB65" s="2">
        <f t="shared" si="15"/>
        <v>6.7724632107350746E-5</v>
      </c>
      <c r="AF65" s="2">
        <f t="shared" si="16"/>
        <v>-9.3114199100183762E-3</v>
      </c>
      <c r="AJ65" s="15"/>
      <c r="AK65" s="2"/>
      <c r="AL65" s="4"/>
      <c r="AM65" s="2"/>
      <c r="AN65" s="2"/>
    </row>
    <row r="66" spans="1:40" x14ac:dyDescent="0.3">
      <c r="A66" s="15">
        <v>42101</v>
      </c>
      <c r="B66" s="2">
        <v>-6.7415583396541303E-3</v>
      </c>
      <c r="C66" s="4">
        <v>4.6189909814159078E-5</v>
      </c>
      <c r="D66" s="2">
        <v>-7.3177482941826962E-3</v>
      </c>
      <c r="E66" s="2">
        <v>4.2554744064616623E-4</v>
      </c>
      <c r="F66">
        <v>4</v>
      </c>
      <c r="G66">
        <v>2015</v>
      </c>
      <c r="L66" s="2">
        <f t="shared" ref="L66:L129" si="17">IF(OR(F66=1, F66=3, F66=4, F66=5, F66=6,F66=9,F66=10,F66=11), B66-C66, IF(OR(F66=2, F66=7,F66=8,F66=12), C66-B66, ""))</f>
        <v>-6.7877482494682895E-3</v>
      </c>
      <c r="P66" s="2">
        <f t="shared" ref="P66:P129" si="18">IF(OR(F66=1, F66=4, F66=9,F66=10,F66=11), D66-B66, IF(OR(F66=2,F66=3,F66=5,F66=6, F66=7,F66=8,F66=12), B66-D66, ""))</f>
        <v>-5.7618995452856595E-4</v>
      </c>
      <c r="T66" s="2">
        <f t="shared" ref="T66:T129" si="19">IF(OR(F66=1, F66=3, F66=4, F66=5,F66=9,F66=10,F66=11), B66-E66, IF(OR(F66=2, F66=6, F66=7,F66=8,F66=12), E66-B66, ""))</f>
        <v>-7.1671057803002966E-3</v>
      </c>
      <c r="X66" s="2">
        <f t="shared" ref="X66:X129" si="20">IF(OR(F66=1, F66=3, F66=4, F66=5,F66=9,F66=10,F66=11), D66-C66, IF(OR(F66=2, F66=6, F66=7,F66=8,F66=12), C66-D66, ""))</f>
        <v>-7.3639382039968554E-3</v>
      </c>
      <c r="AB66" s="2">
        <f t="shared" ref="AB66:AB129" si="21">IF(OR(F66=1,F66=2, F66=3,F66=9,F66=11,F66=12), C66-E66, IF(OR( F66=4, F66=5,F66=6, F66=7,F66=8,F66=10), E66-C66, ""))</f>
        <v>3.7935753083200713E-4</v>
      </c>
      <c r="AF66" s="2">
        <f t="shared" ref="AF66:AF129" si="22">IF(OR(F66=1, F66=3,F66=4, F66=5,F66=9,F66=10,F66=11), D66-E66, IF(OR(F66=2,F66=6, F66=7,F66=8,F66=12), E66-D66, ""))</f>
        <v>-7.7432957348288626E-3</v>
      </c>
      <c r="AJ66" s="15"/>
      <c r="AK66" s="2"/>
      <c r="AL66" s="4"/>
      <c r="AM66" s="2"/>
      <c r="AN66" s="2"/>
    </row>
    <row r="67" spans="1:40" x14ac:dyDescent="0.3">
      <c r="A67" s="15">
        <v>42102</v>
      </c>
      <c r="B67" s="2">
        <v>-5.6750554024818404E-3</v>
      </c>
      <c r="C67" s="4">
        <v>6.2468967587728337E-3</v>
      </c>
      <c r="D67" s="2">
        <v>-2.8533837232597192E-3</v>
      </c>
      <c r="E67" s="2">
        <v>6.7034662980391367E-3</v>
      </c>
      <c r="F67">
        <v>4</v>
      </c>
      <c r="G67">
        <v>2015</v>
      </c>
      <c r="L67" s="2">
        <f t="shared" si="17"/>
        <v>-1.1921952161254674E-2</v>
      </c>
      <c r="P67" s="2">
        <f t="shared" si="18"/>
        <v>2.8216716792221212E-3</v>
      </c>
      <c r="T67" s="2">
        <f t="shared" si="19"/>
        <v>-1.2378521700520978E-2</v>
      </c>
      <c r="X67" s="2">
        <f t="shared" si="20"/>
        <v>-9.1002804820325533E-3</v>
      </c>
      <c r="AB67" s="2">
        <f t="shared" si="21"/>
        <v>4.5656953926630304E-4</v>
      </c>
      <c r="AF67" s="2">
        <f t="shared" si="22"/>
        <v>-9.5568500212988555E-3</v>
      </c>
      <c r="AJ67" s="15"/>
      <c r="AK67" s="2"/>
      <c r="AL67" s="4"/>
      <c r="AM67" s="2"/>
      <c r="AN67" s="2"/>
    </row>
    <row r="68" spans="1:40" x14ac:dyDescent="0.3">
      <c r="A68" s="15">
        <v>42103</v>
      </c>
      <c r="B68" s="2">
        <v>1.7851491607086323E-2</v>
      </c>
      <c r="C68" s="4">
        <v>7.3326907188102034E-3</v>
      </c>
      <c r="D68" s="2">
        <v>2.4936741852459195E-2</v>
      </c>
      <c r="E68" s="2">
        <v>6.1816060123137178E-3</v>
      </c>
      <c r="F68">
        <v>4</v>
      </c>
      <c r="G68">
        <v>2015</v>
      </c>
      <c r="L68" s="2">
        <f t="shared" si="17"/>
        <v>1.0518800888276119E-2</v>
      </c>
      <c r="P68" s="2">
        <f t="shared" si="18"/>
        <v>7.0852502453728726E-3</v>
      </c>
      <c r="T68" s="2">
        <f t="shared" si="19"/>
        <v>1.1669885594772604E-2</v>
      </c>
      <c r="X68" s="2">
        <f t="shared" si="20"/>
        <v>1.760405113364899E-2</v>
      </c>
      <c r="AB68" s="2">
        <f t="shared" si="21"/>
        <v>-1.1510847064964856E-3</v>
      </c>
      <c r="AF68" s="2">
        <f t="shared" si="22"/>
        <v>1.8755135840145477E-2</v>
      </c>
      <c r="AJ68" s="15"/>
      <c r="AK68" s="2"/>
      <c r="AL68" s="4"/>
      <c r="AM68" s="2"/>
      <c r="AN68" s="2"/>
    </row>
    <row r="69" spans="1:40" x14ac:dyDescent="0.3">
      <c r="A69" s="15">
        <v>42104</v>
      </c>
      <c r="B69" s="2">
        <v>-5.0958142916493563E-3</v>
      </c>
      <c r="C69" s="4">
        <v>2.335304102162254E-4</v>
      </c>
      <c r="D69" s="2">
        <v>-3.9733310023124793E-3</v>
      </c>
      <c r="E69" s="2">
        <v>-2.018333950141996E-4</v>
      </c>
      <c r="F69">
        <v>4</v>
      </c>
      <c r="G69">
        <v>2015</v>
      </c>
      <c r="L69" s="2">
        <f t="shared" si="17"/>
        <v>-5.3293447018655819E-3</v>
      </c>
      <c r="P69" s="2">
        <f t="shared" si="18"/>
        <v>1.122483289336877E-3</v>
      </c>
      <c r="T69" s="2">
        <f t="shared" si="19"/>
        <v>-4.8939808966351568E-3</v>
      </c>
      <c r="X69" s="2">
        <f t="shared" si="20"/>
        <v>-4.2068614125287049E-3</v>
      </c>
      <c r="AB69" s="2">
        <f t="shared" si="21"/>
        <v>-4.3536380523042501E-4</v>
      </c>
      <c r="AF69" s="2">
        <f t="shared" si="22"/>
        <v>-3.7714976072982798E-3</v>
      </c>
      <c r="AJ69" s="15"/>
      <c r="AK69" s="2"/>
      <c r="AL69" s="4"/>
      <c r="AM69" s="2"/>
      <c r="AN69" s="2"/>
    </row>
    <row r="70" spans="1:40" x14ac:dyDescent="0.3">
      <c r="A70" s="15">
        <v>42107</v>
      </c>
      <c r="B70" s="2">
        <v>1.6525926261965096E-3</v>
      </c>
      <c r="C70" s="4">
        <v>6.1102347856292327E-3</v>
      </c>
      <c r="D70" s="2">
        <v>-1.3829161979370854E-4</v>
      </c>
      <c r="E70" s="2">
        <v>5.7154966623243876E-3</v>
      </c>
      <c r="F70">
        <v>4</v>
      </c>
      <c r="G70">
        <v>2015</v>
      </c>
      <c r="L70" s="2">
        <f t="shared" si="17"/>
        <v>-4.4576421594327235E-3</v>
      </c>
      <c r="P70" s="2">
        <f t="shared" si="18"/>
        <v>-1.7908842459902182E-3</v>
      </c>
      <c r="T70" s="2">
        <f t="shared" si="19"/>
        <v>-4.0629040361278776E-3</v>
      </c>
      <c r="X70" s="2">
        <f t="shared" si="20"/>
        <v>-6.2485264054229408E-3</v>
      </c>
      <c r="AB70" s="2">
        <f t="shared" si="21"/>
        <v>-3.9473812330484501E-4</v>
      </c>
      <c r="AF70" s="2">
        <f t="shared" si="22"/>
        <v>-5.8537882821180958E-3</v>
      </c>
      <c r="AJ70" s="15"/>
      <c r="AK70" s="2"/>
      <c r="AL70" s="4"/>
      <c r="AM70" s="2"/>
      <c r="AN70" s="2"/>
    </row>
    <row r="71" spans="1:40" x14ac:dyDescent="0.3">
      <c r="A71" s="15">
        <v>42109</v>
      </c>
      <c r="B71" s="2">
        <v>-8.8328364454206901E-3</v>
      </c>
      <c r="C71" s="4">
        <v>-9.4860765225265199E-3</v>
      </c>
      <c r="D71" s="2">
        <v>-4.3594483529052295E-3</v>
      </c>
      <c r="E71" s="2">
        <v>-8.4267419168694603E-3</v>
      </c>
      <c r="F71">
        <v>4</v>
      </c>
      <c r="G71">
        <v>2015</v>
      </c>
      <c r="L71" s="2">
        <f t="shared" si="17"/>
        <v>6.5324007710582978E-4</v>
      </c>
      <c r="P71" s="2">
        <f t="shared" si="18"/>
        <v>4.4733880925154606E-3</v>
      </c>
      <c r="T71" s="2">
        <f t="shared" si="19"/>
        <v>-4.0609452855122977E-4</v>
      </c>
      <c r="X71" s="2">
        <f t="shared" si="20"/>
        <v>5.1266281696212904E-3</v>
      </c>
      <c r="AB71" s="2">
        <f t="shared" si="21"/>
        <v>1.0593346056570595E-3</v>
      </c>
      <c r="AF71" s="2">
        <f t="shared" si="22"/>
        <v>4.0672935639642308E-3</v>
      </c>
      <c r="AJ71" s="15"/>
      <c r="AK71" s="2"/>
      <c r="AL71" s="4"/>
      <c r="AM71" s="2"/>
      <c r="AN71" s="2"/>
    </row>
    <row r="72" spans="1:40" x14ac:dyDescent="0.3">
      <c r="A72" s="15">
        <v>42110</v>
      </c>
      <c r="B72" s="2">
        <v>-1.6765337664379134E-3</v>
      </c>
      <c r="C72" s="4">
        <v>-4.971314941372768E-3</v>
      </c>
      <c r="D72" s="2">
        <v>-4.2342770739943261E-3</v>
      </c>
      <c r="E72" s="2">
        <v>-4.6406749517094743E-3</v>
      </c>
      <c r="F72">
        <v>4</v>
      </c>
      <c r="G72">
        <v>2015</v>
      </c>
      <c r="L72" s="2">
        <f t="shared" si="17"/>
        <v>3.2947811749348549E-3</v>
      </c>
      <c r="P72" s="2">
        <f t="shared" si="18"/>
        <v>-2.557743307556413E-3</v>
      </c>
      <c r="T72" s="2">
        <f t="shared" si="19"/>
        <v>2.9641411852715611E-3</v>
      </c>
      <c r="X72" s="2">
        <f t="shared" si="20"/>
        <v>7.3703786737844192E-4</v>
      </c>
      <c r="AB72" s="2">
        <f t="shared" si="21"/>
        <v>3.3063998966329378E-4</v>
      </c>
      <c r="AF72" s="2">
        <f t="shared" si="22"/>
        <v>4.0639787771514814E-4</v>
      </c>
      <c r="AJ72" s="15"/>
      <c r="AK72" s="2"/>
      <c r="AL72" s="4"/>
      <c r="AM72" s="2"/>
      <c r="AN72" s="2"/>
    </row>
    <row r="73" spans="1:40" x14ac:dyDescent="0.3">
      <c r="A73" s="15">
        <v>42111</v>
      </c>
      <c r="B73" s="2">
        <v>-9.6471101648405895E-3</v>
      </c>
      <c r="C73" s="4">
        <v>-1.1565805643929471E-2</v>
      </c>
      <c r="D73" s="2">
        <v>-1.5640887372196779E-2</v>
      </c>
      <c r="E73" s="2">
        <v>-7.8120312397527642E-3</v>
      </c>
      <c r="F73">
        <v>4</v>
      </c>
      <c r="G73">
        <v>2015</v>
      </c>
      <c r="L73" s="2">
        <f t="shared" si="17"/>
        <v>1.9186954790888812E-3</v>
      </c>
      <c r="P73" s="2">
        <f t="shared" si="18"/>
        <v>-5.99377720735619E-3</v>
      </c>
      <c r="T73" s="2">
        <f t="shared" si="19"/>
        <v>-1.8350789250878253E-3</v>
      </c>
      <c r="X73" s="2">
        <f t="shared" si="20"/>
        <v>-4.0750817282673088E-3</v>
      </c>
      <c r="AB73" s="2">
        <f t="shared" si="21"/>
        <v>3.7537744041767065E-3</v>
      </c>
      <c r="AF73" s="2">
        <f t="shared" si="22"/>
        <v>-7.8288561324440162E-3</v>
      </c>
      <c r="AJ73" s="15"/>
      <c r="AK73" s="2"/>
      <c r="AL73" s="4"/>
      <c r="AM73" s="2"/>
      <c r="AN73" s="2"/>
    </row>
    <row r="74" spans="1:40" x14ac:dyDescent="0.3">
      <c r="A74" s="15">
        <v>42114</v>
      </c>
      <c r="B74" s="2">
        <v>-1.5265535737062321E-2</v>
      </c>
      <c r="C74" s="4">
        <v>-1.8347664420171932E-2</v>
      </c>
      <c r="D74" s="2">
        <v>-1.2689725846322365E-2</v>
      </c>
      <c r="E74" s="2">
        <v>-1.9544618716620766E-2</v>
      </c>
      <c r="F74">
        <v>4</v>
      </c>
      <c r="G74">
        <v>2015</v>
      </c>
      <c r="L74" s="2">
        <f t="shared" si="17"/>
        <v>3.0821286831096105E-3</v>
      </c>
      <c r="P74" s="2">
        <f t="shared" si="18"/>
        <v>2.5758098907399558E-3</v>
      </c>
      <c r="T74" s="2">
        <f t="shared" si="19"/>
        <v>4.2790829795584448E-3</v>
      </c>
      <c r="X74" s="2">
        <f t="shared" si="20"/>
        <v>5.6579385738495663E-3</v>
      </c>
      <c r="AB74" s="2">
        <f t="shared" si="21"/>
        <v>-1.1969542964488343E-3</v>
      </c>
      <c r="AF74" s="2">
        <f t="shared" si="22"/>
        <v>6.8548928702984006E-3</v>
      </c>
      <c r="AJ74" s="15"/>
      <c r="AK74" s="2"/>
      <c r="AL74" s="4"/>
      <c r="AM74" s="2"/>
      <c r="AN74" s="2"/>
    </row>
    <row r="75" spans="1:40" x14ac:dyDescent="0.3">
      <c r="A75" s="15">
        <v>42115</v>
      </c>
      <c r="B75" s="2">
        <v>-1.4790611995186328E-3</v>
      </c>
      <c r="C75" s="4">
        <v>-8.32731620127607E-3</v>
      </c>
      <c r="D75" s="2">
        <v>-3.8646809567845854E-4</v>
      </c>
      <c r="E75" s="2">
        <v>-7.5367000391949376E-3</v>
      </c>
      <c r="F75">
        <v>4</v>
      </c>
      <c r="G75">
        <v>2015</v>
      </c>
      <c r="L75" s="2">
        <f t="shared" si="17"/>
        <v>6.8482550017574372E-3</v>
      </c>
      <c r="P75" s="2">
        <f t="shared" si="18"/>
        <v>1.0925931038401743E-3</v>
      </c>
      <c r="T75" s="2">
        <f t="shared" si="19"/>
        <v>6.0576388396763048E-3</v>
      </c>
      <c r="X75" s="2">
        <f t="shared" si="20"/>
        <v>7.9408481055976109E-3</v>
      </c>
      <c r="AB75" s="2">
        <f t="shared" si="21"/>
        <v>7.9061616208113243E-4</v>
      </c>
      <c r="AF75" s="2">
        <f t="shared" si="22"/>
        <v>7.1502319435164793E-3</v>
      </c>
      <c r="AJ75" s="15"/>
      <c r="AK75" s="2"/>
      <c r="AL75" s="4"/>
      <c r="AM75" s="2"/>
      <c r="AN75" s="2"/>
    </row>
    <row r="76" spans="1:40" x14ac:dyDescent="0.3">
      <c r="A76" s="15">
        <v>42116</v>
      </c>
      <c r="B76" s="2">
        <v>9.0274354088662086E-3</v>
      </c>
      <c r="C76" s="4">
        <v>6.2009489421384891E-3</v>
      </c>
      <c r="D76" s="2">
        <v>7.6191265205805192E-3</v>
      </c>
      <c r="E76" s="2">
        <v>7.7355719965717688E-3</v>
      </c>
      <c r="F76">
        <v>4</v>
      </c>
      <c r="G76">
        <v>2015</v>
      </c>
      <c r="L76" s="2">
        <f t="shared" si="17"/>
        <v>2.8264864667277194E-3</v>
      </c>
      <c r="P76" s="2">
        <f t="shared" si="18"/>
        <v>-1.4083088882856894E-3</v>
      </c>
      <c r="T76" s="2">
        <f t="shared" si="19"/>
        <v>1.2918634122944398E-3</v>
      </c>
      <c r="X76" s="2">
        <f t="shared" si="20"/>
        <v>1.41817757844203E-3</v>
      </c>
      <c r="AB76" s="2">
        <f t="shared" si="21"/>
        <v>1.5346230544332796E-3</v>
      </c>
      <c r="AF76" s="2">
        <f t="shared" si="22"/>
        <v>-1.1644547599124963E-4</v>
      </c>
      <c r="AJ76" s="15"/>
      <c r="AK76" s="2"/>
      <c r="AL76" s="4"/>
      <c r="AM76" s="2"/>
      <c r="AN76" s="2"/>
    </row>
    <row r="77" spans="1:40" x14ac:dyDescent="0.3">
      <c r="A77" s="15">
        <v>42117</v>
      </c>
      <c r="B77" s="2">
        <v>-2.216791528117123E-3</v>
      </c>
      <c r="C77" s="4">
        <v>-3.7249249676739923E-3</v>
      </c>
      <c r="D77" s="2">
        <v>1.0414554065226994E-4</v>
      </c>
      <c r="E77" s="2">
        <v>-5.5614656511102879E-3</v>
      </c>
      <c r="F77">
        <v>4</v>
      </c>
      <c r="G77">
        <v>2015</v>
      </c>
      <c r="L77" s="2">
        <f t="shared" si="17"/>
        <v>1.5081334395568692E-3</v>
      </c>
      <c r="P77" s="2">
        <f t="shared" si="18"/>
        <v>2.3209370687693929E-3</v>
      </c>
      <c r="T77" s="2">
        <f t="shared" si="19"/>
        <v>3.3446741229931649E-3</v>
      </c>
      <c r="X77" s="2">
        <f t="shared" si="20"/>
        <v>3.8290705083262621E-3</v>
      </c>
      <c r="AB77" s="2">
        <f t="shared" si="21"/>
        <v>-1.8365406834362956E-3</v>
      </c>
      <c r="AF77" s="2">
        <f t="shared" si="22"/>
        <v>5.6656111917625582E-3</v>
      </c>
      <c r="AJ77" s="15"/>
      <c r="AK77" s="2"/>
      <c r="AL77" s="4"/>
      <c r="AM77" s="2"/>
      <c r="AN77" s="2"/>
    </row>
    <row r="78" spans="1:40" x14ac:dyDescent="0.3">
      <c r="A78" s="15">
        <v>42118</v>
      </c>
      <c r="B78" s="2">
        <v>-1.313724429050768E-2</v>
      </c>
      <c r="C78" s="4">
        <v>-1.1079623257087659E-2</v>
      </c>
      <c r="D78" s="2">
        <v>-1.335664488972668E-2</v>
      </c>
      <c r="E78" s="2">
        <v>-1.0711367794218347E-2</v>
      </c>
      <c r="F78">
        <v>4</v>
      </c>
      <c r="G78">
        <v>2015</v>
      </c>
      <c r="L78" s="2">
        <f t="shared" si="17"/>
        <v>-2.057621033420021E-3</v>
      </c>
      <c r="P78" s="2">
        <f t="shared" si="18"/>
        <v>-2.1940059921900061E-4</v>
      </c>
      <c r="T78" s="2">
        <f t="shared" si="19"/>
        <v>-2.425876496289333E-3</v>
      </c>
      <c r="X78" s="2">
        <f t="shared" si="20"/>
        <v>-2.2770216326390216E-3</v>
      </c>
      <c r="AB78" s="2">
        <f t="shared" si="21"/>
        <v>3.6825546286931195E-4</v>
      </c>
      <c r="AF78" s="2">
        <f t="shared" si="22"/>
        <v>-2.6452770955083336E-3</v>
      </c>
      <c r="AJ78" s="15"/>
      <c r="AK78" s="2"/>
      <c r="AL78" s="4"/>
      <c r="AM78" s="2"/>
      <c r="AN78" s="2"/>
    </row>
    <row r="79" spans="1:40" x14ac:dyDescent="0.3">
      <c r="A79" s="15">
        <v>42121</v>
      </c>
      <c r="B79" s="2">
        <v>-1.8071625344352592E-2</v>
      </c>
      <c r="C79" s="4">
        <v>-1.1011107432046082E-2</v>
      </c>
      <c r="D79" s="2">
        <v>-1.3015292830201418E-2</v>
      </c>
      <c r="E79" s="2">
        <v>-9.5105536348573209E-3</v>
      </c>
      <c r="F79">
        <v>4</v>
      </c>
      <c r="G79">
        <v>2015</v>
      </c>
      <c r="L79" s="2">
        <f t="shared" si="17"/>
        <v>-7.0605179123065104E-3</v>
      </c>
      <c r="P79" s="2">
        <f t="shared" si="18"/>
        <v>5.0563325141511749E-3</v>
      </c>
      <c r="T79" s="2">
        <f t="shared" si="19"/>
        <v>-8.5610717094952715E-3</v>
      </c>
      <c r="X79" s="2">
        <f t="shared" si="20"/>
        <v>-2.0041853981553354E-3</v>
      </c>
      <c r="AB79" s="2">
        <f t="shared" si="21"/>
        <v>1.5005537971887611E-3</v>
      </c>
      <c r="AF79" s="2">
        <f t="shared" si="22"/>
        <v>-3.5047391953440966E-3</v>
      </c>
      <c r="AJ79" s="15"/>
      <c r="AK79" s="2"/>
      <c r="AL79" s="4"/>
      <c r="AM79" s="2"/>
      <c r="AN79" s="2"/>
    </row>
    <row r="80" spans="1:40" x14ac:dyDescent="0.3">
      <c r="A80" s="15">
        <v>42122</v>
      </c>
      <c r="B80" s="2">
        <v>2.3622682616852547E-2</v>
      </c>
      <c r="C80" s="4">
        <v>8.7413864471987505E-3</v>
      </c>
      <c r="D80" s="2">
        <v>2.6939485355366031E-2</v>
      </c>
      <c r="E80" s="2">
        <v>8.0726379190631265E-3</v>
      </c>
      <c r="F80">
        <v>4</v>
      </c>
      <c r="G80">
        <v>2015</v>
      </c>
      <c r="L80" s="2">
        <f t="shared" si="17"/>
        <v>1.4881296169653797E-2</v>
      </c>
      <c r="P80" s="2">
        <f t="shared" si="18"/>
        <v>3.3168027385134836E-3</v>
      </c>
      <c r="T80" s="2">
        <f t="shared" si="19"/>
        <v>1.5550044697789421E-2</v>
      </c>
      <c r="X80" s="2">
        <f t="shared" si="20"/>
        <v>1.819809890816728E-2</v>
      </c>
      <c r="AB80" s="2">
        <f t="shared" si="21"/>
        <v>-6.6874852813562403E-4</v>
      </c>
      <c r="AF80" s="2">
        <f t="shared" si="22"/>
        <v>1.8866847436302903E-2</v>
      </c>
      <c r="AJ80" s="15"/>
      <c r="AK80" s="2"/>
      <c r="AL80" s="4"/>
      <c r="AM80" s="2"/>
      <c r="AN80" s="2"/>
    </row>
    <row r="81" spans="1:40" x14ac:dyDescent="0.3">
      <c r="A81" s="15">
        <v>42123</v>
      </c>
      <c r="B81" s="2">
        <v>-3.1163364833963285E-3</v>
      </c>
      <c r="C81" s="4">
        <v>-5.5336970165106164E-3</v>
      </c>
      <c r="D81" s="2">
        <v>3.0910461053641957E-3</v>
      </c>
      <c r="E81" s="2">
        <v>-6.221624900808089E-3</v>
      </c>
      <c r="F81">
        <v>4</v>
      </c>
      <c r="G81">
        <v>2015</v>
      </c>
      <c r="L81" s="2">
        <f t="shared" si="17"/>
        <v>2.4173605331142879E-3</v>
      </c>
      <c r="P81" s="2">
        <f t="shared" si="18"/>
        <v>6.2073825887605238E-3</v>
      </c>
      <c r="T81" s="2">
        <f t="shared" si="19"/>
        <v>3.1052884174117604E-3</v>
      </c>
      <c r="X81" s="2">
        <f t="shared" si="20"/>
        <v>8.624743121874813E-3</v>
      </c>
      <c r="AB81" s="2">
        <f t="shared" si="21"/>
        <v>-6.8792788429747256E-4</v>
      </c>
      <c r="AF81" s="2">
        <f t="shared" si="22"/>
        <v>9.3126710061722847E-3</v>
      </c>
      <c r="AJ81" s="15"/>
      <c r="AK81" s="2"/>
      <c r="AL81" s="4"/>
      <c r="AM81" s="2"/>
      <c r="AN81" s="2"/>
    </row>
    <row r="82" spans="1:40" x14ac:dyDescent="0.3">
      <c r="A82" s="15">
        <v>42124</v>
      </c>
      <c r="B82" s="2">
        <v>-3.4995329443459683E-3</v>
      </c>
      <c r="C82" s="4">
        <v>-7.0693892411784337E-3</v>
      </c>
      <c r="D82" s="2">
        <v>1.9368779930773461E-3</v>
      </c>
      <c r="E82" s="2">
        <v>-7.8829263132608862E-3</v>
      </c>
      <c r="F82">
        <v>4</v>
      </c>
      <c r="G82">
        <v>2015</v>
      </c>
      <c r="L82" s="2">
        <f t="shared" si="17"/>
        <v>3.5698562968324654E-3</v>
      </c>
      <c r="P82" s="2">
        <f t="shared" si="18"/>
        <v>5.4364109374233143E-3</v>
      </c>
      <c r="T82" s="2">
        <f t="shared" si="19"/>
        <v>4.3833933689149179E-3</v>
      </c>
      <c r="X82" s="2">
        <f t="shared" si="20"/>
        <v>9.0062672342557798E-3</v>
      </c>
      <c r="AB82" s="2">
        <f t="shared" si="21"/>
        <v>-8.1353707208245245E-4</v>
      </c>
      <c r="AF82" s="2">
        <f t="shared" si="22"/>
        <v>9.8198043063382322E-3</v>
      </c>
      <c r="AJ82" s="15"/>
      <c r="AK82" s="2"/>
      <c r="AL82" s="4"/>
      <c r="AM82" s="2"/>
      <c r="AN82" s="2"/>
    </row>
    <row r="83" spans="1:40" x14ac:dyDescent="0.3">
      <c r="A83" s="15">
        <v>42128</v>
      </c>
      <c r="B83" s="2">
        <v>8.8226019631128024E-3</v>
      </c>
      <c r="C83" s="4">
        <v>1.8389048462995872E-2</v>
      </c>
      <c r="D83" s="2">
        <v>8.8995043106974408E-3</v>
      </c>
      <c r="E83" s="2">
        <v>1.7743678481347214E-2</v>
      </c>
      <c r="F83">
        <v>5</v>
      </c>
      <c r="G83">
        <v>2015</v>
      </c>
      <c r="L83" s="2">
        <f t="shared" si="17"/>
        <v>-9.56644649988307E-3</v>
      </c>
      <c r="P83" s="2">
        <f t="shared" si="18"/>
        <v>-7.6902347584638375E-5</v>
      </c>
      <c r="T83" s="2">
        <f t="shared" si="19"/>
        <v>-8.921076518234412E-3</v>
      </c>
      <c r="X83" s="2">
        <f t="shared" si="20"/>
        <v>-9.4895441522984316E-3</v>
      </c>
      <c r="AB83" s="2">
        <f t="shared" si="21"/>
        <v>-6.45369981648658E-4</v>
      </c>
      <c r="AF83" s="2">
        <f t="shared" si="22"/>
        <v>-8.8441741706497736E-3</v>
      </c>
      <c r="AJ83" s="15"/>
      <c r="AK83" s="2"/>
      <c r="AL83" s="4"/>
      <c r="AM83" s="2"/>
      <c r="AN83" s="2"/>
    </row>
    <row r="84" spans="1:40" x14ac:dyDescent="0.3">
      <c r="A84" s="15">
        <v>42129</v>
      </c>
      <c r="B84" s="2">
        <v>-4.0688470477280901E-3</v>
      </c>
      <c r="C84" s="4">
        <v>-8.5814245164714796E-4</v>
      </c>
      <c r="D84" s="2">
        <v>-1.6134001394495817E-3</v>
      </c>
      <c r="E84" s="2">
        <v>-1.8351734175221677E-3</v>
      </c>
      <c r="F84">
        <v>5</v>
      </c>
      <c r="G84">
        <v>2015</v>
      </c>
      <c r="L84" s="2">
        <f t="shared" si="17"/>
        <v>-3.2107045960809424E-3</v>
      </c>
      <c r="P84" s="2">
        <f t="shared" si="18"/>
        <v>-2.4554469082785084E-3</v>
      </c>
      <c r="T84" s="2">
        <f t="shared" si="19"/>
        <v>-2.2336736302059224E-3</v>
      </c>
      <c r="X84" s="2">
        <f t="shared" si="20"/>
        <v>-7.5525768780243378E-4</v>
      </c>
      <c r="AB84" s="2">
        <f t="shared" si="21"/>
        <v>-9.7703096587501976E-4</v>
      </c>
      <c r="AF84" s="2">
        <f t="shared" si="22"/>
        <v>2.2177327807258599E-4</v>
      </c>
      <c r="AJ84" s="15"/>
      <c r="AK84" s="2"/>
      <c r="AL84" s="4"/>
      <c r="AM84" s="2"/>
      <c r="AN84" s="2"/>
    </row>
    <row r="85" spans="1:40" x14ac:dyDescent="0.3">
      <c r="A85" s="15">
        <v>42130</v>
      </c>
      <c r="B85" s="2">
        <v>-3.167763592263368E-2</v>
      </c>
      <c r="C85" s="4">
        <v>-2.7364020757255345E-2</v>
      </c>
      <c r="D85" s="2">
        <v>-3.6375054475961628E-2</v>
      </c>
      <c r="E85" s="2">
        <v>-2.6339880190115666E-2</v>
      </c>
      <c r="F85">
        <v>5</v>
      </c>
      <c r="G85">
        <v>2015</v>
      </c>
      <c r="L85" s="2">
        <f t="shared" si="17"/>
        <v>-4.3136151653783358E-3</v>
      </c>
      <c r="P85" s="2">
        <f t="shared" si="18"/>
        <v>4.6974185533279478E-3</v>
      </c>
      <c r="T85" s="2">
        <f t="shared" si="19"/>
        <v>-5.3377557325180146E-3</v>
      </c>
      <c r="X85" s="2">
        <f t="shared" si="20"/>
        <v>-9.0110337187062836E-3</v>
      </c>
      <c r="AB85" s="2">
        <f t="shared" si="21"/>
        <v>1.0241405671396787E-3</v>
      </c>
      <c r="AF85" s="2">
        <f t="shared" si="22"/>
        <v>-1.0035174285845962E-2</v>
      </c>
      <c r="AJ85" s="15"/>
      <c r="AK85" s="2"/>
      <c r="AL85" s="4"/>
      <c r="AM85" s="2"/>
      <c r="AN85" s="2"/>
    </row>
    <row r="86" spans="1:40" x14ac:dyDescent="0.3">
      <c r="A86" s="15">
        <v>42131</v>
      </c>
      <c r="B86" s="2">
        <v>-2.2941845585098871E-2</v>
      </c>
      <c r="C86" s="4">
        <v>-4.9030505125354845E-3</v>
      </c>
      <c r="D86" s="2">
        <v>-2.3744982316968567E-2</v>
      </c>
      <c r="E86" s="2">
        <v>-4.426333879419958E-3</v>
      </c>
      <c r="F86">
        <v>5</v>
      </c>
      <c r="G86">
        <v>2015</v>
      </c>
      <c r="L86" s="2">
        <f t="shared" si="17"/>
        <v>-1.8038795072563386E-2</v>
      </c>
      <c r="P86" s="2">
        <f t="shared" si="18"/>
        <v>8.0313673186969622E-4</v>
      </c>
      <c r="T86" s="2">
        <f t="shared" si="19"/>
        <v>-1.8515511705678913E-2</v>
      </c>
      <c r="X86" s="2">
        <f t="shared" si="20"/>
        <v>-1.8841931804433082E-2</v>
      </c>
      <c r="AB86" s="2">
        <f t="shared" si="21"/>
        <v>4.7671663311552644E-4</v>
      </c>
      <c r="AF86" s="2">
        <f t="shared" si="22"/>
        <v>-1.9318648437548609E-2</v>
      </c>
      <c r="AJ86" s="15"/>
      <c r="AK86" s="2"/>
      <c r="AL86" s="4"/>
      <c r="AM86" s="2"/>
      <c r="AN86" s="2"/>
    </row>
    <row r="87" spans="1:40" x14ac:dyDescent="0.3">
      <c r="A87" s="15">
        <v>42132</v>
      </c>
      <c r="B87" s="2">
        <v>2.5792331560283665E-2</v>
      </c>
      <c r="C87" s="4">
        <v>1.6655703523512817E-2</v>
      </c>
      <c r="D87" s="2">
        <v>2.4152754518930133E-2</v>
      </c>
      <c r="E87" s="2">
        <v>1.903371954926307E-2</v>
      </c>
      <c r="F87">
        <v>5</v>
      </c>
      <c r="G87">
        <v>2015</v>
      </c>
      <c r="L87" s="2">
        <f t="shared" si="17"/>
        <v>9.1366280367708476E-3</v>
      </c>
      <c r="P87" s="2">
        <f t="shared" si="18"/>
        <v>1.6395770413535314E-3</v>
      </c>
      <c r="T87" s="2">
        <f t="shared" si="19"/>
        <v>6.7586120110205948E-3</v>
      </c>
      <c r="X87" s="2">
        <f t="shared" si="20"/>
        <v>7.4970509954173162E-3</v>
      </c>
      <c r="AB87" s="2">
        <f t="shared" si="21"/>
        <v>2.3780160257502528E-3</v>
      </c>
      <c r="AF87" s="2">
        <f t="shared" si="22"/>
        <v>5.1190349696670634E-3</v>
      </c>
      <c r="AJ87" s="15"/>
      <c r="AK87" s="2"/>
      <c r="AL87" s="4"/>
      <c r="AM87" s="2"/>
      <c r="AN87" s="2"/>
    </row>
    <row r="88" spans="1:40" x14ac:dyDescent="0.3">
      <c r="A88" s="15">
        <v>42135</v>
      </c>
      <c r="B88" s="2">
        <v>2.2047020096316015E-2</v>
      </c>
      <c r="C88" s="4">
        <v>1.6327900872856009E-2</v>
      </c>
      <c r="D88" s="2">
        <v>2.2653203420878228E-2</v>
      </c>
      <c r="E88" s="2">
        <v>1.4827678185039944E-2</v>
      </c>
      <c r="F88">
        <v>5</v>
      </c>
      <c r="G88">
        <v>2015</v>
      </c>
      <c r="L88" s="2">
        <f t="shared" si="17"/>
        <v>5.7191192234600056E-3</v>
      </c>
      <c r="P88" s="2">
        <f t="shared" si="18"/>
        <v>-6.0618332456221363E-4</v>
      </c>
      <c r="T88" s="2">
        <f t="shared" si="19"/>
        <v>7.2193419112760709E-3</v>
      </c>
      <c r="X88" s="2">
        <f t="shared" si="20"/>
        <v>6.3253025480222193E-3</v>
      </c>
      <c r="AB88" s="2">
        <f t="shared" si="21"/>
        <v>-1.5002226878160652E-3</v>
      </c>
      <c r="AF88" s="2">
        <f t="shared" si="22"/>
        <v>7.8255252358382845E-3</v>
      </c>
      <c r="AJ88" s="15"/>
      <c r="AK88" s="2"/>
      <c r="AL88" s="4"/>
      <c r="AM88" s="2"/>
      <c r="AN88" s="2"/>
    </row>
    <row r="89" spans="1:40" x14ac:dyDescent="0.3">
      <c r="A89" s="15">
        <v>42136</v>
      </c>
      <c r="B89" s="2">
        <v>-3.1113811599061347E-2</v>
      </c>
      <c r="C89" s="4">
        <v>-2.3819104531395477E-2</v>
      </c>
      <c r="D89" s="2">
        <v>-3.1379551916921856E-2</v>
      </c>
      <c r="E89" s="2">
        <v>-2.2896467483177183E-2</v>
      </c>
      <c r="F89">
        <v>5</v>
      </c>
      <c r="G89">
        <v>2015</v>
      </c>
      <c r="L89" s="2">
        <f t="shared" si="17"/>
        <v>-7.2947070676658704E-3</v>
      </c>
      <c r="P89" s="2">
        <f t="shared" si="18"/>
        <v>2.6574031786050917E-4</v>
      </c>
      <c r="T89" s="2">
        <f t="shared" si="19"/>
        <v>-8.2173441158841648E-3</v>
      </c>
      <c r="X89" s="2">
        <f t="shared" si="20"/>
        <v>-7.5604473855263796E-3</v>
      </c>
      <c r="AB89" s="2">
        <f t="shared" si="21"/>
        <v>9.226370482182944E-4</v>
      </c>
      <c r="AF89" s="2">
        <f t="shared" si="22"/>
        <v>-8.483084433744674E-3</v>
      </c>
      <c r="AJ89" s="15"/>
      <c r="AK89" s="2"/>
      <c r="AL89" s="4"/>
      <c r="AM89" s="2"/>
      <c r="AN89" s="2"/>
    </row>
    <row r="90" spans="1:40" x14ac:dyDescent="0.3">
      <c r="A90" s="15">
        <v>42137</v>
      </c>
      <c r="B90" s="2">
        <v>2.4884566665304596E-2</v>
      </c>
      <c r="C90" s="4">
        <v>1.3350641999766322E-2</v>
      </c>
      <c r="D90" s="2">
        <v>2.6593074342051107E-2</v>
      </c>
      <c r="E90" s="2">
        <v>1.3900856776751354E-2</v>
      </c>
      <c r="F90">
        <v>5</v>
      </c>
      <c r="G90">
        <v>2015</v>
      </c>
      <c r="L90" s="2">
        <f t="shared" si="17"/>
        <v>1.1533924665538275E-2</v>
      </c>
      <c r="P90" s="2">
        <f t="shared" si="18"/>
        <v>-1.708507676746511E-3</v>
      </c>
      <c r="T90" s="2">
        <f t="shared" si="19"/>
        <v>1.0983709888553243E-2</v>
      </c>
      <c r="X90" s="2">
        <f t="shared" si="20"/>
        <v>1.3242432342284786E-2</v>
      </c>
      <c r="AB90" s="2">
        <f t="shared" si="21"/>
        <v>5.5021477698503213E-4</v>
      </c>
      <c r="AF90" s="2">
        <f t="shared" si="22"/>
        <v>1.2692217565299754E-2</v>
      </c>
      <c r="AJ90" s="15"/>
      <c r="AK90" s="2"/>
      <c r="AL90" s="4"/>
      <c r="AM90" s="2"/>
      <c r="AN90" s="2"/>
    </row>
    <row r="91" spans="1:40" x14ac:dyDescent="0.3">
      <c r="A91" s="15">
        <v>42138</v>
      </c>
      <c r="B91" s="2">
        <v>-1.275136207731206E-3</v>
      </c>
      <c r="C91" s="4">
        <v>-1.3660455712802579E-3</v>
      </c>
      <c r="D91" s="2">
        <v>1.0360575661211939E-3</v>
      </c>
      <c r="E91" s="2">
        <v>-1.6527773190805964E-3</v>
      </c>
      <c r="F91">
        <v>5</v>
      </c>
      <c r="G91">
        <v>2015</v>
      </c>
      <c r="L91" s="2">
        <f t="shared" si="17"/>
        <v>9.0909363549051886E-5</v>
      </c>
      <c r="P91" s="2">
        <f t="shared" si="18"/>
        <v>-2.3111937738524001E-3</v>
      </c>
      <c r="T91" s="2">
        <f t="shared" si="19"/>
        <v>3.7764111134939039E-4</v>
      </c>
      <c r="X91" s="2">
        <f t="shared" si="20"/>
        <v>2.4021031374014518E-3</v>
      </c>
      <c r="AB91" s="2">
        <f t="shared" si="21"/>
        <v>-2.867317478003385E-4</v>
      </c>
      <c r="AF91" s="2">
        <f t="shared" si="22"/>
        <v>2.6888348852017905E-3</v>
      </c>
      <c r="AJ91" s="15"/>
      <c r="AK91" s="2"/>
      <c r="AL91" s="4"/>
      <c r="AM91" s="2"/>
      <c r="AN91" s="2"/>
    </row>
    <row r="92" spans="1:40" x14ac:dyDescent="0.3">
      <c r="A92" s="15">
        <v>42139</v>
      </c>
      <c r="B92" s="2">
        <v>6.6650861922985492E-3</v>
      </c>
      <c r="C92" s="4">
        <v>4.6387490576590591E-3</v>
      </c>
      <c r="D92" s="2">
        <v>3.6955873748358223E-3</v>
      </c>
      <c r="E92" s="2">
        <v>4.335063585098272E-3</v>
      </c>
      <c r="F92">
        <v>5</v>
      </c>
      <c r="G92">
        <v>2015</v>
      </c>
      <c r="L92" s="2">
        <f t="shared" si="17"/>
        <v>2.0263371346394901E-3</v>
      </c>
      <c r="P92" s="2">
        <f t="shared" si="18"/>
        <v>2.969498817462727E-3</v>
      </c>
      <c r="T92" s="2">
        <f t="shared" si="19"/>
        <v>2.3300226072002772E-3</v>
      </c>
      <c r="X92" s="2">
        <f t="shared" si="20"/>
        <v>-9.4316168282323684E-4</v>
      </c>
      <c r="AB92" s="2">
        <f t="shared" si="21"/>
        <v>-3.036854725607871E-4</v>
      </c>
      <c r="AF92" s="2">
        <f t="shared" si="22"/>
        <v>-6.3947621026244975E-4</v>
      </c>
      <c r="AJ92" s="15"/>
      <c r="AK92" s="2"/>
      <c r="AL92" s="4"/>
      <c r="AM92" s="2"/>
      <c r="AN92" s="2"/>
    </row>
    <row r="93" spans="1:40" x14ac:dyDescent="0.3">
      <c r="A93" s="15">
        <v>42142</v>
      </c>
      <c r="B93" s="2">
        <v>1.5057508072478899E-2</v>
      </c>
      <c r="C93" s="4">
        <v>1.3470743795651269E-2</v>
      </c>
      <c r="D93" s="2">
        <v>1.3188033976511179E-2</v>
      </c>
      <c r="E93" s="2">
        <v>1.3296003513394791E-2</v>
      </c>
      <c r="F93">
        <v>5</v>
      </c>
      <c r="G93">
        <v>2015</v>
      </c>
      <c r="L93" s="2">
        <f t="shared" si="17"/>
        <v>1.5867642768276295E-3</v>
      </c>
      <c r="P93" s="2">
        <f t="shared" si="18"/>
        <v>1.8694740959677193E-3</v>
      </c>
      <c r="T93" s="2">
        <f t="shared" si="19"/>
        <v>1.7615045590841077E-3</v>
      </c>
      <c r="X93" s="2">
        <f t="shared" si="20"/>
        <v>-2.8270981914008987E-4</v>
      </c>
      <c r="AB93" s="2">
        <f t="shared" si="21"/>
        <v>-1.7474028225647822E-4</v>
      </c>
      <c r="AF93" s="2">
        <f t="shared" si="22"/>
        <v>-1.0796953688361165E-4</v>
      </c>
      <c r="AJ93" s="15"/>
      <c r="AK93" s="2"/>
      <c r="AL93" s="4"/>
      <c r="AM93" s="2"/>
      <c r="AN93" s="2"/>
    </row>
    <row r="94" spans="1:40" x14ac:dyDescent="0.3">
      <c r="A94" s="15">
        <v>42143</v>
      </c>
      <c r="B94" s="2">
        <v>-5.8920638329285234E-3</v>
      </c>
      <c r="C94" s="4">
        <v>-9.5537788180781382E-4</v>
      </c>
      <c r="D94" s="2">
        <v>-2.3096192520741395E-3</v>
      </c>
      <c r="E94" s="2">
        <v>-1.5086339224120965E-3</v>
      </c>
      <c r="F94">
        <v>5</v>
      </c>
      <c r="G94">
        <v>2015</v>
      </c>
      <c r="L94" s="2">
        <f t="shared" si="17"/>
        <v>-4.9366859511207097E-3</v>
      </c>
      <c r="P94" s="2">
        <f t="shared" si="18"/>
        <v>-3.5824445808543839E-3</v>
      </c>
      <c r="T94" s="2">
        <f t="shared" si="19"/>
        <v>-4.3834299105164273E-3</v>
      </c>
      <c r="X94" s="2">
        <f t="shared" si="20"/>
        <v>-1.3542413702663258E-3</v>
      </c>
      <c r="AB94" s="2">
        <f t="shared" si="21"/>
        <v>-5.5325604060428265E-4</v>
      </c>
      <c r="AF94" s="2">
        <f t="shared" si="22"/>
        <v>-8.0098532966204304E-4</v>
      </c>
      <c r="AJ94" s="15"/>
      <c r="AK94" s="2"/>
      <c r="AL94" s="4"/>
      <c r="AM94" s="2"/>
      <c r="AN94" s="2"/>
    </row>
    <row r="95" spans="1:40" x14ac:dyDescent="0.3">
      <c r="A95" s="15">
        <v>42144</v>
      </c>
      <c r="B95" s="2">
        <v>1.1345240306785914E-2</v>
      </c>
      <c r="C95" s="4">
        <v>6.8852988112101709E-3</v>
      </c>
      <c r="D95" s="2">
        <v>9.5074100672455433E-3</v>
      </c>
      <c r="E95" s="2">
        <v>6.933489790212027E-3</v>
      </c>
      <c r="F95">
        <v>5</v>
      </c>
      <c r="G95">
        <v>2015</v>
      </c>
      <c r="L95" s="2">
        <f t="shared" si="17"/>
        <v>4.459941495575743E-3</v>
      </c>
      <c r="P95" s="2">
        <f t="shared" si="18"/>
        <v>1.8378302395403705E-3</v>
      </c>
      <c r="T95" s="2">
        <f t="shared" si="19"/>
        <v>4.4117505165738868E-3</v>
      </c>
      <c r="X95" s="2">
        <f t="shared" si="20"/>
        <v>2.6221112560353725E-3</v>
      </c>
      <c r="AB95" s="2">
        <f t="shared" si="21"/>
        <v>4.8190979001856184E-5</v>
      </c>
      <c r="AF95" s="2">
        <f t="shared" si="22"/>
        <v>2.5739202770335163E-3</v>
      </c>
      <c r="AJ95" s="15"/>
      <c r="AK95" s="2"/>
      <c r="AL95" s="4"/>
      <c r="AM95" s="2"/>
      <c r="AN95" s="2"/>
    </row>
    <row r="96" spans="1:40" x14ac:dyDescent="0.3">
      <c r="A96" s="15">
        <v>42145</v>
      </c>
      <c r="B96" s="2">
        <v>-3.7559936068193686E-3</v>
      </c>
      <c r="C96" s="4">
        <v>-2.6711779894933663E-4</v>
      </c>
      <c r="D96" s="2">
        <v>-2.263522526091139E-3</v>
      </c>
      <c r="E96" s="2">
        <v>-1.0008186883671381E-3</v>
      </c>
      <c r="F96">
        <v>5</v>
      </c>
      <c r="G96">
        <v>2015</v>
      </c>
      <c r="L96" s="2">
        <f t="shared" si="17"/>
        <v>-3.4888758078700319E-3</v>
      </c>
      <c r="P96" s="2">
        <f t="shared" si="18"/>
        <v>-1.4924710807282296E-3</v>
      </c>
      <c r="T96" s="2">
        <f t="shared" si="19"/>
        <v>-2.7551749184522305E-3</v>
      </c>
      <c r="X96" s="2">
        <f t="shared" si="20"/>
        <v>-1.9964047271418023E-3</v>
      </c>
      <c r="AB96" s="2">
        <f t="shared" si="21"/>
        <v>-7.3370088941780145E-4</v>
      </c>
      <c r="AF96" s="2">
        <f t="shared" si="22"/>
        <v>-1.2627038377240008E-3</v>
      </c>
      <c r="AJ96" s="15"/>
      <c r="AK96" s="2"/>
      <c r="AL96" s="4"/>
      <c r="AM96" s="2"/>
      <c r="AN96" s="2"/>
    </row>
    <row r="97" spans="1:40" x14ac:dyDescent="0.3">
      <c r="A97" s="15">
        <v>42146</v>
      </c>
      <c r="B97" s="2">
        <v>2.4646086188227249E-3</v>
      </c>
      <c r="C97" s="4">
        <v>4.5065906661917498E-3</v>
      </c>
      <c r="D97" s="2">
        <v>-4.3131503822959449E-3</v>
      </c>
      <c r="E97" s="2">
        <v>5.3273449397415427E-3</v>
      </c>
      <c r="F97">
        <v>5</v>
      </c>
      <c r="G97">
        <v>2015</v>
      </c>
      <c r="L97" s="2">
        <f t="shared" si="17"/>
        <v>-2.0419820473690248E-3</v>
      </c>
      <c r="P97" s="2">
        <f t="shared" si="18"/>
        <v>6.7777590011186698E-3</v>
      </c>
      <c r="T97" s="2">
        <f t="shared" si="19"/>
        <v>-2.8627363209188178E-3</v>
      </c>
      <c r="X97" s="2">
        <f t="shared" si="20"/>
        <v>-8.8197410484876955E-3</v>
      </c>
      <c r="AB97" s="2">
        <f t="shared" si="21"/>
        <v>8.2075427354979299E-4</v>
      </c>
      <c r="AF97" s="2">
        <f t="shared" si="22"/>
        <v>-9.6404953220374876E-3</v>
      </c>
      <c r="AJ97" s="15"/>
      <c r="AK97" s="2"/>
      <c r="AL97" s="4"/>
      <c r="AM97" s="2"/>
      <c r="AN97" s="2"/>
    </row>
    <row r="98" spans="1:40" x14ac:dyDescent="0.3">
      <c r="A98" s="15">
        <v>42149</v>
      </c>
      <c r="B98" s="2">
        <v>-1.0817888799355383E-2</v>
      </c>
      <c r="C98" s="4">
        <v>-1.0485935015575305E-2</v>
      </c>
      <c r="D98" s="2">
        <v>-5.8833741109839653E-3</v>
      </c>
      <c r="E98" s="2">
        <v>-1.1217741214343163E-2</v>
      </c>
      <c r="F98">
        <v>5</v>
      </c>
      <c r="G98">
        <v>2015</v>
      </c>
      <c r="L98" s="2">
        <f t="shared" si="17"/>
        <v>-3.3195378378007845E-4</v>
      </c>
      <c r="P98" s="2">
        <f t="shared" si="18"/>
        <v>-4.9345146883714181E-3</v>
      </c>
      <c r="T98" s="2">
        <f t="shared" si="19"/>
        <v>3.998524149877794E-4</v>
      </c>
      <c r="X98" s="2">
        <f t="shared" si="20"/>
        <v>4.6025609045913397E-3</v>
      </c>
      <c r="AB98" s="2">
        <f t="shared" si="21"/>
        <v>-7.3180619876785785E-4</v>
      </c>
      <c r="AF98" s="2">
        <f t="shared" si="22"/>
        <v>5.3343671033591975E-3</v>
      </c>
      <c r="AJ98" s="15"/>
      <c r="AK98" s="2"/>
      <c r="AL98" s="4"/>
      <c r="AM98" s="2"/>
      <c r="AN98" s="2"/>
    </row>
    <row r="99" spans="1:40" x14ac:dyDescent="0.3">
      <c r="A99" s="15">
        <v>42150</v>
      </c>
      <c r="B99" s="2">
        <v>-2.7067426170565676E-3</v>
      </c>
      <c r="C99" s="4">
        <v>-3.6916460081837027E-3</v>
      </c>
      <c r="D99" s="2">
        <v>2.4283964125221914E-4</v>
      </c>
      <c r="E99" s="2">
        <v>-4.0685316243595747E-3</v>
      </c>
      <c r="F99">
        <v>5</v>
      </c>
      <c r="G99">
        <v>2015</v>
      </c>
      <c r="L99" s="2">
        <f t="shared" si="17"/>
        <v>9.849033911271351E-4</v>
      </c>
      <c r="P99" s="2">
        <f t="shared" si="18"/>
        <v>-2.9495822583087868E-3</v>
      </c>
      <c r="T99" s="2">
        <f t="shared" si="19"/>
        <v>1.3617890073030071E-3</v>
      </c>
      <c r="X99" s="2">
        <f t="shared" si="20"/>
        <v>3.9344856494359214E-3</v>
      </c>
      <c r="AB99" s="2">
        <f t="shared" si="21"/>
        <v>-3.7688561617587202E-4</v>
      </c>
      <c r="AF99" s="2">
        <f t="shared" si="22"/>
        <v>4.3113712656117935E-3</v>
      </c>
      <c r="AJ99" s="15"/>
      <c r="AK99" s="2"/>
      <c r="AL99" s="4"/>
      <c r="AM99" s="2"/>
      <c r="AN99" s="2"/>
    </row>
    <row r="100" spans="1:40" x14ac:dyDescent="0.3">
      <c r="A100" s="15">
        <v>42151</v>
      </c>
      <c r="B100" s="2">
        <v>8.3528634096508864E-3</v>
      </c>
      <c r="C100" s="4">
        <v>-5.6958875691750556E-4</v>
      </c>
      <c r="D100" s="2">
        <v>1.1432515153333694E-2</v>
      </c>
      <c r="E100" s="2">
        <v>1.2077114829934245E-3</v>
      </c>
      <c r="F100">
        <v>5</v>
      </c>
      <c r="G100">
        <v>2015</v>
      </c>
      <c r="L100" s="2">
        <f t="shared" si="17"/>
        <v>8.9224521665683919E-3</v>
      </c>
      <c r="P100" s="2">
        <f t="shared" si="18"/>
        <v>-3.0796517436828073E-3</v>
      </c>
      <c r="T100" s="2">
        <f t="shared" si="19"/>
        <v>7.1451519266574615E-3</v>
      </c>
      <c r="X100" s="2">
        <f t="shared" si="20"/>
        <v>1.2002103910251199E-2</v>
      </c>
      <c r="AB100" s="2">
        <f t="shared" si="21"/>
        <v>1.77730023991093E-3</v>
      </c>
      <c r="AF100" s="2">
        <f t="shared" si="22"/>
        <v>1.0224803670340269E-2</v>
      </c>
      <c r="AJ100" s="15"/>
      <c r="AK100" s="2"/>
      <c r="AL100" s="4"/>
      <c r="AM100" s="2"/>
      <c r="AN100" s="2"/>
    </row>
    <row r="101" spans="1:40" x14ac:dyDescent="0.3">
      <c r="A101" s="15">
        <v>42152</v>
      </c>
      <c r="B101" s="2">
        <v>-4.5879867189857889E-3</v>
      </c>
      <c r="C101" s="4">
        <v>-1.8717154992441585E-3</v>
      </c>
      <c r="D101" s="2">
        <v>-4.8357907852967057E-3</v>
      </c>
      <c r="E101" s="2">
        <v>-2.1023295770744399E-3</v>
      </c>
      <c r="F101">
        <v>5</v>
      </c>
      <c r="G101">
        <v>2015</v>
      </c>
      <c r="L101" s="2">
        <f t="shared" si="17"/>
        <v>-2.7162712197416304E-3</v>
      </c>
      <c r="P101" s="2">
        <f t="shared" si="18"/>
        <v>2.4780406631091673E-4</v>
      </c>
      <c r="T101" s="2">
        <f t="shared" si="19"/>
        <v>-2.485657141911349E-3</v>
      </c>
      <c r="X101" s="2">
        <f t="shared" si="20"/>
        <v>-2.9640752860525471E-3</v>
      </c>
      <c r="AB101" s="2">
        <f t="shared" si="21"/>
        <v>-2.3061407783028136E-4</v>
      </c>
      <c r="AF101" s="2">
        <f t="shared" si="22"/>
        <v>-2.7334612082222658E-3</v>
      </c>
      <c r="AJ101" s="15"/>
      <c r="AK101" s="2"/>
      <c r="AL101" s="4"/>
      <c r="AM101" s="2"/>
      <c r="AN101" s="2"/>
    </row>
    <row r="102" spans="1:40" x14ac:dyDescent="0.3">
      <c r="A102" s="15">
        <v>42153</v>
      </c>
      <c r="B102" s="2">
        <v>1.0815114620309856E-2</v>
      </c>
      <c r="C102" s="4">
        <v>1.3781704531794644E-2</v>
      </c>
      <c r="D102" s="2">
        <v>1.4751317130281954E-2</v>
      </c>
      <c r="E102" s="2">
        <v>1.1696418801085247E-2</v>
      </c>
      <c r="F102">
        <v>5</v>
      </c>
      <c r="G102">
        <v>2015</v>
      </c>
      <c r="L102" s="2">
        <f t="shared" si="17"/>
        <v>-2.9665899114847873E-3</v>
      </c>
      <c r="P102" s="2">
        <f t="shared" si="18"/>
        <v>-3.9362025099720973E-3</v>
      </c>
      <c r="T102" s="2">
        <f t="shared" si="19"/>
        <v>-8.8130418077539061E-4</v>
      </c>
      <c r="X102" s="2">
        <f t="shared" si="20"/>
        <v>9.6961259848730996E-4</v>
      </c>
      <c r="AB102" s="2">
        <f t="shared" si="21"/>
        <v>-2.0852857307093967E-3</v>
      </c>
      <c r="AF102" s="2">
        <f t="shared" si="22"/>
        <v>3.0548983291967067E-3</v>
      </c>
      <c r="AJ102" s="15"/>
      <c r="AK102" s="2"/>
      <c r="AL102" s="4"/>
      <c r="AM102" s="2"/>
      <c r="AN102" s="2"/>
    </row>
    <row r="103" spans="1:40" x14ac:dyDescent="0.3">
      <c r="A103" s="15">
        <v>42156</v>
      </c>
      <c r="B103" s="2">
        <v>-3.4888908123655634E-3</v>
      </c>
      <c r="C103" s="4">
        <v>-2.9643155691782326E-5</v>
      </c>
      <c r="D103" s="2">
        <v>-5.5738501764027995E-3</v>
      </c>
      <c r="E103" s="2">
        <v>7.3845317955310863E-4</v>
      </c>
      <c r="F103">
        <v>6</v>
      </c>
      <c r="G103">
        <v>2015</v>
      </c>
      <c r="L103" s="2">
        <f t="shared" si="17"/>
        <v>-3.4592476566737813E-3</v>
      </c>
      <c r="P103" s="2">
        <f t="shared" si="18"/>
        <v>2.0849593640372361E-3</v>
      </c>
      <c r="T103" s="2">
        <f t="shared" si="19"/>
        <v>4.2273439919186719E-3</v>
      </c>
      <c r="X103" s="2">
        <f t="shared" si="20"/>
        <v>5.5442070207110169E-3</v>
      </c>
      <c r="AB103" s="2">
        <f t="shared" si="21"/>
        <v>7.68096335244891E-4</v>
      </c>
      <c r="AF103" s="2">
        <f t="shared" si="22"/>
        <v>6.312303355955908E-3</v>
      </c>
      <c r="AJ103" s="15"/>
      <c r="AK103" s="2"/>
      <c r="AL103" s="4"/>
      <c r="AM103" s="2"/>
      <c r="AN103" s="2"/>
    </row>
    <row r="104" spans="1:40" x14ac:dyDescent="0.3">
      <c r="A104" s="15">
        <v>42157</v>
      </c>
      <c r="B104" s="2">
        <v>-3.4822271371187194E-2</v>
      </c>
      <c r="C104" s="4">
        <v>-2.3353570327507164E-2</v>
      </c>
      <c r="D104" s="2">
        <v>-3.4361067841220429E-2</v>
      </c>
      <c r="E104" s="2">
        <v>-2.3721147517378569E-2</v>
      </c>
      <c r="F104">
        <v>6</v>
      </c>
      <c r="G104">
        <v>2015</v>
      </c>
      <c r="L104" s="2">
        <f t="shared" si="17"/>
        <v>-1.146870104368003E-2</v>
      </c>
      <c r="P104" s="2">
        <f t="shared" si="18"/>
        <v>-4.6120352996676522E-4</v>
      </c>
      <c r="T104" s="2">
        <f t="shared" si="19"/>
        <v>1.1101123853808625E-2</v>
      </c>
      <c r="X104" s="2">
        <f t="shared" si="20"/>
        <v>1.1007497513713264E-2</v>
      </c>
      <c r="AB104" s="2">
        <f t="shared" si="21"/>
        <v>-3.675771898714042E-4</v>
      </c>
      <c r="AF104" s="2">
        <f t="shared" si="22"/>
        <v>1.063992032384186E-2</v>
      </c>
      <c r="AJ104" s="15"/>
      <c r="AK104" s="2"/>
      <c r="AL104" s="4"/>
      <c r="AM104" s="2"/>
      <c r="AN104" s="2"/>
    </row>
    <row r="105" spans="1:40" x14ac:dyDescent="0.3">
      <c r="A105" s="15">
        <v>42158</v>
      </c>
      <c r="B105" s="2">
        <v>-1.1386521536135235E-2</v>
      </c>
      <c r="C105" s="4">
        <v>-1.230505861141637E-2</v>
      </c>
      <c r="D105" s="2">
        <v>-1.4234618101717045E-2</v>
      </c>
      <c r="E105" s="2">
        <v>-1.2916547436809412E-2</v>
      </c>
      <c r="F105">
        <v>6</v>
      </c>
      <c r="G105">
        <v>2015</v>
      </c>
      <c r="L105" s="2">
        <f t="shared" si="17"/>
        <v>9.1853707528113428E-4</v>
      </c>
      <c r="P105" s="2">
        <f t="shared" si="18"/>
        <v>2.8480965655818102E-3</v>
      </c>
      <c r="T105" s="2">
        <f t="shared" si="19"/>
        <v>-1.5300259006741767E-3</v>
      </c>
      <c r="X105" s="2">
        <f t="shared" si="20"/>
        <v>1.9295594903006759E-3</v>
      </c>
      <c r="AB105" s="2">
        <f t="shared" si="21"/>
        <v>-6.1148882539304242E-4</v>
      </c>
      <c r="AF105" s="2">
        <f t="shared" si="22"/>
        <v>1.3180706649076335E-3</v>
      </c>
      <c r="AJ105" s="15"/>
      <c r="AK105" s="2"/>
      <c r="AL105" s="4"/>
      <c r="AM105" s="2"/>
      <c r="AN105" s="2"/>
    </row>
    <row r="106" spans="1:40" x14ac:dyDescent="0.3">
      <c r="A106" s="15">
        <v>42159</v>
      </c>
      <c r="B106" s="2">
        <v>2.2457691933309063E-3</v>
      </c>
      <c r="C106" s="4">
        <v>-5.470123292892192E-4</v>
      </c>
      <c r="D106" s="2">
        <v>-1.2414369067910704E-4</v>
      </c>
      <c r="E106" s="2">
        <v>-8.8608349604289845E-4</v>
      </c>
      <c r="F106">
        <v>6</v>
      </c>
      <c r="G106">
        <v>2015</v>
      </c>
      <c r="L106" s="2">
        <f t="shared" si="17"/>
        <v>2.7927815226201254E-3</v>
      </c>
      <c r="P106" s="2">
        <f t="shared" si="18"/>
        <v>2.3699128840100133E-3</v>
      </c>
      <c r="T106" s="2">
        <f t="shared" si="19"/>
        <v>-3.1318526893738046E-3</v>
      </c>
      <c r="X106" s="2">
        <f t="shared" si="20"/>
        <v>-4.2286863861011213E-4</v>
      </c>
      <c r="AB106" s="2">
        <f t="shared" si="21"/>
        <v>-3.3907116675367926E-4</v>
      </c>
      <c r="AF106" s="2">
        <f t="shared" si="22"/>
        <v>-7.6193980536379139E-4</v>
      </c>
      <c r="AJ106" s="15"/>
      <c r="AK106" s="2"/>
      <c r="AL106" s="4"/>
      <c r="AM106" s="2"/>
      <c r="AN106" s="2"/>
    </row>
    <row r="107" spans="1:40" x14ac:dyDescent="0.3">
      <c r="A107" s="15">
        <v>42160</v>
      </c>
      <c r="B107" s="2">
        <v>-8.6257679037280138E-3</v>
      </c>
      <c r="C107" s="4">
        <v>-1.961712778191143E-3</v>
      </c>
      <c r="D107" s="2">
        <v>-9.5912908031965741E-3</v>
      </c>
      <c r="E107" s="2">
        <v>-1.6756534600956034E-3</v>
      </c>
      <c r="F107">
        <v>6</v>
      </c>
      <c r="G107">
        <v>2015</v>
      </c>
      <c r="L107" s="2">
        <f t="shared" si="17"/>
        <v>-6.6640551255368712E-3</v>
      </c>
      <c r="P107" s="2">
        <f t="shared" si="18"/>
        <v>9.6552289946856031E-4</v>
      </c>
      <c r="T107" s="2">
        <f t="shared" si="19"/>
        <v>6.9501144436324106E-3</v>
      </c>
      <c r="X107" s="2">
        <f t="shared" si="20"/>
        <v>7.6295780250054315E-3</v>
      </c>
      <c r="AB107" s="2">
        <f t="shared" si="21"/>
        <v>2.8605931809553968E-4</v>
      </c>
      <c r="AF107" s="2">
        <f t="shared" si="22"/>
        <v>7.9156373431009709E-3</v>
      </c>
      <c r="AJ107" s="15"/>
      <c r="AK107" s="2"/>
      <c r="AL107" s="4"/>
      <c r="AM107" s="2"/>
      <c r="AN107" s="2"/>
    </row>
    <row r="108" spans="1:40" x14ac:dyDescent="0.3">
      <c r="A108" s="15">
        <v>42163</v>
      </c>
      <c r="B108" s="2">
        <v>-8.8221352821739613E-3</v>
      </c>
      <c r="C108" s="4">
        <v>-8.6940983646961907E-3</v>
      </c>
      <c r="D108" s="2">
        <v>-6.647007706882143E-3</v>
      </c>
      <c r="E108" s="2">
        <v>-9.1674950660273116E-3</v>
      </c>
      <c r="F108">
        <v>6</v>
      </c>
      <c r="G108">
        <v>2015</v>
      </c>
      <c r="L108" s="2">
        <f t="shared" si="17"/>
        <v>-1.2803691747777061E-4</v>
      </c>
      <c r="P108" s="2">
        <f t="shared" si="18"/>
        <v>-2.1751275752918183E-3</v>
      </c>
      <c r="T108" s="2">
        <f t="shared" si="19"/>
        <v>-3.4535978385335023E-4</v>
      </c>
      <c r="X108" s="2">
        <f t="shared" si="20"/>
        <v>-2.0470906578140477E-3</v>
      </c>
      <c r="AB108" s="2">
        <f t="shared" si="21"/>
        <v>-4.7339670133112084E-4</v>
      </c>
      <c r="AF108" s="2">
        <f t="shared" si="22"/>
        <v>-2.5204873591451685E-3</v>
      </c>
      <c r="AJ108" s="15"/>
      <c r="AK108" s="2"/>
      <c r="AL108" s="4"/>
      <c r="AM108" s="2"/>
      <c r="AN108" s="2"/>
    </row>
    <row r="109" spans="1:40" x14ac:dyDescent="0.3">
      <c r="A109" s="15">
        <v>42164</v>
      </c>
      <c r="B109" s="2">
        <v>5.0329428989751099E-3</v>
      </c>
      <c r="C109" s="4">
        <v>-2.7038282478571386E-3</v>
      </c>
      <c r="D109" s="2">
        <v>3.2869451487444737E-3</v>
      </c>
      <c r="E109" s="2">
        <v>-1.5774934217694901E-3</v>
      </c>
      <c r="F109">
        <v>6</v>
      </c>
      <c r="G109">
        <v>2015</v>
      </c>
      <c r="L109" s="2">
        <f t="shared" si="17"/>
        <v>7.7367711468322485E-3</v>
      </c>
      <c r="P109" s="2">
        <f t="shared" si="18"/>
        <v>1.7459977502306363E-3</v>
      </c>
      <c r="T109" s="2">
        <f t="shared" si="19"/>
        <v>-6.6104363207446001E-3</v>
      </c>
      <c r="X109" s="2">
        <f t="shared" si="20"/>
        <v>-5.9907733966016122E-3</v>
      </c>
      <c r="AB109" s="2">
        <f t="shared" si="21"/>
        <v>1.1263348260876485E-3</v>
      </c>
      <c r="AF109" s="2">
        <f t="shared" si="22"/>
        <v>-4.8644385705139638E-3</v>
      </c>
      <c r="AJ109" s="15"/>
      <c r="AK109" s="2"/>
      <c r="AL109" s="4"/>
      <c r="AM109" s="2"/>
      <c r="AN109" s="2"/>
    </row>
    <row r="110" spans="1:40" x14ac:dyDescent="0.3">
      <c r="A110" s="15">
        <v>42165</v>
      </c>
      <c r="B110" s="2">
        <v>1.0241475887246228E-2</v>
      </c>
      <c r="C110" s="4">
        <v>1.2720632229756704E-2</v>
      </c>
      <c r="D110" s="2">
        <v>1.2427172253700623E-2</v>
      </c>
      <c r="E110" s="2">
        <v>1.356620250177012E-2</v>
      </c>
      <c r="F110">
        <v>6</v>
      </c>
      <c r="G110">
        <v>2015</v>
      </c>
      <c r="L110" s="2">
        <f t="shared" si="17"/>
        <v>-2.4791563425104763E-3</v>
      </c>
      <c r="P110" s="2">
        <f t="shared" si="18"/>
        <v>-2.1856963664543955E-3</v>
      </c>
      <c r="T110" s="2">
        <f t="shared" si="19"/>
        <v>3.3247266145238919E-3</v>
      </c>
      <c r="X110" s="2">
        <f t="shared" si="20"/>
        <v>2.9345997605608083E-4</v>
      </c>
      <c r="AB110" s="2">
        <f t="shared" si="21"/>
        <v>8.4557027201341561E-4</v>
      </c>
      <c r="AF110" s="2">
        <f t="shared" si="22"/>
        <v>1.1390302480694964E-3</v>
      </c>
      <c r="AJ110" s="15"/>
      <c r="AK110" s="2"/>
      <c r="AL110" s="4"/>
      <c r="AM110" s="2"/>
      <c r="AN110" s="2"/>
    </row>
    <row r="111" spans="1:40" x14ac:dyDescent="0.3">
      <c r="A111" s="15">
        <v>42166</v>
      </c>
      <c r="B111" s="2">
        <v>-2.2562283157722178E-2</v>
      </c>
      <c r="C111" s="4">
        <v>-1.958286407079857E-2</v>
      </c>
      <c r="D111" s="2">
        <v>-2.2750568270058794E-2</v>
      </c>
      <c r="E111" s="2">
        <v>-1.7492967716696801E-2</v>
      </c>
      <c r="F111">
        <v>6</v>
      </c>
      <c r="G111">
        <v>2015</v>
      </c>
      <c r="L111" s="2">
        <f t="shared" si="17"/>
        <v>-2.9794190869236077E-3</v>
      </c>
      <c r="P111" s="2">
        <f t="shared" si="18"/>
        <v>1.8828511233661555E-4</v>
      </c>
      <c r="T111" s="2">
        <f t="shared" si="19"/>
        <v>5.0693154410253773E-3</v>
      </c>
      <c r="X111" s="2">
        <f t="shared" si="20"/>
        <v>3.1677041992602233E-3</v>
      </c>
      <c r="AB111" s="2">
        <f t="shared" si="21"/>
        <v>2.0898963541017695E-3</v>
      </c>
      <c r="AF111" s="2">
        <f t="shared" si="22"/>
        <v>5.2576005533619928E-3</v>
      </c>
      <c r="AJ111" s="15"/>
      <c r="AK111" s="2"/>
      <c r="AL111" s="4"/>
      <c r="AM111" s="2"/>
      <c r="AN111" s="2"/>
    </row>
    <row r="112" spans="1:40" x14ac:dyDescent="0.3">
      <c r="A112" s="15">
        <v>42167</v>
      </c>
      <c r="B112" s="2">
        <v>1.4546577833318046E-2</v>
      </c>
      <c r="C112" s="4">
        <v>2.2032930128618668E-3</v>
      </c>
      <c r="D112" s="2">
        <v>1.2664409052032881E-2</v>
      </c>
      <c r="E112" s="2">
        <v>2.0598400211141077E-3</v>
      </c>
      <c r="F112">
        <v>6</v>
      </c>
      <c r="G112">
        <v>2015</v>
      </c>
      <c r="L112" s="2">
        <f t="shared" si="17"/>
        <v>1.234328482045618E-2</v>
      </c>
      <c r="P112" s="2">
        <f t="shared" si="18"/>
        <v>1.8821687812851651E-3</v>
      </c>
      <c r="T112" s="2">
        <f t="shared" si="19"/>
        <v>-1.2486737812203939E-2</v>
      </c>
      <c r="X112" s="2">
        <f t="shared" si="20"/>
        <v>-1.0461116039171015E-2</v>
      </c>
      <c r="AB112" s="2">
        <f t="shared" si="21"/>
        <v>-1.4345299174775908E-4</v>
      </c>
      <c r="AF112" s="2">
        <f t="shared" si="22"/>
        <v>-1.0604569030918774E-2</v>
      </c>
      <c r="AJ112" s="15"/>
      <c r="AK112" s="2"/>
      <c r="AL112" s="4"/>
      <c r="AM112" s="2"/>
      <c r="AN112" s="2"/>
    </row>
    <row r="113" spans="1:40" x14ac:dyDescent="0.3">
      <c r="A113" s="15">
        <v>42170</v>
      </c>
      <c r="B113" s="2">
        <v>2.6676936003361129E-3</v>
      </c>
      <c r="C113" s="4">
        <v>3.8833005549361761E-3</v>
      </c>
      <c r="D113" s="2">
        <v>-3.7007341548943307E-3</v>
      </c>
      <c r="E113" s="2">
        <v>6.102106693206889E-3</v>
      </c>
      <c r="F113">
        <v>6</v>
      </c>
      <c r="G113">
        <v>2015</v>
      </c>
      <c r="L113" s="2">
        <f t="shared" si="17"/>
        <v>-1.2156069546000632E-3</v>
      </c>
      <c r="P113" s="2">
        <f t="shared" si="18"/>
        <v>6.3684277552304436E-3</v>
      </c>
      <c r="T113" s="2">
        <f t="shared" si="19"/>
        <v>3.434413092870776E-3</v>
      </c>
      <c r="X113" s="2">
        <f t="shared" si="20"/>
        <v>7.5840347098305068E-3</v>
      </c>
      <c r="AB113" s="2">
        <f t="shared" si="21"/>
        <v>2.2188061382707128E-3</v>
      </c>
      <c r="AF113" s="2">
        <f t="shared" si="22"/>
        <v>9.8028408481012196E-3</v>
      </c>
      <c r="AJ113" s="15"/>
      <c r="AK113" s="2"/>
      <c r="AL113" s="4"/>
      <c r="AM113" s="2"/>
      <c r="AN113" s="2"/>
    </row>
    <row r="114" spans="1:40" x14ac:dyDescent="0.3">
      <c r="A114" s="15">
        <v>42171</v>
      </c>
      <c r="B114" s="2">
        <v>2.3610276757148937E-3</v>
      </c>
      <c r="C114" s="4">
        <v>4.1677585195723111E-3</v>
      </c>
      <c r="D114" s="2">
        <v>8.2337172870832302E-3</v>
      </c>
      <c r="E114" s="2">
        <v>3.7597958366166022E-3</v>
      </c>
      <c r="F114">
        <v>6</v>
      </c>
      <c r="G114">
        <v>2015</v>
      </c>
      <c r="L114" s="2">
        <f t="shared" si="17"/>
        <v>-1.8067308438574174E-3</v>
      </c>
      <c r="P114" s="2">
        <f t="shared" si="18"/>
        <v>-5.8726896113683365E-3</v>
      </c>
      <c r="T114" s="2">
        <f t="shared" si="19"/>
        <v>1.3987681609017085E-3</v>
      </c>
      <c r="X114" s="2">
        <f t="shared" si="20"/>
        <v>-4.0659587675109191E-3</v>
      </c>
      <c r="AB114" s="2">
        <f t="shared" si="21"/>
        <v>-4.0796268295570891E-4</v>
      </c>
      <c r="AF114" s="2">
        <f t="shared" si="22"/>
        <v>-4.473921450466628E-3</v>
      </c>
      <c r="AJ114" s="15"/>
      <c r="AK114" s="2"/>
      <c r="AL114" s="4"/>
      <c r="AM114" s="2"/>
      <c r="AN114" s="2"/>
    </row>
    <row r="115" spans="1:40" x14ac:dyDescent="0.3">
      <c r="A115" s="15">
        <v>42172</v>
      </c>
      <c r="B115" s="2">
        <v>2.653705410766426E-4</v>
      </c>
      <c r="C115" s="4">
        <v>5.4987387073925417E-3</v>
      </c>
      <c r="D115" s="2">
        <v>-1.0453090336857342E-3</v>
      </c>
      <c r="E115" s="2">
        <v>5.4765497624081026E-3</v>
      </c>
      <c r="F115">
        <v>6</v>
      </c>
      <c r="G115">
        <v>2015</v>
      </c>
      <c r="L115" s="2">
        <f t="shared" si="17"/>
        <v>-5.2333681663158989E-3</v>
      </c>
      <c r="P115" s="2">
        <f t="shared" si="18"/>
        <v>1.3106795747623769E-3</v>
      </c>
      <c r="T115" s="2">
        <f t="shared" si="19"/>
        <v>5.2111792213314599E-3</v>
      </c>
      <c r="X115" s="2">
        <f t="shared" si="20"/>
        <v>6.5440477410782759E-3</v>
      </c>
      <c r="AB115" s="2">
        <f t="shared" si="21"/>
        <v>-2.2188944984439032E-5</v>
      </c>
      <c r="AF115" s="2">
        <f t="shared" si="22"/>
        <v>6.5218587960938369E-3</v>
      </c>
      <c r="AJ115" s="15"/>
      <c r="AK115" s="2"/>
      <c r="AL115" s="4"/>
      <c r="AM115" s="2"/>
      <c r="AN115" s="2"/>
    </row>
    <row r="116" spans="1:40" x14ac:dyDescent="0.3">
      <c r="A116" s="15">
        <v>42173</v>
      </c>
      <c r="B116" s="2">
        <v>1.0236596003511294E-2</v>
      </c>
      <c r="C116" s="4">
        <v>1.0263793710722937E-2</v>
      </c>
      <c r="D116" s="2">
        <v>8.5020231402890695E-3</v>
      </c>
      <c r="E116" s="2">
        <v>1.0553184067476049E-2</v>
      </c>
      <c r="F116">
        <v>6</v>
      </c>
      <c r="G116">
        <v>2015</v>
      </c>
      <c r="L116" s="2">
        <f t="shared" si="17"/>
        <v>-2.7197707211643052E-5</v>
      </c>
      <c r="P116" s="2">
        <f t="shared" si="18"/>
        <v>1.7345728632222248E-3</v>
      </c>
      <c r="T116" s="2">
        <f t="shared" si="19"/>
        <v>3.1658806396475496E-4</v>
      </c>
      <c r="X116" s="2">
        <f t="shared" si="20"/>
        <v>1.7617705704338679E-3</v>
      </c>
      <c r="AB116" s="2">
        <f t="shared" si="21"/>
        <v>2.8939035675311191E-4</v>
      </c>
      <c r="AF116" s="2">
        <f t="shared" si="22"/>
        <v>2.0511609271869798E-3</v>
      </c>
      <c r="AJ116" s="15"/>
      <c r="AK116" s="2"/>
      <c r="AL116" s="4"/>
      <c r="AM116" s="2"/>
      <c r="AN116" s="2"/>
    </row>
    <row r="117" spans="1:40" x14ac:dyDescent="0.3">
      <c r="A117" s="15">
        <v>42174</v>
      </c>
      <c r="B117" s="2">
        <v>1.0877293734788098E-2</v>
      </c>
      <c r="C117" s="4">
        <v>6.1593227803195703E-3</v>
      </c>
      <c r="D117" s="2">
        <v>8.30628949082385E-3</v>
      </c>
      <c r="E117" s="2">
        <v>7.3883041750887396E-3</v>
      </c>
      <c r="F117">
        <v>6</v>
      </c>
      <c r="G117">
        <v>2015</v>
      </c>
      <c r="L117" s="2">
        <f t="shared" si="17"/>
        <v>4.7179709544685278E-3</v>
      </c>
      <c r="P117" s="2">
        <f t="shared" si="18"/>
        <v>2.5710042439642481E-3</v>
      </c>
      <c r="T117" s="2">
        <f t="shared" si="19"/>
        <v>-3.4889895596993585E-3</v>
      </c>
      <c r="X117" s="2">
        <f t="shared" si="20"/>
        <v>-2.1469667105042797E-3</v>
      </c>
      <c r="AB117" s="2">
        <f t="shared" si="21"/>
        <v>1.2289813947691693E-3</v>
      </c>
      <c r="AF117" s="2">
        <f t="shared" si="22"/>
        <v>-9.1798531573511043E-4</v>
      </c>
      <c r="AJ117" s="15"/>
      <c r="AK117" s="2"/>
      <c r="AL117" s="4"/>
      <c r="AM117" s="2"/>
      <c r="AN117" s="2"/>
    </row>
    <row r="118" spans="1:40" x14ac:dyDescent="0.3">
      <c r="A118" s="15">
        <v>42177</v>
      </c>
      <c r="B118" s="2">
        <v>2.5711392944687203E-2</v>
      </c>
      <c r="C118" s="4">
        <v>1.5580641827609848E-2</v>
      </c>
      <c r="D118" s="2">
        <v>2.5370717835002336E-2</v>
      </c>
      <c r="E118" s="2">
        <v>1.5157322567548851E-2</v>
      </c>
      <c r="F118">
        <v>6</v>
      </c>
      <c r="G118">
        <v>2015</v>
      </c>
      <c r="L118" s="2">
        <f t="shared" si="17"/>
        <v>1.0130751117077355E-2</v>
      </c>
      <c r="P118" s="2">
        <f t="shared" si="18"/>
        <v>3.4067510968486744E-4</v>
      </c>
      <c r="T118" s="2">
        <f t="shared" si="19"/>
        <v>-1.0554070377138352E-2</v>
      </c>
      <c r="X118" s="2">
        <f t="shared" si="20"/>
        <v>-9.7900760073924877E-3</v>
      </c>
      <c r="AB118" s="2">
        <f t="shared" si="21"/>
        <v>-4.2331926006099717E-4</v>
      </c>
      <c r="AF118" s="2">
        <f t="shared" si="22"/>
        <v>-1.0213395267453485E-2</v>
      </c>
      <c r="AJ118" s="15"/>
      <c r="AK118" s="2"/>
      <c r="AL118" s="4"/>
      <c r="AM118" s="2"/>
      <c r="AN118" s="2"/>
    </row>
    <row r="119" spans="1:40" x14ac:dyDescent="0.3">
      <c r="A119" s="15">
        <v>42178</v>
      </c>
      <c r="B119" s="2">
        <v>4.7664189543047894E-3</v>
      </c>
      <c r="C119" s="4">
        <v>3.4059211550201609E-3</v>
      </c>
      <c r="D119" s="2">
        <v>3.1007117728871006E-3</v>
      </c>
      <c r="E119" s="2">
        <v>2.6743396461837055E-3</v>
      </c>
      <c r="F119">
        <v>6</v>
      </c>
      <c r="G119">
        <v>2015</v>
      </c>
      <c r="L119" s="2">
        <f t="shared" si="17"/>
        <v>1.3604977992846285E-3</v>
      </c>
      <c r="P119" s="2">
        <f t="shared" si="18"/>
        <v>1.6657071814176888E-3</v>
      </c>
      <c r="T119" s="2">
        <f t="shared" si="19"/>
        <v>-2.0920793081210839E-3</v>
      </c>
      <c r="X119" s="2">
        <f t="shared" si="20"/>
        <v>3.052093821330603E-4</v>
      </c>
      <c r="AB119" s="2">
        <f t="shared" si="21"/>
        <v>-7.3158150883645542E-4</v>
      </c>
      <c r="AF119" s="2">
        <f t="shared" si="22"/>
        <v>-4.2637212670339512E-4</v>
      </c>
      <c r="AJ119" s="15"/>
      <c r="AK119" s="2"/>
      <c r="AL119" s="4"/>
      <c r="AM119" s="2"/>
      <c r="AN119" s="2"/>
    </row>
    <row r="120" spans="1:40" x14ac:dyDescent="0.3">
      <c r="A120" s="15">
        <v>42179</v>
      </c>
      <c r="B120" s="2">
        <v>-1.0750904204134936E-3</v>
      </c>
      <c r="C120" s="4">
        <v>-2.4697102564560148E-3</v>
      </c>
      <c r="D120" s="2">
        <v>-1.4028333972220242E-3</v>
      </c>
      <c r="E120" s="2">
        <v>-2.6866280372474086E-3</v>
      </c>
      <c r="F120">
        <v>6</v>
      </c>
      <c r="G120">
        <v>2015</v>
      </c>
      <c r="L120" s="2">
        <f t="shared" si="17"/>
        <v>1.3946198360425212E-3</v>
      </c>
      <c r="P120" s="2">
        <f t="shared" si="18"/>
        <v>3.2774297680853055E-4</v>
      </c>
      <c r="T120" s="2">
        <f t="shared" si="19"/>
        <v>-1.611537616833915E-3</v>
      </c>
      <c r="X120" s="2">
        <f t="shared" si="20"/>
        <v>-1.0668768592339906E-3</v>
      </c>
      <c r="AB120" s="2">
        <f t="shared" si="21"/>
        <v>-2.1691778079139384E-4</v>
      </c>
      <c r="AF120" s="2">
        <f t="shared" si="22"/>
        <v>-1.2837946400253845E-3</v>
      </c>
      <c r="AJ120" s="15"/>
      <c r="AK120" s="2"/>
      <c r="AL120" s="4"/>
      <c r="AM120" s="2"/>
      <c r="AN120" s="2"/>
    </row>
    <row r="121" spans="1:40" x14ac:dyDescent="0.3">
      <c r="A121" s="15">
        <v>42180</v>
      </c>
      <c r="B121" s="2">
        <v>7.9333728356047132E-3</v>
      </c>
      <c r="C121" s="4">
        <v>4.4433281305130022E-3</v>
      </c>
      <c r="D121" s="2">
        <v>6.9341783937863109E-3</v>
      </c>
      <c r="E121" s="2">
        <v>5.997186407194998E-3</v>
      </c>
      <c r="F121">
        <v>6</v>
      </c>
      <c r="G121">
        <v>2015</v>
      </c>
      <c r="L121" s="2">
        <f t="shared" si="17"/>
        <v>3.490044705091711E-3</v>
      </c>
      <c r="P121" s="2">
        <f t="shared" si="18"/>
        <v>9.991944418184023E-4</v>
      </c>
      <c r="T121" s="2">
        <f t="shared" si="19"/>
        <v>-1.9361864284097152E-3</v>
      </c>
      <c r="X121" s="2">
        <f t="shared" si="20"/>
        <v>-2.4908502632733087E-3</v>
      </c>
      <c r="AB121" s="2">
        <f t="shared" si="21"/>
        <v>1.5538582766819959E-3</v>
      </c>
      <c r="AF121" s="2">
        <f t="shared" si="22"/>
        <v>-9.3699198659131285E-4</v>
      </c>
      <c r="AJ121" s="15"/>
      <c r="AK121" s="2"/>
      <c r="AL121" s="4"/>
      <c r="AM121" s="2"/>
      <c r="AN121" s="2"/>
    </row>
    <row r="122" spans="1:40" x14ac:dyDescent="0.3">
      <c r="A122" s="15">
        <v>42181</v>
      </c>
      <c r="B122" s="2">
        <v>-8.9208021415238606E-3</v>
      </c>
      <c r="C122" s="4">
        <v>-2.0123839009287491E-3</v>
      </c>
      <c r="D122" s="2">
        <v>-6.56468158049854E-3</v>
      </c>
      <c r="E122" s="2">
        <v>-3.0158478088412417E-3</v>
      </c>
      <c r="F122">
        <v>6</v>
      </c>
      <c r="G122">
        <v>2015</v>
      </c>
      <c r="L122" s="2">
        <f t="shared" si="17"/>
        <v>-6.908418240595111E-3</v>
      </c>
      <c r="P122" s="2">
        <f t="shared" si="18"/>
        <v>-2.3561205610253206E-3</v>
      </c>
      <c r="T122" s="2">
        <f t="shared" si="19"/>
        <v>5.9049543326826189E-3</v>
      </c>
      <c r="X122" s="2">
        <f t="shared" si="20"/>
        <v>4.5522976795697914E-3</v>
      </c>
      <c r="AB122" s="2">
        <f t="shared" si="21"/>
        <v>-1.0034639079124926E-3</v>
      </c>
      <c r="AF122" s="2">
        <f t="shared" si="22"/>
        <v>3.5488337716572983E-3</v>
      </c>
      <c r="AJ122" s="15"/>
      <c r="AK122" s="2"/>
      <c r="AL122" s="4"/>
      <c r="AM122" s="2"/>
      <c r="AN122" s="2"/>
    </row>
    <row r="123" spans="1:40" x14ac:dyDescent="0.3">
      <c r="A123" s="15">
        <v>42184</v>
      </c>
      <c r="B123" s="2">
        <v>-6.3033073981979826E-3</v>
      </c>
      <c r="C123" s="4">
        <v>-7.4811182303039844E-3</v>
      </c>
      <c r="D123" s="2">
        <v>-7.0897858095419538E-3</v>
      </c>
      <c r="E123" s="2">
        <v>-5.9934905421575374E-3</v>
      </c>
      <c r="F123">
        <v>6</v>
      </c>
      <c r="G123">
        <v>2015</v>
      </c>
      <c r="L123" s="2">
        <f t="shared" si="17"/>
        <v>1.1778108321060018E-3</v>
      </c>
      <c r="P123" s="2">
        <f t="shared" si="18"/>
        <v>7.8647841134397121E-4</v>
      </c>
      <c r="T123" s="2">
        <f t="shared" si="19"/>
        <v>3.0981685604044521E-4</v>
      </c>
      <c r="X123" s="2">
        <f t="shared" si="20"/>
        <v>-3.9133242076203056E-4</v>
      </c>
      <c r="AB123" s="2">
        <f t="shared" si="21"/>
        <v>1.487627688146447E-3</v>
      </c>
      <c r="AF123" s="2">
        <f t="shared" si="22"/>
        <v>1.0962952673844164E-3</v>
      </c>
      <c r="AJ123" s="15"/>
      <c r="AK123" s="2"/>
      <c r="AL123" s="4"/>
      <c r="AM123" s="2"/>
      <c r="AN123" s="2"/>
    </row>
    <row r="124" spans="1:40" x14ac:dyDescent="0.3">
      <c r="A124" s="15">
        <v>42185</v>
      </c>
      <c r="B124" s="2">
        <v>3.7226214180590186E-3</v>
      </c>
      <c r="C124" s="4">
        <v>6.0227928447778856E-3</v>
      </c>
      <c r="D124" s="2">
        <v>3.0069211265674528E-3</v>
      </c>
      <c r="E124" s="2">
        <v>4.9079133229517754E-3</v>
      </c>
      <c r="F124">
        <v>6</v>
      </c>
      <c r="G124">
        <v>2015</v>
      </c>
      <c r="L124" s="2">
        <f t="shared" si="17"/>
        <v>-2.300171426718867E-3</v>
      </c>
      <c r="P124" s="2">
        <f t="shared" si="18"/>
        <v>7.157002914915658E-4</v>
      </c>
      <c r="T124" s="2">
        <f t="shared" si="19"/>
        <v>1.1852919048927569E-3</v>
      </c>
      <c r="X124" s="2">
        <f t="shared" si="20"/>
        <v>3.0158717182104328E-3</v>
      </c>
      <c r="AB124" s="2">
        <f t="shared" si="21"/>
        <v>-1.1148795218261101E-3</v>
      </c>
      <c r="AF124" s="2">
        <f t="shared" si="22"/>
        <v>1.9009921963843227E-3</v>
      </c>
      <c r="AJ124" s="15"/>
      <c r="AK124" s="2"/>
      <c r="AL124" s="4"/>
      <c r="AM124" s="2"/>
      <c r="AN124" s="2"/>
    </row>
    <row r="125" spans="1:40" x14ac:dyDescent="0.3">
      <c r="A125" s="15">
        <v>42186</v>
      </c>
      <c r="B125" s="2">
        <v>1.0803475557136552E-2</v>
      </c>
      <c r="C125" s="4">
        <v>1.0103363804743894E-2</v>
      </c>
      <c r="D125" s="2">
        <v>1.560441842797099E-2</v>
      </c>
      <c r="E125" s="2">
        <v>8.6404905828946516E-3</v>
      </c>
      <c r="F125">
        <v>7</v>
      </c>
      <c r="G125">
        <v>2015</v>
      </c>
      <c r="L125" s="2">
        <f t="shared" si="17"/>
        <v>-7.0011175239265838E-4</v>
      </c>
      <c r="P125" s="2">
        <f t="shared" si="18"/>
        <v>-4.8009428708344383E-3</v>
      </c>
      <c r="T125" s="2">
        <f t="shared" si="19"/>
        <v>-2.1629849742419004E-3</v>
      </c>
      <c r="X125" s="2">
        <f t="shared" si="20"/>
        <v>-5.5010546232270967E-3</v>
      </c>
      <c r="AB125" s="2">
        <f t="shared" si="21"/>
        <v>-1.4628732218492421E-3</v>
      </c>
      <c r="AF125" s="2">
        <f t="shared" si="22"/>
        <v>-6.9639278450763387E-3</v>
      </c>
      <c r="AJ125" s="15"/>
      <c r="AK125" s="2"/>
      <c r="AL125" s="4"/>
      <c r="AM125" s="2"/>
      <c r="AN125" s="2"/>
    </row>
    <row r="126" spans="1:40" x14ac:dyDescent="0.3">
      <c r="A126" s="15">
        <v>42187</v>
      </c>
      <c r="B126" s="2">
        <v>1.3174796614125199E-5</v>
      </c>
      <c r="C126" s="4">
        <v>-9.6414903496366833E-4</v>
      </c>
      <c r="D126" s="2">
        <v>2.1257588151723898E-4</v>
      </c>
      <c r="E126" s="2">
        <v>-2.6790745612109727E-3</v>
      </c>
      <c r="F126">
        <v>7</v>
      </c>
      <c r="G126">
        <v>2015</v>
      </c>
      <c r="L126" s="2">
        <f t="shared" si="17"/>
        <v>-9.773238315777936E-4</v>
      </c>
      <c r="P126" s="2">
        <f t="shared" si="18"/>
        <v>-1.9940108490311379E-4</v>
      </c>
      <c r="T126" s="2">
        <f t="shared" si="19"/>
        <v>-2.692249357825098E-3</v>
      </c>
      <c r="X126" s="2">
        <f t="shared" si="20"/>
        <v>-1.1767249164809073E-3</v>
      </c>
      <c r="AB126" s="2">
        <f t="shared" si="21"/>
        <v>-1.7149255262473044E-3</v>
      </c>
      <c r="AF126" s="2">
        <f t="shared" si="22"/>
        <v>-2.8916504427282117E-3</v>
      </c>
      <c r="AJ126" s="15"/>
      <c r="AK126" s="2"/>
      <c r="AL126" s="4"/>
      <c r="AM126" s="2"/>
      <c r="AN126" s="2"/>
    </row>
    <row r="127" spans="1:40" x14ac:dyDescent="0.3">
      <c r="A127" s="15">
        <v>42188</v>
      </c>
      <c r="B127" s="2">
        <v>1.009435746284711E-2</v>
      </c>
      <c r="C127" s="4">
        <v>4.7365865788819286E-3</v>
      </c>
      <c r="D127" s="2">
        <v>7.7533352523870532E-3</v>
      </c>
      <c r="E127" s="2">
        <v>5.2598243743246431E-3</v>
      </c>
      <c r="F127">
        <v>7</v>
      </c>
      <c r="G127">
        <v>2015</v>
      </c>
      <c r="L127" s="2">
        <f t="shared" si="17"/>
        <v>-5.357770883965181E-3</v>
      </c>
      <c r="P127" s="2">
        <f t="shared" si="18"/>
        <v>2.3410222104600564E-3</v>
      </c>
      <c r="T127" s="2">
        <f t="shared" si="19"/>
        <v>-4.8345330885224665E-3</v>
      </c>
      <c r="X127" s="2">
        <f t="shared" si="20"/>
        <v>-3.0167486735051246E-3</v>
      </c>
      <c r="AB127" s="2">
        <f t="shared" si="21"/>
        <v>5.2323779544271448E-4</v>
      </c>
      <c r="AF127" s="2">
        <f t="shared" si="22"/>
        <v>-2.4935108780624101E-3</v>
      </c>
      <c r="AJ127" s="15"/>
      <c r="AK127" s="2"/>
      <c r="AL127" s="4"/>
      <c r="AM127" s="2"/>
      <c r="AN127" s="2"/>
    </row>
    <row r="128" spans="1:40" x14ac:dyDescent="0.3">
      <c r="A128" s="15">
        <v>42191</v>
      </c>
      <c r="B128" s="2">
        <v>3.7290403892755301E-3</v>
      </c>
      <c r="C128" s="4">
        <v>4.3901519169347904E-3</v>
      </c>
      <c r="D128" s="2">
        <v>5.0988673039805863E-3</v>
      </c>
      <c r="E128" s="2">
        <v>4.128105467630574E-3</v>
      </c>
      <c r="F128">
        <v>7</v>
      </c>
      <c r="G128">
        <v>2015</v>
      </c>
      <c r="L128" s="2">
        <f t="shared" si="17"/>
        <v>6.6111152765926029E-4</v>
      </c>
      <c r="P128" s="2">
        <f t="shared" si="18"/>
        <v>-1.3698269147050563E-3</v>
      </c>
      <c r="T128" s="2">
        <f t="shared" si="19"/>
        <v>3.990650783550439E-4</v>
      </c>
      <c r="X128" s="2">
        <f t="shared" si="20"/>
        <v>-7.0871538704579597E-4</v>
      </c>
      <c r="AB128" s="2">
        <f t="shared" si="21"/>
        <v>-2.6204644930421638E-4</v>
      </c>
      <c r="AF128" s="2">
        <f t="shared" si="22"/>
        <v>-9.7076183635001236E-4</v>
      </c>
      <c r="AJ128" s="15"/>
      <c r="AK128" s="2"/>
      <c r="AL128" s="4"/>
      <c r="AM128" s="2"/>
      <c r="AN128" s="2"/>
    </row>
    <row r="129" spans="1:40" x14ac:dyDescent="0.3">
      <c r="A129" s="15">
        <v>42192</v>
      </c>
      <c r="B129" s="2">
        <v>3.9408293213231632E-3</v>
      </c>
      <c r="C129" s="4">
        <v>-1.3318235421812998E-3</v>
      </c>
      <c r="D129" s="2">
        <v>-1.4156593705761417E-3</v>
      </c>
      <c r="E129" s="2">
        <v>-1.3141307877411028E-3</v>
      </c>
      <c r="F129">
        <v>7</v>
      </c>
      <c r="G129">
        <v>2015</v>
      </c>
      <c r="L129" s="2">
        <f t="shared" si="17"/>
        <v>-5.2726528635044633E-3</v>
      </c>
      <c r="P129" s="2">
        <f t="shared" si="18"/>
        <v>5.3564886918993047E-3</v>
      </c>
      <c r="T129" s="2">
        <f t="shared" si="19"/>
        <v>-5.2549601090642658E-3</v>
      </c>
      <c r="X129" s="2">
        <f t="shared" si="20"/>
        <v>8.3835828394841858E-5</v>
      </c>
      <c r="AB129" s="2">
        <f t="shared" si="21"/>
        <v>1.7692754440197089E-5</v>
      </c>
      <c r="AF129" s="2">
        <f t="shared" si="22"/>
        <v>1.0152858283503895E-4</v>
      </c>
      <c r="AJ129" s="15"/>
      <c r="AK129" s="2"/>
      <c r="AL129" s="4"/>
      <c r="AM129" s="2"/>
      <c r="AN129" s="2"/>
    </row>
    <row r="130" spans="1:40" x14ac:dyDescent="0.3">
      <c r="A130" s="15">
        <v>42193</v>
      </c>
      <c r="B130" s="2">
        <v>-2.0423525682930283E-2</v>
      </c>
      <c r="C130" s="4">
        <v>-1.7360295154392066E-2</v>
      </c>
      <c r="D130" s="2">
        <v>-1.7839189297018301E-2</v>
      </c>
      <c r="E130" s="2">
        <v>-1.7179303052106479E-2</v>
      </c>
      <c r="F130">
        <v>7</v>
      </c>
      <c r="G130">
        <v>2015</v>
      </c>
      <c r="L130" s="2">
        <f t="shared" ref="L130:L193" si="23">IF(OR(F130=1, F130=3, F130=4, F130=5, F130=6,F130=9,F130=10,F130=11), B130-C130, IF(OR(F130=2, F130=7,F130=8,F130=12), C130-B130, ""))</f>
        <v>3.0632305285382168E-3</v>
      </c>
      <c r="P130" s="2">
        <f t="shared" ref="P130:P193" si="24">IF(OR(F130=1, F130=4, F130=9,F130=10,F130=11), D130-B130, IF(OR(F130=2,F130=3,F130=5,F130=6, F130=7,F130=8,F130=12), B130-D130, ""))</f>
        <v>-2.5843363859119825E-3</v>
      </c>
      <c r="T130" s="2">
        <f t="shared" ref="T130:T193" si="25">IF(OR(F130=1, F130=3, F130=4, F130=5,F130=9,F130=10,F130=11), B130-E130, IF(OR(F130=2, F130=6, F130=7,F130=8,F130=12), E130-B130, ""))</f>
        <v>3.2442226308238044E-3</v>
      </c>
      <c r="X130" s="2">
        <f t="shared" ref="X130:X193" si="26">IF(OR(F130=1, F130=3, F130=4, F130=5,F130=9,F130=10,F130=11), D130-C130, IF(OR(F130=2, F130=6, F130=7,F130=8,F130=12), C130-D130, ""))</f>
        <v>4.7889414262623428E-4</v>
      </c>
      <c r="AB130" s="2">
        <f t="shared" ref="AB130:AB193" si="27">IF(OR(F130=1,F130=2, F130=3,F130=9,F130=11,F130=12), C130-E130, IF(OR( F130=4, F130=5,F130=6, F130=7,F130=8,F130=10), E130-C130, ""))</f>
        <v>1.809921022855876E-4</v>
      </c>
      <c r="AF130" s="2">
        <f t="shared" ref="AF130:AF193" si="28">IF(OR(F130=1, F130=3,F130=4, F130=5,F130=9,F130=10,F130=11), D130-E130, IF(OR(F130=2,F130=6, F130=7,F130=8,F130=12), E130-D130, ""))</f>
        <v>6.5988624491182188E-4</v>
      </c>
      <c r="AJ130" s="15"/>
      <c r="AK130" s="2"/>
      <c r="AL130" s="4"/>
      <c r="AM130" s="2"/>
      <c r="AN130" s="2"/>
    </row>
    <row r="131" spans="1:40" x14ac:dyDescent="0.3">
      <c r="A131" s="15">
        <v>42194</v>
      </c>
      <c r="B131" s="2">
        <v>8.1812003932263974E-4</v>
      </c>
      <c r="C131" s="4">
        <v>-4.1252892186463075E-3</v>
      </c>
      <c r="D131" s="2">
        <v>2.4670763114636057E-3</v>
      </c>
      <c r="E131" s="2">
        <v>-4.1195157997842118E-3</v>
      </c>
      <c r="F131">
        <v>7</v>
      </c>
      <c r="G131">
        <v>2015</v>
      </c>
      <c r="L131" s="2">
        <f t="shared" si="23"/>
        <v>-4.9434092579689476E-3</v>
      </c>
      <c r="P131" s="2">
        <f t="shared" si="24"/>
        <v>-1.648956272140966E-3</v>
      </c>
      <c r="T131" s="2">
        <f t="shared" si="25"/>
        <v>-4.9376358391068518E-3</v>
      </c>
      <c r="X131" s="2">
        <f t="shared" si="26"/>
        <v>-6.5923655301099136E-3</v>
      </c>
      <c r="AB131" s="2">
        <f t="shared" si="27"/>
        <v>5.7734188620957652E-6</v>
      </c>
      <c r="AF131" s="2">
        <f t="shared" si="28"/>
        <v>-6.586592111247817E-3</v>
      </c>
      <c r="AJ131" s="15"/>
      <c r="AK131" s="2"/>
      <c r="AL131" s="4"/>
      <c r="AM131" s="2"/>
      <c r="AN131" s="2"/>
    </row>
    <row r="132" spans="1:40" x14ac:dyDescent="0.3">
      <c r="A132" s="15">
        <v>42195</v>
      </c>
      <c r="B132" s="2">
        <v>8.393850179914902E-3</v>
      </c>
      <c r="C132" s="4">
        <v>3.8422054259144751E-3</v>
      </c>
      <c r="D132" s="2">
        <v>1.1405447168088442E-2</v>
      </c>
      <c r="E132" s="2">
        <v>3.1820222632759523E-3</v>
      </c>
      <c r="F132">
        <v>7</v>
      </c>
      <c r="G132">
        <v>2015</v>
      </c>
      <c r="L132" s="2">
        <f t="shared" si="23"/>
        <v>-4.5516447540004269E-3</v>
      </c>
      <c r="P132" s="2">
        <f t="shared" si="24"/>
        <v>-3.0115969881735396E-3</v>
      </c>
      <c r="T132" s="2">
        <f t="shared" si="25"/>
        <v>-5.2118279166389492E-3</v>
      </c>
      <c r="X132" s="2">
        <f t="shared" si="26"/>
        <v>-7.5632417421739664E-3</v>
      </c>
      <c r="AB132" s="2">
        <f t="shared" si="27"/>
        <v>-6.6018316263852283E-4</v>
      </c>
      <c r="AF132" s="2">
        <f t="shared" si="28"/>
        <v>-8.2234249048124888E-3</v>
      </c>
      <c r="AJ132" s="15"/>
      <c r="AK132" s="2"/>
      <c r="AL132" s="4"/>
      <c r="AM132" s="2"/>
      <c r="AN132" s="2"/>
    </row>
    <row r="133" spans="1:40" x14ac:dyDescent="0.3">
      <c r="A133" s="15">
        <v>42198</v>
      </c>
      <c r="B133" s="2">
        <v>1.2131043709242777E-2</v>
      </c>
      <c r="C133" s="4">
        <v>1.1853287164122022E-2</v>
      </c>
      <c r="D133" s="2">
        <v>9.2816162565839376E-3</v>
      </c>
      <c r="E133" s="2">
        <v>1.0837846240609558E-2</v>
      </c>
      <c r="F133">
        <v>7</v>
      </c>
      <c r="G133">
        <v>2015</v>
      </c>
      <c r="L133" s="2">
        <f t="shared" si="23"/>
        <v>-2.7775654512075462E-4</v>
      </c>
      <c r="P133" s="2">
        <f t="shared" si="24"/>
        <v>2.8494274526588391E-3</v>
      </c>
      <c r="T133" s="2">
        <f t="shared" si="25"/>
        <v>-1.2931974686332184E-3</v>
      </c>
      <c r="X133" s="2">
        <f t="shared" si="26"/>
        <v>2.5716709075380845E-3</v>
      </c>
      <c r="AB133" s="2">
        <f t="shared" si="27"/>
        <v>-1.0154409235124638E-3</v>
      </c>
      <c r="AF133" s="2">
        <f t="shared" si="28"/>
        <v>1.5562299840256207E-3</v>
      </c>
      <c r="AJ133" s="15"/>
      <c r="AK133" s="2"/>
      <c r="AL133" s="4"/>
      <c r="AM133" s="2"/>
      <c r="AN133" s="2"/>
    </row>
    <row r="134" spans="1:40" x14ac:dyDescent="0.3">
      <c r="A134" s="15">
        <v>42199</v>
      </c>
      <c r="B134" s="2">
        <v>-5.8180352592438504E-3</v>
      </c>
      <c r="C134" s="4">
        <v>-6.5605551057068231E-4</v>
      </c>
      <c r="D134" s="2">
        <v>-5.9994019122927428E-3</v>
      </c>
      <c r="E134" s="2">
        <v>-1.0117595138117239E-3</v>
      </c>
      <c r="F134">
        <v>7</v>
      </c>
      <c r="G134">
        <v>2015</v>
      </c>
      <c r="L134" s="2">
        <f t="shared" si="23"/>
        <v>5.1619797486731683E-3</v>
      </c>
      <c r="P134" s="2">
        <f t="shared" si="24"/>
        <v>1.8136665304889239E-4</v>
      </c>
      <c r="T134" s="2">
        <f t="shared" si="25"/>
        <v>4.8062757454321262E-3</v>
      </c>
      <c r="X134" s="2">
        <f t="shared" si="26"/>
        <v>5.3433464017220607E-3</v>
      </c>
      <c r="AB134" s="2">
        <f t="shared" si="27"/>
        <v>-3.5570400324104164E-4</v>
      </c>
      <c r="AF134" s="2">
        <f t="shared" si="28"/>
        <v>4.9876423984810186E-3</v>
      </c>
      <c r="AJ134" s="15"/>
      <c r="AK134" s="2"/>
      <c r="AL134" s="4"/>
      <c r="AM134" s="2"/>
      <c r="AN134" s="2"/>
    </row>
    <row r="135" spans="1:40" x14ac:dyDescent="0.3">
      <c r="A135" s="15">
        <v>42200</v>
      </c>
      <c r="B135" s="2">
        <v>4.8711065109809668E-3</v>
      </c>
      <c r="C135" s="4">
        <v>8.2445204102150321E-3</v>
      </c>
      <c r="D135" s="2">
        <v>1.9195748714070815E-3</v>
      </c>
      <c r="E135" s="2">
        <v>9.5009827121422911E-3</v>
      </c>
      <c r="F135">
        <v>7</v>
      </c>
      <c r="G135">
        <v>2015</v>
      </c>
      <c r="L135" s="2">
        <f t="shared" si="23"/>
        <v>3.3734138992340653E-3</v>
      </c>
      <c r="P135" s="2">
        <f t="shared" si="24"/>
        <v>2.9515316395738855E-3</v>
      </c>
      <c r="T135" s="2">
        <f t="shared" si="25"/>
        <v>4.6298762011613244E-3</v>
      </c>
      <c r="X135" s="2">
        <f t="shared" si="26"/>
        <v>6.3249455388079507E-3</v>
      </c>
      <c r="AB135" s="2">
        <f t="shared" si="27"/>
        <v>1.2564623019272591E-3</v>
      </c>
      <c r="AF135" s="2">
        <f t="shared" si="28"/>
        <v>7.5814078407352098E-3</v>
      </c>
      <c r="AJ135" s="15"/>
      <c r="AK135" s="2"/>
      <c r="AL135" s="4"/>
      <c r="AM135" s="2"/>
      <c r="AN135" s="2"/>
    </row>
    <row r="136" spans="1:40" x14ac:dyDescent="0.3">
      <c r="A136" s="15">
        <v>42201</v>
      </c>
      <c r="B136" s="2">
        <v>1.7984194745133936E-2</v>
      </c>
      <c r="C136" s="4">
        <v>9.8840892559656501E-3</v>
      </c>
      <c r="D136" s="2">
        <v>1.8696605327841589E-2</v>
      </c>
      <c r="E136" s="2">
        <v>8.7888308120810908E-3</v>
      </c>
      <c r="F136">
        <v>7</v>
      </c>
      <c r="G136">
        <v>2015</v>
      </c>
      <c r="L136" s="2">
        <f t="shared" si="23"/>
        <v>-8.1001054891682855E-3</v>
      </c>
      <c r="P136" s="2">
        <f t="shared" si="24"/>
        <v>-7.1241058270765309E-4</v>
      </c>
      <c r="T136" s="2">
        <f t="shared" si="25"/>
        <v>-9.1953639330528449E-3</v>
      </c>
      <c r="X136" s="2">
        <f t="shared" si="26"/>
        <v>-8.8125160718759386E-3</v>
      </c>
      <c r="AB136" s="2">
        <f t="shared" si="27"/>
        <v>-1.0952584438845593E-3</v>
      </c>
      <c r="AF136" s="2">
        <f t="shared" si="28"/>
        <v>-9.9077745157604979E-3</v>
      </c>
      <c r="AJ136" s="15"/>
      <c r="AK136" s="2"/>
      <c r="AL136" s="4"/>
      <c r="AM136" s="2"/>
      <c r="AN136" s="2"/>
    </row>
    <row r="137" spans="1:40" x14ac:dyDescent="0.3">
      <c r="A137" s="15">
        <v>42202</v>
      </c>
      <c r="B137" s="2">
        <v>-8.0753097883513401E-3</v>
      </c>
      <c r="C137" s="4">
        <v>2.0910659208544231E-4</v>
      </c>
      <c r="D137" s="2">
        <v>-3.8266803352452936E-3</v>
      </c>
      <c r="E137" s="2">
        <v>6.0430034043315324E-4</v>
      </c>
      <c r="F137">
        <v>7</v>
      </c>
      <c r="G137">
        <v>2015</v>
      </c>
      <c r="L137" s="2">
        <f t="shared" si="23"/>
        <v>8.2844163804367821E-3</v>
      </c>
      <c r="P137" s="2">
        <f t="shared" si="24"/>
        <v>-4.248629453106046E-3</v>
      </c>
      <c r="T137" s="2">
        <f t="shared" si="25"/>
        <v>8.6796101287844925E-3</v>
      </c>
      <c r="X137" s="2">
        <f t="shared" si="26"/>
        <v>4.035786927330736E-3</v>
      </c>
      <c r="AB137" s="2">
        <f t="shared" si="27"/>
        <v>3.951937483477109E-4</v>
      </c>
      <c r="AF137" s="2">
        <f t="shared" si="28"/>
        <v>4.4309806756784465E-3</v>
      </c>
      <c r="AJ137" s="15"/>
      <c r="AK137" s="2"/>
      <c r="AL137" s="4"/>
      <c r="AM137" s="2"/>
      <c r="AN137" s="2"/>
    </row>
    <row r="138" spans="1:40" x14ac:dyDescent="0.3">
      <c r="A138" s="15">
        <v>42205</v>
      </c>
      <c r="B138" s="2">
        <v>-3.7603651089541685E-3</v>
      </c>
      <c r="C138" s="4">
        <v>-7.4333466901277444E-4</v>
      </c>
      <c r="D138" s="2">
        <v>-3.2469742912954905E-3</v>
      </c>
      <c r="E138" s="2">
        <v>-1.517392039084784E-3</v>
      </c>
      <c r="F138">
        <v>7</v>
      </c>
      <c r="G138">
        <v>2015</v>
      </c>
      <c r="L138" s="2">
        <f t="shared" si="23"/>
        <v>3.0170304399413941E-3</v>
      </c>
      <c r="P138" s="2">
        <f t="shared" si="24"/>
        <v>-5.1339081765867803E-4</v>
      </c>
      <c r="T138" s="2">
        <f t="shared" si="25"/>
        <v>2.2429730698693843E-3</v>
      </c>
      <c r="X138" s="2">
        <f t="shared" si="26"/>
        <v>2.503639622282716E-3</v>
      </c>
      <c r="AB138" s="2">
        <f t="shared" si="27"/>
        <v>-7.7405737007200958E-4</v>
      </c>
      <c r="AF138" s="2">
        <f t="shared" si="28"/>
        <v>1.7295822522107064E-3</v>
      </c>
      <c r="AJ138" s="15"/>
      <c r="AK138" s="2"/>
      <c r="AL138" s="4"/>
      <c r="AM138" s="2"/>
      <c r="AN138" s="2"/>
    </row>
    <row r="139" spans="1:40" x14ac:dyDescent="0.3">
      <c r="A139" s="15">
        <v>42206</v>
      </c>
      <c r="B139" s="2">
        <v>-1.4642100114136638E-2</v>
      </c>
      <c r="C139" s="4">
        <v>-8.6012006811221065E-3</v>
      </c>
      <c r="D139" s="2">
        <v>-1.6250978578971943E-2</v>
      </c>
      <c r="E139" s="2">
        <v>-8.3736451499852767E-3</v>
      </c>
      <c r="F139">
        <v>7</v>
      </c>
      <c r="G139">
        <v>2015</v>
      </c>
      <c r="L139" s="2">
        <f t="shared" si="23"/>
        <v>6.0408994330145311E-3</v>
      </c>
      <c r="P139" s="2">
        <f t="shared" si="24"/>
        <v>1.608878464835305E-3</v>
      </c>
      <c r="T139" s="2">
        <f t="shared" si="25"/>
        <v>6.2684549641513609E-3</v>
      </c>
      <c r="X139" s="2">
        <f t="shared" si="26"/>
        <v>7.6497778978498361E-3</v>
      </c>
      <c r="AB139" s="2">
        <f t="shared" si="27"/>
        <v>2.2755553113682978E-4</v>
      </c>
      <c r="AF139" s="2">
        <f t="shared" si="28"/>
        <v>7.8773334289866659E-3</v>
      </c>
      <c r="AJ139" s="15"/>
      <c r="AK139" s="2"/>
      <c r="AL139" s="4"/>
      <c r="AM139" s="2"/>
      <c r="AN139" s="2"/>
    </row>
    <row r="140" spans="1:40" x14ac:dyDescent="0.3">
      <c r="A140" s="15">
        <v>42207</v>
      </c>
      <c r="B140" s="2">
        <v>1.6737743290473596E-2</v>
      </c>
      <c r="C140" s="4">
        <v>1.2198910832468596E-2</v>
      </c>
      <c r="D140" s="2">
        <v>1.4612730593802329E-2</v>
      </c>
      <c r="E140" s="2">
        <v>1.1453707915722542E-2</v>
      </c>
      <c r="F140">
        <v>7</v>
      </c>
      <c r="G140">
        <v>2015</v>
      </c>
      <c r="L140" s="2">
        <f t="shared" si="23"/>
        <v>-4.5388324580049998E-3</v>
      </c>
      <c r="P140" s="2">
        <f t="shared" si="24"/>
        <v>2.1250126966712666E-3</v>
      </c>
      <c r="T140" s="2">
        <f t="shared" si="25"/>
        <v>-5.2840353747510543E-3</v>
      </c>
      <c r="X140" s="2">
        <f t="shared" si="26"/>
        <v>-2.4138197613337332E-3</v>
      </c>
      <c r="AB140" s="2">
        <f t="shared" si="27"/>
        <v>-7.4520291674605443E-4</v>
      </c>
      <c r="AF140" s="2">
        <f t="shared" si="28"/>
        <v>-3.1590226780797877E-3</v>
      </c>
      <c r="AJ140" s="15"/>
      <c r="AK140" s="2"/>
      <c r="AL140" s="4"/>
      <c r="AM140" s="2"/>
      <c r="AN140" s="2"/>
    </row>
    <row r="141" spans="1:40" x14ac:dyDescent="0.3">
      <c r="A141" s="15">
        <v>42208</v>
      </c>
      <c r="B141" s="2">
        <v>-3.9724951390051845E-3</v>
      </c>
      <c r="C141" s="4">
        <v>-5.0616783459779616E-3</v>
      </c>
      <c r="D141" s="2">
        <v>-6.9484655471916618E-3</v>
      </c>
      <c r="E141" s="2">
        <v>-4.7040985541799314E-3</v>
      </c>
      <c r="F141">
        <v>7</v>
      </c>
      <c r="G141">
        <v>2015</v>
      </c>
      <c r="L141" s="2">
        <f t="shared" si="23"/>
        <v>-1.0891832069727771E-3</v>
      </c>
      <c r="P141" s="2">
        <f t="shared" si="24"/>
        <v>2.9759704081864773E-3</v>
      </c>
      <c r="T141" s="2">
        <f t="shared" si="25"/>
        <v>-7.3160341517474695E-4</v>
      </c>
      <c r="X141" s="2">
        <f t="shared" si="26"/>
        <v>1.8867872012137002E-3</v>
      </c>
      <c r="AB141" s="2">
        <f t="shared" si="27"/>
        <v>3.5757979179803015E-4</v>
      </c>
      <c r="AF141" s="2">
        <f t="shared" si="28"/>
        <v>2.2443669930117304E-3</v>
      </c>
      <c r="AJ141" s="15"/>
      <c r="AK141" s="2"/>
      <c r="AL141" s="4"/>
      <c r="AM141" s="2"/>
      <c r="AN141" s="2"/>
    </row>
    <row r="142" spans="1:40" x14ac:dyDescent="0.3">
      <c r="A142" s="15">
        <v>42209</v>
      </c>
      <c r="B142" s="2">
        <v>-8.6370366522066661E-3</v>
      </c>
      <c r="C142" s="4">
        <v>-7.9454702088523604E-3</v>
      </c>
      <c r="D142" s="2">
        <v>-1.2146832759077734E-2</v>
      </c>
      <c r="E142" s="2">
        <v>-9.1125253957936685E-3</v>
      </c>
      <c r="F142">
        <v>7</v>
      </c>
      <c r="G142">
        <v>2015</v>
      </c>
      <c r="L142" s="2">
        <f t="shared" si="23"/>
        <v>6.9156644335430575E-4</v>
      </c>
      <c r="P142" s="2">
        <f t="shared" si="24"/>
        <v>3.5097961068710683E-3</v>
      </c>
      <c r="T142" s="2">
        <f t="shared" si="25"/>
        <v>-4.7548874358700234E-4</v>
      </c>
      <c r="X142" s="2">
        <f t="shared" si="26"/>
        <v>4.2013625502253741E-3</v>
      </c>
      <c r="AB142" s="2">
        <f t="shared" si="27"/>
        <v>-1.1670551869413081E-3</v>
      </c>
      <c r="AF142" s="2">
        <f t="shared" si="28"/>
        <v>3.034307363284066E-3</v>
      </c>
      <c r="AJ142" s="15"/>
      <c r="AK142" s="2"/>
      <c r="AL142" s="4"/>
      <c r="AM142" s="2"/>
      <c r="AN142" s="2"/>
    </row>
    <row r="143" spans="1:40" x14ac:dyDescent="0.3">
      <c r="A143" s="15">
        <v>42212</v>
      </c>
      <c r="B143" s="2">
        <v>-2.1547034629162749E-2</v>
      </c>
      <c r="C143" s="4">
        <v>-1.8840469163473698E-2</v>
      </c>
      <c r="D143" s="2">
        <v>-2.2687454556674331E-2</v>
      </c>
      <c r="E143" s="2">
        <v>-1.9597464598248963E-2</v>
      </c>
      <c r="F143">
        <v>7</v>
      </c>
      <c r="G143">
        <v>2015</v>
      </c>
      <c r="L143" s="2">
        <f t="shared" si="23"/>
        <v>2.7065654656890509E-3</v>
      </c>
      <c r="P143" s="2">
        <f t="shared" si="24"/>
        <v>1.1404199275115816E-3</v>
      </c>
      <c r="T143" s="2">
        <f t="shared" si="25"/>
        <v>1.9495700309137866E-3</v>
      </c>
      <c r="X143" s="2">
        <f t="shared" si="26"/>
        <v>3.8469853932006325E-3</v>
      </c>
      <c r="AB143" s="2">
        <f t="shared" si="27"/>
        <v>-7.5699543477526429E-4</v>
      </c>
      <c r="AF143" s="2">
        <f t="shared" si="28"/>
        <v>3.0899899584253682E-3</v>
      </c>
      <c r="AJ143" s="15"/>
      <c r="AK143" s="2"/>
      <c r="AL143" s="4"/>
      <c r="AM143" s="2"/>
      <c r="AN143" s="2"/>
    </row>
    <row r="144" spans="1:40" x14ac:dyDescent="0.3">
      <c r="A144" s="15">
        <v>42213</v>
      </c>
      <c r="B144" s="2">
        <v>-3.147730373268866E-3</v>
      </c>
      <c r="C144" s="4">
        <v>-2.8704700394689632E-3</v>
      </c>
      <c r="D144" s="2">
        <v>3.8296715816406369E-3</v>
      </c>
      <c r="E144" s="2">
        <v>-3.7062730530910081E-3</v>
      </c>
      <c r="F144">
        <v>7</v>
      </c>
      <c r="G144">
        <v>2015</v>
      </c>
      <c r="L144" s="2">
        <f t="shared" si="23"/>
        <v>2.7726033379990274E-4</v>
      </c>
      <c r="P144" s="2">
        <f t="shared" si="24"/>
        <v>-6.9774019549095033E-3</v>
      </c>
      <c r="T144" s="2">
        <f t="shared" si="25"/>
        <v>-5.5854267982214214E-4</v>
      </c>
      <c r="X144" s="2">
        <f t="shared" si="26"/>
        <v>-6.7001416211096001E-3</v>
      </c>
      <c r="AB144" s="2">
        <f t="shared" si="27"/>
        <v>-8.3580301362204488E-4</v>
      </c>
      <c r="AF144" s="2">
        <f t="shared" si="28"/>
        <v>-7.535944634731645E-3</v>
      </c>
      <c r="AJ144" s="15"/>
      <c r="AK144" s="2"/>
      <c r="AL144" s="4"/>
      <c r="AM144" s="2"/>
      <c r="AN144" s="2"/>
    </row>
    <row r="145" spans="1:40" x14ac:dyDescent="0.3">
      <c r="A145" s="15">
        <v>42214</v>
      </c>
      <c r="B145" s="2">
        <v>3.0518752446476076E-3</v>
      </c>
      <c r="C145" s="4">
        <v>4.5639918435887335E-3</v>
      </c>
      <c r="D145" s="2">
        <v>2.2206664187106014E-3</v>
      </c>
      <c r="E145" s="2">
        <v>3.7947167491586883E-3</v>
      </c>
      <c r="F145">
        <v>7</v>
      </c>
      <c r="G145">
        <v>2015</v>
      </c>
      <c r="L145" s="2">
        <f t="shared" si="23"/>
        <v>1.5121165989411258E-3</v>
      </c>
      <c r="P145" s="2">
        <f t="shared" si="24"/>
        <v>8.3120882593700623E-4</v>
      </c>
      <c r="T145" s="2">
        <f t="shared" si="25"/>
        <v>7.4284150451108064E-4</v>
      </c>
      <c r="X145" s="2">
        <f t="shared" si="26"/>
        <v>2.3433254248781321E-3</v>
      </c>
      <c r="AB145" s="2">
        <f t="shared" si="27"/>
        <v>-7.692750944300452E-4</v>
      </c>
      <c r="AF145" s="2">
        <f t="shared" si="28"/>
        <v>1.5740503304480869E-3</v>
      </c>
      <c r="AJ145" s="15"/>
      <c r="AK145" s="2"/>
      <c r="AL145" s="4"/>
      <c r="AM145" s="2"/>
      <c r="AN145" s="2"/>
    </row>
    <row r="146" spans="1:40" x14ac:dyDescent="0.3">
      <c r="A146" s="15">
        <v>42215</v>
      </c>
      <c r="B146" s="2">
        <v>6.9573008834980564E-3</v>
      </c>
      <c r="C146" s="4">
        <v>5.5820562265299911E-3</v>
      </c>
      <c r="D146" s="2">
        <v>6.385277841448639E-3</v>
      </c>
      <c r="E146" s="2">
        <v>5.1488512133648912E-3</v>
      </c>
      <c r="F146">
        <v>7</v>
      </c>
      <c r="G146">
        <v>2015</v>
      </c>
      <c r="L146" s="2">
        <f t="shared" si="23"/>
        <v>-1.3752446569680653E-3</v>
      </c>
      <c r="P146" s="2">
        <f t="shared" si="24"/>
        <v>5.720230420494174E-4</v>
      </c>
      <c r="T146" s="2">
        <f t="shared" si="25"/>
        <v>-1.8084496701331653E-3</v>
      </c>
      <c r="X146" s="2">
        <f t="shared" si="26"/>
        <v>-8.0322161491864792E-4</v>
      </c>
      <c r="AB146" s="2">
        <f t="shared" si="27"/>
        <v>-4.3320501316509996E-4</v>
      </c>
      <c r="AF146" s="2">
        <f t="shared" si="28"/>
        <v>-1.2364266280837479E-3</v>
      </c>
      <c r="AJ146" s="15"/>
      <c r="AK146" s="2"/>
      <c r="AL146" s="4"/>
      <c r="AM146" s="2"/>
      <c r="AN146" s="2"/>
    </row>
    <row r="147" spans="1:40" x14ac:dyDescent="0.3">
      <c r="A147" s="15">
        <v>42216</v>
      </c>
      <c r="B147" s="2">
        <v>1.2163850779684056E-2</v>
      </c>
      <c r="C147" s="4">
        <v>1.3186017240969995E-2</v>
      </c>
      <c r="D147" s="2">
        <v>1.5696514175397337E-2</v>
      </c>
      <c r="E147" s="2">
        <v>1.4770071484388496E-2</v>
      </c>
      <c r="F147">
        <v>7</v>
      </c>
      <c r="G147">
        <v>2015</v>
      </c>
      <c r="L147" s="2">
        <f t="shared" si="23"/>
        <v>1.0221664612859397E-3</v>
      </c>
      <c r="P147" s="2">
        <f t="shared" si="24"/>
        <v>-3.5326633957132817E-3</v>
      </c>
      <c r="T147" s="2">
        <f t="shared" si="25"/>
        <v>2.60622070470444E-3</v>
      </c>
      <c r="X147" s="2">
        <f t="shared" si="26"/>
        <v>-2.510496934427342E-3</v>
      </c>
      <c r="AB147" s="2">
        <f t="shared" si="27"/>
        <v>1.5840542434185003E-3</v>
      </c>
      <c r="AF147" s="2">
        <f t="shared" si="28"/>
        <v>-9.264426910088417E-4</v>
      </c>
      <c r="AJ147" s="15"/>
      <c r="AK147" s="2"/>
      <c r="AL147" s="4"/>
      <c r="AM147" s="2"/>
      <c r="AN147" s="2"/>
    </row>
    <row r="148" spans="1:40" x14ac:dyDescent="0.3">
      <c r="A148" s="15">
        <v>42219</v>
      </c>
      <c r="B148" s="2">
        <v>5.0894209974228204E-3</v>
      </c>
      <c r="C148" s="4">
        <v>1.1953802070819137E-3</v>
      </c>
      <c r="D148" s="2">
        <v>9.8692728452177778E-3</v>
      </c>
      <c r="E148" s="2">
        <v>2.5787350042113409E-3</v>
      </c>
      <c r="F148">
        <v>8</v>
      </c>
      <c r="G148">
        <v>2015</v>
      </c>
      <c r="L148" s="2">
        <f t="shared" si="23"/>
        <v>-3.894040790340907E-3</v>
      </c>
      <c r="P148" s="2">
        <f t="shared" si="24"/>
        <v>-4.7798518477949574E-3</v>
      </c>
      <c r="T148" s="2">
        <f t="shared" si="25"/>
        <v>-2.5106859932114796E-3</v>
      </c>
      <c r="X148" s="2">
        <f t="shared" si="26"/>
        <v>-8.6738926381358643E-3</v>
      </c>
      <c r="AB148" s="2">
        <f t="shared" si="27"/>
        <v>1.3833547971294272E-3</v>
      </c>
      <c r="AF148" s="2">
        <f t="shared" si="28"/>
        <v>-7.2905378410064369E-3</v>
      </c>
      <c r="AJ148" s="15"/>
      <c r="AK148" s="2"/>
      <c r="AL148" s="4"/>
      <c r="AM148" s="2"/>
      <c r="AN148" s="2"/>
    </row>
    <row r="149" spans="1:40" x14ac:dyDescent="0.3">
      <c r="A149" s="15">
        <v>42220</v>
      </c>
      <c r="B149" s="2">
        <v>-2.5901032156107866E-5</v>
      </c>
      <c r="C149" s="4">
        <v>-3.0609676871842773E-3</v>
      </c>
      <c r="D149" s="2">
        <v>3.0611111992258832E-3</v>
      </c>
      <c r="E149" s="2">
        <v>-4.0844983478234695E-3</v>
      </c>
      <c r="F149">
        <v>8</v>
      </c>
      <c r="G149">
        <v>2015</v>
      </c>
      <c r="L149" s="2">
        <f t="shared" si="23"/>
        <v>-3.0350666550281696E-3</v>
      </c>
      <c r="P149" s="2">
        <f t="shared" si="24"/>
        <v>-3.0870122313819909E-3</v>
      </c>
      <c r="T149" s="2">
        <f t="shared" si="25"/>
        <v>-4.0585973156673618E-3</v>
      </c>
      <c r="X149" s="2">
        <f t="shared" si="26"/>
        <v>-6.1220788864101601E-3</v>
      </c>
      <c r="AB149" s="2">
        <f t="shared" si="27"/>
        <v>-1.0235306606391921E-3</v>
      </c>
      <c r="AF149" s="2">
        <f t="shared" si="28"/>
        <v>-7.1456095470493527E-3</v>
      </c>
      <c r="AJ149" s="15"/>
      <c r="AK149" s="2"/>
      <c r="AL149" s="4"/>
      <c r="AM149" s="2"/>
      <c r="AN149" s="2"/>
    </row>
    <row r="150" spans="1:40" x14ac:dyDescent="0.3">
      <c r="A150" s="15">
        <v>42221</v>
      </c>
      <c r="B150" s="2">
        <v>-2.25197453386716E-3</v>
      </c>
      <c r="C150" s="4">
        <v>5.9939649402953061E-3</v>
      </c>
      <c r="D150" s="2">
        <v>-2.3217692883420972E-3</v>
      </c>
      <c r="E150" s="2">
        <v>5.3843821924606343E-3</v>
      </c>
      <c r="F150">
        <v>8</v>
      </c>
      <c r="G150">
        <v>2015</v>
      </c>
      <c r="L150" s="2">
        <f t="shared" si="23"/>
        <v>8.245939474162467E-3</v>
      </c>
      <c r="P150" s="2">
        <f t="shared" si="24"/>
        <v>6.9794754474937146E-5</v>
      </c>
      <c r="T150" s="2">
        <f t="shared" si="25"/>
        <v>7.6363567263277943E-3</v>
      </c>
      <c r="X150" s="2">
        <f t="shared" si="26"/>
        <v>8.3157342286374024E-3</v>
      </c>
      <c r="AB150" s="2">
        <f t="shared" si="27"/>
        <v>-6.095827478346718E-4</v>
      </c>
      <c r="AF150" s="2">
        <f t="shared" si="28"/>
        <v>7.7061514808027315E-3</v>
      </c>
      <c r="AJ150" s="15"/>
      <c r="AK150" s="2"/>
      <c r="AL150" s="4"/>
      <c r="AM150" s="2"/>
      <c r="AN150" s="2"/>
    </row>
    <row r="151" spans="1:40" x14ac:dyDescent="0.3">
      <c r="A151" s="15">
        <v>42222</v>
      </c>
      <c r="B151" s="2">
        <v>4.4580267093948063E-3</v>
      </c>
      <c r="C151" s="4">
        <v>2.4159804854135361E-3</v>
      </c>
      <c r="D151" s="2">
        <v>5.3252890474969963E-3</v>
      </c>
      <c r="E151" s="2">
        <v>2.6591711464517432E-3</v>
      </c>
      <c r="F151">
        <v>8</v>
      </c>
      <c r="G151">
        <v>2015</v>
      </c>
      <c r="L151" s="2">
        <f t="shared" si="23"/>
        <v>-2.0420462239812702E-3</v>
      </c>
      <c r="P151" s="2">
        <f t="shared" si="24"/>
        <v>-8.6726233810219006E-4</v>
      </c>
      <c r="T151" s="2">
        <f t="shared" si="25"/>
        <v>-1.7988555629430631E-3</v>
      </c>
      <c r="X151" s="2">
        <f t="shared" si="26"/>
        <v>-2.9093085620834603E-3</v>
      </c>
      <c r="AB151" s="2">
        <f t="shared" si="27"/>
        <v>2.4319066103820714E-4</v>
      </c>
      <c r="AF151" s="2">
        <f t="shared" si="28"/>
        <v>-2.6661179010452531E-3</v>
      </c>
      <c r="AJ151" s="15"/>
      <c r="AK151" s="2"/>
      <c r="AL151" s="4"/>
      <c r="AM151" s="2"/>
      <c r="AN151" s="2"/>
    </row>
    <row r="152" spans="1:40" x14ac:dyDescent="0.3">
      <c r="A152" s="15">
        <v>42223</v>
      </c>
      <c r="B152" s="2">
        <v>-5.6462302154534827E-3</v>
      </c>
      <c r="C152" s="4">
        <v>-2.8002072502662551E-3</v>
      </c>
      <c r="D152" s="2">
        <v>-7.1363446465590929E-3</v>
      </c>
      <c r="E152" s="2">
        <v>-2.1817696080978352E-3</v>
      </c>
      <c r="F152">
        <v>8</v>
      </c>
      <c r="G152">
        <v>2015</v>
      </c>
      <c r="L152" s="2">
        <f t="shared" si="23"/>
        <v>2.8460229651872276E-3</v>
      </c>
      <c r="P152" s="2">
        <f t="shared" si="24"/>
        <v>1.4901144311056103E-3</v>
      </c>
      <c r="T152" s="2">
        <f t="shared" si="25"/>
        <v>3.4644606073556475E-3</v>
      </c>
      <c r="X152" s="2">
        <f t="shared" si="26"/>
        <v>4.3361373962928374E-3</v>
      </c>
      <c r="AB152" s="2">
        <f t="shared" si="27"/>
        <v>6.184376421684199E-4</v>
      </c>
      <c r="AF152" s="2">
        <f t="shared" si="28"/>
        <v>4.9545750384612577E-3</v>
      </c>
      <c r="AJ152" s="15"/>
      <c r="AK152" s="2"/>
      <c r="AL152" s="4"/>
      <c r="AM152" s="2"/>
      <c r="AN152" s="2"/>
    </row>
    <row r="153" spans="1:40" x14ac:dyDescent="0.3">
      <c r="A153" s="15">
        <v>42226</v>
      </c>
      <c r="B153" s="2">
        <v>6.7527205672294718E-4</v>
      </c>
      <c r="C153" s="4">
        <v>-4.5536277234196577E-3</v>
      </c>
      <c r="D153" s="2">
        <v>-9.8181654585820406E-4</v>
      </c>
      <c r="E153" s="2">
        <v>-4.7693773885400456E-3</v>
      </c>
      <c r="F153">
        <v>8</v>
      </c>
      <c r="G153">
        <v>2015</v>
      </c>
      <c r="L153" s="2">
        <f t="shared" si="23"/>
        <v>-5.2288997801426046E-3</v>
      </c>
      <c r="P153" s="2">
        <f t="shared" si="24"/>
        <v>1.6570886025811513E-3</v>
      </c>
      <c r="T153" s="2">
        <f t="shared" si="25"/>
        <v>-5.4446494452629925E-3</v>
      </c>
      <c r="X153" s="2">
        <f t="shared" si="26"/>
        <v>-3.5718111775614536E-3</v>
      </c>
      <c r="AB153" s="2">
        <f t="shared" si="27"/>
        <v>-2.1574966512038791E-4</v>
      </c>
      <c r="AF153" s="2">
        <f t="shared" si="28"/>
        <v>-3.7875608426818416E-3</v>
      </c>
      <c r="AJ153" s="15"/>
      <c r="AK153" s="2"/>
      <c r="AL153" s="4"/>
      <c r="AM153" s="2"/>
      <c r="AN153" s="2"/>
    </row>
    <row r="154" spans="1:40" x14ac:dyDescent="0.3">
      <c r="A154" s="15">
        <v>42227</v>
      </c>
      <c r="B154" s="2">
        <v>-1.3163521060975875E-2</v>
      </c>
      <c r="C154" s="4">
        <v>-7.4188326921272403E-3</v>
      </c>
      <c r="D154" s="2">
        <v>-1.3674172185430386E-2</v>
      </c>
      <c r="E154" s="2">
        <v>-8.3848960134824853E-3</v>
      </c>
      <c r="F154">
        <v>8</v>
      </c>
      <c r="G154">
        <v>2015</v>
      </c>
      <c r="L154" s="2">
        <f t="shared" si="23"/>
        <v>5.7446883688486343E-3</v>
      </c>
      <c r="P154" s="2">
        <f t="shared" si="24"/>
        <v>5.1065112445451179E-4</v>
      </c>
      <c r="T154" s="2">
        <f t="shared" si="25"/>
        <v>4.7786250474933893E-3</v>
      </c>
      <c r="X154" s="2">
        <f t="shared" si="26"/>
        <v>6.2553394933031461E-3</v>
      </c>
      <c r="AB154" s="2">
        <f t="shared" si="27"/>
        <v>-9.6606332135524501E-4</v>
      </c>
      <c r="AF154" s="2">
        <f t="shared" si="28"/>
        <v>5.2892761719479011E-3</v>
      </c>
      <c r="AJ154" s="15"/>
      <c r="AK154" s="2"/>
      <c r="AL154" s="4"/>
      <c r="AM154" s="2"/>
      <c r="AN154" s="2"/>
    </row>
    <row r="155" spans="1:40" x14ac:dyDescent="0.3">
      <c r="A155" s="15">
        <v>42228</v>
      </c>
      <c r="B155" s="2">
        <v>-2.8804439782071697E-2</v>
      </c>
      <c r="C155" s="4">
        <v>-1.3341447706606278E-2</v>
      </c>
      <c r="D155" s="2">
        <v>-2.992710923945455E-2</v>
      </c>
      <c r="E155" s="2">
        <v>-1.2697511563337437E-2</v>
      </c>
      <c r="F155">
        <v>8</v>
      </c>
      <c r="G155">
        <v>2015</v>
      </c>
      <c r="L155" s="2">
        <f t="shared" si="23"/>
        <v>1.5462992075465419E-2</v>
      </c>
      <c r="P155" s="2">
        <f t="shared" si="24"/>
        <v>1.1226694573828536E-3</v>
      </c>
      <c r="T155" s="2">
        <f t="shared" si="25"/>
        <v>1.6106928218734259E-2</v>
      </c>
      <c r="X155" s="2">
        <f t="shared" si="26"/>
        <v>1.6585661532848274E-2</v>
      </c>
      <c r="AB155" s="2">
        <f t="shared" si="27"/>
        <v>6.439361432688407E-4</v>
      </c>
      <c r="AF155" s="2">
        <f t="shared" si="28"/>
        <v>1.7229597676117113E-2</v>
      </c>
      <c r="AJ155" s="15"/>
      <c r="AK155" s="2"/>
      <c r="AL155" s="4"/>
      <c r="AM155" s="2"/>
      <c r="AN155" s="2"/>
    </row>
    <row r="156" spans="1:40" x14ac:dyDescent="0.3">
      <c r="A156" s="15">
        <v>42229</v>
      </c>
      <c r="B156" s="2">
        <v>3.2313774167869475E-3</v>
      </c>
      <c r="C156" s="4">
        <v>7.665175550484925E-4</v>
      </c>
      <c r="D156" s="2">
        <v>6.4037431304420859E-3</v>
      </c>
      <c r="E156" s="2">
        <v>1.3546687912952421E-3</v>
      </c>
      <c r="F156">
        <v>8</v>
      </c>
      <c r="G156">
        <v>2015</v>
      </c>
      <c r="L156" s="2">
        <f t="shared" si="23"/>
        <v>-2.4648598617384551E-3</v>
      </c>
      <c r="P156" s="2">
        <f t="shared" si="24"/>
        <v>-3.1723657136551384E-3</v>
      </c>
      <c r="T156" s="2">
        <f t="shared" si="25"/>
        <v>-1.8767086254917055E-3</v>
      </c>
      <c r="X156" s="2">
        <f t="shared" si="26"/>
        <v>-5.6372255753935931E-3</v>
      </c>
      <c r="AB156" s="2">
        <f t="shared" si="27"/>
        <v>5.8815123624674957E-4</v>
      </c>
      <c r="AF156" s="2">
        <f t="shared" si="28"/>
        <v>-5.049074339146844E-3</v>
      </c>
      <c r="AJ156" s="15"/>
      <c r="AK156" s="2"/>
      <c r="AL156" s="4"/>
      <c r="AM156" s="2"/>
      <c r="AN156" s="2"/>
    </row>
    <row r="157" spans="1:40" x14ac:dyDescent="0.3">
      <c r="A157" s="15">
        <v>42230</v>
      </c>
      <c r="B157" s="2">
        <v>2.869349269066198E-2</v>
      </c>
      <c r="C157" s="4">
        <v>1.9471388308789517E-2</v>
      </c>
      <c r="D157" s="2">
        <v>3.0161647061412517E-2</v>
      </c>
      <c r="E157" s="2">
        <v>1.8794513009840912E-2</v>
      </c>
      <c r="F157">
        <v>8</v>
      </c>
      <c r="G157">
        <v>2015</v>
      </c>
      <c r="L157" s="2">
        <f t="shared" si="23"/>
        <v>-9.2221043818724625E-3</v>
      </c>
      <c r="P157" s="2">
        <f t="shared" si="24"/>
        <v>-1.4681543707505372E-3</v>
      </c>
      <c r="T157" s="2">
        <f t="shared" si="25"/>
        <v>-9.8989796808210684E-3</v>
      </c>
      <c r="X157" s="2">
        <f t="shared" si="26"/>
        <v>-1.0690258752623E-2</v>
      </c>
      <c r="AB157" s="2">
        <f t="shared" si="27"/>
        <v>-6.7687529894860585E-4</v>
      </c>
      <c r="AF157" s="2">
        <f t="shared" si="28"/>
        <v>-1.1367134051571606E-2</v>
      </c>
      <c r="AJ157" s="15"/>
      <c r="AK157" s="2"/>
      <c r="AL157" s="4"/>
      <c r="AM157" s="2"/>
      <c r="AN157" s="2"/>
    </row>
    <row r="158" spans="1:40" x14ac:dyDescent="0.3">
      <c r="A158" s="15">
        <v>42233</v>
      </c>
      <c r="B158" s="2">
        <v>-2.614722596327515E-3</v>
      </c>
      <c r="C158" s="4">
        <v>-4.8423734086200116E-3</v>
      </c>
      <c r="D158" s="2">
        <v>5.2580700292679155E-3</v>
      </c>
      <c r="E158" s="2">
        <v>-6.7352375414673109E-3</v>
      </c>
      <c r="F158">
        <v>8</v>
      </c>
      <c r="G158">
        <v>2015</v>
      </c>
      <c r="L158" s="2">
        <f t="shared" si="23"/>
        <v>-2.2276508122924966E-3</v>
      </c>
      <c r="P158" s="2">
        <f t="shared" si="24"/>
        <v>-7.8727926255954296E-3</v>
      </c>
      <c r="T158" s="2">
        <f t="shared" si="25"/>
        <v>-4.1205149451397959E-3</v>
      </c>
      <c r="X158" s="2">
        <f t="shared" si="26"/>
        <v>-1.0100443437887928E-2</v>
      </c>
      <c r="AB158" s="2">
        <f t="shared" si="27"/>
        <v>-1.8928641328472993E-3</v>
      </c>
      <c r="AF158" s="2">
        <f t="shared" si="28"/>
        <v>-1.1993307570735226E-2</v>
      </c>
      <c r="AJ158" s="15"/>
      <c r="AK158" s="2"/>
      <c r="AL158" s="4"/>
      <c r="AM158" s="2"/>
      <c r="AN158" s="2"/>
    </row>
    <row r="159" spans="1:40" x14ac:dyDescent="0.3">
      <c r="A159" s="15">
        <v>42234</v>
      </c>
      <c r="B159" s="2">
        <v>-4.9715440176413403E-3</v>
      </c>
      <c r="C159" s="4">
        <v>-1.2680924350913618E-3</v>
      </c>
      <c r="D159" s="2">
        <v>-2.1889220355912737E-3</v>
      </c>
      <c r="E159" s="2">
        <v>-1.6762159201413704E-3</v>
      </c>
      <c r="F159">
        <v>8</v>
      </c>
      <c r="G159">
        <v>2015</v>
      </c>
      <c r="L159" s="2">
        <f t="shared" si="23"/>
        <v>3.7034515825499787E-3</v>
      </c>
      <c r="P159" s="2">
        <f t="shared" si="24"/>
        <v>-2.7826219820500666E-3</v>
      </c>
      <c r="T159" s="2">
        <f t="shared" si="25"/>
        <v>3.29532809749997E-3</v>
      </c>
      <c r="X159" s="2">
        <f t="shared" si="26"/>
        <v>9.2082960049991191E-4</v>
      </c>
      <c r="AB159" s="2">
        <f t="shared" si="27"/>
        <v>-4.0812348505000866E-4</v>
      </c>
      <c r="AF159" s="2">
        <f t="shared" si="28"/>
        <v>5.1270611544990325E-4</v>
      </c>
      <c r="AJ159" s="15"/>
      <c r="AK159" s="2"/>
      <c r="AL159" s="4"/>
      <c r="AM159" s="2"/>
      <c r="AN159" s="2"/>
    </row>
    <row r="160" spans="1:40" x14ac:dyDescent="0.3">
      <c r="A160" s="15">
        <v>42235</v>
      </c>
      <c r="B160" s="2">
        <v>-4.1302315714106495E-3</v>
      </c>
      <c r="C160" s="4">
        <v>3.3779993031400474E-3</v>
      </c>
      <c r="D160" s="2">
        <v>-4.1318683659152039E-3</v>
      </c>
      <c r="E160" s="2">
        <v>3.5966389211663651E-3</v>
      </c>
      <c r="F160">
        <v>8</v>
      </c>
      <c r="G160">
        <v>2015</v>
      </c>
      <c r="L160" s="2">
        <f t="shared" si="23"/>
        <v>7.5082308745506969E-3</v>
      </c>
      <c r="P160" s="2">
        <f t="shared" si="24"/>
        <v>1.6367945045543328E-6</v>
      </c>
      <c r="T160" s="2">
        <f t="shared" si="25"/>
        <v>7.7268704925770142E-3</v>
      </c>
      <c r="X160" s="2">
        <f t="shared" si="26"/>
        <v>7.5098676690552512E-3</v>
      </c>
      <c r="AB160" s="2">
        <f t="shared" si="27"/>
        <v>2.186396180263177E-4</v>
      </c>
      <c r="AF160" s="2">
        <f t="shared" si="28"/>
        <v>7.7285072870815694E-3</v>
      </c>
      <c r="AJ160" s="15"/>
      <c r="AK160" s="2"/>
      <c r="AL160" s="4"/>
      <c r="AM160" s="2"/>
      <c r="AN160" s="2"/>
    </row>
    <row r="161" spans="1:40" x14ac:dyDescent="0.3">
      <c r="A161" s="15">
        <v>42236</v>
      </c>
      <c r="B161" s="2">
        <v>-1.6586016794942673E-2</v>
      </c>
      <c r="C161" s="4">
        <v>-1.4408221161486217E-2</v>
      </c>
      <c r="D161" s="2">
        <v>-2.2464010265595628E-2</v>
      </c>
      <c r="E161" s="2">
        <v>-1.1593304224170143E-2</v>
      </c>
      <c r="F161">
        <v>8</v>
      </c>
      <c r="G161">
        <v>2015</v>
      </c>
      <c r="L161" s="2">
        <f t="shared" si="23"/>
        <v>2.1777956334564554E-3</v>
      </c>
      <c r="P161" s="2">
        <f t="shared" si="24"/>
        <v>5.8779934706529556E-3</v>
      </c>
      <c r="T161" s="2">
        <f t="shared" si="25"/>
        <v>4.9927125707725298E-3</v>
      </c>
      <c r="X161" s="2">
        <f t="shared" si="26"/>
        <v>8.055789104109411E-3</v>
      </c>
      <c r="AB161" s="2">
        <f t="shared" si="27"/>
        <v>2.8149169373160744E-3</v>
      </c>
      <c r="AF161" s="2">
        <f t="shared" si="28"/>
        <v>1.0870706041425485E-2</v>
      </c>
      <c r="AJ161" s="15"/>
      <c r="AK161" s="2"/>
      <c r="AL161" s="4"/>
      <c r="AM161" s="2"/>
      <c r="AN161" s="2"/>
    </row>
    <row r="162" spans="1:40" x14ac:dyDescent="0.3">
      <c r="A162" s="15">
        <v>42237</v>
      </c>
      <c r="B162" s="2">
        <v>-1.2190380036973546E-2</v>
      </c>
      <c r="C162" s="4">
        <v>-8.6948732495296371E-3</v>
      </c>
      <c r="D162" s="2">
        <v>-1.2355672725084796E-2</v>
      </c>
      <c r="E162" s="2">
        <v>-8.756576940881243E-3</v>
      </c>
      <c r="F162">
        <v>8</v>
      </c>
      <c r="G162">
        <v>2015</v>
      </c>
      <c r="L162" s="2">
        <f t="shared" si="23"/>
        <v>3.4955067874439093E-3</v>
      </c>
      <c r="P162" s="2">
        <f t="shared" si="24"/>
        <v>1.6529268811124945E-4</v>
      </c>
      <c r="T162" s="2">
        <f t="shared" si="25"/>
        <v>3.4338030960923034E-3</v>
      </c>
      <c r="X162" s="2">
        <f t="shared" si="26"/>
        <v>3.6607994755551588E-3</v>
      </c>
      <c r="AB162" s="2">
        <f t="shared" si="27"/>
        <v>-6.170369135160593E-5</v>
      </c>
      <c r="AF162" s="2">
        <f t="shared" si="28"/>
        <v>3.5990957842035529E-3</v>
      </c>
      <c r="AJ162" s="15"/>
      <c r="AK162" s="2"/>
      <c r="AL162" s="4"/>
      <c r="AM162" s="2"/>
      <c r="AN162" s="2"/>
    </row>
    <row r="163" spans="1:40" x14ac:dyDescent="0.3">
      <c r="A163" s="15">
        <v>42240</v>
      </c>
      <c r="B163" s="2">
        <v>-7.0054162956041929E-2</v>
      </c>
      <c r="C163" s="4">
        <v>-5.9150958740715388E-2</v>
      </c>
      <c r="D163" s="2">
        <v>-6.896971845025815E-2</v>
      </c>
      <c r="E163" s="2">
        <v>-5.9362195594763821E-2</v>
      </c>
      <c r="F163">
        <v>8</v>
      </c>
      <c r="G163">
        <v>2015</v>
      </c>
      <c r="L163" s="2">
        <f t="shared" si="23"/>
        <v>1.0903204215326541E-2</v>
      </c>
      <c r="P163" s="2">
        <f t="shared" si="24"/>
        <v>-1.0844445057837798E-3</v>
      </c>
      <c r="T163" s="2">
        <f t="shared" si="25"/>
        <v>1.0691967361278108E-2</v>
      </c>
      <c r="X163" s="2">
        <f t="shared" si="26"/>
        <v>9.8187597095427612E-3</v>
      </c>
      <c r="AB163" s="2">
        <f t="shared" si="27"/>
        <v>-2.1123685404843273E-4</v>
      </c>
      <c r="AF163" s="2">
        <f t="shared" si="28"/>
        <v>9.6075228554943284E-3</v>
      </c>
      <c r="AJ163" s="15"/>
      <c r="AK163" s="2"/>
      <c r="AL163" s="4"/>
      <c r="AM163" s="2"/>
      <c r="AN163" s="2"/>
    </row>
    <row r="164" spans="1:40" x14ac:dyDescent="0.3">
      <c r="A164" s="15">
        <v>42241</v>
      </c>
      <c r="B164" s="2">
        <v>1.2869289522986048E-2</v>
      </c>
      <c r="C164" s="4">
        <v>9.181713407606585E-3</v>
      </c>
      <c r="D164" s="2">
        <v>2.2659679510819826E-2</v>
      </c>
      <c r="E164" s="2">
        <v>1.1297683590271907E-2</v>
      </c>
      <c r="F164">
        <v>8</v>
      </c>
      <c r="G164">
        <v>2015</v>
      </c>
      <c r="L164" s="2">
        <f t="shared" si="23"/>
        <v>-3.6875761153794626E-3</v>
      </c>
      <c r="P164" s="2">
        <f t="shared" si="24"/>
        <v>-9.7903899878337784E-3</v>
      </c>
      <c r="T164" s="2">
        <f t="shared" si="25"/>
        <v>-1.5716059327141405E-3</v>
      </c>
      <c r="X164" s="2">
        <f t="shared" si="26"/>
        <v>-1.3477966103213241E-2</v>
      </c>
      <c r="AB164" s="2">
        <f t="shared" si="27"/>
        <v>2.1159701826653221E-3</v>
      </c>
      <c r="AF164" s="2">
        <f t="shared" si="28"/>
        <v>-1.1361995920547919E-2</v>
      </c>
      <c r="AJ164" s="15"/>
      <c r="AK164" s="2"/>
      <c r="AL164" s="4"/>
      <c r="AM164" s="2"/>
      <c r="AN164" s="2"/>
    </row>
    <row r="165" spans="1:40" x14ac:dyDescent="0.3">
      <c r="A165" s="15">
        <v>42242</v>
      </c>
      <c r="B165" s="2">
        <v>-1.9114828495267133E-2</v>
      </c>
      <c r="C165" s="4">
        <v>-1.1274379179514441E-2</v>
      </c>
      <c r="D165" s="2">
        <v>-1.6000930624827242E-2</v>
      </c>
      <c r="E165" s="2">
        <v>-1.2204800329435923E-2</v>
      </c>
      <c r="F165">
        <v>8</v>
      </c>
      <c r="G165">
        <v>2015</v>
      </c>
      <c r="L165" s="2">
        <f t="shared" si="23"/>
        <v>7.8404493157526924E-3</v>
      </c>
      <c r="P165" s="2">
        <f t="shared" si="24"/>
        <v>-3.1138978704398912E-3</v>
      </c>
      <c r="T165" s="2">
        <f t="shared" si="25"/>
        <v>6.9100281658312102E-3</v>
      </c>
      <c r="X165" s="2">
        <f t="shared" si="26"/>
        <v>4.7265514453128012E-3</v>
      </c>
      <c r="AB165" s="2">
        <f t="shared" si="27"/>
        <v>-9.304211499214822E-4</v>
      </c>
      <c r="AF165" s="2">
        <f t="shared" si="28"/>
        <v>3.796130295391319E-3</v>
      </c>
      <c r="AJ165" s="15"/>
      <c r="AK165" s="2"/>
      <c r="AL165" s="4"/>
      <c r="AM165" s="2"/>
      <c r="AN165" s="2"/>
    </row>
    <row r="166" spans="1:40" x14ac:dyDescent="0.3">
      <c r="A166" s="15">
        <v>42243</v>
      </c>
      <c r="B166" s="2">
        <v>3.1209982641359019E-2</v>
      </c>
      <c r="C166" s="4">
        <v>2.0162092442744591E-2</v>
      </c>
      <c r="D166" s="2">
        <v>1.7540852305136943E-2</v>
      </c>
      <c r="E166" s="2">
        <v>2.0086985400545793E-2</v>
      </c>
      <c r="F166">
        <v>8</v>
      </c>
      <c r="G166">
        <v>2015</v>
      </c>
      <c r="L166" s="2">
        <f t="shared" si="23"/>
        <v>-1.1047890198614428E-2</v>
      </c>
      <c r="P166" s="2">
        <f t="shared" si="24"/>
        <v>1.3669130336222076E-2</v>
      </c>
      <c r="T166" s="2">
        <f t="shared" si="25"/>
        <v>-1.1122997240813226E-2</v>
      </c>
      <c r="X166" s="2">
        <f t="shared" si="26"/>
        <v>2.6212401376076479E-3</v>
      </c>
      <c r="AB166" s="2">
        <f t="shared" si="27"/>
        <v>-7.510704219879788E-5</v>
      </c>
      <c r="AF166" s="2">
        <f t="shared" si="28"/>
        <v>2.54613309540885E-3</v>
      </c>
      <c r="AJ166" s="15"/>
      <c r="AK166" s="2"/>
      <c r="AL166" s="4"/>
      <c r="AM166" s="2"/>
      <c r="AN166" s="2"/>
    </row>
    <row r="167" spans="1:40" x14ac:dyDescent="0.3">
      <c r="A167" s="15">
        <v>42244</v>
      </c>
      <c r="B167" s="2">
        <v>2.6819542790652248E-3</v>
      </c>
      <c r="C167" s="4">
        <v>6.6675472861195502E-3</v>
      </c>
      <c r="D167" s="2">
        <v>-1.4232270657128494E-4</v>
      </c>
      <c r="E167" s="2">
        <v>6.1449747419008568E-3</v>
      </c>
      <c r="F167">
        <v>8</v>
      </c>
      <c r="G167">
        <v>2015</v>
      </c>
      <c r="L167" s="2">
        <f t="shared" si="23"/>
        <v>3.985593007054325E-3</v>
      </c>
      <c r="P167" s="2">
        <f t="shared" si="24"/>
        <v>2.8242769856365096E-3</v>
      </c>
      <c r="T167" s="2">
        <f t="shared" si="25"/>
        <v>3.463020462835632E-3</v>
      </c>
      <c r="X167" s="2">
        <f t="shared" si="26"/>
        <v>6.8098699926908354E-3</v>
      </c>
      <c r="AB167" s="2">
        <f t="shared" si="27"/>
        <v>-5.2257254421869334E-4</v>
      </c>
      <c r="AF167" s="2">
        <f t="shared" si="28"/>
        <v>6.2872974484721421E-3</v>
      </c>
      <c r="AJ167" s="15"/>
      <c r="AK167" s="2"/>
      <c r="AL167" s="4"/>
      <c r="AM167" s="2"/>
      <c r="AN167" s="2"/>
    </row>
    <row r="168" spans="1:40" x14ac:dyDescent="0.3">
      <c r="A168" s="15">
        <v>42247</v>
      </c>
      <c r="B168" s="2">
        <v>-7.0306806327613616E-3</v>
      </c>
      <c r="C168" s="4">
        <v>-3.8303163603871102E-3</v>
      </c>
      <c r="D168" s="2">
        <v>-3.7996856834932387E-3</v>
      </c>
      <c r="E168" s="2">
        <v>-4.1409679612070174E-3</v>
      </c>
      <c r="F168">
        <v>8</v>
      </c>
      <c r="G168">
        <v>2015</v>
      </c>
      <c r="L168" s="2">
        <f t="shared" si="23"/>
        <v>3.2003642723742514E-3</v>
      </c>
      <c r="P168" s="2">
        <f t="shared" si="24"/>
        <v>-3.2309949492681229E-3</v>
      </c>
      <c r="T168" s="2">
        <f t="shared" si="25"/>
        <v>2.8897126715543443E-3</v>
      </c>
      <c r="X168" s="2">
        <f t="shared" si="26"/>
        <v>-3.063067689387149E-5</v>
      </c>
      <c r="AB168" s="2">
        <f t="shared" si="27"/>
        <v>-3.1065160081990718E-4</v>
      </c>
      <c r="AF168" s="2">
        <f t="shared" si="28"/>
        <v>-3.4128227771377867E-4</v>
      </c>
      <c r="AJ168" s="15"/>
      <c r="AK168" s="2"/>
      <c r="AL168" s="4"/>
      <c r="AM168" s="2"/>
      <c r="AN168" s="2"/>
    </row>
    <row r="169" spans="1:40" x14ac:dyDescent="0.3">
      <c r="A169" s="15">
        <v>42248</v>
      </c>
      <c r="B169" s="2">
        <v>-3.1636519098373866E-2</v>
      </c>
      <c r="C169" s="4">
        <v>-2.3264712154855521E-2</v>
      </c>
      <c r="D169" s="2">
        <v>-3.5940174554064813E-2</v>
      </c>
      <c r="E169" s="2">
        <v>-2.2320434926030443E-2</v>
      </c>
      <c r="F169">
        <v>9</v>
      </c>
      <c r="G169">
        <v>2015</v>
      </c>
      <c r="L169" s="2">
        <f t="shared" si="23"/>
        <v>-8.3718069435183458E-3</v>
      </c>
      <c r="P169" s="2">
        <f t="shared" si="24"/>
        <v>-4.3036554556909468E-3</v>
      </c>
      <c r="T169" s="2">
        <f t="shared" si="25"/>
        <v>-9.316084172343423E-3</v>
      </c>
      <c r="X169" s="2">
        <f t="shared" si="26"/>
        <v>-1.2675462399209293E-2</v>
      </c>
      <c r="AB169" s="2">
        <f t="shared" si="27"/>
        <v>-9.4427722882507725E-4</v>
      </c>
      <c r="AF169" s="2">
        <f t="shared" si="28"/>
        <v>-1.361973962803437E-2</v>
      </c>
      <c r="AJ169" s="15"/>
      <c r="AK169" s="2"/>
      <c r="AL169" s="4"/>
      <c r="AM169" s="2"/>
      <c r="AN169" s="2"/>
    </row>
    <row r="170" spans="1:40" x14ac:dyDescent="0.3">
      <c r="A170" s="15">
        <v>42249</v>
      </c>
      <c r="B170" s="2">
        <v>-1.9608137865726689E-2</v>
      </c>
      <c r="C170" s="4">
        <v>-8.8429651226263496E-3</v>
      </c>
      <c r="D170" s="2">
        <v>-1.6793403628488204E-2</v>
      </c>
      <c r="E170" s="2">
        <v>-9.4518929470384771E-3</v>
      </c>
      <c r="F170">
        <v>9</v>
      </c>
      <c r="G170">
        <v>2015</v>
      </c>
      <c r="L170" s="2">
        <f t="shared" si="23"/>
        <v>-1.076517274310034E-2</v>
      </c>
      <c r="P170" s="2">
        <f t="shared" si="24"/>
        <v>2.8147342372384851E-3</v>
      </c>
      <c r="T170" s="2">
        <f t="shared" si="25"/>
        <v>-1.0156244918688212E-2</v>
      </c>
      <c r="X170" s="2">
        <f t="shared" si="26"/>
        <v>-7.9504385058618548E-3</v>
      </c>
      <c r="AB170" s="2">
        <f t="shared" si="27"/>
        <v>6.0892782441212753E-4</v>
      </c>
      <c r="AF170" s="2">
        <f t="shared" si="28"/>
        <v>-7.3415106814497273E-3</v>
      </c>
      <c r="AJ170" s="15"/>
      <c r="AK170" s="2"/>
      <c r="AL170" s="4"/>
      <c r="AM170" s="2"/>
      <c r="AN170" s="2"/>
    </row>
    <row r="171" spans="1:40" x14ac:dyDescent="0.3">
      <c r="A171" s="15">
        <v>42250</v>
      </c>
      <c r="B171" s="2">
        <v>2.3054839680756549E-2</v>
      </c>
      <c r="C171" s="4">
        <v>1.3735907736166904E-2</v>
      </c>
      <c r="D171" s="2">
        <v>1.8624597759141603E-2</v>
      </c>
      <c r="E171" s="2">
        <v>1.2226973358539926E-2</v>
      </c>
      <c r="F171">
        <v>9</v>
      </c>
      <c r="G171">
        <v>2015</v>
      </c>
      <c r="L171" s="2">
        <f t="shared" si="23"/>
        <v>9.3189319445896451E-3</v>
      </c>
      <c r="P171" s="2">
        <f t="shared" si="24"/>
        <v>-4.4302419216149455E-3</v>
      </c>
      <c r="T171" s="2">
        <f t="shared" si="25"/>
        <v>1.0827866322216623E-2</v>
      </c>
      <c r="X171" s="2">
        <f t="shared" si="26"/>
        <v>4.8886900229746996E-3</v>
      </c>
      <c r="AB171" s="2">
        <f t="shared" si="27"/>
        <v>1.5089343776269783E-3</v>
      </c>
      <c r="AF171" s="2">
        <f t="shared" si="28"/>
        <v>6.3976244006016779E-3</v>
      </c>
      <c r="AJ171" s="15"/>
      <c r="AK171" s="2"/>
      <c r="AL171" s="4"/>
      <c r="AM171" s="2"/>
      <c r="AN171" s="2"/>
    </row>
    <row r="172" spans="1:40" x14ac:dyDescent="0.3">
      <c r="A172" s="15">
        <v>42251</v>
      </c>
      <c r="B172" s="2">
        <v>-2.7521897562410965E-2</v>
      </c>
      <c r="C172" s="4">
        <v>-2.1468746005368761E-2</v>
      </c>
      <c r="D172" s="2">
        <v>-2.5749906374959292E-2</v>
      </c>
      <c r="E172" s="2">
        <v>-2.1846877792086616E-2</v>
      </c>
      <c r="F172">
        <v>9</v>
      </c>
      <c r="G172">
        <v>2015</v>
      </c>
      <c r="L172" s="2">
        <f t="shared" si="23"/>
        <v>-6.0531515570422037E-3</v>
      </c>
      <c r="P172" s="2">
        <f t="shared" si="24"/>
        <v>1.7719911874516728E-3</v>
      </c>
      <c r="T172" s="2">
        <f t="shared" si="25"/>
        <v>-5.6750197703243493E-3</v>
      </c>
      <c r="X172" s="2">
        <f t="shared" si="26"/>
        <v>-4.2811603695905309E-3</v>
      </c>
      <c r="AB172" s="2">
        <f t="shared" si="27"/>
        <v>3.7813178671785436E-4</v>
      </c>
      <c r="AF172" s="2">
        <f t="shared" si="28"/>
        <v>-3.9030285828726766E-3</v>
      </c>
      <c r="AJ172" s="15"/>
      <c r="AK172" s="2"/>
      <c r="AL172" s="4"/>
      <c r="AM172" s="2"/>
      <c r="AN172" s="2"/>
    </row>
    <row r="173" spans="1:40" x14ac:dyDescent="0.3">
      <c r="A173" s="15">
        <v>42254</v>
      </c>
      <c r="B173" s="2">
        <v>-1.4736954924056835E-2</v>
      </c>
      <c r="C173" s="4">
        <v>-1.257339925931248E-2</v>
      </c>
      <c r="D173" s="2">
        <v>-2.1017911724770754E-2</v>
      </c>
      <c r="E173" s="2">
        <v>-1.2224871934258931E-2</v>
      </c>
      <c r="F173">
        <v>9</v>
      </c>
      <c r="G173">
        <v>2015</v>
      </c>
      <c r="L173" s="2">
        <f t="shared" si="23"/>
        <v>-2.1635556647443543E-3</v>
      </c>
      <c r="P173" s="2">
        <f t="shared" si="24"/>
        <v>-6.2809568007139195E-3</v>
      </c>
      <c r="T173" s="2">
        <f t="shared" si="25"/>
        <v>-2.5120829897979039E-3</v>
      </c>
      <c r="X173" s="2">
        <f t="shared" si="26"/>
        <v>-8.4445124654582739E-3</v>
      </c>
      <c r="AB173" s="2">
        <f t="shared" si="27"/>
        <v>-3.4852732505354957E-4</v>
      </c>
      <c r="AF173" s="2">
        <f t="shared" si="28"/>
        <v>-8.7930397905118234E-3</v>
      </c>
      <c r="AJ173" s="15"/>
      <c r="AK173" s="2"/>
      <c r="AL173" s="4"/>
      <c r="AM173" s="2"/>
      <c r="AN173" s="2"/>
    </row>
    <row r="174" spans="1:40" x14ac:dyDescent="0.3">
      <c r="A174" s="15">
        <v>42255</v>
      </c>
      <c r="B174" s="2">
        <v>2.7928886639826837E-2</v>
      </c>
      <c r="C174" s="4">
        <v>1.7125734243530696E-2</v>
      </c>
      <c r="D174" s="2">
        <v>3.5519091076054006E-2</v>
      </c>
      <c r="E174" s="2">
        <v>1.7034756833124283E-2</v>
      </c>
      <c r="F174">
        <v>9</v>
      </c>
      <c r="G174">
        <v>2015</v>
      </c>
      <c r="L174" s="2">
        <f t="shared" si="23"/>
        <v>1.0803152396296142E-2</v>
      </c>
      <c r="P174" s="2">
        <f t="shared" si="24"/>
        <v>7.5902044362271687E-3</v>
      </c>
      <c r="T174" s="2">
        <f t="shared" si="25"/>
        <v>1.0894129806702554E-2</v>
      </c>
      <c r="X174" s="2">
        <f t="shared" si="26"/>
        <v>1.839335683252331E-2</v>
      </c>
      <c r="AB174" s="2">
        <f t="shared" si="27"/>
        <v>9.0977410406412745E-5</v>
      </c>
      <c r="AF174" s="2">
        <f t="shared" si="28"/>
        <v>1.8484334242929723E-2</v>
      </c>
      <c r="AJ174" s="15"/>
      <c r="AK174" s="2"/>
      <c r="AL174" s="4"/>
      <c r="AM174" s="2"/>
      <c r="AN174" s="2"/>
    </row>
    <row r="175" spans="1:40" x14ac:dyDescent="0.3">
      <c r="A175" s="15">
        <v>42256</v>
      </c>
      <c r="B175" s="2">
        <v>1.6662519940872488E-2</v>
      </c>
      <c r="C175" s="4">
        <v>1.6954443468929908E-2</v>
      </c>
      <c r="D175" s="2">
        <v>1.7158024457294484E-2</v>
      </c>
      <c r="E175" s="2">
        <v>1.5866658609116912E-2</v>
      </c>
      <c r="F175">
        <v>9</v>
      </c>
      <c r="G175">
        <v>2015</v>
      </c>
      <c r="L175" s="2">
        <f t="shared" si="23"/>
        <v>-2.919235280574202E-4</v>
      </c>
      <c r="P175" s="2">
        <f t="shared" si="24"/>
        <v>4.9550451642199622E-4</v>
      </c>
      <c r="T175" s="2">
        <f t="shared" si="25"/>
        <v>7.9586133175557627E-4</v>
      </c>
      <c r="X175" s="2">
        <f t="shared" si="26"/>
        <v>2.0358098836457603E-4</v>
      </c>
      <c r="AB175" s="2">
        <f t="shared" si="27"/>
        <v>1.0877848598129965E-3</v>
      </c>
      <c r="AF175" s="2">
        <f t="shared" si="28"/>
        <v>1.2913658481775725E-3</v>
      </c>
      <c r="AJ175" s="15"/>
      <c r="AK175" s="2"/>
      <c r="AL175" s="4"/>
      <c r="AM175" s="2"/>
      <c r="AN175" s="2"/>
    </row>
    <row r="176" spans="1:40" x14ac:dyDescent="0.3">
      <c r="A176" s="15">
        <v>42257</v>
      </c>
      <c r="B176" s="2">
        <v>-5.9405065993359367E-3</v>
      </c>
      <c r="C176" s="4">
        <v>-3.900954135011383E-3</v>
      </c>
      <c r="D176" s="2">
        <v>-2.0352944713344285E-3</v>
      </c>
      <c r="E176" s="2">
        <v>-3.7873868857890946E-3</v>
      </c>
      <c r="F176">
        <v>9</v>
      </c>
      <c r="G176">
        <v>2015</v>
      </c>
      <c r="L176" s="2">
        <f t="shared" si="23"/>
        <v>-2.0395524643245537E-3</v>
      </c>
      <c r="P176" s="2">
        <f t="shared" si="24"/>
        <v>3.9052121280015082E-3</v>
      </c>
      <c r="T176" s="2">
        <f t="shared" si="25"/>
        <v>-2.1531197135468421E-3</v>
      </c>
      <c r="X176" s="2">
        <f t="shared" si="26"/>
        <v>1.8656596636769545E-3</v>
      </c>
      <c r="AB176" s="2">
        <f t="shared" si="27"/>
        <v>-1.1356724922228839E-4</v>
      </c>
      <c r="AF176" s="2">
        <f t="shared" si="28"/>
        <v>1.7520924144546661E-3</v>
      </c>
      <c r="AJ176" s="15"/>
      <c r="AK176" s="2"/>
      <c r="AL176" s="4"/>
      <c r="AM176" s="2"/>
      <c r="AN176" s="2"/>
    </row>
    <row r="177" spans="1:40" x14ac:dyDescent="0.3">
      <c r="A177" s="15">
        <v>42258</v>
      </c>
      <c r="B177" s="2">
        <v>2.1961717567904777E-3</v>
      </c>
      <c r="C177" s="4">
        <v>1.5408122648653946E-4</v>
      </c>
      <c r="D177" s="2">
        <v>9.0072992260935064E-4</v>
      </c>
      <c r="E177" s="2">
        <v>-4.6678325840469903E-4</v>
      </c>
      <c r="F177">
        <v>9</v>
      </c>
      <c r="G177">
        <v>2015</v>
      </c>
      <c r="L177" s="2">
        <f t="shared" si="23"/>
        <v>2.0420905303039382E-3</v>
      </c>
      <c r="P177" s="2">
        <f t="shared" si="24"/>
        <v>-1.295441834181127E-3</v>
      </c>
      <c r="T177" s="2">
        <f t="shared" si="25"/>
        <v>2.6629550151951766E-3</v>
      </c>
      <c r="X177" s="2">
        <f t="shared" si="26"/>
        <v>7.4664869612281123E-4</v>
      </c>
      <c r="AB177" s="2">
        <f t="shared" si="27"/>
        <v>6.2086448489123854E-4</v>
      </c>
      <c r="AF177" s="2">
        <f t="shared" si="28"/>
        <v>1.3675131810140496E-3</v>
      </c>
      <c r="AJ177" s="15"/>
      <c r="AK177" s="2"/>
      <c r="AL177" s="4"/>
      <c r="AM177" s="2"/>
      <c r="AN177" s="2"/>
    </row>
    <row r="178" spans="1:40" x14ac:dyDescent="0.3">
      <c r="A178" s="15">
        <v>42261</v>
      </c>
      <c r="B178" s="2">
        <v>1.5083447273042949E-2</v>
      </c>
      <c r="C178" s="4">
        <v>1.0649223935398536E-2</v>
      </c>
      <c r="D178" s="2">
        <v>1.8010425821364553E-2</v>
      </c>
      <c r="E178" s="2">
        <v>9.6246770331052181E-3</v>
      </c>
      <c r="F178">
        <v>9</v>
      </c>
      <c r="G178">
        <v>2015</v>
      </c>
      <c r="L178" s="2">
        <f t="shared" si="23"/>
        <v>4.4342233376444135E-3</v>
      </c>
      <c r="P178" s="2">
        <f t="shared" si="24"/>
        <v>2.9269785483216036E-3</v>
      </c>
      <c r="T178" s="2">
        <f t="shared" si="25"/>
        <v>5.4587702399377311E-3</v>
      </c>
      <c r="X178" s="2">
        <f t="shared" si="26"/>
        <v>7.3612018859660171E-3</v>
      </c>
      <c r="AB178" s="2">
        <f t="shared" si="27"/>
        <v>1.0245469022933176E-3</v>
      </c>
      <c r="AF178" s="2">
        <f t="shared" si="28"/>
        <v>8.3857487882593347E-3</v>
      </c>
      <c r="AJ178" s="15"/>
      <c r="AK178" s="2"/>
      <c r="AL178" s="4"/>
      <c r="AM178" s="2"/>
      <c r="AN178" s="2"/>
    </row>
    <row r="179" spans="1:40" x14ac:dyDescent="0.3">
      <c r="A179" s="15">
        <v>42262</v>
      </c>
      <c r="B179" s="2">
        <v>-9.5380682855578137E-3</v>
      </c>
      <c r="C179" s="4">
        <v>-5.481279176855364E-3</v>
      </c>
      <c r="D179" s="2">
        <v>-1.0185196135242849E-2</v>
      </c>
      <c r="E179" s="2">
        <v>-5.8309838455796927E-3</v>
      </c>
      <c r="F179">
        <v>9</v>
      </c>
      <c r="G179">
        <v>2015</v>
      </c>
      <c r="L179" s="2">
        <f t="shared" si="23"/>
        <v>-4.0567891087024497E-3</v>
      </c>
      <c r="P179" s="2">
        <f t="shared" si="24"/>
        <v>-6.4712784968503495E-4</v>
      </c>
      <c r="T179" s="2">
        <f t="shared" si="25"/>
        <v>-3.707084439978121E-3</v>
      </c>
      <c r="X179" s="2">
        <f t="shared" si="26"/>
        <v>-4.7039169583874847E-3</v>
      </c>
      <c r="AB179" s="2">
        <f t="shared" si="27"/>
        <v>3.4970466872432868E-4</v>
      </c>
      <c r="AF179" s="2">
        <f t="shared" si="28"/>
        <v>-4.354212289663156E-3</v>
      </c>
      <c r="AJ179" s="15"/>
      <c r="AK179" s="2"/>
      <c r="AL179" s="4"/>
      <c r="AM179" s="2"/>
      <c r="AN179" s="2"/>
    </row>
    <row r="180" spans="1:40" x14ac:dyDescent="0.3">
      <c r="A180" s="15">
        <v>42263</v>
      </c>
      <c r="B180" s="2">
        <v>1.1814205915041695E-2</v>
      </c>
      <c r="C180" s="4">
        <v>8.9473885887265802E-3</v>
      </c>
      <c r="D180" s="2">
        <v>1.3459143166930967E-2</v>
      </c>
      <c r="E180" s="2">
        <v>1.0038150730201197E-2</v>
      </c>
      <c r="F180">
        <v>9</v>
      </c>
      <c r="G180">
        <v>2015</v>
      </c>
      <c r="L180" s="2">
        <f t="shared" si="23"/>
        <v>2.8668173263151145E-3</v>
      </c>
      <c r="P180" s="2">
        <f t="shared" si="24"/>
        <v>1.6449372518892724E-3</v>
      </c>
      <c r="T180" s="2">
        <f t="shared" si="25"/>
        <v>1.7760551848404974E-3</v>
      </c>
      <c r="X180" s="2">
        <f t="shared" si="26"/>
        <v>4.5117545782043869E-3</v>
      </c>
      <c r="AB180" s="2">
        <f t="shared" si="27"/>
        <v>-1.0907621414746171E-3</v>
      </c>
      <c r="AF180" s="2">
        <f t="shared" si="28"/>
        <v>3.4209924367297698E-3</v>
      </c>
      <c r="AJ180" s="15"/>
      <c r="AK180" s="2"/>
      <c r="AL180" s="4"/>
      <c r="AM180" s="2"/>
      <c r="AN180" s="2"/>
    </row>
    <row r="181" spans="1:40" x14ac:dyDescent="0.3">
      <c r="A181" s="15">
        <v>42265</v>
      </c>
      <c r="B181" s="2">
        <v>2.0901639344262243E-2</v>
      </c>
      <c r="C181" s="4">
        <v>1.04758106884918E-2</v>
      </c>
      <c r="D181" s="2">
        <v>2.6189444645841428E-2</v>
      </c>
      <c r="E181" s="2">
        <v>9.8189914716431525E-3</v>
      </c>
      <c r="F181">
        <v>9</v>
      </c>
      <c r="G181">
        <v>2015</v>
      </c>
      <c r="L181" s="2">
        <f t="shared" si="23"/>
        <v>1.0425828655770443E-2</v>
      </c>
      <c r="P181" s="2">
        <f t="shared" si="24"/>
        <v>5.2878053015791848E-3</v>
      </c>
      <c r="T181" s="2">
        <f t="shared" si="25"/>
        <v>1.1082647872619091E-2</v>
      </c>
      <c r="X181" s="2">
        <f t="shared" si="26"/>
        <v>1.5713633957349628E-2</v>
      </c>
      <c r="AB181" s="2">
        <f t="shared" si="27"/>
        <v>6.5681921684864787E-4</v>
      </c>
      <c r="AF181" s="2">
        <f t="shared" si="28"/>
        <v>1.6370453174198274E-2</v>
      </c>
      <c r="AJ181" s="15"/>
      <c r="AK181" s="2"/>
      <c r="AL181" s="4"/>
      <c r="AM181" s="2"/>
      <c r="AN181" s="2"/>
    </row>
    <row r="182" spans="1:40" x14ac:dyDescent="0.3">
      <c r="A182" s="15">
        <v>42268</v>
      </c>
      <c r="B182" s="2">
        <v>7.1349895114953118E-3</v>
      </c>
      <c r="C182" s="4">
        <v>-6.0136057830833167E-4</v>
      </c>
      <c r="D182" s="2">
        <v>7.682741546830258E-3</v>
      </c>
      <c r="E182" s="2">
        <v>-9.8898085389515769E-4</v>
      </c>
      <c r="F182">
        <v>9</v>
      </c>
      <c r="G182">
        <v>2015</v>
      </c>
      <c r="L182" s="2">
        <f t="shared" si="23"/>
        <v>7.7363500898036432E-3</v>
      </c>
      <c r="P182" s="2">
        <f t="shared" si="24"/>
        <v>5.4775203533494621E-4</v>
      </c>
      <c r="T182" s="2">
        <f t="shared" si="25"/>
        <v>8.1239703653904691E-3</v>
      </c>
      <c r="X182" s="2">
        <f t="shared" si="26"/>
        <v>8.2841021251385902E-3</v>
      </c>
      <c r="AB182" s="2">
        <f t="shared" si="27"/>
        <v>3.8762027558682602E-4</v>
      </c>
      <c r="AF182" s="2">
        <f t="shared" si="28"/>
        <v>8.6717224007254162E-3</v>
      </c>
      <c r="AJ182" s="15"/>
      <c r="AK182" s="2"/>
      <c r="AL182" s="4"/>
      <c r="AM182" s="2"/>
      <c r="AN182" s="2"/>
    </row>
    <row r="183" spans="1:40" x14ac:dyDescent="0.3">
      <c r="A183" s="15">
        <v>42269</v>
      </c>
      <c r="B183" s="2">
        <v>-2.9281783914154907E-2</v>
      </c>
      <c r="C183" s="4">
        <v>-2.069674443093359E-2</v>
      </c>
      <c r="D183" s="2">
        <v>-2.917134567260829E-2</v>
      </c>
      <c r="E183" s="2">
        <v>-2.0659734020336724E-2</v>
      </c>
      <c r="F183">
        <v>9</v>
      </c>
      <c r="G183">
        <v>2015</v>
      </c>
      <c r="L183" s="2">
        <f t="shared" si="23"/>
        <v>-8.5850394832213163E-3</v>
      </c>
      <c r="P183" s="2">
        <f t="shared" si="24"/>
        <v>1.1043824154661694E-4</v>
      </c>
      <c r="T183" s="2">
        <f t="shared" si="25"/>
        <v>-8.6220498938181823E-3</v>
      </c>
      <c r="X183" s="2">
        <f t="shared" si="26"/>
        <v>-8.4746012416746994E-3</v>
      </c>
      <c r="AB183" s="2">
        <f t="shared" si="27"/>
        <v>-3.701041059686605E-5</v>
      </c>
      <c r="AF183" s="2">
        <f t="shared" si="28"/>
        <v>-8.5116116522715654E-3</v>
      </c>
      <c r="AJ183" s="15"/>
      <c r="AK183" s="2"/>
      <c r="AL183" s="4"/>
      <c r="AM183" s="2"/>
      <c r="AN183" s="2"/>
    </row>
    <row r="184" spans="1:40" x14ac:dyDescent="0.3">
      <c r="A184" s="15">
        <v>42270</v>
      </c>
      <c r="B184" s="2">
        <v>8.2288317064261977E-3</v>
      </c>
      <c r="C184" s="4">
        <v>4.3458781362006932E-3</v>
      </c>
      <c r="D184" s="2">
        <v>1.3161178194073671E-2</v>
      </c>
      <c r="E184" s="2">
        <v>6.6720360020958124E-3</v>
      </c>
      <c r="F184">
        <v>9</v>
      </c>
      <c r="G184">
        <v>2015</v>
      </c>
      <c r="L184" s="2">
        <f t="shared" si="23"/>
        <v>3.8829535702255046E-3</v>
      </c>
      <c r="P184" s="2">
        <f t="shared" si="24"/>
        <v>4.9323464876474734E-3</v>
      </c>
      <c r="T184" s="2">
        <f t="shared" si="25"/>
        <v>1.5567957043303854E-3</v>
      </c>
      <c r="X184" s="2">
        <f t="shared" si="26"/>
        <v>8.8153000578729789E-3</v>
      </c>
      <c r="AB184" s="2">
        <f t="shared" si="27"/>
        <v>-2.3261578658951192E-3</v>
      </c>
      <c r="AF184" s="2">
        <f t="shared" si="28"/>
        <v>6.4891421919778588E-3</v>
      </c>
      <c r="AJ184" s="15"/>
      <c r="AK184" s="2"/>
      <c r="AL184" s="4"/>
      <c r="AM184" s="2"/>
      <c r="AN184" s="2"/>
    </row>
    <row r="185" spans="1:40" x14ac:dyDescent="0.3">
      <c r="A185" s="15">
        <v>42271</v>
      </c>
      <c r="B185" s="2">
        <v>-4.2988873046693077E-4</v>
      </c>
      <c r="C185" s="4">
        <v>2.8740942779395973E-3</v>
      </c>
      <c r="D185" s="2">
        <v>-3.3989556831812728E-3</v>
      </c>
      <c r="E185" s="2">
        <v>1.568757142375782E-3</v>
      </c>
      <c r="F185">
        <v>9</v>
      </c>
      <c r="G185">
        <v>2015</v>
      </c>
      <c r="L185" s="2">
        <f t="shared" si="23"/>
        <v>-3.303983008406528E-3</v>
      </c>
      <c r="P185" s="2">
        <f t="shared" si="24"/>
        <v>-2.9690669527143421E-3</v>
      </c>
      <c r="T185" s="2">
        <f t="shared" si="25"/>
        <v>-1.9986458728427129E-3</v>
      </c>
      <c r="X185" s="2">
        <f t="shared" si="26"/>
        <v>-6.2730499611208697E-3</v>
      </c>
      <c r="AB185" s="2">
        <f t="shared" si="27"/>
        <v>1.3053371355638153E-3</v>
      </c>
      <c r="AF185" s="2">
        <f t="shared" si="28"/>
        <v>-4.967712825557055E-3</v>
      </c>
      <c r="AJ185" s="15"/>
      <c r="AK185" s="2"/>
      <c r="AL185" s="4"/>
      <c r="AM185" s="2"/>
      <c r="AN185" s="2"/>
    </row>
    <row r="186" spans="1:40" x14ac:dyDescent="0.3">
      <c r="A186" s="15">
        <v>42275</v>
      </c>
      <c r="B186" s="2">
        <v>-6.3958351359926693E-3</v>
      </c>
      <c r="C186" s="4">
        <v>-9.2520810827985238E-3</v>
      </c>
      <c r="D186" s="2">
        <v>-5.6028354359716672E-3</v>
      </c>
      <c r="E186" s="2">
        <v>-9.5369922864268122E-3</v>
      </c>
      <c r="F186">
        <v>9</v>
      </c>
      <c r="G186">
        <v>2015</v>
      </c>
      <c r="L186" s="2">
        <f t="shared" si="23"/>
        <v>2.8562459468058545E-3</v>
      </c>
      <c r="P186" s="2">
        <f t="shared" si="24"/>
        <v>7.9299970002100206E-4</v>
      </c>
      <c r="T186" s="2">
        <f t="shared" si="25"/>
        <v>3.1411571504341429E-3</v>
      </c>
      <c r="X186" s="2">
        <f t="shared" si="26"/>
        <v>3.6492456468268566E-3</v>
      </c>
      <c r="AB186" s="2">
        <f t="shared" si="27"/>
        <v>2.8491120362828838E-4</v>
      </c>
      <c r="AF186" s="2">
        <f t="shared" si="28"/>
        <v>3.934156850455145E-3</v>
      </c>
      <c r="AJ186" s="15"/>
      <c r="AK186" s="2"/>
      <c r="AL186" s="4"/>
      <c r="AM186" s="2"/>
      <c r="AN186" s="2"/>
    </row>
    <row r="187" spans="1:40" x14ac:dyDescent="0.3">
      <c r="A187" s="15">
        <v>42276</v>
      </c>
      <c r="B187" s="2">
        <v>1.6906620164600303E-2</v>
      </c>
      <c r="C187" s="4">
        <v>6.1059301922855372E-3</v>
      </c>
      <c r="D187" s="2">
        <v>1.0578761776109277E-2</v>
      </c>
      <c r="E187" s="2">
        <v>6.3169383889659968E-3</v>
      </c>
      <c r="F187">
        <v>9</v>
      </c>
      <c r="G187">
        <v>2015</v>
      </c>
      <c r="L187" s="2">
        <f t="shared" si="23"/>
        <v>1.0800689972314766E-2</v>
      </c>
      <c r="P187" s="2">
        <f t="shared" si="24"/>
        <v>-6.3278583884910262E-3</v>
      </c>
      <c r="T187" s="2">
        <f t="shared" si="25"/>
        <v>1.0589681775634307E-2</v>
      </c>
      <c r="X187" s="2">
        <f t="shared" si="26"/>
        <v>4.4728315838237394E-3</v>
      </c>
      <c r="AB187" s="2">
        <f t="shared" si="27"/>
        <v>-2.1100819668045962E-4</v>
      </c>
      <c r="AF187" s="2">
        <f t="shared" si="28"/>
        <v>4.2618233871432798E-3</v>
      </c>
      <c r="AJ187" s="15"/>
      <c r="AK187" s="2"/>
      <c r="AL187" s="4"/>
      <c r="AM187" s="2"/>
      <c r="AN187" s="2"/>
    </row>
    <row r="188" spans="1:40" x14ac:dyDescent="0.3">
      <c r="A188" s="15">
        <v>42277</v>
      </c>
      <c r="B188" s="2">
        <v>-7.5906982023516323E-4</v>
      </c>
      <c r="C188" s="4">
        <v>1.3463720627796903E-2</v>
      </c>
      <c r="D188" s="2">
        <v>-3.7555262366040236E-3</v>
      </c>
      <c r="E188" s="2">
        <v>1.4592302315170839E-2</v>
      </c>
      <c r="F188">
        <v>9</v>
      </c>
      <c r="G188">
        <v>2015</v>
      </c>
      <c r="L188" s="2">
        <f t="shared" si="23"/>
        <v>-1.4222790448032067E-2</v>
      </c>
      <c r="P188" s="2">
        <f t="shared" si="24"/>
        <v>-2.9964564163688602E-3</v>
      </c>
      <c r="T188" s="2">
        <f t="shared" si="25"/>
        <v>-1.5351372135406003E-2</v>
      </c>
      <c r="X188" s="2">
        <f t="shared" si="26"/>
        <v>-1.7219246864400926E-2</v>
      </c>
      <c r="AB188" s="2">
        <f t="shared" si="27"/>
        <v>-1.1285816873739356E-3</v>
      </c>
      <c r="AF188" s="2">
        <f t="shared" si="28"/>
        <v>-1.8347828551774862E-2</v>
      </c>
      <c r="AJ188" s="15"/>
      <c r="AK188" s="2"/>
      <c r="AL188" s="4"/>
      <c r="AM188" s="2"/>
      <c r="AN188" s="2"/>
    </row>
    <row r="189" spans="1:40" x14ac:dyDescent="0.3">
      <c r="A189" s="15">
        <v>42278</v>
      </c>
      <c r="B189" s="2">
        <v>-7.4255126033605243E-3</v>
      </c>
      <c r="C189" s="4">
        <v>2.5160714061065056E-4</v>
      </c>
      <c r="D189" s="2">
        <v>-3.8393847690850269E-3</v>
      </c>
      <c r="E189" s="2">
        <v>2.5280225487987868E-3</v>
      </c>
      <c r="F189">
        <v>10</v>
      </c>
      <c r="G189">
        <v>2015</v>
      </c>
      <c r="L189" s="2">
        <f t="shared" si="23"/>
        <v>-7.6771197439711751E-3</v>
      </c>
      <c r="P189" s="2">
        <f t="shared" si="24"/>
        <v>3.5861278342754974E-3</v>
      </c>
      <c r="T189" s="2">
        <f t="shared" si="25"/>
        <v>-9.9535351521593107E-3</v>
      </c>
      <c r="X189" s="2">
        <f t="shared" si="26"/>
        <v>-4.0909919096956777E-3</v>
      </c>
      <c r="AB189" s="2">
        <f t="shared" si="27"/>
        <v>2.2764154081881365E-3</v>
      </c>
      <c r="AF189" s="2">
        <f t="shared" si="28"/>
        <v>-6.3674073178838133E-3</v>
      </c>
      <c r="AJ189" s="15"/>
      <c r="AK189" s="2"/>
      <c r="AL189" s="4"/>
      <c r="AM189" s="2"/>
      <c r="AN189" s="2"/>
    </row>
    <row r="190" spans="1:40" x14ac:dyDescent="0.3">
      <c r="A190" s="15">
        <v>42282</v>
      </c>
      <c r="B190" s="2">
        <v>3.611063272827477E-2</v>
      </c>
      <c r="C190" s="4">
        <v>2.1179992202140709E-2</v>
      </c>
      <c r="D190" s="2">
        <v>3.054483329640462E-2</v>
      </c>
      <c r="E190" s="2">
        <v>2.1532400618589277E-2</v>
      </c>
      <c r="F190">
        <v>10</v>
      </c>
      <c r="G190">
        <v>2015</v>
      </c>
      <c r="L190" s="2">
        <f t="shared" si="23"/>
        <v>1.4930640526134062E-2</v>
      </c>
      <c r="P190" s="2">
        <f t="shared" si="24"/>
        <v>-5.5657994318701505E-3</v>
      </c>
      <c r="T190" s="2">
        <f t="shared" si="25"/>
        <v>1.4578232109685493E-2</v>
      </c>
      <c r="X190" s="2">
        <f t="shared" si="26"/>
        <v>9.3648410942639114E-3</v>
      </c>
      <c r="AB190" s="2">
        <f t="shared" si="27"/>
        <v>3.5240841644856857E-4</v>
      </c>
      <c r="AF190" s="2">
        <f t="shared" si="28"/>
        <v>9.0124326778153428E-3</v>
      </c>
      <c r="AJ190" s="15"/>
      <c r="AK190" s="2"/>
      <c r="AL190" s="4"/>
      <c r="AM190" s="2"/>
      <c r="AN190" s="2"/>
    </row>
    <row r="191" spans="1:40" x14ac:dyDescent="0.3">
      <c r="A191" s="15">
        <v>42283</v>
      </c>
      <c r="B191" s="2">
        <v>-2.4307209988054064E-3</v>
      </c>
      <c r="C191" s="4">
        <v>4.1382877834295383E-3</v>
      </c>
      <c r="D191" s="2">
        <v>-3.887054749760283E-3</v>
      </c>
      <c r="E191" s="2">
        <v>5.5003537355029766E-3</v>
      </c>
      <c r="F191">
        <v>10</v>
      </c>
      <c r="G191">
        <v>2015</v>
      </c>
      <c r="L191" s="2">
        <f t="shared" si="23"/>
        <v>-6.5690087822349447E-3</v>
      </c>
      <c r="P191" s="2">
        <f t="shared" si="24"/>
        <v>-1.4563337509548766E-3</v>
      </c>
      <c r="T191" s="2">
        <f t="shared" si="25"/>
        <v>-7.931074734308383E-3</v>
      </c>
      <c r="X191" s="2">
        <f t="shared" si="26"/>
        <v>-8.0253425331898217E-3</v>
      </c>
      <c r="AB191" s="2">
        <f t="shared" si="27"/>
        <v>1.3620659520734383E-3</v>
      </c>
      <c r="AF191" s="2">
        <f t="shared" si="28"/>
        <v>-9.38740848526326E-3</v>
      </c>
      <c r="AJ191" s="15"/>
      <c r="AK191" s="2"/>
      <c r="AL191" s="4"/>
      <c r="AM191" s="2"/>
      <c r="AN191" s="2"/>
    </row>
    <row r="192" spans="1:40" x14ac:dyDescent="0.3">
      <c r="A192" s="15">
        <v>42284</v>
      </c>
      <c r="B192" s="2">
        <v>2.8301107254999425E-3</v>
      </c>
      <c r="C192" s="4">
        <v>3.0050656821499098E-3</v>
      </c>
      <c r="D192" s="2">
        <v>6.5037048397224297E-4</v>
      </c>
      <c r="E192" s="2">
        <v>3.8232079153806618E-3</v>
      </c>
      <c r="F192">
        <v>10</v>
      </c>
      <c r="G192">
        <v>2015</v>
      </c>
      <c r="L192" s="2">
        <f t="shared" si="23"/>
        <v>-1.7495495664996731E-4</v>
      </c>
      <c r="P192" s="2">
        <f t="shared" si="24"/>
        <v>-2.1797402415276996E-3</v>
      </c>
      <c r="T192" s="2">
        <f t="shared" si="25"/>
        <v>-9.930971898807193E-4</v>
      </c>
      <c r="X192" s="2">
        <f t="shared" si="26"/>
        <v>-2.354695198177667E-3</v>
      </c>
      <c r="AB192" s="2">
        <f t="shared" si="27"/>
        <v>8.1814223323075199E-4</v>
      </c>
      <c r="AF192" s="2">
        <f t="shared" si="28"/>
        <v>-3.1728374314084189E-3</v>
      </c>
      <c r="AJ192" s="15"/>
      <c r="AK192" s="2"/>
      <c r="AL192" s="4"/>
      <c r="AM192" s="2"/>
      <c r="AN192" s="2"/>
    </row>
    <row r="193" spans="1:40" x14ac:dyDescent="0.3">
      <c r="A193" s="15">
        <v>42285</v>
      </c>
      <c r="B193" s="2">
        <v>-7.464550323278878E-3</v>
      </c>
      <c r="C193" s="4">
        <v>-5.8759507912049397E-3</v>
      </c>
      <c r="D193" s="2">
        <v>-8.0888697152717865E-3</v>
      </c>
      <c r="E193" s="2">
        <v>-7.0291853224513836E-3</v>
      </c>
      <c r="F193">
        <v>10</v>
      </c>
      <c r="G193">
        <v>2015</v>
      </c>
      <c r="L193" s="2">
        <f t="shared" si="23"/>
        <v>-1.5885995320739383E-3</v>
      </c>
      <c r="P193" s="2">
        <f t="shared" si="24"/>
        <v>-6.2431939199290853E-4</v>
      </c>
      <c r="T193" s="2">
        <f t="shared" si="25"/>
        <v>-4.3536500082749438E-4</v>
      </c>
      <c r="X193" s="2">
        <f t="shared" si="26"/>
        <v>-2.2129189240668468E-3</v>
      </c>
      <c r="AB193" s="2">
        <f t="shared" si="27"/>
        <v>-1.1532345312464439E-3</v>
      </c>
      <c r="AF193" s="2">
        <f t="shared" si="28"/>
        <v>-1.0596843928204029E-3</v>
      </c>
      <c r="AJ193" s="15"/>
      <c r="AK193" s="2"/>
      <c r="AL193" s="4"/>
      <c r="AM193" s="2"/>
      <c r="AN193" s="2"/>
    </row>
    <row r="194" spans="1:40" x14ac:dyDescent="0.3">
      <c r="A194" s="15">
        <v>42286</v>
      </c>
      <c r="B194" s="2">
        <v>8.4265991621552839E-3</v>
      </c>
      <c r="C194" s="4">
        <v>7.4237177634127512E-3</v>
      </c>
      <c r="D194" s="2">
        <v>6.635458931116024E-3</v>
      </c>
      <c r="E194" s="2">
        <v>8.7052690904091574E-3</v>
      </c>
      <c r="F194">
        <v>10</v>
      </c>
      <c r="G194">
        <v>2015</v>
      </c>
      <c r="L194" s="2">
        <f t="shared" ref="L194:L257" si="29">IF(OR(F194=1, F194=3, F194=4, F194=5, F194=6,F194=9,F194=10,F194=11), B194-C194, IF(OR(F194=2, F194=7,F194=8,F194=12), C194-B194, ""))</f>
        <v>1.0028813987425327E-3</v>
      </c>
      <c r="P194" s="2">
        <f t="shared" ref="P194:P257" si="30">IF(OR(F194=1, F194=4, F194=9,F194=10,F194=11), D194-B194, IF(OR(F194=2,F194=3,F194=5,F194=6, F194=7,F194=8,F194=12), B194-D194, ""))</f>
        <v>-1.7911402310392599E-3</v>
      </c>
      <c r="T194" s="2">
        <f t="shared" ref="T194:T257" si="31">IF(OR(F194=1, F194=3, F194=4, F194=5,F194=9,F194=10,F194=11), B194-E194, IF(OR(F194=2, F194=6, F194=7,F194=8,F194=12), E194-B194, ""))</f>
        <v>-2.7866992825387356E-4</v>
      </c>
      <c r="X194" s="2">
        <f t="shared" ref="X194:X257" si="32">IF(OR(F194=1, F194=3, F194=4, F194=5,F194=9,F194=10,F194=11), D194-C194, IF(OR(F194=2, F194=6, F194=7,F194=8,F194=12), C194-D194, ""))</f>
        <v>-7.8825883229672721E-4</v>
      </c>
      <c r="AB194" s="2">
        <f t="shared" ref="AB194:AB257" si="33">IF(OR(F194=1,F194=2, F194=3,F194=9,F194=11,F194=12), C194-E194, IF(OR( F194=4, F194=5,F194=6, F194=7,F194=8,F194=10), E194-C194, ""))</f>
        <v>1.2815513269964062E-3</v>
      </c>
      <c r="AF194" s="2">
        <f t="shared" ref="AF194:AF257" si="34">IF(OR(F194=1, F194=3,F194=4, F194=5,F194=9,F194=10,F194=11), D194-E194, IF(OR(F194=2,F194=6, F194=7,F194=8,F194=12), E194-D194, ""))</f>
        <v>-2.0698101592931334E-3</v>
      </c>
      <c r="AJ194" s="15"/>
      <c r="AK194" s="2"/>
      <c r="AL194" s="4"/>
      <c r="AM194" s="2"/>
      <c r="AN194" s="2"/>
    </row>
    <row r="195" spans="1:40" x14ac:dyDescent="0.3">
      <c r="A195" s="15">
        <v>42289</v>
      </c>
      <c r="B195" s="2">
        <v>-3.4512987237097321E-3</v>
      </c>
      <c r="C195" s="4">
        <v>-5.6290218200910234E-3</v>
      </c>
      <c r="D195" s="2">
        <v>-4.0363269424815139E-4</v>
      </c>
      <c r="E195" s="2">
        <v>-6.4772220767657105E-3</v>
      </c>
      <c r="F195">
        <v>10</v>
      </c>
      <c r="G195">
        <v>2015</v>
      </c>
      <c r="L195" s="2">
        <f t="shared" si="29"/>
        <v>2.1777230963812913E-3</v>
      </c>
      <c r="P195" s="2">
        <f t="shared" si="30"/>
        <v>3.0476660294615808E-3</v>
      </c>
      <c r="T195" s="2">
        <f t="shared" si="31"/>
        <v>3.0259233530559784E-3</v>
      </c>
      <c r="X195" s="2">
        <f t="shared" si="32"/>
        <v>5.2253891258428721E-3</v>
      </c>
      <c r="AB195" s="2">
        <f t="shared" si="33"/>
        <v>-8.4820025667468706E-4</v>
      </c>
      <c r="AF195" s="2">
        <f t="shared" si="34"/>
        <v>6.0735893825175592E-3</v>
      </c>
      <c r="AJ195" s="15"/>
      <c r="AK195" s="2"/>
      <c r="AL195" s="4"/>
      <c r="AM195" s="2"/>
      <c r="AN195" s="2"/>
    </row>
    <row r="196" spans="1:40" x14ac:dyDescent="0.3">
      <c r="A196" s="15">
        <v>42290</v>
      </c>
      <c r="B196" s="2">
        <v>8.6897151014837099E-4</v>
      </c>
      <c r="C196" s="4">
        <v>-1.461270199911654E-3</v>
      </c>
      <c r="D196" s="2">
        <v>-1.6094954544551407E-3</v>
      </c>
      <c r="E196" s="2">
        <v>-2.1401934499971098E-3</v>
      </c>
      <c r="F196">
        <v>10</v>
      </c>
      <c r="G196">
        <v>2015</v>
      </c>
      <c r="L196" s="2">
        <f t="shared" si="29"/>
        <v>2.3302417100600249E-3</v>
      </c>
      <c r="P196" s="2">
        <f t="shared" si="30"/>
        <v>-2.4784669646035116E-3</v>
      </c>
      <c r="T196" s="2">
        <f t="shared" si="31"/>
        <v>3.0091649601454809E-3</v>
      </c>
      <c r="X196" s="2">
        <f t="shared" si="32"/>
        <v>-1.4822525454348664E-4</v>
      </c>
      <c r="AB196" s="2">
        <f t="shared" si="33"/>
        <v>-6.7892325008545571E-4</v>
      </c>
      <c r="AF196" s="2">
        <f t="shared" si="34"/>
        <v>5.3069799554196907E-4</v>
      </c>
      <c r="AJ196" s="15"/>
      <c r="AK196" s="2"/>
      <c r="AL196" s="4"/>
      <c r="AM196" s="2"/>
      <c r="AN196" s="2"/>
    </row>
    <row r="197" spans="1:40" x14ac:dyDescent="0.3">
      <c r="A197" s="15">
        <v>42291</v>
      </c>
      <c r="B197" s="2">
        <v>1.4186839296167738E-3</v>
      </c>
      <c r="C197" s="4">
        <v>-2.9268172706814299E-3</v>
      </c>
      <c r="D197" s="2">
        <v>-6.6078605057853215E-4</v>
      </c>
      <c r="E197" s="2">
        <v>-2.4908246987599136E-3</v>
      </c>
      <c r="F197">
        <v>10</v>
      </c>
      <c r="G197">
        <v>2015</v>
      </c>
      <c r="L197" s="2">
        <f t="shared" si="29"/>
        <v>4.3455012002982032E-3</v>
      </c>
      <c r="P197" s="2">
        <f t="shared" si="30"/>
        <v>-2.079469980195306E-3</v>
      </c>
      <c r="T197" s="2">
        <f t="shared" si="31"/>
        <v>3.9095086283766874E-3</v>
      </c>
      <c r="X197" s="2">
        <f t="shared" si="32"/>
        <v>2.2660312201028977E-3</v>
      </c>
      <c r="AB197" s="2">
        <f t="shared" si="33"/>
        <v>4.3599257192151629E-4</v>
      </c>
      <c r="AF197" s="2">
        <f t="shared" si="34"/>
        <v>1.8300386481813814E-3</v>
      </c>
      <c r="AJ197" s="15"/>
      <c r="AK197" s="2"/>
      <c r="AL197" s="4"/>
      <c r="AM197" s="2"/>
      <c r="AN197" s="2"/>
    </row>
    <row r="198" spans="1:40" x14ac:dyDescent="0.3">
      <c r="A198" s="15">
        <v>42292</v>
      </c>
      <c r="B198" s="2">
        <v>5.4315812545376839E-3</v>
      </c>
      <c r="C198" s="4">
        <v>8.8308933262620862E-3</v>
      </c>
      <c r="D198" s="2">
        <v>8.1427329599702766E-3</v>
      </c>
      <c r="E198" s="2">
        <v>8.606531972399932E-3</v>
      </c>
      <c r="F198">
        <v>10</v>
      </c>
      <c r="G198">
        <v>2015</v>
      </c>
      <c r="L198" s="2">
        <f t="shared" si="29"/>
        <v>-3.3993120717244023E-3</v>
      </c>
      <c r="P198" s="2">
        <f t="shared" si="30"/>
        <v>2.7111517054325927E-3</v>
      </c>
      <c r="T198" s="2">
        <f t="shared" si="31"/>
        <v>-3.1749507178622481E-3</v>
      </c>
      <c r="X198" s="2">
        <f t="shared" si="32"/>
        <v>-6.8816036629180954E-4</v>
      </c>
      <c r="AB198" s="2">
        <f t="shared" si="33"/>
        <v>-2.2436135386215417E-4</v>
      </c>
      <c r="AF198" s="2">
        <f t="shared" si="34"/>
        <v>-4.6379901242965538E-4</v>
      </c>
      <c r="AJ198" s="15"/>
      <c r="AK198" s="2"/>
      <c r="AL198" s="4"/>
      <c r="AM198" s="2"/>
      <c r="AN198" s="2"/>
    </row>
    <row r="199" spans="1:40" x14ac:dyDescent="0.3">
      <c r="A199" s="15">
        <v>42293</v>
      </c>
      <c r="B199" s="2">
        <v>1.1837803813275495E-2</v>
      </c>
      <c r="C199" s="4">
        <v>7.1703649367320299E-3</v>
      </c>
      <c r="D199" s="2">
        <v>1.2820802777322305E-2</v>
      </c>
      <c r="E199" s="2">
        <v>7.569749731026908E-3</v>
      </c>
      <c r="F199">
        <v>10</v>
      </c>
      <c r="G199">
        <v>2015</v>
      </c>
      <c r="L199" s="2">
        <f t="shared" si="29"/>
        <v>4.6674388765434649E-3</v>
      </c>
      <c r="P199" s="2">
        <f t="shared" si="30"/>
        <v>9.8299896404680995E-4</v>
      </c>
      <c r="T199" s="2">
        <f t="shared" si="31"/>
        <v>4.2680540822485867E-3</v>
      </c>
      <c r="X199" s="2">
        <f t="shared" si="32"/>
        <v>5.6504378405902748E-3</v>
      </c>
      <c r="AB199" s="2">
        <f t="shared" si="33"/>
        <v>3.9938479429487816E-4</v>
      </c>
      <c r="AF199" s="2">
        <f t="shared" si="34"/>
        <v>5.2510530462953967E-3</v>
      </c>
      <c r="AJ199" s="15"/>
      <c r="AK199" s="2"/>
      <c r="AL199" s="4"/>
      <c r="AM199" s="2"/>
      <c r="AN199" s="2"/>
    </row>
    <row r="200" spans="1:40" x14ac:dyDescent="0.3">
      <c r="A200" s="15">
        <v>42296</v>
      </c>
      <c r="B200" s="2">
        <v>-1.4030093533957387E-3</v>
      </c>
      <c r="C200" s="4">
        <v>4.4791609766755445E-3</v>
      </c>
      <c r="D200" s="2">
        <v>-3.2267338809848392E-3</v>
      </c>
      <c r="E200" s="2">
        <v>5.5235057652877392E-3</v>
      </c>
      <c r="F200">
        <v>10</v>
      </c>
      <c r="G200">
        <v>2015</v>
      </c>
      <c r="L200" s="2">
        <f t="shared" si="29"/>
        <v>-5.8821703300712836E-3</v>
      </c>
      <c r="P200" s="2">
        <f t="shared" si="30"/>
        <v>-1.8237245275891005E-3</v>
      </c>
      <c r="T200" s="2">
        <f t="shared" si="31"/>
        <v>-6.9265151186834774E-3</v>
      </c>
      <c r="X200" s="2">
        <f t="shared" si="32"/>
        <v>-7.7058948576603833E-3</v>
      </c>
      <c r="AB200" s="2">
        <f t="shared" si="33"/>
        <v>1.0443447886121946E-3</v>
      </c>
      <c r="AF200" s="2">
        <f t="shared" si="34"/>
        <v>-8.7502396462725788E-3</v>
      </c>
      <c r="AJ200" s="15"/>
      <c r="AK200" s="2"/>
      <c r="AL200" s="4"/>
      <c r="AM200" s="2"/>
      <c r="AN200" s="2"/>
    </row>
    <row r="201" spans="1:40" x14ac:dyDescent="0.3">
      <c r="A201" s="15">
        <v>42297</v>
      </c>
      <c r="B201" s="2">
        <v>-4.6110448085055278E-4</v>
      </c>
      <c r="C201" s="4">
        <v>-1.6193255629874911E-3</v>
      </c>
      <c r="D201" s="2">
        <v>-1.3889627864385298E-3</v>
      </c>
      <c r="E201" s="2">
        <v>-2.1227907846979458E-3</v>
      </c>
      <c r="F201">
        <v>10</v>
      </c>
      <c r="G201">
        <v>2015</v>
      </c>
      <c r="L201" s="2">
        <f t="shared" si="29"/>
        <v>1.1582210821369384E-3</v>
      </c>
      <c r="P201" s="2">
        <f t="shared" si="30"/>
        <v>-9.2785830558797706E-4</v>
      </c>
      <c r="T201" s="2">
        <f t="shared" si="31"/>
        <v>1.6616863038473929E-3</v>
      </c>
      <c r="X201" s="2">
        <f t="shared" si="32"/>
        <v>2.3036277654896122E-4</v>
      </c>
      <c r="AB201" s="2">
        <f t="shared" si="33"/>
        <v>-5.0346522171045472E-4</v>
      </c>
      <c r="AF201" s="2">
        <f t="shared" si="34"/>
        <v>7.3382799825941593E-4</v>
      </c>
      <c r="AJ201" s="15"/>
      <c r="AK201" s="2"/>
      <c r="AL201" s="4"/>
      <c r="AM201" s="2"/>
      <c r="AN201" s="2"/>
    </row>
    <row r="202" spans="1:40" x14ac:dyDescent="0.3">
      <c r="A202" s="15">
        <v>42298</v>
      </c>
      <c r="B202" s="2">
        <v>-2.5288919102651754E-3</v>
      </c>
      <c r="C202" s="4">
        <v>-1.2043599038931581E-3</v>
      </c>
      <c r="D202" s="2">
        <v>-6.713310245229356E-3</v>
      </c>
      <c r="E202" s="2">
        <v>-7.0202216808036273E-4</v>
      </c>
      <c r="F202">
        <v>10</v>
      </c>
      <c r="G202">
        <v>2015</v>
      </c>
      <c r="L202" s="2">
        <f t="shared" si="29"/>
        <v>-1.3245320063720173E-3</v>
      </c>
      <c r="P202" s="2">
        <f t="shared" si="30"/>
        <v>-4.1844183349641802E-3</v>
      </c>
      <c r="T202" s="2">
        <f t="shared" si="31"/>
        <v>-1.8268697421848128E-3</v>
      </c>
      <c r="X202" s="2">
        <f t="shared" si="32"/>
        <v>-5.5089503413361975E-3</v>
      </c>
      <c r="AB202" s="2">
        <f t="shared" si="33"/>
        <v>5.023377358127954E-4</v>
      </c>
      <c r="AF202" s="2">
        <f t="shared" si="34"/>
        <v>-6.011288077148993E-3</v>
      </c>
    </row>
    <row r="203" spans="1:40" x14ac:dyDescent="0.3">
      <c r="A203" s="15">
        <v>42300</v>
      </c>
      <c r="B203" s="2">
        <v>1.3466748933658776E-2</v>
      </c>
      <c r="C203" s="4">
        <v>5.3019377825175417E-3</v>
      </c>
      <c r="D203" s="2">
        <v>1.2619596794001316E-2</v>
      </c>
      <c r="E203" s="2">
        <v>6.7118250520565503E-3</v>
      </c>
      <c r="F203">
        <v>10</v>
      </c>
      <c r="G203">
        <v>2015</v>
      </c>
      <c r="L203" s="2">
        <f t="shared" si="29"/>
        <v>8.1648111511412342E-3</v>
      </c>
      <c r="P203" s="2">
        <f t="shared" si="30"/>
        <v>-8.4715213965745953E-4</v>
      </c>
      <c r="T203" s="2">
        <f t="shared" si="31"/>
        <v>6.7549238816022256E-3</v>
      </c>
      <c r="X203" s="2">
        <f t="shared" si="32"/>
        <v>7.3176590114837747E-3</v>
      </c>
      <c r="AB203" s="2">
        <f t="shared" si="33"/>
        <v>1.4098872695390086E-3</v>
      </c>
      <c r="AF203" s="2">
        <f t="shared" si="34"/>
        <v>5.9077717419447661E-3</v>
      </c>
    </row>
    <row r="204" spans="1:40" x14ac:dyDescent="0.3">
      <c r="A204" s="15">
        <v>42303</v>
      </c>
      <c r="B204" s="2">
        <v>-8.2903936922680607E-3</v>
      </c>
      <c r="C204" s="4">
        <v>-4.2071255929457055E-3</v>
      </c>
      <c r="D204" s="2">
        <v>-6.6354225621095067E-3</v>
      </c>
      <c r="E204" s="2">
        <v>-3.9623877126303223E-3</v>
      </c>
      <c r="F204">
        <v>10</v>
      </c>
      <c r="G204">
        <v>2015</v>
      </c>
      <c r="L204" s="2">
        <f t="shared" si="29"/>
        <v>-4.0832680993223552E-3</v>
      </c>
      <c r="P204" s="2">
        <f t="shared" si="30"/>
        <v>1.6549711301585539E-3</v>
      </c>
      <c r="T204" s="2">
        <f t="shared" si="31"/>
        <v>-4.3280059796377383E-3</v>
      </c>
      <c r="X204" s="2">
        <f t="shared" si="32"/>
        <v>-2.4282969691638012E-3</v>
      </c>
      <c r="AB204" s="2">
        <f t="shared" si="33"/>
        <v>2.4473788031538317E-4</v>
      </c>
      <c r="AF204" s="2">
        <f t="shared" si="34"/>
        <v>-2.6730348494791844E-3</v>
      </c>
    </row>
    <row r="205" spans="1:40" x14ac:dyDescent="0.3">
      <c r="A205" s="15">
        <v>42304</v>
      </c>
      <c r="B205" s="2">
        <v>-5.5485292317735144E-3</v>
      </c>
      <c r="C205" s="4">
        <v>-3.3472347482915348E-3</v>
      </c>
      <c r="D205" s="2">
        <v>-4.9115775706495357E-4</v>
      </c>
      <c r="E205" s="2">
        <v>-3.9660901485127692E-3</v>
      </c>
      <c r="F205">
        <v>10</v>
      </c>
      <c r="G205">
        <v>2015</v>
      </c>
      <c r="L205" s="2">
        <f t="shared" si="29"/>
        <v>-2.2012944834819796E-3</v>
      </c>
      <c r="P205" s="2">
        <f t="shared" si="30"/>
        <v>5.0573714747085604E-3</v>
      </c>
      <c r="T205" s="2">
        <f t="shared" si="31"/>
        <v>-1.5824390832607452E-3</v>
      </c>
      <c r="X205" s="2">
        <f t="shared" si="32"/>
        <v>2.8560769912265812E-3</v>
      </c>
      <c r="AB205" s="2">
        <f t="shared" si="33"/>
        <v>-6.1885540022123438E-4</v>
      </c>
      <c r="AF205" s="2">
        <f t="shared" si="34"/>
        <v>3.4749323914478156E-3</v>
      </c>
    </row>
    <row r="206" spans="1:40" x14ac:dyDescent="0.3">
      <c r="A206" s="15">
        <v>42305</v>
      </c>
      <c r="B206" s="2">
        <v>-1.8808321383294885E-2</v>
      </c>
      <c r="C206" s="4">
        <v>-7.4943215634830761E-3</v>
      </c>
      <c r="D206" s="2">
        <v>-2.4325660019206562E-2</v>
      </c>
      <c r="E206" s="2">
        <v>-7.8404781194594264E-3</v>
      </c>
      <c r="F206">
        <v>10</v>
      </c>
      <c r="G206">
        <v>2015</v>
      </c>
      <c r="L206" s="2">
        <f t="shared" si="29"/>
        <v>-1.1313999819811809E-2</v>
      </c>
      <c r="P206" s="2">
        <f t="shared" si="30"/>
        <v>-5.5173386359116776E-3</v>
      </c>
      <c r="T206" s="2">
        <f t="shared" si="31"/>
        <v>-1.0967843263835458E-2</v>
      </c>
      <c r="X206" s="2">
        <f t="shared" si="32"/>
        <v>-1.6831338455723488E-2</v>
      </c>
      <c r="AB206" s="2">
        <f t="shared" si="33"/>
        <v>-3.4615655597635027E-4</v>
      </c>
      <c r="AF206" s="2">
        <f t="shared" si="34"/>
        <v>-1.6485181899747136E-2</v>
      </c>
    </row>
    <row r="207" spans="1:40" x14ac:dyDescent="0.3">
      <c r="A207" s="15">
        <v>42306</v>
      </c>
      <c r="B207" s="2">
        <v>-7.6858638743455754E-3</v>
      </c>
      <c r="C207" s="4">
        <v>-7.2755531623261965E-3</v>
      </c>
      <c r="D207" s="2">
        <v>-9.2642957667435511E-3</v>
      </c>
      <c r="E207" s="2">
        <v>-7.4564271280513949E-3</v>
      </c>
      <c r="F207">
        <v>10</v>
      </c>
      <c r="G207">
        <v>2015</v>
      </c>
      <c r="L207" s="2">
        <f t="shared" si="29"/>
        <v>-4.1031071201937889E-4</v>
      </c>
      <c r="P207" s="2">
        <f t="shared" si="30"/>
        <v>-1.5784318923979758E-3</v>
      </c>
      <c r="T207" s="2">
        <f t="shared" si="31"/>
        <v>-2.294367462941805E-4</v>
      </c>
      <c r="X207" s="2">
        <f t="shared" si="32"/>
        <v>-1.9887426044173546E-3</v>
      </c>
      <c r="AB207" s="2">
        <f t="shared" si="33"/>
        <v>-1.8087396572519839E-4</v>
      </c>
      <c r="AF207" s="2">
        <f t="shared" si="34"/>
        <v>-1.8078686386921563E-3</v>
      </c>
    </row>
    <row r="208" spans="1:40" x14ac:dyDescent="0.3">
      <c r="A208" s="15">
        <v>42307</v>
      </c>
      <c r="B208" s="2">
        <v>5.4362541917476739E-3</v>
      </c>
      <c r="C208" s="4">
        <v>-5.6646223071470173E-3</v>
      </c>
      <c r="D208" s="2">
        <v>8.2673917337701894E-3</v>
      </c>
      <c r="E208" s="2">
        <v>-6.7556842612788246E-3</v>
      </c>
      <c r="F208">
        <v>10</v>
      </c>
      <c r="G208">
        <v>2015</v>
      </c>
      <c r="L208" s="2">
        <f t="shared" si="29"/>
        <v>1.1100876498894692E-2</v>
      </c>
      <c r="P208" s="2">
        <f t="shared" si="30"/>
        <v>2.8311375420225155E-3</v>
      </c>
      <c r="T208" s="2">
        <f t="shared" si="31"/>
        <v>1.2191938453026498E-2</v>
      </c>
      <c r="X208" s="2">
        <f t="shared" si="32"/>
        <v>1.3932014040917207E-2</v>
      </c>
      <c r="AB208" s="2">
        <f t="shared" si="33"/>
        <v>-1.0910619541318074E-3</v>
      </c>
      <c r="AF208" s="2">
        <f t="shared" si="34"/>
        <v>1.5023075995049014E-2</v>
      </c>
    </row>
    <row r="209" spans="1:32" x14ac:dyDescent="0.3">
      <c r="A209" s="15">
        <v>42310</v>
      </c>
      <c r="B209" s="2">
        <v>-7.8298837062848736E-3</v>
      </c>
      <c r="C209" s="4">
        <v>-1.8597039351335267E-3</v>
      </c>
      <c r="D209" s="2">
        <v>-8.0094499985602897E-4</v>
      </c>
      <c r="E209" s="2">
        <v>-3.6643516877288215E-3</v>
      </c>
      <c r="F209">
        <v>11</v>
      </c>
      <c r="G209">
        <v>2015</v>
      </c>
      <c r="L209" s="2">
        <f t="shared" si="29"/>
        <v>-5.9701797711513467E-3</v>
      </c>
      <c r="P209" s="2">
        <f t="shared" si="30"/>
        <v>7.0289387064288444E-3</v>
      </c>
      <c r="T209" s="2">
        <f t="shared" si="31"/>
        <v>-4.1655320185560521E-3</v>
      </c>
      <c r="X209" s="2">
        <f t="shared" si="32"/>
        <v>1.0587589352774977E-3</v>
      </c>
      <c r="AB209" s="2">
        <f t="shared" si="33"/>
        <v>1.8046477525952948E-3</v>
      </c>
      <c r="AF209" s="2">
        <f t="shared" si="34"/>
        <v>2.8634066878727923E-3</v>
      </c>
    </row>
    <row r="210" spans="1:32" x14ac:dyDescent="0.3">
      <c r="A210" s="15">
        <v>42311</v>
      </c>
      <c r="B210" s="2">
        <v>5.5247459665855227E-4</v>
      </c>
      <c r="C210" s="4">
        <v>1.2296914592338198E-3</v>
      </c>
      <c r="D210" s="2">
        <v>-8.6502197155807769E-4</v>
      </c>
      <c r="E210" s="2">
        <v>1.1837728240549374E-3</v>
      </c>
      <c r="F210">
        <v>11</v>
      </c>
      <c r="G210">
        <v>2015</v>
      </c>
      <c r="L210" s="2">
        <f t="shared" si="29"/>
        <v>-6.7721686257526752E-4</v>
      </c>
      <c r="P210" s="2">
        <f t="shared" si="30"/>
        <v>-1.4174965682166299E-3</v>
      </c>
      <c r="T210" s="2">
        <f t="shared" si="31"/>
        <v>-6.3129822739638511E-4</v>
      </c>
      <c r="X210" s="2">
        <f t="shared" si="32"/>
        <v>-2.0947134307918976E-3</v>
      </c>
      <c r="AB210" s="2">
        <f t="shared" si="33"/>
        <v>4.5918635178882408E-5</v>
      </c>
      <c r="AF210" s="2">
        <f t="shared" si="34"/>
        <v>-2.0487947956130152E-3</v>
      </c>
    </row>
    <row r="211" spans="1:32" x14ac:dyDescent="0.3">
      <c r="A211" s="15">
        <v>42312</v>
      </c>
      <c r="B211" s="2">
        <v>-4.7923210433486454E-3</v>
      </c>
      <c r="C211" s="4">
        <v>-2.5432034438696394E-3</v>
      </c>
      <c r="D211" s="2">
        <v>-6.0344230502839312E-3</v>
      </c>
      <c r="E211" s="2">
        <v>-1.4166665726485156E-3</v>
      </c>
      <c r="F211">
        <v>11</v>
      </c>
      <c r="G211">
        <v>2015</v>
      </c>
      <c r="L211" s="2">
        <f t="shared" si="29"/>
        <v>-2.2491175994790061E-3</v>
      </c>
      <c r="P211" s="2">
        <f t="shared" si="30"/>
        <v>-1.2421020069352858E-3</v>
      </c>
      <c r="T211" s="2">
        <f t="shared" si="31"/>
        <v>-3.3756544707001295E-3</v>
      </c>
      <c r="X211" s="2">
        <f t="shared" si="32"/>
        <v>-3.4912196064142919E-3</v>
      </c>
      <c r="AB211" s="2">
        <f t="shared" si="33"/>
        <v>-1.1265368712211237E-3</v>
      </c>
      <c r="AF211" s="2">
        <f t="shared" si="34"/>
        <v>-4.6177564776354154E-3</v>
      </c>
    </row>
    <row r="212" spans="1:32" x14ac:dyDescent="0.3">
      <c r="A212" s="15">
        <v>42313</v>
      </c>
      <c r="B212" s="2">
        <v>-1.2875261562112968E-2</v>
      </c>
      <c r="C212" s="4">
        <v>-1.0540782567597821E-2</v>
      </c>
      <c r="D212" s="2">
        <v>-1.3120570464634895E-2</v>
      </c>
      <c r="E212" s="2">
        <v>-9.3669547454666956E-3</v>
      </c>
      <c r="F212">
        <v>11</v>
      </c>
      <c r="G212">
        <v>2015</v>
      </c>
      <c r="L212" s="2">
        <f t="shared" si="29"/>
        <v>-2.3344789945151465E-3</v>
      </c>
      <c r="P212" s="2">
        <f t="shared" si="30"/>
        <v>-2.4530890252192662E-4</v>
      </c>
      <c r="T212" s="2">
        <f t="shared" si="31"/>
        <v>-3.5083068166462724E-3</v>
      </c>
      <c r="X212" s="2">
        <f t="shared" si="32"/>
        <v>-2.5797878970370731E-3</v>
      </c>
      <c r="AB212" s="2">
        <f t="shared" si="33"/>
        <v>-1.1738278221311259E-3</v>
      </c>
      <c r="AF212" s="2">
        <f t="shared" si="34"/>
        <v>-3.753615719168199E-3</v>
      </c>
    </row>
    <row r="213" spans="1:32" x14ac:dyDescent="0.3">
      <c r="A213" s="15">
        <v>42314</v>
      </c>
      <c r="B213" s="2">
        <v>3.6285244711948839E-4</v>
      </c>
      <c r="C213" s="4">
        <v>-1.4455499060387987E-4</v>
      </c>
      <c r="D213" s="2">
        <v>5.3780207236204238E-3</v>
      </c>
      <c r="E213" s="2">
        <v>-1.4811322906607737E-3</v>
      </c>
      <c r="F213">
        <v>11</v>
      </c>
      <c r="G213">
        <v>2015</v>
      </c>
      <c r="L213" s="2">
        <f t="shared" si="29"/>
        <v>5.0740743772336827E-4</v>
      </c>
      <c r="P213" s="2">
        <f t="shared" si="30"/>
        <v>5.0151682765009354E-3</v>
      </c>
      <c r="T213" s="2">
        <f t="shared" si="31"/>
        <v>1.8439847377802621E-3</v>
      </c>
      <c r="X213" s="2">
        <f t="shared" si="32"/>
        <v>5.5225757142243039E-3</v>
      </c>
      <c r="AB213" s="2">
        <f t="shared" si="33"/>
        <v>1.3365773000568939E-3</v>
      </c>
      <c r="AF213" s="2">
        <f t="shared" si="34"/>
        <v>6.8591530142811975E-3</v>
      </c>
    </row>
    <row r="214" spans="1:32" x14ac:dyDescent="0.3">
      <c r="A214" s="15">
        <v>42317</v>
      </c>
      <c r="B214" s="2">
        <v>-8.5750369551801844E-3</v>
      </c>
      <c r="C214" s="4">
        <v>-4.9155802521906843E-3</v>
      </c>
      <c r="D214" s="2">
        <v>-4.886899013841337E-3</v>
      </c>
      <c r="E214" s="2">
        <v>-5.4764395832667106E-3</v>
      </c>
      <c r="F214">
        <v>11</v>
      </c>
      <c r="G214">
        <v>2015</v>
      </c>
      <c r="L214" s="2">
        <f t="shared" si="29"/>
        <v>-3.6594567029895001E-3</v>
      </c>
      <c r="P214" s="2">
        <f t="shared" si="30"/>
        <v>3.6881379413388473E-3</v>
      </c>
      <c r="T214" s="2">
        <f t="shared" si="31"/>
        <v>-3.0985973719134738E-3</v>
      </c>
      <c r="X214" s="2">
        <f t="shared" si="32"/>
        <v>2.8681238349347223E-5</v>
      </c>
      <c r="AB214" s="2">
        <f t="shared" si="33"/>
        <v>5.6085933107602633E-4</v>
      </c>
      <c r="AF214" s="2">
        <f t="shared" si="34"/>
        <v>5.8954056942537355E-4</v>
      </c>
    </row>
    <row r="215" spans="1:32" x14ac:dyDescent="0.3">
      <c r="A215" s="15">
        <v>42318</v>
      </c>
      <c r="B215" s="2">
        <v>-1.0345752586438068E-2</v>
      </c>
      <c r="C215" s="4">
        <v>-1.6657822922983557E-2</v>
      </c>
      <c r="D215" s="2">
        <v>-9.8217961536199491E-3</v>
      </c>
      <c r="E215" s="2">
        <v>-1.4476253187042157E-2</v>
      </c>
      <c r="F215">
        <v>11</v>
      </c>
      <c r="G215">
        <v>2015</v>
      </c>
      <c r="L215" s="2">
        <f t="shared" si="29"/>
        <v>6.3120703365454889E-3</v>
      </c>
      <c r="P215" s="2">
        <f t="shared" si="30"/>
        <v>5.2395643281811892E-4</v>
      </c>
      <c r="T215" s="2">
        <f t="shared" si="31"/>
        <v>4.1305006006040895E-3</v>
      </c>
      <c r="X215" s="2">
        <f t="shared" si="32"/>
        <v>6.8360267693636078E-3</v>
      </c>
      <c r="AB215" s="2">
        <f t="shared" si="33"/>
        <v>-2.1815697359413994E-3</v>
      </c>
      <c r="AF215" s="2">
        <f t="shared" si="34"/>
        <v>4.6544570334222084E-3</v>
      </c>
    </row>
    <row r="216" spans="1:32" x14ac:dyDescent="0.3">
      <c r="A216" s="15">
        <v>42319</v>
      </c>
      <c r="B216" s="2">
        <v>7.0405805239400817E-3</v>
      </c>
      <c r="C216" s="4">
        <v>5.3511662715925194E-3</v>
      </c>
      <c r="D216" s="2">
        <v>7.1275837491090524E-3</v>
      </c>
      <c r="E216" s="2">
        <v>4.8047527780087813E-3</v>
      </c>
      <c r="F216">
        <v>11</v>
      </c>
      <c r="G216">
        <v>2015</v>
      </c>
      <c r="L216" s="2">
        <f t="shared" si="29"/>
        <v>1.6894142523475623E-3</v>
      </c>
      <c r="P216" s="2">
        <f t="shared" si="30"/>
        <v>8.7003225168970702E-5</v>
      </c>
      <c r="T216" s="2">
        <f t="shared" si="31"/>
        <v>2.2358277459313004E-3</v>
      </c>
      <c r="X216" s="2">
        <f t="shared" si="32"/>
        <v>1.776417477516533E-3</v>
      </c>
      <c r="AB216" s="2">
        <f t="shared" si="33"/>
        <v>5.4641349358373805E-4</v>
      </c>
      <c r="AF216" s="2">
        <f t="shared" si="34"/>
        <v>2.3228309711002711E-3</v>
      </c>
    </row>
    <row r="217" spans="1:32" x14ac:dyDescent="0.3">
      <c r="A217" s="15">
        <v>42321</v>
      </c>
      <c r="B217" s="2">
        <v>-5.4742028192147137E-4</v>
      </c>
      <c r="C217" s="4">
        <v>-8.0191693290734816E-3</v>
      </c>
      <c r="D217" s="2">
        <v>-1.3652984194386327E-3</v>
      </c>
      <c r="E217" s="2">
        <v>-9.9130357463868713E-3</v>
      </c>
      <c r="F217">
        <v>11</v>
      </c>
      <c r="G217">
        <v>2015</v>
      </c>
      <c r="L217" s="2">
        <f t="shared" si="29"/>
        <v>7.4717490471520103E-3</v>
      </c>
      <c r="P217" s="2">
        <f t="shared" si="30"/>
        <v>-8.1787813751716136E-4</v>
      </c>
      <c r="T217" s="2">
        <f t="shared" si="31"/>
        <v>9.3656154644653992E-3</v>
      </c>
      <c r="X217" s="2">
        <f t="shared" si="32"/>
        <v>6.6538709096348493E-3</v>
      </c>
      <c r="AB217" s="2">
        <f t="shared" si="33"/>
        <v>1.8938664173133897E-3</v>
      </c>
      <c r="AF217" s="2">
        <f t="shared" si="34"/>
        <v>8.547737326948239E-3</v>
      </c>
    </row>
    <row r="218" spans="1:32" x14ac:dyDescent="0.3">
      <c r="A218" s="15">
        <v>42324</v>
      </c>
      <c r="B218" s="2">
        <v>8.4419526479306301E-3</v>
      </c>
      <c r="C218" s="4">
        <v>5.7135495507102145E-3</v>
      </c>
      <c r="D218" s="2">
        <v>1.4885267394443518E-2</v>
      </c>
      <c r="E218" s="2">
        <v>5.8401758963988531E-3</v>
      </c>
      <c r="F218">
        <v>11</v>
      </c>
      <c r="G218">
        <v>2015</v>
      </c>
      <c r="L218" s="2">
        <f t="shared" si="29"/>
        <v>2.7284030972204157E-3</v>
      </c>
      <c r="P218" s="2">
        <f t="shared" si="30"/>
        <v>6.4433147465128883E-3</v>
      </c>
      <c r="T218" s="2">
        <f t="shared" si="31"/>
        <v>2.601776751531777E-3</v>
      </c>
      <c r="X218" s="2">
        <f t="shared" si="32"/>
        <v>9.1717178437333048E-3</v>
      </c>
      <c r="AB218" s="2">
        <f t="shared" si="33"/>
        <v>-1.2662634568863865E-4</v>
      </c>
      <c r="AF218" s="2">
        <f t="shared" si="34"/>
        <v>9.0450914980446662E-3</v>
      </c>
    </row>
    <row r="219" spans="1:32" x14ac:dyDescent="0.3">
      <c r="A219" s="15">
        <v>42325</v>
      </c>
      <c r="B219" s="2">
        <v>2.4153212591019593E-3</v>
      </c>
      <c r="C219" s="4">
        <v>3.9645940614351722E-3</v>
      </c>
      <c r="D219" s="2">
        <v>-2.5865730961484048E-3</v>
      </c>
      <c r="E219" s="2">
        <v>4.0516147064647507E-3</v>
      </c>
      <c r="F219">
        <v>11</v>
      </c>
      <c r="G219">
        <v>2015</v>
      </c>
      <c r="L219" s="2">
        <f t="shared" si="29"/>
        <v>-1.5492728023332129E-3</v>
      </c>
      <c r="P219" s="2">
        <f t="shared" si="30"/>
        <v>-5.0018943552503636E-3</v>
      </c>
      <c r="T219" s="2">
        <f t="shared" si="31"/>
        <v>-1.6362934473627914E-3</v>
      </c>
      <c r="X219" s="2">
        <f t="shared" si="32"/>
        <v>-6.5511671575835765E-3</v>
      </c>
      <c r="AB219" s="2">
        <f t="shared" si="33"/>
        <v>-8.7020645029578514E-5</v>
      </c>
      <c r="AF219" s="2">
        <f t="shared" si="34"/>
        <v>-6.638187802613155E-3</v>
      </c>
    </row>
    <row r="220" spans="1:32" x14ac:dyDescent="0.3">
      <c r="A220" s="15">
        <v>42326</v>
      </c>
      <c r="B220" s="2">
        <v>-1.8585849789176545E-2</v>
      </c>
      <c r="C220" s="4">
        <v>-1.3492736888440902E-2</v>
      </c>
      <c r="D220" s="2">
        <v>-1.9156439883433758E-2</v>
      </c>
      <c r="E220" s="2">
        <v>-1.4767362331414513E-2</v>
      </c>
      <c r="F220">
        <v>11</v>
      </c>
      <c r="G220">
        <v>2015</v>
      </c>
      <c r="L220" s="2">
        <f t="shared" si="29"/>
        <v>-5.0931129007356427E-3</v>
      </c>
      <c r="P220" s="2">
        <f t="shared" si="30"/>
        <v>-5.7059009425721244E-4</v>
      </c>
      <c r="T220" s="2">
        <f t="shared" si="31"/>
        <v>-3.818487457762032E-3</v>
      </c>
      <c r="X220" s="2">
        <f t="shared" si="32"/>
        <v>-5.6637029949928551E-3</v>
      </c>
      <c r="AB220" s="2">
        <f t="shared" si="33"/>
        <v>1.2746254429736106E-3</v>
      </c>
      <c r="AF220" s="2">
        <f t="shared" si="34"/>
        <v>-4.3890775520192445E-3</v>
      </c>
    </row>
    <row r="221" spans="1:32" x14ac:dyDescent="0.3">
      <c r="A221" s="15">
        <v>42327</v>
      </c>
      <c r="B221" s="2">
        <v>1.7812847489521957E-2</v>
      </c>
      <c r="C221" s="4">
        <v>1.4349827983134562E-2</v>
      </c>
      <c r="D221" s="2">
        <v>1.5453155762813862E-2</v>
      </c>
      <c r="E221" s="2">
        <v>1.4103785653852044E-2</v>
      </c>
      <c r="F221">
        <v>11</v>
      </c>
      <c r="G221">
        <v>2015</v>
      </c>
      <c r="L221" s="2">
        <f t="shared" si="29"/>
        <v>3.463019506387395E-3</v>
      </c>
      <c r="P221" s="2">
        <f t="shared" si="30"/>
        <v>-2.3596917267080953E-3</v>
      </c>
      <c r="T221" s="2">
        <f t="shared" si="31"/>
        <v>3.7090618356699131E-3</v>
      </c>
      <c r="X221" s="2">
        <f t="shared" si="32"/>
        <v>1.1033277796792997E-3</v>
      </c>
      <c r="AB221" s="2">
        <f t="shared" si="33"/>
        <v>2.4604232928251805E-4</v>
      </c>
      <c r="AF221" s="2">
        <f t="shared" si="34"/>
        <v>1.3493701089618178E-3</v>
      </c>
    </row>
    <row r="222" spans="1:32" x14ac:dyDescent="0.3">
      <c r="A222" s="15">
        <v>42328</v>
      </c>
      <c r="B222" s="2">
        <v>-2.2575298622621279E-3</v>
      </c>
      <c r="C222" s="4">
        <v>1.7595868796022036E-3</v>
      </c>
      <c r="D222" s="2">
        <v>-9.5478534902400489E-4</v>
      </c>
      <c r="E222" s="2">
        <v>1.0281743771361938E-3</v>
      </c>
      <c r="F222">
        <v>11</v>
      </c>
      <c r="G222">
        <v>2015</v>
      </c>
      <c r="L222" s="2">
        <f t="shared" si="29"/>
        <v>-4.0171167418643315E-3</v>
      </c>
      <c r="P222" s="2">
        <f t="shared" si="30"/>
        <v>1.302744513238123E-3</v>
      </c>
      <c r="T222" s="2">
        <f t="shared" si="31"/>
        <v>-3.2857042393983219E-3</v>
      </c>
      <c r="X222" s="2">
        <f t="shared" si="32"/>
        <v>-2.7143722286262087E-3</v>
      </c>
      <c r="AB222" s="2">
        <f t="shared" si="33"/>
        <v>7.3141250246600985E-4</v>
      </c>
      <c r="AF222" s="2">
        <f t="shared" si="34"/>
        <v>-1.9829597261601987E-3</v>
      </c>
    </row>
    <row r="223" spans="1:32" x14ac:dyDescent="0.3">
      <c r="A223" s="15">
        <v>42331</v>
      </c>
      <c r="B223" s="2">
        <v>-2.8227135303978759E-3</v>
      </c>
      <c r="C223" s="4">
        <v>-9.2916101851323821E-4</v>
      </c>
      <c r="D223" s="2">
        <v>2.72637726025555E-4</v>
      </c>
      <c r="E223" s="2">
        <v>-1.8999949359240315E-3</v>
      </c>
      <c r="F223">
        <v>11</v>
      </c>
      <c r="G223">
        <v>2015</v>
      </c>
      <c r="L223" s="2">
        <f t="shared" si="29"/>
        <v>-1.8935525118846377E-3</v>
      </c>
      <c r="P223" s="2">
        <f t="shared" si="30"/>
        <v>3.0953512564234308E-3</v>
      </c>
      <c r="T223" s="2">
        <f t="shared" si="31"/>
        <v>-9.2271859447384439E-4</v>
      </c>
      <c r="X223" s="2">
        <f t="shared" si="32"/>
        <v>1.2017987445387933E-3</v>
      </c>
      <c r="AB223" s="2">
        <f t="shared" si="33"/>
        <v>9.7083391741079332E-4</v>
      </c>
      <c r="AF223" s="2">
        <f t="shared" si="34"/>
        <v>2.1726326619495866E-3</v>
      </c>
    </row>
    <row r="224" spans="1:32" x14ac:dyDescent="0.3">
      <c r="A224" s="15">
        <v>42332</v>
      </c>
      <c r="B224" s="2">
        <v>2.6936459963274179E-3</v>
      </c>
      <c r="C224" s="4">
        <v>-2.2486224798547168E-3</v>
      </c>
      <c r="D224" s="2">
        <v>-4.1968904324378919E-3</v>
      </c>
      <c r="E224" s="2">
        <v>-1.688656642656185E-3</v>
      </c>
      <c r="F224">
        <v>11</v>
      </c>
      <c r="G224">
        <v>2015</v>
      </c>
      <c r="L224" s="2">
        <f t="shared" si="29"/>
        <v>4.9422684761821351E-3</v>
      </c>
      <c r="P224" s="2">
        <f t="shared" si="30"/>
        <v>-6.8905364287653098E-3</v>
      </c>
      <c r="T224" s="2">
        <f t="shared" si="31"/>
        <v>4.3823026389836033E-3</v>
      </c>
      <c r="X224" s="2">
        <f t="shared" si="32"/>
        <v>-1.9482679525831752E-3</v>
      </c>
      <c r="AB224" s="2">
        <f t="shared" si="33"/>
        <v>-5.599658371985318E-4</v>
      </c>
      <c r="AF224" s="2">
        <f t="shared" si="34"/>
        <v>-2.508233789781707E-3</v>
      </c>
    </row>
    <row r="225" spans="1:32" x14ac:dyDescent="0.3">
      <c r="A225" s="15">
        <v>42334</v>
      </c>
      <c r="B225" s="2">
        <v>2.8356262958029233E-3</v>
      </c>
      <c r="C225" s="4">
        <v>6.6653046631594843E-3</v>
      </c>
      <c r="D225" s="2">
        <v>2.8195295094076227E-3</v>
      </c>
      <c r="E225" s="2">
        <v>7.0954315957562969E-3</v>
      </c>
      <c r="F225">
        <v>11</v>
      </c>
      <c r="G225">
        <v>2015</v>
      </c>
      <c r="L225" s="2">
        <f t="shared" si="29"/>
        <v>-3.829678367356561E-3</v>
      </c>
      <c r="P225" s="2">
        <f t="shared" si="30"/>
        <v>-1.6096786395300607E-5</v>
      </c>
      <c r="T225" s="2">
        <f t="shared" si="31"/>
        <v>-4.2598052999533731E-3</v>
      </c>
      <c r="X225" s="2">
        <f t="shared" si="32"/>
        <v>-3.8457751537518616E-3</v>
      </c>
      <c r="AB225" s="2">
        <f t="shared" si="33"/>
        <v>-4.3012693259681257E-4</v>
      </c>
      <c r="AF225" s="2">
        <f t="shared" si="34"/>
        <v>-4.2759020863486746E-3</v>
      </c>
    </row>
    <row r="226" spans="1:32" x14ac:dyDescent="0.3">
      <c r="A226" s="15">
        <v>42335</v>
      </c>
      <c r="B226" s="2">
        <v>1.5149176232844005E-2</v>
      </c>
      <c r="C226" s="4">
        <v>7.4710165148785656E-3</v>
      </c>
      <c r="D226" s="2">
        <v>1.9628387202808167E-2</v>
      </c>
      <c r="E226" s="2">
        <v>6.5323169982391101E-3</v>
      </c>
      <c r="F226">
        <v>11</v>
      </c>
      <c r="G226">
        <v>2015</v>
      </c>
      <c r="L226" s="2">
        <f t="shared" si="29"/>
        <v>7.6781597179654392E-3</v>
      </c>
      <c r="P226" s="2">
        <f t="shared" si="30"/>
        <v>4.4792109699641619E-3</v>
      </c>
      <c r="T226" s="2">
        <f t="shared" si="31"/>
        <v>8.6168592346048956E-3</v>
      </c>
      <c r="X226" s="2">
        <f t="shared" si="32"/>
        <v>1.2157370687929601E-2</v>
      </c>
      <c r="AB226" s="2">
        <f t="shared" si="33"/>
        <v>9.3869951663945548E-4</v>
      </c>
      <c r="AF226" s="2">
        <f t="shared" si="34"/>
        <v>1.3096070204569057E-2</v>
      </c>
    </row>
    <row r="227" spans="1:32" x14ac:dyDescent="0.3">
      <c r="A227" s="15">
        <v>42338</v>
      </c>
      <c r="B227" s="2">
        <v>-2.3138542904766E-3</v>
      </c>
      <c r="C227" s="4">
        <v>-9.3796819721251191E-4</v>
      </c>
      <c r="D227" s="2">
        <v>3.4223804685409101E-3</v>
      </c>
      <c r="E227" s="2">
        <v>6.6862623525529991E-4</v>
      </c>
      <c r="F227">
        <v>11</v>
      </c>
      <c r="G227">
        <v>2015</v>
      </c>
      <c r="L227" s="2">
        <f t="shared" si="29"/>
        <v>-1.3758860932640881E-3</v>
      </c>
      <c r="P227" s="2">
        <f t="shared" si="30"/>
        <v>5.7362347590175101E-3</v>
      </c>
      <c r="T227" s="2">
        <f t="shared" si="31"/>
        <v>-2.9824805257318999E-3</v>
      </c>
      <c r="X227" s="2">
        <f t="shared" si="32"/>
        <v>4.360348665753422E-3</v>
      </c>
      <c r="AB227" s="2">
        <f t="shared" si="33"/>
        <v>-1.6065944324678118E-3</v>
      </c>
      <c r="AF227" s="2">
        <f t="shared" si="34"/>
        <v>2.7537542332856102E-3</v>
      </c>
    </row>
    <row r="228" spans="1:32" x14ac:dyDescent="0.3">
      <c r="A228" s="15">
        <v>42339</v>
      </c>
      <c r="B228" s="2">
        <v>1.8042177978713676E-3</v>
      </c>
      <c r="C228" s="4">
        <v>2.4762924923599932E-3</v>
      </c>
      <c r="D228" s="2">
        <v>-1.8272673031027504E-3</v>
      </c>
      <c r="E228" s="2">
        <v>9.0798973596781425E-4</v>
      </c>
      <c r="F228">
        <v>12</v>
      </c>
      <c r="G228">
        <v>2015</v>
      </c>
      <c r="L228" s="2">
        <f t="shared" si="29"/>
        <v>6.7207469448862561E-4</v>
      </c>
      <c r="P228" s="2">
        <f t="shared" si="30"/>
        <v>3.6314851009741182E-3</v>
      </c>
      <c r="T228" s="2">
        <f t="shared" si="31"/>
        <v>-8.9622806190355335E-4</v>
      </c>
      <c r="X228" s="2">
        <f t="shared" si="32"/>
        <v>4.3035597954627436E-3</v>
      </c>
      <c r="AB228" s="2">
        <f t="shared" si="33"/>
        <v>1.5683027563921791E-3</v>
      </c>
      <c r="AF228" s="2">
        <f t="shared" si="34"/>
        <v>2.7352570390705645E-3</v>
      </c>
    </row>
    <row r="229" spans="1:32" x14ac:dyDescent="0.3">
      <c r="A229" s="15">
        <v>42340</v>
      </c>
      <c r="B229" s="2">
        <v>-9.1389546169431974E-3</v>
      </c>
      <c r="C229" s="4">
        <v>-2.9604394775546235E-3</v>
      </c>
      <c r="D229" s="2">
        <v>-1.034856352971939E-2</v>
      </c>
      <c r="E229" s="2">
        <v>-1.9702392984786935E-3</v>
      </c>
      <c r="F229">
        <v>12</v>
      </c>
      <c r="G229">
        <v>2015</v>
      </c>
      <c r="L229" s="2">
        <f t="shared" si="29"/>
        <v>6.1785151393885743E-3</v>
      </c>
      <c r="P229" s="2">
        <f t="shared" si="30"/>
        <v>1.2096089127761923E-3</v>
      </c>
      <c r="T229" s="2">
        <f t="shared" si="31"/>
        <v>7.1687153184645039E-3</v>
      </c>
      <c r="X229" s="2">
        <f t="shared" si="32"/>
        <v>7.3881240521647667E-3</v>
      </c>
      <c r="AB229" s="2">
        <f t="shared" si="33"/>
        <v>-9.9020017907592997E-4</v>
      </c>
      <c r="AF229" s="2">
        <f t="shared" si="34"/>
        <v>8.3783242312406962E-3</v>
      </c>
    </row>
    <row r="230" spans="1:32" x14ac:dyDescent="0.3">
      <c r="A230" s="15">
        <v>42341</v>
      </c>
      <c r="B230" s="2">
        <v>-7.5088150062096832E-3</v>
      </c>
      <c r="C230" s="4">
        <v>-8.472706411897183E-3</v>
      </c>
      <c r="D230" s="2">
        <v>-6.2955542004240472E-3</v>
      </c>
      <c r="E230" s="2">
        <v>-8.8533321081176123E-3</v>
      </c>
      <c r="F230">
        <v>12</v>
      </c>
      <c r="G230">
        <v>2015</v>
      </c>
      <c r="L230" s="2">
        <f t="shared" si="29"/>
        <v>-9.6389140568749979E-4</v>
      </c>
      <c r="P230" s="2">
        <f t="shared" si="30"/>
        <v>-1.213260805785636E-3</v>
      </c>
      <c r="T230" s="2">
        <f t="shared" si="31"/>
        <v>-1.3445171019079291E-3</v>
      </c>
      <c r="X230" s="2">
        <f t="shared" si="32"/>
        <v>-2.1771522114731358E-3</v>
      </c>
      <c r="AB230" s="2">
        <f t="shared" si="33"/>
        <v>3.8062569622042929E-4</v>
      </c>
      <c r="AF230" s="2">
        <f t="shared" si="34"/>
        <v>-2.5577779076935651E-3</v>
      </c>
    </row>
    <row r="231" spans="1:32" x14ac:dyDescent="0.3">
      <c r="A231" s="15">
        <v>42342</v>
      </c>
      <c r="B231" s="2">
        <v>-1.5364322882694844E-2</v>
      </c>
      <c r="C231" s="4">
        <v>-1.0458854421647604E-2</v>
      </c>
      <c r="D231" s="2">
        <v>-1.2437098555823712E-2</v>
      </c>
      <c r="E231" s="2">
        <v>-9.599940046247769E-3</v>
      </c>
      <c r="F231">
        <v>12</v>
      </c>
      <c r="G231">
        <v>2015</v>
      </c>
      <c r="L231" s="2">
        <f t="shared" si="29"/>
        <v>4.90546846104724E-3</v>
      </c>
      <c r="P231" s="2">
        <f t="shared" si="30"/>
        <v>-2.9272243268711317E-3</v>
      </c>
      <c r="T231" s="2">
        <f t="shared" si="31"/>
        <v>5.764382836447075E-3</v>
      </c>
      <c r="X231" s="2">
        <f t="shared" si="32"/>
        <v>1.9782441341761083E-3</v>
      </c>
      <c r="AB231" s="2">
        <f t="shared" si="33"/>
        <v>-8.5891437539983503E-4</v>
      </c>
      <c r="AF231" s="2">
        <f t="shared" si="34"/>
        <v>2.8371585095759433E-3</v>
      </c>
    </row>
    <row r="232" spans="1:32" x14ac:dyDescent="0.3">
      <c r="A232" s="15">
        <v>42345</v>
      </c>
      <c r="B232" s="2">
        <v>4.1139788671401348E-3</v>
      </c>
      <c r="C232" s="4">
        <v>-2.1203048098793354E-3</v>
      </c>
      <c r="D232" s="2">
        <v>2.9412983139318546E-3</v>
      </c>
      <c r="E232" s="2">
        <v>-4.2124790009872024E-3</v>
      </c>
      <c r="F232">
        <v>12</v>
      </c>
      <c r="G232">
        <v>2015</v>
      </c>
      <c r="L232" s="2">
        <f t="shared" si="29"/>
        <v>-6.2342836770194702E-3</v>
      </c>
      <c r="P232" s="2">
        <f t="shared" si="30"/>
        <v>1.1726805532082801E-3</v>
      </c>
      <c r="T232" s="2">
        <f t="shared" si="31"/>
        <v>-8.3264578681273363E-3</v>
      </c>
      <c r="X232" s="2">
        <f t="shared" si="32"/>
        <v>-5.0616031238111901E-3</v>
      </c>
      <c r="AB232" s="2">
        <f t="shared" si="33"/>
        <v>2.092174191107867E-3</v>
      </c>
      <c r="AF232" s="2">
        <f t="shared" si="34"/>
        <v>-7.153777314919057E-3</v>
      </c>
    </row>
    <row r="233" spans="1:32" x14ac:dyDescent="0.3">
      <c r="A233" s="15">
        <v>42346</v>
      </c>
      <c r="B233" s="2">
        <v>-9.1334178210899994E-3</v>
      </c>
      <c r="C233" s="4">
        <v>-8.2030545754242946E-3</v>
      </c>
      <c r="D233" s="2">
        <v>-8.6062429928600078E-3</v>
      </c>
      <c r="E233" s="2">
        <v>-8.6086585604213551E-3</v>
      </c>
      <c r="F233">
        <v>12</v>
      </c>
      <c r="G233">
        <v>2015</v>
      </c>
      <c r="L233" s="2">
        <f t="shared" si="29"/>
        <v>9.3036324566570482E-4</v>
      </c>
      <c r="P233" s="2">
        <f t="shared" si="30"/>
        <v>-5.2717482822999158E-4</v>
      </c>
      <c r="T233" s="2">
        <f t="shared" si="31"/>
        <v>5.247592606686443E-4</v>
      </c>
      <c r="X233" s="2">
        <f t="shared" si="32"/>
        <v>4.0318841743571324E-4</v>
      </c>
      <c r="AB233" s="2">
        <f t="shared" si="33"/>
        <v>4.0560398499706052E-4</v>
      </c>
      <c r="AF233" s="2">
        <f t="shared" si="34"/>
        <v>-2.4155675613472816E-6</v>
      </c>
    </row>
    <row r="234" spans="1:32" x14ac:dyDescent="0.3">
      <c r="A234" s="15">
        <v>42347</v>
      </c>
      <c r="B234" s="2">
        <v>-9.0395978481347568E-3</v>
      </c>
      <c r="C234" s="4">
        <v>-1.158185855070956E-2</v>
      </c>
      <c r="D234" s="2">
        <v>-8.3565708299730337E-3</v>
      </c>
      <c r="E234" s="2">
        <v>-1.0836682097783887E-2</v>
      </c>
      <c r="F234">
        <v>12</v>
      </c>
      <c r="G234">
        <v>2015</v>
      </c>
      <c r="L234" s="2">
        <f t="shared" si="29"/>
        <v>-2.5422607025748032E-3</v>
      </c>
      <c r="P234" s="2">
        <f t="shared" si="30"/>
        <v>-6.8302701816172311E-4</v>
      </c>
      <c r="T234" s="2">
        <f t="shared" si="31"/>
        <v>-1.7970842496491304E-3</v>
      </c>
      <c r="X234" s="2">
        <f t="shared" si="32"/>
        <v>-3.2252877207365263E-3</v>
      </c>
      <c r="AB234" s="2">
        <f t="shared" si="33"/>
        <v>-7.4517645292567283E-4</v>
      </c>
      <c r="AF234" s="2">
        <f t="shared" si="34"/>
        <v>-2.4801112678108535E-3</v>
      </c>
    </row>
    <row r="235" spans="1:32" x14ac:dyDescent="0.3">
      <c r="A235" s="15">
        <v>42348</v>
      </c>
      <c r="B235" s="2">
        <v>7.5635461872288192E-3</v>
      </c>
      <c r="C235" s="4">
        <v>9.3004926108374627E-3</v>
      </c>
      <c r="D235" s="2">
        <v>3.0190717704784761E-3</v>
      </c>
      <c r="E235" s="2">
        <v>8.6383435086605301E-3</v>
      </c>
      <c r="F235">
        <v>12</v>
      </c>
      <c r="G235">
        <v>2015</v>
      </c>
      <c r="L235" s="2">
        <f t="shared" si="29"/>
        <v>1.7369464236086435E-3</v>
      </c>
      <c r="P235" s="2">
        <f t="shared" si="30"/>
        <v>4.5444744167503432E-3</v>
      </c>
      <c r="T235" s="2">
        <f t="shared" si="31"/>
        <v>1.0747973214317108E-3</v>
      </c>
      <c r="X235" s="2">
        <f t="shared" si="32"/>
        <v>6.2814208403589866E-3</v>
      </c>
      <c r="AB235" s="2">
        <f t="shared" si="33"/>
        <v>6.6214910217693261E-4</v>
      </c>
      <c r="AF235" s="2">
        <f t="shared" si="34"/>
        <v>5.619271738182054E-3</v>
      </c>
    </row>
    <row r="236" spans="1:32" x14ac:dyDescent="0.3">
      <c r="A236" s="15">
        <v>42349</v>
      </c>
      <c r="B236" s="2">
        <v>-1.6858015901269674E-2</v>
      </c>
      <c r="C236" s="4">
        <v>-9.481602957062768E-3</v>
      </c>
      <c r="D236" s="2">
        <v>-2.2054269480373721E-2</v>
      </c>
      <c r="E236" s="2">
        <v>-8.2325109138486844E-3</v>
      </c>
      <c r="F236">
        <v>12</v>
      </c>
      <c r="G236">
        <v>2015</v>
      </c>
      <c r="L236" s="2">
        <f t="shared" si="29"/>
        <v>7.376412944206906E-3</v>
      </c>
      <c r="P236" s="2">
        <f t="shared" si="30"/>
        <v>5.1962535791040473E-3</v>
      </c>
      <c r="T236" s="2">
        <f t="shared" si="31"/>
        <v>8.6255049874209896E-3</v>
      </c>
      <c r="X236" s="2">
        <f t="shared" si="32"/>
        <v>1.2572666523310953E-2</v>
      </c>
      <c r="AB236" s="2">
        <f t="shared" si="33"/>
        <v>-1.2490920432140836E-3</v>
      </c>
      <c r="AF236" s="2">
        <f t="shared" si="34"/>
        <v>1.3821758566525037E-2</v>
      </c>
    </row>
    <row r="237" spans="1:32" x14ac:dyDescent="0.3">
      <c r="A237" s="15">
        <v>42352</v>
      </c>
      <c r="B237" s="2">
        <v>3.4737106620744704E-3</v>
      </c>
      <c r="C237" s="4">
        <v>5.2033716797298931E-3</v>
      </c>
      <c r="D237" s="2">
        <v>4.9869970934677285E-4</v>
      </c>
      <c r="E237" s="2">
        <v>4.229283716978117E-3</v>
      </c>
      <c r="F237">
        <v>12</v>
      </c>
      <c r="G237">
        <v>2015</v>
      </c>
      <c r="L237" s="2">
        <f t="shared" si="29"/>
        <v>1.7296610176554227E-3</v>
      </c>
      <c r="P237" s="2">
        <f t="shared" si="30"/>
        <v>2.9750109527276977E-3</v>
      </c>
      <c r="T237" s="2">
        <f t="shared" si="31"/>
        <v>7.5557305490364657E-4</v>
      </c>
      <c r="X237" s="2">
        <f t="shared" si="32"/>
        <v>4.7046719703831199E-3</v>
      </c>
      <c r="AB237" s="2">
        <f t="shared" si="33"/>
        <v>9.7408796275177609E-4</v>
      </c>
      <c r="AF237" s="2">
        <f t="shared" si="34"/>
        <v>3.7305840076313442E-3</v>
      </c>
    </row>
    <row r="238" spans="1:32" x14ac:dyDescent="0.3">
      <c r="A238" s="15">
        <v>42353</v>
      </c>
      <c r="B238" s="2">
        <v>5.3956305683789318E-3</v>
      </c>
      <c r="C238" s="4">
        <v>6.6470153789843795E-3</v>
      </c>
      <c r="D238" s="2">
        <v>2.9356631081945868E-3</v>
      </c>
      <c r="E238" s="2">
        <v>6.7629277524964924E-3</v>
      </c>
      <c r="F238">
        <v>12</v>
      </c>
      <c r="G238">
        <v>2015</v>
      </c>
      <c r="L238" s="2">
        <f t="shared" si="29"/>
        <v>1.2513848106054477E-3</v>
      </c>
      <c r="P238" s="2">
        <f t="shared" si="30"/>
        <v>2.459967460184345E-3</v>
      </c>
      <c r="T238" s="2">
        <f t="shared" si="31"/>
        <v>1.3672971841175606E-3</v>
      </c>
      <c r="X238" s="2">
        <f t="shared" si="32"/>
        <v>3.7113522707897927E-3</v>
      </c>
      <c r="AB238" s="2">
        <f t="shared" si="33"/>
        <v>-1.1591237351211287E-4</v>
      </c>
      <c r="AF238" s="2">
        <f t="shared" si="34"/>
        <v>3.8272646443019056E-3</v>
      </c>
    </row>
    <row r="239" spans="1:32" x14ac:dyDescent="0.3">
      <c r="A239" s="15">
        <v>42354</v>
      </c>
      <c r="B239" s="2">
        <v>1.0359377273388596E-2</v>
      </c>
      <c r="C239" s="4">
        <v>6.4927476009297618E-3</v>
      </c>
      <c r="D239" s="2">
        <v>1.1022248782674183E-2</v>
      </c>
      <c r="E239" s="2">
        <v>6.8691539325541062E-3</v>
      </c>
      <c r="F239">
        <v>12</v>
      </c>
      <c r="G239">
        <v>2015</v>
      </c>
      <c r="L239" s="2">
        <f t="shared" si="29"/>
        <v>-3.8666296724588342E-3</v>
      </c>
      <c r="P239" s="2">
        <f t="shared" si="30"/>
        <v>-6.6287150928558657E-4</v>
      </c>
      <c r="T239" s="2">
        <f t="shared" si="31"/>
        <v>-3.4902233408344897E-3</v>
      </c>
      <c r="X239" s="2">
        <f t="shared" si="32"/>
        <v>-4.5295011817444207E-3</v>
      </c>
      <c r="AB239" s="2">
        <f t="shared" si="33"/>
        <v>-3.7640633162434444E-4</v>
      </c>
      <c r="AF239" s="2">
        <f t="shared" si="34"/>
        <v>-4.1530948501200763E-3</v>
      </c>
    </row>
    <row r="240" spans="1:32" x14ac:dyDescent="0.3">
      <c r="A240" s="15">
        <v>42355</v>
      </c>
      <c r="B240" s="2">
        <v>1.197475669536969E-2</v>
      </c>
      <c r="C240" s="4">
        <v>1.2056664387361563E-2</v>
      </c>
      <c r="D240" s="2">
        <v>9.7771933845614764E-3</v>
      </c>
      <c r="E240" s="2">
        <v>1.2136405018049077E-2</v>
      </c>
      <c r="F240">
        <v>12</v>
      </c>
      <c r="G240">
        <v>2015</v>
      </c>
      <c r="L240" s="2">
        <f t="shared" si="29"/>
        <v>8.1907691991872644E-5</v>
      </c>
      <c r="P240" s="2">
        <f t="shared" si="30"/>
        <v>2.1975633108082138E-3</v>
      </c>
      <c r="T240" s="2">
        <f t="shared" si="31"/>
        <v>1.6164832267938703E-4</v>
      </c>
      <c r="X240" s="2">
        <f t="shared" si="32"/>
        <v>2.2794710028000865E-3</v>
      </c>
      <c r="AB240" s="2">
        <f t="shared" si="33"/>
        <v>-7.9740630687514386E-5</v>
      </c>
      <c r="AF240" s="2">
        <f t="shared" si="34"/>
        <v>2.3592116334876009E-3</v>
      </c>
    </row>
    <row r="241" spans="1:32" x14ac:dyDescent="0.3">
      <c r="A241" s="15">
        <v>42356</v>
      </c>
      <c r="B241" s="2">
        <v>-9.4395066207147004E-3</v>
      </c>
      <c r="C241" s="4">
        <v>-1.0504375760898041E-2</v>
      </c>
      <c r="D241" s="2">
        <v>-8.792521578114311E-3</v>
      </c>
      <c r="E241" s="2">
        <v>-1.1027841657307483E-2</v>
      </c>
      <c r="F241">
        <v>12</v>
      </c>
      <c r="G241">
        <v>2015</v>
      </c>
      <c r="L241" s="2">
        <f t="shared" si="29"/>
        <v>-1.0648691401833402E-3</v>
      </c>
      <c r="P241" s="2">
        <f t="shared" si="30"/>
        <v>-6.4698504260038946E-4</v>
      </c>
      <c r="T241" s="2">
        <f t="shared" si="31"/>
        <v>-1.5883350365927824E-3</v>
      </c>
      <c r="X241" s="2">
        <f t="shared" si="32"/>
        <v>-1.7118541827837296E-3</v>
      </c>
      <c r="AB241" s="2">
        <f t="shared" si="33"/>
        <v>5.234658964094422E-4</v>
      </c>
      <c r="AF241" s="2">
        <f t="shared" si="34"/>
        <v>-2.2353200791931718E-3</v>
      </c>
    </row>
    <row r="242" spans="1:32" x14ac:dyDescent="0.3">
      <c r="A242" s="15">
        <v>42359</v>
      </c>
      <c r="B242" s="2">
        <v>1.2191276177916686E-2</v>
      </c>
      <c r="C242" s="4">
        <v>9.3404363594199909E-3</v>
      </c>
      <c r="D242" s="2">
        <v>1.3911403313185985E-2</v>
      </c>
      <c r="E242" s="2">
        <v>8.4908551280172464E-3</v>
      </c>
      <c r="F242">
        <v>12</v>
      </c>
      <c r="G242">
        <v>2015</v>
      </c>
      <c r="L242" s="2">
        <f t="shared" si="29"/>
        <v>-2.8508398184966949E-3</v>
      </c>
      <c r="P242" s="2">
        <f t="shared" si="30"/>
        <v>-1.7201271352692993E-3</v>
      </c>
      <c r="T242" s="2">
        <f t="shared" si="31"/>
        <v>-3.7004210498994394E-3</v>
      </c>
      <c r="X242" s="2">
        <f t="shared" si="32"/>
        <v>-4.5709669537659942E-3</v>
      </c>
      <c r="AB242" s="2">
        <f t="shared" si="33"/>
        <v>8.4958123140274448E-4</v>
      </c>
      <c r="AF242" s="2">
        <f t="shared" si="34"/>
        <v>-5.4205481851687387E-3</v>
      </c>
    </row>
    <row r="243" spans="1:32" x14ac:dyDescent="0.3">
      <c r="A243" s="15">
        <v>42360</v>
      </c>
      <c r="B243" s="2">
        <v>-3.2644960883570838E-3</v>
      </c>
      <c r="C243" s="4">
        <v>-6.1714606641180246E-3</v>
      </c>
      <c r="D243" s="2">
        <v>-4.5140756546004478E-3</v>
      </c>
      <c r="E243" s="2">
        <v>-5.6438671272424894E-3</v>
      </c>
      <c r="F243">
        <v>12</v>
      </c>
      <c r="G243">
        <v>2015</v>
      </c>
      <c r="L243" s="2">
        <f t="shared" si="29"/>
        <v>-2.9069645757609408E-3</v>
      </c>
      <c r="P243" s="2">
        <f t="shared" si="30"/>
        <v>1.2495795662433641E-3</v>
      </c>
      <c r="T243" s="2">
        <f t="shared" si="31"/>
        <v>-2.3793710388854057E-3</v>
      </c>
      <c r="X243" s="2">
        <f t="shared" si="32"/>
        <v>-1.6573850095175768E-3</v>
      </c>
      <c r="AB243" s="2">
        <f t="shared" si="33"/>
        <v>-5.2759353687553516E-4</v>
      </c>
      <c r="AF243" s="2">
        <f t="shared" si="34"/>
        <v>-1.1297914726420416E-3</v>
      </c>
    </row>
    <row r="244" spans="1:32" x14ac:dyDescent="0.3">
      <c r="A244" s="15">
        <v>42361</v>
      </c>
      <c r="B244" s="2">
        <v>7.5147190008920091E-3</v>
      </c>
      <c r="C244" s="4">
        <v>1.0255455234327771E-2</v>
      </c>
      <c r="D244" s="2">
        <v>7.9585890669404673E-3</v>
      </c>
      <c r="E244" s="2">
        <v>1.0146283896657482E-2</v>
      </c>
      <c r="F244">
        <v>12</v>
      </c>
      <c r="G244">
        <v>2015</v>
      </c>
      <c r="L244" s="2">
        <f t="shared" si="29"/>
        <v>2.7407362334357617E-3</v>
      </c>
      <c r="P244" s="2">
        <f t="shared" si="30"/>
        <v>-4.4387006604845822E-4</v>
      </c>
      <c r="T244" s="2">
        <f t="shared" si="31"/>
        <v>2.6315648957654725E-3</v>
      </c>
      <c r="X244" s="2">
        <f t="shared" si="32"/>
        <v>2.2968661673873035E-3</v>
      </c>
      <c r="AB244" s="2">
        <f t="shared" si="33"/>
        <v>1.0917133767028922E-4</v>
      </c>
      <c r="AF244" s="2">
        <f t="shared" si="34"/>
        <v>2.1876948297170143E-3</v>
      </c>
    </row>
    <row r="245" spans="1:32" x14ac:dyDescent="0.3">
      <c r="A245" s="15">
        <v>42362</v>
      </c>
      <c r="B245" s="2">
        <v>-5.4460915861831178E-3</v>
      </c>
      <c r="C245" s="4">
        <v>-6.2293810664950018E-4</v>
      </c>
      <c r="D245" s="2">
        <v>-4.2351547460387972E-3</v>
      </c>
      <c r="E245" s="2">
        <v>-4.4835069612345486E-4</v>
      </c>
      <c r="F245">
        <v>12</v>
      </c>
      <c r="G245">
        <v>2015</v>
      </c>
      <c r="L245" s="2">
        <f t="shared" si="29"/>
        <v>4.8231534795336178E-3</v>
      </c>
      <c r="P245" s="2">
        <f t="shared" si="30"/>
        <v>-1.2109368401443206E-3</v>
      </c>
      <c r="T245" s="2">
        <f t="shared" si="31"/>
        <v>4.9977408900596628E-3</v>
      </c>
      <c r="X245" s="2">
        <f t="shared" si="32"/>
        <v>3.6122166393892973E-3</v>
      </c>
      <c r="AB245" s="2">
        <f t="shared" si="33"/>
        <v>-1.7458741052604531E-4</v>
      </c>
      <c r="AF245" s="2">
        <f t="shared" si="34"/>
        <v>3.7868040499153422E-3</v>
      </c>
    </row>
    <row r="246" spans="1:32" x14ac:dyDescent="0.3">
      <c r="A246" s="15">
        <v>42366</v>
      </c>
      <c r="B246" s="2">
        <v>6.536786353300037E-3</v>
      </c>
      <c r="C246" s="4">
        <v>8.1541269932133044E-3</v>
      </c>
      <c r="D246" s="2">
        <v>1.00023793944442E-2</v>
      </c>
      <c r="E246" s="2">
        <v>7.5630710666284E-3</v>
      </c>
      <c r="F246">
        <v>12</v>
      </c>
      <c r="G246">
        <v>2015</v>
      </c>
      <c r="L246" s="2">
        <f t="shared" si="29"/>
        <v>1.6173406399132674E-3</v>
      </c>
      <c r="P246" s="2">
        <f t="shared" si="30"/>
        <v>-3.465593041144163E-3</v>
      </c>
      <c r="T246" s="2">
        <f t="shared" si="31"/>
        <v>1.0262847133283631E-3</v>
      </c>
      <c r="X246" s="2">
        <f t="shared" si="32"/>
        <v>-1.8482524012308956E-3</v>
      </c>
      <c r="AB246" s="2">
        <f t="shared" si="33"/>
        <v>5.9105592658490434E-4</v>
      </c>
      <c r="AF246" s="2">
        <f t="shared" si="34"/>
        <v>-2.4393083278158E-3</v>
      </c>
    </row>
    <row r="247" spans="1:32" x14ac:dyDescent="0.3">
      <c r="A247" s="15">
        <v>42367</v>
      </c>
      <c r="B247" s="2">
        <v>2.5383959044369118E-3</v>
      </c>
      <c r="C247" s="4">
        <v>4.7948619269038215E-4</v>
      </c>
      <c r="D247" s="2">
        <v>7.2441788899911194E-4</v>
      </c>
      <c r="E247" s="2">
        <v>1.741944132567462E-3</v>
      </c>
      <c r="F247">
        <v>12</v>
      </c>
      <c r="G247">
        <v>2015</v>
      </c>
      <c r="L247" s="2">
        <f t="shared" si="29"/>
        <v>-2.0589097117465296E-3</v>
      </c>
      <c r="P247" s="2">
        <f t="shared" si="30"/>
        <v>1.8139780154377999E-3</v>
      </c>
      <c r="T247" s="2">
        <f t="shared" si="31"/>
        <v>-7.9645177186944975E-4</v>
      </c>
      <c r="X247" s="2">
        <f t="shared" si="32"/>
        <v>-2.4493169630872979E-4</v>
      </c>
      <c r="AB247" s="2">
        <f t="shared" si="33"/>
        <v>-1.2624579398770798E-3</v>
      </c>
      <c r="AF247" s="2">
        <f t="shared" si="34"/>
        <v>1.0175262435683501E-3</v>
      </c>
    </row>
    <row r="248" spans="1:32" x14ac:dyDescent="0.3">
      <c r="A248" s="15">
        <v>42368</v>
      </c>
      <c r="B248" s="2">
        <v>-3.6609646963111512E-3</v>
      </c>
      <c r="C248" s="4">
        <v>-4.1241274065292148E-3</v>
      </c>
      <c r="D248" s="2">
        <v>-4.3286476433735364E-3</v>
      </c>
      <c r="E248" s="2">
        <v>-4.5802293604013857E-3</v>
      </c>
      <c r="F248">
        <v>12</v>
      </c>
      <c r="G248">
        <v>2015</v>
      </c>
      <c r="L248" s="2">
        <f t="shared" si="29"/>
        <v>-4.6316271021806365E-4</v>
      </c>
      <c r="P248" s="2">
        <f t="shared" si="30"/>
        <v>6.6768294706238528E-4</v>
      </c>
      <c r="T248" s="2">
        <f t="shared" si="31"/>
        <v>-9.1926466409023456E-4</v>
      </c>
      <c r="X248" s="2">
        <f t="shared" si="32"/>
        <v>2.0452023684432163E-4</v>
      </c>
      <c r="AB248" s="2">
        <f t="shared" si="33"/>
        <v>4.5610195387217091E-4</v>
      </c>
      <c r="AF248" s="2">
        <f t="shared" si="34"/>
        <v>-2.5158171702784927E-4</v>
      </c>
    </row>
    <row r="249" spans="1:32" x14ac:dyDescent="0.3">
      <c r="A249" s="15">
        <v>42369</v>
      </c>
      <c r="B249" s="2">
        <v>7.4796540659993445E-3</v>
      </c>
      <c r="C249" s="4">
        <v>6.344783916416066E-3</v>
      </c>
      <c r="D249" s="2">
        <v>2.5416866159507222E-4</v>
      </c>
      <c r="E249" s="2">
        <v>6.0674043905188883E-3</v>
      </c>
      <c r="F249">
        <v>12</v>
      </c>
      <c r="G249">
        <v>2015</v>
      </c>
      <c r="L249" s="2">
        <f t="shared" si="29"/>
        <v>-1.1348701495832786E-3</v>
      </c>
      <c r="P249" s="2">
        <f t="shared" si="30"/>
        <v>7.2254854044042725E-3</v>
      </c>
      <c r="T249" s="2">
        <f t="shared" si="31"/>
        <v>-1.4122496754804563E-3</v>
      </c>
      <c r="X249" s="2">
        <f t="shared" si="32"/>
        <v>6.0906152548209939E-3</v>
      </c>
      <c r="AB249" s="2">
        <f t="shared" si="33"/>
        <v>2.7737952589717771E-4</v>
      </c>
      <c r="AF249" s="2">
        <f t="shared" si="34"/>
        <v>5.8132357289238162E-3</v>
      </c>
    </row>
    <row r="250" spans="1:32" x14ac:dyDescent="0.3">
      <c r="A250" s="15">
        <v>42370</v>
      </c>
      <c r="B250" s="2">
        <v>4.5547807571089385E-3</v>
      </c>
      <c r="C250" s="4">
        <v>2.1204704046511231E-3</v>
      </c>
      <c r="D250" s="2">
        <v>6.9169493328290216E-3</v>
      </c>
      <c r="E250" s="2">
        <v>1.6601869854511789E-3</v>
      </c>
      <c r="F250">
        <v>1</v>
      </c>
      <c r="G250">
        <v>2016</v>
      </c>
      <c r="L250" s="2">
        <f t="shared" si="29"/>
        <v>2.4343103524578154E-3</v>
      </c>
      <c r="P250" s="2">
        <f t="shared" si="30"/>
        <v>2.3621685757200831E-3</v>
      </c>
      <c r="T250" s="2">
        <f t="shared" si="31"/>
        <v>2.8945937716577594E-3</v>
      </c>
      <c r="X250" s="2">
        <f t="shared" si="32"/>
        <v>4.796478928177899E-3</v>
      </c>
      <c r="AB250" s="2">
        <f t="shared" si="33"/>
        <v>4.602834191999442E-4</v>
      </c>
      <c r="AF250" s="2">
        <f t="shared" si="34"/>
        <v>5.2567623473778425E-3</v>
      </c>
    </row>
    <row r="251" spans="1:32" x14ac:dyDescent="0.3">
      <c r="A251" s="15">
        <v>42373</v>
      </c>
      <c r="B251" s="2">
        <v>-2.6363017961298488E-2</v>
      </c>
      <c r="C251" s="4">
        <v>-2.158679927667265E-2</v>
      </c>
      <c r="D251" s="2">
        <v>-2.5828601610986313E-2</v>
      </c>
      <c r="E251" s="2">
        <v>-2.0547840479494317E-2</v>
      </c>
      <c r="F251">
        <v>1</v>
      </c>
      <c r="G251">
        <v>2016</v>
      </c>
      <c r="L251" s="2">
        <f t="shared" si="29"/>
        <v>-4.7762186846258374E-3</v>
      </c>
      <c r="P251" s="2">
        <f t="shared" si="30"/>
        <v>5.3441635031217447E-4</v>
      </c>
      <c r="T251" s="2">
        <f t="shared" si="31"/>
        <v>-5.8151774818041707E-3</v>
      </c>
      <c r="X251" s="2">
        <f t="shared" si="32"/>
        <v>-4.2418023343136629E-3</v>
      </c>
      <c r="AB251" s="2">
        <f t="shared" si="33"/>
        <v>-1.0389587971783333E-3</v>
      </c>
      <c r="AF251" s="2">
        <f t="shared" si="34"/>
        <v>-5.2807611314919962E-3</v>
      </c>
    </row>
    <row r="252" spans="1:32" x14ac:dyDescent="0.3">
      <c r="A252" s="15">
        <v>42374</v>
      </c>
      <c r="B252" s="2">
        <v>-2.5610702807020882E-3</v>
      </c>
      <c r="C252" s="4">
        <v>-8.5351610129253731E-4</v>
      </c>
      <c r="D252" s="2">
        <v>-3.4128253555152795E-3</v>
      </c>
      <c r="E252" s="2">
        <v>-1.6785471064477673E-3</v>
      </c>
      <c r="F252">
        <v>1</v>
      </c>
      <c r="G252">
        <v>2016</v>
      </c>
      <c r="L252" s="2">
        <f t="shared" si="29"/>
        <v>-1.707554179409551E-3</v>
      </c>
      <c r="P252" s="2">
        <f t="shared" si="30"/>
        <v>-8.5175507481319128E-4</v>
      </c>
      <c r="T252" s="2">
        <f t="shared" si="31"/>
        <v>-8.825231742543209E-4</v>
      </c>
      <c r="X252" s="2">
        <f t="shared" si="32"/>
        <v>-2.5593092542227423E-3</v>
      </c>
      <c r="AB252" s="2">
        <f t="shared" si="33"/>
        <v>8.2503100515523003E-4</v>
      </c>
      <c r="AF252" s="2">
        <f t="shared" si="34"/>
        <v>-1.7342782490675122E-3</v>
      </c>
    </row>
    <row r="253" spans="1:32" x14ac:dyDescent="0.3">
      <c r="A253" s="15">
        <v>42375</v>
      </c>
      <c r="B253" s="2">
        <v>-5.456468614363298E-3</v>
      </c>
      <c r="C253" s="4">
        <v>-5.6071885055846617E-3</v>
      </c>
      <c r="D253" s="2">
        <v>-6.6102463351971315E-3</v>
      </c>
      <c r="E253" s="2">
        <v>-6.8024897245305728E-3</v>
      </c>
      <c r="F253">
        <v>1</v>
      </c>
      <c r="G253">
        <v>2016</v>
      </c>
      <c r="L253" s="2">
        <f t="shared" si="29"/>
        <v>1.5071989122136375E-4</v>
      </c>
      <c r="P253" s="2">
        <f t="shared" si="30"/>
        <v>-1.1537777208338335E-3</v>
      </c>
      <c r="T253" s="2">
        <f t="shared" si="31"/>
        <v>1.3460211101672748E-3</v>
      </c>
      <c r="X253" s="2">
        <f t="shared" si="32"/>
        <v>-1.0030578296124698E-3</v>
      </c>
      <c r="AB253" s="2">
        <f t="shared" si="33"/>
        <v>1.1953012189459111E-3</v>
      </c>
      <c r="AF253" s="2">
        <f t="shared" si="34"/>
        <v>1.9224338933344128E-4</v>
      </c>
    </row>
    <row r="254" spans="1:32" x14ac:dyDescent="0.3">
      <c r="A254" s="15">
        <v>42376</v>
      </c>
      <c r="B254" s="2">
        <v>-2.2411992840095464E-2</v>
      </c>
      <c r="C254" s="4">
        <v>-2.230977909830769E-2</v>
      </c>
      <c r="D254" s="2">
        <v>-2.1864341285754773E-2</v>
      </c>
      <c r="E254" s="2">
        <v>-2.1825269529286598E-2</v>
      </c>
      <c r="F254">
        <v>1</v>
      </c>
      <c r="G254">
        <v>2016</v>
      </c>
      <c r="L254" s="2">
        <f t="shared" si="29"/>
        <v>-1.0221374178777387E-4</v>
      </c>
      <c r="P254" s="2">
        <f t="shared" si="30"/>
        <v>5.476515543406911E-4</v>
      </c>
      <c r="T254" s="2">
        <f t="shared" si="31"/>
        <v>-5.8672331080886556E-4</v>
      </c>
      <c r="X254" s="2">
        <f t="shared" si="32"/>
        <v>4.4543781255291723E-4</v>
      </c>
      <c r="AB254" s="2">
        <f t="shared" si="33"/>
        <v>-4.8450956902109169E-4</v>
      </c>
      <c r="AF254" s="2">
        <f t="shared" si="34"/>
        <v>-3.9071756468174457E-5</v>
      </c>
    </row>
    <row r="255" spans="1:32" x14ac:dyDescent="0.3">
      <c r="A255" s="15">
        <v>42377</v>
      </c>
      <c r="B255" s="2">
        <v>2.8335353745696048E-3</v>
      </c>
      <c r="C255" s="4">
        <v>4.3668987751542855E-3</v>
      </c>
      <c r="D255" s="2">
        <v>4.2802439987930253E-3</v>
      </c>
      <c r="E255" s="2">
        <v>3.3196750500868546E-3</v>
      </c>
      <c r="F255">
        <v>1</v>
      </c>
      <c r="G255">
        <v>2016</v>
      </c>
      <c r="L255" s="2">
        <f t="shared" si="29"/>
        <v>-1.5333634005846807E-3</v>
      </c>
      <c r="P255" s="2">
        <f t="shared" si="30"/>
        <v>1.4467086242234205E-3</v>
      </c>
      <c r="T255" s="2">
        <f t="shared" si="31"/>
        <v>-4.8613967551724979E-4</v>
      </c>
      <c r="X255" s="2">
        <f t="shared" si="32"/>
        <v>-8.6654776361260247E-5</v>
      </c>
      <c r="AB255" s="2">
        <f t="shared" si="33"/>
        <v>1.0472237250674309E-3</v>
      </c>
      <c r="AF255" s="2">
        <f t="shared" si="34"/>
        <v>9.6056894870617067E-4</v>
      </c>
    </row>
    <row r="256" spans="1:32" x14ac:dyDescent="0.3">
      <c r="A256" s="15">
        <v>42380</v>
      </c>
      <c r="B256" s="2">
        <v>-8.747514910536807E-3</v>
      </c>
      <c r="C256" s="4">
        <v>-4.9333342103705258E-3</v>
      </c>
      <c r="D256" s="2">
        <v>-7.8301889714513812E-3</v>
      </c>
      <c r="E256" s="2">
        <v>-4.3831135627065525E-3</v>
      </c>
      <c r="F256">
        <v>1</v>
      </c>
      <c r="G256">
        <v>2016</v>
      </c>
      <c r="L256" s="2">
        <f t="shared" si="29"/>
        <v>-3.8141807001662812E-3</v>
      </c>
      <c r="P256" s="2">
        <f t="shared" si="30"/>
        <v>9.1732593908542583E-4</v>
      </c>
      <c r="T256" s="2">
        <f t="shared" si="31"/>
        <v>-4.3644013478302546E-3</v>
      </c>
      <c r="X256" s="2">
        <f t="shared" si="32"/>
        <v>-2.8968547610808554E-3</v>
      </c>
      <c r="AB256" s="2">
        <f t="shared" si="33"/>
        <v>-5.5022064766397337E-4</v>
      </c>
      <c r="AF256" s="2">
        <f t="shared" si="34"/>
        <v>-3.4470754087448287E-3</v>
      </c>
    </row>
    <row r="257" spans="1:32" x14ac:dyDescent="0.3">
      <c r="A257" s="15">
        <v>42381</v>
      </c>
      <c r="B257" s="2">
        <v>-1.2926121251728831E-2</v>
      </c>
      <c r="C257" s="4">
        <v>-7.0797279163389249E-3</v>
      </c>
      <c r="D257" s="2">
        <v>-1.7572777647701598E-2</v>
      </c>
      <c r="E257" s="2">
        <v>-5.7607157934086725E-3</v>
      </c>
      <c r="F257">
        <v>1</v>
      </c>
      <c r="G257">
        <v>2016</v>
      </c>
      <c r="L257" s="2">
        <f t="shared" si="29"/>
        <v>-5.846393335389906E-3</v>
      </c>
      <c r="P257" s="2">
        <f t="shared" si="30"/>
        <v>-4.6466563959727675E-3</v>
      </c>
      <c r="T257" s="2">
        <f t="shared" si="31"/>
        <v>-7.1654054583201584E-3</v>
      </c>
      <c r="X257" s="2">
        <f t="shared" si="32"/>
        <v>-1.0493049731362673E-2</v>
      </c>
      <c r="AB257" s="2">
        <f t="shared" si="33"/>
        <v>-1.3190121229302524E-3</v>
      </c>
      <c r="AF257" s="2">
        <f t="shared" si="34"/>
        <v>-1.1812061854292927E-2</v>
      </c>
    </row>
    <row r="258" spans="1:32" x14ac:dyDescent="0.3">
      <c r="A258" s="15">
        <v>42382</v>
      </c>
      <c r="B258" s="2">
        <v>7.8860072376357327E-3</v>
      </c>
      <c r="C258" s="4">
        <v>6.9371396615314235E-3</v>
      </c>
      <c r="D258" s="2">
        <v>8.7099931362331334E-3</v>
      </c>
      <c r="E258" s="2">
        <v>6.9718738693698113E-3</v>
      </c>
      <c r="F258">
        <v>1</v>
      </c>
      <c r="G258">
        <v>2016</v>
      </c>
      <c r="L258" s="2">
        <f t="shared" ref="L258:L321" si="35">IF(OR(F258=1, F258=3, F258=4, F258=5, F258=6,F258=9,F258=10,F258=11), B258-C258, IF(OR(F258=2, F258=7,F258=8,F258=12), C258-B258, ""))</f>
        <v>9.4886757610430916E-4</v>
      </c>
      <c r="P258" s="2">
        <f t="shared" ref="P258:P321" si="36">IF(OR(F258=1, F258=4, F258=9,F258=10,F258=11), D258-B258, IF(OR(F258=2,F258=3,F258=5,F258=6, F258=7,F258=8,F258=12), B258-D258, ""))</f>
        <v>8.2398589859740065E-4</v>
      </c>
      <c r="T258" s="2">
        <f t="shared" ref="T258:T321" si="37">IF(OR(F258=1, F258=3, F258=4, F258=5,F258=9,F258=10,F258=11), B258-E258, IF(OR(F258=2, F258=6, F258=7,F258=8,F258=12), E258-B258, ""))</f>
        <v>9.1413336826592136E-4</v>
      </c>
      <c r="X258" s="2">
        <f t="shared" ref="X258:X321" si="38">IF(OR(F258=1, F258=3, F258=4, F258=5,F258=9,F258=10,F258=11), D258-C258, IF(OR(F258=2, F258=6, F258=7,F258=8,F258=12), C258-D258, ""))</f>
        <v>1.7728534747017098E-3</v>
      </c>
      <c r="AB258" s="2">
        <f t="shared" ref="AB258:AB321" si="39">IF(OR(F258=1,F258=2, F258=3,F258=9,F258=11,F258=12), C258-E258, IF(OR( F258=4, F258=5,F258=6, F258=7,F258=8,F258=10), E258-C258, ""))</f>
        <v>-3.47342078383878E-5</v>
      </c>
      <c r="AF258" s="2">
        <f t="shared" ref="AF258:AF321" si="40">IF(OR(F258=1, F258=3,F258=4, F258=5,F258=9,F258=10,F258=11), D258-E258, IF(OR(F258=2,F258=6, F258=7,F258=8,F258=12), E258-D258, ""))</f>
        <v>1.738119266863322E-3</v>
      </c>
    </row>
    <row r="259" spans="1:32" x14ac:dyDescent="0.3">
      <c r="A259" s="15">
        <v>42383</v>
      </c>
      <c r="B259" s="2">
        <v>-1.4098290467598369E-2</v>
      </c>
      <c r="C259" s="4">
        <v>-3.385168729503789E-3</v>
      </c>
      <c r="D259" s="2">
        <v>-1.6510362686139365E-2</v>
      </c>
      <c r="E259" s="2">
        <v>-3.2646511985341426E-3</v>
      </c>
      <c r="F259">
        <v>1</v>
      </c>
      <c r="G259">
        <v>2016</v>
      </c>
      <c r="L259" s="2">
        <f t="shared" si="35"/>
        <v>-1.0713121738094581E-2</v>
      </c>
      <c r="P259" s="2">
        <f t="shared" si="36"/>
        <v>-2.4120722185409955E-3</v>
      </c>
      <c r="T259" s="2">
        <f t="shared" si="37"/>
        <v>-1.0833639269064227E-2</v>
      </c>
      <c r="X259" s="2">
        <f t="shared" si="38"/>
        <v>-1.3125193956635577E-2</v>
      </c>
      <c r="AB259" s="2">
        <f t="shared" si="39"/>
        <v>-1.205175309696464E-4</v>
      </c>
      <c r="AF259" s="2">
        <f t="shared" si="40"/>
        <v>-1.3245711487605222E-2</v>
      </c>
    </row>
    <row r="260" spans="1:32" x14ac:dyDescent="0.3">
      <c r="A260" s="15">
        <v>42384</v>
      </c>
      <c r="B260" s="2">
        <v>-2.502292265855827E-2</v>
      </c>
      <c r="C260" s="4">
        <v>-1.3135548243286275E-2</v>
      </c>
      <c r="D260" s="2">
        <v>-2.5849146049276739E-2</v>
      </c>
      <c r="E260" s="2">
        <v>-1.2833745812472234E-2</v>
      </c>
      <c r="F260">
        <v>1</v>
      </c>
      <c r="G260">
        <v>2016</v>
      </c>
      <c r="L260" s="2">
        <f t="shared" si="35"/>
        <v>-1.1887374415271995E-2</v>
      </c>
      <c r="P260" s="2">
        <f t="shared" si="36"/>
        <v>-8.2622339071846893E-4</v>
      </c>
      <c r="T260" s="2">
        <f t="shared" si="37"/>
        <v>-1.2189176846086036E-2</v>
      </c>
      <c r="X260" s="2">
        <f t="shared" si="38"/>
        <v>-1.2713597805990464E-2</v>
      </c>
      <c r="AB260" s="2">
        <f t="shared" si="39"/>
        <v>-3.0180243081404101E-4</v>
      </c>
      <c r="AF260" s="2">
        <f t="shared" si="40"/>
        <v>-1.3015400236804505E-2</v>
      </c>
    </row>
    <row r="261" spans="1:32" x14ac:dyDescent="0.3">
      <c r="A261" s="15">
        <v>42387</v>
      </c>
      <c r="B261" s="2">
        <v>-1.5357316209527903E-2</v>
      </c>
      <c r="C261" s="4">
        <v>-1.1670117507865252E-2</v>
      </c>
      <c r="D261" s="2">
        <v>-1.2198891249021787E-2</v>
      </c>
      <c r="E261" s="2">
        <v>-1.0904500667347177E-2</v>
      </c>
      <c r="F261">
        <v>1</v>
      </c>
      <c r="G261">
        <v>2016</v>
      </c>
      <c r="L261" s="2">
        <f t="shared" si="35"/>
        <v>-3.6871987016626508E-3</v>
      </c>
      <c r="P261" s="2">
        <f t="shared" si="36"/>
        <v>3.1584249605061156E-3</v>
      </c>
      <c r="T261" s="2">
        <f t="shared" si="37"/>
        <v>-4.4528155421807263E-3</v>
      </c>
      <c r="X261" s="2">
        <f t="shared" si="38"/>
        <v>-5.2877374115653519E-4</v>
      </c>
      <c r="AB261" s="2">
        <f t="shared" si="39"/>
        <v>-7.6561684051807549E-4</v>
      </c>
      <c r="AF261" s="2">
        <f t="shared" si="40"/>
        <v>-1.2943905816746107E-3</v>
      </c>
    </row>
    <row r="262" spans="1:32" x14ac:dyDescent="0.3">
      <c r="A262" s="15">
        <v>42388</v>
      </c>
      <c r="B262" s="2">
        <v>1.7557985912960573E-2</v>
      </c>
      <c r="C262" s="4">
        <v>1.1440620323765523E-2</v>
      </c>
      <c r="D262" s="2">
        <v>1.6567027055815961E-2</v>
      </c>
      <c r="E262" s="2">
        <v>1.2050005849918832E-2</v>
      </c>
      <c r="F262">
        <v>1</v>
      </c>
      <c r="G262">
        <v>2016</v>
      </c>
      <c r="L262" s="2">
        <f t="shared" si="35"/>
        <v>6.11736558919505E-3</v>
      </c>
      <c r="P262" s="2">
        <f t="shared" si="36"/>
        <v>-9.9095885714461235E-4</v>
      </c>
      <c r="T262" s="2">
        <f t="shared" si="37"/>
        <v>5.5079800630417411E-3</v>
      </c>
      <c r="X262" s="2">
        <f t="shared" si="38"/>
        <v>5.1264067320504376E-3</v>
      </c>
      <c r="AB262" s="2">
        <f t="shared" si="39"/>
        <v>-6.093855261533089E-4</v>
      </c>
      <c r="AF262" s="2">
        <f t="shared" si="40"/>
        <v>4.5170212058971287E-3</v>
      </c>
    </row>
    <row r="263" spans="1:32" x14ac:dyDescent="0.3">
      <c r="A263" s="15">
        <v>42389</v>
      </c>
      <c r="B263" s="2">
        <v>-1.8487702731753059E-2</v>
      </c>
      <c r="C263" s="4">
        <v>-1.6919745531331142E-2</v>
      </c>
      <c r="D263" s="2">
        <v>-2.1883278267674743E-2</v>
      </c>
      <c r="E263" s="2">
        <v>-1.706710501375823E-2</v>
      </c>
      <c r="F263">
        <v>1</v>
      </c>
      <c r="G263">
        <v>2016</v>
      </c>
      <c r="L263" s="2">
        <f t="shared" si="35"/>
        <v>-1.5679572004219169E-3</v>
      </c>
      <c r="P263" s="2">
        <f t="shared" si="36"/>
        <v>-3.3955755359216834E-3</v>
      </c>
      <c r="T263" s="2">
        <f t="shared" si="37"/>
        <v>-1.4205977179948294E-3</v>
      </c>
      <c r="X263" s="2">
        <f t="shared" si="38"/>
        <v>-4.9635327363436003E-3</v>
      </c>
      <c r="AB263" s="2">
        <f t="shared" si="39"/>
        <v>1.4735948242708755E-4</v>
      </c>
      <c r="AF263" s="2">
        <f t="shared" si="40"/>
        <v>-4.8161732539165128E-3</v>
      </c>
    </row>
    <row r="264" spans="1:32" x14ac:dyDescent="0.3">
      <c r="A264" s="15">
        <v>42390</v>
      </c>
      <c r="B264" s="2">
        <v>5.9753703938204379E-3</v>
      </c>
      <c r="C264" s="4">
        <v>-4.4463902152052865E-3</v>
      </c>
      <c r="D264" s="2">
        <v>1.1094372468280321E-2</v>
      </c>
      <c r="E264" s="2">
        <v>-4.148858534022957E-3</v>
      </c>
      <c r="F264">
        <v>1</v>
      </c>
      <c r="G264">
        <v>2016</v>
      </c>
      <c r="L264" s="2">
        <f t="shared" si="35"/>
        <v>1.0421760609025724E-2</v>
      </c>
      <c r="P264" s="2">
        <f t="shared" si="36"/>
        <v>5.1190020744598828E-3</v>
      </c>
      <c r="T264" s="2">
        <f t="shared" si="37"/>
        <v>1.0124228927843395E-2</v>
      </c>
      <c r="X264" s="2">
        <f t="shared" si="38"/>
        <v>1.5540762683485608E-2</v>
      </c>
      <c r="AB264" s="2">
        <f t="shared" si="39"/>
        <v>-2.9753168118232948E-4</v>
      </c>
      <c r="AF264" s="2">
        <f t="shared" si="40"/>
        <v>1.5243231002303279E-2</v>
      </c>
    </row>
    <row r="265" spans="1:32" x14ac:dyDescent="0.3">
      <c r="A265" s="15">
        <v>42391</v>
      </c>
      <c r="B265" s="2">
        <v>2.3660500409538297E-2</v>
      </c>
      <c r="C265" s="4">
        <v>2.0015666226912879E-2</v>
      </c>
      <c r="D265" s="2">
        <v>2.6246258575477348E-2</v>
      </c>
      <c r="E265" s="2">
        <v>1.9758194256706735E-2</v>
      </c>
      <c r="F265">
        <v>1</v>
      </c>
      <c r="G265">
        <v>2016</v>
      </c>
      <c r="L265" s="2">
        <f t="shared" si="35"/>
        <v>3.6448341826254178E-3</v>
      </c>
      <c r="P265" s="2">
        <f t="shared" si="36"/>
        <v>2.5857581659390512E-3</v>
      </c>
      <c r="T265" s="2">
        <f t="shared" si="37"/>
        <v>3.9023061528315611E-3</v>
      </c>
      <c r="X265" s="2">
        <f t="shared" si="38"/>
        <v>6.230592348564469E-3</v>
      </c>
      <c r="AB265" s="2">
        <f t="shared" si="39"/>
        <v>2.5747197020614329E-4</v>
      </c>
      <c r="AF265" s="2">
        <f t="shared" si="40"/>
        <v>6.4880643187706123E-3</v>
      </c>
    </row>
    <row r="266" spans="1:32" x14ac:dyDescent="0.3">
      <c r="A266" s="15">
        <v>42394</v>
      </c>
      <c r="B266" s="2">
        <v>7.5537389090407133E-3</v>
      </c>
      <c r="C266" s="4">
        <v>1.8457517396546718E-3</v>
      </c>
      <c r="D266" s="2">
        <v>4.1038744833861076E-3</v>
      </c>
      <c r="E266" s="2">
        <v>2.0580577729433489E-3</v>
      </c>
      <c r="F266">
        <v>1</v>
      </c>
      <c r="G266">
        <v>2016</v>
      </c>
      <c r="L266" s="2">
        <f t="shared" si="35"/>
        <v>5.7079871693860411E-3</v>
      </c>
      <c r="P266" s="2">
        <f t="shared" si="36"/>
        <v>-3.4498644256546057E-3</v>
      </c>
      <c r="T266" s="2">
        <f t="shared" si="37"/>
        <v>5.4956811360973648E-3</v>
      </c>
      <c r="X266" s="2">
        <f t="shared" si="38"/>
        <v>2.2581227437314358E-3</v>
      </c>
      <c r="AB266" s="2">
        <f t="shared" si="39"/>
        <v>-2.1230603328867715E-4</v>
      </c>
      <c r="AF266" s="2">
        <f t="shared" si="40"/>
        <v>2.0458167104427587E-3</v>
      </c>
    </row>
    <row r="267" spans="1:32" x14ac:dyDescent="0.3">
      <c r="A267" s="15">
        <v>42396</v>
      </c>
      <c r="B267" s="2">
        <v>-2.8995093138083484E-3</v>
      </c>
      <c r="C267" s="4">
        <v>2.151651055990484E-4</v>
      </c>
      <c r="D267" s="2">
        <v>-1.7061721016762433E-3</v>
      </c>
      <c r="E267" s="2">
        <v>2.6300796987654919E-4</v>
      </c>
      <c r="F267">
        <v>1</v>
      </c>
      <c r="G267">
        <v>2016</v>
      </c>
      <c r="L267" s="2">
        <f t="shared" si="35"/>
        <v>-3.1146744194073968E-3</v>
      </c>
      <c r="P267" s="2">
        <f t="shared" si="36"/>
        <v>1.1933372121321051E-3</v>
      </c>
      <c r="T267" s="2">
        <f t="shared" si="37"/>
        <v>-3.1625172836848977E-3</v>
      </c>
      <c r="X267" s="2">
        <f t="shared" si="38"/>
        <v>-1.9213372072752917E-3</v>
      </c>
      <c r="AB267" s="2">
        <f t="shared" si="39"/>
        <v>-4.7842864277500784E-5</v>
      </c>
      <c r="AF267" s="2">
        <f t="shared" si="40"/>
        <v>-1.9691800715527924E-3</v>
      </c>
    </row>
    <row r="268" spans="1:32" x14ac:dyDescent="0.3">
      <c r="A268" s="15">
        <v>42397</v>
      </c>
      <c r="B268" s="2">
        <v>-1.2309153619171476E-2</v>
      </c>
      <c r="C268" s="4">
        <v>-1.7612853349467735E-3</v>
      </c>
      <c r="D268" s="2">
        <v>-9.8586381368042705E-3</v>
      </c>
      <c r="E268" s="2">
        <v>-9.3171797444021221E-4</v>
      </c>
      <c r="F268">
        <v>1</v>
      </c>
      <c r="G268">
        <v>2016</v>
      </c>
      <c r="L268" s="2">
        <f t="shared" si="35"/>
        <v>-1.0547868284224703E-2</v>
      </c>
      <c r="P268" s="2">
        <f t="shared" si="36"/>
        <v>2.4505154823672055E-3</v>
      </c>
      <c r="T268" s="2">
        <f t="shared" si="37"/>
        <v>-1.1377435644731263E-2</v>
      </c>
      <c r="X268" s="2">
        <f t="shared" si="38"/>
        <v>-8.0973528018574974E-3</v>
      </c>
      <c r="AB268" s="2">
        <f t="shared" si="39"/>
        <v>-8.2956736050656126E-4</v>
      </c>
      <c r="AF268" s="2">
        <f t="shared" si="40"/>
        <v>-8.9269201623640576E-3</v>
      </c>
    </row>
    <row r="269" spans="1:32" x14ac:dyDescent="0.3">
      <c r="A269" s="15">
        <v>42398</v>
      </c>
      <c r="B269" s="2">
        <v>1.3176495897231015E-2</v>
      </c>
      <c r="C269" s="4">
        <v>1.8707952563420574E-2</v>
      </c>
      <c r="D269" s="2">
        <v>9.1636354179871794E-3</v>
      </c>
      <c r="E269" s="2">
        <v>1.6392605182681957E-2</v>
      </c>
      <c r="F269">
        <v>1</v>
      </c>
      <c r="G269">
        <v>2016</v>
      </c>
      <c r="L269" s="2">
        <f t="shared" si="35"/>
        <v>-5.5314566661895589E-3</v>
      </c>
      <c r="P269" s="2">
        <f t="shared" si="36"/>
        <v>-4.0128604792438356E-3</v>
      </c>
      <c r="T269" s="2">
        <f t="shared" si="37"/>
        <v>-3.2161092854509424E-3</v>
      </c>
      <c r="X269" s="2">
        <f t="shared" si="38"/>
        <v>-9.5443171454333946E-3</v>
      </c>
      <c r="AB269" s="2">
        <f t="shared" si="39"/>
        <v>2.3153473807386166E-3</v>
      </c>
      <c r="AF269" s="2">
        <f t="shared" si="40"/>
        <v>-7.228969764694778E-3</v>
      </c>
    </row>
    <row r="270" spans="1:32" x14ac:dyDescent="0.3">
      <c r="A270" s="15">
        <v>42401</v>
      </c>
      <c r="B270" s="2">
        <v>-1.2201855553049657E-2</v>
      </c>
      <c r="C270" s="4">
        <v>-1.0048191656035015E-3</v>
      </c>
      <c r="D270" s="2">
        <v>-1.3396768540947207E-2</v>
      </c>
      <c r="E270" s="2">
        <v>-1.843937582752909E-3</v>
      </c>
      <c r="F270">
        <v>2</v>
      </c>
      <c r="G270">
        <v>2016</v>
      </c>
      <c r="L270" s="2">
        <f t="shared" si="35"/>
        <v>1.1197036387446156E-2</v>
      </c>
      <c r="P270" s="2">
        <f t="shared" si="36"/>
        <v>1.1949129878975496E-3</v>
      </c>
      <c r="T270" s="2">
        <f t="shared" si="37"/>
        <v>1.0357917970296749E-2</v>
      </c>
      <c r="X270" s="2">
        <f t="shared" si="38"/>
        <v>1.2391949375343705E-2</v>
      </c>
      <c r="AB270" s="2">
        <f t="shared" si="39"/>
        <v>8.3911841714940749E-4</v>
      </c>
      <c r="AF270" s="2">
        <f t="shared" si="40"/>
        <v>1.1552830958194298E-2</v>
      </c>
    </row>
    <row r="271" spans="1:32" x14ac:dyDescent="0.3">
      <c r="A271" s="15">
        <v>42402</v>
      </c>
      <c r="B271" s="2">
        <v>-1.3453656998739023E-2</v>
      </c>
      <c r="C271" s="4">
        <v>-1.3287541606283742E-2</v>
      </c>
      <c r="D271" s="2">
        <v>-1.6092644528533557E-2</v>
      </c>
      <c r="E271" s="2">
        <v>-1.1513875422309104E-2</v>
      </c>
      <c r="F271">
        <v>2</v>
      </c>
      <c r="G271">
        <v>2016</v>
      </c>
      <c r="L271" s="2">
        <f t="shared" si="35"/>
        <v>1.6611539245528148E-4</v>
      </c>
      <c r="P271" s="2">
        <f t="shared" si="36"/>
        <v>2.6389875297945335E-3</v>
      </c>
      <c r="T271" s="2">
        <f t="shared" si="37"/>
        <v>1.9397815764299192E-3</v>
      </c>
      <c r="X271" s="2">
        <f t="shared" si="38"/>
        <v>2.805102922249815E-3</v>
      </c>
      <c r="AB271" s="2">
        <f t="shared" si="39"/>
        <v>-1.7736661839746377E-3</v>
      </c>
      <c r="AF271" s="2">
        <f t="shared" si="40"/>
        <v>4.5787691062244527E-3</v>
      </c>
    </row>
    <row r="272" spans="1:32" x14ac:dyDescent="0.3">
      <c r="A272" s="15">
        <v>42403</v>
      </c>
      <c r="B272" s="2">
        <v>-1.5982832068159283E-2</v>
      </c>
      <c r="C272" s="4">
        <v>-1.2574525018274977E-2</v>
      </c>
      <c r="D272" s="2">
        <v>-1.5526280860100924E-2</v>
      </c>
      <c r="E272" s="2">
        <v>-1.2864419903011544E-2</v>
      </c>
      <c r="F272">
        <v>2</v>
      </c>
      <c r="G272">
        <v>2016</v>
      </c>
      <c r="L272" s="2">
        <f t="shared" si="35"/>
        <v>3.4083070498843061E-3</v>
      </c>
      <c r="P272" s="2">
        <f t="shared" si="36"/>
        <v>-4.5655120805835822E-4</v>
      </c>
      <c r="T272" s="2">
        <f t="shared" si="37"/>
        <v>3.1184121651477385E-3</v>
      </c>
      <c r="X272" s="2">
        <f t="shared" si="38"/>
        <v>2.9517558418259478E-3</v>
      </c>
      <c r="AB272" s="2">
        <f t="shared" si="39"/>
        <v>2.898948847365676E-4</v>
      </c>
      <c r="AF272" s="2">
        <f t="shared" si="40"/>
        <v>2.6618609570893802E-3</v>
      </c>
    </row>
    <row r="273" spans="1:32" x14ac:dyDescent="0.3">
      <c r="A273" s="15">
        <v>42404</v>
      </c>
      <c r="B273" s="2">
        <v>3.7811707270377351E-3</v>
      </c>
      <c r="C273" s="4">
        <v>5.732293732511046E-3</v>
      </c>
      <c r="D273" s="2">
        <v>2.3661778138809272E-3</v>
      </c>
      <c r="E273" s="2">
        <v>4.7520323390848399E-3</v>
      </c>
      <c r="F273">
        <v>2</v>
      </c>
      <c r="G273">
        <v>2016</v>
      </c>
      <c r="L273" s="2">
        <f t="shared" si="35"/>
        <v>1.951123005473311E-3</v>
      </c>
      <c r="P273" s="2">
        <f t="shared" si="36"/>
        <v>1.4149929131568079E-3</v>
      </c>
      <c r="T273" s="2">
        <f t="shared" si="37"/>
        <v>9.7086161204710478E-4</v>
      </c>
      <c r="X273" s="2">
        <f t="shared" si="38"/>
        <v>3.3661159186301188E-3</v>
      </c>
      <c r="AB273" s="2">
        <f t="shared" si="39"/>
        <v>9.8026139342620618E-4</v>
      </c>
      <c r="AF273" s="2">
        <f t="shared" si="40"/>
        <v>2.3858545252039127E-3</v>
      </c>
    </row>
    <row r="274" spans="1:32" x14ac:dyDescent="0.3">
      <c r="A274" s="15">
        <v>42405</v>
      </c>
      <c r="B274" s="2">
        <v>1.8992839535156767E-2</v>
      </c>
      <c r="C274" s="4">
        <v>1.1493787142085408E-2</v>
      </c>
      <c r="D274" s="2">
        <v>1.9698503276918966E-2</v>
      </c>
      <c r="E274" s="2">
        <v>1.1444452251028553E-2</v>
      </c>
      <c r="F274">
        <v>2</v>
      </c>
      <c r="G274">
        <v>2016</v>
      </c>
      <c r="L274" s="2">
        <f t="shared" si="35"/>
        <v>-7.4990523930713593E-3</v>
      </c>
      <c r="P274" s="2">
        <f t="shared" si="36"/>
        <v>-7.0566374176219901E-4</v>
      </c>
      <c r="T274" s="2">
        <f t="shared" si="37"/>
        <v>-7.5483872841282142E-3</v>
      </c>
      <c r="X274" s="2">
        <f t="shared" si="38"/>
        <v>-8.2047161348335583E-3</v>
      </c>
      <c r="AB274" s="2">
        <f t="shared" si="39"/>
        <v>4.9334891056854874E-5</v>
      </c>
      <c r="AF274" s="2">
        <f t="shared" si="40"/>
        <v>-8.2540510258904132E-3</v>
      </c>
    </row>
    <row r="275" spans="1:32" x14ac:dyDescent="0.3">
      <c r="A275" s="15">
        <v>42408</v>
      </c>
      <c r="B275" s="2">
        <v>-8.5476156651038866E-3</v>
      </c>
      <c r="C275" s="4">
        <v>-1.3599764991788114E-2</v>
      </c>
      <c r="D275" s="2">
        <v>-7.6012148752972065E-3</v>
      </c>
      <c r="E275" s="2">
        <v>-1.3387106536669741E-2</v>
      </c>
      <c r="F275">
        <v>2</v>
      </c>
      <c r="G275">
        <v>2016</v>
      </c>
      <c r="L275" s="2">
        <f t="shared" si="35"/>
        <v>-5.0521493266842271E-3</v>
      </c>
      <c r="P275" s="2">
        <f t="shared" si="36"/>
        <v>-9.4640078980668015E-4</v>
      </c>
      <c r="T275" s="2">
        <f t="shared" si="37"/>
        <v>-4.8394908715658543E-3</v>
      </c>
      <c r="X275" s="2">
        <f t="shared" si="38"/>
        <v>-5.9985501164909073E-3</v>
      </c>
      <c r="AB275" s="2">
        <f t="shared" si="39"/>
        <v>-2.1265845511837279E-4</v>
      </c>
      <c r="AF275" s="2">
        <f t="shared" si="40"/>
        <v>-5.7858916613725345E-3</v>
      </c>
    </row>
    <row r="276" spans="1:32" x14ac:dyDescent="0.3">
      <c r="A276" s="15">
        <v>42409</v>
      </c>
      <c r="B276" s="2">
        <v>-9.0791800066899221E-3</v>
      </c>
      <c r="C276" s="4">
        <v>-1.2054553453585594E-2</v>
      </c>
      <c r="D276" s="2">
        <v>-1.1411064146529423E-2</v>
      </c>
      <c r="E276" s="2">
        <v>-1.0970288322102501E-2</v>
      </c>
      <c r="F276">
        <v>2</v>
      </c>
      <c r="G276">
        <v>2016</v>
      </c>
      <c r="L276" s="2">
        <f t="shared" si="35"/>
        <v>-2.9753734468956714E-3</v>
      </c>
      <c r="P276" s="2">
        <f t="shared" si="36"/>
        <v>2.3318841398395004E-3</v>
      </c>
      <c r="T276" s="2">
        <f t="shared" si="37"/>
        <v>-1.8911083154125787E-3</v>
      </c>
      <c r="X276" s="2">
        <f t="shared" si="38"/>
        <v>-6.4348930705617098E-4</v>
      </c>
      <c r="AB276" s="2">
        <f t="shared" si="39"/>
        <v>-1.0842651314830927E-3</v>
      </c>
      <c r="AF276" s="2">
        <f t="shared" si="40"/>
        <v>4.4077582442692172E-4</v>
      </c>
    </row>
    <row r="277" spans="1:32" x14ac:dyDescent="0.3">
      <c r="A277" s="15">
        <v>42410</v>
      </c>
      <c r="B277" s="2">
        <v>-2.1925969332942791E-2</v>
      </c>
      <c r="C277" s="4">
        <v>-1.1304157189443973E-2</v>
      </c>
      <c r="D277" s="2">
        <v>-1.9270458685992004E-2</v>
      </c>
      <c r="E277" s="2">
        <v>-1.0910462437419211E-2</v>
      </c>
      <c r="F277">
        <v>2</v>
      </c>
      <c r="G277">
        <v>2016</v>
      </c>
      <c r="L277" s="2">
        <f t="shared" si="35"/>
        <v>1.0621812143498818E-2</v>
      </c>
      <c r="P277" s="2">
        <f t="shared" si="36"/>
        <v>-2.6555106469507879E-3</v>
      </c>
      <c r="T277" s="2">
        <f t="shared" si="37"/>
        <v>1.101550689552358E-2</v>
      </c>
      <c r="X277" s="2">
        <f t="shared" si="38"/>
        <v>7.9663014965480304E-3</v>
      </c>
      <c r="AB277" s="2">
        <f t="shared" si="39"/>
        <v>-3.936947520247619E-4</v>
      </c>
      <c r="AF277" s="2">
        <f t="shared" si="40"/>
        <v>8.3599962485727923E-3</v>
      </c>
    </row>
    <row r="278" spans="1:32" x14ac:dyDescent="0.3">
      <c r="A278" s="15">
        <v>42411</v>
      </c>
      <c r="B278" s="2">
        <v>-4.3686557655553133E-2</v>
      </c>
      <c r="C278" s="4">
        <v>-3.3170724946990512E-2</v>
      </c>
      <c r="D278" s="2">
        <v>-3.8379677073301234E-2</v>
      </c>
      <c r="E278" s="2">
        <v>-3.3969165239131426E-2</v>
      </c>
      <c r="F278">
        <v>2</v>
      </c>
      <c r="G278">
        <v>2016</v>
      </c>
      <c r="L278" s="2">
        <f t="shared" si="35"/>
        <v>1.0515832708562621E-2</v>
      </c>
      <c r="P278" s="2">
        <f t="shared" si="36"/>
        <v>-5.3068805822518994E-3</v>
      </c>
      <c r="T278" s="2">
        <f t="shared" si="37"/>
        <v>9.7173924164217079E-3</v>
      </c>
      <c r="X278" s="2">
        <f t="shared" si="38"/>
        <v>5.2089521263107216E-3</v>
      </c>
      <c r="AB278" s="2">
        <f t="shared" si="39"/>
        <v>7.9844029214091311E-4</v>
      </c>
      <c r="AF278" s="2">
        <f t="shared" si="40"/>
        <v>4.4105118341698085E-3</v>
      </c>
    </row>
    <row r="279" spans="1:32" x14ac:dyDescent="0.3">
      <c r="A279" s="15">
        <v>42412</v>
      </c>
      <c r="B279" s="2">
        <v>-3.4839060534995106E-4</v>
      </c>
      <c r="C279" s="4">
        <v>6.5937058777146415E-4</v>
      </c>
      <c r="D279" s="2">
        <v>-4.0667068228718772E-3</v>
      </c>
      <c r="E279" s="2">
        <v>1.4939985177651295E-3</v>
      </c>
      <c r="F279">
        <v>2</v>
      </c>
      <c r="G279">
        <v>2016</v>
      </c>
      <c r="L279" s="2">
        <f t="shared" si="35"/>
        <v>1.0077611931214152E-3</v>
      </c>
      <c r="P279" s="2">
        <f t="shared" si="36"/>
        <v>3.718316217521926E-3</v>
      </c>
      <c r="T279" s="2">
        <f t="shared" si="37"/>
        <v>1.8423891231150805E-3</v>
      </c>
      <c r="X279" s="2">
        <f t="shared" si="38"/>
        <v>4.7260774106433409E-3</v>
      </c>
      <c r="AB279" s="2">
        <f t="shared" si="39"/>
        <v>-8.3462792999366531E-4</v>
      </c>
      <c r="AF279" s="2">
        <f t="shared" si="40"/>
        <v>5.5607053406370064E-3</v>
      </c>
    </row>
    <row r="280" spans="1:32" x14ac:dyDescent="0.3">
      <c r="A280" s="15">
        <v>42415</v>
      </c>
      <c r="B280" s="2">
        <v>2.3020662975169651E-2</v>
      </c>
      <c r="C280" s="4">
        <v>2.6070950228837049E-2</v>
      </c>
      <c r="D280" s="2">
        <v>3.3890419783129941E-2</v>
      </c>
      <c r="E280" s="2">
        <v>2.4710564462379906E-2</v>
      </c>
      <c r="F280">
        <v>2</v>
      </c>
      <c r="G280">
        <v>2016</v>
      </c>
      <c r="L280" s="2">
        <f t="shared" si="35"/>
        <v>3.0502872536673983E-3</v>
      </c>
      <c r="P280" s="2">
        <f t="shared" si="36"/>
        <v>-1.086975680796029E-2</v>
      </c>
      <c r="T280" s="2">
        <f t="shared" si="37"/>
        <v>1.6899014872102554E-3</v>
      </c>
      <c r="X280" s="2">
        <f t="shared" si="38"/>
        <v>-7.8194695542928919E-3</v>
      </c>
      <c r="AB280" s="2">
        <f t="shared" si="39"/>
        <v>1.360385766457143E-3</v>
      </c>
      <c r="AF280" s="2">
        <f t="shared" si="40"/>
        <v>-9.1798553207500348E-3</v>
      </c>
    </row>
    <row r="281" spans="1:32" x14ac:dyDescent="0.3">
      <c r="A281" s="15">
        <v>42416</v>
      </c>
      <c r="B281" s="2">
        <v>-1.7184306969988683E-2</v>
      </c>
      <c r="C281" s="4">
        <v>-1.6012955556020888E-2</v>
      </c>
      <c r="D281" s="2">
        <v>-1.928348909657316E-2</v>
      </c>
      <c r="E281" s="2">
        <v>-1.5375229471531852E-2</v>
      </c>
      <c r="F281">
        <v>2</v>
      </c>
      <c r="G281">
        <v>2016</v>
      </c>
      <c r="L281" s="2">
        <f t="shared" si="35"/>
        <v>1.1713514139677951E-3</v>
      </c>
      <c r="P281" s="2">
        <f t="shared" si="36"/>
        <v>2.0991821265844771E-3</v>
      </c>
      <c r="T281" s="2">
        <f t="shared" si="37"/>
        <v>1.8090774984568306E-3</v>
      </c>
      <c r="X281" s="2">
        <f t="shared" si="38"/>
        <v>3.2705335405522722E-3</v>
      </c>
      <c r="AB281" s="2">
        <f t="shared" si="39"/>
        <v>-6.3772608448903548E-4</v>
      </c>
      <c r="AF281" s="2">
        <f t="shared" si="40"/>
        <v>3.9082596250413076E-3</v>
      </c>
    </row>
    <row r="282" spans="1:32" x14ac:dyDescent="0.3">
      <c r="A282" s="15">
        <v>42417</v>
      </c>
      <c r="B282" s="2">
        <v>-2.4124533380735923E-3</v>
      </c>
      <c r="C282" s="4">
        <v>8.5411272301634898E-3</v>
      </c>
      <c r="D282" s="2">
        <v>-3.2894620741258651E-3</v>
      </c>
      <c r="E282" s="2">
        <v>8.1881789257229037E-3</v>
      </c>
      <c r="F282">
        <v>2</v>
      </c>
      <c r="G282">
        <v>2016</v>
      </c>
      <c r="L282" s="2">
        <f t="shared" si="35"/>
        <v>1.0953580568237082E-2</v>
      </c>
      <c r="P282" s="2">
        <f t="shared" si="36"/>
        <v>8.7700873605227282E-4</v>
      </c>
      <c r="T282" s="2">
        <f t="shared" si="37"/>
        <v>1.0600632263796496E-2</v>
      </c>
      <c r="X282" s="2">
        <f t="shared" si="38"/>
        <v>1.1830589304289355E-2</v>
      </c>
      <c r="AB282" s="2">
        <f t="shared" si="39"/>
        <v>3.5294830444058609E-4</v>
      </c>
      <c r="AF282" s="2">
        <f t="shared" si="40"/>
        <v>1.1477640999848769E-2</v>
      </c>
    </row>
    <row r="283" spans="1:32" x14ac:dyDescent="0.3">
      <c r="A283" s="15">
        <v>42418</v>
      </c>
      <c r="B283" s="2">
        <v>7.2771274673746498E-3</v>
      </c>
      <c r="C283" s="4">
        <v>1.1718447762873788E-2</v>
      </c>
      <c r="D283" s="2">
        <v>1.2627612899570411E-2</v>
      </c>
      <c r="E283" s="2">
        <v>1.143407263833056E-2</v>
      </c>
      <c r="F283">
        <v>2</v>
      </c>
      <c r="G283">
        <v>2016</v>
      </c>
      <c r="L283" s="2">
        <f t="shared" si="35"/>
        <v>4.4413202954991385E-3</v>
      </c>
      <c r="P283" s="2">
        <f t="shared" si="36"/>
        <v>-5.3504854321957613E-3</v>
      </c>
      <c r="T283" s="2">
        <f t="shared" si="37"/>
        <v>4.1569451709559104E-3</v>
      </c>
      <c r="X283" s="2">
        <f t="shared" si="38"/>
        <v>-9.0916513669662274E-4</v>
      </c>
      <c r="AB283" s="2">
        <f t="shared" si="39"/>
        <v>2.8437512454322807E-4</v>
      </c>
      <c r="AF283" s="2">
        <f t="shared" si="40"/>
        <v>-1.1935402612398508E-3</v>
      </c>
    </row>
    <row r="284" spans="1:32" x14ac:dyDescent="0.3">
      <c r="A284" s="15">
        <v>42419</v>
      </c>
      <c r="B284" s="2">
        <v>6.8019213328409896E-4</v>
      </c>
      <c r="C284" s="4">
        <v>2.6419160844022667E-3</v>
      </c>
      <c r="D284" s="2">
        <v>3.2206963837979803E-3</v>
      </c>
      <c r="E284" s="2">
        <v>2.534121632764222E-3</v>
      </c>
      <c r="F284">
        <v>2</v>
      </c>
      <c r="G284">
        <v>2016</v>
      </c>
      <c r="L284" s="2">
        <f t="shared" si="35"/>
        <v>1.9617239511181676E-3</v>
      </c>
      <c r="P284" s="2">
        <f t="shared" si="36"/>
        <v>-2.5405042505138812E-3</v>
      </c>
      <c r="T284" s="2">
        <f t="shared" si="37"/>
        <v>1.8539294994801229E-3</v>
      </c>
      <c r="X284" s="2">
        <f t="shared" si="38"/>
        <v>-5.7878029939571361E-4</v>
      </c>
      <c r="AB284" s="2">
        <f t="shared" si="39"/>
        <v>1.077944516380447E-4</v>
      </c>
      <c r="AF284" s="2">
        <f t="shared" si="40"/>
        <v>-6.8657475103375831E-4</v>
      </c>
    </row>
    <row r="285" spans="1:32" x14ac:dyDescent="0.3">
      <c r="A285" s="15">
        <v>42422</v>
      </c>
      <c r="B285" s="2">
        <v>1.3334116048740502E-3</v>
      </c>
      <c r="C285" s="4">
        <v>3.3006275352772153E-3</v>
      </c>
      <c r="D285" s="2">
        <v>2.8304122920761385E-3</v>
      </c>
      <c r="E285" s="2">
        <v>3.3590407079123214E-3</v>
      </c>
      <c r="F285">
        <v>2</v>
      </c>
      <c r="G285">
        <v>2016</v>
      </c>
      <c r="L285" s="2">
        <f t="shared" si="35"/>
        <v>1.9672159304031651E-3</v>
      </c>
      <c r="P285" s="2">
        <f t="shared" si="36"/>
        <v>-1.4970006872020883E-3</v>
      </c>
      <c r="T285" s="2">
        <f t="shared" si="37"/>
        <v>2.0256291030382712E-3</v>
      </c>
      <c r="X285" s="2">
        <f t="shared" si="38"/>
        <v>4.7021524320107685E-4</v>
      </c>
      <c r="AB285" s="2">
        <f t="shared" si="39"/>
        <v>-5.8413172635106078E-5</v>
      </c>
      <c r="AF285" s="2">
        <f t="shared" si="40"/>
        <v>5.2862841583618293E-4</v>
      </c>
    </row>
    <row r="286" spans="1:32" x14ac:dyDescent="0.3">
      <c r="A286" s="15">
        <v>42423</v>
      </c>
      <c r="B286" s="2">
        <v>-2.1449558416638797E-2</v>
      </c>
      <c r="C286" s="4">
        <v>-1.7278199749811669E-2</v>
      </c>
      <c r="D286" s="2">
        <v>-2.6169984984149863E-2</v>
      </c>
      <c r="E286" s="2">
        <v>-1.5915479517873778E-2</v>
      </c>
      <c r="F286">
        <v>2</v>
      </c>
      <c r="G286">
        <v>2016</v>
      </c>
      <c r="L286" s="2">
        <f t="shared" si="35"/>
        <v>4.1713586668271282E-3</v>
      </c>
      <c r="P286" s="2">
        <f t="shared" si="36"/>
        <v>4.7204265675110657E-3</v>
      </c>
      <c r="T286" s="2">
        <f t="shared" si="37"/>
        <v>5.5340788987650186E-3</v>
      </c>
      <c r="X286" s="2">
        <f t="shared" si="38"/>
        <v>8.891785234338194E-3</v>
      </c>
      <c r="AB286" s="2">
        <f t="shared" si="39"/>
        <v>-1.3627202319378903E-3</v>
      </c>
      <c r="AF286" s="2">
        <f t="shared" si="40"/>
        <v>1.0254505466276084E-2</v>
      </c>
    </row>
    <row r="287" spans="1:32" x14ac:dyDescent="0.3">
      <c r="A287" s="15">
        <v>42424</v>
      </c>
      <c r="B287" s="2">
        <v>-1.8922764050239526E-2</v>
      </c>
      <c r="C287" s="4">
        <v>-1.2778586549078404E-2</v>
      </c>
      <c r="D287" s="2">
        <v>-1.5298018681714912E-2</v>
      </c>
      <c r="E287" s="2">
        <v>-1.3722662533991622E-2</v>
      </c>
      <c r="F287">
        <v>2</v>
      </c>
      <c r="G287">
        <v>2016</v>
      </c>
      <c r="L287" s="2">
        <f t="shared" si="35"/>
        <v>6.1441775011611219E-3</v>
      </c>
      <c r="P287" s="2">
        <f t="shared" si="36"/>
        <v>-3.624745368524614E-3</v>
      </c>
      <c r="T287" s="2">
        <f t="shared" si="37"/>
        <v>5.2001015162479042E-3</v>
      </c>
      <c r="X287" s="2">
        <f t="shared" si="38"/>
        <v>2.5194321326365079E-3</v>
      </c>
      <c r="AB287" s="2">
        <f t="shared" si="39"/>
        <v>9.4407598491321777E-4</v>
      </c>
      <c r="AF287" s="2">
        <f t="shared" si="40"/>
        <v>1.5753561477232902E-3</v>
      </c>
    </row>
    <row r="288" spans="1:32" x14ac:dyDescent="0.3">
      <c r="A288" s="15">
        <v>42425</v>
      </c>
      <c r="B288" s="2">
        <v>-6.7927380094554473E-3</v>
      </c>
      <c r="C288" s="4">
        <v>-6.8531209483236859E-3</v>
      </c>
      <c r="D288" s="2">
        <v>-1.7279189215639972E-2</v>
      </c>
      <c r="E288" s="2">
        <v>-4.8910884999868029E-3</v>
      </c>
      <c r="F288">
        <v>2</v>
      </c>
      <c r="G288">
        <v>2016</v>
      </c>
      <c r="L288" s="2">
        <f t="shared" si="35"/>
        <v>-6.0382938868238679E-5</v>
      </c>
      <c r="P288" s="2">
        <f t="shared" si="36"/>
        <v>1.0486451206184525E-2</v>
      </c>
      <c r="T288" s="2">
        <f t="shared" si="37"/>
        <v>1.9016495094686444E-3</v>
      </c>
      <c r="X288" s="2">
        <f t="shared" si="38"/>
        <v>1.0426068267316286E-2</v>
      </c>
      <c r="AB288" s="2">
        <f t="shared" si="39"/>
        <v>-1.9620324483368831E-3</v>
      </c>
      <c r="AF288" s="2">
        <f t="shared" si="40"/>
        <v>1.2388100715653168E-2</v>
      </c>
    </row>
    <row r="289" spans="1:32" x14ac:dyDescent="0.3">
      <c r="A289" s="15">
        <v>42426</v>
      </c>
      <c r="B289" s="2">
        <v>1.4761521345765912E-2</v>
      </c>
      <c r="C289" s="4">
        <v>8.4856396866840201E-3</v>
      </c>
      <c r="D289" s="2">
        <v>1.7391208126470784E-2</v>
      </c>
      <c r="E289" s="2">
        <v>7.7602715877437009E-3</v>
      </c>
      <c r="F289">
        <v>2</v>
      </c>
      <c r="G289">
        <v>2016</v>
      </c>
      <c r="L289" s="2">
        <f t="shared" si="35"/>
        <v>-6.275881659081892E-3</v>
      </c>
      <c r="P289" s="2">
        <f t="shared" si="36"/>
        <v>-2.6296867807048714E-3</v>
      </c>
      <c r="T289" s="2">
        <f t="shared" si="37"/>
        <v>-7.0012497580222112E-3</v>
      </c>
      <c r="X289" s="2">
        <f t="shared" si="38"/>
        <v>-8.9055684397867634E-3</v>
      </c>
      <c r="AB289" s="2">
        <f t="shared" si="39"/>
        <v>7.2536809894031915E-4</v>
      </c>
      <c r="AF289" s="2">
        <f t="shared" si="40"/>
        <v>-9.6309365387270834E-3</v>
      </c>
    </row>
    <row r="290" spans="1:32" x14ac:dyDescent="0.3">
      <c r="A290" s="15">
        <v>42429</v>
      </c>
      <c r="B290" s="2">
        <v>1.097743717086961E-2</v>
      </c>
      <c r="C290" s="4">
        <v>-6.0741847149613885E-3</v>
      </c>
      <c r="D290" s="2">
        <v>1.1235221822215858E-2</v>
      </c>
      <c r="E290" s="2">
        <v>-6.5776119338524282E-3</v>
      </c>
      <c r="F290">
        <v>2</v>
      </c>
      <c r="G290">
        <v>2016</v>
      </c>
      <c r="L290" s="2">
        <f t="shared" si="35"/>
        <v>-1.7051621885830998E-2</v>
      </c>
      <c r="P290" s="2">
        <f t="shared" si="36"/>
        <v>-2.5778465134624826E-4</v>
      </c>
      <c r="T290" s="2">
        <f t="shared" si="37"/>
        <v>-1.755504910472204E-2</v>
      </c>
      <c r="X290" s="2">
        <f t="shared" si="38"/>
        <v>-1.7309406537177247E-2</v>
      </c>
      <c r="AB290" s="2">
        <f t="shared" si="39"/>
        <v>5.0342721889103971E-4</v>
      </c>
      <c r="AF290" s="2">
        <f t="shared" si="40"/>
        <v>-1.7812833756068285E-2</v>
      </c>
    </row>
    <row r="291" spans="1:32" x14ac:dyDescent="0.3">
      <c r="A291" s="15">
        <v>42430</v>
      </c>
      <c r="B291" s="2">
        <v>2.7051119701413016E-2</v>
      </c>
      <c r="C291" s="4">
        <v>3.3669431305057215E-2</v>
      </c>
      <c r="D291" s="2">
        <v>3.3449492342109789E-2</v>
      </c>
      <c r="E291" s="2">
        <v>3.3794887401095493E-2</v>
      </c>
      <c r="F291">
        <v>3</v>
      </c>
      <c r="G291">
        <v>2016</v>
      </c>
      <c r="L291" s="2">
        <f t="shared" si="35"/>
        <v>-6.6183116036441988E-3</v>
      </c>
      <c r="P291" s="2">
        <f t="shared" si="36"/>
        <v>-6.3983726406967728E-3</v>
      </c>
      <c r="T291" s="2">
        <f t="shared" si="37"/>
        <v>-6.7437676996824764E-3</v>
      </c>
      <c r="X291" s="2">
        <f t="shared" si="38"/>
        <v>-2.1993896294742604E-4</v>
      </c>
      <c r="AB291" s="2">
        <f t="shared" si="39"/>
        <v>-1.2545609603827751E-4</v>
      </c>
      <c r="AF291" s="2">
        <f t="shared" si="40"/>
        <v>-3.4539505898570355E-4</v>
      </c>
    </row>
    <row r="292" spans="1:32" x14ac:dyDescent="0.3">
      <c r="A292" s="15">
        <v>42431</v>
      </c>
      <c r="B292" s="2">
        <v>3.9336678751790755E-2</v>
      </c>
      <c r="C292" s="4">
        <v>2.0291319939631444E-2</v>
      </c>
      <c r="D292" s="2">
        <v>4.7148734813951466E-2</v>
      </c>
      <c r="E292" s="2">
        <v>1.9497168761972092E-2</v>
      </c>
      <c r="F292">
        <v>3</v>
      </c>
      <c r="G292">
        <v>2016</v>
      </c>
      <c r="L292" s="2">
        <f t="shared" si="35"/>
        <v>1.904535881215931E-2</v>
      </c>
      <c r="P292" s="2">
        <f t="shared" si="36"/>
        <v>-7.8120560621607119E-3</v>
      </c>
      <c r="T292" s="2">
        <f t="shared" si="37"/>
        <v>1.9839509989818663E-2</v>
      </c>
      <c r="X292" s="2">
        <f t="shared" si="38"/>
        <v>2.6857414874320022E-2</v>
      </c>
      <c r="AB292" s="2">
        <f t="shared" si="39"/>
        <v>7.9415117765935239E-4</v>
      </c>
      <c r="AF292" s="2">
        <f t="shared" si="40"/>
        <v>2.7651566051979375E-2</v>
      </c>
    </row>
    <row r="293" spans="1:32" x14ac:dyDescent="0.3">
      <c r="A293" s="15">
        <v>42432</v>
      </c>
      <c r="B293" s="2">
        <v>8.2941774080894023E-3</v>
      </c>
      <c r="C293" s="4">
        <v>1.4486656669629588E-2</v>
      </c>
      <c r="D293" s="2">
        <v>5.6518325387859012E-3</v>
      </c>
      <c r="E293" s="2">
        <v>1.5015068279559776E-2</v>
      </c>
      <c r="F293">
        <v>3</v>
      </c>
      <c r="G293">
        <v>2016</v>
      </c>
      <c r="L293" s="2">
        <f t="shared" si="35"/>
        <v>-6.1924792615401861E-3</v>
      </c>
      <c r="P293" s="2">
        <f t="shared" si="36"/>
        <v>2.6423448693035012E-3</v>
      </c>
      <c r="T293" s="2">
        <f t="shared" si="37"/>
        <v>-6.7208908714703735E-3</v>
      </c>
      <c r="X293" s="2">
        <f t="shared" si="38"/>
        <v>-8.8348241308436881E-3</v>
      </c>
      <c r="AB293" s="2">
        <f t="shared" si="39"/>
        <v>-5.2841160993018742E-4</v>
      </c>
      <c r="AF293" s="2">
        <f t="shared" si="40"/>
        <v>-9.3632357407738738E-3</v>
      </c>
    </row>
    <row r="294" spans="1:32" x14ac:dyDescent="0.3">
      <c r="A294" s="15">
        <v>42433</v>
      </c>
      <c r="B294" s="2">
        <v>8.9124877089478294E-3</v>
      </c>
      <c r="C294" s="4">
        <v>1.3042431376745678E-3</v>
      </c>
      <c r="D294" s="2">
        <v>1.0637281547001415E-2</v>
      </c>
      <c r="E294" s="2">
        <v>1.604828546685229E-3</v>
      </c>
      <c r="F294">
        <v>3</v>
      </c>
      <c r="G294">
        <v>2016</v>
      </c>
      <c r="L294" s="2">
        <f t="shared" si="35"/>
        <v>7.6082445712732615E-3</v>
      </c>
      <c r="P294" s="2">
        <f t="shared" si="36"/>
        <v>-1.7247938380535854E-3</v>
      </c>
      <c r="T294" s="2">
        <f t="shared" si="37"/>
        <v>7.3076591622626003E-3</v>
      </c>
      <c r="X294" s="2">
        <f t="shared" si="38"/>
        <v>9.3330384093268468E-3</v>
      </c>
      <c r="AB294" s="2">
        <f t="shared" si="39"/>
        <v>-3.0058540901066119E-4</v>
      </c>
      <c r="AF294" s="2">
        <f t="shared" si="40"/>
        <v>9.0324530003161856E-3</v>
      </c>
    </row>
    <row r="295" spans="1:32" x14ac:dyDescent="0.3">
      <c r="A295" s="15">
        <v>42437</v>
      </c>
      <c r="B295" s="2">
        <v>-6.6117665690078389E-3</v>
      </c>
      <c r="C295" s="4">
        <v>-6.6797143754376076E-6</v>
      </c>
      <c r="D295" s="2">
        <v>-1.2562584750182586E-2</v>
      </c>
      <c r="E295" s="2">
        <v>5.1731525150853185E-4</v>
      </c>
      <c r="F295">
        <v>3</v>
      </c>
      <c r="G295">
        <v>2016</v>
      </c>
      <c r="L295" s="2">
        <f t="shared" si="35"/>
        <v>-6.6050868546324009E-3</v>
      </c>
      <c r="P295" s="2">
        <f t="shared" si="36"/>
        <v>5.9508181811747472E-3</v>
      </c>
      <c r="T295" s="2">
        <f t="shared" si="37"/>
        <v>-7.1290818205163708E-3</v>
      </c>
      <c r="X295" s="2">
        <f t="shared" si="38"/>
        <v>-1.2555905035807148E-2</v>
      </c>
      <c r="AB295" s="2">
        <f t="shared" si="39"/>
        <v>-5.2399496588396944E-4</v>
      </c>
      <c r="AF295" s="2">
        <f t="shared" si="40"/>
        <v>-1.3079900001691118E-2</v>
      </c>
    </row>
    <row r="296" spans="1:32" x14ac:dyDescent="0.3">
      <c r="A296" s="15">
        <v>42438</v>
      </c>
      <c r="B296" s="2">
        <v>2.7164900421687414E-3</v>
      </c>
      <c r="C296" s="4">
        <v>6.2121758646948013E-3</v>
      </c>
      <c r="D296" s="2">
        <v>8.7511966460898077E-3</v>
      </c>
      <c r="E296" s="2">
        <v>5.4636742509802444E-3</v>
      </c>
      <c r="F296">
        <v>3</v>
      </c>
      <c r="G296">
        <v>2016</v>
      </c>
      <c r="L296" s="2">
        <f t="shared" si="35"/>
        <v>-3.49568582252606E-3</v>
      </c>
      <c r="P296" s="2">
        <f t="shared" si="36"/>
        <v>-6.0347066039210667E-3</v>
      </c>
      <c r="T296" s="2">
        <f t="shared" si="37"/>
        <v>-2.747184208811503E-3</v>
      </c>
      <c r="X296" s="2">
        <f t="shared" si="38"/>
        <v>2.5390207813950063E-3</v>
      </c>
      <c r="AB296" s="2">
        <f t="shared" si="39"/>
        <v>7.4850161371455698E-4</v>
      </c>
      <c r="AF296" s="2">
        <f t="shared" si="40"/>
        <v>3.2875223951095633E-3</v>
      </c>
    </row>
    <row r="297" spans="1:32" x14ac:dyDescent="0.3">
      <c r="A297" s="15">
        <v>42439</v>
      </c>
      <c r="B297" s="2">
        <v>9.4752301691386029E-5</v>
      </c>
      <c r="C297" s="4">
        <v>-6.0609681616612954E-3</v>
      </c>
      <c r="D297" s="2">
        <v>-6.440190980460149E-3</v>
      </c>
      <c r="E297" s="2">
        <v>-6.8815146914812716E-3</v>
      </c>
      <c r="F297">
        <v>3</v>
      </c>
      <c r="G297">
        <v>2016</v>
      </c>
      <c r="L297" s="2">
        <f t="shared" si="35"/>
        <v>6.1557204633526817E-3</v>
      </c>
      <c r="P297" s="2">
        <f t="shared" si="36"/>
        <v>6.5349432821515353E-3</v>
      </c>
      <c r="T297" s="2">
        <f t="shared" si="37"/>
        <v>6.9762669931726579E-3</v>
      </c>
      <c r="X297" s="2">
        <f t="shared" si="38"/>
        <v>-3.7922281879885361E-4</v>
      </c>
      <c r="AB297" s="2">
        <f t="shared" si="39"/>
        <v>8.2054652981997621E-4</v>
      </c>
      <c r="AF297" s="2">
        <f t="shared" si="40"/>
        <v>4.413237110211226E-4</v>
      </c>
    </row>
    <row r="298" spans="1:32" x14ac:dyDescent="0.3">
      <c r="A298" s="15">
        <v>42440</v>
      </c>
      <c r="B298" s="2">
        <v>1.5000197371015168E-4</v>
      </c>
      <c r="C298" s="4">
        <v>3.2125992666457636E-3</v>
      </c>
      <c r="D298" s="2">
        <v>-8.201229855110887E-4</v>
      </c>
      <c r="E298" s="2">
        <v>3.8439139450619393E-3</v>
      </c>
      <c r="F298">
        <v>3</v>
      </c>
      <c r="G298">
        <v>2016</v>
      </c>
      <c r="L298" s="2">
        <f t="shared" si="35"/>
        <v>-3.0625972929356118E-3</v>
      </c>
      <c r="P298" s="2">
        <f t="shared" si="36"/>
        <v>9.7012495922124036E-4</v>
      </c>
      <c r="T298" s="2">
        <f t="shared" si="37"/>
        <v>-3.6939119713517874E-3</v>
      </c>
      <c r="X298" s="2">
        <f t="shared" si="38"/>
        <v>-4.0327222521568526E-3</v>
      </c>
      <c r="AB298" s="2">
        <f t="shared" si="39"/>
        <v>-6.3131467841617567E-4</v>
      </c>
      <c r="AF298" s="2">
        <f t="shared" si="40"/>
        <v>-4.6640369305730282E-3</v>
      </c>
    </row>
    <row r="299" spans="1:32" x14ac:dyDescent="0.3">
      <c r="A299" s="15">
        <v>42443</v>
      </c>
      <c r="B299" s="2">
        <v>6.416541813418203E-3</v>
      </c>
      <c r="C299" s="4">
        <v>3.8014966312481936E-3</v>
      </c>
      <c r="D299" s="2">
        <v>7.2256431217941836E-3</v>
      </c>
      <c r="E299" s="2">
        <v>3.4909796468077393E-3</v>
      </c>
      <c r="F299">
        <v>3</v>
      </c>
      <c r="G299">
        <v>2016</v>
      </c>
      <c r="L299" s="2">
        <f t="shared" si="35"/>
        <v>2.6150451821700094E-3</v>
      </c>
      <c r="P299" s="2">
        <f t="shared" si="36"/>
        <v>-8.0910130837598057E-4</v>
      </c>
      <c r="T299" s="2">
        <f t="shared" si="37"/>
        <v>2.9255621666104637E-3</v>
      </c>
      <c r="X299" s="2">
        <f t="shared" si="38"/>
        <v>3.42414649054599E-3</v>
      </c>
      <c r="AB299" s="2">
        <f t="shared" si="39"/>
        <v>3.1051698444045433E-4</v>
      </c>
      <c r="AF299" s="2">
        <f t="shared" si="40"/>
        <v>3.7346634749864443E-3</v>
      </c>
    </row>
    <row r="300" spans="1:32" x14ac:dyDescent="0.3">
      <c r="A300" s="15">
        <v>42444</v>
      </c>
      <c r="B300" s="2">
        <v>-8.288844070075475E-3</v>
      </c>
      <c r="C300" s="4">
        <v>-1.0366440059691544E-2</v>
      </c>
      <c r="D300" s="2">
        <v>3.207268062155546E-3</v>
      </c>
      <c r="E300" s="2">
        <v>-1.0204287324606907E-2</v>
      </c>
      <c r="F300">
        <v>3</v>
      </c>
      <c r="G300">
        <v>2016</v>
      </c>
      <c r="L300" s="2">
        <f t="shared" si="35"/>
        <v>2.0775959896160694E-3</v>
      </c>
      <c r="P300" s="2">
        <f t="shared" si="36"/>
        <v>-1.1496112132231021E-2</v>
      </c>
      <c r="T300" s="2">
        <f t="shared" si="37"/>
        <v>1.9154432545314317E-3</v>
      </c>
      <c r="X300" s="2">
        <f t="shared" si="38"/>
        <v>1.357370812184709E-2</v>
      </c>
      <c r="AB300" s="2">
        <f t="shared" si="39"/>
        <v>-1.6215273508463773E-4</v>
      </c>
      <c r="AF300" s="2">
        <f t="shared" si="40"/>
        <v>1.3411555386762452E-2</v>
      </c>
    </row>
    <row r="301" spans="1:32" x14ac:dyDescent="0.3">
      <c r="A301" s="15">
        <v>42445</v>
      </c>
      <c r="B301" s="2">
        <v>9.5259731611973559E-3</v>
      </c>
      <c r="C301" s="4">
        <v>5.1135297429160701E-3</v>
      </c>
      <c r="D301" s="2">
        <v>8.8015763238250295E-3</v>
      </c>
      <c r="E301" s="2">
        <v>5.3484212768679183E-3</v>
      </c>
      <c r="F301">
        <v>3</v>
      </c>
      <c r="G301">
        <v>2016</v>
      </c>
      <c r="L301" s="2">
        <f t="shared" si="35"/>
        <v>4.4124434182812857E-3</v>
      </c>
      <c r="P301" s="2">
        <f t="shared" si="36"/>
        <v>7.2439683737232641E-4</v>
      </c>
      <c r="T301" s="2">
        <f t="shared" si="37"/>
        <v>4.1775518843294376E-3</v>
      </c>
      <c r="X301" s="2">
        <f t="shared" si="38"/>
        <v>3.6880465809089593E-3</v>
      </c>
      <c r="AB301" s="2">
        <f t="shared" si="39"/>
        <v>-2.3489153395184811E-4</v>
      </c>
      <c r="AF301" s="2">
        <f t="shared" si="40"/>
        <v>3.4531550469571112E-3</v>
      </c>
    </row>
    <row r="302" spans="1:32" x14ac:dyDescent="0.3">
      <c r="A302" s="15">
        <v>42446</v>
      </c>
      <c r="B302" s="2">
        <v>-2.8833160491499896E-3</v>
      </c>
      <c r="C302" s="4">
        <v>1.840306717786322E-3</v>
      </c>
      <c r="D302" s="2">
        <v>-1.1447641591804734E-3</v>
      </c>
      <c r="E302" s="2">
        <v>-2.0702943950529209E-4</v>
      </c>
      <c r="F302">
        <v>3</v>
      </c>
      <c r="G302">
        <v>2016</v>
      </c>
      <c r="L302" s="2">
        <f t="shared" si="35"/>
        <v>-4.7236227669363116E-3</v>
      </c>
      <c r="P302" s="2">
        <f t="shared" si="36"/>
        <v>-1.7385518899695161E-3</v>
      </c>
      <c r="T302" s="2">
        <f t="shared" si="37"/>
        <v>-2.6762866096446975E-3</v>
      </c>
      <c r="X302" s="2">
        <f t="shared" si="38"/>
        <v>-2.9850708769667954E-3</v>
      </c>
      <c r="AB302" s="2">
        <f t="shared" si="39"/>
        <v>2.0473361572916141E-3</v>
      </c>
      <c r="AF302" s="2">
        <f t="shared" si="40"/>
        <v>-9.3773471967518139E-4</v>
      </c>
    </row>
    <row r="303" spans="1:32" x14ac:dyDescent="0.3">
      <c r="A303" s="15">
        <v>42447</v>
      </c>
      <c r="B303" s="2">
        <v>1.3432338374012811E-2</v>
      </c>
      <c r="C303" s="4">
        <v>1.2219552615290438E-2</v>
      </c>
      <c r="D303" s="2">
        <v>1.3652551152551175E-2</v>
      </c>
      <c r="E303" s="2">
        <v>1.115880663133886E-2</v>
      </c>
      <c r="F303">
        <v>3</v>
      </c>
      <c r="G303">
        <v>2016</v>
      </c>
      <c r="L303" s="2">
        <f t="shared" si="35"/>
        <v>1.2127857587223723E-3</v>
      </c>
      <c r="P303" s="2">
        <f t="shared" si="36"/>
        <v>-2.2021277853836486E-4</v>
      </c>
      <c r="T303" s="2">
        <f t="shared" si="37"/>
        <v>2.2735317426739506E-3</v>
      </c>
      <c r="X303" s="2">
        <f t="shared" si="38"/>
        <v>1.4329985372607372E-3</v>
      </c>
      <c r="AB303" s="2">
        <f t="shared" si="39"/>
        <v>1.0607459839515783E-3</v>
      </c>
      <c r="AF303" s="2">
        <f t="shared" si="40"/>
        <v>2.4937445212123155E-3</v>
      </c>
    </row>
    <row r="304" spans="1:32" x14ac:dyDescent="0.3">
      <c r="A304" s="15">
        <v>42450</v>
      </c>
      <c r="B304" s="2">
        <v>1.7499904809046892E-2</v>
      </c>
      <c r="C304" s="4">
        <v>1.3137217513659896E-2</v>
      </c>
      <c r="D304" s="2">
        <v>1.7326898692737396E-2</v>
      </c>
      <c r="E304" s="2">
        <v>1.3330399787758674E-2</v>
      </c>
      <c r="F304">
        <v>3</v>
      </c>
      <c r="G304">
        <v>2016</v>
      </c>
      <c r="L304" s="2">
        <f t="shared" si="35"/>
        <v>4.3626872953869966E-3</v>
      </c>
      <c r="P304" s="2">
        <f t="shared" si="36"/>
        <v>1.7300611630949661E-4</v>
      </c>
      <c r="T304" s="2">
        <f t="shared" si="37"/>
        <v>4.1695050212882181E-3</v>
      </c>
      <c r="X304" s="2">
        <f t="shared" si="38"/>
        <v>4.1896811790775E-3</v>
      </c>
      <c r="AB304" s="2">
        <f t="shared" si="39"/>
        <v>-1.9318227409877847E-4</v>
      </c>
      <c r="AF304" s="2">
        <f t="shared" si="40"/>
        <v>3.9964989049787215E-3</v>
      </c>
    </row>
    <row r="305" spans="1:32" x14ac:dyDescent="0.3">
      <c r="A305" s="15">
        <v>42451</v>
      </c>
      <c r="B305" s="2">
        <v>4.5031044128906773E-3</v>
      </c>
      <c r="C305" s="4">
        <v>1.3823538955770693E-3</v>
      </c>
      <c r="D305" s="2">
        <v>6.2162111251339849E-4</v>
      </c>
      <c r="E305" s="2">
        <v>1.7844310761520445E-3</v>
      </c>
      <c r="F305">
        <v>3</v>
      </c>
      <c r="G305">
        <v>2016</v>
      </c>
      <c r="L305" s="2">
        <f t="shared" si="35"/>
        <v>3.120750517313608E-3</v>
      </c>
      <c r="P305" s="2">
        <f t="shared" si="36"/>
        <v>3.8814833003772788E-3</v>
      </c>
      <c r="T305" s="2">
        <f t="shared" si="37"/>
        <v>2.7186733367386331E-3</v>
      </c>
      <c r="X305" s="2">
        <f t="shared" si="38"/>
        <v>-7.6073278306367084E-4</v>
      </c>
      <c r="AB305" s="2">
        <f t="shared" si="39"/>
        <v>-4.0207718057497514E-4</v>
      </c>
      <c r="AF305" s="2">
        <f t="shared" si="40"/>
        <v>-1.162809963638646E-3</v>
      </c>
    </row>
    <row r="306" spans="1:32" x14ac:dyDescent="0.3">
      <c r="A306" s="15">
        <v>42452</v>
      </c>
      <c r="B306" s="2">
        <v>-2.9119717774431877E-3</v>
      </c>
      <c r="C306" s="4">
        <v>2.0739089294746061E-4</v>
      </c>
      <c r="D306" s="2">
        <v>-3.0277359437751003E-3</v>
      </c>
      <c r="E306" s="2">
        <v>2.7911027382414272E-4</v>
      </c>
      <c r="F306">
        <v>3</v>
      </c>
      <c r="G306">
        <v>2016</v>
      </c>
      <c r="L306" s="2">
        <f t="shared" si="35"/>
        <v>-3.1193626703906485E-3</v>
      </c>
      <c r="P306" s="2">
        <f t="shared" si="36"/>
        <v>1.1576416633191262E-4</v>
      </c>
      <c r="T306" s="2">
        <f t="shared" si="37"/>
        <v>-3.1910820512673303E-3</v>
      </c>
      <c r="X306" s="2">
        <f t="shared" si="38"/>
        <v>-3.2351268367225611E-3</v>
      </c>
      <c r="AB306" s="2">
        <f t="shared" si="39"/>
        <v>-7.1719380876682118E-5</v>
      </c>
      <c r="AF306" s="2">
        <f t="shared" si="40"/>
        <v>-3.3068462175992429E-3</v>
      </c>
    </row>
    <row r="307" spans="1:32" x14ac:dyDescent="0.3">
      <c r="A307" s="15">
        <v>42457</v>
      </c>
      <c r="B307" s="2">
        <v>-1.7459715786460848E-2</v>
      </c>
      <c r="C307" s="4">
        <v>-1.3140672584721005E-2</v>
      </c>
      <c r="D307" s="2">
        <v>-1.7803024342653954E-2</v>
      </c>
      <c r="E307" s="2">
        <v>-1.4648608626876457E-2</v>
      </c>
      <c r="F307">
        <v>3</v>
      </c>
      <c r="G307">
        <v>2016</v>
      </c>
      <c r="L307" s="2">
        <f t="shared" si="35"/>
        <v>-4.3190432017398434E-3</v>
      </c>
      <c r="P307" s="2">
        <f t="shared" si="36"/>
        <v>3.4330855619310596E-4</v>
      </c>
      <c r="T307" s="2">
        <f t="shared" si="37"/>
        <v>-2.811107159584391E-3</v>
      </c>
      <c r="X307" s="2">
        <f t="shared" si="38"/>
        <v>-4.6623517579329494E-3</v>
      </c>
      <c r="AB307" s="2">
        <f t="shared" si="39"/>
        <v>1.5079360421554524E-3</v>
      </c>
      <c r="AF307" s="2">
        <f t="shared" si="40"/>
        <v>-3.154415715777497E-3</v>
      </c>
    </row>
    <row r="308" spans="1:32" x14ac:dyDescent="0.3">
      <c r="A308" s="15">
        <v>42458</v>
      </c>
      <c r="B308" s="2">
        <v>-1.4719667800339327E-3</v>
      </c>
      <c r="C308" s="4">
        <v>-2.3768565087786586E-3</v>
      </c>
      <c r="D308" s="2">
        <v>3.9314574268339026E-3</v>
      </c>
      <c r="E308" s="2">
        <v>-2.6411497052038868E-3</v>
      </c>
      <c r="F308">
        <v>3</v>
      </c>
      <c r="G308">
        <v>2016</v>
      </c>
      <c r="L308" s="2">
        <f t="shared" si="35"/>
        <v>9.0488972874472589E-4</v>
      </c>
      <c r="P308" s="2">
        <f t="shared" si="36"/>
        <v>-5.4034242068678358E-3</v>
      </c>
      <c r="T308" s="2">
        <f t="shared" si="37"/>
        <v>1.169182925169954E-3</v>
      </c>
      <c r="X308" s="2">
        <f t="shared" si="38"/>
        <v>6.3083139356125608E-3</v>
      </c>
      <c r="AB308" s="2">
        <f t="shared" si="39"/>
        <v>2.6429319642522816E-4</v>
      </c>
      <c r="AF308" s="2">
        <f t="shared" si="40"/>
        <v>6.5726071320377898E-3</v>
      </c>
    </row>
    <row r="309" spans="1:32" x14ac:dyDescent="0.3">
      <c r="A309" s="15">
        <v>42459</v>
      </c>
      <c r="B309" s="2">
        <v>2.0927198531531094E-2</v>
      </c>
      <c r="C309" s="4">
        <v>1.8191391338686299E-2</v>
      </c>
      <c r="D309" s="2">
        <v>2.9911433814729139E-2</v>
      </c>
      <c r="E309" s="2">
        <v>1.7594855677365101E-2</v>
      </c>
      <c r="F309">
        <v>3</v>
      </c>
      <c r="G309">
        <v>2016</v>
      </c>
      <c r="L309" s="2">
        <f t="shared" si="35"/>
        <v>2.7358071928447955E-3</v>
      </c>
      <c r="P309" s="2">
        <f t="shared" si="36"/>
        <v>-8.984235283198045E-3</v>
      </c>
      <c r="T309" s="2">
        <f t="shared" si="37"/>
        <v>3.3323428541659934E-3</v>
      </c>
      <c r="X309" s="2">
        <f t="shared" si="38"/>
        <v>1.1720042476042841E-2</v>
      </c>
      <c r="AB309" s="2">
        <f t="shared" si="39"/>
        <v>5.9653566132119792E-4</v>
      </c>
      <c r="AF309" s="2">
        <f t="shared" si="40"/>
        <v>1.2316578137364038E-2</v>
      </c>
    </row>
    <row r="310" spans="1:32" x14ac:dyDescent="0.3">
      <c r="A310" s="15">
        <v>42460</v>
      </c>
      <c r="B310" s="2">
        <v>-1.8998692889929175E-3</v>
      </c>
      <c r="C310" s="4">
        <v>4.1369324645772806E-4</v>
      </c>
      <c r="D310" s="2">
        <v>4.2144798371222987E-4</v>
      </c>
      <c r="E310" s="2">
        <v>1.2944687508135167E-4</v>
      </c>
      <c r="F310">
        <v>3</v>
      </c>
      <c r="G310">
        <v>2016</v>
      </c>
      <c r="L310" s="2">
        <f t="shared" si="35"/>
        <v>-2.3135625354506455E-3</v>
      </c>
      <c r="P310" s="2">
        <f t="shared" si="36"/>
        <v>-2.3213172727051474E-3</v>
      </c>
      <c r="T310" s="2">
        <f t="shared" si="37"/>
        <v>-2.0293161640742691E-3</v>
      </c>
      <c r="X310" s="2">
        <f t="shared" si="38"/>
        <v>7.7547372545018131E-6</v>
      </c>
      <c r="AB310" s="2">
        <f t="shared" si="39"/>
        <v>2.8424637137637642E-4</v>
      </c>
      <c r="AF310" s="2">
        <f t="shared" si="40"/>
        <v>2.9200110863087823E-4</v>
      </c>
    </row>
    <row r="311" spans="1:32" x14ac:dyDescent="0.3">
      <c r="A311" s="15">
        <v>42461</v>
      </c>
      <c r="B311" s="2">
        <v>1.6842424702223449E-3</v>
      </c>
      <c r="C311" s="4">
        <v>-3.2758709810812902E-3</v>
      </c>
      <c r="D311" s="2">
        <v>2.0598885491879704E-3</v>
      </c>
      <c r="E311" s="2">
        <v>-2.8498302808081634E-3</v>
      </c>
      <c r="F311">
        <v>4</v>
      </c>
      <c r="G311">
        <v>2016</v>
      </c>
      <c r="L311" s="2">
        <f t="shared" si="35"/>
        <v>4.9601134513036355E-3</v>
      </c>
      <c r="P311" s="2">
        <f t="shared" si="36"/>
        <v>3.7564607896562558E-4</v>
      </c>
      <c r="T311" s="2">
        <f t="shared" si="37"/>
        <v>4.5340727510305087E-3</v>
      </c>
      <c r="X311" s="2">
        <f t="shared" si="38"/>
        <v>5.3357595302692606E-3</v>
      </c>
      <c r="AB311" s="2">
        <f t="shared" si="39"/>
        <v>4.2604070027312674E-4</v>
      </c>
      <c r="AF311" s="2">
        <f t="shared" si="40"/>
        <v>4.9097188299961339E-3</v>
      </c>
    </row>
    <row r="312" spans="1:32" x14ac:dyDescent="0.3">
      <c r="A312" s="15">
        <v>42464</v>
      </c>
      <c r="B312" s="2">
        <v>-9.2643217301506043E-4</v>
      </c>
      <c r="C312" s="4">
        <v>5.9315056948937191E-3</v>
      </c>
      <c r="D312" s="2">
        <v>9.7063969483587084E-4</v>
      </c>
      <c r="E312" s="2">
        <v>5.1449090687481908E-3</v>
      </c>
      <c r="F312">
        <v>4</v>
      </c>
      <c r="G312">
        <v>2016</v>
      </c>
      <c r="L312" s="2">
        <f t="shared" si="35"/>
        <v>-6.8579378679087793E-3</v>
      </c>
      <c r="P312" s="2">
        <f t="shared" si="36"/>
        <v>1.8970718678509313E-3</v>
      </c>
      <c r="T312" s="2">
        <f t="shared" si="37"/>
        <v>-6.071341241763251E-3</v>
      </c>
      <c r="X312" s="2">
        <f t="shared" si="38"/>
        <v>-4.9608660000578482E-3</v>
      </c>
      <c r="AB312" s="2">
        <f t="shared" si="39"/>
        <v>-7.865966261455283E-4</v>
      </c>
      <c r="AF312" s="2">
        <f t="shared" si="40"/>
        <v>-4.1742693739123199E-3</v>
      </c>
    </row>
    <row r="313" spans="1:32" x14ac:dyDescent="0.3">
      <c r="A313" s="15">
        <v>42465</v>
      </c>
      <c r="B313" s="2">
        <v>-2.3192932565674462E-2</v>
      </c>
      <c r="C313" s="4">
        <v>-2.005464762592158E-2</v>
      </c>
      <c r="D313" s="2">
        <v>-3.0610354156115297E-2</v>
      </c>
      <c r="E313" s="2">
        <v>-2.0317602801613457E-2</v>
      </c>
      <c r="F313">
        <v>4</v>
      </c>
      <c r="G313">
        <v>2016</v>
      </c>
      <c r="L313" s="2">
        <f t="shared" si="35"/>
        <v>-3.1382849397528813E-3</v>
      </c>
      <c r="P313" s="2">
        <f t="shared" si="36"/>
        <v>-7.4174215904408355E-3</v>
      </c>
      <c r="T313" s="2">
        <f t="shared" si="37"/>
        <v>-2.8753297640610048E-3</v>
      </c>
      <c r="X313" s="2">
        <f t="shared" si="38"/>
        <v>-1.0555706530193717E-2</v>
      </c>
      <c r="AB313" s="2">
        <f t="shared" si="39"/>
        <v>-2.6295517569187646E-4</v>
      </c>
      <c r="AF313" s="2">
        <f t="shared" si="40"/>
        <v>-1.029275135450184E-2</v>
      </c>
    </row>
    <row r="314" spans="1:32" x14ac:dyDescent="0.3">
      <c r="A314" s="15">
        <v>42466</v>
      </c>
      <c r="B314" s="2">
        <v>-2.7893568117183585E-3</v>
      </c>
      <c r="C314" s="4">
        <v>1.4664877946128664E-3</v>
      </c>
      <c r="D314" s="2">
        <v>-3.6986301369862549E-3</v>
      </c>
      <c r="E314" s="2">
        <v>6.8478864986928629E-4</v>
      </c>
      <c r="F314">
        <v>4</v>
      </c>
      <c r="G314">
        <v>2016</v>
      </c>
      <c r="L314" s="2">
        <f t="shared" si="35"/>
        <v>-4.2558446063312248E-3</v>
      </c>
      <c r="P314" s="2">
        <f t="shared" si="36"/>
        <v>-9.0927332526789632E-4</v>
      </c>
      <c r="T314" s="2">
        <f t="shared" si="37"/>
        <v>-3.4741454615876449E-3</v>
      </c>
      <c r="X314" s="2">
        <f t="shared" si="38"/>
        <v>-5.1651179315991211E-3</v>
      </c>
      <c r="AB314" s="2">
        <f t="shared" si="39"/>
        <v>-7.8169914474358014E-4</v>
      </c>
      <c r="AF314" s="2">
        <f t="shared" si="40"/>
        <v>-4.3834187868555408E-3</v>
      </c>
    </row>
    <row r="315" spans="1:32" x14ac:dyDescent="0.3">
      <c r="A315" s="15">
        <v>42467</v>
      </c>
      <c r="B315" s="2">
        <v>-9.7874918372003079E-3</v>
      </c>
      <c r="C315" s="4">
        <v>-8.9173731178630537E-3</v>
      </c>
      <c r="D315" s="2">
        <v>-6.791605779899579E-3</v>
      </c>
      <c r="E315" s="2">
        <v>-8.6427532154810041E-3</v>
      </c>
      <c r="F315">
        <v>4</v>
      </c>
      <c r="G315">
        <v>2016</v>
      </c>
      <c r="L315" s="2">
        <f t="shared" si="35"/>
        <v>-8.7011871933725428E-4</v>
      </c>
      <c r="P315" s="2">
        <f t="shared" si="36"/>
        <v>2.995886057300729E-3</v>
      </c>
      <c r="T315" s="2">
        <f t="shared" si="37"/>
        <v>-1.1447386217193038E-3</v>
      </c>
      <c r="X315" s="2">
        <f t="shared" si="38"/>
        <v>2.1257673379634747E-3</v>
      </c>
      <c r="AB315" s="2">
        <f t="shared" si="39"/>
        <v>2.7461990238204954E-4</v>
      </c>
      <c r="AF315" s="2">
        <f t="shared" si="40"/>
        <v>1.8511474355814251E-3</v>
      </c>
    </row>
    <row r="316" spans="1:32" x14ac:dyDescent="0.3">
      <c r="A316" s="15">
        <v>42468</v>
      </c>
      <c r="B316" s="2">
        <v>4.0043256120114376E-3</v>
      </c>
      <c r="C316" s="4">
        <v>1.1594855859377588E-3</v>
      </c>
      <c r="D316" s="2">
        <v>2.4210034930702228E-3</v>
      </c>
      <c r="E316" s="2">
        <v>-4.6910281453579113E-4</v>
      </c>
      <c r="F316">
        <v>4</v>
      </c>
      <c r="G316">
        <v>2016</v>
      </c>
      <c r="L316" s="2">
        <f t="shared" si="35"/>
        <v>2.8448400260736788E-3</v>
      </c>
      <c r="P316" s="2">
        <f t="shared" si="36"/>
        <v>-1.5833221189412148E-3</v>
      </c>
      <c r="T316" s="2">
        <f t="shared" si="37"/>
        <v>4.4734284265472287E-3</v>
      </c>
      <c r="X316" s="2">
        <f t="shared" si="38"/>
        <v>1.261517907132464E-3</v>
      </c>
      <c r="AB316" s="2">
        <f t="shared" si="39"/>
        <v>-1.62858840047355E-3</v>
      </c>
      <c r="AF316" s="2">
        <f t="shared" si="40"/>
        <v>2.8901063076060139E-3</v>
      </c>
    </row>
    <row r="317" spans="1:32" x14ac:dyDescent="0.3">
      <c r="A317" s="15">
        <v>42471</v>
      </c>
      <c r="B317" s="2">
        <v>1.020724745594429E-2</v>
      </c>
      <c r="C317" s="4">
        <v>1.5380135535789896E-2</v>
      </c>
      <c r="D317" s="2">
        <v>1.6067855617326154E-2</v>
      </c>
      <c r="E317" s="2">
        <v>1.4116975711928086E-2</v>
      </c>
      <c r="F317">
        <v>4</v>
      </c>
      <c r="G317">
        <v>2016</v>
      </c>
      <c r="L317" s="2">
        <f t="shared" si="35"/>
        <v>-5.1728880798456063E-3</v>
      </c>
      <c r="P317" s="2">
        <f t="shared" si="36"/>
        <v>5.8606081613818643E-3</v>
      </c>
      <c r="T317" s="2">
        <f t="shared" si="37"/>
        <v>-3.9097282559837961E-3</v>
      </c>
      <c r="X317" s="2">
        <f t="shared" si="38"/>
        <v>6.8772008153625795E-4</v>
      </c>
      <c r="AB317" s="2">
        <f t="shared" si="39"/>
        <v>-1.2631598238618102E-3</v>
      </c>
      <c r="AF317" s="2">
        <f t="shared" si="40"/>
        <v>1.9508799053980681E-3</v>
      </c>
    </row>
    <row r="318" spans="1:32" x14ac:dyDescent="0.3">
      <c r="A318" s="15">
        <v>42472</v>
      </c>
      <c r="B318" s="2">
        <v>5.6378654779074625E-3</v>
      </c>
      <c r="C318" s="4">
        <v>4.8948040774826219E-3</v>
      </c>
      <c r="D318" s="2">
        <v>3.9004962543857337E-3</v>
      </c>
      <c r="E318" s="2">
        <v>4.9328275416670782E-3</v>
      </c>
      <c r="F318">
        <v>4</v>
      </c>
      <c r="G318">
        <v>2016</v>
      </c>
      <c r="L318" s="2">
        <f t="shared" si="35"/>
        <v>7.4306140042484058E-4</v>
      </c>
      <c r="P318" s="2">
        <f t="shared" si="36"/>
        <v>-1.7373692235217288E-3</v>
      </c>
      <c r="T318" s="2">
        <f t="shared" si="37"/>
        <v>7.050379362403842E-4</v>
      </c>
      <c r="X318" s="2">
        <f t="shared" si="38"/>
        <v>-9.9430782309688822E-4</v>
      </c>
      <c r="AB318" s="2">
        <f t="shared" si="39"/>
        <v>3.8023464184456374E-5</v>
      </c>
      <c r="AF318" s="2">
        <f t="shared" si="40"/>
        <v>-1.0323312872813446E-3</v>
      </c>
    </row>
    <row r="319" spans="1:32" x14ac:dyDescent="0.3">
      <c r="A319" s="15">
        <v>42473</v>
      </c>
      <c r="B319" s="2">
        <v>2.4474840495967338E-2</v>
      </c>
      <c r="C319" s="4">
        <v>1.8355288333690063E-2</v>
      </c>
      <c r="D319" s="2">
        <v>2.5084696666288746E-2</v>
      </c>
      <c r="E319" s="2">
        <v>1.9134965614248853E-2</v>
      </c>
      <c r="F319">
        <v>4</v>
      </c>
      <c r="G319">
        <v>2016</v>
      </c>
      <c r="L319" s="2">
        <f t="shared" si="35"/>
        <v>6.1195521622772753E-3</v>
      </c>
      <c r="P319" s="2">
        <f t="shared" si="36"/>
        <v>6.0985617032140865E-4</v>
      </c>
      <c r="T319" s="2">
        <f t="shared" si="37"/>
        <v>5.3398748817184843E-3</v>
      </c>
      <c r="X319" s="2">
        <f t="shared" si="38"/>
        <v>6.7294083325986839E-3</v>
      </c>
      <c r="AB319" s="2">
        <f t="shared" si="39"/>
        <v>7.7967728055879093E-4</v>
      </c>
      <c r="AF319" s="2">
        <f t="shared" si="40"/>
        <v>5.949731052039893E-3</v>
      </c>
    </row>
    <row r="320" spans="1:32" x14ac:dyDescent="0.3">
      <c r="A320" s="15">
        <v>42478</v>
      </c>
      <c r="B320" s="2">
        <v>7.4429934366327863E-4</v>
      </c>
      <c r="C320" s="4">
        <v>8.1842442152997609E-3</v>
      </c>
      <c r="D320" s="2">
        <v>-3.43089525786993E-3</v>
      </c>
      <c r="E320" s="2">
        <v>7.3989093427766139E-3</v>
      </c>
      <c r="F320">
        <v>4</v>
      </c>
      <c r="G320">
        <v>2016</v>
      </c>
      <c r="L320" s="2">
        <f t="shared" si="35"/>
        <v>-7.4399448716364822E-3</v>
      </c>
      <c r="P320" s="2">
        <f t="shared" si="36"/>
        <v>-4.1751946015332088E-3</v>
      </c>
      <c r="T320" s="2">
        <f t="shared" si="37"/>
        <v>-6.6546099991133352E-3</v>
      </c>
      <c r="X320" s="2">
        <f t="shared" si="38"/>
        <v>-1.1615139473169691E-2</v>
      </c>
      <c r="AB320" s="2">
        <f t="shared" si="39"/>
        <v>-7.8533487252314699E-4</v>
      </c>
      <c r="AF320" s="2">
        <f t="shared" si="40"/>
        <v>-1.0829804600646545E-2</v>
      </c>
    </row>
    <row r="321" spans="1:32" x14ac:dyDescent="0.3">
      <c r="A321" s="15">
        <v>42480</v>
      </c>
      <c r="B321" s="2">
        <v>6.6615385764321119E-3</v>
      </c>
      <c r="C321" s="4">
        <v>6.3173588386397333E-6</v>
      </c>
      <c r="D321" s="2">
        <v>7.8285365568000389E-3</v>
      </c>
      <c r="E321" s="2">
        <v>1.0776112511601058E-3</v>
      </c>
      <c r="F321">
        <v>4</v>
      </c>
      <c r="G321">
        <v>2016</v>
      </c>
      <c r="L321" s="2">
        <f t="shared" si="35"/>
        <v>6.6552212175934721E-3</v>
      </c>
      <c r="P321" s="2">
        <f t="shared" si="36"/>
        <v>1.1669979803679269E-3</v>
      </c>
      <c r="T321" s="2">
        <f t="shared" si="37"/>
        <v>5.5839273252720062E-3</v>
      </c>
      <c r="X321" s="2">
        <f t="shared" si="38"/>
        <v>7.8222191979613991E-3</v>
      </c>
      <c r="AB321" s="2">
        <f t="shared" si="39"/>
        <v>1.0712938923214659E-3</v>
      </c>
      <c r="AF321" s="2">
        <f t="shared" si="40"/>
        <v>6.7509253056399331E-3</v>
      </c>
    </row>
    <row r="322" spans="1:32" x14ac:dyDescent="0.3">
      <c r="A322" s="15">
        <v>42481</v>
      </c>
      <c r="B322" s="2">
        <v>1.4114268885289407E-2</v>
      </c>
      <c r="C322" s="4">
        <v>-3.4113522221167035E-4</v>
      </c>
      <c r="D322" s="2">
        <v>1.7581362349156297E-2</v>
      </c>
      <c r="E322" s="2">
        <v>1.4007022083889187E-3</v>
      </c>
      <c r="F322">
        <v>4</v>
      </c>
      <c r="G322">
        <v>2016</v>
      </c>
      <c r="L322" s="2">
        <f t="shared" ref="L322:L385" si="41">IF(OR(F322=1, F322=3, F322=4, F322=5, F322=6,F322=9,F322=10,F322=11), B322-C322, IF(OR(F322=2, F322=7,F322=8,F322=12), C322-B322, ""))</f>
        <v>1.4455404107501077E-2</v>
      </c>
      <c r="P322" s="2">
        <f t="shared" ref="P322:P385" si="42">IF(OR(F322=1, F322=4, F322=9,F322=10,F322=11), D322-B322, IF(OR(F322=2,F322=3,F322=5,F322=6, F322=7,F322=8,F322=12), B322-D322, ""))</f>
        <v>3.4670934638668903E-3</v>
      </c>
      <c r="T322" s="2">
        <f t="shared" ref="T322:T385" si="43">IF(OR(F322=1, F322=3, F322=4, F322=5,F322=9,F322=10,F322=11), B322-E322, IF(OR(F322=2, F322=6, F322=7,F322=8,F322=12), E322-B322, ""))</f>
        <v>1.2713566676900488E-2</v>
      </c>
      <c r="X322" s="2">
        <f t="shared" ref="X322:X385" si="44">IF(OR(F322=1, F322=3, F322=4, F322=5,F322=9,F322=10,F322=11), D322-C322, IF(OR(F322=2, F322=6, F322=7,F322=8,F322=12), C322-D322, ""))</f>
        <v>1.7922497571367969E-2</v>
      </c>
      <c r="AB322" s="2">
        <f t="shared" ref="AB322:AB385" si="45">IF(OR(F322=1,F322=2, F322=3,F322=9,F322=11,F322=12), C322-E322, IF(OR( F322=4, F322=5,F322=6, F322=7,F322=8,F322=10), E322-C322, ""))</f>
        <v>1.741837430600589E-3</v>
      </c>
      <c r="AF322" s="2">
        <f t="shared" ref="AF322:AF385" si="46">IF(OR(F322=1, F322=3,F322=4, F322=5,F322=9,F322=10,F322=11), D322-E322, IF(OR(F322=2,F322=6, F322=7,F322=8,F322=12), E322-D322, ""))</f>
        <v>1.618066014076738E-2</v>
      </c>
    </row>
    <row r="323" spans="1:32" x14ac:dyDescent="0.3">
      <c r="A323" s="15">
        <v>42482</v>
      </c>
      <c r="B323" s="2">
        <v>-1.3934867397571082E-3</v>
      </c>
      <c r="C323" s="4">
        <v>-1.6114660549415131E-3</v>
      </c>
      <c r="D323" s="2">
        <v>3.982052214471829E-3</v>
      </c>
      <c r="E323" s="2">
        <v>-1.6321244123927701E-3</v>
      </c>
      <c r="F323">
        <v>4</v>
      </c>
      <c r="G323">
        <v>2016</v>
      </c>
      <c r="L323" s="2">
        <f t="shared" si="41"/>
        <v>2.1797931518440492E-4</v>
      </c>
      <c r="P323" s="2">
        <f t="shared" si="42"/>
        <v>5.3755389542289372E-3</v>
      </c>
      <c r="T323" s="2">
        <f t="shared" si="43"/>
        <v>2.3863767263566189E-4</v>
      </c>
      <c r="X323" s="2">
        <f t="shared" si="44"/>
        <v>5.5935182694133419E-3</v>
      </c>
      <c r="AB323" s="2">
        <f t="shared" si="45"/>
        <v>-2.0658357451256966E-5</v>
      </c>
      <c r="AF323" s="2">
        <f t="shared" si="46"/>
        <v>5.6141766268645987E-3</v>
      </c>
    </row>
    <row r="324" spans="1:32" x14ac:dyDescent="0.3">
      <c r="A324" s="15">
        <v>42485</v>
      </c>
      <c r="B324" s="2">
        <v>-4.0567650999756514E-3</v>
      </c>
      <c r="C324" s="4">
        <v>-5.6017621814591165E-3</v>
      </c>
      <c r="D324" s="2">
        <v>-1.4817342576960379E-3</v>
      </c>
      <c r="E324" s="2">
        <v>-6.1618212456469052E-3</v>
      </c>
      <c r="F324">
        <v>4</v>
      </c>
      <c r="G324">
        <v>2016</v>
      </c>
      <c r="L324" s="2">
        <f t="shared" si="41"/>
        <v>1.5449970814834652E-3</v>
      </c>
      <c r="P324" s="2">
        <f t="shared" si="42"/>
        <v>2.5750308422796135E-3</v>
      </c>
      <c r="T324" s="2">
        <f t="shared" si="43"/>
        <v>2.1050561456712538E-3</v>
      </c>
      <c r="X324" s="2">
        <f t="shared" si="44"/>
        <v>4.1200279237630782E-3</v>
      </c>
      <c r="AB324" s="2">
        <f t="shared" si="45"/>
        <v>-5.6005906418778867E-4</v>
      </c>
      <c r="AF324" s="2">
        <f t="shared" si="46"/>
        <v>4.6800869879508669E-3</v>
      </c>
    </row>
    <row r="325" spans="1:32" x14ac:dyDescent="0.3">
      <c r="A325" s="15">
        <v>42486</v>
      </c>
      <c r="B325" s="2">
        <v>1.6125625468874152E-2</v>
      </c>
      <c r="C325" s="4">
        <v>1.3698194155352219E-2</v>
      </c>
      <c r="D325" s="2">
        <v>1.9420036993401613E-2</v>
      </c>
      <c r="E325" s="2">
        <v>1.2787526583077993E-2</v>
      </c>
      <c r="F325">
        <v>4</v>
      </c>
      <c r="G325">
        <v>2016</v>
      </c>
      <c r="L325" s="2">
        <f t="shared" si="41"/>
        <v>2.4274313135219331E-3</v>
      </c>
      <c r="P325" s="2">
        <f t="shared" si="42"/>
        <v>3.2944115245274602E-3</v>
      </c>
      <c r="T325" s="2">
        <f t="shared" si="43"/>
        <v>3.3380988857961598E-3</v>
      </c>
      <c r="X325" s="2">
        <f t="shared" si="44"/>
        <v>5.7218428380493933E-3</v>
      </c>
      <c r="AB325" s="2">
        <f t="shared" si="45"/>
        <v>-9.1066757227422669E-4</v>
      </c>
      <c r="AF325" s="2">
        <f t="shared" si="46"/>
        <v>6.63251041032362E-3</v>
      </c>
    </row>
    <row r="326" spans="1:32" x14ac:dyDescent="0.3">
      <c r="A326" s="15">
        <v>42487</v>
      </c>
      <c r="B326" s="2">
        <v>-8.624552794164209E-3</v>
      </c>
      <c r="C326" s="4">
        <v>2.1663642129190661E-3</v>
      </c>
      <c r="D326" s="2">
        <v>-7.6223860538565417E-3</v>
      </c>
      <c r="E326" s="2">
        <v>2.1847711988556948E-3</v>
      </c>
      <c r="F326">
        <v>4</v>
      </c>
      <c r="G326">
        <v>2016</v>
      </c>
      <c r="L326" s="2">
        <f t="shared" si="41"/>
        <v>-1.0790917007083276E-2</v>
      </c>
      <c r="P326" s="2">
        <f t="shared" si="42"/>
        <v>1.0021667403076672E-3</v>
      </c>
      <c r="T326" s="2">
        <f t="shared" si="43"/>
        <v>-1.0809323993019903E-2</v>
      </c>
      <c r="X326" s="2">
        <f t="shared" si="44"/>
        <v>-9.7887502667756074E-3</v>
      </c>
      <c r="AB326" s="2">
        <f t="shared" si="45"/>
        <v>1.8406985936628671E-5</v>
      </c>
      <c r="AF326" s="2">
        <f t="shared" si="46"/>
        <v>-9.8071572527122369E-3</v>
      </c>
    </row>
    <row r="327" spans="1:32" x14ac:dyDescent="0.3">
      <c r="A327" s="15">
        <v>42488</v>
      </c>
      <c r="B327" s="2">
        <v>-1.623005770853083E-2</v>
      </c>
      <c r="C327" s="4">
        <v>-1.6623015326006546E-2</v>
      </c>
      <c r="D327" s="2">
        <v>-9.2485309326465898E-3</v>
      </c>
      <c r="E327" s="2">
        <v>-1.7687917336169433E-2</v>
      </c>
      <c r="F327">
        <v>4</v>
      </c>
      <c r="G327">
        <v>2016</v>
      </c>
      <c r="L327" s="2">
        <f t="shared" si="41"/>
        <v>3.9295761747571573E-4</v>
      </c>
      <c r="P327" s="2">
        <f t="shared" si="42"/>
        <v>6.9815267758842406E-3</v>
      </c>
      <c r="T327" s="2">
        <f t="shared" si="43"/>
        <v>1.4578596276386031E-3</v>
      </c>
      <c r="X327" s="2">
        <f t="shared" si="44"/>
        <v>7.3744843933599563E-3</v>
      </c>
      <c r="AB327" s="2">
        <f t="shared" si="45"/>
        <v>-1.0649020101628874E-3</v>
      </c>
      <c r="AF327" s="2">
        <f t="shared" si="46"/>
        <v>8.4393864035228437E-3</v>
      </c>
    </row>
    <row r="328" spans="1:32" x14ac:dyDescent="0.3">
      <c r="A328" s="15">
        <v>42489</v>
      </c>
      <c r="B328" s="2">
        <v>4.0522253780837809E-3</v>
      </c>
      <c r="C328" s="4">
        <v>3.2495460193063583E-4</v>
      </c>
      <c r="D328" s="2">
        <v>4.6719188366263209E-3</v>
      </c>
      <c r="E328" s="2">
        <v>1.3748335162540619E-4</v>
      </c>
      <c r="F328">
        <v>4</v>
      </c>
      <c r="G328">
        <v>2016</v>
      </c>
      <c r="L328" s="2">
        <f t="shared" si="41"/>
        <v>3.7272707761531452E-3</v>
      </c>
      <c r="P328" s="2">
        <f t="shared" si="42"/>
        <v>6.1969345854254003E-4</v>
      </c>
      <c r="T328" s="2">
        <f t="shared" si="43"/>
        <v>3.9147420264583743E-3</v>
      </c>
      <c r="X328" s="2">
        <f t="shared" si="44"/>
        <v>4.3469642346956848E-3</v>
      </c>
      <c r="AB328" s="2">
        <f t="shared" si="45"/>
        <v>-1.8747125030522965E-4</v>
      </c>
      <c r="AF328" s="2">
        <f t="shared" si="46"/>
        <v>4.5344354850009143E-3</v>
      </c>
    </row>
    <row r="329" spans="1:32" x14ac:dyDescent="0.3">
      <c r="A329" s="15">
        <v>42492</v>
      </c>
      <c r="B329" s="2">
        <v>-7.272155359001848E-3</v>
      </c>
      <c r="C329" s="4">
        <v>-5.5924991719534948E-3</v>
      </c>
      <c r="D329" s="2">
        <v>-1.50044656147663E-2</v>
      </c>
      <c r="E329" s="2">
        <v>-6.6252398793748583E-3</v>
      </c>
      <c r="F329">
        <v>5</v>
      </c>
      <c r="G329">
        <v>2016</v>
      </c>
      <c r="L329" s="2">
        <f t="shared" si="41"/>
        <v>-1.6796561870483532E-3</v>
      </c>
      <c r="P329" s="2">
        <f t="shared" si="42"/>
        <v>7.7323102557644522E-3</v>
      </c>
      <c r="T329" s="2">
        <f t="shared" si="43"/>
        <v>-6.4691547962698968E-4</v>
      </c>
      <c r="X329" s="2">
        <f t="shared" si="44"/>
        <v>-9.4119664428128046E-3</v>
      </c>
      <c r="AB329" s="2">
        <f t="shared" si="45"/>
        <v>-1.0327407074213635E-3</v>
      </c>
      <c r="AF329" s="2">
        <f t="shared" si="46"/>
        <v>-8.3792257353914427E-3</v>
      </c>
    </row>
    <row r="330" spans="1:32" x14ac:dyDescent="0.3">
      <c r="A330" s="15">
        <v>42493</v>
      </c>
      <c r="B330" s="2">
        <v>-6.0806534253593321E-3</v>
      </c>
      <c r="C330" s="4">
        <v>-7.5455745013386843E-3</v>
      </c>
      <c r="D330" s="2">
        <v>-9.3272078824880172E-3</v>
      </c>
      <c r="E330" s="2">
        <v>-8.1483761627269453E-3</v>
      </c>
      <c r="F330">
        <v>5</v>
      </c>
      <c r="G330">
        <v>2016</v>
      </c>
      <c r="L330" s="2">
        <f t="shared" si="41"/>
        <v>1.4649210759793523E-3</v>
      </c>
      <c r="P330" s="2">
        <f t="shared" si="42"/>
        <v>3.2465544571286852E-3</v>
      </c>
      <c r="T330" s="2">
        <f t="shared" si="43"/>
        <v>2.0677227373676133E-3</v>
      </c>
      <c r="X330" s="2">
        <f t="shared" si="44"/>
        <v>-1.7816333811493329E-3</v>
      </c>
      <c r="AB330" s="2">
        <f t="shared" si="45"/>
        <v>-6.0280166138826103E-4</v>
      </c>
      <c r="AF330" s="2">
        <f t="shared" si="46"/>
        <v>-1.1788317197610719E-3</v>
      </c>
    </row>
    <row r="331" spans="1:32" x14ac:dyDescent="0.3">
      <c r="A331" s="15">
        <v>42494</v>
      </c>
      <c r="B331" s="2">
        <v>-8.2890622056468389E-5</v>
      </c>
      <c r="C331" s="4">
        <v>-5.221376016522501E-3</v>
      </c>
      <c r="D331" s="2">
        <v>-6.9834703179630312E-3</v>
      </c>
      <c r="E331" s="2">
        <v>-5.0721966571144785E-3</v>
      </c>
      <c r="F331">
        <v>5</v>
      </c>
      <c r="G331">
        <v>2016</v>
      </c>
      <c r="L331" s="2">
        <f t="shared" si="41"/>
        <v>5.1384853944660327E-3</v>
      </c>
      <c r="P331" s="2">
        <f t="shared" si="42"/>
        <v>6.9005796959065628E-3</v>
      </c>
      <c r="T331" s="2">
        <f t="shared" si="43"/>
        <v>4.9893060350580101E-3</v>
      </c>
      <c r="X331" s="2">
        <f t="shared" si="44"/>
        <v>-1.7620943014405302E-3</v>
      </c>
      <c r="AB331" s="2">
        <f t="shared" si="45"/>
        <v>1.4917935940802259E-4</v>
      </c>
      <c r="AF331" s="2">
        <f t="shared" si="46"/>
        <v>-1.9112736608485528E-3</v>
      </c>
    </row>
    <row r="332" spans="1:32" x14ac:dyDescent="0.3">
      <c r="A332" s="15">
        <v>42495</v>
      </c>
      <c r="B332" s="2">
        <v>6.3792987263865406E-3</v>
      </c>
      <c r="C332" s="4">
        <v>3.756544757381684E-3</v>
      </c>
      <c r="D332" s="2">
        <v>4.1476565740356696E-4</v>
      </c>
      <c r="E332" s="2">
        <v>6.3931848521994131E-3</v>
      </c>
      <c r="F332">
        <v>5</v>
      </c>
      <c r="G332">
        <v>2016</v>
      </c>
      <c r="L332" s="2">
        <f t="shared" si="41"/>
        <v>2.6227539690048566E-3</v>
      </c>
      <c r="P332" s="2">
        <f t="shared" si="42"/>
        <v>5.964533068982974E-3</v>
      </c>
      <c r="T332" s="2">
        <f t="shared" si="43"/>
        <v>-1.3886125812872553E-5</v>
      </c>
      <c r="X332" s="2">
        <f t="shared" si="44"/>
        <v>-3.3417790999781169E-3</v>
      </c>
      <c r="AB332" s="2">
        <f t="shared" si="45"/>
        <v>2.6366400948177292E-3</v>
      </c>
      <c r="AF332" s="2">
        <f t="shared" si="46"/>
        <v>-5.9784191947958466E-3</v>
      </c>
    </row>
    <row r="333" spans="1:32" x14ac:dyDescent="0.3">
      <c r="A333" s="15">
        <v>42496</v>
      </c>
      <c r="B333" s="2">
        <v>2.2039267250395958E-3</v>
      </c>
      <c r="C333" s="4">
        <v>-2.6501195785665852E-4</v>
      </c>
      <c r="D333" s="2">
        <v>9.5817210245073179E-4</v>
      </c>
      <c r="E333" s="2">
        <v>-1.3344042346255189E-3</v>
      </c>
      <c r="F333">
        <v>5</v>
      </c>
      <c r="G333">
        <v>2016</v>
      </c>
      <c r="L333" s="2">
        <f t="shared" si="41"/>
        <v>2.4689386828962543E-3</v>
      </c>
      <c r="P333" s="2">
        <f t="shared" si="42"/>
        <v>1.2457546225888641E-3</v>
      </c>
      <c r="T333" s="2">
        <f t="shared" si="43"/>
        <v>3.5383309596651149E-3</v>
      </c>
      <c r="X333" s="2">
        <f t="shared" si="44"/>
        <v>1.2231840603073904E-3</v>
      </c>
      <c r="AB333" s="2">
        <f t="shared" si="45"/>
        <v>-1.0693922767688604E-3</v>
      </c>
      <c r="AF333" s="2">
        <f t="shared" si="46"/>
        <v>2.2925763370762508E-3</v>
      </c>
    </row>
    <row r="334" spans="1:32" x14ac:dyDescent="0.3">
      <c r="A334" s="15">
        <v>42499</v>
      </c>
      <c r="B334" s="2">
        <v>2.3591030448039889E-2</v>
      </c>
      <c r="C334" s="4">
        <v>1.7146293051613491E-2</v>
      </c>
      <c r="D334" s="2">
        <v>2.3900690941668704E-2</v>
      </c>
      <c r="E334" s="2">
        <v>1.8247616782606994E-2</v>
      </c>
      <c r="F334">
        <v>5</v>
      </c>
      <c r="G334">
        <v>2016</v>
      </c>
      <c r="L334" s="2">
        <f t="shared" si="41"/>
        <v>6.4447373964263976E-3</v>
      </c>
      <c r="P334" s="2">
        <f t="shared" si="42"/>
        <v>-3.096604936288147E-4</v>
      </c>
      <c r="T334" s="2">
        <f t="shared" si="43"/>
        <v>5.3434136654328945E-3</v>
      </c>
      <c r="X334" s="2">
        <f t="shared" si="44"/>
        <v>6.7543978900552124E-3</v>
      </c>
      <c r="AB334" s="2">
        <f t="shared" si="45"/>
        <v>1.1013237309935031E-3</v>
      </c>
      <c r="AF334" s="2">
        <f t="shared" si="46"/>
        <v>5.6530741590617092E-3</v>
      </c>
    </row>
    <row r="335" spans="1:32" x14ac:dyDescent="0.3">
      <c r="A335" s="15">
        <v>42500</v>
      </c>
      <c r="B335" s="2">
        <v>7.2921871492399263E-3</v>
      </c>
      <c r="C335" s="4">
        <v>2.7650472600606402E-3</v>
      </c>
      <c r="D335" s="2">
        <v>5.9240925081356453E-3</v>
      </c>
      <c r="E335" s="2">
        <v>3.2570538357871177E-3</v>
      </c>
      <c r="F335">
        <v>5</v>
      </c>
      <c r="G335">
        <v>2016</v>
      </c>
      <c r="L335" s="2">
        <f t="shared" si="41"/>
        <v>4.5271398891792861E-3</v>
      </c>
      <c r="P335" s="2">
        <f t="shared" si="42"/>
        <v>1.368094641104281E-3</v>
      </c>
      <c r="T335" s="2">
        <f t="shared" si="43"/>
        <v>4.0351333134528086E-3</v>
      </c>
      <c r="X335" s="2">
        <f t="shared" si="44"/>
        <v>3.1590452480750051E-3</v>
      </c>
      <c r="AB335" s="2">
        <f t="shared" si="45"/>
        <v>4.9200657572647747E-4</v>
      </c>
      <c r="AF335" s="2">
        <f t="shared" si="46"/>
        <v>2.6670386723485276E-3</v>
      </c>
    </row>
    <row r="336" spans="1:32" x14ac:dyDescent="0.3">
      <c r="A336" s="15">
        <v>42501</v>
      </c>
      <c r="B336" s="2">
        <v>-3.69226296471267E-3</v>
      </c>
      <c r="C336" s="4">
        <v>-4.9380055275234942E-3</v>
      </c>
      <c r="D336" s="2">
        <v>-1.8171040128210092E-3</v>
      </c>
      <c r="E336" s="2">
        <v>-6.8099639422283496E-3</v>
      </c>
      <c r="F336">
        <v>5</v>
      </c>
      <c r="G336">
        <v>2016</v>
      </c>
      <c r="L336" s="2">
        <f t="shared" si="41"/>
        <v>1.2457425628108242E-3</v>
      </c>
      <c r="P336" s="2">
        <f t="shared" si="42"/>
        <v>-1.8751589518916608E-3</v>
      </c>
      <c r="T336" s="2">
        <f t="shared" si="43"/>
        <v>3.1177009775156797E-3</v>
      </c>
      <c r="X336" s="2">
        <f t="shared" si="44"/>
        <v>3.1209015147024852E-3</v>
      </c>
      <c r="AB336" s="2">
        <f t="shared" si="45"/>
        <v>-1.8719584147048555E-3</v>
      </c>
      <c r="AF336" s="2">
        <f t="shared" si="46"/>
        <v>4.9928599294073407E-3</v>
      </c>
    </row>
    <row r="337" spans="1:32" x14ac:dyDescent="0.3">
      <c r="A337" s="15">
        <v>42502</v>
      </c>
      <c r="B337" s="2">
        <v>7.8958753965964815E-3</v>
      </c>
      <c r="C337" s="4">
        <v>6.5678411487032204E-3</v>
      </c>
      <c r="D337" s="2">
        <v>1.010179385178266E-2</v>
      </c>
      <c r="E337" s="2">
        <v>7.5477536056931908E-3</v>
      </c>
      <c r="F337">
        <v>5</v>
      </c>
      <c r="G337">
        <v>2016</v>
      </c>
      <c r="L337" s="2">
        <f t="shared" si="41"/>
        <v>1.3280342478932611E-3</v>
      </c>
      <c r="P337" s="2">
        <f t="shared" si="42"/>
        <v>-2.2059184551861781E-3</v>
      </c>
      <c r="T337" s="2">
        <f t="shared" si="43"/>
        <v>3.4812179090329062E-4</v>
      </c>
      <c r="X337" s="2">
        <f t="shared" si="44"/>
        <v>3.5339527030794392E-3</v>
      </c>
      <c r="AB337" s="2">
        <f t="shared" si="45"/>
        <v>9.7991245698997049E-4</v>
      </c>
      <c r="AF337" s="2">
        <f t="shared" si="46"/>
        <v>2.5540402460894687E-3</v>
      </c>
    </row>
    <row r="338" spans="1:32" x14ac:dyDescent="0.3">
      <c r="A338" s="15">
        <v>42503</v>
      </c>
      <c r="B338" s="2">
        <v>-1.6000468878208857E-2</v>
      </c>
      <c r="C338" s="4">
        <v>-1.0822236848767151E-2</v>
      </c>
      <c r="D338" s="2">
        <v>-1.2219550098382697E-2</v>
      </c>
      <c r="E338" s="2">
        <v>-1.1657519788509034E-2</v>
      </c>
      <c r="F338">
        <v>5</v>
      </c>
      <c r="G338">
        <v>2016</v>
      </c>
      <c r="L338" s="2">
        <f t="shared" si="41"/>
        <v>-5.1782320294417056E-3</v>
      </c>
      <c r="P338" s="2">
        <f t="shared" si="42"/>
        <v>-3.7809187798261597E-3</v>
      </c>
      <c r="T338" s="2">
        <f t="shared" si="43"/>
        <v>-4.3429490896998227E-3</v>
      </c>
      <c r="X338" s="2">
        <f t="shared" si="44"/>
        <v>-1.397313249615546E-3</v>
      </c>
      <c r="AB338" s="2">
        <f t="shared" si="45"/>
        <v>-8.3528293974188296E-4</v>
      </c>
      <c r="AF338" s="2">
        <f t="shared" si="46"/>
        <v>-5.6203030987366301E-4</v>
      </c>
    </row>
    <row r="339" spans="1:32" x14ac:dyDescent="0.3">
      <c r="A339" s="15">
        <v>42506</v>
      </c>
      <c r="B339" s="2">
        <v>4.6451255350644198E-3</v>
      </c>
      <c r="C339" s="4">
        <v>5.8669976583194108E-3</v>
      </c>
      <c r="D339" s="2">
        <v>1.2352768754971205E-3</v>
      </c>
      <c r="E339" s="2">
        <v>6.4206653937277031E-3</v>
      </c>
      <c r="F339">
        <v>5</v>
      </c>
      <c r="G339">
        <v>2016</v>
      </c>
      <c r="L339" s="2">
        <f t="shared" si="41"/>
        <v>-1.221872123254991E-3</v>
      </c>
      <c r="P339" s="2">
        <f t="shared" si="42"/>
        <v>3.4098486595672993E-3</v>
      </c>
      <c r="T339" s="2">
        <f t="shared" si="43"/>
        <v>-1.7755398586632833E-3</v>
      </c>
      <c r="X339" s="2">
        <f t="shared" si="44"/>
        <v>-4.6317207828222903E-3</v>
      </c>
      <c r="AB339" s="2">
        <f t="shared" si="45"/>
        <v>5.536677354082923E-4</v>
      </c>
      <c r="AF339" s="2">
        <f t="shared" si="46"/>
        <v>-5.1853885182305826E-3</v>
      </c>
    </row>
    <row r="340" spans="1:32" x14ac:dyDescent="0.3">
      <c r="A340" s="15">
        <v>42507</v>
      </c>
      <c r="B340" s="2">
        <v>7.0884499536609021E-3</v>
      </c>
      <c r="C340" s="4">
        <v>3.8164297299875965E-3</v>
      </c>
      <c r="D340" s="2">
        <v>1.5055966972466537E-3</v>
      </c>
      <c r="E340" s="2">
        <v>4.6925864696180956E-3</v>
      </c>
      <c r="F340">
        <v>5</v>
      </c>
      <c r="G340">
        <v>2016</v>
      </c>
      <c r="L340" s="2">
        <f t="shared" si="41"/>
        <v>3.2720202236733056E-3</v>
      </c>
      <c r="P340" s="2">
        <f t="shared" si="42"/>
        <v>5.5828532564142479E-3</v>
      </c>
      <c r="T340" s="2">
        <f t="shared" si="43"/>
        <v>2.3958634840428065E-3</v>
      </c>
      <c r="X340" s="2">
        <f t="shared" si="44"/>
        <v>-2.3108330327409428E-3</v>
      </c>
      <c r="AB340" s="2">
        <f t="shared" si="45"/>
        <v>8.761567396304991E-4</v>
      </c>
      <c r="AF340" s="2">
        <f t="shared" si="46"/>
        <v>-3.1869897723714419E-3</v>
      </c>
    </row>
    <row r="341" spans="1:32" x14ac:dyDescent="0.3">
      <c r="A341" s="15">
        <v>42508</v>
      </c>
      <c r="B341" s="2">
        <v>-2.5115050157513727E-3</v>
      </c>
      <c r="C341" s="4">
        <v>-2.6106517124481659E-3</v>
      </c>
      <c r="D341" s="2">
        <v>-2.0163755946965307E-3</v>
      </c>
      <c r="E341" s="2">
        <v>-2.6771569834415899E-3</v>
      </c>
      <c r="F341">
        <v>5</v>
      </c>
      <c r="G341">
        <v>2016</v>
      </c>
      <c r="L341" s="2">
        <f t="shared" si="41"/>
        <v>9.9146696696793182E-5</v>
      </c>
      <c r="P341" s="2">
        <f t="shared" si="42"/>
        <v>-4.95129421054842E-4</v>
      </c>
      <c r="T341" s="2">
        <f t="shared" si="43"/>
        <v>1.6565196769021719E-4</v>
      </c>
      <c r="X341" s="2">
        <f t="shared" si="44"/>
        <v>5.9427611775163518E-4</v>
      </c>
      <c r="AB341" s="2">
        <f t="shared" si="45"/>
        <v>-6.6505270993424005E-5</v>
      </c>
      <c r="AF341" s="2">
        <f t="shared" si="46"/>
        <v>6.6078138874505919E-4</v>
      </c>
    </row>
    <row r="342" spans="1:32" x14ac:dyDescent="0.3">
      <c r="A342" s="15">
        <v>42509</v>
      </c>
      <c r="B342" s="2">
        <v>-1.3857509769434079E-2</v>
      </c>
      <c r="C342" s="4">
        <v>-1.1022661575700591E-2</v>
      </c>
      <c r="D342" s="2">
        <v>-9.7854318412094431E-3</v>
      </c>
      <c r="E342" s="2">
        <v>-1.1861296475612718E-2</v>
      </c>
      <c r="F342">
        <v>5</v>
      </c>
      <c r="G342">
        <v>2016</v>
      </c>
      <c r="L342" s="2">
        <f t="shared" si="41"/>
        <v>-2.8348481937334885E-3</v>
      </c>
      <c r="P342" s="2">
        <f t="shared" si="42"/>
        <v>-4.0720779282246364E-3</v>
      </c>
      <c r="T342" s="2">
        <f t="shared" si="43"/>
        <v>-1.9962132938213615E-3</v>
      </c>
      <c r="X342" s="2">
        <f t="shared" si="44"/>
        <v>1.2372297344911479E-3</v>
      </c>
      <c r="AB342" s="2">
        <f t="shared" si="45"/>
        <v>-8.3863489991212702E-4</v>
      </c>
      <c r="AF342" s="2">
        <f t="shared" si="46"/>
        <v>2.0758646344032749E-3</v>
      </c>
    </row>
    <row r="343" spans="1:32" x14ac:dyDescent="0.3">
      <c r="A343" s="15">
        <v>42510</v>
      </c>
      <c r="B343" s="2">
        <v>-5.185601633353445E-3</v>
      </c>
      <c r="C343" s="4">
        <v>-4.3297273685021734E-3</v>
      </c>
      <c r="D343" s="2">
        <v>-5.0587826926849445E-3</v>
      </c>
      <c r="E343" s="2">
        <v>-3.8512235567951026E-3</v>
      </c>
      <c r="F343">
        <v>5</v>
      </c>
      <c r="G343">
        <v>2016</v>
      </c>
      <c r="L343" s="2">
        <f t="shared" si="41"/>
        <v>-8.5587426485127151E-4</v>
      </c>
      <c r="P343" s="2">
        <f t="shared" si="42"/>
        <v>-1.2681894066850045E-4</v>
      </c>
      <c r="T343" s="2">
        <f t="shared" si="43"/>
        <v>-1.3343780765583423E-3</v>
      </c>
      <c r="X343" s="2">
        <f t="shared" si="44"/>
        <v>-7.2905532418277106E-4</v>
      </c>
      <c r="AB343" s="2">
        <f t="shared" si="45"/>
        <v>4.7850381170707083E-4</v>
      </c>
      <c r="AF343" s="2">
        <f t="shared" si="46"/>
        <v>-1.2075591358898419E-3</v>
      </c>
    </row>
    <row r="344" spans="1:32" x14ac:dyDescent="0.3">
      <c r="A344" s="15">
        <v>42513</v>
      </c>
      <c r="B344" s="2">
        <v>-5.7286551795970595E-3</v>
      </c>
      <c r="C344" s="4">
        <v>-2.4065447694749005E-3</v>
      </c>
      <c r="D344" s="2">
        <v>-4.4838287893359781E-3</v>
      </c>
      <c r="E344" s="2">
        <v>-2.8274556456234856E-3</v>
      </c>
      <c r="F344">
        <v>5</v>
      </c>
      <c r="G344">
        <v>2016</v>
      </c>
      <c r="L344" s="2">
        <f t="shared" si="41"/>
        <v>-3.322110410122159E-3</v>
      </c>
      <c r="P344" s="2">
        <f t="shared" si="42"/>
        <v>-1.2448263902610814E-3</v>
      </c>
      <c r="T344" s="2">
        <f t="shared" si="43"/>
        <v>-2.9011995339735738E-3</v>
      </c>
      <c r="X344" s="2">
        <f t="shared" si="44"/>
        <v>-2.0772840198610776E-3</v>
      </c>
      <c r="AB344" s="2">
        <f t="shared" si="45"/>
        <v>-4.2091087614858514E-4</v>
      </c>
      <c r="AF344" s="2">
        <f t="shared" si="46"/>
        <v>-1.6563731437124925E-3</v>
      </c>
    </row>
    <row r="345" spans="1:32" x14ac:dyDescent="0.3">
      <c r="A345" s="15">
        <v>42514</v>
      </c>
      <c r="B345" s="2">
        <v>6.6439535588385008E-3</v>
      </c>
      <c r="C345" s="4">
        <v>2.3024039425434037E-3</v>
      </c>
      <c r="D345" s="2">
        <v>2.9925247827982961E-3</v>
      </c>
      <c r="E345" s="2">
        <v>2.9769690166926107E-3</v>
      </c>
      <c r="F345">
        <v>5</v>
      </c>
      <c r="G345">
        <v>2016</v>
      </c>
      <c r="L345" s="2">
        <f t="shared" si="41"/>
        <v>4.3415496162950967E-3</v>
      </c>
      <c r="P345" s="2">
        <f t="shared" si="42"/>
        <v>3.6514287760402047E-3</v>
      </c>
      <c r="T345" s="2">
        <f t="shared" si="43"/>
        <v>3.6669845421458901E-3</v>
      </c>
      <c r="X345" s="2">
        <f t="shared" si="44"/>
        <v>6.9012084025489237E-4</v>
      </c>
      <c r="AB345" s="2">
        <f t="shared" si="45"/>
        <v>6.7456507414920697E-4</v>
      </c>
      <c r="AF345" s="2">
        <f t="shared" si="46"/>
        <v>1.5555766105685397E-5</v>
      </c>
    </row>
    <row r="346" spans="1:32" x14ac:dyDescent="0.3">
      <c r="A346" s="15">
        <v>42515</v>
      </c>
      <c r="B346" s="2">
        <v>2.6931595903808538E-2</v>
      </c>
      <c r="C346" s="4">
        <v>2.4010014389231855E-2</v>
      </c>
      <c r="D346" s="2">
        <v>3.2862095262401476E-2</v>
      </c>
      <c r="E346" s="2">
        <v>2.2750022030809825E-2</v>
      </c>
      <c r="F346">
        <v>5</v>
      </c>
      <c r="G346">
        <v>2016</v>
      </c>
      <c r="L346" s="2">
        <f t="shared" si="41"/>
        <v>2.9215815145766828E-3</v>
      </c>
      <c r="P346" s="2">
        <f t="shared" si="42"/>
        <v>-5.9304993585929389E-3</v>
      </c>
      <c r="T346" s="2">
        <f t="shared" si="43"/>
        <v>4.1815738729987124E-3</v>
      </c>
      <c r="X346" s="2">
        <f t="shared" si="44"/>
        <v>8.8520808731696217E-3</v>
      </c>
      <c r="AB346" s="2">
        <f t="shared" si="45"/>
        <v>-1.2599923584220296E-3</v>
      </c>
      <c r="AF346" s="2">
        <f t="shared" si="46"/>
        <v>1.0112073231591651E-2</v>
      </c>
    </row>
    <row r="347" spans="1:32" x14ac:dyDescent="0.3">
      <c r="A347" s="15">
        <v>42516</v>
      </c>
      <c r="B347" s="2">
        <v>2.0697911898306252E-2</v>
      </c>
      <c r="C347" s="4">
        <v>1.698194054115364E-2</v>
      </c>
      <c r="D347" s="2">
        <v>2.1288487390755586E-2</v>
      </c>
      <c r="E347" s="2">
        <v>1.8759198289721911E-2</v>
      </c>
      <c r="F347">
        <v>5</v>
      </c>
      <c r="G347">
        <v>2016</v>
      </c>
      <c r="L347" s="2">
        <f t="shared" si="41"/>
        <v>3.7159713571526115E-3</v>
      </c>
      <c r="P347" s="2">
        <f t="shared" si="42"/>
        <v>-5.9057549244933422E-4</v>
      </c>
      <c r="T347" s="2">
        <f t="shared" si="43"/>
        <v>1.9387136085843408E-3</v>
      </c>
      <c r="X347" s="2">
        <f t="shared" si="44"/>
        <v>4.3065468496019457E-3</v>
      </c>
      <c r="AB347" s="2">
        <f t="shared" si="45"/>
        <v>1.7772577485682707E-3</v>
      </c>
      <c r="AF347" s="2">
        <f t="shared" si="46"/>
        <v>2.529289101033675E-3</v>
      </c>
    </row>
    <row r="348" spans="1:32" x14ac:dyDescent="0.3">
      <c r="A348" s="15">
        <v>42517</v>
      </c>
      <c r="B348" s="2">
        <v>1.2476615040093446E-2</v>
      </c>
      <c r="C348" s="4">
        <v>1.0781136728358728E-2</v>
      </c>
      <c r="D348" s="2">
        <v>8.7849164424832794E-3</v>
      </c>
      <c r="E348" s="2">
        <v>1.0881916115339445E-2</v>
      </c>
      <c r="F348">
        <v>5</v>
      </c>
      <c r="G348">
        <v>2016</v>
      </c>
      <c r="L348" s="2">
        <f t="shared" si="41"/>
        <v>1.6954783117347182E-3</v>
      </c>
      <c r="P348" s="2">
        <f t="shared" si="42"/>
        <v>3.6916985976101664E-3</v>
      </c>
      <c r="T348" s="2">
        <f t="shared" si="43"/>
        <v>1.5946989247540011E-3</v>
      </c>
      <c r="X348" s="2">
        <f t="shared" si="44"/>
        <v>-1.9962202858754483E-3</v>
      </c>
      <c r="AB348" s="2">
        <f t="shared" si="45"/>
        <v>1.0077938698071706E-4</v>
      </c>
      <c r="AF348" s="2">
        <f t="shared" si="46"/>
        <v>-2.0969996728561653E-3</v>
      </c>
    </row>
    <row r="349" spans="1:32" x14ac:dyDescent="0.3">
      <c r="A349" s="15">
        <v>42520</v>
      </c>
      <c r="B349" s="2">
        <v>-2.4470502935066275E-3</v>
      </c>
      <c r="C349" s="4">
        <v>2.6787958291701083E-3</v>
      </c>
      <c r="D349" s="2">
        <v>5.0537351956978622E-4</v>
      </c>
      <c r="E349" s="2">
        <v>2.7013236485878083E-3</v>
      </c>
      <c r="F349">
        <v>5</v>
      </c>
      <c r="G349">
        <v>2016</v>
      </c>
      <c r="L349" s="2">
        <f t="shared" si="41"/>
        <v>-5.1258461226767358E-3</v>
      </c>
      <c r="P349" s="2">
        <f t="shared" si="42"/>
        <v>-2.9524238130764135E-3</v>
      </c>
      <c r="T349" s="2">
        <f t="shared" si="43"/>
        <v>-5.1483739420944358E-3</v>
      </c>
      <c r="X349" s="2">
        <f t="shared" si="44"/>
        <v>-2.1734223096003223E-3</v>
      </c>
      <c r="AB349" s="2">
        <f t="shared" si="45"/>
        <v>2.2527819417699976E-5</v>
      </c>
      <c r="AF349" s="2">
        <f t="shared" si="46"/>
        <v>-2.1959501290180223E-3</v>
      </c>
    </row>
    <row r="350" spans="1:32" x14ac:dyDescent="0.3">
      <c r="A350" s="15">
        <v>42521</v>
      </c>
      <c r="B350" s="2">
        <v>2.9680603343412732E-3</v>
      </c>
      <c r="C350" s="4">
        <v>-2.2498013083083251E-3</v>
      </c>
      <c r="D350" s="2">
        <v>5.7218196813474381E-3</v>
      </c>
      <c r="E350" s="2">
        <v>-2.1567336187026456E-3</v>
      </c>
      <c r="F350">
        <v>5</v>
      </c>
      <c r="G350">
        <v>2016</v>
      </c>
      <c r="L350" s="2">
        <f t="shared" si="41"/>
        <v>5.2178616426495983E-3</v>
      </c>
      <c r="P350" s="2">
        <f t="shared" si="42"/>
        <v>-2.7537593470061648E-3</v>
      </c>
      <c r="T350" s="2">
        <f t="shared" si="43"/>
        <v>5.1247939530439188E-3</v>
      </c>
      <c r="X350" s="2">
        <f t="shared" si="44"/>
        <v>7.9716209896557623E-3</v>
      </c>
      <c r="AB350" s="2">
        <f t="shared" si="45"/>
        <v>9.3067689605679481E-5</v>
      </c>
      <c r="AF350" s="2">
        <f t="shared" si="46"/>
        <v>7.8785533000500837E-3</v>
      </c>
    </row>
    <row r="351" spans="1:32" x14ac:dyDescent="0.3">
      <c r="A351" s="15">
        <v>42522</v>
      </c>
      <c r="B351" s="2">
        <v>-6.6261772484921934E-3</v>
      </c>
      <c r="C351" s="4">
        <v>2.4325682283304682E-3</v>
      </c>
      <c r="D351" s="2">
        <v>-1.1205443535801276E-2</v>
      </c>
      <c r="E351" s="2">
        <v>1.723791396117332E-3</v>
      </c>
      <c r="F351">
        <v>6</v>
      </c>
      <c r="G351">
        <v>2016</v>
      </c>
      <c r="L351" s="2">
        <f t="shared" si="41"/>
        <v>-9.0587454768226612E-3</v>
      </c>
      <c r="P351" s="2">
        <f t="shared" si="42"/>
        <v>4.5792662873090821E-3</v>
      </c>
      <c r="T351" s="2">
        <f t="shared" si="43"/>
        <v>8.3499686446095248E-3</v>
      </c>
      <c r="X351" s="2">
        <f t="shared" si="44"/>
        <v>1.3638011764131744E-2</v>
      </c>
      <c r="AB351" s="2">
        <f t="shared" si="45"/>
        <v>-7.0877683221313623E-4</v>
      </c>
      <c r="AF351" s="2">
        <f t="shared" si="46"/>
        <v>1.2929234931918608E-2</v>
      </c>
    </row>
    <row r="352" spans="1:32" x14ac:dyDescent="0.3">
      <c r="A352" s="15">
        <v>42523</v>
      </c>
      <c r="B352" s="2">
        <v>8.6979441222984656E-3</v>
      </c>
      <c r="C352" s="4">
        <v>4.7677553041278872E-3</v>
      </c>
      <c r="D352" s="2">
        <v>8.2848115614300583E-3</v>
      </c>
      <c r="E352" s="2">
        <v>4.8368023723951931E-3</v>
      </c>
      <c r="F352">
        <v>6</v>
      </c>
      <c r="G352">
        <v>2016</v>
      </c>
      <c r="L352" s="2">
        <f t="shared" si="41"/>
        <v>3.9301888181705784E-3</v>
      </c>
      <c r="P352" s="2">
        <f t="shared" si="42"/>
        <v>4.1313256086840736E-4</v>
      </c>
      <c r="T352" s="2">
        <f t="shared" si="43"/>
        <v>-3.8611417499032725E-3</v>
      </c>
      <c r="X352" s="2">
        <f t="shared" si="44"/>
        <v>-3.5170562573021711E-3</v>
      </c>
      <c r="AB352" s="2">
        <f t="shared" si="45"/>
        <v>6.9047068267305903E-5</v>
      </c>
      <c r="AF352" s="2">
        <f t="shared" si="46"/>
        <v>-3.4480091890348652E-3</v>
      </c>
    </row>
    <row r="353" spans="1:32" x14ac:dyDescent="0.3">
      <c r="A353" s="15">
        <v>42524</v>
      </c>
      <c r="B353" s="2">
        <v>4.4951423461741949E-3</v>
      </c>
      <c r="C353" s="4">
        <v>2.250895795689893E-4</v>
      </c>
      <c r="D353" s="2">
        <v>6.4322225890549763E-3</v>
      </c>
      <c r="E353" s="2">
        <v>-4.0978812464034419E-6</v>
      </c>
      <c r="F353">
        <v>6</v>
      </c>
      <c r="G353">
        <v>2016</v>
      </c>
      <c r="L353" s="2">
        <f t="shared" si="41"/>
        <v>4.2700527666052054E-3</v>
      </c>
      <c r="P353" s="2">
        <f t="shared" si="42"/>
        <v>-1.9370802428807813E-3</v>
      </c>
      <c r="T353" s="2">
        <f t="shared" si="43"/>
        <v>-4.4992402274205987E-3</v>
      </c>
      <c r="X353" s="2">
        <f t="shared" si="44"/>
        <v>-6.2071330094859867E-3</v>
      </c>
      <c r="AB353" s="2">
        <f t="shared" si="45"/>
        <v>-2.2918746081539273E-4</v>
      </c>
      <c r="AF353" s="2">
        <f t="shared" si="46"/>
        <v>-6.43632047030138E-3</v>
      </c>
    </row>
    <row r="354" spans="1:32" x14ac:dyDescent="0.3">
      <c r="A354" s="15">
        <v>42527</v>
      </c>
      <c r="B354" s="2">
        <v>-2.8321353885357122E-3</v>
      </c>
      <c r="C354" s="4">
        <v>-2.4024425846632933E-3</v>
      </c>
      <c r="D354" s="2">
        <v>-5.3165015157672832E-4</v>
      </c>
      <c r="E354" s="2">
        <v>-2.4430923036631151E-3</v>
      </c>
      <c r="F354">
        <v>6</v>
      </c>
      <c r="G354">
        <v>2016</v>
      </c>
      <c r="L354" s="2">
        <f t="shared" si="41"/>
        <v>-4.296928038724189E-4</v>
      </c>
      <c r="P354" s="2">
        <f t="shared" si="42"/>
        <v>-2.3004852369589838E-3</v>
      </c>
      <c r="T354" s="2">
        <f t="shared" si="43"/>
        <v>3.8904308487259717E-4</v>
      </c>
      <c r="X354" s="2">
        <f t="shared" si="44"/>
        <v>-1.8707924330865649E-3</v>
      </c>
      <c r="AB354" s="2">
        <f t="shared" si="45"/>
        <v>-4.0649718999821727E-5</v>
      </c>
      <c r="AF354" s="2">
        <f t="shared" si="46"/>
        <v>-1.9114421520863866E-3</v>
      </c>
    </row>
    <row r="355" spans="1:32" x14ac:dyDescent="0.3">
      <c r="A355" s="15">
        <v>42528</v>
      </c>
      <c r="B355" s="2">
        <v>1.2628110022494084E-2</v>
      </c>
      <c r="C355" s="4">
        <v>7.9745886197500875E-3</v>
      </c>
      <c r="D355" s="2">
        <v>1.5660898400805822E-2</v>
      </c>
      <c r="E355" s="2">
        <v>8.6722223363314109E-3</v>
      </c>
      <c r="F355">
        <v>6</v>
      </c>
      <c r="G355">
        <v>2016</v>
      </c>
      <c r="L355" s="2">
        <f t="shared" si="41"/>
        <v>4.6535214027439969E-3</v>
      </c>
      <c r="P355" s="2">
        <f t="shared" si="42"/>
        <v>-3.0327883783117376E-3</v>
      </c>
      <c r="T355" s="2">
        <f t="shared" si="43"/>
        <v>-3.9558876861626735E-3</v>
      </c>
      <c r="X355" s="2">
        <f t="shared" si="44"/>
        <v>-7.6863097810557345E-3</v>
      </c>
      <c r="AB355" s="2">
        <f t="shared" si="45"/>
        <v>6.9763371658132338E-4</v>
      </c>
      <c r="AF355" s="2">
        <f t="shared" si="46"/>
        <v>-6.9886760644744111E-3</v>
      </c>
    </row>
    <row r="356" spans="1:32" x14ac:dyDescent="0.3">
      <c r="A356" s="15">
        <v>42529</v>
      </c>
      <c r="B356" s="2">
        <v>2.1830933067723646E-3</v>
      </c>
      <c r="C356" s="4">
        <v>7.9840802279074381E-4</v>
      </c>
      <c r="D356" s="2">
        <v>-7.5216665784617507E-5</v>
      </c>
      <c r="E356" s="2">
        <v>4.0689130966804115E-4</v>
      </c>
      <c r="F356">
        <v>6</v>
      </c>
      <c r="G356">
        <v>2016</v>
      </c>
      <c r="L356" s="2">
        <f t="shared" si="41"/>
        <v>1.3846852839816209E-3</v>
      </c>
      <c r="P356" s="2">
        <f t="shared" si="42"/>
        <v>2.258309972556982E-3</v>
      </c>
      <c r="T356" s="2">
        <f t="shared" si="43"/>
        <v>-1.7762019971043234E-3</v>
      </c>
      <c r="X356" s="2">
        <f t="shared" si="44"/>
        <v>8.7362468857536137E-4</v>
      </c>
      <c r="AB356" s="2">
        <f t="shared" si="45"/>
        <v>-3.9151671312270266E-4</v>
      </c>
      <c r="AF356" s="2">
        <f t="shared" si="46"/>
        <v>4.8210797545265865E-4</v>
      </c>
    </row>
    <row r="357" spans="1:32" x14ac:dyDescent="0.3">
      <c r="A357" s="15">
        <v>42530</v>
      </c>
      <c r="B357" s="2">
        <v>-8.0045661786448379E-3</v>
      </c>
      <c r="C357" s="4">
        <v>-8.3947274584341824E-3</v>
      </c>
      <c r="D357" s="2">
        <v>-3.293066173356729E-3</v>
      </c>
      <c r="E357" s="2">
        <v>-9.5186424017770378E-3</v>
      </c>
      <c r="F357">
        <v>6</v>
      </c>
      <c r="G357">
        <v>2016</v>
      </c>
      <c r="L357" s="2">
        <f t="shared" si="41"/>
        <v>3.9016127978934445E-4</v>
      </c>
      <c r="P357" s="2">
        <f t="shared" si="42"/>
        <v>-4.7115000052881089E-3</v>
      </c>
      <c r="T357" s="2">
        <f t="shared" si="43"/>
        <v>-1.5140762231321998E-3</v>
      </c>
      <c r="X357" s="2">
        <f t="shared" si="44"/>
        <v>-5.1016612850774534E-3</v>
      </c>
      <c r="AB357" s="2">
        <f t="shared" si="45"/>
        <v>-1.1239149433428554E-3</v>
      </c>
      <c r="AF357" s="2">
        <f t="shared" si="46"/>
        <v>-6.2255762284203087E-3</v>
      </c>
    </row>
    <row r="358" spans="1:32" x14ac:dyDescent="0.3">
      <c r="A358" s="15">
        <v>42531</v>
      </c>
      <c r="B358" s="2">
        <v>-4.8023106369453157E-3</v>
      </c>
      <c r="C358" s="4">
        <v>-4.0896679506558318E-3</v>
      </c>
      <c r="D358" s="2">
        <v>-3.3039462871136131E-3</v>
      </c>
      <c r="E358" s="2">
        <v>-4.7718045424619661E-3</v>
      </c>
      <c r="F358">
        <v>6</v>
      </c>
      <c r="G358">
        <v>2016</v>
      </c>
      <c r="L358" s="2">
        <f t="shared" si="41"/>
        <v>-7.1264268628948389E-4</v>
      </c>
      <c r="P358" s="2">
        <f t="shared" si="42"/>
        <v>-1.4983643498317025E-3</v>
      </c>
      <c r="T358" s="2">
        <f t="shared" si="43"/>
        <v>3.0506094483349552E-5</v>
      </c>
      <c r="X358" s="2">
        <f t="shared" si="44"/>
        <v>-7.8572166354221864E-4</v>
      </c>
      <c r="AB358" s="2">
        <f t="shared" si="45"/>
        <v>-6.8213659180613433E-4</v>
      </c>
      <c r="AF358" s="2">
        <f t="shared" si="46"/>
        <v>-1.467858255348353E-3</v>
      </c>
    </row>
    <row r="359" spans="1:32" x14ac:dyDescent="0.3">
      <c r="A359" s="15">
        <v>42534</v>
      </c>
      <c r="B359" s="2">
        <v>-1.6249087129936623E-2</v>
      </c>
      <c r="C359" s="4">
        <v>-7.2765772547291408E-3</v>
      </c>
      <c r="D359" s="2">
        <v>-1.3161437241286352E-2</v>
      </c>
      <c r="E359" s="2">
        <v>-8.9721520888279681E-3</v>
      </c>
      <c r="F359">
        <v>6</v>
      </c>
      <c r="G359">
        <v>2016</v>
      </c>
      <c r="L359" s="2">
        <f t="shared" si="41"/>
        <v>-8.9725098752074829E-3</v>
      </c>
      <c r="P359" s="2">
        <f t="shared" si="42"/>
        <v>-3.087649888650271E-3</v>
      </c>
      <c r="T359" s="2">
        <f t="shared" si="43"/>
        <v>7.2769350411086547E-3</v>
      </c>
      <c r="X359" s="2">
        <f t="shared" si="44"/>
        <v>5.884859986557211E-3</v>
      </c>
      <c r="AB359" s="2">
        <f t="shared" si="45"/>
        <v>-1.6955748340988274E-3</v>
      </c>
      <c r="AF359" s="2">
        <f t="shared" si="46"/>
        <v>4.1892851524583836E-3</v>
      </c>
    </row>
    <row r="360" spans="1:32" x14ac:dyDescent="0.3">
      <c r="A360" s="15">
        <v>42535</v>
      </c>
      <c r="B360" s="2">
        <v>1.6264722378015093E-3</v>
      </c>
      <c r="C360" s="4">
        <v>-2.1576702093556579E-4</v>
      </c>
      <c r="D360" s="2">
        <v>4.458919117082902E-3</v>
      </c>
      <c r="E360" s="2">
        <v>-4.015642822971559E-5</v>
      </c>
      <c r="F360">
        <v>6</v>
      </c>
      <c r="G360">
        <v>2016</v>
      </c>
      <c r="L360" s="2">
        <f t="shared" si="41"/>
        <v>1.842239258737075E-3</v>
      </c>
      <c r="P360" s="2">
        <f t="shared" si="42"/>
        <v>-2.8324468792813927E-3</v>
      </c>
      <c r="T360" s="2">
        <f t="shared" si="43"/>
        <v>-1.6666286660312248E-3</v>
      </c>
      <c r="X360" s="2">
        <f t="shared" si="44"/>
        <v>-4.6746861380184681E-3</v>
      </c>
      <c r="AB360" s="2">
        <f t="shared" si="45"/>
        <v>1.756105927058502E-4</v>
      </c>
      <c r="AF360" s="2">
        <f t="shared" si="46"/>
        <v>-4.4990755453126179E-3</v>
      </c>
    </row>
    <row r="361" spans="1:32" x14ac:dyDescent="0.3">
      <c r="A361" s="15">
        <v>42536</v>
      </c>
      <c r="B361" s="2">
        <v>1.2605478295180038E-2</v>
      </c>
      <c r="C361" s="4">
        <v>1.2054730325508549E-2</v>
      </c>
      <c r="D361" s="2">
        <v>1.3891718159389782E-2</v>
      </c>
      <c r="E361" s="2">
        <v>1.2525899094966608E-2</v>
      </c>
      <c r="F361">
        <v>6</v>
      </c>
      <c r="G361">
        <v>2016</v>
      </c>
      <c r="L361" s="2">
        <f t="shared" si="41"/>
        <v>5.5074796967148967E-4</v>
      </c>
      <c r="P361" s="2">
        <f t="shared" si="42"/>
        <v>-1.2862398642097435E-3</v>
      </c>
      <c r="T361" s="2">
        <f t="shared" si="43"/>
        <v>-7.9579200213430665E-5</v>
      </c>
      <c r="X361" s="2">
        <f t="shared" si="44"/>
        <v>-1.8369878338812332E-3</v>
      </c>
      <c r="AB361" s="2">
        <f t="shared" si="45"/>
        <v>4.7116876945805901E-4</v>
      </c>
      <c r="AF361" s="2">
        <f t="shared" si="46"/>
        <v>-1.3658190644231741E-3</v>
      </c>
    </row>
    <row r="362" spans="1:32" x14ac:dyDescent="0.3">
      <c r="A362" s="15">
        <v>42537</v>
      </c>
      <c r="B362" s="2">
        <v>-1.0775183492978638E-2</v>
      </c>
      <c r="C362" s="4">
        <v>-8.0240294397192942E-3</v>
      </c>
      <c r="D362" s="2">
        <v>-1.3762773539309972E-2</v>
      </c>
      <c r="E362" s="2">
        <v>-7.5161806667131013E-3</v>
      </c>
      <c r="F362">
        <v>6</v>
      </c>
      <c r="G362">
        <v>2016</v>
      </c>
      <c r="L362" s="2">
        <f t="shared" si="41"/>
        <v>-2.7511540532593436E-3</v>
      </c>
      <c r="P362" s="2">
        <f t="shared" si="42"/>
        <v>2.9875900463313346E-3</v>
      </c>
      <c r="T362" s="2">
        <f t="shared" si="43"/>
        <v>3.2590028262655365E-3</v>
      </c>
      <c r="X362" s="2">
        <f t="shared" si="44"/>
        <v>5.7387440995906782E-3</v>
      </c>
      <c r="AB362" s="2">
        <f t="shared" si="45"/>
        <v>5.0784877300619289E-4</v>
      </c>
      <c r="AF362" s="2">
        <f t="shared" si="46"/>
        <v>6.2465928725968711E-3</v>
      </c>
    </row>
    <row r="363" spans="1:32" x14ac:dyDescent="0.3">
      <c r="A363" s="15">
        <v>42538</v>
      </c>
      <c r="B363" s="2">
        <v>5.1648649965543606E-3</v>
      </c>
      <c r="C363" s="4">
        <v>3.6176028007247267E-3</v>
      </c>
      <c r="D363" s="2">
        <v>1.4005760753311868E-3</v>
      </c>
      <c r="E363" s="2">
        <v>3.7869277290573183E-3</v>
      </c>
      <c r="F363">
        <v>6</v>
      </c>
      <c r="G363">
        <v>2016</v>
      </c>
      <c r="L363" s="2">
        <f t="shared" si="41"/>
        <v>1.547262195829634E-3</v>
      </c>
      <c r="P363" s="2">
        <f t="shared" si="42"/>
        <v>3.7642889212231739E-3</v>
      </c>
      <c r="T363" s="2">
        <f t="shared" si="43"/>
        <v>-1.3779372674970424E-3</v>
      </c>
      <c r="X363" s="2">
        <f t="shared" si="44"/>
        <v>2.2170267253935399E-3</v>
      </c>
      <c r="AB363" s="2">
        <f t="shared" si="45"/>
        <v>1.6932492833259156E-4</v>
      </c>
      <c r="AF363" s="2">
        <f t="shared" si="46"/>
        <v>2.3863516537261315E-3</v>
      </c>
    </row>
    <row r="364" spans="1:32" x14ac:dyDescent="0.3">
      <c r="A364" s="15">
        <v>42541</v>
      </c>
      <c r="B364" s="2">
        <v>8.4154008790966761E-4</v>
      </c>
      <c r="C364" s="4">
        <v>8.3596484786174364E-3</v>
      </c>
      <c r="D364" s="2">
        <v>1.2742956761536768E-3</v>
      </c>
      <c r="E364" s="2">
        <v>9.051709406363892E-3</v>
      </c>
      <c r="F364">
        <v>6</v>
      </c>
      <c r="G364">
        <v>2016</v>
      </c>
      <c r="L364" s="2">
        <f t="shared" si="41"/>
        <v>-7.518108390707769E-3</v>
      </c>
      <c r="P364" s="2">
        <f t="shared" si="42"/>
        <v>-4.3275558824400922E-4</v>
      </c>
      <c r="T364" s="2">
        <f t="shared" si="43"/>
        <v>8.2101693184542246E-3</v>
      </c>
      <c r="X364" s="2">
        <f t="shared" si="44"/>
        <v>7.08535280246376E-3</v>
      </c>
      <c r="AB364" s="2">
        <f t="shared" si="45"/>
        <v>6.920609277464556E-4</v>
      </c>
      <c r="AF364" s="2">
        <f t="shared" si="46"/>
        <v>7.7774137302102156E-3</v>
      </c>
    </row>
    <row r="365" spans="1:32" x14ac:dyDescent="0.3">
      <c r="A365" s="15">
        <v>42542</v>
      </c>
      <c r="B365" s="2">
        <v>-6.5418609506574126E-4</v>
      </c>
      <c r="C365" s="4">
        <v>-2.2576925411179659E-3</v>
      </c>
      <c r="D365" s="2">
        <v>-5.6155678213854372E-3</v>
      </c>
      <c r="E365" s="2">
        <v>-2.0151174753190696E-3</v>
      </c>
      <c r="F365">
        <v>6</v>
      </c>
      <c r="G365">
        <v>2016</v>
      </c>
      <c r="L365" s="2">
        <f t="shared" si="41"/>
        <v>1.6035064460522247E-3</v>
      </c>
      <c r="P365" s="2">
        <f t="shared" si="42"/>
        <v>4.9613817263196962E-3</v>
      </c>
      <c r="T365" s="2">
        <f t="shared" si="43"/>
        <v>-1.3609313802533283E-3</v>
      </c>
      <c r="X365" s="2">
        <f t="shared" si="44"/>
        <v>3.3578752802674713E-3</v>
      </c>
      <c r="AB365" s="2">
        <f t="shared" si="45"/>
        <v>2.4257506579889636E-4</v>
      </c>
      <c r="AF365" s="2">
        <f t="shared" si="46"/>
        <v>3.6004503460663677E-3</v>
      </c>
    </row>
    <row r="366" spans="1:32" x14ac:dyDescent="0.3">
      <c r="A366" s="15">
        <v>42543</v>
      </c>
      <c r="B366" s="2">
        <v>2.5047660131085285E-4</v>
      </c>
      <c r="C366" s="4">
        <v>-1.9708268957041946E-3</v>
      </c>
      <c r="D366" s="2">
        <v>3.9445828674567531E-4</v>
      </c>
      <c r="E366" s="2">
        <v>-1.7577438818353556E-3</v>
      </c>
      <c r="F366">
        <v>6</v>
      </c>
      <c r="G366">
        <v>2016</v>
      </c>
      <c r="L366" s="2">
        <f t="shared" si="41"/>
        <v>2.2213034970150476E-3</v>
      </c>
      <c r="P366" s="2">
        <f t="shared" si="42"/>
        <v>-1.4398168543482246E-4</v>
      </c>
      <c r="T366" s="2">
        <f t="shared" si="43"/>
        <v>-2.0082204831462086E-3</v>
      </c>
      <c r="X366" s="2">
        <f t="shared" si="44"/>
        <v>-2.3652851824498698E-3</v>
      </c>
      <c r="AB366" s="2">
        <f t="shared" si="45"/>
        <v>2.13083013868839E-4</v>
      </c>
      <c r="AF366" s="2">
        <f t="shared" si="46"/>
        <v>-2.1522021685810308E-3</v>
      </c>
    </row>
    <row r="367" spans="1:32" x14ac:dyDescent="0.3">
      <c r="A367" s="15">
        <v>42544</v>
      </c>
      <c r="B367" s="2">
        <v>1.0921252744076505E-2</v>
      </c>
      <c r="C367" s="4">
        <v>8.1365725221546371E-3</v>
      </c>
      <c r="D367" s="2">
        <v>1.5113993208915297E-2</v>
      </c>
      <c r="E367" s="2">
        <v>8.8385673428442689E-3</v>
      </c>
      <c r="F367">
        <v>6</v>
      </c>
      <c r="G367">
        <v>2016</v>
      </c>
      <c r="L367" s="2">
        <f t="shared" si="41"/>
        <v>2.7846802219218675E-3</v>
      </c>
      <c r="P367" s="2">
        <f t="shared" si="42"/>
        <v>-4.1927404648387928E-3</v>
      </c>
      <c r="T367" s="2">
        <f t="shared" si="43"/>
        <v>-2.0826854012322357E-3</v>
      </c>
      <c r="X367" s="2">
        <f t="shared" si="44"/>
        <v>-6.9774206867606603E-3</v>
      </c>
      <c r="AB367" s="2">
        <f t="shared" si="45"/>
        <v>7.0199482068963176E-4</v>
      </c>
      <c r="AF367" s="2">
        <f t="shared" si="46"/>
        <v>-6.2754258660710285E-3</v>
      </c>
    </row>
    <row r="368" spans="1:32" x14ac:dyDescent="0.3">
      <c r="A368" s="15">
        <v>42545</v>
      </c>
      <c r="B368" s="2">
        <v>-2.4752649802895568E-2</v>
      </c>
      <c r="C368" s="4">
        <v>-2.1987920850739723E-2</v>
      </c>
      <c r="D368" s="2">
        <v>-2.6066860603215402E-2</v>
      </c>
      <c r="E368" s="2">
        <v>-2.2387418515959132E-2</v>
      </c>
      <c r="F368">
        <v>6</v>
      </c>
      <c r="G368">
        <v>2016</v>
      </c>
      <c r="L368" s="2">
        <f t="shared" si="41"/>
        <v>-2.7647289521558448E-3</v>
      </c>
      <c r="P368" s="2">
        <f t="shared" si="42"/>
        <v>1.3142108003198344E-3</v>
      </c>
      <c r="T368" s="2">
        <f t="shared" si="43"/>
        <v>2.3652312869364353E-3</v>
      </c>
      <c r="X368" s="2">
        <f t="shared" si="44"/>
        <v>4.0789397524756792E-3</v>
      </c>
      <c r="AB368" s="2">
        <f t="shared" si="45"/>
        <v>-3.9949766521940946E-4</v>
      </c>
      <c r="AF368" s="2">
        <f t="shared" si="46"/>
        <v>3.6794420872562697E-3</v>
      </c>
    </row>
    <row r="369" spans="1:32" x14ac:dyDescent="0.3">
      <c r="A369" s="15">
        <v>42548</v>
      </c>
      <c r="B369" s="2">
        <v>4.2833168320307842E-3</v>
      </c>
      <c r="C369" s="4">
        <v>7.5414781297127487E-4</v>
      </c>
      <c r="D369" s="2">
        <v>5.1015577253595316E-3</v>
      </c>
      <c r="E369" s="2">
        <v>1.9888088777397737E-4</v>
      </c>
      <c r="F369">
        <v>6</v>
      </c>
      <c r="G369">
        <v>2016</v>
      </c>
      <c r="L369" s="2">
        <f t="shared" si="41"/>
        <v>3.5291690190595096E-3</v>
      </c>
      <c r="P369" s="2">
        <f t="shared" si="42"/>
        <v>-8.1824089332874737E-4</v>
      </c>
      <c r="T369" s="2">
        <f t="shared" si="43"/>
        <v>-4.0844359442568073E-3</v>
      </c>
      <c r="X369" s="2">
        <f t="shared" si="44"/>
        <v>-4.347409912388257E-3</v>
      </c>
      <c r="AB369" s="2">
        <f t="shared" si="45"/>
        <v>-5.5526692519729747E-4</v>
      </c>
      <c r="AF369" s="2">
        <f t="shared" si="46"/>
        <v>-4.9026768375855546E-3</v>
      </c>
    </row>
    <row r="370" spans="1:32" x14ac:dyDescent="0.3">
      <c r="A370" s="15">
        <v>42549</v>
      </c>
      <c r="B370" s="2">
        <v>5.1136959027559973E-3</v>
      </c>
      <c r="C370" s="4">
        <v>4.0952722151531926E-3</v>
      </c>
      <c r="D370" s="2">
        <v>2.6605842437459736E-3</v>
      </c>
      <c r="E370" s="2">
        <v>4.605165481446025E-3</v>
      </c>
      <c r="F370">
        <v>6</v>
      </c>
      <c r="G370">
        <v>2016</v>
      </c>
      <c r="L370" s="2">
        <f t="shared" si="41"/>
        <v>1.0184236876028046E-3</v>
      </c>
      <c r="P370" s="2">
        <f t="shared" si="42"/>
        <v>2.4531116590100236E-3</v>
      </c>
      <c r="T370" s="2">
        <f t="shared" si="43"/>
        <v>-5.0853042130997225E-4</v>
      </c>
      <c r="X370" s="2">
        <f t="shared" si="44"/>
        <v>1.434687971407219E-3</v>
      </c>
      <c r="AB370" s="2">
        <f t="shared" si="45"/>
        <v>5.0989326629283238E-4</v>
      </c>
      <c r="AF370" s="2">
        <f t="shared" si="46"/>
        <v>1.9445812377000514E-3</v>
      </c>
    </row>
    <row r="371" spans="1:32" x14ac:dyDescent="0.3">
      <c r="A371" s="15">
        <v>42550</v>
      </c>
      <c r="B371" s="2">
        <v>9.8294204723102501E-3</v>
      </c>
      <c r="C371" s="4">
        <v>9.3690213279033971E-3</v>
      </c>
      <c r="D371" s="2">
        <v>7.3085803929608829E-3</v>
      </c>
      <c r="E371" s="2">
        <v>8.1373670806856348E-3</v>
      </c>
      <c r="F371">
        <v>6</v>
      </c>
      <c r="G371">
        <v>2016</v>
      </c>
      <c r="L371" s="2">
        <f t="shared" si="41"/>
        <v>4.6039914440685302E-4</v>
      </c>
      <c r="P371" s="2">
        <f t="shared" si="42"/>
        <v>2.5208400793493672E-3</v>
      </c>
      <c r="T371" s="2">
        <f t="shared" si="43"/>
        <v>-1.6920533916246153E-3</v>
      </c>
      <c r="X371" s="2">
        <f t="shared" si="44"/>
        <v>2.0604409349425142E-3</v>
      </c>
      <c r="AB371" s="2">
        <f t="shared" si="45"/>
        <v>-1.2316542472177623E-3</v>
      </c>
      <c r="AF371" s="2">
        <f t="shared" si="46"/>
        <v>8.2878668772475191E-4</v>
      </c>
    </row>
    <row r="372" spans="1:32" x14ac:dyDescent="0.3">
      <c r="A372" s="15">
        <v>42551</v>
      </c>
      <c r="B372" s="2">
        <v>1.2615000034149899E-2</v>
      </c>
      <c r="C372" s="4">
        <v>1.0208434909800097E-2</v>
      </c>
      <c r="D372" s="2">
        <v>1.3877975567979468E-2</v>
      </c>
      <c r="E372" s="2">
        <v>9.698063491220649E-3</v>
      </c>
      <c r="F372">
        <v>6</v>
      </c>
      <c r="G372">
        <v>2016</v>
      </c>
      <c r="L372" s="2">
        <f t="shared" si="41"/>
        <v>2.4065651243498024E-3</v>
      </c>
      <c r="P372" s="2">
        <f t="shared" si="42"/>
        <v>-1.2629755338295686E-3</v>
      </c>
      <c r="T372" s="2">
        <f t="shared" si="43"/>
        <v>-2.9169365429292504E-3</v>
      </c>
      <c r="X372" s="2">
        <f t="shared" si="44"/>
        <v>-3.669540658179371E-3</v>
      </c>
      <c r="AB372" s="2">
        <f t="shared" si="45"/>
        <v>-5.1037141857944793E-4</v>
      </c>
      <c r="AF372" s="2">
        <f t="shared" si="46"/>
        <v>-4.179912076758819E-3</v>
      </c>
    </row>
    <row r="373" spans="1:32" x14ac:dyDescent="0.3">
      <c r="A373" s="15">
        <v>42552</v>
      </c>
      <c r="B373" s="2">
        <v>7.98471302804936E-4</v>
      </c>
      <c r="C373" s="4">
        <v>4.8987964163977396E-3</v>
      </c>
      <c r="D373" s="2">
        <v>2.801721734669982E-3</v>
      </c>
      <c r="E373" s="2">
        <v>5.377463173692123E-3</v>
      </c>
      <c r="F373">
        <v>7</v>
      </c>
      <c r="G373">
        <v>2016</v>
      </c>
      <c r="L373" s="2">
        <f t="shared" si="41"/>
        <v>4.1003251135928037E-3</v>
      </c>
      <c r="P373" s="2">
        <f t="shared" si="42"/>
        <v>-2.0032504318650462E-3</v>
      </c>
      <c r="T373" s="2">
        <f t="shared" si="43"/>
        <v>4.5789918708871872E-3</v>
      </c>
      <c r="X373" s="2">
        <f t="shared" si="44"/>
        <v>2.0970746817277576E-3</v>
      </c>
      <c r="AB373" s="2">
        <f t="shared" si="45"/>
        <v>4.7866675729438344E-4</v>
      </c>
      <c r="AF373" s="2">
        <f t="shared" si="46"/>
        <v>2.575741439022141E-3</v>
      </c>
    </row>
    <row r="374" spans="1:32" x14ac:dyDescent="0.3">
      <c r="A374" s="15">
        <v>42555</v>
      </c>
      <c r="B374" s="2">
        <v>7.4577832569040622E-3</v>
      </c>
      <c r="C374" s="4">
        <v>5.0850408544309928E-3</v>
      </c>
      <c r="D374" s="2">
        <v>6.2271866738205176E-3</v>
      </c>
      <c r="E374" s="2">
        <v>4.9309428544798469E-3</v>
      </c>
      <c r="F374">
        <v>7</v>
      </c>
      <c r="G374">
        <v>2016</v>
      </c>
      <c r="L374" s="2">
        <f t="shared" si="41"/>
        <v>-2.3727424024730694E-3</v>
      </c>
      <c r="P374" s="2">
        <f t="shared" si="42"/>
        <v>1.2305965830835446E-3</v>
      </c>
      <c r="T374" s="2">
        <f t="shared" si="43"/>
        <v>-2.5268404024242153E-3</v>
      </c>
      <c r="X374" s="2">
        <f t="shared" si="44"/>
        <v>-1.1421458193895248E-3</v>
      </c>
      <c r="AB374" s="2">
        <f t="shared" si="45"/>
        <v>-1.5409799995114593E-4</v>
      </c>
      <c r="AF374" s="2">
        <f t="shared" si="46"/>
        <v>-1.2962438193406707E-3</v>
      </c>
    </row>
    <row r="375" spans="1:32" x14ac:dyDescent="0.3">
      <c r="A375" s="15">
        <v>42556</v>
      </c>
      <c r="B375" s="2">
        <v>-4.1490671400684258E-3</v>
      </c>
      <c r="C375" s="4">
        <v>-4.1513851888133604E-3</v>
      </c>
      <c r="D375" s="2">
        <v>-5.1608910549160499E-3</v>
      </c>
      <c r="E375" s="2">
        <v>-4.1017260315351365E-3</v>
      </c>
      <c r="F375">
        <v>7</v>
      </c>
      <c r="G375">
        <v>2016</v>
      </c>
      <c r="L375" s="2">
        <f t="shared" si="41"/>
        <v>-2.3180487449345893E-6</v>
      </c>
      <c r="P375" s="2">
        <f t="shared" si="42"/>
        <v>1.0118239148476241E-3</v>
      </c>
      <c r="T375" s="2">
        <f t="shared" si="43"/>
        <v>4.734110853328935E-5</v>
      </c>
      <c r="X375" s="2">
        <f t="shared" si="44"/>
        <v>1.0095058661026895E-3</v>
      </c>
      <c r="AB375" s="2">
        <f t="shared" si="45"/>
        <v>4.9659157278223939E-5</v>
      </c>
      <c r="AF375" s="2">
        <f t="shared" si="46"/>
        <v>1.0591650233809135E-3</v>
      </c>
    </row>
    <row r="376" spans="1:32" x14ac:dyDescent="0.3">
      <c r="A376" s="15">
        <v>42558</v>
      </c>
      <c r="B376" s="2">
        <v>8.477319629344806E-3</v>
      </c>
      <c r="C376" s="4">
        <v>2.3392654706409088E-4</v>
      </c>
      <c r="D376" s="2">
        <v>4.4794978963301141E-3</v>
      </c>
      <c r="E376" s="2">
        <v>1.2743462901689676E-3</v>
      </c>
      <c r="F376">
        <v>7</v>
      </c>
      <c r="G376">
        <v>2016</v>
      </c>
      <c r="L376" s="2">
        <f t="shared" si="41"/>
        <v>-8.2433930822807151E-3</v>
      </c>
      <c r="P376" s="2">
        <f t="shared" si="42"/>
        <v>3.9978217330146918E-3</v>
      </c>
      <c r="T376" s="2">
        <f t="shared" si="43"/>
        <v>-7.2029733391758381E-3</v>
      </c>
      <c r="X376" s="2">
        <f t="shared" si="44"/>
        <v>-4.2455713492660233E-3</v>
      </c>
      <c r="AB376" s="2">
        <f t="shared" si="45"/>
        <v>1.0404197431048768E-3</v>
      </c>
      <c r="AF376" s="2">
        <f t="shared" si="46"/>
        <v>-3.2051516061611463E-3</v>
      </c>
    </row>
    <row r="377" spans="1:32" x14ac:dyDescent="0.3">
      <c r="A377" s="15">
        <v>42559</v>
      </c>
      <c r="B377" s="2">
        <v>-3.9677165994094835E-3</v>
      </c>
      <c r="C377" s="4">
        <v>-1.7630338574459888E-3</v>
      </c>
      <c r="D377" s="2">
        <v>-3.7959844953525564E-3</v>
      </c>
      <c r="E377" s="2">
        <v>-2.7421291995401776E-3</v>
      </c>
      <c r="F377">
        <v>7</v>
      </c>
      <c r="G377">
        <v>2016</v>
      </c>
      <c r="L377" s="2">
        <f t="shared" si="41"/>
        <v>2.2046827419634945E-3</v>
      </c>
      <c r="P377" s="2">
        <f t="shared" si="42"/>
        <v>-1.717321040569271E-4</v>
      </c>
      <c r="T377" s="2">
        <f t="shared" si="43"/>
        <v>1.2255873998693058E-3</v>
      </c>
      <c r="X377" s="2">
        <f t="shared" si="44"/>
        <v>2.0329506379065674E-3</v>
      </c>
      <c r="AB377" s="2">
        <f t="shared" si="45"/>
        <v>-9.7909534209418884E-4</v>
      </c>
      <c r="AF377" s="2">
        <f t="shared" si="46"/>
        <v>1.0538552958123787E-3</v>
      </c>
    </row>
    <row r="378" spans="1:32" x14ac:dyDescent="0.3">
      <c r="A378" s="15">
        <v>42562</v>
      </c>
      <c r="B378" s="2">
        <v>2.2205156045178264E-2</v>
      </c>
      <c r="C378" s="4">
        <v>1.7385140330641927E-2</v>
      </c>
      <c r="D378" s="2">
        <v>2.0797890793034107E-2</v>
      </c>
      <c r="E378" s="2">
        <v>1.842414724867188E-2</v>
      </c>
      <c r="F378">
        <v>7</v>
      </c>
      <c r="G378">
        <v>2016</v>
      </c>
      <c r="L378" s="2">
        <f t="shared" si="41"/>
        <v>-4.8200157145363368E-3</v>
      </c>
      <c r="P378" s="2">
        <f t="shared" si="42"/>
        <v>1.4072652521441575E-3</v>
      </c>
      <c r="T378" s="2">
        <f t="shared" si="43"/>
        <v>-3.7810087965063841E-3</v>
      </c>
      <c r="X378" s="2">
        <f t="shared" si="44"/>
        <v>-3.4127504623921792E-3</v>
      </c>
      <c r="AB378" s="2">
        <f t="shared" si="45"/>
        <v>1.0390069180299527E-3</v>
      </c>
      <c r="AF378" s="2">
        <f t="shared" si="46"/>
        <v>-2.3737435443622265E-3</v>
      </c>
    </row>
    <row r="379" spans="1:32" x14ac:dyDescent="0.3">
      <c r="A379" s="15">
        <v>42563</v>
      </c>
      <c r="B379" s="2">
        <v>1.53840136630901E-2</v>
      </c>
      <c r="C379" s="4">
        <v>6.2766447407267018E-3</v>
      </c>
      <c r="D379" s="2">
        <v>1.5042724818456785E-2</v>
      </c>
      <c r="E379" s="2">
        <v>6.5679239894464638E-3</v>
      </c>
      <c r="F379">
        <v>7</v>
      </c>
      <c r="G379">
        <v>2016</v>
      </c>
      <c r="L379" s="2">
        <f t="shared" si="41"/>
        <v>-9.1073689223633986E-3</v>
      </c>
      <c r="P379" s="2">
        <f t="shared" si="42"/>
        <v>3.4128884463331503E-4</v>
      </c>
      <c r="T379" s="2">
        <f t="shared" si="43"/>
        <v>-8.8160896736436366E-3</v>
      </c>
      <c r="X379" s="2">
        <f t="shared" si="44"/>
        <v>-8.7660800777300835E-3</v>
      </c>
      <c r="AB379" s="2">
        <f t="shared" si="45"/>
        <v>2.9127924871976199E-4</v>
      </c>
      <c r="AF379" s="2">
        <f t="shared" si="46"/>
        <v>-8.4748008290103215E-3</v>
      </c>
    </row>
    <row r="380" spans="1:32" x14ac:dyDescent="0.3">
      <c r="A380" s="15">
        <v>42564</v>
      </c>
      <c r="B380" s="2">
        <v>-2.1361519215568909E-3</v>
      </c>
      <c r="C380" s="4">
        <v>-1.8190246507170742E-4</v>
      </c>
      <c r="D380" s="2">
        <v>-2.6061196940151826E-3</v>
      </c>
      <c r="E380" s="2">
        <v>2.5316328240583059E-4</v>
      </c>
      <c r="F380">
        <v>7</v>
      </c>
      <c r="G380">
        <v>2016</v>
      </c>
      <c r="L380" s="2">
        <f t="shared" si="41"/>
        <v>1.9542494564851833E-3</v>
      </c>
      <c r="P380" s="2">
        <f t="shared" si="42"/>
        <v>4.6996777245829173E-4</v>
      </c>
      <c r="T380" s="2">
        <f t="shared" si="43"/>
        <v>2.3893152039627216E-3</v>
      </c>
      <c r="X380" s="2">
        <f t="shared" si="44"/>
        <v>2.4242172289434751E-3</v>
      </c>
      <c r="AB380" s="2">
        <f t="shared" si="45"/>
        <v>4.3506574747753798E-4</v>
      </c>
      <c r="AF380" s="2">
        <f t="shared" si="46"/>
        <v>2.8592829764210134E-3</v>
      </c>
    </row>
    <row r="381" spans="1:32" x14ac:dyDescent="0.3">
      <c r="A381" s="15">
        <v>42565</v>
      </c>
      <c r="B381" s="2">
        <v>8.8189017165131497E-3</v>
      </c>
      <c r="C381" s="4">
        <v>5.3406890075708667E-3</v>
      </c>
      <c r="D381" s="2">
        <v>1.3147895020932934E-2</v>
      </c>
      <c r="E381" s="2">
        <v>4.5633355599352691E-3</v>
      </c>
      <c r="F381">
        <v>7</v>
      </c>
      <c r="G381">
        <v>2016</v>
      </c>
      <c r="L381" s="2">
        <f t="shared" si="41"/>
        <v>-3.478212708942283E-3</v>
      </c>
      <c r="P381" s="2">
        <f t="shared" si="42"/>
        <v>-4.3289933044197842E-3</v>
      </c>
      <c r="T381" s="2">
        <f t="shared" si="43"/>
        <v>-4.2555661565778806E-3</v>
      </c>
      <c r="X381" s="2">
        <f t="shared" si="44"/>
        <v>-7.8072060133620672E-3</v>
      </c>
      <c r="AB381" s="2">
        <f t="shared" si="45"/>
        <v>-7.7735344763559758E-4</v>
      </c>
      <c r="AF381" s="2">
        <f t="shared" si="46"/>
        <v>-8.5845594609976657E-3</v>
      </c>
    </row>
    <row r="382" spans="1:32" x14ac:dyDescent="0.3">
      <c r="A382" s="15">
        <v>42566</v>
      </c>
      <c r="B382" s="2">
        <v>7.4741009228554067E-3</v>
      </c>
      <c r="C382" s="4">
        <v>-2.7553998832458102E-3</v>
      </c>
      <c r="D382" s="2">
        <v>4.7657544231662022E-3</v>
      </c>
      <c r="E382" s="2">
        <v>-3.7796000373629831E-3</v>
      </c>
      <c r="F382">
        <v>7</v>
      </c>
      <c r="G382">
        <v>2016</v>
      </c>
      <c r="L382" s="2">
        <f t="shared" si="41"/>
        <v>-1.0229500806101216E-2</v>
      </c>
      <c r="P382" s="2">
        <f t="shared" si="42"/>
        <v>2.7083464996892044E-3</v>
      </c>
      <c r="T382" s="2">
        <f t="shared" si="43"/>
        <v>-1.1253700960218389E-2</v>
      </c>
      <c r="X382" s="2">
        <f t="shared" si="44"/>
        <v>-7.5211543064120125E-3</v>
      </c>
      <c r="AB382" s="2">
        <f t="shared" si="45"/>
        <v>-1.0242001541171729E-3</v>
      </c>
      <c r="AF382" s="2">
        <f t="shared" si="46"/>
        <v>-8.5453544605291858E-3</v>
      </c>
    </row>
    <row r="383" spans="1:32" x14ac:dyDescent="0.3">
      <c r="A383" s="15">
        <v>42569</v>
      </c>
      <c r="B383" s="2">
        <v>-3.4500770624689655E-3</v>
      </c>
      <c r="C383" s="4">
        <v>-3.8284122040881953E-3</v>
      </c>
      <c r="D383" s="2">
        <v>-1.5959986598887285E-3</v>
      </c>
      <c r="E383" s="2">
        <v>-3.2274172399547408E-3</v>
      </c>
      <c r="F383">
        <v>7</v>
      </c>
      <c r="G383">
        <v>2016</v>
      </c>
      <c r="L383" s="2">
        <f t="shared" si="41"/>
        <v>-3.7833514161922984E-4</v>
      </c>
      <c r="P383" s="2">
        <f t="shared" si="42"/>
        <v>-1.854078402580237E-3</v>
      </c>
      <c r="T383" s="2">
        <f t="shared" si="43"/>
        <v>2.2265982251422475E-4</v>
      </c>
      <c r="X383" s="2">
        <f t="shared" si="44"/>
        <v>-2.2324135441994667E-3</v>
      </c>
      <c r="AB383" s="2">
        <f t="shared" si="45"/>
        <v>6.0099496413345459E-4</v>
      </c>
      <c r="AF383" s="2">
        <f t="shared" si="46"/>
        <v>-1.6314185800660123E-3</v>
      </c>
    </row>
    <row r="384" spans="1:32" x14ac:dyDescent="0.3">
      <c r="A384" s="15">
        <v>42570</v>
      </c>
      <c r="B384" s="2">
        <v>-1.1944422922961701E-3</v>
      </c>
      <c r="C384" s="4">
        <v>2.3329063194140755E-3</v>
      </c>
      <c r="D384" s="2">
        <v>-9.6441442869674577E-4</v>
      </c>
      <c r="E384" s="2">
        <v>1.4762137136505485E-3</v>
      </c>
      <c r="F384">
        <v>7</v>
      </c>
      <c r="G384">
        <v>2016</v>
      </c>
      <c r="L384" s="2">
        <f t="shared" si="41"/>
        <v>3.5273486117102454E-3</v>
      </c>
      <c r="P384" s="2">
        <f t="shared" si="42"/>
        <v>-2.3002786359942434E-4</v>
      </c>
      <c r="T384" s="2">
        <f t="shared" si="43"/>
        <v>2.6706560059467184E-3</v>
      </c>
      <c r="X384" s="2">
        <f t="shared" si="44"/>
        <v>3.2973207481108214E-3</v>
      </c>
      <c r="AB384" s="2">
        <f t="shared" si="45"/>
        <v>-8.5669260576352706E-4</v>
      </c>
      <c r="AF384" s="2">
        <f t="shared" si="46"/>
        <v>2.4406281423472943E-3</v>
      </c>
    </row>
    <row r="385" spans="1:32" x14ac:dyDescent="0.3">
      <c r="A385" s="15">
        <v>42571</v>
      </c>
      <c r="B385" s="2">
        <v>1.4699056165867947E-3</v>
      </c>
      <c r="C385" s="4">
        <v>4.3735453271659423E-3</v>
      </c>
      <c r="D385" s="2">
        <v>3.3350700734984524E-3</v>
      </c>
      <c r="E385" s="2">
        <v>4.616084428965145E-3</v>
      </c>
      <c r="F385">
        <v>7</v>
      </c>
      <c r="G385">
        <v>2016</v>
      </c>
      <c r="L385" s="2">
        <f t="shared" si="41"/>
        <v>2.9036397105791476E-3</v>
      </c>
      <c r="P385" s="2">
        <f t="shared" si="42"/>
        <v>-1.8651644569116577E-3</v>
      </c>
      <c r="T385" s="2">
        <f t="shared" si="43"/>
        <v>3.1461788123783503E-3</v>
      </c>
      <c r="X385" s="2">
        <f t="shared" si="44"/>
        <v>1.0384752536674899E-3</v>
      </c>
      <c r="AB385" s="2">
        <f t="shared" si="45"/>
        <v>2.425391017992027E-4</v>
      </c>
      <c r="AF385" s="2">
        <f t="shared" si="46"/>
        <v>1.2810143554666926E-3</v>
      </c>
    </row>
    <row r="386" spans="1:32" x14ac:dyDescent="0.3">
      <c r="A386" s="15">
        <v>42572</v>
      </c>
      <c r="B386" s="2">
        <v>-1.1866164795522396E-2</v>
      </c>
      <c r="C386" s="4">
        <v>-6.5084025519942558E-3</v>
      </c>
      <c r="D386" s="2">
        <v>-1.5494353707784684E-2</v>
      </c>
      <c r="E386" s="2">
        <v>-7.3567419845829377E-3</v>
      </c>
      <c r="F386">
        <v>7</v>
      </c>
      <c r="G386">
        <v>2016</v>
      </c>
      <c r="L386" s="2">
        <f t="shared" ref="L386:L449" si="47">IF(OR(F386=1, F386=3, F386=4, F386=5, F386=6,F386=9,F386=10,F386=11), B386-C386, IF(OR(F386=2, F386=7,F386=8,F386=12), C386-B386, ""))</f>
        <v>5.3577622435281406E-3</v>
      </c>
      <c r="P386" s="2">
        <f t="shared" ref="P386:P449" si="48">IF(OR(F386=1, F386=4, F386=9,F386=10,F386=11), D386-B386, IF(OR(F386=2,F386=3,F386=5,F386=6, F386=7,F386=8,F386=12), B386-D386, ""))</f>
        <v>3.6281889122622875E-3</v>
      </c>
      <c r="T386" s="2">
        <f t="shared" ref="T386:T449" si="49">IF(OR(F386=1, F386=3, F386=4, F386=5,F386=9,F386=10,F386=11), B386-E386, IF(OR(F386=2, F386=6, F386=7,F386=8,F386=12), E386-B386, ""))</f>
        <v>4.5094228109394587E-3</v>
      </c>
      <c r="X386" s="2">
        <f t="shared" ref="X386:X449" si="50">IF(OR(F386=1, F386=3, F386=4, F386=5,F386=9,F386=10,F386=11), D386-C386, IF(OR(F386=2, F386=6, F386=7,F386=8,F386=12), C386-D386, ""))</f>
        <v>8.9859511557904281E-3</v>
      </c>
      <c r="AB386" s="2">
        <f t="shared" ref="AB386:AB449" si="51">IF(OR(F386=1,F386=2, F386=3,F386=9,F386=11,F386=12), C386-E386, IF(OR( F386=4, F386=5,F386=6, F386=7,F386=8,F386=10), E386-C386, ""))</f>
        <v>-8.4833943258868193E-4</v>
      </c>
      <c r="AF386" s="2">
        <f t="shared" ref="AF386:AF449" si="52">IF(OR(F386=1, F386=3,F386=4, F386=5,F386=9,F386=10,F386=11), D386-E386, IF(OR(F386=2,F386=6, F386=7,F386=8,F386=12), E386-D386, ""))</f>
        <v>8.1376117232017462E-3</v>
      </c>
    </row>
    <row r="387" spans="1:32" x14ac:dyDescent="0.3">
      <c r="A387" s="15">
        <v>42573</v>
      </c>
      <c r="B387" s="2">
        <v>6.5455629508175475E-3</v>
      </c>
      <c r="C387" s="4">
        <v>3.6544811459325228E-3</v>
      </c>
      <c r="D387" s="2">
        <v>8.6214744327777664E-4</v>
      </c>
      <c r="E387" s="2">
        <v>3.3460216553136196E-3</v>
      </c>
      <c r="F387">
        <v>7</v>
      </c>
      <c r="G387">
        <v>2016</v>
      </c>
      <c r="L387" s="2">
        <f t="shared" si="47"/>
        <v>-2.8910818048850247E-3</v>
      </c>
      <c r="P387" s="2">
        <f t="shared" si="48"/>
        <v>5.6834155075397713E-3</v>
      </c>
      <c r="T387" s="2">
        <f t="shared" si="49"/>
        <v>-3.1995412955039279E-3</v>
      </c>
      <c r="X387" s="2">
        <f t="shared" si="50"/>
        <v>2.7923337026547462E-3</v>
      </c>
      <c r="AB387" s="2">
        <f t="shared" si="51"/>
        <v>-3.0845949061890322E-4</v>
      </c>
      <c r="AF387" s="2">
        <f t="shared" si="52"/>
        <v>2.4838742120358429E-3</v>
      </c>
    </row>
    <row r="388" spans="1:32" x14ac:dyDescent="0.3">
      <c r="A388" s="15">
        <v>42576</v>
      </c>
      <c r="B388" s="2">
        <v>1.4611312272097445E-2</v>
      </c>
      <c r="C388" s="4">
        <v>1.1058165129021554E-2</v>
      </c>
      <c r="D388" s="2">
        <v>1.6008218122672446E-2</v>
      </c>
      <c r="E388" s="2">
        <v>1.0505969807835292E-2</v>
      </c>
      <c r="F388">
        <v>7</v>
      </c>
      <c r="G388">
        <v>2016</v>
      </c>
      <c r="L388" s="2">
        <f t="shared" si="47"/>
        <v>-3.553147143075891E-3</v>
      </c>
      <c r="P388" s="2">
        <f t="shared" si="48"/>
        <v>-1.3969058505750014E-3</v>
      </c>
      <c r="T388" s="2">
        <f t="shared" si="49"/>
        <v>-4.1053424642621527E-3</v>
      </c>
      <c r="X388" s="2">
        <f t="shared" si="50"/>
        <v>-4.9500529936508924E-3</v>
      </c>
      <c r="AB388" s="2">
        <f t="shared" si="51"/>
        <v>-5.5219532118626173E-4</v>
      </c>
      <c r="AF388" s="2">
        <f t="shared" si="52"/>
        <v>-5.5022483148371541E-3</v>
      </c>
    </row>
    <row r="389" spans="1:32" x14ac:dyDescent="0.3">
      <c r="A389" s="15">
        <v>42577</v>
      </c>
      <c r="B389" s="2">
        <v>-5.8452861942048162E-3</v>
      </c>
      <c r="C389" s="4">
        <v>-5.2109569053863927E-3</v>
      </c>
      <c r="D389" s="2">
        <v>-6.7800269621266385E-3</v>
      </c>
      <c r="E389" s="2">
        <v>-4.2291711009726065E-3</v>
      </c>
      <c r="F389">
        <v>7</v>
      </c>
      <c r="G389">
        <v>2016</v>
      </c>
      <c r="L389" s="2">
        <f t="shared" si="47"/>
        <v>6.3432928881842349E-4</v>
      </c>
      <c r="P389" s="2">
        <f t="shared" si="48"/>
        <v>9.3474076792182236E-4</v>
      </c>
      <c r="T389" s="2">
        <f t="shared" si="49"/>
        <v>1.6161150932322097E-3</v>
      </c>
      <c r="X389" s="2">
        <f t="shared" si="50"/>
        <v>1.5690700567402458E-3</v>
      </c>
      <c r="AB389" s="2">
        <f t="shared" si="51"/>
        <v>9.8178580441378623E-4</v>
      </c>
      <c r="AF389" s="2">
        <f t="shared" si="52"/>
        <v>2.5508558611540321E-3</v>
      </c>
    </row>
    <row r="390" spans="1:32" x14ac:dyDescent="0.3">
      <c r="A390" s="15">
        <v>42578</v>
      </c>
      <c r="B390" s="2">
        <v>9.1838293322470971E-3</v>
      </c>
      <c r="C390" s="4">
        <v>2.9276015202574471E-3</v>
      </c>
      <c r="D390" s="2">
        <v>8.54150263641364E-3</v>
      </c>
      <c r="E390" s="2">
        <v>1.7089330624395496E-3</v>
      </c>
      <c r="F390">
        <v>7</v>
      </c>
      <c r="G390">
        <v>2016</v>
      </c>
      <c r="L390" s="2">
        <f t="shared" si="47"/>
        <v>-6.2562278119896505E-3</v>
      </c>
      <c r="P390" s="2">
        <f t="shared" si="48"/>
        <v>6.4232669583345718E-4</v>
      </c>
      <c r="T390" s="2">
        <f t="shared" si="49"/>
        <v>-7.4748962698075478E-3</v>
      </c>
      <c r="X390" s="2">
        <f t="shared" si="50"/>
        <v>-5.6139011161561933E-3</v>
      </c>
      <c r="AB390" s="2">
        <f t="shared" si="51"/>
        <v>-1.2186684578178975E-3</v>
      </c>
      <c r="AF390" s="2">
        <f t="shared" si="52"/>
        <v>-6.8325695739740906E-3</v>
      </c>
    </row>
    <row r="391" spans="1:32" x14ac:dyDescent="0.3">
      <c r="A391" s="15">
        <v>42579</v>
      </c>
      <c r="B391" s="2">
        <v>5.2483966749602498E-3</v>
      </c>
      <c r="C391" s="4">
        <v>5.8613245432809491E-3</v>
      </c>
      <c r="D391" s="2">
        <v>2.8703681799183861E-3</v>
      </c>
      <c r="E391" s="2">
        <v>6.5760715778039021E-3</v>
      </c>
      <c r="F391">
        <v>7</v>
      </c>
      <c r="G391">
        <v>2016</v>
      </c>
      <c r="L391" s="2">
        <f t="shared" si="47"/>
        <v>6.1292786832069929E-4</v>
      </c>
      <c r="P391" s="2">
        <f t="shared" si="48"/>
        <v>2.3780284950418638E-3</v>
      </c>
      <c r="T391" s="2">
        <f t="shared" si="49"/>
        <v>1.3276749028436523E-3</v>
      </c>
      <c r="X391" s="2">
        <f t="shared" si="50"/>
        <v>2.990956363362563E-3</v>
      </c>
      <c r="AB391" s="2">
        <f t="shared" si="51"/>
        <v>7.1474703452295302E-4</v>
      </c>
      <c r="AF391" s="2">
        <f t="shared" si="52"/>
        <v>3.7057033978855161E-3</v>
      </c>
    </row>
    <row r="392" spans="1:32" x14ac:dyDescent="0.3">
      <c r="A392" s="15">
        <v>42580</v>
      </c>
      <c r="B392" s="2">
        <v>-7.6424994418040426E-3</v>
      </c>
      <c r="C392" s="4">
        <v>-3.207828023493218E-3</v>
      </c>
      <c r="D392" s="2">
        <v>-6.4686748914241738E-3</v>
      </c>
      <c r="E392" s="2">
        <v>-5.557166568233342E-3</v>
      </c>
      <c r="F392">
        <v>7</v>
      </c>
      <c r="G392">
        <v>2016</v>
      </c>
      <c r="L392" s="2">
        <f t="shared" si="47"/>
        <v>4.4346714183108246E-3</v>
      </c>
      <c r="P392" s="2">
        <f t="shared" si="48"/>
        <v>-1.1738245503798688E-3</v>
      </c>
      <c r="T392" s="2">
        <f t="shared" si="49"/>
        <v>2.0853328735707007E-3</v>
      </c>
      <c r="X392" s="2">
        <f t="shared" si="50"/>
        <v>3.2608468679309558E-3</v>
      </c>
      <c r="AB392" s="2">
        <f t="shared" si="51"/>
        <v>-2.349338544740124E-3</v>
      </c>
      <c r="AF392" s="2">
        <f t="shared" si="52"/>
        <v>9.1150832319083185E-4</v>
      </c>
    </row>
    <row r="393" spans="1:32" x14ac:dyDescent="0.3">
      <c r="A393" s="15">
        <v>42583</v>
      </c>
      <c r="B393" s="2">
        <v>-6.1490272598316567E-3</v>
      </c>
      <c r="C393" s="4">
        <v>-2.2573363431159664E-4</v>
      </c>
      <c r="D393" s="2">
        <v>-1.1214494688218207E-2</v>
      </c>
      <c r="E393" s="2">
        <v>-1.7374961945482972E-3</v>
      </c>
      <c r="F393">
        <v>8</v>
      </c>
      <c r="G393">
        <v>2016</v>
      </c>
      <c r="L393" s="2">
        <f t="shared" si="47"/>
        <v>5.9232936255200598E-3</v>
      </c>
      <c r="P393" s="2">
        <f t="shared" si="48"/>
        <v>5.0654674283865499E-3</v>
      </c>
      <c r="T393" s="2">
        <f t="shared" si="49"/>
        <v>4.4115310652833592E-3</v>
      </c>
      <c r="X393" s="2">
        <f t="shared" si="50"/>
        <v>1.098876105390661E-2</v>
      </c>
      <c r="AB393" s="2">
        <f t="shared" si="51"/>
        <v>-1.5117625602367006E-3</v>
      </c>
      <c r="AF393" s="2">
        <f t="shared" si="52"/>
        <v>9.4769984936699091E-3</v>
      </c>
    </row>
    <row r="394" spans="1:32" x14ac:dyDescent="0.3">
      <c r="A394" s="15">
        <v>42584</v>
      </c>
      <c r="B394" s="2">
        <v>-9.3159452963546725E-3</v>
      </c>
      <c r="C394" s="4">
        <v>-1.5804922104312065E-3</v>
      </c>
      <c r="D394" s="2">
        <v>-1.7261987342987177E-3</v>
      </c>
      <c r="E394" s="2">
        <v>-7.6455766357462506E-4</v>
      </c>
      <c r="F394">
        <v>8</v>
      </c>
      <c r="G394">
        <v>2016</v>
      </c>
      <c r="L394" s="2">
        <f t="shared" si="47"/>
        <v>7.735453085923466E-3</v>
      </c>
      <c r="P394" s="2">
        <f t="shared" si="48"/>
        <v>-7.5897465620559552E-3</v>
      </c>
      <c r="T394" s="2">
        <f t="shared" si="49"/>
        <v>8.5513876327800477E-3</v>
      </c>
      <c r="X394" s="2">
        <f t="shared" si="50"/>
        <v>1.4570652386751122E-4</v>
      </c>
      <c r="AB394" s="2">
        <f t="shared" si="51"/>
        <v>8.1593454685658143E-4</v>
      </c>
      <c r="AF394" s="2">
        <f t="shared" si="52"/>
        <v>9.6164107072409266E-4</v>
      </c>
    </row>
    <row r="395" spans="1:32" x14ac:dyDescent="0.3">
      <c r="A395" s="15">
        <v>42585</v>
      </c>
      <c r="B395" s="2">
        <v>-1.047401462434292E-2</v>
      </c>
      <c r="C395" s="4">
        <v>-9.0514792007328482E-3</v>
      </c>
      <c r="D395" s="2">
        <v>-5.6793126027287425E-3</v>
      </c>
      <c r="E395" s="2">
        <v>-1.0156634458723243E-2</v>
      </c>
      <c r="F395">
        <v>8</v>
      </c>
      <c r="G395">
        <v>2016</v>
      </c>
      <c r="L395" s="2">
        <f t="shared" si="47"/>
        <v>1.4225354236100714E-3</v>
      </c>
      <c r="P395" s="2">
        <f t="shared" si="48"/>
        <v>-4.7947020216141771E-3</v>
      </c>
      <c r="T395" s="2">
        <f t="shared" si="49"/>
        <v>3.1738016561967675E-4</v>
      </c>
      <c r="X395" s="2">
        <f t="shared" si="50"/>
        <v>-3.3721665980041057E-3</v>
      </c>
      <c r="AB395" s="2">
        <f t="shared" si="51"/>
        <v>-1.1051552579903947E-3</v>
      </c>
      <c r="AF395" s="2">
        <f t="shared" si="52"/>
        <v>-4.4773218559945004E-3</v>
      </c>
    </row>
    <row r="396" spans="1:32" x14ac:dyDescent="0.3">
      <c r="A396" s="15">
        <v>42586</v>
      </c>
      <c r="B396" s="2">
        <v>-1.3700426089806382E-3</v>
      </c>
      <c r="C396" s="4">
        <v>7.3143472383950569E-4</v>
      </c>
      <c r="D396" s="2">
        <v>-1.6288571121384407E-3</v>
      </c>
      <c r="E396" s="2">
        <v>6.087189787096596E-4</v>
      </c>
      <c r="F396">
        <v>8</v>
      </c>
      <c r="G396">
        <v>2016</v>
      </c>
      <c r="L396" s="2">
        <f t="shared" si="47"/>
        <v>2.1014773328201439E-3</v>
      </c>
      <c r="P396" s="2">
        <f t="shared" si="48"/>
        <v>2.5881450315780254E-4</v>
      </c>
      <c r="T396" s="2">
        <f t="shared" si="49"/>
        <v>1.9787615876902978E-3</v>
      </c>
      <c r="X396" s="2">
        <f t="shared" si="50"/>
        <v>2.3602918359779462E-3</v>
      </c>
      <c r="AB396" s="2">
        <f t="shared" si="51"/>
        <v>-1.2271574512984608E-4</v>
      </c>
      <c r="AF396" s="2">
        <f t="shared" si="52"/>
        <v>2.2375760908481005E-3</v>
      </c>
    </row>
    <row r="397" spans="1:32" x14ac:dyDescent="0.3">
      <c r="A397" s="15">
        <v>42587</v>
      </c>
      <c r="B397" s="2">
        <v>1.7872088381854959E-2</v>
      </c>
      <c r="C397" s="4">
        <v>1.5442457695501078E-2</v>
      </c>
      <c r="D397" s="2">
        <v>1.9074721215613002E-2</v>
      </c>
      <c r="E397" s="2">
        <v>1.3133259027717375E-2</v>
      </c>
      <c r="F397">
        <v>8</v>
      </c>
      <c r="G397">
        <v>2016</v>
      </c>
      <c r="L397" s="2">
        <f t="shared" si="47"/>
        <v>-2.4296306863538803E-3</v>
      </c>
      <c r="P397" s="2">
        <f t="shared" si="48"/>
        <v>-1.2026328337580439E-3</v>
      </c>
      <c r="T397" s="2">
        <f t="shared" si="49"/>
        <v>-4.7388293541375838E-3</v>
      </c>
      <c r="X397" s="2">
        <f t="shared" si="50"/>
        <v>-3.6322635201119242E-3</v>
      </c>
      <c r="AB397" s="2">
        <f t="shared" si="51"/>
        <v>-2.3091986677837035E-3</v>
      </c>
      <c r="AF397" s="2">
        <f t="shared" si="52"/>
        <v>-5.9414621878956277E-3</v>
      </c>
    </row>
    <row r="398" spans="1:32" x14ac:dyDescent="0.3">
      <c r="A398" s="15">
        <v>42590</v>
      </c>
      <c r="B398" s="2">
        <v>4.569370477893301E-3</v>
      </c>
      <c r="C398" s="4">
        <v>3.2476693365887641E-3</v>
      </c>
      <c r="D398" s="2">
        <v>7.1330633336767768E-4</v>
      </c>
      <c r="E398" s="2">
        <v>3.711756566892327E-3</v>
      </c>
      <c r="F398">
        <v>8</v>
      </c>
      <c r="G398">
        <v>2016</v>
      </c>
      <c r="L398" s="2">
        <f t="shared" si="47"/>
        <v>-1.3217011413045369E-3</v>
      </c>
      <c r="P398" s="2">
        <f t="shared" si="48"/>
        <v>3.8560641445256234E-3</v>
      </c>
      <c r="T398" s="2">
        <f t="shared" si="49"/>
        <v>-8.57613911000974E-4</v>
      </c>
      <c r="X398" s="2">
        <f t="shared" si="50"/>
        <v>2.5343630032210866E-3</v>
      </c>
      <c r="AB398" s="2">
        <f t="shared" si="51"/>
        <v>4.6408723030356286E-4</v>
      </c>
      <c r="AF398" s="2">
        <f t="shared" si="52"/>
        <v>2.9984502335246494E-3</v>
      </c>
    </row>
    <row r="399" spans="1:32" x14ac:dyDescent="0.3">
      <c r="A399" s="15">
        <v>42591</v>
      </c>
      <c r="B399" s="2">
        <v>-3.97629663945022E-3</v>
      </c>
      <c r="C399" s="4">
        <v>-3.7996406986288418E-3</v>
      </c>
      <c r="D399" s="2">
        <v>-3.2471903883172186E-4</v>
      </c>
      <c r="E399" s="2">
        <v>-3.4563916633578787E-3</v>
      </c>
      <c r="F399">
        <v>8</v>
      </c>
      <c r="G399">
        <v>2016</v>
      </c>
      <c r="L399" s="2">
        <f t="shared" si="47"/>
        <v>1.7665594082137822E-4</v>
      </c>
      <c r="P399" s="2">
        <f t="shared" si="48"/>
        <v>-3.6515776006184981E-3</v>
      </c>
      <c r="T399" s="2">
        <f t="shared" si="49"/>
        <v>5.1990497609234135E-4</v>
      </c>
      <c r="X399" s="2">
        <f t="shared" si="50"/>
        <v>-3.4749216597971199E-3</v>
      </c>
      <c r="AB399" s="2">
        <f t="shared" si="51"/>
        <v>3.4324903527096313E-4</v>
      </c>
      <c r="AF399" s="2">
        <f t="shared" si="52"/>
        <v>-3.1316726245261568E-3</v>
      </c>
    </row>
    <row r="400" spans="1:32" x14ac:dyDescent="0.3">
      <c r="A400" s="15">
        <v>42592</v>
      </c>
      <c r="B400" s="2">
        <v>-1.2468486779104511E-2</v>
      </c>
      <c r="C400" s="4">
        <v>-1.1862990810359315E-2</v>
      </c>
      <c r="D400" s="2">
        <v>-1.5079251900091375E-2</v>
      </c>
      <c r="E400" s="2">
        <v>-1.1047827393541602E-2</v>
      </c>
      <c r="F400">
        <v>8</v>
      </c>
      <c r="G400">
        <v>2016</v>
      </c>
      <c r="L400" s="2">
        <f t="shared" si="47"/>
        <v>6.0549596874519621E-4</v>
      </c>
      <c r="P400" s="2">
        <f t="shared" si="48"/>
        <v>2.6107651209868639E-3</v>
      </c>
      <c r="T400" s="2">
        <f t="shared" si="49"/>
        <v>1.4206593855629092E-3</v>
      </c>
      <c r="X400" s="2">
        <f t="shared" si="50"/>
        <v>3.2162610897320601E-3</v>
      </c>
      <c r="AB400" s="2">
        <f t="shared" si="51"/>
        <v>8.1516341681771298E-4</v>
      </c>
      <c r="AF400" s="2">
        <f t="shared" si="52"/>
        <v>4.0314245065497731E-3</v>
      </c>
    </row>
    <row r="401" spans="1:32" x14ac:dyDescent="0.3">
      <c r="A401" s="15">
        <v>42593</v>
      </c>
      <c r="B401" s="2">
        <v>4.1777218441657622E-3</v>
      </c>
      <c r="C401" s="4">
        <v>1.964945832798895E-3</v>
      </c>
      <c r="D401" s="2">
        <v>-3.9682965282756237E-4</v>
      </c>
      <c r="E401" s="2">
        <v>3.0502382008490234E-3</v>
      </c>
      <c r="F401">
        <v>8</v>
      </c>
      <c r="G401">
        <v>2016</v>
      </c>
      <c r="L401" s="2">
        <f t="shared" si="47"/>
        <v>-2.2127760113668671E-3</v>
      </c>
      <c r="P401" s="2">
        <f t="shared" si="48"/>
        <v>4.5745514969933246E-3</v>
      </c>
      <c r="T401" s="2">
        <f t="shared" si="49"/>
        <v>-1.1274836433167387E-3</v>
      </c>
      <c r="X401" s="2">
        <f t="shared" si="50"/>
        <v>2.3617754856264574E-3</v>
      </c>
      <c r="AB401" s="2">
        <f t="shared" si="51"/>
        <v>1.0852923680501284E-3</v>
      </c>
      <c r="AF401" s="2">
        <f t="shared" si="52"/>
        <v>3.4470678536765859E-3</v>
      </c>
    </row>
    <row r="402" spans="1:32" x14ac:dyDescent="0.3">
      <c r="A402" s="15">
        <v>42594</v>
      </c>
      <c r="B402" s="2">
        <v>1.7696013458401237E-2</v>
      </c>
      <c r="C402" s="4">
        <v>9.3108244153093239E-3</v>
      </c>
      <c r="D402" s="2">
        <v>1.7344048410978266E-2</v>
      </c>
      <c r="E402" s="2">
        <v>1.0509842208789894E-2</v>
      </c>
      <c r="F402">
        <v>8</v>
      </c>
      <c r="G402">
        <v>2016</v>
      </c>
      <c r="L402" s="2">
        <f t="shared" si="47"/>
        <v>-8.3851890430919132E-3</v>
      </c>
      <c r="P402" s="2">
        <f t="shared" si="48"/>
        <v>3.5196504742297102E-4</v>
      </c>
      <c r="T402" s="2">
        <f t="shared" si="49"/>
        <v>-7.1861712496113436E-3</v>
      </c>
      <c r="X402" s="2">
        <f t="shared" si="50"/>
        <v>-8.0332239956689422E-3</v>
      </c>
      <c r="AB402" s="2">
        <f t="shared" si="51"/>
        <v>1.1990177934805696E-3</v>
      </c>
      <c r="AF402" s="2">
        <f t="shared" si="52"/>
        <v>-6.8342062021883726E-3</v>
      </c>
    </row>
    <row r="403" spans="1:32" x14ac:dyDescent="0.3">
      <c r="A403" s="15">
        <v>42598</v>
      </c>
      <c r="B403" s="2">
        <v>-1.8450066713908821E-3</v>
      </c>
      <c r="C403" s="4">
        <v>-3.4132250941231834E-3</v>
      </c>
      <c r="D403" s="2">
        <v>2.0275579132764559E-3</v>
      </c>
      <c r="E403" s="2">
        <v>-3.1183842230147647E-3</v>
      </c>
      <c r="F403">
        <v>8</v>
      </c>
      <c r="G403">
        <v>2016</v>
      </c>
      <c r="L403" s="2">
        <f t="shared" si="47"/>
        <v>-1.5682184227323013E-3</v>
      </c>
      <c r="P403" s="2">
        <f t="shared" si="48"/>
        <v>-3.8725645846673382E-3</v>
      </c>
      <c r="T403" s="2">
        <f t="shared" si="49"/>
        <v>-1.2733775516238827E-3</v>
      </c>
      <c r="X403" s="2">
        <f t="shared" si="50"/>
        <v>-5.4407830073996393E-3</v>
      </c>
      <c r="AB403" s="2">
        <f t="shared" si="51"/>
        <v>2.9484087110841868E-4</v>
      </c>
      <c r="AF403" s="2">
        <f t="shared" si="52"/>
        <v>-5.1459421362912202E-3</v>
      </c>
    </row>
    <row r="404" spans="1:32" x14ac:dyDescent="0.3">
      <c r="A404" s="15">
        <v>42599</v>
      </c>
      <c r="B404" s="2">
        <v>2.8773131497030848E-3</v>
      </c>
      <c r="C404" s="4">
        <v>-2.1405719376804302E-3</v>
      </c>
      <c r="D404" s="2">
        <v>2.0576618961537793E-3</v>
      </c>
      <c r="E404" s="2">
        <v>-2.110843514305084E-3</v>
      </c>
      <c r="F404">
        <v>8</v>
      </c>
      <c r="G404">
        <v>2016</v>
      </c>
      <c r="L404" s="2">
        <f t="shared" si="47"/>
        <v>-5.0178850873835151E-3</v>
      </c>
      <c r="P404" s="2">
        <f t="shared" si="48"/>
        <v>8.1965125354930548E-4</v>
      </c>
      <c r="T404" s="2">
        <f t="shared" si="49"/>
        <v>-4.9881566640081684E-3</v>
      </c>
      <c r="X404" s="2">
        <f t="shared" si="50"/>
        <v>-4.1982338338342091E-3</v>
      </c>
      <c r="AB404" s="2">
        <f t="shared" si="51"/>
        <v>2.9728423375346199E-5</v>
      </c>
      <c r="AF404" s="2">
        <f t="shared" si="52"/>
        <v>-4.1685054104588634E-3</v>
      </c>
    </row>
    <row r="405" spans="1:32" x14ac:dyDescent="0.3">
      <c r="A405" s="15">
        <v>42600</v>
      </c>
      <c r="B405" s="2">
        <v>1.1633320749968519E-2</v>
      </c>
      <c r="C405" s="4">
        <v>5.7049762002772172E-3</v>
      </c>
      <c r="D405" s="2">
        <v>1.6361845992253623E-2</v>
      </c>
      <c r="E405" s="2">
        <v>4.2159771500965603E-3</v>
      </c>
      <c r="F405">
        <v>8</v>
      </c>
      <c r="G405">
        <v>2016</v>
      </c>
      <c r="L405" s="2">
        <f t="shared" si="47"/>
        <v>-5.9283445496913015E-3</v>
      </c>
      <c r="P405" s="2">
        <f t="shared" si="48"/>
        <v>-4.7285252422851042E-3</v>
      </c>
      <c r="T405" s="2">
        <f t="shared" si="49"/>
        <v>-7.4173435998719584E-3</v>
      </c>
      <c r="X405" s="2">
        <f t="shared" si="50"/>
        <v>-1.0656869791976406E-2</v>
      </c>
      <c r="AB405" s="2">
        <f t="shared" si="51"/>
        <v>-1.4889990501806569E-3</v>
      </c>
      <c r="AF405" s="2">
        <f t="shared" si="52"/>
        <v>-1.2145868842157063E-2</v>
      </c>
    </row>
    <row r="406" spans="1:32" x14ac:dyDescent="0.3">
      <c r="A406" s="15">
        <v>42601</v>
      </c>
      <c r="B406" s="2">
        <v>1.5726732299562796E-4</v>
      </c>
      <c r="C406" s="4">
        <v>-7.3213616579717686E-4</v>
      </c>
      <c r="D406" s="2">
        <v>3.1985035757100501E-3</v>
      </c>
      <c r="E406" s="2">
        <v>-1.6512915916402364E-3</v>
      </c>
      <c r="F406">
        <v>8</v>
      </c>
      <c r="G406">
        <v>2016</v>
      </c>
      <c r="L406" s="2">
        <f t="shared" si="47"/>
        <v>-8.8940348879280482E-4</v>
      </c>
      <c r="P406" s="2">
        <f t="shared" si="48"/>
        <v>-3.041236252714422E-3</v>
      </c>
      <c r="T406" s="2">
        <f t="shared" si="49"/>
        <v>-1.8085589146358645E-3</v>
      </c>
      <c r="X406" s="2">
        <f t="shared" si="50"/>
        <v>-3.9306397415072268E-3</v>
      </c>
      <c r="AB406" s="2">
        <f t="shared" si="51"/>
        <v>-9.1915542584305955E-4</v>
      </c>
      <c r="AF406" s="2">
        <f t="shared" si="52"/>
        <v>-4.8497951673502869E-3</v>
      </c>
    </row>
    <row r="407" spans="1:32" x14ac:dyDescent="0.3">
      <c r="A407" s="15">
        <v>42604</v>
      </c>
      <c r="B407" s="2">
        <v>-2.3772290463339426E-3</v>
      </c>
      <c r="C407" s="4">
        <v>-4.355651963216375E-3</v>
      </c>
      <c r="D407" s="2">
        <v>-4.3497968034530909E-3</v>
      </c>
      <c r="E407" s="2">
        <v>-3.257470527477976E-3</v>
      </c>
      <c r="F407">
        <v>8</v>
      </c>
      <c r="G407">
        <v>2016</v>
      </c>
      <c r="L407" s="2">
        <f t="shared" si="47"/>
        <v>-1.9784229168824325E-3</v>
      </c>
      <c r="P407" s="2">
        <f t="shared" si="48"/>
        <v>1.9725677571191483E-3</v>
      </c>
      <c r="T407" s="2">
        <f t="shared" si="49"/>
        <v>-8.8024148114403339E-4</v>
      </c>
      <c r="X407" s="2">
        <f t="shared" si="50"/>
        <v>-5.8551597632841221E-6</v>
      </c>
      <c r="AB407" s="2">
        <f t="shared" si="51"/>
        <v>1.0981814357383991E-3</v>
      </c>
      <c r="AF407" s="2">
        <f t="shared" si="52"/>
        <v>1.092326275975115E-3</v>
      </c>
    </row>
    <row r="408" spans="1:32" x14ac:dyDescent="0.3">
      <c r="A408" s="15">
        <v>42605</v>
      </c>
      <c r="B408" s="2">
        <v>-1.1995100948244298E-3</v>
      </c>
      <c r="C408" s="4">
        <v>3.9980762879318681E-4</v>
      </c>
      <c r="D408" s="2">
        <v>5.8974922724752427E-4</v>
      </c>
      <c r="E408" s="2">
        <v>1.6687189169829324E-4</v>
      </c>
      <c r="F408">
        <v>8</v>
      </c>
      <c r="G408">
        <v>2016</v>
      </c>
      <c r="L408" s="2">
        <f t="shared" si="47"/>
        <v>1.5993177236176166E-3</v>
      </c>
      <c r="P408" s="2">
        <f t="shared" si="48"/>
        <v>-1.789259322071954E-3</v>
      </c>
      <c r="T408" s="2">
        <f t="shared" si="49"/>
        <v>1.3663819865227229E-3</v>
      </c>
      <c r="X408" s="2">
        <f t="shared" si="50"/>
        <v>-1.8994159845433747E-4</v>
      </c>
      <c r="AB408" s="2">
        <f t="shared" si="51"/>
        <v>-2.3293573709489356E-4</v>
      </c>
      <c r="AF408" s="2">
        <f t="shared" si="52"/>
        <v>-4.2287733554923103E-4</v>
      </c>
    </row>
    <row r="409" spans="1:32" x14ac:dyDescent="0.3">
      <c r="A409" s="15">
        <v>42606</v>
      </c>
      <c r="B409" s="2">
        <v>2.7136102349067464E-3</v>
      </c>
      <c r="C409" s="4">
        <v>2.050367212658864E-3</v>
      </c>
      <c r="D409" s="2">
        <v>7.212414659554427E-4</v>
      </c>
      <c r="E409" s="2">
        <v>2.491228182996825E-3</v>
      </c>
      <c r="F409">
        <v>8</v>
      </c>
      <c r="G409">
        <v>2016</v>
      </c>
      <c r="L409" s="2">
        <f t="shared" si="47"/>
        <v>-6.6324302224788235E-4</v>
      </c>
      <c r="P409" s="2">
        <f t="shared" si="48"/>
        <v>1.9923687689513037E-3</v>
      </c>
      <c r="T409" s="2">
        <f t="shared" si="49"/>
        <v>-2.2238205190992138E-4</v>
      </c>
      <c r="X409" s="2">
        <f t="shared" si="50"/>
        <v>1.3291257467034213E-3</v>
      </c>
      <c r="AB409" s="2">
        <f t="shared" si="51"/>
        <v>4.4086097033796097E-4</v>
      </c>
      <c r="AF409" s="2">
        <f t="shared" si="52"/>
        <v>1.7699867170413823E-3</v>
      </c>
    </row>
    <row r="410" spans="1:32" x14ac:dyDescent="0.3">
      <c r="A410" s="15">
        <v>42607</v>
      </c>
      <c r="B410" s="2">
        <v>-6.0172663875499594E-3</v>
      </c>
      <c r="C410" s="4">
        <v>-6.7165300625410158E-3</v>
      </c>
      <c r="D410" s="2">
        <v>-2.6529789828266003E-3</v>
      </c>
      <c r="E410" s="2">
        <v>-7.9839800085103121E-3</v>
      </c>
      <c r="F410">
        <v>8</v>
      </c>
      <c r="G410">
        <v>2016</v>
      </c>
      <c r="L410" s="2">
        <f t="shared" si="47"/>
        <v>-6.9926367499105642E-4</v>
      </c>
      <c r="P410" s="2">
        <f t="shared" si="48"/>
        <v>-3.3642874047233591E-3</v>
      </c>
      <c r="T410" s="2">
        <f t="shared" si="49"/>
        <v>-1.9667136209603527E-3</v>
      </c>
      <c r="X410" s="2">
        <f t="shared" si="50"/>
        <v>-4.0635510797144159E-3</v>
      </c>
      <c r="AB410" s="2">
        <f t="shared" si="51"/>
        <v>-1.2674499459692963E-3</v>
      </c>
      <c r="AF410" s="2">
        <f t="shared" si="52"/>
        <v>-5.3310010256837122E-3</v>
      </c>
    </row>
    <row r="411" spans="1:32" x14ac:dyDescent="0.3">
      <c r="A411" s="15">
        <v>42608</v>
      </c>
      <c r="B411" s="2">
        <v>5.9503839263669344E-4</v>
      </c>
      <c r="C411" s="4">
        <v>-2.2869579385956396E-3</v>
      </c>
      <c r="D411" s="2">
        <v>-5.6205239778805184E-3</v>
      </c>
      <c r="E411" s="2">
        <v>-1.9277257326956387E-3</v>
      </c>
      <c r="F411">
        <v>8</v>
      </c>
      <c r="G411">
        <v>2016</v>
      </c>
      <c r="L411" s="2">
        <f t="shared" si="47"/>
        <v>-2.8819963312323332E-3</v>
      </c>
      <c r="P411" s="2">
        <f t="shared" si="48"/>
        <v>6.2155623705172115E-3</v>
      </c>
      <c r="T411" s="2">
        <f t="shared" si="49"/>
        <v>-2.522764125332332E-3</v>
      </c>
      <c r="X411" s="2">
        <f t="shared" si="50"/>
        <v>3.3335660392848788E-3</v>
      </c>
      <c r="AB411" s="2">
        <f t="shared" si="51"/>
        <v>3.5923220590000095E-4</v>
      </c>
      <c r="AF411" s="2">
        <f t="shared" si="52"/>
        <v>3.69279824518488E-3</v>
      </c>
    </row>
    <row r="412" spans="1:32" x14ac:dyDescent="0.3">
      <c r="A412" s="15">
        <v>42611</v>
      </c>
      <c r="B412" s="2">
        <v>2.4249006990534963E-3</v>
      </c>
      <c r="C412" s="4">
        <v>4.0711340266316861E-3</v>
      </c>
      <c r="D412" s="2">
        <v>1.1070158759100323E-3</v>
      </c>
      <c r="E412" s="2">
        <v>4.3340622159832214E-3</v>
      </c>
      <c r="F412">
        <v>8</v>
      </c>
      <c r="G412">
        <v>2016</v>
      </c>
      <c r="L412" s="2">
        <f t="shared" si="47"/>
        <v>1.6462333275781898E-3</v>
      </c>
      <c r="P412" s="2">
        <f t="shared" si="48"/>
        <v>1.3178848231434641E-3</v>
      </c>
      <c r="T412" s="2">
        <f t="shared" si="49"/>
        <v>1.9091615169297251E-3</v>
      </c>
      <c r="X412" s="2">
        <f t="shared" si="50"/>
        <v>2.9641181507216539E-3</v>
      </c>
      <c r="AB412" s="2">
        <f t="shared" si="51"/>
        <v>2.6292818935153527E-4</v>
      </c>
      <c r="AF412" s="2">
        <f t="shared" si="52"/>
        <v>3.2270463400731891E-3</v>
      </c>
    </row>
    <row r="413" spans="1:32" x14ac:dyDescent="0.3">
      <c r="A413" s="15">
        <v>42612</v>
      </c>
      <c r="B413" s="2">
        <v>1.4475706826484355E-2</v>
      </c>
      <c r="C413" s="4">
        <v>1.5904826632742522E-2</v>
      </c>
      <c r="D413" s="2">
        <v>1.6368319716917275E-2</v>
      </c>
      <c r="E413" s="2">
        <v>1.5781649491482121E-2</v>
      </c>
      <c r="F413">
        <v>8</v>
      </c>
      <c r="G413">
        <v>2016</v>
      </c>
      <c r="L413" s="2">
        <f t="shared" si="47"/>
        <v>1.4291198062581674E-3</v>
      </c>
      <c r="P413" s="2">
        <f t="shared" si="48"/>
        <v>-1.8926128904329202E-3</v>
      </c>
      <c r="T413" s="2">
        <f t="shared" si="49"/>
        <v>1.3059426649977661E-3</v>
      </c>
      <c r="X413" s="2">
        <f t="shared" si="50"/>
        <v>-4.6349308417475282E-4</v>
      </c>
      <c r="AB413" s="2">
        <f t="shared" si="51"/>
        <v>-1.231771412604013E-4</v>
      </c>
      <c r="AF413" s="2">
        <f t="shared" si="52"/>
        <v>-5.8667022543515412E-4</v>
      </c>
    </row>
    <row r="414" spans="1:32" x14ac:dyDescent="0.3">
      <c r="A414" s="15">
        <v>42613</v>
      </c>
      <c r="B414" s="2">
        <v>1.2906673874582291E-2</v>
      </c>
      <c r="C414" s="4">
        <v>4.7859474975270157E-3</v>
      </c>
      <c r="D414" s="2">
        <v>1.3109558637179296E-2</v>
      </c>
      <c r="E414" s="2">
        <v>3.8513905192144328E-3</v>
      </c>
      <c r="F414">
        <v>8</v>
      </c>
      <c r="G414">
        <v>2016</v>
      </c>
      <c r="L414" s="2">
        <f t="shared" si="47"/>
        <v>-8.1207263770552741E-3</v>
      </c>
      <c r="P414" s="2">
        <f t="shared" si="48"/>
        <v>-2.0288476259700504E-4</v>
      </c>
      <c r="T414" s="2">
        <f t="shared" si="49"/>
        <v>-9.0552833553678574E-3</v>
      </c>
      <c r="X414" s="2">
        <f t="shared" si="50"/>
        <v>-8.3236111396522809E-3</v>
      </c>
      <c r="AB414" s="2">
        <f t="shared" si="51"/>
        <v>-9.3455697831258287E-4</v>
      </c>
      <c r="AF414" s="2">
        <f t="shared" si="52"/>
        <v>-9.2581681179648625E-3</v>
      </c>
    </row>
    <row r="415" spans="1:32" x14ac:dyDescent="0.3">
      <c r="A415" s="15">
        <v>42614</v>
      </c>
      <c r="B415" s="2">
        <v>3.3551294296280637E-3</v>
      </c>
      <c r="C415" s="4">
        <v>-1.3145614713984534E-3</v>
      </c>
      <c r="D415" s="2">
        <v>6.3170874689199305E-5</v>
      </c>
      <c r="E415" s="2">
        <v>-1.0083589406361163E-3</v>
      </c>
      <c r="F415">
        <v>9</v>
      </c>
      <c r="G415">
        <v>2016</v>
      </c>
      <c r="L415" s="2">
        <f t="shared" si="47"/>
        <v>4.6696909010265171E-3</v>
      </c>
      <c r="P415" s="2">
        <f t="shared" si="48"/>
        <v>-3.2919585549388642E-3</v>
      </c>
      <c r="T415" s="2">
        <f t="shared" si="49"/>
        <v>4.36348837026418E-3</v>
      </c>
      <c r="X415" s="2">
        <f t="shared" si="50"/>
        <v>1.3777323460876527E-3</v>
      </c>
      <c r="AB415" s="2">
        <f t="shared" si="51"/>
        <v>-3.0620253076233707E-4</v>
      </c>
      <c r="AF415" s="2">
        <f t="shared" si="52"/>
        <v>1.0715298153253156E-3</v>
      </c>
    </row>
    <row r="416" spans="1:32" x14ac:dyDescent="0.3">
      <c r="A416" s="15">
        <v>42615</v>
      </c>
      <c r="B416" s="2">
        <v>4.9105021384443911E-3</v>
      </c>
      <c r="C416" s="4">
        <v>3.9887630845674756E-3</v>
      </c>
      <c r="D416" s="2">
        <v>4.7678364331430172E-3</v>
      </c>
      <c r="E416" s="2">
        <v>3.8218402531991517E-3</v>
      </c>
      <c r="F416">
        <v>9</v>
      </c>
      <c r="G416">
        <v>2016</v>
      </c>
      <c r="L416" s="2">
        <f t="shared" si="47"/>
        <v>9.2173905387691549E-4</v>
      </c>
      <c r="P416" s="2">
        <f t="shared" si="48"/>
        <v>-1.4266570530137388E-4</v>
      </c>
      <c r="T416" s="2">
        <f t="shared" si="49"/>
        <v>1.0886618852452394E-3</v>
      </c>
      <c r="X416" s="2">
        <f t="shared" si="50"/>
        <v>7.7907334857554161E-4</v>
      </c>
      <c r="AB416" s="2">
        <f t="shared" si="51"/>
        <v>1.6692283136832391E-4</v>
      </c>
      <c r="AF416" s="2">
        <f t="shared" si="52"/>
        <v>9.4599617994386553E-4</v>
      </c>
    </row>
    <row r="417" spans="1:32" x14ac:dyDescent="0.3">
      <c r="A417" s="15">
        <v>42619</v>
      </c>
      <c r="B417" s="2">
        <v>2.133951835532483E-2</v>
      </c>
      <c r="C417" s="4">
        <v>1.5136810202448493E-2</v>
      </c>
      <c r="D417" s="2">
        <v>2.7309487406453687E-2</v>
      </c>
      <c r="E417" s="2">
        <v>1.5628356963435227E-2</v>
      </c>
      <c r="F417">
        <v>9</v>
      </c>
      <c r="G417">
        <v>2016</v>
      </c>
      <c r="L417" s="2">
        <f t="shared" si="47"/>
        <v>6.2027081528763378E-3</v>
      </c>
      <c r="P417" s="2">
        <f t="shared" si="48"/>
        <v>5.9699690511288567E-3</v>
      </c>
      <c r="T417" s="2">
        <f t="shared" si="49"/>
        <v>5.7111613918896034E-3</v>
      </c>
      <c r="X417" s="2">
        <f t="shared" si="50"/>
        <v>1.2172677204005194E-2</v>
      </c>
      <c r="AB417" s="2">
        <f t="shared" si="51"/>
        <v>-4.9154676098673439E-4</v>
      </c>
      <c r="AF417" s="2">
        <f t="shared" si="52"/>
        <v>1.168113044301846E-2</v>
      </c>
    </row>
    <row r="418" spans="1:32" x14ac:dyDescent="0.3">
      <c r="A418" s="15">
        <v>42620</v>
      </c>
      <c r="B418" s="2">
        <v>-6.1068152778360552E-3</v>
      </c>
      <c r="C418" s="4">
        <v>-2.8010734652800262E-3</v>
      </c>
      <c r="D418" s="2">
        <v>-9.4486492837626542E-4</v>
      </c>
      <c r="E418" s="2">
        <v>-1.7827304971147046E-3</v>
      </c>
      <c r="F418">
        <v>9</v>
      </c>
      <c r="G418">
        <v>2016</v>
      </c>
      <c r="L418" s="2">
        <f t="shared" si="47"/>
        <v>-3.305741812556029E-3</v>
      </c>
      <c r="P418" s="2">
        <f t="shared" si="48"/>
        <v>5.1619503494597894E-3</v>
      </c>
      <c r="T418" s="2">
        <f t="shared" si="49"/>
        <v>-4.324084780721351E-3</v>
      </c>
      <c r="X418" s="2">
        <f t="shared" si="50"/>
        <v>1.8562085369037609E-3</v>
      </c>
      <c r="AB418" s="2">
        <f t="shared" si="51"/>
        <v>-1.0183429681653216E-3</v>
      </c>
      <c r="AF418" s="2">
        <f t="shared" si="52"/>
        <v>8.3786556873843919E-4</v>
      </c>
    </row>
    <row r="419" spans="1:32" x14ac:dyDescent="0.3">
      <c r="A419" s="15">
        <v>42621</v>
      </c>
      <c r="B419" s="2">
        <v>5.5776274502785826E-3</v>
      </c>
      <c r="C419" s="4">
        <v>3.8742087587393145E-3</v>
      </c>
      <c r="D419" s="2">
        <v>5.0718139452824991E-4</v>
      </c>
      <c r="E419" s="2">
        <v>4.11112908779391E-3</v>
      </c>
      <c r="F419">
        <v>9</v>
      </c>
      <c r="G419">
        <v>2016</v>
      </c>
      <c r="L419" s="2">
        <f t="shared" si="47"/>
        <v>1.7034186915392681E-3</v>
      </c>
      <c r="P419" s="2">
        <f t="shared" si="48"/>
        <v>-5.0704460557503325E-3</v>
      </c>
      <c r="T419" s="2">
        <f t="shared" si="49"/>
        <v>1.4664983624846726E-3</v>
      </c>
      <c r="X419" s="2">
        <f t="shared" si="50"/>
        <v>-3.3670273642110648E-3</v>
      </c>
      <c r="AB419" s="2">
        <f t="shared" si="51"/>
        <v>-2.3692032905459548E-4</v>
      </c>
      <c r="AF419" s="2">
        <f t="shared" si="52"/>
        <v>-3.6039476932656599E-3</v>
      </c>
    </row>
    <row r="420" spans="1:32" x14ac:dyDescent="0.3">
      <c r="A420" s="15">
        <v>42622</v>
      </c>
      <c r="B420" s="2">
        <v>-1.0506899108450906E-2</v>
      </c>
      <c r="C420" s="4">
        <v>-9.5839151075117861E-3</v>
      </c>
      <c r="D420" s="2">
        <v>-8.4218001934638961E-3</v>
      </c>
      <c r="E420" s="2">
        <v>-8.5394253386436234E-3</v>
      </c>
      <c r="F420">
        <v>9</v>
      </c>
      <c r="G420">
        <v>2016</v>
      </c>
      <c r="L420" s="2">
        <f t="shared" si="47"/>
        <v>-9.2298400093912027E-4</v>
      </c>
      <c r="P420" s="2">
        <f t="shared" si="48"/>
        <v>2.0850989149870103E-3</v>
      </c>
      <c r="T420" s="2">
        <f t="shared" si="49"/>
        <v>-1.967473769807283E-3</v>
      </c>
      <c r="X420" s="2">
        <f t="shared" si="50"/>
        <v>1.16211491404789E-3</v>
      </c>
      <c r="AB420" s="2">
        <f t="shared" si="51"/>
        <v>-1.0444897688681627E-3</v>
      </c>
      <c r="AF420" s="2">
        <f t="shared" si="52"/>
        <v>1.1762514517972729E-4</v>
      </c>
    </row>
    <row r="421" spans="1:32" x14ac:dyDescent="0.3">
      <c r="A421" s="15">
        <v>42625</v>
      </c>
      <c r="B421" s="2">
        <v>-1.9493728452116773E-2</v>
      </c>
      <c r="C421" s="4">
        <v>-1.7041289318461248E-2</v>
      </c>
      <c r="D421" s="2">
        <v>-2.2459533817725634E-2</v>
      </c>
      <c r="E421" s="2">
        <v>-1.5408068478760962E-2</v>
      </c>
      <c r="F421">
        <v>9</v>
      </c>
      <c r="G421">
        <v>2016</v>
      </c>
      <c r="L421" s="2">
        <f t="shared" si="47"/>
        <v>-2.4524391336555248E-3</v>
      </c>
      <c r="P421" s="2">
        <f t="shared" si="48"/>
        <v>-2.9658053656088611E-3</v>
      </c>
      <c r="T421" s="2">
        <f t="shared" si="49"/>
        <v>-4.085659973355811E-3</v>
      </c>
      <c r="X421" s="2">
        <f t="shared" si="50"/>
        <v>-5.4182444992643859E-3</v>
      </c>
      <c r="AB421" s="2">
        <f t="shared" si="51"/>
        <v>-1.6332208397002862E-3</v>
      </c>
      <c r="AF421" s="2">
        <f t="shared" si="52"/>
        <v>-7.0514653389646721E-3</v>
      </c>
    </row>
    <row r="422" spans="1:32" x14ac:dyDescent="0.3">
      <c r="A422" s="15">
        <v>42627</v>
      </c>
      <c r="B422" s="2">
        <v>1.3808424980361351E-3</v>
      </c>
      <c r="C422" s="4">
        <v>1.2621047317453761E-3</v>
      </c>
      <c r="D422" s="2">
        <v>5.9902175780422486E-3</v>
      </c>
      <c r="E422" s="2">
        <v>6.5917694933326459E-4</v>
      </c>
      <c r="F422">
        <v>9</v>
      </c>
      <c r="G422">
        <v>2016</v>
      </c>
      <c r="L422" s="2">
        <f t="shared" si="47"/>
        <v>1.1873776629075898E-4</v>
      </c>
      <c r="P422" s="2">
        <f t="shared" si="48"/>
        <v>4.6093750800061135E-3</v>
      </c>
      <c r="T422" s="2">
        <f t="shared" si="49"/>
        <v>7.2166554870287049E-4</v>
      </c>
      <c r="X422" s="2">
        <f t="shared" si="50"/>
        <v>4.7281128462968725E-3</v>
      </c>
      <c r="AB422" s="2">
        <f t="shared" si="51"/>
        <v>6.0292778241211151E-4</v>
      </c>
      <c r="AF422" s="2">
        <f t="shared" si="52"/>
        <v>5.3310406287089837E-3</v>
      </c>
    </row>
    <row r="423" spans="1:32" x14ac:dyDescent="0.3">
      <c r="A423" s="15">
        <v>42628</v>
      </c>
      <c r="B423" s="2">
        <v>1.7460132697008498E-3</v>
      </c>
      <c r="C423" s="4">
        <v>1.8277450553478912E-3</v>
      </c>
      <c r="D423" s="2">
        <v>-3.5963363579058962E-3</v>
      </c>
      <c r="E423" s="2">
        <v>1.4330914418781977E-3</v>
      </c>
      <c r="F423">
        <v>9</v>
      </c>
      <c r="G423">
        <v>2016</v>
      </c>
      <c r="L423" s="2">
        <f t="shared" si="47"/>
        <v>-8.1731785647041382E-5</v>
      </c>
      <c r="P423" s="2">
        <f t="shared" si="48"/>
        <v>-5.3423496276067458E-3</v>
      </c>
      <c r="T423" s="2">
        <f t="shared" si="49"/>
        <v>3.1292182782265208E-4</v>
      </c>
      <c r="X423" s="2">
        <f t="shared" si="50"/>
        <v>-5.4240814132537878E-3</v>
      </c>
      <c r="AB423" s="2">
        <f t="shared" si="51"/>
        <v>3.9465361346969347E-4</v>
      </c>
      <c r="AF423" s="2">
        <f t="shared" si="52"/>
        <v>-5.0294277997840944E-3</v>
      </c>
    </row>
    <row r="424" spans="1:32" x14ac:dyDescent="0.3">
      <c r="A424" s="15">
        <v>42629</v>
      </c>
      <c r="B424" s="2">
        <v>4.2866153497571937E-4</v>
      </c>
      <c r="C424" s="4">
        <v>4.2664897541336445E-3</v>
      </c>
      <c r="D424" s="2">
        <v>9.0232916867261613E-4</v>
      </c>
      <c r="E424" s="2">
        <v>6.5512519141839995E-3</v>
      </c>
      <c r="F424">
        <v>9</v>
      </c>
      <c r="G424">
        <v>2016</v>
      </c>
      <c r="L424" s="2">
        <f t="shared" si="47"/>
        <v>-3.837828219157925E-3</v>
      </c>
      <c r="P424" s="2">
        <f t="shared" si="48"/>
        <v>4.7366763369689676E-4</v>
      </c>
      <c r="T424" s="2">
        <f t="shared" si="49"/>
        <v>-6.12259037920828E-3</v>
      </c>
      <c r="X424" s="2">
        <f t="shared" si="50"/>
        <v>-3.3641605854610283E-3</v>
      </c>
      <c r="AB424" s="2">
        <f t="shared" si="51"/>
        <v>-2.284762160050355E-3</v>
      </c>
      <c r="AF424" s="2">
        <f t="shared" si="52"/>
        <v>-5.6489227455113833E-3</v>
      </c>
    </row>
    <row r="425" spans="1:32" x14ac:dyDescent="0.3">
      <c r="A425" s="15">
        <v>42632</v>
      </c>
      <c r="B425" s="2">
        <v>-3.4917484470901536E-4</v>
      </c>
      <c r="C425" s="4">
        <v>3.2517639823002979E-3</v>
      </c>
      <c r="D425" s="2">
        <v>2.5887099008079805E-3</v>
      </c>
      <c r="E425" s="2">
        <v>1.2402518546958119E-3</v>
      </c>
      <c r="F425">
        <v>9</v>
      </c>
      <c r="G425">
        <v>2016</v>
      </c>
      <c r="L425" s="2">
        <f t="shared" si="47"/>
        <v>-3.6009388270093132E-3</v>
      </c>
      <c r="P425" s="2">
        <f t="shared" si="48"/>
        <v>2.9378847455169958E-3</v>
      </c>
      <c r="T425" s="2">
        <f t="shared" si="49"/>
        <v>-1.5894266994048271E-3</v>
      </c>
      <c r="X425" s="2">
        <f t="shared" si="50"/>
        <v>-6.630540814923174E-4</v>
      </c>
      <c r="AB425" s="2">
        <f t="shared" si="51"/>
        <v>2.011512127604486E-3</v>
      </c>
      <c r="AF425" s="2">
        <f t="shared" si="52"/>
        <v>1.3484580461121686E-3</v>
      </c>
    </row>
    <row r="426" spans="1:32" x14ac:dyDescent="0.3">
      <c r="A426" s="15">
        <v>42633</v>
      </c>
      <c r="B426" s="2">
        <v>-1.1407123932882179E-3</v>
      </c>
      <c r="C426" s="4">
        <v>-3.6896598701239725E-3</v>
      </c>
      <c r="D426" s="2">
        <v>-2.7402627738692597E-3</v>
      </c>
      <c r="E426" s="2">
        <v>-3.8869196249279462E-3</v>
      </c>
      <c r="F426">
        <v>9</v>
      </c>
      <c r="G426">
        <v>2016</v>
      </c>
      <c r="L426" s="2">
        <f t="shared" si="47"/>
        <v>2.5489474768357547E-3</v>
      </c>
      <c r="P426" s="2">
        <f t="shared" si="48"/>
        <v>-1.5995503805810419E-3</v>
      </c>
      <c r="T426" s="2">
        <f t="shared" si="49"/>
        <v>2.7462072316397283E-3</v>
      </c>
      <c r="X426" s="2">
        <f t="shared" si="50"/>
        <v>9.493970962547128E-4</v>
      </c>
      <c r="AB426" s="2">
        <f t="shared" si="51"/>
        <v>1.9725975480397364E-4</v>
      </c>
      <c r="AF426" s="2">
        <f t="shared" si="52"/>
        <v>1.1466568510586864E-3</v>
      </c>
    </row>
    <row r="427" spans="1:32" x14ac:dyDescent="0.3">
      <c r="A427" s="15">
        <v>42634</v>
      </c>
      <c r="B427" s="2">
        <v>-1.717496380990438E-4</v>
      </c>
      <c r="C427" s="4">
        <v>1.4243553367745759E-4</v>
      </c>
      <c r="D427" s="2">
        <v>-1.2013721332036361E-3</v>
      </c>
      <c r="E427" s="2">
        <v>-5.5323385875366278E-4</v>
      </c>
      <c r="F427">
        <v>9</v>
      </c>
      <c r="G427">
        <v>2016</v>
      </c>
      <c r="L427" s="2">
        <f t="shared" si="47"/>
        <v>-3.1418517177650136E-4</v>
      </c>
      <c r="P427" s="2">
        <f t="shared" si="48"/>
        <v>-1.0296224951045923E-3</v>
      </c>
      <c r="T427" s="2">
        <f t="shared" si="49"/>
        <v>3.81484220654619E-4</v>
      </c>
      <c r="X427" s="2">
        <f t="shared" si="50"/>
        <v>-1.3438076668810936E-3</v>
      </c>
      <c r="AB427" s="2">
        <f t="shared" si="51"/>
        <v>6.9566939243112037E-4</v>
      </c>
      <c r="AF427" s="2">
        <f t="shared" si="52"/>
        <v>-6.4813827444997331E-4</v>
      </c>
    </row>
    <row r="428" spans="1:32" x14ac:dyDescent="0.3">
      <c r="A428" s="15">
        <v>42635</v>
      </c>
      <c r="B428" s="2">
        <v>1.3780504034941217E-2</v>
      </c>
      <c r="C428" s="4">
        <v>1.0288077565041168E-2</v>
      </c>
      <c r="D428" s="2">
        <v>1.4179121413927857E-2</v>
      </c>
      <c r="E428" s="2">
        <v>9.320731234184039E-3</v>
      </c>
      <c r="F428">
        <v>9</v>
      </c>
      <c r="G428">
        <v>2016</v>
      </c>
      <c r="L428" s="2">
        <f t="shared" si="47"/>
        <v>3.4924264699000493E-3</v>
      </c>
      <c r="P428" s="2">
        <f t="shared" si="48"/>
        <v>3.9861737898663936E-4</v>
      </c>
      <c r="T428" s="2">
        <f t="shared" si="49"/>
        <v>4.4597728007571783E-3</v>
      </c>
      <c r="X428" s="2">
        <f t="shared" si="50"/>
        <v>3.8910438488866887E-3</v>
      </c>
      <c r="AB428" s="2">
        <f t="shared" si="51"/>
        <v>9.6734633085712902E-4</v>
      </c>
      <c r="AF428" s="2">
        <f t="shared" si="52"/>
        <v>4.8583901797438177E-3</v>
      </c>
    </row>
    <row r="429" spans="1:32" x14ac:dyDescent="0.3">
      <c r="A429" s="15">
        <v>42636</v>
      </c>
      <c r="B429" s="2">
        <v>-5.9209045048772479E-3</v>
      </c>
      <c r="C429" s="4">
        <v>-4.0485145109362278E-3</v>
      </c>
      <c r="D429" s="2">
        <v>-1.0333373115327968E-2</v>
      </c>
      <c r="E429" s="2">
        <v>-3.6461101034194004E-3</v>
      </c>
      <c r="F429">
        <v>9</v>
      </c>
      <c r="G429">
        <v>2016</v>
      </c>
      <c r="L429" s="2">
        <f t="shared" si="47"/>
        <v>-1.8723899939410201E-3</v>
      </c>
      <c r="P429" s="2">
        <f t="shared" si="48"/>
        <v>-4.4124686104507196E-3</v>
      </c>
      <c r="T429" s="2">
        <f t="shared" si="49"/>
        <v>-2.2747944014578476E-3</v>
      </c>
      <c r="X429" s="2">
        <f t="shared" si="50"/>
        <v>-6.2848586043917397E-3</v>
      </c>
      <c r="AB429" s="2">
        <f t="shared" si="51"/>
        <v>-4.0240440751682744E-4</v>
      </c>
      <c r="AF429" s="2">
        <f t="shared" si="52"/>
        <v>-6.6872630119085667E-3</v>
      </c>
    </row>
    <row r="430" spans="1:32" x14ac:dyDescent="0.3">
      <c r="A430" s="15">
        <v>42639</v>
      </c>
      <c r="B430" s="2">
        <v>-1.440123456790119E-2</v>
      </c>
      <c r="C430" s="4">
        <v>-1.2285499147941189E-2</v>
      </c>
      <c r="D430" s="2">
        <v>-1.5578992854917611E-2</v>
      </c>
      <c r="E430" s="2">
        <v>-1.3043711817476017E-2</v>
      </c>
      <c r="F430">
        <v>9</v>
      </c>
      <c r="G430">
        <v>2016</v>
      </c>
      <c r="L430" s="2">
        <f t="shared" si="47"/>
        <v>-2.1157354199600013E-3</v>
      </c>
      <c r="P430" s="2">
        <f t="shared" si="48"/>
        <v>-1.1777582870164203E-3</v>
      </c>
      <c r="T430" s="2">
        <f t="shared" si="49"/>
        <v>-1.3575227504251733E-3</v>
      </c>
      <c r="X430" s="2">
        <f t="shared" si="50"/>
        <v>-3.2934937069764216E-3</v>
      </c>
      <c r="AB430" s="2">
        <f t="shared" si="51"/>
        <v>7.5821266953482805E-4</v>
      </c>
      <c r="AF430" s="2">
        <f t="shared" si="52"/>
        <v>-2.5352810374415936E-3</v>
      </c>
    </row>
    <row r="431" spans="1:32" x14ac:dyDescent="0.3">
      <c r="A431" s="15">
        <v>42640</v>
      </c>
      <c r="B431" s="2">
        <v>-3.2202130294773346E-3</v>
      </c>
      <c r="C431" s="4">
        <v>-1.908736049890765E-3</v>
      </c>
      <c r="D431" s="2">
        <v>-3.7286102568682877E-3</v>
      </c>
      <c r="E431" s="2">
        <v>-2.4944971209727943E-3</v>
      </c>
      <c r="F431">
        <v>9</v>
      </c>
      <c r="G431">
        <v>2016</v>
      </c>
      <c r="L431" s="2">
        <f t="shared" si="47"/>
        <v>-1.3114769795865696E-3</v>
      </c>
      <c r="P431" s="2">
        <f t="shared" si="48"/>
        <v>-5.0839722739095313E-4</v>
      </c>
      <c r="T431" s="2">
        <f t="shared" si="49"/>
        <v>-7.257159085045403E-4</v>
      </c>
      <c r="X431" s="2">
        <f t="shared" si="50"/>
        <v>-1.8198742069775228E-3</v>
      </c>
      <c r="AB431" s="2">
        <f t="shared" si="51"/>
        <v>5.8576107108202933E-4</v>
      </c>
      <c r="AF431" s="2">
        <f t="shared" si="52"/>
        <v>-1.2341131358954934E-3</v>
      </c>
    </row>
    <row r="432" spans="1:32" x14ac:dyDescent="0.3">
      <c r="A432" s="15">
        <v>42641</v>
      </c>
      <c r="B432" s="2">
        <v>4.3161918855592549E-3</v>
      </c>
      <c r="C432" s="4">
        <v>4.450748874391253E-3</v>
      </c>
      <c r="D432" s="2">
        <v>6.9087592923708311E-3</v>
      </c>
      <c r="E432" s="2">
        <v>2.4486513107778419E-3</v>
      </c>
      <c r="F432">
        <v>9</v>
      </c>
      <c r="G432">
        <v>2016</v>
      </c>
      <c r="L432" s="2">
        <f t="shared" si="47"/>
        <v>-1.3455698883199814E-4</v>
      </c>
      <c r="P432" s="2">
        <f t="shared" si="48"/>
        <v>2.5925674068115762E-3</v>
      </c>
      <c r="T432" s="2">
        <f t="shared" si="49"/>
        <v>1.867540574781413E-3</v>
      </c>
      <c r="X432" s="2">
        <f t="shared" si="50"/>
        <v>2.4580104179795781E-3</v>
      </c>
      <c r="AB432" s="2">
        <f t="shared" si="51"/>
        <v>2.0020975636134111E-3</v>
      </c>
      <c r="AF432" s="2">
        <f t="shared" si="52"/>
        <v>4.4601079815929888E-3</v>
      </c>
    </row>
    <row r="433" spans="1:32" x14ac:dyDescent="0.3">
      <c r="A433" s="15">
        <v>42642</v>
      </c>
      <c r="B433" s="2">
        <v>-2.2914340857915903E-2</v>
      </c>
      <c r="C433" s="4">
        <v>-1.7598325929229303E-2</v>
      </c>
      <c r="D433" s="2">
        <v>-2.3909166537343016E-2</v>
      </c>
      <c r="E433" s="2">
        <v>-1.6445167517825286E-2</v>
      </c>
      <c r="F433">
        <v>9</v>
      </c>
      <c r="G433">
        <v>2016</v>
      </c>
      <c r="L433" s="2">
        <f t="shared" si="47"/>
        <v>-5.3160149286866007E-3</v>
      </c>
      <c r="P433" s="2">
        <f t="shared" si="48"/>
        <v>-9.9482567942711306E-4</v>
      </c>
      <c r="T433" s="2">
        <f t="shared" si="49"/>
        <v>-6.4691733400906171E-3</v>
      </c>
      <c r="X433" s="2">
        <f t="shared" si="50"/>
        <v>-6.3108406081137138E-3</v>
      </c>
      <c r="AB433" s="2">
        <f t="shared" si="51"/>
        <v>-1.1531584114040164E-3</v>
      </c>
      <c r="AF433" s="2">
        <f t="shared" si="52"/>
        <v>-7.4639990195177301E-3</v>
      </c>
    </row>
    <row r="434" spans="1:32" x14ac:dyDescent="0.3">
      <c r="A434" s="15">
        <v>42643</v>
      </c>
      <c r="B434" s="2">
        <v>3.2001307715521349E-3</v>
      </c>
      <c r="C434" s="4">
        <v>2.316310199330672E-3</v>
      </c>
      <c r="D434" s="2">
        <v>5.3196341676375073E-3</v>
      </c>
      <c r="E434" s="2">
        <v>1.3810065068656935E-3</v>
      </c>
      <c r="F434">
        <v>9</v>
      </c>
      <c r="G434">
        <v>2016</v>
      </c>
      <c r="L434" s="2">
        <f t="shared" si="47"/>
        <v>8.8382057222146293E-4</v>
      </c>
      <c r="P434" s="2">
        <f t="shared" si="48"/>
        <v>2.1195033960853724E-3</v>
      </c>
      <c r="T434" s="2">
        <f t="shared" si="49"/>
        <v>1.8191242646864415E-3</v>
      </c>
      <c r="X434" s="2">
        <f t="shared" si="50"/>
        <v>3.0033239683068353E-3</v>
      </c>
      <c r="AB434" s="2">
        <f t="shared" si="51"/>
        <v>9.3530369246497855E-4</v>
      </c>
      <c r="AF434" s="2">
        <f t="shared" si="52"/>
        <v>3.9386276607718141E-3</v>
      </c>
    </row>
    <row r="435" spans="1:32" x14ac:dyDescent="0.3">
      <c r="A435" s="15">
        <v>42646</v>
      </c>
      <c r="B435" s="2">
        <v>1.7997048854424557E-2</v>
      </c>
      <c r="C435" s="4">
        <v>1.4742514066065594E-2</v>
      </c>
      <c r="D435" s="2">
        <v>1.5729270910570969E-2</v>
      </c>
      <c r="E435" s="2">
        <v>1.3540893620747384E-2</v>
      </c>
      <c r="F435">
        <v>10</v>
      </c>
      <c r="G435">
        <v>2016</v>
      </c>
      <c r="L435" s="2">
        <f t="shared" si="47"/>
        <v>3.2545347883589631E-3</v>
      </c>
      <c r="P435" s="2">
        <f t="shared" si="48"/>
        <v>-2.2677779438535876E-3</v>
      </c>
      <c r="T435" s="2">
        <f t="shared" si="49"/>
        <v>4.4561552336771729E-3</v>
      </c>
      <c r="X435" s="2">
        <f t="shared" si="50"/>
        <v>9.8675684450537544E-4</v>
      </c>
      <c r="AB435" s="2">
        <f t="shared" si="51"/>
        <v>-1.2016204453182099E-3</v>
      </c>
      <c r="AF435" s="2">
        <f t="shared" si="52"/>
        <v>2.1883772898235853E-3</v>
      </c>
    </row>
    <row r="436" spans="1:32" x14ac:dyDescent="0.3">
      <c r="A436" s="15">
        <v>42647</v>
      </c>
      <c r="B436" s="2">
        <v>4.6029990167158084E-3</v>
      </c>
      <c r="C436" s="4">
        <v>3.5534040580903481E-3</v>
      </c>
      <c r="D436" s="2">
        <v>4.270242814225369E-3</v>
      </c>
      <c r="E436" s="2">
        <v>3.2312099617289062E-3</v>
      </c>
      <c r="F436">
        <v>10</v>
      </c>
      <c r="G436">
        <v>2016</v>
      </c>
      <c r="L436" s="2">
        <f t="shared" si="47"/>
        <v>1.0495949586254603E-3</v>
      </c>
      <c r="P436" s="2">
        <f t="shared" si="48"/>
        <v>-3.3275620249043937E-4</v>
      </c>
      <c r="T436" s="2">
        <f t="shared" si="49"/>
        <v>1.3717890549869022E-3</v>
      </c>
      <c r="X436" s="2">
        <f t="shared" si="50"/>
        <v>7.1683875613502094E-4</v>
      </c>
      <c r="AB436" s="2">
        <f t="shared" si="51"/>
        <v>-3.2219409636144187E-4</v>
      </c>
      <c r="AF436" s="2">
        <f t="shared" si="52"/>
        <v>1.0390328524964628E-3</v>
      </c>
    </row>
    <row r="437" spans="1:32" x14ac:dyDescent="0.3">
      <c r="A437" s="15">
        <v>42648</v>
      </c>
      <c r="B437" s="2">
        <v>-5.4250441788904775E-3</v>
      </c>
      <c r="C437" s="4">
        <v>-2.8737106789140238E-3</v>
      </c>
      <c r="D437" s="2">
        <v>-6.9055086490416757E-3</v>
      </c>
      <c r="E437" s="2">
        <v>-4.0081808251763206E-3</v>
      </c>
      <c r="F437">
        <v>10</v>
      </c>
      <c r="G437">
        <v>2016</v>
      </c>
      <c r="L437" s="2">
        <f t="shared" si="47"/>
        <v>-2.5513334999764537E-3</v>
      </c>
      <c r="P437" s="2">
        <f t="shared" si="48"/>
        <v>-1.4804644701511983E-3</v>
      </c>
      <c r="T437" s="2">
        <f t="shared" si="49"/>
        <v>-1.4168633537141569E-3</v>
      </c>
      <c r="X437" s="2">
        <f t="shared" si="50"/>
        <v>-4.031797970127652E-3</v>
      </c>
      <c r="AB437" s="2">
        <f t="shared" si="51"/>
        <v>-1.1344701462622968E-3</v>
      </c>
      <c r="AF437" s="2">
        <f t="shared" si="52"/>
        <v>-2.8973278238653552E-3</v>
      </c>
    </row>
    <row r="438" spans="1:32" x14ac:dyDescent="0.3">
      <c r="A438" s="15">
        <v>42649</v>
      </c>
      <c r="B438" s="2">
        <v>-5.7045561880142859E-3</v>
      </c>
      <c r="C438" s="4">
        <v>-3.934148754281698E-3</v>
      </c>
      <c r="D438" s="2">
        <v>-7.2580789635995199E-3</v>
      </c>
      <c r="E438" s="2">
        <v>-4.0668325479838209E-3</v>
      </c>
      <c r="F438">
        <v>10</v>
      </c>
      <c r="G438">
        <v>2016</v>
      </c>
      <c r="L438" s="2">
        <f t="shared" si="47"/>
        <v>-1.7704074337325879E-3</v>
      </c>
      <c r="P438" s="2">
        <f t="shared" si="48"/>
        <v>-1.5535227755852339E-3</v>
      </c>
      <c r="T438" s="2">
        <f t="shared" si="49"/>
        <v>-1.637723640030465E-3</v>
      </c>
      <c r="X438" s="2">
        <f t="shared" si="50"/>
        <v>-3.3239302093178219E-3</v>
      </c>
      <c r="AB438" s="2">
        <f t="shared" si="51"/>
        <v>-1.3268379370212288E-4</v>
      </c>
      <c r="AF438" s="2">
        <f t="shared" si="52"/>
        <v>-3.191246415615699E-3</v>
      </c>
    </row>
    <row r="439" spans="1:32" x14ac:dyDescent="0.3">
      <c r="A439" s="15">
        <v>42650</v>
      </c>
      <c r="B439" s="2">
        <v>-3.0167040638244599E-3</v>
      </c>
      <c r="C439" s="4">
        <v>-1.3720571097242578E-3</v>
      </c>
      <c r="D439" s="2">
        <v>2.6037571442194128E-4</v>
      </c>
      <c r="E439" s="2">
        <v>-1.6035602096476085E-3</v>
      </c>
      <c r="F439">
        <v>10</v>
      </c>
      <c r="G439">
        <v>2016</v>
      </c>
      <c r="L439" s="2">
        <f t="shared" si="47"/>
        <v>-1.6446469541002021E-3</v>
      </c>
      <c r="P439" s="2">
        <f t="shared" si="48"/>
        <v>3.2770797782464009E-3</v>
      </c>
      <c r="T439" s="2">
        <f t="shared" si="49"/>
        <v>-1.4131438541768514E-3</v>
      </c>
      <c r="X439" s="2">
        <f t="shared" si="50"/>
        <v>1.6324328241461991E-3</v>
      </c>
      <c r="AB439" s="2">
        <f t="shared" si="51"/>
        <v>-2.3150309992335072E-4</v>
      </c>
      <c r="AF439" s="2">
        <f t="shared" si="52"/>
        <v>1.8639359240695498E-3</v>
      </c>
    </row>
    <row r="440" spans="1:32" x14ac:dyDescent="0.3">
      <c r="A440" s="15">
        <v>42653</v>
      </c>
      <c r="B440" s="2">
        <v>-3.9547456948338467E-3</v>
      </c>
      <c r="C440" s="4">
        <v>1.2877115526120893E-3</v>
      </c>
      <c r="D440" s="2">
        <v>-1.1108190163967853E-3</v>
      </c>
      <c r="E440" s="2">
        <v>7.5549318381223029E-4</v>
      </c>
      <c r="F440">
        <v>10</v>
      </c>
      <c r="G440">
        <v>2016</v>
      </c>
      <c r="L440" s="2">
        <f t="shared" si="47"/>
        <v>-5.242457247445936E-3</v>
      </c>
      <c r="P440" s="2">
        <f t="shared" si="48"/>
        <v>2.8439266784370614E-3</v>
      </c>
      <c r="T440" s="2">
        <f t="shared" si="49"/>
        <v>-4.7102388786460772E-3</v>
      </c>
      <c r="X440" s="2">
        <f t="shared" si="50"/>
        <v>-2.3985305690088746E-3</v>
      </c>
      <c r="AB440" s="2">
        <f t="shared" si="51"/>
        <v>-5.3221836879985903E-4</v>
      </c>
      <c r="AF440" s="2">
        <f t="shared" si="52"/>
        <v>-1.8663122002090156E-3</v>
      </c>
    </row>
    <row r="441" spans="1:32" x14ac:dyDescent="0.3">
      <c r="A441" s="15">
        <v>42656</v>
      </c>
      <c r="B441" s="2">
        <v>-2.4745269286753978E-2</v>
      </c>
      <c r="C441" s="4">
        <v>-1.5553233510931347E-2</v>
      </c>
      <c r="D441" s="2">
        <v>-2.1895343046822353E-2</v>
      </c>
      <c r="E441" s="2">
        <v>-1.5640790617875846E-2</v>
      </c>
      <c r="F441">
        <v>10</v>
      </c>
      <c r="G441">
        <v>2016</v>
      </c>
      <c r="L441" s="2">
        <f t="shared" si="47"/>
        <v>-9.1920357758226313E-3</v>
      </c>
      <c r="P441" s="2">
        <f t="shared" si="48"/>
        <v>2.8499262399316258E-3</v>
      </c>
      <c r="T441" s="2">
        <f t="shared" si="49"/>
        <v>-9.1044786688781326E-3</v>
      </c>
      <c r="X441" s="2">
        <f t="shared" si="50"/>
        <v>-6.3421095358910055E-3</v>
      </c>
      <c r="AB441" s="2">
        <f t="shared" si="51"/>
        <v>-8.7557106944498655E-5</v>
      </c>
      <c r="AF441" s="2">
        <f t="shared" si="52"/>
        <v>-6.2545524289465068E-3</v>
      </c>
    </row>
    <row r="442" spans="1:32" x14ac:dyDescent="0.3">
      <c r="A442" s="15">
        <v>42657</v>
      </c>
      <c r="B442" s="2">
        <v>-2.629756009954822E-4</v>
      </c>
      <c r="C442" s="4">
        <v>1.172237223488983E-3</v>
      </c>
      <c r="D442" s="2">
        <v>3.4767928037248352E-3</v>
      </c>
      <c r="E442" s="2">
        <v>1.1029873266791602E-3</v>
      </c>
      <c r="F442">
        <v>10</v>
      </c>
      <c r="G442">
        <v>2016</v>
      </c>
      <c r="L442" s="2">
        <f t="shared" si="47"/>
        <v>-1.4352128244844652E-3</v>
      </c>
      <c r="P442" s="2">
        <f t="shared" si="48"/>
        <v>3.7397684047203172E-3</v>
      </c>
      <c r="T442" s="2">
        <f t="shared" si="49"/>
        <v>-1.3659629276746425E-3</v>
      </c>
      <c r="X442" s="2">
        <f t="shared" si="50"/>
        <v>2.3045555802358522E-3</v>
      </c>
      <c r="AB442" s="2">
        <f t="shared" si="51"/>
        <v>-6.9249896809822761E-5</v>
      </c>
      <c r="AF442" s="2">
        <f t="shared" si="52"/>
        <v>2.3738054770456752E-3</v>
      </c>
    </row>
    <row r="443" spans="1:32" x14ac:dyDescent="0.3">
      <c r="A443" s="15">
        <v>42660</v>
      </c>
      <c r="B443" s="2">
        <v>9.355735835031697E-4</v>
      </c>
      <c r="C443" s="4">
        <v>-7.3397488174849132E-3</v>
      </c>
      <c r="D443" s="2">
        <v>2.641935000512614E-3</v>
      </c>
      <c r="E443" s="2">
        <v>-5.1901451202589254E-3</v>
      </c>
      <c r="F443">
        <v>10</v>
      </c>
      <c r="G443">
        <v>2016</v>
      </c>
      <c r="L443" s="2">
        <f t="shared" si="47"/>
        <v>8.2753224009880829E-3</v>
      </c>
      <c r="P443" s="2">
        <f t="shared" si="48"/>
        <v>1.7063614170094443E-3</v>
      </c>
      <c r="T443" s="2">
        <f t="shared" si="49"/>
        <v>6.1257187037620951E-3</v>
      </c>
      <c r="X443" s="2">
        <f t="shared" si="50"/>
        <v>9.9816838179975272E-3</v>
      </c>
      <c r="AB443" s="2">
        <f t="shared" si="51"/>
        <v>2.1496036972259878E-3</v>
      </c>
      <c r="AF443" s="2">
        <f t="shared" si="52"/>
        <v>7.8320801207715403E-3</v>
      </c>
    </row>
    <row r="444" spans="1:32" x14ac:dyDescent="0.3">
      <c r="A444" s="15">
        <v>42661</v>
      </c>
      <c r="B444" s="2">
        <v>2.6791393826005636E-2</v>
      </c>
      <c r="C444" s="4">
        <v>1.8485047650345057E-2</v>
      </c>
      <c r="D444" s="2">
        <v>2.2267493078278262E-2</v>
      </c>
      <c r="E444" s="2">
        <v>1.8921560757240195E-2</v>
      </c>
      <c r="F444">
        <v>10</v>
      </c>
      <c r="G444">
        <v>2016</v>
      </c>
      <c r="L444" s="2">
        <f t="shared" si="47"/>
        <v>8.306346175660579E-3</v>
      </c>
      <c r="P444" s="2">
        <f t="shared" si="48"/>
        <v>-4.5239007477273739E-3</v>
      </c>
      <c r="T444" s="2">
        <f t="shared" si="49"/>
        <v>7.8698330687654409E-3</v>
      </c>
      <c r="X444" s="2">
        <f t="shared" si="50"/>
        <v>3.7824454279332051E-3</v>
      </c>
      <c r="AB444" s="2">
        <f t="shared" si="51"/>
        <v>4.3651310689513806E-4</v>
      </c>
      <c r="AF444" s="2">
        <f t="shared" si="52"/>
        <v>3.345932321038067E-3</v>
      </c>
    </row>
    <row r="445" spans="1:32" x14ac:dyDescent="0.3">
      <c r="A445" s="15">
        <v>42662</v>
      </c>
      <c r="B445" s="2">
        <v>-5.240919292350538E-3</v>
      </c>
      <c r="C445" s="4">
        <v>-2.1664227520482231E-3</v>
      </c>
      <c r="D445" s="2">
        <v>-4.2549262505097822E-3</v>
      </c>
      <c r="E445" s="2">
        <v>-2.3710486088137713E-3</v>
      </c>
      <c r="F445">
        <v>10</v>
      </c>
      <c r="G445">
        <v>2016</v>
      </c>
      <c r="L445" s="2">
        <f t="shared" si="47"/>
        <v>-3.074496540302315E-3</v>
      </c>
      <c r="P445" s="2">
        <f t="shared" si="48"/>
        <v>9.859930418407558E-4</v>
      </c>
      <c r="T445" s="2">
        <f t="shared" si="49"/>
        <v>-2.8698706835367667E-3</v>
      </c>
      <c r="X445" s="2">
        <f t="shared" si="50"/>
        <v>-2.0885034984615592E-3</v>
      </c>
      <c r="AB445" s="2">
        <f t="shared" si="51"/>
        <v>-2.0462585676554821E-4</v>
      </c>
      <c r="AF445" s="2">
        <f t="shared" si="52"/>
        <v>-1.8838776416960109E-3</v>
      </c>
    </row>
    <row r="446" spans="1:32" x14ac:dyDescent="0.3">
      <c r="A446" s="15">
        <v>42663</v>
      </c>
      <c r="B446" s="2">
        <v>1.1287073480645884E-2</v>
      </c>
      <c r="C446" s="4">
        <v>4.6540633553139787E-3</v>
      </c>
      <c r="D446" s="2">
        <v>1.2703416940980223E-2</v>
      </c>
      <c r="E446" s="2">
        <v>5.1982588852277599E-3</v>
      </c>
      <c r="F446">
        <v>10</v>
      </c>
      <c r="G446">
        <v>2016</v>
      </c>
      <c r="L446" s="2">
        <f t="shared" si="47"/>
        <v>6.6330101253319054E-3</v>
      </c>
      <c r="P446" s="2">
        <f t="shared" si="48"/>
        <v>1.4163434603343388E-3</v>
      </c>
      <c r="T446" s="2">
        <f t="shared" si="49"/>
        <v>6.0888145954181242E-3</v>
      </c>
      <c r="X446" s="2">
        <f t="shared" si="50"/>
        <v>8.0493535856662433E-3</v>
      </c>
      <c r="AB446" s="2">
        <f t="shared" si="51"/>
        <v>5.4419552991378118E-4</v>
      </c>
      <c r="AF446" s="2">
        <f t="shared" si="52"/>
        <v>7.505158055752463E-3</v>
      </c>
    </row>
    <row r="447" spans="1:32" x14ac:dyDescent="0.3">
      <c r="A447" s="15">
        <v>42664</v>
      </c>
      <c r="B447" s="2">
        <v>-1.502237837770774E-3</v>
      </c>
      <c r="C447" s="4">
        <v>-7.2993539784357126E-4</v>
      </c>
      <c r="D447" s="2">
        <v>2.6553129148926798E-3</v>
      </c>
      <c r="E447" s="2">
        <v>-1.8720333994078834E-3</v>
      </c>
      <c r="F447">
        <v>10</v>
      </c>
      <c r="G447">
        <v>2016</v>
      </c>
      <c r="L447" s="2">
        <f t="shared" si="47"/>
        <v>-7.7230243992720273E-4</v>
      </c>
      <c r="P447" s="2">
        <f t="shared" si="48"/>
        <v>4.1575507526634536E-3</v>
      </c>
      <c r="T447" s="2">
        <f t="shared" si="49"/>
        <v>3.6979556163710945E-4</v>
      </c>
      <c r="X447" s="2">
        <f t="shared" si="50"/>
        <v>3.3852483127362509E-3</v>
      </c>
      <c r="AB447" s="2">
        <f t="shared" si="51"/>
        <v>-1.1420980015643123E-3</v>
      </c>
      <c r="AF447" s="2">
        <f t="shared" si="52"/>
        <v>4.5273463143005628E-3</v>
      </c>
    </row>
    <row r="448" spans="1:32" x14ac:dyDescent="0.3">
      <c r="A448" s="15">
        <v>42667</v>
      </c>
      <c r="B448" s="2">
        <v>4.5295564371609686E-3</v>
      </c>
      <c r="C448" s="4">
        <v>1.829047342417386E-3</v>
      </c>
      <c r="D448" s="2">
        <v>4.9211350065192349E-3</v>
      </c>
      <c r="E448" s="2">
        <v>3.6292818580783916E-3</v>
      </c>
      <c r="F448">
        <v>10</v>
      </c>
      <c r="G448">
        <v>2016</v>
      </c>
      <c r="L448" s="2">
        <f t="shared" si="47"/>
        <v>2.7005090947435826E-3</v>
      </c>
      <c r="P448" s="2">
        <f t="shared" si="48"/>
        <v>3.9157856935826633E-4</v>
      </c>
      <c r="T448" s="2">
        <f t="shared" si="49"/>
        <v>9.0027457908257698E-4</v>
      </c>
      <c r="X448" s="2">
        <f t="shared" si="50"/>
        <v>3.0920876641018489E-3</v>
      </c>
      <c r="AB448" s="2">
        <f t="shared" si="51"/>
        <v>1.8002345156610056E-3</v>
      </c>
      <c r="AF448" s="2">
        <f t="shared" si="52"/>
        <v>1.2918531484408433E-3</v>
      </c>
    </row>
    <row r="449" spans="1:32" x14ac:dyDescent="0.3">
      <c r="A449" s="15">
        <v>42668</v>
      </c>
      <c r="B449" s="2">
        <v>1.2975217334892608E-4</v>
      </c>
      <c r="C449" s="4">
        <v>-2.0266507443493708E-3</v>
      </c>
      <c r="D449" s="2">
        <v>1.3630925034960797E-3</v>
      </c>
      <c r="E449" s="2">
        <v>-3.1108183801601573E-3</v>
      </c>
      <c r="F449">
        <v>10</v>
      </c>
      <c r="G449">
        <v>2016</v>
      </c>
      <c r="L449" s="2">
        <f t="shared" si="47"/>
        <v>2.1564029176982971E-3</v>
      </c>
      <c r="P449" s="2">
        <f t="shared" si="48"/>
        <v>1.2333403301471536E-3</v>
      </c>
      <c r="T449" s="2">
        <f t="shared" si="49"/>
        <v>3.2405705535090835E-3</v>
      </c>
      <c r="X449" s="2">
        <f t="shared" si="50"/>
        <v>3.3897432478454505E-3</v>
      </c>
      <c r="AB449" s="2">
        <f t="shared" si="51"/>
        <v>-1.0841676358107864E-3</v>
      </c>
      <c r="AF449" s="2">
        <f t="shared" si="52"/>
        <v>4.4739108836562369E-3</v>
      </c>
    </row>
    <row r="450" spans="1:32" x14ac:dyDescent="0.3">
      <c r="A450" s="15">
        <v>42669</v>
      </c>
      <c r="B450" s="2">
        <v>-1.4492117717115413E-2</v>
      </c>
      <c r="C450" s="4">
        <v>-8.7501294397845288E-3</v>
      </c>
      <c r="D450" s="2">
        <v>-1.7711206005576175E-2</v>
      </c>
      <c r="E450" s="2">
        <v>-9.0743009787330031E-3</v>
      </c>
      <c r="F450">
        <v>10</v>
      </c>
      <c r="G450">
        <v>2016</v>
      </c>
      <c r="L450" s="2">
        <f t="shared" ref="L450:L513" si="53">IF(OR(F450=1, F450=3, F450=4, F450=5, F450=6,F450=9,F450=10,F450=11), B450-C450, IF(OR(F450=2, F450=7,F450=8,F450=12), C450-B450, ""))</f>
        <v>-5.7419882773308839E-3</v>
      </c>
      <c r="P450" s="2">
        <f t="shared" ref="P450:P513" si="54">IF(OR(F450=1, F450=4, F450=9,F450=10,F450=11), D450-B450, IF(OR(F450=2,F450=3,F450=5,F450=6, F450=7,F450=8,F450=12), B450-D450, ""))</f>
        <v>-3.2190882884607624E-3</v>
      </c>
      <c r="T450" s="2">
        <f t="shared" ref="T450:T513" si="55">IF(OR(F450=1, F450=3, F450=4, F450=5,F450=9,F450=10,F450=11), B450-E450, IF(OR(F450=2, F450=6, F450=7,F450=8,F450=12), E450-B450, ""))</f>
        <v>-5.4178167383824097E-3</v>
      </c>
      <c r="X450" s="2">
        <f t="shared" ref="X450:X513" si="56">IF(OR(F450=1, F450=3, F450=4, F450=5,F450=9,F450=10,F450=11), D450-C450, IF(OR(F450=2, F450=6, F450=7,F450=8,F450=12), C450-D450, ""))</f>
        <v>-8.9610765657916463E-3</v>
      </c>
      <c r="AB450" s="2">
        <f t="shared" ref="AB450:AB513" si="57">IF(OR(F450=1,F450=2, F450=3,F450=9,F450=11,F450=12), C450-E450, IF(OR( F450=4, F450=5,F450=6, F450=7,F450=8,F450=10), E450-C450, ""))</f>
        <v>-3.2417153894847422E-4</v>
      </c>
      <c r="AF450" s="2">
        <f t="shared" ref="AF450:AF513" si="58">IF(OR(F450=1, F450=3,F450=4, F450=5,F450=9,F450=10,F450=11), D450-E450, IF(OR(F450=2,F450=6, F450=7,F450=8,F450=12), E450-D450, ""))</f>
        <v>-8.6369050268431721E-3</v>
      </c>
    </row>
    <row r="451" spans="1:32" x14ac:dyDescent="0.3">
      <c r="A451" s="15">
        <v>42670</v>
      </c>
      <c r="B451" s="2">
        <v>8.9270183634421341E-3</v>
      </c>
      <c r="C451" s="4">
        <v>0</v>
      </c>
      <c r="D451" s="2">
        <v>1.5910817302757193E-3</v>
      </c>
      <c r="E451" s="2">
        <v>2.8520098245075642E-3</v>
      </c>
      <c r="F451">
        <v>10</v>
      </c>
      <c r="G451">
        <v>2016</v>
      </c>
      <c r="L451" s="2">
        <f t="shared" si="53"/>
        <v>8.9270183634421341E-3</v>
      </c>
      <c r="P451" s="2">
        <f t="shared" si="54"/>
        <v>-7.3359366331664146E-3</v>
      </c>
      <c r="T451" s="2">
        <f t="shared" si="55"/>
        <v>6.0750085389345704E-3</v>
      </c>
      <c r="X451" s="2">
        <f t="shared" si="56"/>
        <v>1.5910817302757193E-3</v>
      </c>
      <c r="AB451" s="2">
        <f t="shared" si="57"/>
        <v>2.8520098245075642E-3</v>
      </c>
      <c r="AF451" s="2">
        <f t="shared" si="58"/>
        <v>-1.2609280942318449E-3</v>
      </c>
    </row>
    <row r="452" spans="1:32" x14ac:dyDescent="0.3">
      <c r="A452" s="15">
        <v>42671</v>
      </c>
      <c r="B452" s="2">
        <v>1.4763352149369936E-3</v>
      </c>
      <c r="C452" s="4">
        <v>2.640666260410319E-3</v>
      </c>
      <c r="D452" s="2">
        <v>2.1189263423284201E-3</v>
      </c>
      <c r="E452" s="2">
        <v>9.1739832855100296E-4</v>
      </c>
      <c r="F452">
        <v>10</v>
      </c>
      <c r="G452">
        <v>2016</v>
      </c>
      <c r="L452" s="2">
        <f t="shared" si="53"/>
        <v>-1.1643310454733254E-3</v>
      </c>
      <c r="P452" s="2">
        <f t="shared" si="54"/>
        <v>6.4259112739142648E-4</v>
      </c>
      <c r="T452" s="2">
        <f t="shared" si="55"/>
        <v>5.5893688638599065E-4</v>
      </c>
      <c r="X452" s="2">
        <f t="shared" si="56"/>
        <v>-5.2173991808189893E-4</v>
      </c>
      <c r="AB452" s="2">
        <f t="shared" si="57"/>
        <v>-1.723267931859316E-3</v>
      </c>
      <c r="AF452" s="2">
        <f t="shared" si="58"/>
        <v>1.201528013777417E-3</v>
      </c>
    </row>
    <row r="453" spans="1:32" x14ac:dyDescent="0.3">
      <c r="A453" s="15">
        <v>42673</v>
      </c>
      <c r="B453" s="2">
        <v>-2.1384257705170536E-3</v>
      </c>
      <c r="C453" s="4">
        <v>-1.4239407270200592E-3</v>
      </c>
      <c r="D453" s="2">
        <v>-1.656784763716488E-3</v>
      </c>
      <c r="E453" s="2">
        <v>-4.0441622517892818E-4</v>
      </c>
      <c r="F453">
        <v>10</v>
      </c>
      <c r="G453">
        <v>2016</v>
      </c>
      <c r="L453" s="2">
        <f t="shared" si="53"/>
        <v>-7.1448504349699436E-4</v>
      </c>
      <c r="P453" s="2">
        <f t="shared" si="54"/>
        <v>4.8164100680056564E-4</v>
      </c>
      <c r="T453" s="2">
        <f t="shared" si="55"/>
        <v>-1.7340095453381255E-3</v>
      </c>
      <c r="X453" s="2">
        <f t="shared" si="56"/>
        <v>-2.3284403669642873E-4</v>
      </c>
      <c r="AB453" s="2">
        <f t="shared" si="57"/>
        <v>1.0195245018411311E-3</v>
      </c>
      <c r="AF453" s="2">
        <f t="shared" si="58"/>
        <v>-1.2523685385375598E-3</v>
      </c>
    </row>
    <row r="454" spans="1:32" x14ac:dyDescent="0.3">
      <c r="A454" s="15">
        <v>42675</v>
      </c>
      <c r="B454" s="2">
        <v>1.9543246412418338E-3</v>
      </c>
      <c r="C454" s="4">
        <v>6.3762940978618826E-5</v>
      </c>
      <c r="D454" s="2">
        <v>-3.3267515385265859E-3</v>
      </c>
      <c r="E454" s="2">
        <v>-1.9190689937525908E-3</v>
      </c>
      <c r="F454">
        <v>11</v>
      </c>
      <c r="G454">
        <v>2016</v>
      </c>
      <c r="L454" s="2">
        <f t="shared" si="53"/>
        <v>1.8905617002632151E-3</v>
      </c>
      <c r="P454" s="2">
        <f t="shared" si="54"/>
        <v>-5.2810761797684198E-3</v>
      </c>
      <c r="T454" s="2">
        <f t="shared" si="55"/>
        <v>3.8733936349944244E-3</v>
      </c>
      <c r="X454" s="2">
        <f t="shared" si="56"/>
        <v>-3.3905144795052049E-3</v>
      </c>
      <c r="AB454" s="2">
        <f t="shared" si="57"/>
        <v>1.9828319347312095E-3</v>
      </c>
      <c r="AF454" s="2">
        <f t="shared" si="58"/>
        <v>-1.4076825447739952E-3</v>
      </c>
    </row>
    <row r="455" spans="1:32" x14ac:dyDescent="0.3">
      <c r="A455" s="15">
        <v>42676</v>
      </c>
      <c r="B455" s="2">
        <v>-1.1706294408596751E-2</v>
      </c>
      <c r="C455" s="4">
        <v>-1.3012606868569773E-2</v>
      </c>
      <c r="D455" s="2">
        <v>-1.1855940304029946E-2</v>
      </c>
      <c r="E455" s="2">
        <v>-1.2533446498695481E-2</v>
      </c>
      <c r="F455">
        <v>11</v>
      </c>
      <c r="G455">
        <v>2016</v>
      </c>
      <c r="L455" s="2">
        <f t="shared" si="53"/>
        <v>1.3063124599730219E-3</v>
      </c>
      <c r="P455" s="2">
        <f t="shared" si="54"/>
        <v>-1.4964589543319494E-4</v>
      </c>
      <c r="T455" s="2">
        <f t="shared" si="55"/>
        <v>8.2715209009872996E-4</v>
      </c>
      <c r="X455" s="2">
        <f t="shared" si="56"/>
        <v>1.156666564539827E-3</v>
      </c>
      <c r="AB455" s="2">
        <f t="shared" si="57"/>
        <v>-4.7916036987429196E-4</v>
      </c>
      <c r="AF455" s="2">
        <f t="shared" si="58"/>
        <v>6.7750619466553502E-4</v>
      </c>
    </row>
    <row r="456" spans="1:32" x14ac:dyDescent="0.3">
      <c r="A456" s="15">
        <v>42677</v>
      </c>
      <c r="B456" s="2">
        <v>-2.8704519702883271E-3</v>
      </c>
      <c r="C456" s="4">
        <v>-3.4120272492364663E-3</v>
      </c>
      <c r="D456" s="2">
        <v>-2.5587817702401577E-3</v>
      </c>
      <c r="E456" s="2">
        <v>-3.5216051602741695E-3</v>
      </c>
      <c r="F456">
        <v>11</v>
      </c>
      <c r="G456">
        <v>2016</v>
      </c>
      <c r="L456" s="2">
        <f t="shared" si="53"/>
        <v>5.415752789481392E-4</v>
      </c>
      <c r="P456" s="2">
        <f t="shared" si="54"/>
        <v>3.1167020004816944E-4</v>
      </c>
      <c r="T456" s="2">
        <f t="shared" si="55"/>
        <v>6.511531899858424E-4</v>
      </c>
      <c r="X456" s="2">
        <f t="shared" si="56"/>
        <v>8.5324547899630863E-4</v>
      </c>
      <c r="AB456" s="2">
        <f t="shared" si="57"/>
        <v>1.095779110377032E-4</v>
      </c>
      <c r="AF456" s="2">
        <f t="shared" si="58"/>
        <v>9.6282339003401184E-4</v>
      </c>
    </row>
    <row r="457" spans="1:32" x14ac:dyDescent="0.3">
      <c r="A457" s="15">
        <v>42678</v>
      </c>
      <c r="B457" s="2">
        <v>-9.0129000705025785E-3</v>
      </c>
      <c r="C457" s="4">
        <v>-6.0342135192311946E-3</v>
      </c>
      <c r="D457" s="2">
        <v>-6.2882260007196622E-3</v>
      </c>
      <c r="E457" s="2">
        <v>-5.6918850263284731E-3</v>
      </c>
      <c r="F457">
        <v>11</v>
      </c>
      <c r="G457">
        <v>2016</v>
      </c>
      <c r="L457" s="2">
        <f t="shared" si="53"/>
        <v>-2.9786865512713839E-3</v>
      </c>
      <c r="P457" s="2">
        <f t="shared" si="54"/>
        <v>2.7246740697829163E-3</v>
      </c>
      <c r="T457" s="2">
        <f t="shared" si="55"/>
        <v>-3.3210150441741054E-3</v>
      </c>
      <c r="X457" s="2">
        <f t="shared" si="56"/>
        <v>-2.5401248148846766E-4</v>
      </c>
      <c r="AB457" s="2">
        <f t="shared" si="57"/>
        <v>-3.4232849290272149E-4</v>
      </c>
      <c r="AF457" s="2">
        <f t="shared" si="58"/>
        <v>-5.9634097439118915E-4</v>
      </c>
    </row>
    <row r="458" spans="1:32" x14ac:dyDescent="0.3">
      <c r="A458" s="15">
        <v>42681</v>
      </c>
      <c r="B458" s="2">
        <v>9.8174865724959658E-3</v>
      </c>
      <c r="C458" s="4">
        <v>7.5055580257891536E-3</v>
      </c>
      <c r="D458" s="2">
        <v>1.5631148960284683E-2</v>
      </c>
      <c r="E458" s="2">
        <v>6.7771131272651997E-3</v>
      </c>
      <c r="F458">
        <v>11</v>
      </c>
      <c r="G458">
        <v>2016</v>
      </c>
      <c r="L458" s="2">
        <f t="shared" si="53"/>
        <v>2.3119285467068122E-3</v>
      </c>
      <c r="P458" s="2">
        <f t="shared" si="54"/>
        <v>5.8136623877887168E-3</v>
      </c>
      <c r="T458" s="2">
        <f t="shared" si="55"/>
        <v>3.0403734452307662E-3</v>
      </c>
      <c r="X458" s="2">
        <f t="shared" si="56"/>
        <v>8.1255909344955281E-3</v>
      </c>
      <c r="AB458" s="2">
        <f t="shared" si="57"/>
        <v>7.2844489852395399E-4</v>
      </c>
      <c r="AF458" s="2">
        <f t="shared" si="58"/>
        <v>8.8540358330194829E-3</v>
      </c>
    </row>
    <row r="459" spans="1:32" x14ac:dyDescent="0.3">
      <c r="A459" s="15">
        <v>42682</v>
      </c>
      <c r="B459" s="2">
        <v>7.6454030843740436E-3</v>
      </c>
      <c r="C459" s="4">
        <v>5.4724875103712468E-3</v>
      </c>
      <c r="D459" s="2">
        <v>7.4808844802644802E-3</v>
      </c>
      <c r="E459" s="2">
        <v>4.8126314915442198E-3</v>
      </c>
      <c r="F459">
        <v>11</v>
      </c>
      <c r="G459">
        <v>2016</v>
      </c>
      <c r="L459" s="2">
        <f t="shared" si="53"/>
        <v>2.1729155740027968E-3</v>
      </c>
      <c r="P459" s="2">
        <f t="shared" si="54"/>
        <v>-1.6451860410956337E-4</v>
      </c>
      <c r="T459" s="2">
        <f t="shared" si="55"/>
        <v>2.8327715928298238E-3</v>
      </c>
      <c r="X459" s="2">
        <f t="shared" si="56"/>
        <v>2.0083969698932334E-3</v>
      </c>
      <c r="AB459" s="2">
        <f t="shared" si="57"/>
        <v>6.5985601882702707E-4</v>
      </c>
      <c r="AF459" s="2">
        <f t="shared" si="58"/>
        <v>2.6682529887202605E-3</v>
      </c>
    </row>
    <row r="460" spans="1:32" x14ac:dyDescent="0.3">
      <c r="A460" s="15">
        <v>42683</v>
      </c>
      <c r="B460" s="2">
        <v>-9.1132384431289026E-3</v>
      </c>
      <c r="C460" s="4">
        <v>-1.3056633366691748E-2</v>
      </c>
      <c r="D460" s="2">
        <v>8.9483508368891167E-4</v>
      </c>
      <c r="E460" s="2">
        <v>-1.227241788487176E-2</v>
      </c>
      <c r="F460">
        <v>11</v>
      </c>
      <c r="G460">
        <v>2016</v>
      </c>
      <c r="L460" s="2">
        <f t="shared" si="53"/>
        <v>3.9433949235628454E-3</v>
      </c>
      <c r="P460" s="2">
        <f t="shared" si="54"/>
        <v>1.0008073526817814E-2</v>
      </c>
      <c r="T460" s="2">
        <f t="shared" si="55"/>
        <v>3.1591794417428574E-3</v>
      </c>
      <c r="X460" s="2">
        <f t="shared" si="56"/>
        <v>1.395146845038066E-2</v>
      </c>
      <c r="AB460" s="2">
        <f t="shared" si="57"/>
        <v>-7.8421548181998799E-4</v>
      </c>
      <c r="AF460" s="2">
        <f t="shared" si="58"/>
        <v>1.3167252968560672E-2</v>
      </c>
    </row>
    <row r="461" spans="1:32" x14ac:dyDescent="0.3">
      <c r="A461" s="15">
        <v>42684</v>
      </c>
      <c r="B461" s="2">
        <v>1.9022729659765578E-2</v>
      </c>
      <c r="C461" s="4">
        <v>1.1118358633776091E-2</v>
      </c>
      <c r="D461" s="2">
        <v>3.4941657167010365E-2</v>
      </c>
      <c r="E461" s="2">
        <v>9.7293719151947157E-3</v>
      </c>
      <c r="F461">
        <v>11</v>
      </c>
      <c r="G461">
        <v>2016</v>
      </c>
      <c r="L461" s="2">
        <f t="shared" si="53"/>
        <v>7.9043710259894869E-3</v>
      </c>
      <c r="P461" s="2">
        <f t="shared" si="54"/>
        <v>1.5918927507244787E-2</v>
      </c>
      <c r="T461" s="2">
        <f t="shared" si="55"/>
        <v>9.2933577445708619E-3</v>
      </c>
      <c r="X461" s="2">
        <f t="shared" si="56"/>
        <v>2.3823298533234276E-2</v>
      </c>
      <c r="AB461" s="2">
        <f t="shared" si="57"/>
        <v>1.388986718581375E-3</v>
      </c>
      <c r="AF461" s="2">
        <f t="shared" si="58"/>
        <v>2.5212285251815649E-2</v>
      </c>
    </row>
    <row r="462" spans="1:32" x14ac:dyDescent="0.3">
      <c r="A462" s="15">
        <v>42685</v>
      </c>
      <c r="B462" s="2">
        <v>-2.9401663741127938E-2</v>
      </c>
      <c r="C462" s="4">
        <v>-2.6912588335337152E-2</v>
      </c>
      <c r="D462" s="2">
        <v>-2.2843776685932141E-2</v>
      </c>
      <c r="E462" s="2">
        <v>-2.5396763099214782E-2</v>
      </c>
      <c r="F462">
        <v>11</v>
      </c>
      <c r="G462">
        <v>2016</v>
      </c>
      <c r="L462" s="2">
        <f t="shared" si="53"/>
        <v>-2.4890754057907867E-3</v>
      </c>
      <c r="P462" s="2">
        <f t="shared" si="54"/>
        <v>6.5578870551957977E-3</v>
      </c>
      <c r="T462" s="2">
        <f t="shared" si="55"/>
        <v>-4.0049006419131568E-3</v>
      </c>
      <c r="X462" s="2">
        <f t="shared" si="56"/>
        <v>4.068811649405011E-3</v>
      </c>
      <c r="AB462" s="2">
        <f t="shared" si="57"/>
        <v>-1.5158252361223701E-3</v>
      </c>
      <c r="AF462" s="2">
        <f t="shared" si="58"/>
        <v>2.5529864132826409E-3</v>
      </c>
    </row>
    <row r="463" spans="1:32" x14ac:dyDescent="0.3">
      <c r="A463" s="15">
        <v>42689</v>
      </c>
      <c r="B463" s="2">
        <v>-2.5708601063309328E-2</v>
      </c>
      <c r="C463" s="4">
        <v>-2.2642623820257158E-2</v>
      </c>
      <c r="D463" s="2">
        <v>-2.2749609905364017E-2</v>
      </c>
      <c r="E463" s="2">
        <v>-1.9172730194691588E-2</v>
      </c>
      <c r="F463">
        <v>11</v>
      </c>
      <c r="G463">
        <v>2016</v>
      </c>
      <c r="L463" s="2">
        <f t="shared" si="53"/>
        <v>-3.0659772430521696E-3</v>
      </c>
      <c r="P463" s="2">
        <f t="shared" si="54"/>
        <v>2.9589911579453107E-3</v>
      </c>
      <c r="T463" s="2">
        <f t="shared" si="55"/>
        <v>-6.5358708686177394E-3</v>
      </c>
      <c r="X463" s="2">
        <f t="shared" si="56"/>
        <v>-1.0698608510685895E-4</v>
      </c>
      <c r="AB463" s="2">
        <f t="shared" si="57"/>
        <v>-3.4698936255655698E-3</v>
      </c>
      <c r="AF463" s="2">
        <f t="shared" si="58"/>
        <v>-3.5768797106724287E-3</v>
      </c>
    </row>
    <row r="464" spans="1:32" x14ac:dyDescent="0.3">
      <c r="A464" s="15">
        <v>42690</v>
      </c>
      <c r="B464" s="2">
        <v>6.522944457127947E-5</v>
      </c>
      <c r="C464" s="4">
        <v>3.88483618940802E-4</v>
      </c>
      <c r="D464" s="2">
        <v>-9.4169183115385864E-3</v>
      </c>
      <c r="E464" s="2">
        <v>-2.2581575943103279E-4</v>
      </c>
      <c r="F464">
        <v>11</v>
      </c>
      <c r="G464">
        <v>2016</v>
      </c>
      <c r="L464" s="2">
        <f t="shared" si="53"/>
        <v>-3.2325417436952254E-4</v>
      </c>
      <c r="P464" s="2">
        <f t="shared" si="54"/>
        <v>-9.4821477561098655E-3</v>
      </c>
      <c r="T464" s="2">
        <f t="shared" si="55"/>
        <v>2.9104520400231225E-4</v>
      </c>
      <c r="X464" s="2">
        <f t="shared" si="56"/>
        <v>-9.805401930479388E-3</v>
      </c>
      <c r="AB464" s="2">
        <f t="shared" si="57"/>
        <v>6.1429937837183474E-4</v>
      </c>
      <c r="AF464" s="2">
        <f t="shared" si="58"/>
        <v>-9.1911025521075537E-3</v>
      </c>
    </row>
    <row r="465" spans="1:32" x14ac:dyDescent="0.3">
      <c r="A465" s="15">
        <v>42691</v>
      </c>
      <c r="B465" s="2">
        <v>-3.0030226502492465E-3</v>
      </c>
      <c r="C465" s="4">
        <v>-3.9018196163519581E-3</v>
      </c>
      <c r="D465" s="2">
        <v>-1.0597599970693058E-3</v>
      </c>
      <c r="E465" s="2">
        <v>-2.7024159758527789E-3</v>
      </c>
      <c r="F465">
        <v>11</v>
      </c>
      <c r="G465">
        <v>2016</v>
      </c>
      <c r="L465" s="2">
        <f t="shared" si="53"/>
        <v>8.987969661027116E-4</v>
      </c>
      <c r="P465" s="2">
        <f t="shared" si="54"/>
        <v>1.9432626531799408E-3</v>
      </c>
      <c r="T465" s="2">
        <f t="shared" si="55"/>
        <v>-3.0060667439646763E-4</v>
      </c>
      <c r="X465" s="2">
        <f t="shared" si="56"/>
        <v>2.8420596192826521E-3</v>
      </c>
      <c r="AB465" s="2">
        <f t="shared" si="57"/>
        <v>-1.1994036404991792E-3</v>
      </c>
      <c r="AF465" s="2">
        <f t="shared" si="58"/>
        <v>1.6426559787834731E-3</v>
      </c>
    </row>
    <row r="466" spans="1:32" x14ac:dyDescent="0.3">
      <c r="A466" s="15">
        <v>42692</v>
      </c>
      <c r="B466" s="2">
        <v>-5.1954543063082023E-3</v>
      </c>
      <c r="C466" s="4">
        <v>-7.2401438127704437E-4</v>
      </c>
      <c r="D466" s="2">
        <v>-6.7477479129393449E-3</v>
      </c>
      <c r="E466" s="2">
        <v>-2.9503248865126682E-3</v>
      </c>
      <c r="F466">
        <v>11</v>
      </c>
      <c r="G466">
        <v>2016</v>
      </c>
      <c r="L466" s="2">
        <f t="shared" si="53"/>
        <v>-4.4714399250311582E-3</v>
      </c>
      <c r="P466" s="2">
        <f t="shared" si="54"/>
        <v>-1.5522936066311426E-3</v>
      </c>
      <c r="T466" s="2">
        <f t="shared" si="55"/>
        <v>-2.2451294197955341E-3</v>
      </c>
      <c r="X466" s="2">
        <f t="shared" si="56"/>
        <v>-6.0237335316623009E-3</v>
      </c>
      <c r="AB466" s="2">
        <f t="shared" si="57"/>
        <v>2.2263105052356237E-3</v>
      </c>
      <c r="AF466" s="2">
        <f t="shared" si="58"/>
        <v>-3.7974230264266767E-3</v>
      </c>
    </row>
    <row r="467" spans="1:32" x14ac:dyDescent="0.3">
      <c r="A467" s="15">
        <v>42695</v>
      </c>
      <c r="B467" s="2">
        <v>-2.298170075349841E-2</v>
      </c>
      <c r="C467" s="4">
        <v>-1.79586579309149E-2</v>
      </c>
      <c r="D467" s="2">
        <v>-2.7039856954857857E-2</v>
      </c>
      <c r="E467" s="2">
        <v>-1.4726442281218152E-2</v>
      </c>
      <c r="F467">
        <v>11</v>
      </c>
      <c r="G467">
        <v>2016</v>
      </c>
      <c r="L467" s="2">
        <f t="shared" si="53"/>
        <v>-5.0230428225835101E-3</v>
      </c>
      <c r="P467" s="2">
        <f t="shared" si="54"/>
        <v>-4.0581562013594467E-3</v>
      </c>
      <c r="T467" s="2">
        <f t="shared" si="55"/>
        <v>-8.255258472280258E-3</v>
      </c>
      <c r="X467" s="2">
        <f t="shared" si="56"/>
        <v>-9.0811990239429569E-3</v>
      </c>
      <c r="AB467" s="2">
        <f t="shared" si="57"/>
        <v>-3.2322156496967479E-3</v>
      </c>
      <c r="AF467" s="2">
        <f t="shared" si="58"/>
        <v>-1.2313414673639705E-2</v>
      </c>
    </row>
    <row r="468" spans="1:32" x14ac:dyDescent="0.3">
      <c r="A468" s="15">
        <v>42696</v>
      </c>
      <c r="B468" s="2">
        <v>9.8587796429523041E-3</v>
      </c>
      <c r="C468" s="4">
        <v>9.231816977967211E-3</v>
      </c>
      <c r="D468" s="2">
        <v>5.5430869980050302E-3</v>
      </c>
      <c r="E468" s="2">
        <v>7.5932053930232637E-3</v>
      </c>
      <c r="F468">
        <v>11</v>
      </c>
      <c r="G468">
        <v>2016</v>
      </c>
      <c r="L468" s="2">
        <f t="shared" si="53"/>
        <v>6.2696266498509304E-4</v>
      </c>
      <c r="P468" s="2">
        <f t="shared" si="54"/>
        <v>-4.3156926449472739E-3</v>
      </c>
      <c r="T468" s="2">
        <f t="shared" si="55"/>
        <v>2.2655742499290404E-3</v>
      </c>
      <c r="X468" s="2">
        <f t="shared" si="56"/>
        <v>-3.6887299799621808E-3</v>
      </c>
      <c r="AB468" s="2">
        <f t="shared" si="57"/>
        <v>1.6386115849439473E-3</v>
      </c>
      <c r="AF468" s="2">
        <f t="shared" si="58"/>
        <v>-2.0501183950182335E-3</v>
      </c>
    </row>
    <row r="469" spans="1:32" x14ac:dyDescent="0.3">
      <c r="A469" s="15">
        <v>42697</v>
      </c>
      <c r="B469" s="2">
        <v>-1.7616912235746073E-3</v>
      </c>
      <c r="C469" s="4">
        <v>3.873886257700911E-3</v>
      </c>
      <c r="D469" s="2">
        <v>-4.1782016480983788E-4</v>
      </c>
      <c r="E469" s="2">
        <v>3.5064431808290229E-3</v>
      </c>
      <c r="F469">
        <v>11</v>
      </c>
      <c r="G469">
        <v>2016</v>
      </c>
      <c r="L469" s="2">
        <f t="shared" si="53"/>
        <v>-5.6355774812755187E-3</v>
      </c>
      <c r="P469" s="2">
        <f t="shared" si="54"/>
        <v>1.3438710587647695E-3</v>
      </c>
      <c r="T469" s="2">
        <f t="shared" si="55"/>
        <v>-5.2681344044036302E-3</v>
      </c>
      <c r="X469" s="2">
        <f t="shared" si="56"/>
        <v>-4.2917064225107488E-3</v>
      </c>
      <c r="AB469" s="2">
        <f t="shared" si="57"/>
        <v>3.6744307687188804E-4</v>
      </c>
      <c r="AF469" s="2">
        <f t="shared" si="58"/>
        <v>-3.9242633456388612E-3</v>
      </c>
    </row>
    <row r="470" spans="1:32" x14ac:dyDescent="0.3">
      <c r="A470" s="15">
        <v>42698</v>
      </c>
      <c r="B470" s="2">
        <v>-1.295119643098556E-2</v>
      </c>
      <c r="C470" s="4">
        <v>-8.4398690450997946E-3</v>
      </c>
      <c r="D470" s="2">
        <v>-1.5360635136374335E-2</v>
      </c>
      <c r="E470" s="2">
        <v>-7.3561107654325376E-3</v>
      </c>
      <c r="F470">
        <v>11</v>
      </c>
      <c r="G470">
        <v>2016</v>
      </c>
      <c r="L470" s="2">
        <f t="shared" si="53"/>
        <v>-4.5113273858857651E-3</v>
      </c>
      <c r="P470" s="2">
        <f t="shared" si="54"/>
        <v>-2.409438705388775E-3</v>
      </c>
      <c r="T470" s="2">
        <f t="shared" si="55"/>
        <v>-5.5950856655530221E-3</v>
      </c>
      <c r="X470" s="2">
        <f t="shared" si="56"/>
        <v>-6.9207660912745401E-3</v>
      </c>
      <c r="AB470" s="2">
        <f t="shared" si="57"/>
        <v>-1.083758279667257E-3</v>
      </c>
      <c r="AF470" s="2">
        <f t="shared" si="58"/>
        <v>-8.0045243709417971E-3</v>
      </c>
    </row>
    <row r="471" spans="1:32" x14ac:dyDescent="0.3">
      <c r="A471" s="15">
        <v>42699</v>
      </c>
      <c r="B471" s="2">
        <v>1.4731738504981667E-2</v>
      </c>
      <c r="C471" s="4">
        <v>1.8680559914631873E-2</v>
      </c>
      <c r="D471" s="2">
        <v>1.3759784400830448E-2</v>
      </c>
      <c r="E471" s="2">
        <v>1.7639868570082946E-2</v>
      </c>
      <c r="F471">
        <v>11</v>
      </c>
      <c r="G471">
        <v>2016</v>
      </c>
      <c r="L471" s="2">
        <f t="shared" si="53"/>
        <v>-3.948821409650206E-3</v>
      </c>
      <c r="P471" s="2">
        <f t="shared" si="54"/>
        <v>-9.7195410415121947E-4</v>
      </c>
      <c r="T471" s="2">
        <f t="shared" si="55"/>
        <v>-2.9081300651012786E-3</v>
      </c>
      <c r="X471" s="2">
        <f t="shared" si="56"/>
        <v>-4.9207755138014255E-3</v>
      </c>
      <c r="AB471" s="2">
        <f t="shared" si="57"/>
        <v>1.0406913445489274E-3</v>
      </c>
      <c r="AF471" s="2">
        <f t="shared" si="58"/>
        <v>-3.8800841692524981E-3</v>
      </c>
    </row>
    <row r="472" spans="1:32" x14ac:dyDescent="0.3">
      <c r="A472" s="15">
        <v>42702</v>
      </c>
      <c r="B472" s="2">
        <v>-5.9828888040252912E-3</v>
      </c>
      <c r="C472" s="4">
        <v>1.5528141675806237E-3</v>
      </c>
      <c r="D472" s="2">
        <v>-1.1122638094157363E-2</v>
      </c>
      <c r="E472" s="2">
        <v>1.2855131070657283E-3</v>
      </c>
      <c r="F472">
        <v>11</v>
      </c>
      <c r="G472">
        <v>2016</v>
      </c>
      <c r="L472" s="2">
        <f t="shared" si="53"/>
        <v>-7.5357029716059147E-3</v>
      </c>
      <c r="P472" s="2">
        <f t="shared" si="54"/>
        <v>-5.1397492901320719E-3</v>
      </c>
      <c r="T472" s="2">
        <f t="shared" si="55"/>
        <v>-7.2684019110910193E-3</v>
      </c>
      <c r="X472" s="2">
        <f t="shared" si="56"/>
        <v>-1.2675452261737987E-2</v>
      </c>
      <c r="AB472" s="2">
        <f t="shared" si="57"/>
        <v>2.6730106051489535E-4</v>
      </c>
      <c r="AF472" s="2">
        <f t="shared" si="58"/>
        <v>-1.2408151201223091E-2</v>
      </c>
    </row>
    <row r="473" spans="1:32" x14ac:dyDescent="0.3">
      <c r="A473" s="15">
        <v>42703</v>
      </c>
      <c r="B473" s="2">
        <v>-6.9726123830911714E-4</v>
      </c>
      <c r="C473" s="4">
        <v>1.8764842682941836E-3</v>
      </c>
      <c r="D473" s="2">
        <v>-4.2455652420983429E-3</v>
      </c>
      <c r="E473" s="2">
        <v>1.6637463819019062E-3</v>
      </c>
      <c r="F473">
        <v>11</v>
      </c>
      <c r="G473">
        <v>2016</v>
      </c>
      <c r="L473" s="2">
        <f t="shared" si="53"/>
        <v>-2.5737455066033007E-3</v>
      </c>
      <c r="P473" s="2">
        <f t="shared" si="54"/>
        <v>-3.5483040037892258E-3</v>
      </c>
      <c r="T473" s="2">
        <f t="shared" si="55"/>
        <v>-2.3610076202110232E-3</v>
      </c>
      <c r="X473" s="2">
        <f t="shared" si="56"/>
        <v>-6.1220495103925261E-3</v>
      </c>
      <c r="AB473" s="2">
        <f t="shared" si="57"/>
        <v>2.1273788639227745E-4</v>
      </c>
      <c r="AF473" s="2">
        <f t="shared" si="58"/>
        <v>-5.9093116240002495E-3</v>
      </c>
    </row>
    <row r="474" spans="1:32" x14ac:dyDescent="0.3">
      <c r="A474" s="15">
        <v>42704</v>
      </c>
      <c r="B474" s="2">
        <v>1.7611918671663493E-2</v>
      </c>
      <c r="C474" s="4">
        <v>1.0114036218934848E-2</v>
      </c>
      <c r="D474" s="2">
        <v>2.2171616708964909E-2</v>
      </c>
      <c r="E474" s="2">
        <v>9.8052550559768262E-3</v>
      </c>
      <c r="F474">
        <v>11</v>
      </c>
      <c r="G474">
        <v>2016</v>
      </c>
      <c r="L474" s="2">
        <f t="shared" si="53"/>
        <v>7.4978824527286454E-3</v>
      </c>
      <c r="P474" s="2">
        <f t="shared" si="54"/>
        <v>4.5596980373014163E-3</v>
      </c>
      <c r="T474" s="2">
        <f t="shared" si="55"/>
        <v>7.8066636156866667E-3</v>
      </c>
      <c r="X474" s="2">
        <f t="shared" si="56"/>
        <v>1.2057580490030062E-2</v>
      </c>
      <c r="AB474" s="2">
        <f t="shared" si="57"/>
        <v>3.0878116295802137E-4</v>
      </c>
      <c r="AF474" s="2">
        <f t="shared" si="58"/>
        <v>1.2366361652988083E-2</v>
      </c>
    </row>
    <row r="475" spans="1:32" x14ac:dyDescent="0.3">
      <c r="A475" s="15">
        <v>42705</v>
      </c>
      <c r="B475" s="2">
        <v>-7.6588684254189241E-3</v>
      </c>
      <c r="C475" s="4">
        <v>-3.8421788558575432E-3</v>
      </c>
      <c r="D475" s="2">
        <v>-1.0701746851479968E-2</v>
      </c>
      <c r="E475" s="2">
        <v>-3.4851859897700485E-3</v>
      </c>
      <c r="F475">
        <v>12</v>
      </c>
      <c r="G475">
        <v>2016</v>
      </c>
      <c r="L475" s="2">
        <f t="shared" si="53"/>
        <v>3.816689569561381E-3</v>
      </c>
      <c r="P475" s="2">
        <f t="shared" si="54"/>
        <v>3.0428784260610438E-3</v>
      </c>
      <c r="T475" s="2">
        <f t="shared" si="55"/>
        <v>4.1736824356488761E-3</v>
      </c>
      <c r="X475" s="2">
        <f t="shared" si="56"/>
        <v>6.8595679956224252E-3</v>
      </c>
      <c r="AB475" s="2">
        <f t="shared" si="57"/>
        <v>-3.5699286608749468E-4</v>
      </c>
      <c r="AF475" s="2">
        <f t="shared" si="58"/>
        <v>7.216560861709919E-3</v>
      </c>
    </row>
    <row r="476" spans="1:32" x14ac:dyDescent="0.3">
      <c r="A476" s="15">
        <v>42706</v>
      </c>
      <c r="B476" s="2">
        <v>-1.3506696173326916E-2</v>
      </c>
      <c r="C476" s="4">
        <v>-1.2950237400676129E-2</v>
      </c>
      <c r="D476" s="2">
        <v>-9.8109173587577498E-3</v>
      </c>
      <c r="E476" s="2">
        <v>-1.2396874689381535E-2</v>
      </c>
      <c r="F476">
        <v>12</v>
      </c>
      <c r="G476">
        <v>2016</v>
      </c>
      <c r="L476" s="2">
        <f t="shared" si="53"/>
        <v>5.5645877265078636E-4</v>
      </c>
      <c r="P476" s="2">
        <f t="shared" si="54"/>
        <v>-3.6957788145691658E-3</v>
      </c>
      <c r="T476" s="2">
        <f t="shared" si="55"/>
        <v>1.1098214839453807E-3</v>
      </c>
      <c r="X476" s="2">
        <f t="shared" si="56"/>
        <v>-3.1393200419183795E-3</v>
      </c>
      <c r="AB476" s="2">
        <f t="shared" si="57"/>
        <v>-5.5336271129459436E-4</v>
      </c>
      <c r="AF476" s="2">
        <f t="shared" si="58"/>
        <v>-2.5859573306237851E-3</v>
      </c>
    </row>
    <row r="477" spans="1:32" x14ac:dyDescent="0.3">
      <c r="A477" s="15">
        <v>42709</v>
      </c>
      <c r="B477" s="2">
        <v>1.1824539951491536E-3</v>
      </c>
      <c r="C477" s="4">
        <v>5.1874659939654521E-3</v>
      </c>
      <c r="D477" s="2">
        <v>8.8367543217893803E-3</v>
      </c>
      <c r="E477" s="2">
        <v>4.5153267207153269E-3</v>
      </c>
      <c r="F477">
        <v>12</v>
      </c>
      <c r="G477">
        <v>2016</v>
      </c>
      <c r="L477" s="2">
        <f t="shared" si="53"/>
        <v>4.0050119988162981E-3</v>
      </c>
      <c r="P477" s="2">
        <f t="shared" si="54"/>
        <v>-7.6543003266402263E-3</v>
      </c>
      <c r="T477" s="2">
        <f t="shared" si="55"/>
        <v>3.3328727255661733E-3</v>
      </c>
      <c r="X477" s="2">
        <f t="shared" si="56"/>
        <v>-3.6492883278239283E-3</v>
      </c>
      <c r="AB477" s="2">
        <f t="shared" si="57"/>
        <v>6.721392732501252E-4</v>
      </c>
      <c r="AF477" s="2">
        <f t="shared" si="58"/>
        <v>-4.3214276010740535E-3</v>
      </c>
    </row>
    <row r="478" spans="1:32" x14ac:dyDescent="0.3">
      <c r="A478" s="15">
        <v>42710</v>
      </c>
      <c r="B478" s="2">
        <v>5.0867623860324836E-3</v>
      </c>
      <c r="C478" s="4">
        <v>1.771490081500801E-3</v>
      </c>
      <c r="D478" s="2">
        <v>6.5185861186708603E-4</v>
      </c>
      <c r="E478" s="2">
        <v>1.6569825914357552E-3</v>
      </c>
      <c r="F478">
        <v>12</v>
      </c>
      <c r="G478">
        <v>2016</v>
      </c>
      <c r="L478" s="2">
        <f t="shared" si="53"/>
        <v>-3.3152723045316826E-3</v>
      </c>
      <c r="P478" s="2">
        <f t="shared" si="54"/>
        <v>4.4349037741653972E-3</v>
      </c>
      <c r="T478" s="2">
        <f t="shared" si="55"/>
        <v>-3.4297797945967287E-3</v>
      </c>
      <c r="X478" s="2">
        <f t="shared" si="56"/>
        <v>1.119631469633715E-3</v>
      </c>
      <c r="AB478" s="2">
        <f t="shared" si="57"/>
        <v>1.1450749006504586E-4</v>
      </c>
      <c r="AF478" s="2">
        <f t="shared" si="58"/>
        <v>1.0051239795686691E-3</v>
      </c>
    </row>
    <row r="479" spans="1:32" x14ac:dyDescent="0.3">
      <c r="A479" s="15">
        <v>42711</v>
      </c>
      <c r="B479" s="2">
        <v>-4.5458513231313932E-3</v>
      </c>
      <c r="C479" s="4">
        <v>-5.0471868994184628E-3</v>
      </c>
      <c r="D479" s="2">
        <v>-1.0137941142940898E-2</v>
      </c>
      <c r="E479" s="2">
        <v>-5.9065440673881564E-3</v>
      </c>
      <c r="F479">
        <v>12</v>
      </c>
      <c r="G479">
        <v>2016</v>
      </c>
      <c r="L479" s="2">
        <f t="shared" si="53"/>
        <v>-5.013355762870696E-4</v>
      </c>
      <c r="P479" s="2">
        <f t="shared" si="54"/>
        <v>5.5920898198095047E-3</v>
      </c>
      <c r="T479" s="2">
        <f t="shared" si="55"/>
        <v>-1.3606927442567631E-3</v>
      </c>
      <c r="X479" s="2">
        <f t="shared" si="56"/>
        <v>5.0907542435224351E-3</v>
      </c>
      <c r="AB479" s="2">
        <f t="shared" si="57"/>
        <v>8.5935716796969354E-4</v>
      </c>
      <c r="AF479" s="2">
        <f t="shared" si="58"/>
        <v>4.2313970755527416E-3</v>
      </c>
    </row>
    <row r="480" spans="1:32" x14ac:dyDescent="0.3">
      <c r="A480" s="15">
        <v>42712</v>
      </c>
      <c r="B480" s="2">
        <v>1.6165259555802114E-2</v>
      </c>
      <c r="C480" s="4">
        <v>1.7872020044309794E-2</v>
      </c>
      <c r="D480" s="2">
        <v>1.5427096958180076E-2</v>
      </c>
      <c r="E480" s="2">
        <v>1.7433863109433401E-2</v>
      </c>
      <c r="F480">
        <v>12</v>
      </c>
      <c r="G480">
        <v>2016</v>
      </c>
      <c r="L480" s="2">
        <f t="shared" si="53"/>
        <v>1.7067604885076804E-3</v>
      </c>
      <c r="P480" s="2">
        <f t="shared" si="54"/>
        <v>7.3816259762203747E-4</v>
      </c>
      <c r="T480" s="2">
        <f t="shared" si="55"/>
        <v>1.2686035536312867E-3</v>
      </c>
      <c r="X480" s="2">
        <f t="shared" si="56"/>
        <v>2.4449230861297178E-3</v>
      </c>
      <c r="AB480" s="2">
        <f t="shared" si="57"/>
        <v>4.3815693487639362E-4</v>
      </c>
      <c r="AF480" s="2">
        <f t="shared" si="58"/>
        <v>2.0067661512533242E-3</v>
      </c>
    </row>
    <row r="481" spans="1:32" x14ac:dyDescent="0.3">
      <c r="A481" s="15">
        <v>42713</v>
      </c>
      <c r="B481" s="2">
        <v>2.2739406402625907E-3</v>
      </c>
      <c r="C481" s="4">
        <v>1.8067504562347607E-3</v>
      </c>
      <c r="D481" s="2">
        <v>9.7405140031702458E-3</v>
      </c>
      <c r="E481" s="2">
        <v>1.9816979517709959E-3</v>
      </c>
      <c r="F481">
        <v>12</v>
      </c>
      <c r="G481">
        <v>2016</v>
      </c>
      <c r="L481" s="2">
        <f t="shared" si="53"/>
        <v>-4.6719018402783001E-4</v>
      </c>
      <c r="P481" s="2">
        <f t="shared" si="54"/>
        <v>-7.4665733629076551E-3</v>
      </c>
      <c r="T481" s="2">
        <f t="shared" si="55"/>
        <v>-2.9224268849159475E-4</v>
      </c>
      <c r="X481" s="2">
        <f t="shared" si="56"/>
        <v>-7.9337635469354847E-3</v>
      </c>
      <c r="AB481" s="2">
        <f t="shared" si="57"/>
        <v>-1.7494749553623526E-4</v>
      </c>
      <c r="AF481" s="2">
        <f t="shared" si="58"/>
        <v>-7.7588160513992494E-3</v>
      </c>
    </row>
    <row r="482" spans="1:32" x14ac:dyDescent="0.3">
      <c r="A482" s="15">
        <v>42716</v>
      </c>
      <c r="B482" s="2">
        <v>-1.3067400275103089E-2</v>
      </c>
      <c r="C482" s="4">
        <v>-1.1008563560988872E-2</v>
      </c>
      <c r="D482" s="2">
        <v>-1.6198825404636259E-2</v>
      </c>
      <c r="E482" s="2">
        <v>-8.6715683672072604E-3</v>
      </c>
      <c r="F482">
        <v>12</v>
      </c>
      <c r="G482">
        <v>2016</v>
      </c>
      <c r="L482" s="2">
        <f t="shared" si="53"/>
        <v>2.0588367141142171E-3</v>
      </c>
      <c r="P482" s="2">
        <f t="shared" si="54"/>
        <v>3.1314251295331691E-3</v>
      </c>
      <c r="T482" s="2">
        <f t="shared" si="55"/>
        <v>4.395831907895829E-3</v>
      </c>
      <c r="X482" s="2">
        <f t="shared" si="56"/>
        <v>5.1902618436473862E-3</v>
      </c>
      <c r="AB482" s="2">
        <f t="shared" si="57"/>
        <v>-2.336995193781612E-3</v>
      </c>
      <c r="AF482" s="2">
        <f t="shared" si="58"/>
        <v>7.5272570374289981E-3</v>
      </c>
    </row>
    <row r="483" spans="1:32" x14ac:dyDescent="0.3">
      <c r="A483" s="15">
        <v>42717</v>
      </c>
      <c r="B483" s="2">
        <v>2.8165262842493773E-3</v>
      </c>
      <c r="C483" s="4">
        <v>6.2417388750182464E-3</v>
      </c>
      <c r="D483" s="2">
        <v>3.9743488673648622E-3</v>
      </c>
      <c r="E483" s="2">
        <v>6.8858513066447106E-3</v>
      </c>
      <c r="F483">
        <v>12</v>
      </c>
      <c r="G483">
        <v>2016</v>
      </c>
      <c r="L483" s="2">
        <f t="shared" si="53"/>
        <v>3.4252125907688691E-3</v>
      </c>
      <c r="P483" s="2">
        <f t="shared" si="54"/>
        <v>-1.1578225831154849E-3</v>
      </c>
      <c r="T483" s="2">
        <f t="shared" si="55"/>
        <v>4.0693250223953334E-3</v>
      </c>
      <c r="X483" s="2">
        <f t="shared" si="56"/>
        <v>2.2673900076533842E-3</v>
      </c>
      <c r="AB483" s="2">
        <f t="shared" si="57"/>
        <v>-6.4411243162646424E-4</v>
      </c>
      <c r="AF483" s="2">
        <f t="shared" si="58"/>
        <v>2.9115024392798484E-3</v>
      </c>
    </row>
    <row r="484" spans="1:32" x14ac:dyDescent="0.3">
      <c r="A484" s="15">
        <v>42718</v>
      </c>
      <c r="B484" s="2">
        <v>-6.9460740601680442E-3</v>
      </c>
      <c r="C484" s="4">
        <v>-4.7860565812838382E-3</v>
      </c>
      <c r="D484" s="2">
        <v>-6.7448100703723472E-3</v>
      </c>
      <c r="E484" s="2">
        <v>-3.5575938409952408E-3</v>
      </c>
      <c r="F484">
        <v>12</v>
      </c>
      <c r="G484">
        <v>2016</v>
      </c>
      <c r="L484" s="2">
        <f t="shared" si="53"/>
        <v>2.1600174788842059E-3</v>
      </c>
      <c r="P484" s="2">
        <f t="shared" si="54"/>
        <v>-2.0126398979569693E-4</v>
      </c>
      <c r="T484" s="2">
        <f t="shared" si="55"/>
        <v>3.3884802191728033E-3</v>
      </c>
      <c r="X484" s="2">
        <f t="shared" si="56"/>
        <v>1.958753489088509E-3</v>
      </c>
      <c r="AB484" s="2">
        <f t="shared" si="57"/>
        <v>-1.2284627402885974E-3</v>
      </c>
      <c r="AF484" s="2">
        <f t="shared" si="58"/>
        <v>3.1872162293771064E-3</v>
      </c>
    </row>
    <row r="485" spans="1:32" x14ac:dyDescent="0.3">
      <c r="A485" s="15">
        <v>42719</v>
      </c>
      <c r="B485" s="2">
        <v>1.1987035251258731E-3</v>
      </c>
      <c r="C485" s="4">
        <v>-3.5258388380007767E-3</v>
      </c>
      <c r="D485" s="2">
        <v>3.2521876618597963E-3</v>
      </c>
      <c r="E485" s="2">
        <v>-3.1489119206821693E-3</v>
      </c>
      <c r="F485">
        <v>12</v>
      </c>
      <c r="G485">
        <v>2016</v>
      </c>
      <c r="L485" s="2">
        <f t="shared" si="53"/>
        <v>-4.7245423631266503E-3</v>
      </c>
      <c r="P485" s="2">
        <f t="shared" si="54"/>
        <v>-2.0534841367339232E-3</v>
      </c>
      <c r="T485" s="2">
        <f t="shared" si="55"/>
        <v>-4.3476154458080424E-3</v>
      </c>
      <c r="X485" s="2">
        <f t="shared" si="56"/>
        <v>-6.7780264998605726E-3</v>
      </c>
      <c r="AB485" s="2">
        <f t="shared" si="57"/>
        <v>-3.7692691731860744E-4</v>
      </c>
      <c r="AF485" s="2">
        <f t="shared" si="58"/>
        <v>-6.4010995825419656E-3</v>
      </c>
    </row>
    <row r="486" spans="1:32" x14ac:dyDescent="0.3">
      <c r="A486" s="15">
        <v>42720</v>
      </c>
      <c r="B486" s="2">
        <v>-2.1677124928693179E-3</v>
      </c>
      <c r="C486" s="4">
        <v>-1.7354297488226728E-3</v>
      </c>
      <c r="D486" s="2">
        <v>-4.8013303516357495E-3</v>
      </c>
      <c r="E486" s="2">
        <v>-1.1127841210117249E-3</v>
      </c>
      <c r="F486">
        <v>12</v>
      </c>
      <c r="G486">
        <v>2016</v>
      </c>
      <c r="L486" s="2">
        <f t="shared" si="53"/>
        <v>4.3228274404664502E-4</v>
      </c>
      <c r="P486" s="2">
        <f t="shared" si="54"/>
        <v>2.6336178587664317E-3</v>
      </c>
      <c r="T486" s="2">
        <f t="shared" si="55"/>
        <v>1.054928371857593E-3</v>
      </c>
      <c r="X486" s="2">
        <f t="shared" si="56"/>
        <v>3.0659006028130767E-3</v>
      </c>
      <c r="AB486" s="2">
        <f t="shared" si="57"/>
        <v>-6.2264562781094799E-4</v>
      </c>
      <c r="AF486" s="2">
        <f t="shared" si="58"/>
        <v>3.6885462306240247E-3</v>
      </c>
    </row>
    <row r="487" spans="1:32" x14ac:dyDescent="0.3">
      <c r="A487" s="15">
        <v>42723</v>
      </c>
      <c r="B487" s="2">
        <v>-7.6143333400956435E-3</v>
      </c>
      <c r="C487" s="4">
        <v>-4.3123306857342268E-3</v>
      </c>
      <c r="D487" s="2">
        <v>-3.0443187278843217E-3</v>
      </c>
      <c r="E487" s="2">
        <v>-4.3360478618746619E-3</v>
      </c>
      <c r="F487">
        <v>12</v>
      </c>
      <c r="G487">
        <v>2016</v>
      </c>
      <c r="L487" s="2">
        <f t="shared" si="53"/>
        <v>3.3020026543614167E-3</v>
      </c>
      <c r="P487" s="2">
        <f t="shared" si="54"/>
        <v>-4.5700146122113223E-3</v>
      </c>
      <c r="T487" s="2">
        <f t="shared" si="55"/>
        <v>3.2782854782209816E-3</v>
      </c>
      <c r="X487" s="2">
        <f t="shared" si="56"/>
        <v>-1.2680119578499052E-3</v>
      </c>
      <c r="AB487" s="2">
        <f t="shared" si="57"/>
        <v>2.3717176140435059E-5</v>
      </c>
      <c r="AF487" s="2">
        <f t="shared" si="58"/>
        <v>-1.2917291339903402E-3</v>
      </c>
    </row>
    <row r="488" spans="1:32" x14ac:dyDescent="0.3">
      <c r="A488" s="15">
        <v>42724</v>
      </c>
      <c r="B488" s="2">
        <v>-9.5163327303136591E-3</v>
      </c>
      <c r="C488" s="4">
        <v>-2.7084220202731528E-3</v>
      </c>
      <c r="D488" s="2">
        <v>-1.0278221289857772E-2</v>
      </c>
      <c r="E488" s="2">
        <v>-2.5296970202505114E-3</v>
      </c>
      <c r="F488">
        <v>12</v>
      </c>
      <c r="G488">
        <v>2016</v>
      </c>
      <c r="L488" s="2">
        <f t="shared" si="53"/>
        <v>6.8079107100405059E-3</v>
      </c>
      <c r="P488" s="2">
        <f t="shared" si="54"/>
        <v>7.6188855954411293E-4</v>
      </c>
      <c r="T488" s="2">
        <f t="shared" si="55"/>
        <v>6.9866357100631478E-3</v>
      </c>
      <c r="X488" s="2">
        <f t="shared" si="56"/>
        <v>7.5697992695846188E-3</v>
      </c>
      <c r="AB488" s="2">
        <f t="shared" si="57"/>
        <v>-1.7872500002264141E-4</v>
      </c>
      <c r="AF488" s="2">
        <f t="shared" si="58"/>
        <v>7.7485242696072607E-3</v>
      </c>
    </row>
    <row r="489" spans="1:32" x14ac:dyDescent="0.3">
      <c r="A489" s="15">
        <v>42725</v>
      </c>
      <c r="B489" s="2">
        <v>-2.3898941618299762E-4</v>
      </c>
      <c r="C489" s="4">
        <v>-2.6106107096901237E-3</v>
      </c>
      <c r="D489" s="2">
        <v>8.3566692861957478E-4</v>
      </c>
      <c r="E489" s="2">
        <v>-2.4935399829252775E-3</v>
      </c>
      <c r="F489">
        <v>12</v>
      </c>
      <c r="G489">
        <v>2016</v>
      </c>
      <c r="L489" s="2">
        <f t="shared" si="53"/>
        <v>-2.3716212935071261E-3</v>
      </c>
      <c r="P489" s="2">
        <f t="shared" si="54"/>
        <v>-1.0746563448025724E-3</v>
      </c>
      <c r="T489" s="2">
        <f t="shared" si="55"/>
        <v>-2.25455056674228E-3</v>
      </c>
      <c r="X489" s="2">
        <f t="shared" si="56"/>
        <v>-3.4462776383096987E-3</v>
      </c>
      <c r="AB489" s="2">
        <f t="shared" si="57"/>
        <v>-1.1707072676484616E-4</v>
      </c>
      <c r="AF489" s="2">
        <f t="shared" si="58"/>
        <v>-3.3292069115448521E-3</v>
      </c>
    </row>
    <row r="490" spans="1:32" x14ac:dyDescent="0.3">
      <c r="A490" s="15">
        <v>42726</v>
      </c>
      <c r="B490" s="2">
        <v>-1.2086993179038129E-2</v>
      </c>
      <c r="C490" s="4">
        <v>-1.019686651036431E-2</v>
      </c>
      <c r="D490" s="2">
        <v>-1.0674887334457645E-2</v>
      </c>
      <c r="E490" s="2">
        <v>-1.0013573463992308E-2</v>
      </c>
      <c r="F490">
        <v>12</v>
      </c>
      <c r="G490">
        <v>2016</v>
      </c>
      <c r="L490" s="2">
        <f t="shared" si="53"/>
        <v>1.8901266686738184E-3</v>
      </c>
      <c r="P490" s="2">
        <f t="shared" si="54"/>
        <v>-1.412105844580484E-3</v>
      </c>
      <c r="T490" s="2">
        <f t="shared" si="55"/>
        <v>2.0734197150458211E-3</v>
      </c>
      <c r="X490" s="2">
        <f t="shared" si="56"/>
        <v>4.7802082409333438E-4</v>
      </c>
      <c r="AB490" s="2">
        <f t="shared" si="57"/>
        <v>-1.8329304637200276E-4</v>
      </c>
      <c r="AF490" s="2">
        <f t="shared" si="58"/>
        <v>6.6131387046533714E-4</v>
      </c>
    </row>
    <row r="491" spans="1:32" x14ac:dyDescent="0.3">
      <c r="A491" s="15">
        <v>42727</v>
      </c>
      <c r="B491" s="2">
        <v>2.240977479900156E-3</v>
      </c>
      <c r="C491" s="4">
        <v>8.3342732889669707E-4</v>
      </c>
      <c r="D491" s="2">
        <v>-4.1640001229641685E-4</v>
      </c>
      <c r="E491" s="2">
        <v>2.3518452939999919E-3</v>
      </c>
      <c r="F491">
        <v>12</v>
      </c>
      <c r="G491">
        <v>2016</v>
      </c>
      <c r="L491" s="2">
        <f t="shared" si="53"/>
        <v>-1.4075501510034589E-3</v>
      </c>
      <c r="P491" s="2">
        <f t="shared" si="54"/>
        <v>2.6573774921965728E-3</v>
      </c>
      <c r="T491" s="2">
        <f t="shared" si="55"/>
        <v>1.1086781409983589E-4</v>
      </c>
      <c r="X491" s="2">
        <f t="shared" si="56"/>
        <v>1.2498273411931139E-3</v>
      </c>
      <c r="AB491" s="2">
        <f t="shared" si="57"/>
        <v>-1.5184179651032948E-3</v>
      </c>
      <c r="AF491" s="2">
        <f t="shared" si="58"/>
        <v>2.7682453062964087E-3</v>
      </c>
    </row>
    <row r="492" spans="1:32" x14ac:dyDescent="0.3">
      <c r="A492" s="15">
        <v>42730</v>
      </c>
      <c r="B492" s="2">
        <v>-1.0584849519535606E-2</v>
      </c>
      <c r="C492" s="4">
        <v>-9.7047866512224908E-3</v>
      </c>
      <c r="D492" s="2">
        <v>-1.2773987922165105E-2</v>
      </c>
      <c r="E492" s="2">
        <v>-8.9705729876693851E-3</v>
      </c>
      <c r="F492">
        <v>12</v>
      </c>
      <c r="G492">
        <v>2016</v>
      </c>
      <c r="L492" s="2">
        <f t="shared" si="53"/>
        <v>8.8006286831311502E-4</v>
      </c>
      <c r="P492" s="2">
        <f t="shared" si="54"/>
        <v>2.1891384026294994E-3</v>
      </c>
      <c r="T492" s="2">
        <f t="shared" si="55"/>
        <v>1.6142765318662208E-3</v>
      </c>
      <c r="X492" s="2">
        <f t="shared" si="56"/>
        <v>3.0692012709426144E-3</v>
      </c>
      <c r="AB492" s="2">
        <f t="shared" si="57"/>
        <v>-7.3421366355310574E-4</v>
      </c>
      <c r="AF492" s="2">
        <f t="shared" si="58"/>
        <v>3.8034149344957201E-3</v>
      </c>
    </row>
    <row r="493" spans="1:32" x14ac:dyDescent="0.3">
      <c r="A493" s="15">
        <v>42731</v>
      </c>
      <c r="B493" s="2">
        <v>1.2102020445392853E-2</v>
      </c>
      <c r="C493" s="4">
        <v>1.5755698163310513E-2</v>
      </c>
      <c r="D493" s="2">
        <v>1.2687228661808894E-2</v>
      </c>
      <c r="E493" s="2">
        <v>1.5745279399855084E-2</v>
      </c>
      <c r="F493">
        <v>12</v>
      </c>
      <c r="G493">
        <v>2016</v>
      </c>
      <c r="L493" s="2">
        <f t="shared" si="53"/>
        <v>3.6536777179176604E-3</v>
      </c>
      <c r="P493" s="2">
        <f t="shared" si="54"/>
        <v>-5.8520821641604159E-4</v>
      </c>
      <c r="T493" s="2">
        <f t="shared" si="55"/>
        <v>3.6432589544622314E-3</v>
      </c>
      <c r="X493" s="2">
        <f t="shared" si="56"/>
        <v>3.0684695015016188E-3</v>
      </c>
      <c r="AB493" s="2">
        <f t="shared" si="57"/>
        <v>1.041876345542897E-5</v>
      </c>
      <c r="AF493" s="2">
        <f t="shared" si="58"/>
        <v>3.0580507380461898E-3</v>
      </c>
    </row>
    <row r="494" spans="1:32" x14ac:dyDescent="0.3">
      <c r="A494" s="15">
        <v>42732</v>
      </c>
      <c r="B494" s="2">
        <v>2.1706129233897528E-3</v>
      </c>
      <c r="C494" s="4">
        <v>2.4897763558388364E-4</v>
      </c>
      <c r="D494" s="2">
        <v>-1.5939998489886741E-4</v>
      </c>
      <c r="E494" s="2">
        <v>-1.0528950034785207E-4</v>
      </c>
      <c r="F494">
        <v>12</v>
      </c>
      <c r="G494">
        <v>2016</v>
      </c>
      <c r="L494" s="2">
        <f t="shared" si="53"/>
        <v>-1.9216352878058691E-3</v>
      </c>
      <c r="P494" s="2">
        <f t="shared" si="54"/>
        <v>2.3300129082886203E-3</v>
      </c>
      <c r="T494" s="2">
        <f t="shared" si="55"/>
        <v>-2.2759024237376047E-3</v>
      </c>
      <c r="X494" s="2">
        <f t="shared" si="56"/>
        <v>4.0837762048275103E-4</v>
      </c>
      <c r="AB494" s="2">
        <f t="shared" si="57"/>
        <v>3.5426713593173572E-4</v>
      </c>
      <c r="AF494" s="2">
        <f t="shared" si="58"/>
        <v>5.4110484551015342E-5</v>
      </c>
    </row>
    <row r="495" spans="1:32" x14ac:dyDescent="0.3">
      <c r="A495" s="15">
        <v>42733</v>
      </c>
      <c r="B495" s="2">
        <v>9.9561358767723922E-3</v>
      </c>
      <c r="C495" s="4">
        <v>8.5564758520694228E-3</v>
      </c>
      <c r="D495" s="2">
        <v>8.7516152309990505E-3</v>
      </c>
      <c r="E495" s="2">
        <v>5.9315515660029105E-3</v>
      </c>
      <c r="F495">
        <v>12</v>
      </c>
      <c r="G495">
        <v>2016</v>
      </c>
      <c r="L495" s="2">
        <f t="shared" si="53"/>
        <v>-1.3996600247029693E-3</v>
      </c>
      <c r="P495" s="2">
        <f t="shared" si="54"/>
        <v>1.2045206457733416E-3</v>
      </c>
      <c r="T495" s="2">
        <f t="shared" si="55"/>
        <v>-4.0245843107694817E-3</v>
      </c>
      <c r="X495" s="2">
        <f t="shared" si="56"/>
        <v>-1.9513937892962768E-4</v>
      </c>
      <c r="AB495" s="2">
        <f t="shared" si="57"/>
        <v>2.6249242860665123E-3</v>
      </c>
      <c r="AF495" s="2">
        <f t="shared" si="58"/>
        <v>-2.82006366499614E-3</v>
      </c>
    </row>
    <row r="496" spans="1:32" x14ac:dyDescent="0.3">
      <c r="A496" s="15">
        <v>42734</v>
      </c>
      <c r="B496" s="2">
        <v>7.3983569707238616E-3</v>
      </c>
      <c r="C496" s="4">
        <v>1.014363986376423E-2</v>
      </c>
      <c r="D496" s="2">
        <v>7.9880664221170048E-3</v>
      </c>
      <c r="E496" s="2">
        <v>9.8728862575688022E-3</v>
      </c>
      <c r="F496">
        <v>12</v>
      </c>
      <c r="G496">
        <v>2016</v>
      </c>
      <c r="L496" s="2">
        <f t="shared" si="53"/>
        <v>2.7452828930403681E-3</v>
      </c>
      <c r="P496" s="2">
        <f t="shared" si="54"/>
        <v>-5.8970945139314324E-4</v>
      </c>
      <c r="T496" s="2">
        <f t="shared" si="55"/>
        <v>2.4745292868449406E-3</v>
      </c>
      <c r="X496" s="2">
        <f t="shared" si="56"/>
        <v>2.1555734416472249E-3</v>
      </c>
      <c r="AB496" s="2">
        <f t="shared" si="57"/>
        <v>2.707536061954275E-4</v>
      </c>
      <c r="AF496" s="2">
        <f t="shared" si="58"/>
        <v>1.8848198354517974E-3</v>
      </c>
    </row>
    <row r="497" spans="1:32" x14ac:dyDescent="0.3">
      <c r="A497" s="15">
        <v>42737</v>
      </c>
      <c r="B497" s="2">
        <v>-1.4073998014854391E-2</v>
      </c>
      <c r="C497" s="4">
        <v>-7.6962544894820079E-4</v>
      </c>
      <c r="D497" s="2">
        <v>-1.1420900908830963E-2</v>
      </c>
      <c r="E497" s="2">
        <v>-1.1646309723484984E-3</v>
      </c>
      <c r="F497">
        <v>1</v>
      </c>
      <c r="G497">
        <v>2017</v>
      </c>
      <c r="L497" s="2">
        <f t="shared" si="53"/>
        <v>-1.330437256590619E-2</v>
      </c>
      <c r="P497" s="2">
        <f t="shared" si="54"/>
        <v>2.653097106023428E-3</v>
      </c>
      <c r="T497" s="2">
        <f t="shared" si="55"/>
        <v>-1.2909367042505893E-2</v>
      </c>
      <c r="X497" s="2">
        <f t="shared" si="56"/>
        <v>-1.0651275459882762E-2</v>
      </c>
      <c r="AB497" s="2">
        <f t="shared" si="57"/>
        <v>3.9500552340029763E-4</v>
      </c>
      <c r="AF497" s="2">
        <f t="shared" si="58"/>
        <v>-1.0256269936482465E-2</v>
      </c>
    </row>
    <row r="498" spans="1:32" x14ac:dyDescent="0.3">
      <c r="A498" s="15">
        <v>42738</v>
      </c>
      <c r="B498" s="2">
        <v>1.9948489175212448E-3</v>
      </c>
      <c r="C498" s="4">
        <v>1.558774986246103E-3</v>
      </c>
      <c r="D498" s="2">
        <v>3.6728697355533795E-3</v>
      </c>
      <c r="E498" s="2">
        <v>1.7969239099169547E-3</v>
      </c>
      <c r="F498">
        <v>1</v>
      </c>
      <c r="G498">
        <v>2017</v>
      </c>
      <c r="L498" s="2">
        <f t="shared" si="53"/>
        <v>4.3607393127514178E-4</v>
      </c>
      <c r="P498" s="2">
        <f t="shared" si="54"/>
        <v>1.6780208180321348E-3</v>
      </c>
      <c r="T498" s="2">
        <f t="shared" si="55"/>
        <v>1.9792500760429008E-4</v>
      </c>
      <c r="X498" s="2">
        <f t="shared" si="56"/>
        <v>2.1140947493072763E-3</v>
      </c>
      <c r="AB498" s="2">
        <f t="shared" si="57"/>
        <v>-2.381489236708517E-4</v>
      </c>
      <c r="AF498" s="2">
        <f t="shared" si="58"/>
        <v>1.8759458256364249E-3</v>
      </c>
    </row>
    <row r="499" spans="1:32" x14ac:dyDescent="0.3">
      <c r="A499" s="15">
        <v>42739</v>
      </c>
      <c r="B499" s="2">
        <v>-7.5370658443578691E-3</v>
      </c>
      <c r="C499" s="4">
        <v>-2.1361652781592359E-4</v>
      </c>
      <c r="D499" s="2">
        <v>-8.0174765463859564E-3</v>
      </c>
      <c r="E499" s="2">
        <v>-3.7945835416415503E-4</v>
      </c>
      <c r="F499">
        <v>1</v>
      </c>
      <c r="G499">
        <v>2017</v>
      </c>
      <c r="L499" s="2">
        <f t="shared" si="53"/>
        <v>-7.3234493165419455E-3</v>
      </c>
      <c r="P499" s="2">
        <f t="shared" si="54"/>
        <v>-4.8041070202808726E-4</v>
      </c>
      <c r="T499" s="2">
        <f t="shared" si="55"/>
        <v>-7.1576074901937145E-3</v>
      </c>
      <c r="X499" s="2">
        <f t="shared" si="56"/>
        <v>-7.8038600185700328E-3</v>
      </c>
      <c r="AB499" s="2">
        <f t="shared" si="57"/>
        <v>1.6584182634823145E-4</v>
      </c>
      <c r="AF499" s="2">
        <f t="shared" si="58"/>
        <v>-7.6380181922218017E-3</v>
      </c>
    </row>
    <row r="500" spans="1:32" x14ac:dyDescent="0.3">
      <c r="A500" s="15">
        <v>42740</v>
      </c>
      <c r="B500" s="2">
        <v>9.4701747448370597E-3</v>
      </c>
      <c r="C500" s="4">
        <v>1.0170319272327607E-2</v>
      </c>
      <c r="D500" s="2">
        <v>1.2573360907719006E-2</v>
      </c>
      <c r="E500" s="2">
        <v>9.2031991733604185E-3</v>
      </c>
      <c r="F500">
        <v>1</v>
      </c>
      <c r="G500">
        <v>2017</v>
      </c>
      <c r="L500" s="2">
        <f t="shared" si="53"/>
        <v>-7.0014452749054754E-4</v>
      </c>
      <c r="P500" s="2">
        <f t="shared" si="54"/>
        <v>3.1031861628819466E-3</v>
      </c>
      <c r="T500" s="2">
        <f t="shared" si="55"/>
        <v>2.6697557147664121E-4</v>
      </c>
      <c r="X500" s="2">
        <f t="shared" si="56"/>
        <v>2.4030416353913991E-3</v>
      </c>
      <c r="AB500" s="2">
        <f t="shared" si="57"/>
        <v>9.6712009896718874E-4</v>
      </c>
      <c r="AF500" s="2">
        <f t="shared" si="58"/>
        <v>3.3701617343585878E-3</v>
      </c>
    </row>
    <row r="501" spans="1:32" x14ac:dyDescent="0.3">
      <c r="A501" s="15">
        <v>42741</v>
      </c>
      <c r="B501" s="2">
        <v>4.7229026851330598E-3</v>
      </c>
      <c r="C501" s="4">
        <v>-3.6259034542773577E-3</v>
      </c>
      <c r="D501" s="2">
        <v>8.1723564041631409E-3</v>
      </c>
      <c r="E501" s="2">
        <v>-4.4277452690355485E-3</v>
      </c>
      <c r="F501">
        <v>1</v>
      </c>
      <c r="G501">
        <v>2017</v>
      </c>
      <c r="L501" s="2">
        <f t="shared" si="53"/>
        <v>8.3488061394104175E-3</v>
      </c>
      <c r="P501" s="2">
        <f t="shared" si="54"/>
        <v>3.449453719030081E-3</v>
      </c>
      <c r="T501" s="2">
        <f t="shared" si="55"/>
        <v>9.1506479541686083E-3</v>
      </c>
      <c r="X501" s="2">
        <f t="shared" si="56"/>
        <v>1.1798259858440498E-2</v>
      </c>
      <c r="AB501" s="2">
        <f t="shared" si="57"/>
        <v>8.0184181475819079E-4</v>
      </c>
      <c r="AF501" s="2">
        <f t="shared" si="58"/>
        <v>1.260010167319869E-2</v>
      </c>
    </row>
    <row r="502" spans="1:32" x14ac:dyDescent="0.3">
      <c r="A502" s="15">
        <v>42744</v>
      </c>
      <c r="B502" s="2">
        <v>4.6122019873159512E-4</v>
      </c>
      <c r="C502" s="4">
        <v>-9.401004391178826E-4</v>
      </c>
      <c r="D502" s="2">
        <v>1.2401445466492256E-3</v>
      </c>
      <c r="E502" s="2">
        <v>-1.2212608509288305E-3</v>
      </c>
      <c r="F502">
        <v>1</v>
      </c>
      <c r="G502">
        <v>2017</v>
      </c>
      <c r="L502" s="2">
        <f t="shared" si="53"/>
        <v>1.4013206378494778E-3</v>
      </c>
      <c r="P502" s="2">
        <f t="shared" si="54"/>
        <v>7.7892434791763043E-4</v>
      </c>
      <c r="T502" s="2">
        <f t="shared" si="55"/>
        <v>1.6824810496604255E-3</v>
      </c>
      <c r="X502" s="2">
        <f t="shared" si="56"/>
        <v>2.1802449857671082E-3</v>
      </c>
      <c r="AB502" s="2">
        <f t="shared" si="57"/>
        <v>2.8116041181094789E-4</v>
      </c>
      <c r="AF502" s="2">
        <f t="shared" si="58"/>
        <v>2.4614053975780563E-3</v>
      </c>
    </row>
    <row r="503" spans="1:32" x14ac:dyDescent="0.3">
      <c r="A503" s="15">
        <v>42745</v>
      </c>
      <c r="B503" s="2">
        <v>4.4095402733509313E-3</v>
      </c>
      <c r="C503" s="4">
        <v>6.3804857911257335E-3</v>
      </c>
      <c r="D503" s="2">
        <v>6.7234840717133584E-3</v>
      </c>
      <c r="E503" s="2">
        <v>6.4733383096584494E-3</v>
      </c>
      <c r="F503">
        <v>1</v>
      </c>
      <c r="G503">
        <v>2017</v>
      </c>
      <c r="L503" s="2">
        <f t="shared" si="53"/>
        <v>-1.9709455177748022E-3</v>
      </c>
      <c r="P503" s="2">
        <f t="shared" si="54"/>
        <v>2.3139437983624271E-3</v>
      </c>
      <c r="T503" s="2">
        <f t="shared" si="55"/>
        <v>-2.0637980363075181E-3</v>
      </c>
      <c r="X503" s="2">
        <f t="shared" si="56"/>
        <v>3.4299828058762492E-4</v>
      </c>
      <c r="AB503" s="2">
        <f t="shared" si="57"/>
        <v>-9.2852518532715936E-5</v>
      </c>
      <c r="AF503" s="2">
        <f t="shared" si="58"/>
        <v>2.5014576205490899E-4</v>
      </c>
    </row>
    <row r="504" spans="1:32" x14ac:dyDescent="0.3">
      <c r="A504" s="15">
        <v>42746</v>
      </c>
      <c r="B504" s="2">
        <v>1.481555400325987E-2</v>
      </c>
      <c r="C504" s="4">
        <v>1.1105614941003218E-2</v>
      </c>
      <c r="D504" s="2">
        <v>2.2835911698244477E-2</v>
      </c>
      <c r="E504" s="2">
        <v>8.9536780527264583E-3</v>
      </c>
      <c r="F504">
        <v>1</v>
      </c>
      <c r="G504">
        <v>2017</v>
      </c>
      <c r="L504" s="2">
        <f t="shared" si="53"/>
        <v>3.7099390622566519E-3</v>
      </c>
      <c r="P504" s="2">
        <f t="shared" si="54"/>
        <v>8.0203576949846069E-3</v>
      </c>
      <c r="T504" s="2">
        <f t="shared" si="55"/>
        <v>5.8618759505334114E-3</v>
      </c>
      <c r="X504" s="2">
        <f t="shared" si="56"/>
        <v>1.1730296757241259E-2</v>
      </c>
      <c r="AB504" s="2">
        <f t="shared" si="57"/>
        <v>2.1519368882767596E-3</v>
      </c>
      <c r="AF504" s="2">
        <f t="shared" si="58"/>
        <v>1.3882233645518018E-2</v>
      </c>
    </row>
    <row r="505" spans="1:32" x14ac:dyDescent="0.3">
      <c r="A505" s="15">
        <v>42747</v>
      </c>
      <c r="B505" s="2">
        <v>6.3825119173467127E-4</v>
      </c>
      <c r="C505" s="4">
        <v>3.1680120277068117E-3</v>
      </c>
      <c r="D505" s="2">
        <v>2.3340414232607925E-3</v>
      </c>
      <c r="E505" s="2">
        <v>3.9332493503230056E-3</v>
      </c>
      <c r="F505">
        <v>1</v>
      </c>
      <c r="G505">
        <v>2017</v>
      </c>
      <c r="L505" s="2">
        <f t="shared" si="53"/>
        <v>-2.5297608359721403E-3</v>
      </c>
      <c r="P505" s="2">
        <f t="shared" si="54"/>
        <v>1.6957902315261212E-3</v>
      </c>
      <c r="T505" s="2">
        <f t="shared" si="55"/>
        <v>-3.2949981585883342E-3</v>
      </c>
      <c r="X505" s="2">
        <f t="shared" si="56"/>
        <v>-8.3397060444601913E-4</v>
      </c>
      <c r="AB505" s="2">
        <f t="shared" si="57"/>
        <v>-7.6523732261619395E-4</v>
      </c>
      <c r="AF505" s="2">
        <f t="shared" si="58"/>
        <v>-1.5992079270622131E-3</v>
      </c>
    </row>
    <row r="506" spans="1:32" x14ac:dyDescent="0.3">
      <c r="A506" s="15">
        <v>42748</v>
      </c>
      <c r="B506" s="2">
        <v>7.5025734420776863E-3</v>
      </c>
      <c r="C506" s="4">
        <v>-8.1477780949666516E-4</v>
      </c>
      <c r="D506" s="2">
        <v>2.0213044964089559E-3</v>
      </c>
      <c r="E506" s="2">
        <v>-3.3397976156041747E-4</v>
      </c>
      <c r="F506">
        <v>1</v>
      </c>
      <c r="G506">
        <v>2017</v>
      </c>
      <c r="L506" s="2">
        <f t="shared" si="53"/>
        <v>8.3173512515743522E-3</v>
      </c>
      <c r="P506" s="2">
        <f t="shared" si="54"/>
        <v>-5.48126894566873E-3</v>
      </c>
      <c r="T506" s="2">
        <f t="shared" si="55"/>
        <v>7.8365532036381042E-3</v>
      </c>
      <c r="X506" s="2">
        <f t="shared" si="56"/>
        <v>2.8360823059056209E-3</v>
      </c>
      <c r="AB506" s="2">
        <f t="shared" si="57"/>
        <v>-4.8079804793624769E-4</v>
      </c>
      <c r="AF506" s="2">
        <f t="shared" si="58"/>
        <v>2.3552842579693733E-3</v>
      </c>
    </row>
    <row r="507" spans="1:32" x14ac:dyDescent="0.3">
      <c r="A507" s="15">
        <v>42751</v>
      </c>
      <c r="B507" s="2">
        <v>9.3736518021728995E-3</v>
      </c>
      <c r="C507" s="4">
        <v>1.4820811037634036E-3</v>
      </c>
      <c r="D507" s="2">
        <v>9.7477276452642599E-3</v>
      </c>
      <c r="E507" s="2">
        <v>1.8397051772408512E-3</v>
      </c>
      <c r="F507">
        <v>1</v>
      </c>
      <c r="G507">
        <v>2017</v>
      </c>
      <c r="L507" s="2">
        <f t="shared" si="53"/>
        <v>7.8915706984094957E-3</v>
      </c>
      <c r="P507" s="2">
        <f t="shared" si="54"/>
        <v>3.7407584309136037E-4</v>
      </c>
      <c r="T507" s="2">
        <f t="shared" si="55"/>
        <v>7.5339466249320485E-3</v>
      </c>
      <c r="X507" s="2">
        <f t="shared" si="56"/>
        <v>8.2656465415008561E-3</v>
      </c>
      <c r="AB507" s="2">
        <f t="shared" si="57"/>
        <v>-3.5762407347744761E-4</v>
      </c>
      <c r="AF507" s="2">
        <f t="shared" si="58"/>
        <v>7.9080224680234089E-3</v>
      </c>
    </row>
    <row r="508" spans="1:32" x14ac:dyDescent="0.3">
      <c r="A508" s="15">
        <v>42752</v>
      </c>
      <c r="B508" s="2">
        <v>-3.0948790243263214E-3</v>
      </c>
      <c r="C508" s="4">
        <v>-1.7592240395586812E-3</v>
      </c>
      <c r="D508" s="2">
        <v>-1.5395531630225227E-3</v>
      </c>
      <c r="E508" s="2">
        <v>-1.9242770768431302E-3</v>
      </c>
      <c r="F508">
        <v>1</v>
      </c>
      <c r="G508">
        <v>2017</v>
      </c>
      <c r="L508" s="2">
        <f t="shared" si="53"/>
        <v>-1.3356549847676402E-3</v>
      </c>
      <c r="P508" s="2">
        <f t="shared" si="54"/>
        <v>1.5553258613037987E-3</v>
      </c>
      <c r="T508" s="2">
        <f t="shared" si="55"/>
        <v>-1.1706019474831911E-3</v>
      </c>
      <c r="X508" s="2">
        <f t="shared" si="56"/>
        <v>2.1967087653615848E-4</v>
      </c>
      <c r="AB508" s="2">
        <f t="shared" si="57"/>
        <v>1.6505303728444904E-4</v>
      </c>
      <c r="AF508" s="2">
        <f t="shared" si="58"/>
        <v>3.8472391382060752E-4</v>
      </c>
    </row>
    <row r="509" spans="1:32" x14ac:dyDescent="0.3">
      <c r="A509" s="15">
        <v>42753</v>
      </c>
      <c r="B509" s="2">
        <v>2.6093951304370336E-3</v>
      </c>
      <c r="C509" s="4">
        <v>2.2624434389140274E-3</v>
      </c>
      <c r="D509" s="2">
        <v>5.1109112316798213E-3</v>
      </c>
      <c r="E509" s="2">
        <v>8.0703019497231068E-4</v>
      </c>
      <c r="F509">
        <v>1</v>
      </c>
      <c r="G509">
        <v>2017</v>
      </c>
      <c r="L509" s="2">
        <f t="shared" si="53"/>
        <v>3.4695169152300625E-4</v>
      </c>
      <c r="P509" s="2">
        <f t="shared" si="54"/>
        <v>2.5015161012427877E-3</v>
      </c>
      <c r="T509" s="2">
        <f t="shared" si="55"/>
        <v>1.8023649354647229E-3</v>
      </c>
      <c r="X509" s="2">
        <f t="shared" si="56"/>
        <v>2.8484677927657939E-3</v>
      </c>
      <c r="AB509" s="2">
        <f t="shared" si="57"/>
        <v>1.4554132439417167E-3</v>
      </c>
      <c r="AF509" s="2">
        <f t="shared" si="58"/>
        <v>4.303881036707511E-3</v>
      </c>
    </row>
    <row r="510" spans="1:32" x14ac:dyDescent="0.3">
      <c r="A510" s="15">
        <v>42754</v>
      </c>
      <c r="B510" s="2">
        <v>-2.4584682759253673E-3</v>
      </c>
      <c r="C510" s="4">
        <v>2.1504098847570825E-3</v>
      </c>
      <c r="D510" s="2">
        <v>-2.1002374181429205E-3</v>
      </c>
      <c r="E510" s="2">
        <v>1.869567578117516E-3</v>
      </c>
      <c r="F510">
        <v>1</v>
      </c>
      <c r="G510">
        <v>2017</v>
      </c>
      <c r="L510" s="2">
        <f t="shared" si="53"/>
        <v>-4.6088781606824503E-3</v>
      </c>
      <c r="P510" s="2">
        <f t="shared" si="54"/>
        <v>3.5823085778244682E-4</v>
      </c>
      <c r="T510" s="2">
        <f t="shared" si="55"/>
        <v>-4.3280358540428833E-3</v>
      </c>
      <c r="X510" s="2">
        <f t="shared" si="56"/>
        <v>-4.2506473029000034E-3</v>
      </c>
      <c r="AB510" s="2">
        <f t="shared" si="57"/>
        <v>2.808423066395665E-4</v>
      </c>
      <c r="AF510" s="2">
        <f t="shared" si="58"/>
        <v>-3.9698049962604365E-3</v>
      </c>
    </row>
    <row r="511" spans="1:32" x14ac:dyDescent="0.3">
      <c r="A511" s="15">
        <v>42755</v>
      </c>
      <c r="B511" s="2">
        <v>-1.6148158017453843E-2</v>
      </c>
      <c r="C511" s="4">
        <v>-1.016585458382236E-2</v>
      </c>
      <c r="D511" s="2">
        <v>-1.5867288913290756E-2</v>
      </c>
      <c r="E511" s="2">
        <v>-1.0037131160147299E-2</v>
      </c>
      <c r="F511">
        <v>1</v>
      </c>
      <c r="G511">
        <v>2017</v>
      </c>
      <c r="L511" s="2">
        <f t="shared" si="53"/>
        <v>-5.9823034336314827E-3</v>
      </c>
      <c r="P511" s="2">
        <f t="shared" si="54"/>
        <v>2.8086910416308744E-4</v>
      </c>
      <c r="T511" s="2">
        <f t="shared" si="55"/>
        <v>-6.1110268573065438E-3</v>
      </c>
      <c r="X511" s="2">
        <f t="shared" si="56"/>
        <v>-5.7014343294683953E-3</v>
      </c>
      <c r="AB511" s="2">
        <f t="shared" si="57"/>
        <v>-1.2872342367506104E-4</v>
      </c>
      <c r="AF511" s="2">
        <f t="shared" si="58"/>
        <v>-5.8301577531434563E-3</v>
      </c>
    </row>
    <row r="512" spans="1:32" x14ac:dyDescent="0.3">
      <c r="A512" s="15">
        <v>42758</v>
      </c>
      <c r="B512" s="2">
        <v>4.4171486178171829E-3</v>
      </c>
      <c r="C512" s="4">
        <v>5.0482971728337692E-3</v>
      </c>
      <c r="D512" s="2">
        <v>1.1636062229023981E-3</v>
      </c>
      <c r="E512" s="2">
        <v>3.0642327396474931E-3</v>
      </c>
      <c r="F512">
        <v>1</v>
      </c>
      <c r="G512">
        <v>2017</v>
      </c>
      <c r="L512" s="2">
        <f t="shared" si="53"/>
        <v>-6.3114855501658629E-4</v>
      </c>
      <c r="P512" s="2">
        <f t="shared" si="54"/>
        <v>-3.2535423949147848E-3</v>
      </c>
      <c r="T512" s="2">
        <f t="shared" si="55"/>
        <v>1.3529158781696899E-3</v>
      </c>
      <c r="X512" s="2">
        <f t="shared" si="56"/>
        <v>-3.8846909499313711E-3</v>
      </c>
      <c r="AB512" s="2">
        <f t="shared" si="57"/>
        <v>1.9840644331862761E-3</v>
      </c>
      <c r="AF512" s="2">
        <f t="shared" si="58"/>
        <v>-1.9006265167450949E-3</v>
      </c>
    </row>
    <row r="513" spans="1:32" x14ac:dyDescent="0.3">
      <c r="A513" s="15">
        <v>42759</v>
      </c>
      <c r="B513" s="2">
        <v>1.1687281641856546E-2</v>
      </c>
      <c r="C513" s="4">
        <v>1.0045879759280138E-2</v>
      </c>
      <c r="D513" s="2">
        <v>9.5952278601261643E-3</v>
      </c>
      <c r="E513" s="2">
        <v>9.5230579400487503E-3</v>
      </c>
      <c r="F513">
        <v>1</v>
      </c>
      <c r="G513">
        <v>2017</v>
      </c>
      <c r="L513" s="2">
        <f t="shared" si="53"/>
        <v>1.6414018825764085E-3</v>
      </c>
      <c r="P513" s="2">
        <f t="shared" si="54"/>
        <v>-2.0920537817303818E-3</v>
      </c>
      <c r="T513" s="2">
        <f t="shared" si="55"/>
        <v>2.1642237018077957E-3</v>
      </c>
      <c r="X513" s="2">
        <f t="shared" si="56"/>
        <v>-4.5065189915397333E-4</v>
      </c>
      <c r="AB513" s="2">
        <f t="shared" si="57"/>
        <v>5.2282181923138729E-4</v>
      </c>
      <c r="AF513" s="2">
        <f t="shared" si="58"/>
        <v>7.2169920077413963E-5</v>
      </c>
    </row>
    <row r="514" spans="1:32" x14ac:dyDescent="0.3">
      <c r="A514" s="15">
        <v>42760</v>
      </c>
      <c r="B514" s="2">
        <v>2.8694943526925032E-2</v>
      </c>
      <c r="C514" s="4">
        <v>1.4977937185870448E-2</v>
      </c>
      <c r="D514" s="2">
        <v>2.3639183115620192E-2</v>
      </c>
      <c r="E514" s="2">
        <v>1.2148053118874473E-2</v>
      </c>
      <c r="F514">
        <v>1</v>
      </c>
      <c r="G514">
        <v>2017</v>
      </c>
      <c r="L514" s="2">
        <f t="shared" ref="L514:L577" si="59">IF(OR(F514=1, F514=3, F514=4, F514=5, F514=6,F514=9,F514=10,F514=11), B514-C514, IF(OR(F514=2, F514=7,F514=8,F514=12), C514-B514, ""))</f>
        <v>1.3717006341054584E-2</v>
      </c>
      <c r="P514" s="2">
        <f t="shared" ref="P514:P577" si="60">IF(OR(F514=1, F514=4, F514=9,F514=10,F514=11), D514-B514, IF(OR(F514=2,F514=3,F514=5,F514=6, F514=7,F514=8,F514=12), B514-D514, ""))</f>
        <v>-5.0557604113048403E-3</v>
      </c>
      <c r="T514" s="2">
        <f t="shared" ref="T514:T577" si="61">IF(OR(F514=1, F514=3, F514=4, F514=5,F514=9,F514=10,F514=11), B514-E514, IF(OR(F514=2, F514=6, F514=7,F514=8,F514=12), E514-B514, ""))</f>
        <v>1.654689040805056E-2</v>
      </c>
      <c r="X514" s="2">
        <f t="shared" ref="X514:X577" si="62">IF(OR(F514=1, F514=3, F514=4, F514=5,F514=9,F514=10,F514=11), D514-C514, IF(OR(F514=2, F514=6, F514=7,F514=8,F514=12), C514-D514, ""))</f>
        <v>8.6612459297497439E-3</v>
      </c>
      <c r="AB514" s="2">
        <f t="shared" ref="AB514:AB577" si="63">IF(OR(F514=1,F514=2, F514=3,F514=9,F514=11,F514=12), C514-E514, IF(OR( F514=4, F514=5,F514=6, F514=7,F514=8,F514=10), E514-C514, ""))</f>
        <v>2.8298840669959743E-3</v>
      </c>
      <c r="AF514" s="2">
        <f t="shared" ref="AF514:AF577" si="64">IF(OR(F514=1, F514=3,F514=4, F514=5,F514=9,F514=10,F514=11), D514-E514, IF(OR(F514=2,F514=6, F514=7,F514=8,F514=12), E514-D514, ""))</f>
        <v>1.1491129996745718E-2</v>
      </c>
    </row>
    <row r="515" spans="1:32" x14ac:dyDescent="0.3">
      <c r="A515" s="15">
        <v>42762</v>
      </c>
      <c r="B515" s="2">
        <v>1.5938850949188624E-2</v>
      </c>
      <c r="C515" s="4">
        <v>4.4753131266164889E-3</v>
      </c>
      <c r="D515" s="2">
        <v>1.2073002896288158E-2</v>
      </c>
      <c r="E515" s="2">
        <v>6.2912920174360209E-3</v>
      </c>
      <c r="F515">
        <v>1</v>
      </c>
      <c r="G515">
        <v>2017</v>
      </c>
      <c r="L515" s="2">
        <f t="shared" si="59"/>
        <v>1.1463537822572135E-2</v>
      </c>
      <c r="P515" s="2">
        <f t="shared" si="60"/>
        <v>-3.8658480529004668E-3</v>
      </c>
      <c r="T515" s="2">
        <f t="shared" si="61"/>
        <v>9.6475589317526027E-3</v>
      </c>
      <c r="X515" s="2">
        <f t="shared" si="62"/>
        <v>7.5976897696716688E-3</v>
      </c>
      <c r="AB515" s="2">
        <f t="shared" si="63"/>
        <v>-1.8159788908195321E-3</v>
      </c>
      <c r="AF515" s="2">
        <f t="shared" si="64"/>
        <v>5.7817108788521367E-3</v>
      </c>
    </row>
    <row r="516" spans="1:32" x14ac:dyDescent="0.3">
      <c r="A516" s="15">
        <v>42765</v>
      </c>
      <c r="B516" s="2">
        <v>-2.8588482925450032E-3</v>
      </c>
      <c r="C516" s="4">
        <v>-9.8365398524519025E-4</v>
      </c>
      <c r="D516" s="2">
        <v>-6.243562356976466E-3</v>
      </c>
      <c r="E516" s="2">
        <v>-1.1799532752848141E-3</v>
      </c>
      <c r="F516">
        <v>1</v>
      </c>
      <c r="G516">
        <v>2017</v>
      </c>
      <c r="L516" s="2">
        <f t="shared" si="59"/>
        <v>-1.8751943072998129E-3</v>
      </c>
      <c r="P516" s="2">
        <f t="shared" si="60"/>
        <v>-3.3847140644314628E-3</v>
      </c>
      <c r="T516" s="2">
        <f t="shared" si="61"/>
        <v>-1.6788950172601891E-3</v>
      </c>
      <c r="X516" s="2">
        <f t="shared" si="62"/>
        <v>-5.2599083717312757E-3</v>
      </c>
      <c r="AB516" s="2">
        <f t="shared" si="63"/>
        <v>1.9629929003962387E-4</v>
      </c>
      <c r="AF516" s="2">
        <f t="shared" si="64"/>
        <v>-5.0636090816916519E-3</v>
      </c>
    </row>
    <row r="517" spans="1:32" x14ac:dyDescent="0.3">
      <c r="A517" s="15">
        <v>42766</v>
      </c>
      <c r="B517" s="2">
        <v>-5.0900226714409545E-3</v>
      </c>
      <c r="C517" s="4">
        <v>-8.2766210072109971E-3</v>
      </c>
      <c r="D517" s="2">
        <v>-3.5792241610394836E-3</v>
      </c>
      <c r="E517" s="2">
        <v>-6.9516358606743576E-3</v>
      </c>
      <c r="F517">
        <v>1</v>
      </c>
      <c r="G517">
        <v>2017</v>
      </c>
      <c r="L517" s="2">
        <f t="shared" si="59"/>
        <v>3.1865983357700425E-3</v>
      </c>
      <c r="P517" s="2">
        <f t="shared" si="60"/>
        <v>1.5107985104014709E-3</v>
      </c>
      <c r="T517" s="2">
        <f t="shared" si="61"/>
        <v>1.8616131892334031E-3</v>
      </c>
      <c r="X517" s="2">
        <f t="shared" si="62"/>
        <v>4.6973968461715135E-3</v>
      </c>
      <c r="AB517" s="2">
        <f t="shared" si="63"/>
        <v>-1.3249851465366395E-3</v>
      </c>
      <c r="AF517" s="2">
        <f t="shared" si="64"/>
        <v>3.372411699634874E-3</v>
      </c>
    </row>
    <row r="518" spans="1:32" x14ac:dyDescent="0.3">
      <c r="A518" s="15">
        <v>42767</v>
      </c>
      <c r="B518" s="2">
        <v>2.6155889841453429E-2</v>
      </c>
      <c r="C518" s="4">
        <v>1.8116407554927449E-2</v>
      </c>
      <c r="D518" s="2">
        <v>2.5900390209657474E-2</v>
      </c>
      <c r="E518" s="2">
        <v>1.7561494882115836E-2</v>
      </c>
      <c r="F518">
        <v>2</v>
      </c>
      <c r="G518">
        <v>2017</v>
      </c>
      <c r="L518" s="2">
        <f t="shared" si="59"/>
        <v>-8.0394822865259806E-3</v>
      </c>
      <c r="P518" s="2">
        <f t="shared" si="60"/>
        <v>2.5549963179595514E-4</v>
      </c>
      <c r="T518" s="2">
        <f t="shared" si="61"/>
        <v>-8.5943949593375937E-3</v>
      </c>
      <c r="X518" s="2">
        <f t="shared" si="62"/>
        <v>-7.7839826547300255E-3</v>
      </c>
      <c r="AB518" s="2">
        <f t="shared" si="63"/>
        <v>5.5491267281161313E-4</v>
      </c>
      <c r="AF518" s="2">
        <f t="shared" si="64"/>
        <v>-8.3388953275416386E-3</v>
      </c>
    </row>
    <row r="519" spans="1:32" x14ac:dyDescent="0.3">
      <c r="A519" s="15">
        <v>42768</v>
      </c>
      <c r="B519" s="2">
        <v>1.0075814359263996E-3</v>
      </c>
      <c r="C519" s="4">
        <v>2.0478637969804465E-3</v>
      </c>
      <c r="D519" s="2">
        <v>2.4824430836239038E-3</v>
      </c>
      <c r="E519" s="2">
        <v>3.0193691625648388E-3</v>
      </c>
      <c r="F519">
        <v>2</v>
      </c>
      <c r="G519">
        <v>2017</v>
      </c>
      <c r="L519" s="2">
        <f t="shared" si="59"/>
        <v>1.0402823610540469E-3</v>
      </c>
      <c r="P519" s="2">
        <f t="shared" si="60"/>
        <v>-1.4748616476975042E-3</v>
      </c>
      <c r="T519" s="2">
        <f t="shared" si="61"/>
        <v>2.0117877266384392E-3</v>
      </c>
      <c r="X519" s="2">
        <f t="shared" si="62"/>
        <v>-4.3457928664345728E-4</v>
      </c>
      <c r="AB519" s="2">
        <f t="shared" si="63"/>
        <v>-9.715053655843923E-4</v>
      </c>
      <c r="AF519" s="2">
        <f t="shared" si="64"/>
        <v>5.3692607894093502E-4</v>
      </c>
    </row>
    <row r="520" spans="1:32" x14ac:dyDescent="0.3">
      <c r="A520" s="15">
        <v>42769</v>
      </c>
      <c r="B520" s="2">
        <v>9.5751341132568727E-4</v>
      </c>
      <c r="C520" s="4">
        <v>7.6709505681663882E-4</v>
      </c>
      <c r="D520" s="2">
        <v>6.302845498074269E-3</v>
      </c>
      <c r="E520" s="2">
        <v>4.9279739933346062E-4</v>
      </c>
      <c r="F520">
        <v>2</v>
      </c>
      <c r="G520">
        <v>2017</v>
      </c>
      <c r="L520" s="2">
        <f t="shared" si="59"/>
        <v>-1.9041835450904845E-4</v>
      </c>
      <c r="P520" s="2">
        <f t="shared" si="60"/>
        <v>-5.3453320867485818E-3</v>
      </c>
      <c r="T520" s="2">
        <f t="shared" si="61"/>
        <v>-4.6471601199222666E-4</v>
      </c>
      <c r="X520" s="2">
        <f t="shared" si="62"/>
        <v>-5.5357504412576301E-3</v>
      </c>
      <c r="AB520" s="2">
        <f t="shared" si="63"/>
        <v>2.7429765748317821E-4</v>
      </c>
      <c r="AF520" s="2">
        <f t="shared" si="64"/>
        <v>-5.810048098740808E-3</v>
      </c>
    </row>
    <row r="521" spans="1:32" x14ac:dyDescent="0.3">
      <c r="A521" s="15">
        <v>42772</v>
      </c>
      <c r="B521" s="2">
        <v>9.9477998772477174E-3</v>
      </c>
      <c r="C521" s="4">
        <v>6.8756828491180642E-3</v>
      </c>
      <c r="D521" s="2">
        <v>8.6548364097282383E-3</v>
      </c>
      <c r="E521" s="2">
        <v>7.0381140290617311E-3</v>
      </c>
      <c r="F521">
        <v>2</v>
      </c>
      <c r="G521">
        <v>2017</v>
      </c>
      <c r="L521" s="2">
        <f t="shared" si="59"/>
        <v>-3.0721170281296532E-3</v>
      </c>
      <c r="P521" s="2">
        <f t="shared" si="60"/>
        <v>1.2929634675194791E-3</v>
      </c>
      <c r="T521" s="2">
        <f t="shared" si="61"/>
        <v>-2.9096858481859863E-3</v>
      </c>
      <c r="X521" s="2">
        <f t="shared" si="62"/>
        <v>-1.7791535606101741E-3</v>
      </c>
      <c r="AB521" s="2">
        <f t="shared" si="63"/>
        <v>-1.6243117994366695E-4</v>
      </c>
      <c r="AF521" s="2">
        <f t="shared" si="64"/>
        <v>-1.6167223806665071E-3</v>
      </c>
    </row>
    <row r="522" spans="1:32" x14ac:dyDescent="0.3">
      <c r="A522" s="15">
        <v>42773</v>
      </c>
      <c r="B522" s="2">
        <v>-3.0171152720889407E-3</v>
      </c>
      <c r="C522" s="4">
        <v>-3.7211469086074959E-3</v>
      </c>
      <c r="D522" s="2">
        <v>-2.1770504035028447E-3</v>
      </c>
      <c r="E522" s="2">
        <v>-3.6611334745464369E-3</v>
      </c>
      <c r="F522">
        <v>2</v>
      </c>
      <c r="G522">
        <v>2017</v>
      </c>
      <c r="L522" s="2">
        <f t="shared" si="59"/>
        <v>-7.0403163651855524E-4</v>
      </c>
      <c r="P522" s="2">
        <f t="shared" si="60"/>
        <v>-8.4006486858609602E-4</v>
      </c>
      <c r="T522" s="2">
        <f t="shared" si="61"/>
        <v>-6.4401820245749619E-4</v>
      </c>
      <c r="X522" s="2">
        <f t="shared" si="62"/>
        <v>-1.5440965051046513E-3</v>
      </c>
      <c r="AB522" s="2">
        <f t="shared" si="63"/>
        <v>-6.0013434061059051E-5</v>
      </c>
      <c r="AF522" s="2">
        <f t="shared" si="64"/>
        <v>-1.4840830710435922E-3</v>
      </c>
    </row>
    <row r="523" spans="1:32" x14ac:dyDescent="0.3">
      <c r="A523" s="15">
        <v>42774</v>
      </c>
      <c r="B523" s="2">
        <v>-4.2603202585575015E-3</v>
      </c>
      <c r="C523" s="4">
        <v>8.5535394546263255E-5</v>
      </c>
      <c r="D523" s="2">
        <v>-4.0266145199177724E-3</v>
      </c>
      <c r="E523" s="2">
        <v>-1.5966029484217347E-3</v>
      </c>
      <c r="F523">
        <v>2</v>
      </c>
      <c r="G523">
        <v>2017</v>
      </c>
      <c r="L523" s="2">
        <f t="shared" si="59"/>
        <v>4.3458556531037647E-3</v>
      </c>
      <c r="P523" s="2">
        <f t="shared" si="60"/>
        <v>-2.3370573863972909E-4</v>
      </c>
      <c r="T523" s="2">
        <f t="shared" si="61"/>
        <v>2.6637173101357668E-3</v>
      </c>
      <c r="X523" s="2">
        <f t="shared" si="62"/>
        <v>4.1121499144640356E-3</v>
      </c>
      <c r="AB523" s="2">
        <f t="shared" si="63"/>
        <v>1.6821383429679979E-3</v>
      </c>
      <c r="AF523" s="2">
        <f t="shared" si="64"/>
        <v>2.4300115714960377E-3</v>
      </c>
    </row>
    <row r="524" spans="1:32" x14ac:dyDescent="0.3">
      <c r="A524" s="15">
        <v>42775</v>
      </c>
      <c r="B524" s="2">
        <v>-3.556751377550058E-3</v>
      </c>
      <c r="C524" s="4">
        <v>1.066250049891421E-3</v>
      </c>
      <c r="D524" s="2">
        <v>-4.6553785057346355E-3</v>
      </c>
      <c r="E524" s="2">
        <v>1.4061545596453604E-3</v>
      </c>
      <c r="F524">
        <v>2</v>
      </c>
      <c r="G524">
        <v>2017</v>
      </c>
      <c r="L524" s="2">
        <f t="shared" si="59"/>
        <v>4.6230014274414788E-3</v>
      </c>
      <c r="P524" s="2">
        <f t="shared" si="60"/>
        <v>1.0986271281845776E-3</v>
      </c>
      <c r="T524" s="2">
        <f t="shared" si="61"/>
        <v>4.9629059371954186E-3</v>
      </c>
      <c r="X524" s="2">
        <f t="shared" si="62"/>
        <v>5.7216285556260568E-3</v>
      </c>
      <c r="AB524" s="2">
        <f t="shared" si="63"/>
        <v>-3.3990450975393939E-4</v>
      </c>
      <c r="AF524" s="2">
        <f t="shared" si="64"/>
        <v>6.0615330653799957E-3</v>
      </c>
    </row>
    <row r="525" spans="1:32" x14ac:dyDescent="0.3">
      <c r="A525" s="15">
        <v>42776</v>
      </c>
      <c r="B525" s="2">
        <v>2.1495602613865277E-4</v>
      </c>
      <c r="C525" s="4">
        <v>1.7258270299826434E-3</v>
      </c>
      <c r="D525" s="2">
        <v>3.1139662004401733E-3</v>
      </c>
      <c r="E525" s="2">
        <v>1.6060883101477502E-4</v>
      </c>
      <c r="F525">
        <v>2</v>
      </c>
      <c r="G525">
        <v>2017</v>
      </c>
      <c r="L525" s="2">
        <f t="shared" si="59"/>
        <v>1.5108710038439907E-3</v>
      </c>
      <c r="P525" s="2">
        <f t="shared" si="60"/>
        <v>-2.8990101743015203E-3</v>
      </c>
      <c r="T525" s="2">
        <f t="shared" si="61"/>
        <v>-5.4347195123877749E-5</v>
      </c>
      <c r="X525" s="2">
        <f t="shared" si="62"/>
        <v>-1.3881391704575299E-3</v>
      </c>
      <c r="AB525" s="2">
        <f t="shared" si="63"/>
        <v>1.5652181989678684E-3</v>
      </c>
      <c r="AF525" s="2">
        <f t="shared" si="64"/>
        <v>-2.9533573694253985E-3</v>
      </c>
    </row>
    <row r="526" spans="1:32" x14ac:dyDescent="0.3">
      <c r="A526" s="15">
        <v>42779</v>
      </c>
      <c r="B526" s="2">
        <v>2.0960249071498185E-3</v>
      </c>
      <c r="C526" s="4">
        <v>1.3077767227115331E-3</v>
      </c>
      <c r="D526" s="2">
        <v>1.8749474371594702E-3</v>
      </c>
      <c r="E526" s="2">
        <v>6.1303898991499621E-4</v>
      </c>
      <c r="F526">
        <v>2</v>
      </c>
      <c r="G526">
        <v>2017</v>
      </c>
      <c r="L526" s="2">
        <f t="shared" si="59"/>
        <v>-7.8824818443828546E-4</v>
      </c>
      <c r="P526" s="2">
        <f t="shared" si="60"/>
        <v>2.2107746999034837E-4</v>
      </c>
      <c r="T526" s="2">
        <f t="shared" si="61"/>
        <v>-1.4829859172348224E-3</v>
      </c>
      <c r="X526" s="2">
        <f t="shared" si="62"/>
        <v>-5.671707144479371E-4</v>
      </c>
      <c r="AB526" s="2">
        <f t="shared" si="63"/>
        <v>6.9473773279653684E-4</v>
      </c>
      <c r="AF526" s="2">
        <f t="shared" si="64"/>
        <v>-1.261908447244474E-3</v>
      </c>
    </row>
    <row r="527" spans="1:32" x14ac:dyDescent="0.3">
      <c r="A527" s="15">
        <v>42780</v>
      </c>
      <c r="B527" s="2">
        <v>5.2679293362411258E-4</v>
      </c>
      <c r="C527" s="4">
        <v>-1.4480326630740316E-3</v>
      </c>
      <c r="D527" s="2">
        <v>3.1108345924803091E-4</v>
      </c>
      <c r="E527" s="2">
        <v>-4.3419035667089474E-4</v>
      </c>
      <c r="F527">
        <v>2</v>
      </c>
      <c r="G527">
        <v>2017</v>
      </c>
      <c r="L527" s="2">
        <f t="shared" si="59"/>
        <v>-1.9748255966981444E-3</v>
      </c>
      <c r="P527" s="2">
        <f t="shared" si="60"/>
        <v>2.1570947437608167E-4</v>
      </c>
      <c r="T527" s="2">
        <f t="shared" si="61"/>
        <v>-9.6098329029500732E-4</v>
      </c>
      <c r="X527" s="2">
        <f t="shared" si="62"/>
        <v>-1.7591161223220624E-3</v>
      </c>
      <c r="AB527" s="2">
        <f t="shared" si="63"/>
        <v>-1.0138423064031368E-3</v>
      </c>
      <c r="AF527" s="2">
        <f t="shared" si="64"/>
        <v>-7.4527381591892559E-4</v>
      </c>
    </row>
    <row r="528" spans="1:32" x14ac:dyDescent="0.3">
      <c r="A528" s="15">
        <v>42781</v>
      </c>
      <c r="B528" s="2">
        <v>-1.8717742578875339E-3</v>
      </c>
      <c r="C528" s="4">
        <v>-7.688545659269878E-3</v>
      </c>
      <c r="D528" s="2">
        <v>-4.6598644492819082E-3</v>
      </c>
      <c r="E528" s="2">
        <v>-6.4839263905860792E-3</v>
      </c>
      <c r="F528">
        <v>2</v>
      </c>
      <c r="G528">
        <v>2017</v>
      </c>
      <c r="L528" s="2">
        <f t="shared" si="59"/>
        <v>-5.8167714013823441E-3</v>
      </c>
      <c r="P528" s="2">
        <f t="shared" si="60"/>
        <v>2.7880901913943743E-3</v>
      </c>
      <c r="T528" s="2">
        <f t="shared" si="61"/>
        <v>-4.6121521326985453E-3</v>
      </c>
      <c r="X528" s="2">
        <f t="shared" si="62"/>
        <v>-3.0286812099879698E-3</v>
      </c>
      <c r="AB528" s="2">
        <f t="shared" si="63"/>
        <v>-1.2046192686837988E-3</v>
      </c>
      <c r="AF528" s="2">
        <f t="shared" si="64"/>
        <v>-1.824061941304171E-3</v>
      </c>
    </row>
    <row r="529" spans="1:32" x14ac:dyDescent="0.3">
      <c r="A529" s="15">
        <v>42782</v>
      </c>
      <c r="B529" s="2">
        <v>3.5833746094059639E-3</v>
      </c>
      <c r="C529" s="4">
        <v>6.1090925762489565E-3</v>
      </c>
      <c r="D529" s="2">
        <v>3.9675258013162264E-3</v>
      </c>
      <c r="E529" s="2">
        <v>5.1751767679278663E-3</v>
      </c>
      <c r="F529">
        <v>2</v>
      </c>
      <c r="G529">
        <v>2017</v>
      </c>
      <c r="L529" s="2">
        <f t="shared" si="59"/>
        <v>2.5257179668429926E-3</v>
      </c>
      <c r="P529" s="2">
        <f t="shared" si="60"/>
        <v>-3.8415119191026253E-4</v>
      </c>
      <c r="T529" s="2">
        <f t="shared" si="61"/>
        <v>1.5918021585219024E-3</v>
      </c>
      <c r="X529" s="2">
        <f t="shared" si="62"/>
        <v>2.1415667749327301E-3</v>
      </c>
      <c r="AB529" s="2">
        <f t="shared" si="63"/>
        <v>9.3391580832109019E-4</v>
      </c>
      <c r="AF529" s="2">
        <f t="shared" si="64"/>
        <v>1.2076509666116399E-3</v>
      </c>
    </row>
    <row r="530" spans="1:32" x14ac:dyDescent="0.3">
      <c r="A530" s="15">
        <v>42783</v>
      </c>
      <c r="B530" s="2">
        <v>1.2666710941792255E-2</v>
      </c>
      <c r="C530" s="4">
        <v>4.978354978355061E-3</v>
      </c>
      <c r="D530" s="2">
        <v>1.5197320647905166E-2</v>
      </c>
      <c r="E530" s="2">
        <v>5.9177556342877745E-3</v>
      </c>
      <c r="F530">
        <v>2</v>
      </c>
      <c r="G530">
        <v>2017</v>
      </c>
      <c r="L530" s="2">
        <f t="shared" si="59"/>
        <v>-7.6883559634371938E-3</v>
      </c>
      <c r="P530" s="2">
        <f t="shared" si="60"/>
        <v>-2.5306097061129108E-3</v>
      </c>
      <c r="T530" s="2">
        <f t="shared" si="61"/>
        <v>-6.7489553075044803E-3</v>
      </c>
      <c r="X530" s="2">
        <f t="shared" si="62"/>
        <v>-1.0218965669550105E-2</v>
      </c>
      <c r="AB530" s="2">
        <f t="shared" si="63"/>
        <v>-9.3940065593271348E-4</v>
      </c>
      <c r="AF530" s="2">
        <f t="shared" si="64"/>
        <v>-9.279565013617392E-3</v>
      </c>
    </row>
    <row r="531" spans="1:32" x14ac:dyDescent="0.3">
      <c r="A531" s="15">
        <v>42786</v>
      </c>
      <c r="B531" s="2">
        <v>3.8731017892047184E-3</v>
      </c>
      <c r="C531" s="4">
        <v>6.5180180690796556E-3</v>
      </c>
      <c r="D531" s="2">
        <v>6.1188194449513051E-3</v>
      </c>
      <c r="E531" s="2">
        <v>6.7733918770582395E-3</v>
      </c>
      <c r="F531">
        <v>2</v>
      </c>
      <c r="G531">
        <v>2017</v>
      </c>
      <c r="L531" s="2">
        <f t="shared" si="59"/>
        <v>2.6449162798749372E-3</v>
      </c>
      <c r="P531" s="2">
        <f t="shared" si="60"/>
        <v>-2.2457176557465867E-3</v>
      </c>
      <c r="T531" s="2">
        <f t="shared" si="61"/>
        <v>2.9002900878535211E-3</v>
      </c>
      <c r="X531" s="2">
        <f t="shared" si="62"/>
        <v>3.9919862412835048E-4</v>
      </c>
      <c r="AB531" s="2">
        <f t="shared" si="63"/>
        <v>-2.5537380797858392E-4</v>
      </c>
      <c r="AF531" s="2">
        <f t="shared" si="64"/>
        <v>6.545724321069344E-4</v>
      </c>
    </row>
    <row r="532" spans="1:32" x14ac:dyDescent="0.3">
      <c r="A532" s="15">
        <v>42787</v>
      </c>
      <c r="B532" s="2">
        <v>1.0214832937478708E-2</v>
      </c>
      <c r="C532" s="4">
        <v>3.2266420398233664E-3</v>
      </c>
      <c r="D532" s="2">
        <v>8.8914789791606271E-3</v>
      </c>
      <c r="E532" s="2">
        <v>3.4893400852290205E-3</v>
      </c>
      <c r="F532">
        <v>2</v>
      </c>
      <c r="G532">
        <v>2017</v>
      </c>
      <c r="L532" s="2">
        <f t="shared" si="59"/>
        <v>-6.9881908976553407E-3</v>
      </c>
      <c r="P532" s="2">
        <f t="shared" si="60"/>
        <v>1.3233539583180805E-3</v>
      </c>
      <c r="T532" s="2">
        <f t="shared" si="61"/>
        <v>-6.7254928522496871E-3</v>
      </c>
      <c r="X532" s="2">
        <f t="shared" si="62"/>
        <v>-5.6648369393372602E-3</v>
      </c>
      <c r="AB532" s="2">
        <f t="shared" si="63"/>
        <v>-2.6269804540565407E-4</v>
      </c>
      <c r="AF532" s="2">
        <f t="shared" si="64"/>
        <v>-5.4021388939316066E-3</v>
      </c>
    </row>
    <row r="533" spans="1:32" x14ac:dyDescent="0.3">
      <c r="A533" s="15">
        <v>42788</v>
      </c>
      <c r="B533" s="2">
        <v>-1.0964977623101431E-3</v>
      </c>
      <c r="C533" s="4">
        <v>2.1385631774220796E-3</v>
      </c>
      <c r="D533" s="2">
        <v>3.5952341576006846E-4</v>
      </c>
      <c r="E533" s="2">
        <v>3.585337250131129E-3</v>
      </c>
      <c r="F533">
        <v>2</v>
      </c>
      <c r="G533">
        <v>2017</v>
      </c>
      <c r="L533" s="2">
        <f t="shared" si="59"/>
        <v>3.2350609397322227E-3</v>
      </c>
      <c r="P533" s="2">
        <f t="shared" si="60"/>
        <v>-1.4560211780702114E-3</v>
      </c>
      <c r="T533" s="2">
        <f t="shared" si="61"/>
        <v>4.6818350124412725E-3</v>
      </c>
      <c r="X533" s="2">
        <f t="shared" si="62"/>
        <v>1.7790397616620113E-3</v>
      </c>
      <c r="AB533" s="2">
        <f t="shared" si="63"/>
        <v>-1.4467740727090493E-3</v>
      </c>
      <c r="AF533" s="2">
        <f t="shared" si="64"/>
        <v>3.2258138343710606E-3</v>
      </c>
    </row>
    <row r="534" spans="1:32" x14ac:dyDescent="0.3">
      <c r="A534" s="15">
        <v>42789</v>
      </c>
      <c r="B534" s="2">
        <v>-8.5289626872788859E-4</v>
      </c>
      <c r="C534" s="4">
        <v>1.4114642261031673E-3</v>
      </c>
      <c r="D534" s="2">
        <v>3.9293766427313611E-4</v>
      </c>
      <c r="E534" s="2">
        <v>9.790501965896085E-4</v>
      </c>
      <c r="F534">
        <v>2</v>
      </c>
      <c r="G534">
        <v>2017</v>
      </c>
      <c r="L534" s="2">
        <f t="shared" si="59"/>
        <v>2.2643604948310559E-3</v>
      </c>
      <c r="P534" s="2">
        <f t="shared" si="60"/>
        <v>-1.2458339330010248E-3</v>
      </c>
      <c r="T534" s="2">
        <f t="shared" si="61"/>
        <v>1.8319464653174971E-3</v>
      </c>
      <c r="X534" s="2">
        <f t="shared" si="62"/>
        <v>1.0185265618300311E-3</v>
      </c>
      <c r="AB534" s="2">
        <f t="shared" si="63"/>
        <v>4.324140295135588E-4</v>
      </c>
      <c r="AF534" s="2">
        <f t="shared" si="64"/>
        <v>5.8611253231647233E-4</v>
      </c>
    </row>
    <row r="535" spans="1:32" x14ac:dyDescent="0.3">
      <c r="A535" s="15">
        <v>42793</v>
      </c>
      <c r="B535" s="2">
        <v>-9.6895606877240338E-3</v>
      </c>
      <c r="C535" s="4">
        <v>-4.7877398064767908E-3</v>
      </c>
      <c r="D535" s="2">
        <v>-1.2626546883719475E-2</v>
      </c>
      <c r="E535" s="2">
        <v>-2.7719545619574637E-3</v>
      </c>
      <c r="F535">
        <v>2</v>
      </c>
      <c r="G535">
        <v>2017</v>
      </c>
      <c r="L535" s="2">
        <f t="shared" si="59"/>
        <v>4.901820881247243E-3</v>
      </c>
      <c r="P535" s="2">
        <f t="shared" si="60"/>
        <v>2.9369861959954412E-3</v>
      </c>
      <c r="T535" s="2">
        <f t="shared" si="61"/>
        <v>6.9176061257665705E-3</v>
      </c>
      <c r="X535" s="2">
        <f t="shared" si="62"/>
        <v>7.8388070772426842E-3</v>
      </c>
      <c r="AB535" s="2">
        <f t="shared" si="63"/>
        <v>-2.0157852445193271E-3</v>
      </c>
      <c r="AF535" s="2">
        <f t="shared" si="64"/>
        <v>9.8545923217620117E-3</v>
      </c>
    </row>
    <row r="536" spans="1:32" x14ac:dyDescent="0.3">
      <c r="A536" s="15">
        <v>42794</v>
      </c>
      <c r="B536" s="2">
        <v>-1.9126573266239927E-3</v>
      </c>
      <c r="C536" s="4">
        <v>-1.9220609889060395E-3</v>
      </c>
      <c r="D536" s="2">
        <v>-2.8137514826768832E-4</v>
      </c>
      <c r="E536" s="2">
        <v>-2.4141980947410087E-3</v>
      </c>
      <c r="F536">
        <v>2</v>
      </c>
      <c r="G536">
        <v>2017</v>
      </c>
      <c r="L536" s="2">
        <f t="shared" si="59"/>
        <v>-9.4036622820467541E-6</v>
      </c>
      <c r="P536" s="2">
        <f t="shared" si="60"/>
        <v>-1.6312821783563045E-3</v>
      </c>
      <c r="T536" s="2">
        <f t="shared" si="61"/>
        <v>-5.0154076811701593E-4</v>
      </c>
      <c r="X536" s="2">
        <f t="shared" si="62"/>
        <v>-1.6406858406383513E-3</v>
      </c>
      <c r="AB536" s="2">
        <f t="shared" si="63"/>
        <v>4.9213710583496917E-4</v>
      </c>
      <c r="AF536" s="2">
        <f t="shared" si="64"/>
        <v>-2.1328229464733202E-3</v>
      </c>
    </row>
    <row r="537" spans="1:32" x14ac:dyDescent="0.3">
      <c r="A537" s="15">
        <v>42795</v>
      </c>
      <c r="B537" s="2">
        <v>1.0796970402334953E-2</v>
      </c>
      <c r="C537" s="4">
        <v>7.4552907788637893E-3</v>
      </c>
      <c r="D537" s="2">
        <v>8.5649468027029323E-3</v>
      </c>
      <c r="E537" s="2">
        <v>8.3904712468845597E-3</v>
      </c>
      <c r="F537">
        <v>3</v>
      </c>
      <c r="G537">
        <v>2017</v>
      </c>
      <c r="L537" s="2">
        <f t="shared" si="59"/>
        <v>3.3416796234711638E-3</v>
      </c>
      <c r="P537" s="2">
        <f t="shared" si="60"/>
        <v>2.2320235996320208E-3</v>
      </c>
      <c r="T537" s="2">
        <f t="shared" si="61"/>
        <v>2.4064991554503933E-3</v>
      </c>
      <c r="X537" s="2">
        <f t="shared" si="62"/>
        <v>1.109656023839143E-3</v>
      </c>
      <c r="AB537" s="2">
        <f t="shared" si="63"/>
        <v>-9.3518046802077044E-4</v>
      </c>
      <c r="AF537" s="2">
        <f t="shared" si="64"/>
        <v>1.7447555581837255E-4</v>
      </c>
    </row>
    <row r="538" spans="1:32" x14ac:dyDescent="0.3">
      <c r="A538" s="15">
        <v>42796</v>
      </c>
      <c r="B538" s="2">
        <v>-7.9955239504747658E-3</v>
      </c>
      <c r="C538" s="4">
        <v>-5.1476670616377824E-3</v>
      </c>
      <c r="D538" s="2">
        <v>-1.0763216455163324E-2</v>
      </c>
      <c r="E538" s="2">
        <v>-4.9923252056531175E-3</v>
      </c>
      <c r="F538">
        <v>3</v>
      </c>
      <c r="G538">
        <v>2017</v>
      </c>
      <c r="L538" s="2">
        <f t="shared" si="59"/>
        <v>-2.8478568888369834E-3</v>
      </c>
      <c r="P538" s="2">
        <f t="shared" si="60"/>
        <v>2.7676925046885587E-3</v>
      </c>
      <c r="T538" s="2">
        <f t="shared" si="61"/>
        <v>-3.0031987448216483E-3</v>
      </c>
      <c r="X538" s="2">
        <f t="shared" si="62"/>
        <v>-5.6155493935255421E-3</v>
      </c>
      <c r="AB538" s="2">
        <f t="shared" si="63"/>
        <v>-1.5534185598466491E-4</v>
      </c>
      <c r="AF538" s="2">
        <f t="shared" si="64"/>
        <v>-5.770891249510207E-3</v>
      </c>
    </row>
    <row r="539" spans="1:32" x14ac:dyDescent="0.3">
      <c r="A539" s="15">
        <v>42797</v>
      </c>
      <c r="B539" s="2">
        <v>-7.0339337319834079E-3</v>
      </c>
      <c r="C539" s="4">
        <v>-2.4719795499881765E-4</v>
      </c>
      <c r="D539" s="2">
        <v>-3.1347200031128686E-3</v>
      </c>
      <c r="E539" s="2">
        <v>-2.545094815184211E-4</v>
      </c>
      <c r="F539">
        <v>3</v>
      </c>
      <c r="G539">
        <v>2017</v>
      </c>
      <c r="L539" s="2">
        <f t="shared" si="59"/>
        <v>-6.7867357769845899E-3</v>
      </c>
      <c r="P539" s="2">
        <f t="shared" si="60"/>
        <v>-3.8992137288705393E-3</v>
      </c>
      <c r="T539" s="2">
        <f t="shared" si="61"/>
        <v>-6.7794242504649865E-3</v>
      </c>
      <c r="X539" s="2">
        <f t="shared" si="62"/>
        <v>-2.8875220481140509E-3</v>
      </c>
      <c r="AB539" s="2">
        <f t="shared" si="63"/>
        <v>7.3115265196034411E-6</v>
      </c>
      <c r="AF539" s="2">
        <f t="shared" si="64"/>
        <v>-2.8802105215944476E-3</v>
      </c>
    </row>
    <row r="540" spans="1:32" x14ac:dyDescent="0.3">
      <c r="A540" s="15">
        <v>42800</v>
      </c>
      <c r="B540" s="2">
        <v>4.8414325334619123E-3</v>
      </c>
      <c r="C540" s="4">
        <v>7.4065332591557748E-3</v>
      </c>
      <c r="D540" s="2">
        <v>8.1993208298367908E-3</v>
      </c>
      <c r="E540" s="2">
        <v>7.4825413726546984E-3</v>
      </c>
      <c r="F540">
        <v>3</v>
      </c>
      <c r="G540">
        <v>2017</v>
      </c>
      <c r="L540" s="2">
        <f t="shared" si="59"/>
        <v>-2.5651007256938625E-3</v>
      </c>
      <c r="P540" s="2">
        <f t="shared" si="60"/>
        <v>-3.3578882963748785E-3</v>
      </c>
      <c r="T540" s="2">
        <f t="shared" si="61"/>
        <v>-2.6411088391927861E-3</v>
      </c>
      <c r="X540" s="2">
        <f t="shared" si="62"/>
        <v>7.9278757068101599E-4</v>
      </c>
      <c r="AB540" s="2">
        <f t="shared" si="63"/>
        <v>-7.6008113498923606E-5</v>
      </c>
      <c r="AF540" s="2">
        <f t="shared" si="64"/>
        <v>7.1677945718209238E-4</v>
      </c>
    </row>
    <row r="541" spans="1:32" x14ac:dyDescent="0.3">
      <c r="A541" s="15">
        <v>42801</v>
      </c>
      <c r="B541" s="2">
        <v>-1.1529012669840794E-3</v>
      </c>
      <c r="C541" s="4">
        <v>-1.846387272757821E-3</v>
      </c>
      <c r="D541" s="2">
        <v>-1.7494489114944095E-3</v>
      </c>
      <c r="E541" s="2">
        <v>-1.6741146350253624E-3</v>
      </c>
      <c r="F541">
        <v>3</v>
      </c>
      <c r="G541">
        <v>2017</v>
      </c>
      <c r="L541" s="2">
        <f t="shared" si="59"/>
        <v>6.9348600577374161E-4</v>
      </c>
      <c r="P541" s="2">
        <f t="shared" si="60"/>
        <v>5.9654764451033009E-4</v>
      </c>
      <c r="T541" s="2">
        <f t="shared" si="61"/>
        <v>5.2121336804128297E-4</v>
      </c>
      <c r="X541" s="2">
        <f t="shared" si="62"/>
        <v>9.6938361263411519E-5</v>
      </c>
      <c r="AB541" s="2">
        <f t="shared" si="63"/>
        <v>-1.7227263773245865E-4</v>
      </c>
      <c r="AF541" s="2">
        <f t="shared" si="64"/>
        <v>-7.5334276469047126E-5</v>
      </c>
    </row>
    <row r="542" spans="1:32" x14ac:dyDescent="0.3">
      <c r="A542" s="15">
        <v>42802</v>
      </c>
      <c r="B542" s="2">
        <v>1.9278385917139086E-3</v>
      </c>
      <c r="C542" s="4">
        <v>-2.5260145972348371E-3</v>
      </c>
      <c r="D542" s="2">
        <v>2.3778935886558852E-3</v>
      </c>
      <c r="E542" s="2">
        <v>-3.3662579708106819E-3</v>
      </c>
      <c r="F542">
        <v>3</v>
      </c>
      <c r="G542">
        <v>2017</v>
      </c>
      <c r="L542" s="2">
        <f t="shared" si="59"/>
        <v>4.4538531889487462E-3</v>
      </c>
      <c r="P542" s="2">
        <f t="shared" si="60"/>
        <v>-4.5005499694197653E-4</v>
      </c>
      <c r="T542" s="2">
        <f t="shared" si="61"/>
        <v>5.294096562524591E-3</v>
      </c>
      <c r="X542" s="2">
        <f t="shared" si="62"/>
        <v>4.9039081858907223E-3</v>
      </c>
      <c r="AB542" s="2">
        <f t="shared" si="63"/>
        <v>8.402433735758448E-4</v>
      </c>
      <c r="AF542" s="2">
        <f t="shared" si="64"/>
        <v>5.7441515594665671E-3</v>
      </c>
    </row>
    <row r="543" spans="1:32" x14ac:dyDescent="0.3">
      <c r="A543" s="15">
        <v>42803</v>
      </c>
      <c r="B543" s="2">
        <v>2.5239019524184387E-3</v>
      </c>
      <c r="C543" s="4">
        <v>3.0254473740245488E-4</v>
      </c>
      <c r="D543" s="2">
        <v>2.1667057608739985E-3</v>
      </c>
      <c r="E543" s="2">
        <v>9.4076729797384982E-4</v>
      </c>
      <c r="F543">
        <v>3</v>
      </c>
      <c r="G543">
        <v>2017</v>
      </c>
      <c r="L543" s="2">
        <f t="shared" si="59"/>
        <v>2.2213572150159839E-3</v>
      </c>
      <c r="P543" s="2">
        <f t="shared" si="60"/>
        <v>3.5719619154444019E-4</v>
      </c>
      <c r="T543" s="2">
        <f t="shared" si="61"/>
        <v>1.5831346544445887E-3</v>
      </c>
      <c r="X543" s="2">
        <f t="shared" si="62"/>
        <v>1.8641610234715435E-3</v>
      </c>
      <c r="AB543" s="2">
        <f t="shared" si="63"/>
        <v>-6.38222560571395E-4</v>
      </c>
      <c r="AF543" s="2">
        <f t="shared" si="64"/>
        <v>1.2259384629001485E-3</v>
      </c>
    </row>
    <row r="544" spans="1:32" x14ac:dyDescent="0.3">
      <c r="A544" s="15">
        <v>42804</v>
      </c>
      <c r="B544" s="2">
        <v>2.4036583680230343E-5</v>
      </c>
      <c r="C544" s="4">
        <v>8.4574885179783497E-4</v>
      </c>
      <c r="D544" s="2">
        <v>2.9920830447826652E-4</v>
      </c>
      <c r="E544" s="2">
        <v>5.9109969777862469E-4</v>
      </c>
      <c r="F544">
        <v>3</v>
      </c>
      <c r="G544">
        <v>2017</v>
      </c>
      <c r="L544" s="2">
        <f t="shared" si="59"/>
        <v>-8.2171226811760467E-4</v>
      </c>
      <c r="P544" s="2">
        <f t="shared" si="60"/>
        <v>-2.7517172079803617E-4</v>
      </c>
      <c r="T544" s="2">
        <f t="shared" si="61"/>
        <v>-5.6706311409839439E-4</v>
      </c>
      <c r="X544" s="2">
        <f t="shared" si="62"/>
        <v>-5.4654054731956845E-4</v>
      </c>
      <c r="AB544" s="2">
        <f t="shared" si="63"/>
        <v>2.5464915401921028E-4</v>
      </c>
      <c r="AF544" s="2">
        <f t="shared" si="64"/>
        <v>-2.9189139330035817E-4</v>
      </c>
    </row>
    <row r="545" spans="1:32" x14ac:dyDescent="0.3">
      <c r="A545" s="15">
        <v>42808</v>
      </c>
      <c r="B545" s="2">
        <v>2.2192843292790452E-2</v>
      </c>
      <c r="C545" s="4">
        <v>1.7062974632186371E-2</v>
      </c>
      <c r="D545" s="2">
        <v>1.8099099990109852E-2</v>
      </c>
      <c r="E545" s="2">
        <v>1.7149038061260533E-2</v>
      </c>
      <c r="F545">
        <v>3</v>
      </c>
      <c r="G545">
        <v>2017</v>
      </c>
      <c r="L545" s="2">
        <f t="shared" si="59"/>
        <v>5.1298686606040811E-3</v>
      </c>
      <c r="P545" s="2">
        <f t="shared" si="60"/>
        <v>4.0937433026805997E-3</v>
      </c>
      <c r="T545" s="2">
        <f t="shared" si="61"/>
        <v>5.0438052315299187E-3</v>
      </c>
      <c r="X545" s="2">
        <f t="shared" si="62"/>
        <v>1.0361253579234814E-3</v>
      </c>
      <c r="AB545" s="2">
        <f t="shared" si="63"/>
        <v>-8.6063429074162423E-5</v>
      </c>
      <c r="AF545" s="2">
        <f t="shared" si="64"/>
        <v>9.5006192884931895E-4</v>
      </c>
    </row>
    <row r="546" spans="1:32" x14ac:dyDescent="0.3">
      <c r="A546" s="15">
        <v>42809</v>
      </c>
      <c r="B546" s="2">
        <v>4.1020299489147203E-3</v>
      </c>
      <c r="C546" s="4">
        <v>-2.4210410476512904E-4</v>
      </c>
      <c r="D546" s="2">
        <v>2.615779023537307E-3</v>
      </c>
      <c r="E546" s="2">
        <v>-1.512093179175924E-3</v>
      </c>
      <c r="F546">
        <v>3</v>
      </c>
      <c r="G546">
        <v>2017</v>
      </c>
      <c r="L546" s="2">
        <f t="shared" si="59"/>
        <v>4.3441340536798491E-3</v>
      </c>
      <c r="P546" s="2">
        <f t="shared" si="60"/>
        <v>1.4862509253774133E-3</v>
      </c>
      <c r="T546" s="2">
        <f t="shared" si="61"/>
        <v>5.6141231280906444E-3</v>
      </c>
      <c r="X546" s="2">
        <f t="shared" si="62"/>
        <v>2.8578831283024362E-3</v>
      </c>
      <c r="AB546" s="2">
        <f t="shared" si="63"/>
        <v>1.269989074410795E-3</v>
      </c>
      <c r="AF546" s="2">
        <f t="shared" si="64"/>
        <v>4.1278722027132311E-3</v>
      </c>
    </row>
    <row r="547" spans="1:32" x14ac:dyDescent="0.3">
      <c r="A547" s="15">
        <v>42810</v>
      </c>
      <c r="B547" s="2">
        <v>6.5805153961970625E-3</v>
      </c>
      <c r="C547" s="4">
        <v>7.5840965128568007E-3</v>
      </c>
      <c r="D547" s="2">
        <v>4.3482576248115362E-3</v>
      </c>
      <c r="E547" s="2">
        <v>6.3861248223099363E-3</v>
      </c>
      <c r="F547">
        <v>3</v>
      </c>
      <c r="G547">
        <v>2017</v>
      </c>
      <c r="L547" s="2">
        <f t="shared" si="59"/>
        <v>-1.0035811166597382E-3</v>
      </c>
      <c r="P547" s="2">
        <f t="shared" si="60"/>
        <v>2.2322577713855263E-3</v>
      </c>
      <c r="T547" s="2">
        <f t="shared" si="61"/>
        <v>1.943905738871262E-4</v>
      </c>
      <c r="X547" s="2">
        <f t="shared" si="62"/>
        <v>-3.2358388880452645E-3</v>
      </c>
      <c r="AB547" s="2">
        <f t="shared" si="63"/>
        <v>1.1979716905468644E-3</v>
      </c>
      <c r="AF547" s="2">
        <f t="shared" si="64"/>
        <v>-2.0378671974984001E-3</v>
      </c>
    </row>
    <row r="548" spans="1:32" x14ac:dyDescent="0.3">
      <c r="A548" s="15">
        <v>42811</v>
      </c>
      <c r="B548" s="2">
        <v>-9.8921752893461282E-4</v>
      </c>
      <c r="C548" s="4">
        <v>6.9370855501038316E-4</v>
      </c>
      <c r="D548" s="2">
        <v>-3.5223695170331238E-3</v>
      </c>
      <c r="E548" s="2">
        <v>2.1341283079581307E-3</v>
      </c>
      <c r="F548">
        <v>3</v>
      </c>
      <c r="G548">
        <v>2017</v>
      </c>
      <c r="L548" s="2">
        <f t="shared" si="59"/>
        <v>-1.6829260839449959E-3</v>
      </c>
      <c r="P548" s="2">
        <f t="shared" si="60"/>
        <v>2.533151988098511E-3</v>
      </c>
      <c r="T548" s="2">
        <f t="shared" si="61"/>
        <v>-3.1233458368927435E-3</v>
      </c>
      <c r="X548" s="2">
        <f t="shared" si="62"/>
        <v>-4.2160780720435073E-3</v>
      </c>
      <c r="AB548" s="2">
        <f t="shared" si="63"/>
        <v>-1.4404197529477476E-3</v>
      </c>
      <c r="AF548" s="2">
        <f t="shared" si="64"/>
        <v>-5.656497824991254E-3</v>
      </c>
    </row>
    <row r="549" spans="1:32" x14ac:dyDescent="0.3">
      <c r="A549" s="15">
        <v>42814</v>
      </c>
      <c r="B549" s="2">
        <v>-1.0543361759633805E-3</v>
      </c>
      <c r="C549" s="4">
        <v>-3.6244343644411233E-3</v>
      </c>
      <c r="D549" s="2">
        <v>-3.0602052887714207E-3</v>
      </c>
      <c r="E549" s="2">
        <v>-4.3930670150989963E-3</v>
      </c>
      <c r="F549">
        <v>3</v>
      </c>
      <c r="G549">
        <v>2017</v>
      </c>
      <c r="L549" s="2">
        <f t="shared" si="59"/>
        <v>2.5700981884777428E-3</v>
      </c>
      <c r="P549" s="2">
        <f t="shared" si="60"/>
        <v>2.0058691128080402E-3</v>
      </c>
      <c r="T549" s="2">
        <f t="shared" si="61"/>
        <v>3.3387308391356159E-3</v>
      </c>
      <c r="X549" s="2">
        <f t="shared" si="62"/>
        <v>5.6422907566970257E-4</v>
      </c>
      <c r="AB549" s="2">
        <f t="shared" si="63"/>
        <v>7.6863265065787306E-4</v>
      </c>
      <c r="AF549" s="2">
        <f t="shared" si="64"/>
        <v>1.3328617263275756E-3</v>
      </c>
    </row>
    <row r="550" spans="1:32" x14ac:dyDescent="0.3">
      <c r="A550" s="15">
        <v>42815</v>
      </c>
      <c r="B550" s="2">
        <v>-2.528629576206312E-3</v>
      </c>
      <c r="C550" s="4">
        <v>-5.8618252737805082E-4</v>
      </c>
      <c r="D550" s="2">
        <v>-4.3225447353773643E-3</v>
      </c>
      <c r="E550" s="2">
        <v>-1.127758163119458E-3</v>
      </c>
      <c r="F550">
        <v>3</v>
      </c>
      <c r="G550">
        <v>2017</v>
      </c>
      <c r="L550" s="2">
        <f t="shared" si="59"/>
        <v>-1.9424470488282612E-3</v>
      </c>
      <c r="P550" s="2">
        <f t="shared" si="60"/>
        <v>1.7939151591710523E-3</v>
      </c>
      <c r="T550" s="2">
        <f t="shared" si="61"/>
        <v>-1.4008714130868539E-3</v>
      </c>
      <c r="X550" s="2">
        <f t="shared" si="62"/>
        <v>-3.7363622079993135E-3</v>
      </c>
      <c r="AB550" s="2">
        <f t="shared" si="63"/>
        <v>5.4157563574140719E-4</v>
      </c>
      <c r="AF550" s="2">
        <f t="shared" si="64"/>
        <v>-3.1947865722579062E-3</v>
      </c>
    </row>
    <row r="551" spans="1:32" x14ac:dyDescent="0.3">
      <c r="A551" s="15">
        <v>42816</v>
      </c>
      <c r="B551" s="2">
        <v>-1.0545759271062055E-2</v>
      </c>
      <c r="C551" s="4">
        <v>-9.9819108699226305E-3</v>
      </c>
      <c r="D551" s="2">
        <v>-1.1306437033160543E-2</v>
      </c>
      <c r="E551" s="2">
        <v>-1.0777179931118583E-2</v>
      </c>
      <c r="F551">
        <v>3</v>
      </c>
      <c r="G551">
        <v>2017</v>
      </c>
      <c r="L551" s="2">
        <f t="shared" si="59"/>
        <v>-5.6384840113942424E-4</v>
      </c>
      <c r="P551" s="2">
        <f t="shared" si="60"/>
        <v>7.6067776209848802E-4</v>
      </c>
      <c r="T551" s="2">
        <f t="shared" si="61"/>
        <v>2.3142066005652807E-4</v>
      </c>
      <c r="X551" s="2">
        <f t="shared" si="62"/>
        <v>-1.3245261632379123E-3</v>
      </c>
      <c r="AB551" s="2">
        <f t="shared" si="63"/>
        <v>7.9526906119595231E-4</v>
      </c>
      <c r="AF551" s="2">
        <f t="shared" si="64"/>
        <v>-5.2925710204195994E-4</v>
      </c>
    </row>
    <row r="552" spans="1:32" x14ac:dyDescent="0.3">
      <c r="A552" s="15">
        <v>42817</v>
      </c>
      <c r="B552" s="2">
        <v>5.6684153082420018E-3</v>
      </c>
      <c r="C552" s="4">
        <v>6.1846308877186121E-3</v>
      </c>
      <c r="D552" s="2">
        <v>5.4929058987987526E-3</v>
      </c>
      <c r="E552" s="2">
        <v>5.6391183666304476E-3</v>
      </c>
      <c r="F552">
        <v>3</v>
      </c>
      <c r="G552">
        <v>2017</v>
      </c>
      <c r="L552" s="2">
        <f t="shared" si="59"/>
        <v>-5.1621557947661035E-4</v>
      </c>
      <c r="P552" s="2">
        <f t="shared" si="60"/>
        <v>1.7550940944324918E-4</v>
      </c>
      <c r="T552" s="2">
        <f t="shared" si="61"/>
        <v>2.9296941611554189E-5</v>
      </c>
      <c r="X552" s="2">
        <f t="shared" si="62"/>
        <v>-6.9172498891985953E-4</v>
      </c>
      <c r="AB552" s="2">
        <f t="shared" si="63"/>
        <v>5.4551252108816454E-4</v>
      </c>
      <c r="AF552" s="2">
        <f t="shared" si="64"/>
        <v>-1.4621246783169499E-4</v>
      </c>
    </row>
    <row r="553" spans="1:32" x14ac:dyDescent="0.3">
      <c r="A553" s="15">
        <v>42818</v>
      </c>
      <c r="B553" s="2">
        <v>8.2058802989035552E-3</v>
      </c>
      <c r="C553" s="4">
        <v>2.3882108228872839E-3</v>
      </c>
      <c r="D553" s="2">
        <v>1.0865975927831317E-2</v>
      </c>
      <c r="E553" s="2">
        <v>3.0423944230497037E-3</v>
      </c>
      <c r="F553">
        <v>3</v>
      </c>
      <c r="G553">
        <v>2017</v>
      </c>
      <c r="L553" s="2">
        <f t="shared" si="59"/>
        <v>5.8176694760162708E-3</v>
      </c>
      <c r="P553" s="2">
        <f t="shared" si="60"/>
        <v>-2.6600956289277618E-3</v>
      </c>
      <c r="T553" s="2">
        <f t="shared" si="61"/>
        <v>5.1634858758538519E-3</v>
      </c>
      <c r="X553" s="2">
        <f t="shared" si="62"/>
        <v>8.4777651049440326E-3</v>
      </c>
      <c r="AB553" s="2">
        <f t="shared" si="63"/>
        <v>-6.5418360016241978E-4</v>
      </c>
      <c r="AF553" s="2">
        <f t="shared" si="64"/>
        <v>7.8235815047816137E-3</v>
      </c>
    </row>
    <row r="554" spans="1:32" x14ac:dyDescent="0.3">
      <c r="A554" s="15">
        <v>42821</v>
      </c>
      <c r="B554" s="2">
        <v>-2.5789737784883671E-3</v>
      </c>
      <c r="C554" s="4">
        <v>-6.8950373298198586E-3</v>
      </c>
      <c r="D554" s="2">
        <v>-3.1080527682499424E-3</v>
      </c>
      <c r="E554" s="2">
        <v>-6.2624484218969864E-3</v>
      </c>
      <c r="F554">
        <v>3</v>
      </c>
      <c r="G554">
        <v>2017</v>
      </c>
      <c r="L554" s="2">
        <f t="shared" si="59"/>
        <v>4.3160635513314911E-3</v>
      </c>
      <c r="P554" s="2">
        <f t="shared" si="60"/>
        <v>5.2907898976157532E-4</v>
      </c>
      <c r="T554" s="2">
        <f t="shared" si="61"/>
        <v>3.6834746434086193E-3</v>
      </c>
      <c r="X554" s="2">
        <f t="shared" si="62"/>
        <v>3.7869845615699162E-3</v>
      </c>
      <c r="AB554" s="2">
        <f t="shared" si="63"/>
        <v>-6.325889079228722E-4</v>
      </c>
      <c r="AF554" s="2">
        <f t="shared" si="64"/>
        <v>3.154395653647044E-3</v>
      </c>
    </row>
    <row r="555" spans="1:32" x14ac:dyDescent="0.3">
      <c r="A555" s="15">
        <v>42822</v>
      </c>
      <c r="B555" s="2">
        <v>1.1723052260709778E-2</v>
      </c>
      <c r="C555" s="4">
        <v>6.1469066466190402E-3</v>
      </c>
      <c r="D555" s="2">
        <v>8.0021275686354594E-3</v>
      </c>
      <c r="E555" s="2">
        <v>5.8955814776747726E-3</v>
      </c>
      <c r="F555">
        <v>3</v>
      </c>
      <c r="G555">
        <v>2017</v>
      </c>
      <c r="L555" s="2">
        <f t="shared" si="59"/>
        <v>5.5761456140907377E-3</v>
      </c>
      <c r="P555" s="2">
        <f t="shared" si="60"/>
        <v>3.7209246920743184E-3</v>
      </c>
      <c r="T555" s="2">
        <f t="shared" si="61"/>
        <v>5.8274707830350053E-3</v>
      </c>
      <c r="X555" s="2">
        <f t="shared" si="62"/>
        <v>1.8552209220164192E-3</v>
      </c>
      <c r="AB555" s="2">
        <f t="shared" si="63"/>
        <v>2.5132516894426759E-4</v>
      </c>
      <c r="AF555" s="2">
        <f t="shared" si="64"/>
        <v>2.1065460909606868E-3</v>
      </c>
    </row>
    <row r="556" spans="1:32" x14ac:dyDescent="0.3">
      <c r="A556" s="15">
        <v>42823</v>
      </c>
      <c r="B556" s="2">
        <v>8.7510717347812836E-3</v>
      </c>
      <c r="C556" s="4">
        <v>4.7248593530239101E-3</v>
      </c>
      <c r="D556" s="2">
        <v>7.8090401123182595E-3</v>
      </c>
      <c r="E556" s="2">
        <v>4.1452563659658452E-3</v>
      </c>
      <c r="F556">
        <v>3</v>
      </c>
      <c r="G556">
        <v>2017</v>
      </c>
      <c r="L556" s="2">
        <f t="shared" si="59"/>
        <v>4.0262123817573735E-3</v>
      </c>
      <c r="P556" s="2">
        <f t="shared" si="60"/>
        <v>9.4203162246302413E-4</v>
      </c>
      <c r="T556" s="2">
        <f t="shared" si="61"/>
        <v>4.6058153688154383E-3</v>
      </c>
      <c r="X556" s="2">
        <f t="shared" si="62"/>
        <v>3.0841807592943494E-3</v>
      </c>
      <c r="AB556" s="2">
        <f t="shared" si="63"/>
        <v>5.7960298705806487E-4</v>
      </c>
      <c r="AF556" s="2">
        <f t="shared" si="64"/>
        <v>3.6637837463524142E-3</v>
      </c>
    </row>
    <row r="557" spans="1:32" x14ac:dyDescent="0.3">
      <c r="A557" s="15">
        <v>42824</v>
      </c>
      <c r="B557" s="2">
        <v>6.6601182128398495E-3</v>
      </c>
      <c r="C557" s="4">
        <v>3.2754434698922474E-3</v>
      </c>
      <c r="D557" s="2">
        <v>1.0731073364452087E-2</v>
      </c>
      <c r="E557" s="2">
        <v>3.9276797635603138E-3</v>
      </c>
      <c r="F557">
        <v>3</v>
      </c>
      <c r="G557">
        <v>2017</v>
      </c>
      <c r="L557" s="2">
        <f t="shared" si="59"/>
        <v>3.3846747429476022E-3</v>
      </c>
      <c r="P557" s="2">
        <f t="shared" si="60"/>
        <v>-4.0709551516122378E-3</v>
      </c>
      <c r="T557" s="2">
        <f t="shared" si="61"/>
        <v>2.7324384492795357E-3</v>
      </c>
      <c r="X557" s="2">
        <f t="shared" si="62"/>
        <v>7.4556298945598395E-3</v>
      </c>
      <c r="AB557" s="2">
        <f t="shared" si="63"/>
        <v>-6.5223629366806648E-4</v>
      </c>
      <c r="AF557" s="2">
        <f t="shared" si="64"/>
        <v>6.8033936008917734E-3</v>
      </c>
    </row>
    <row r="558" spans="1:32" x14ac:dyDescent="0.3">
      <c r="A558" s="15">
        <v>42825</v>
      </c>
      <c r="B558" s="2">
        <v>-8.2261887043037652E-3</v>
      </c>
      <c r="C558" s="4">
        <v>0</v>
      </c>
      <c r="D558" s="2">
        <v>-8.1657855666097436E-3</v>
      </c>
      <c r="E558" s="2">
        <v>-9.0800481121116965E-4</v>
      </c>
      <c r="F558">
        <v>3</v>
      </c>
      <c r="G558">
        <v>2017</v>
      </c>
      <c r="L558" s="2">
        <f t="shared" si="59"/>
        <v>-8.2261887043037652E-3</v>
      </c>
      <c r="P558" s="2">
        <f t="shared" si="60"/>
        <v>-6.0403137694021655E-5</v>
      </c>
      <c r="T558" s="2">
        <f t="shared" si="61"/>
        <v>-7.3181838930925953E-3</v>
      </c>
      <c r="X558" s="2">
        <f t="shared" si="62"/>
        <v>-8.1657855666097436E-3</v>
      </c>
      <c r="AB558" s="2">
        <f t="shared" si="63"/>
        <v>9.0800481121116965E-4</v>
      </c>
      <c r="AF558" s="2">
        <f t="shared" si="64"/>
        <v>-7.2577807553985737E-3</v>
      </c>
    </row>
    <row r="559" spans="1:32" x14ac:dyDescent="0.3">
      <c r="A559" s="15">
        <v>42828</v>
      </c>
      <c r="B559" s="2">
        <v>1.0367332139862677E-2</v>
      </c>
      <c r="C559" s="4">
        <v>6.9873279738384376E-3</v>
      </c>
      <c r="D559" s="2">
        <v>4.831154417405145E-3</v>
      </c>
      <c r="E559" s="2">
        <v>9.7810637902804188E-3</v>
      </c>
      <c r="F559">
        <v>4</v>
      </c>
      <c r="G559">
        <v>2017</v>
      </c>
      <c r="L559" s="2">
        <f t="shared" si="59"/>
        <v>3.3800041660242393E-3</v>
      </c>
      <c r="P559" s="2">
        <f t="shared" si="60"/>
        <v>-5.5361777224575319E-3</v>
      </c>
      <c r="T559" s="2">
        <f t="shared" si="61"/>
        <v>5.8626834958225814E-4</v>
      </c>
      <c r="X559" s="2">
        <f t="shared" si="62"/>
        <v>-2.1561735564332926E-3</v>
      </c>
      <c r="AB559" s="2">
        <f t="shared" si="63"/>
        <v>2.7937358164419812E-3</v>
      </c>
      <c r="AF559" s="2">
        <f t="shared" si="64"/>
        <v>-4.9499093728752738E-3</v>
      </c>
    </row>
    <row r="560" spans="1:32" x14ac:dyDescent="0.3">
      <c r="A560" s="15">
        <v>42830</v>
      </c>
      <c r="B560" s="2">
        <v>-2.4647607364749274E-3</v>
      </c>
      <c r="C560" s="4">
        <v>2.9552330899505048E-3</v>
      </c>
      <c r="D560" s="2">
        <v>4.8705781346080551E-3</v>
      </c>
      <c r="E560" s="2">
        <v>2.1404055202536268E-3</v>
      </c>
      <c r="F560">
        <v>4</v>
      </c>
      <c r="G560">
        <v>2017</v>
      </c>
      <c r="L560" s="2">
        <f t="shared" si="59"/>
        <v>-5.4199938264254321E-3</v>
      </c>
      <c r="P560" s="2">
        <f t="shared" si="60"/>
        <v>7.3353388710829821E-3</v>
      </c>
      <c r="T560" s="2">
        <f t="shared" si="61"/>
        <v>-4.6051662567285542E-3</v>
      </c>
      <c r="X560" s="2">
        <f t="shared" si="62"/>
        <v>1.9153450446575504E-3</v>
      </c>
      <c r="AB560" s="2">
        <f t="shared" si="63"/>
        <v>-8.1482756969687795E-4</v>
      </c>
      <c r="AF560" s="2">
        <f t="shared" si="64"/>
        <v>2.7301726143544283E-3</v>
      </c>
    </row>
    <row r="561" spans="1:32" x14ac:dyDescent="0.3">
      <c r="A561" s="15">
        <v>42831</v>
      </c>
      <c r="B561" s="2">
        <v>-1.6097930022354661E-3</v>
      </c>
      <c r="C561" s="4">
        <v>-3.453802690726981E-4</v>
      </c>
      <c r="D561" s="2">
        <v>-1.3739626005070961E-3</v>
      </c>
      <c r="E561" s="2">
        <v>-1.5646768692050726E-3</v>
      </c>
      <c r="F561">
        <v>4</v>
      </c>
      <c r="G561">
        <v>2017</v>
      </c>
      <c r="L561" s="2">
        <f t="shared" si="59"/>
        <v>-1.264412733162768E-3</v>
      </c>
      <c r="P561" s="2">
        <f t="shared" si="60"/>
        <v>2.3583040172836999E-4</v>
      </c>
      <c r="T561" s="2">
        <f t="shared" si="61"/>
        <v>-4.5116133030393551E-5</v>
      </c>
      <c r="X561" s="2">
        <f t="shared" si="62"/>
        <v>-1.028582331434398E-3</v>
      </c>
      <c r="AB561" s="2">
        <f t="shared" si="63"/>
        <v>-1.2192966001323745E-3</v>
      </c>
      <c r="AF561" s="2">
        <f t="shared" si="64"/>
        <v>1.9071426869797644E-4</v>
      </c>
    </row>
    <row r="562" spans="1:32" x14ac:dyDescent="0.3">
      <c r="A562" s="15">
        <v>42832</v>
      </c>
      <c r="B562" s="2">
        <v>-5.5137701261189958E-3</v>
      </c>
      <c r="C562" s="4">
        <v>-6.8722029378264242E-3</v>
      </c>
      <c r="D562" s="2">
        <v>-8.8702050367780189E-3</v>
      </c>
      <c r="E562" s="2">
        <v>-7.3755302008130215E-3</v>
      </c>
      <c r="F562">
        <v>4</v>
      </c>
      <c r="G562">
        <v>2017</v>
      </c>
      <c r="L562" s="2">
        <f t="shared" si="59"/>
        <v>1.3584328117074284E-3</v>
      </c>
      <c r="P562" s="2">
        <f t="shared" si="60"/>
        <v>-3.3564349106590232E-3</v>
      </c>
      <c r="T562" s="2">
        <f t="shared" si="61"/>
        <v>1.8617600746940258E-3</v>
      </c>
      <c r="X562" s="2">
        <f t="shared" si="62"/>
        <v>-1.9980020989515948E-3</v>
      </c>
      <c r="AB562" s="2">
        <f t="shared" si="63"/>
        <v>-5.0332726298659737E-4</v>
      </c>
      <c r="AF562" s="2">
        <f t="shared" si="64"/>
        <v>-1.4946748359649974E-3</v>
      </c>
    </row>
    <row r="563" spans="1:32" x14ac:dyDescent="0.3">
      <c r="A563" s="15">
        <v>42835</v>
      </c>
      <c r="B563" s="2">
        <v>-2.4600668222797794E-4</v>
      </c>
      <c r="C563" s="4">
        <v>-1.8318602350432739E-3</v>
      </c>
      <c r="D563" s="2">
        <v>4.152833609022381E-3</v>
      </c>
      <c r="E563" s="2">
        <v>-4.405416841571589E-3</v>
      </c>
      <c r="F563">
        <v>4</v>
      </c>
      <c r="G563">
        <v>2017</v>
      </c>
      <c r="L563" s="2">
        <f t="shared" si="59"/>
        <v>1.5858535528152961E-3</v>
      </c>
      <c r="P563" s="2">
        <f t="shared" si="60"/>
        <v>4.3988402912503591E-3</v>
      </c>
      <c r="T563" s="2">
        <f t="shared" si="61"/>
        <v>4.1594101593436109E-3</v>
      </c>
      <c r="X563" s="2">
        <f t="shared" si="62"/>
        <v>5.9846938440656552E-3</v>
      </c>
      <c r="AB563" s="2">
        <f t="shared" si="63"/>
        <v>-2.5735566065283148E-3</v>
      </c>
      <c r="AF563" s="2">
        <f t="shared" si="64"/>
        <v>8.55825045059397E-3</v>
      </c>
    </row>
    <row r="564" spans="1:32" x14ac:dyDescent="0.3">
      <c r="A564" s="15">
        <v>42836</v>
      </c>
      <c r="B564" s="2">
        <v>1.0943494449033975E-2</v>
      </c>
      <c r="C564" s="4">
        <v>6.0502426087381917E-3</v>
      </c>
      <c r="D564" s="2">
        <v>1.0037104759957527E-2</v>
      </c>
      <c r="E564" s="2">
        <v>7.1886620588359562E-3</v>
      </c>
      <c r="F564">
        <v>4</v>
      </c>
      <c r="G564">
        <v>2017</v>
      </c>
      <c r="L564" s="2">
        <f t="shared" si="59"/>
        <v>4.893251840295783E-3</v>
      </c>
      <c r="P564" s="2">
        <f t="shared" si="60"/>
        <v>-9.0638968907644744E-4</v>
      </c>
      <c r="T564" s="2">
        <f t="shared" si="61"/>
        <v>3.7548323901980185E-3</v>
      </c>
      <c r="X564" s="2">
        <f t="shared" si="62"/>
        <v>3.9868621512193355E-3</v>
      </c>
      <c r="AB564" s="2">
        <f t="shared" si="63"/>
        <v>1.1384194500977645E-3</v>
      </c>
      <c r="AF564" s="2">
        <f t="shared" si="64"/>
        <v>2.848442701121571E-3</v>
      </c>
    </row>
    <row r="565" spans="1:32" x14ac:dyDescent="0.3">
      <c r="A565" s="15">
        <v>42837</v>
      </c>
      <c r="B565" s="2">
        <v>-4.3875103720288876E-3</v>
      </c>
      <c r="C565" s="4">
        <v>-3.632131644473235E-3</v>
      </c>
      <c r="D565" s="2">
        <v>-3.1905374226807496E-3</v>
      </c>
      <c r="E565" s="2">
        <v>-4.8633106566828635E-3</v>
      </c>
      <c r="F565">
        <v>4</v>
      </c>
      <c r="G565">
        <v>2017</v>
      </c>
      <c r="L565" s="2">
        <f t="shared" si="59"/>
        <v>-7.5537872755565257E-4</v>
      </c>
      <c r="P565" s="2">
        <f t="shared" si="60"/>
        <v>1.196972949348138E-3</v>
      </c>
      <c r="T565" s="2">
        <f t="shared" si="61"/>
        <v>4.7580028465397592E-4</v>
      </c>
      <c r="X565" s="2">
        <f t="shared" si="62"/>
        <v>4.4159422179248543E-4</v>
      </c>
      <c r="AB565" s="2">
        <f t="shared" si="63"/>
        <v>-1.2311790122096285E-3</v>
      </c>
      <c r="AF565" s="2">
        <f t="shared" si="64"/>
        <v>1.6727732340021139E-3</v>
      </c>
    </row>
    <row r="566" spans="1:32" x14ac:dyDescent="0.3">
      <c r="A566" s="15">
        <v>42838</v>
      </c>
      <c r="B566" s="2">
        <v>2.720564063615856E-3</v>
      </c>
      <c r="C566" s="4">
        <v>-5.7206808316448126E-3</v>
      </c>
      <c r="D566" s="2">
        <v>9.1384053021208817E-4</v>
      </c>
      <c r="E566" s="2">
        <v>-6.1406420568704771E-3</v>
      </c>
      <c r="F566">
        <v>4</v>
      </c>
      <c r="G566">
        <v>2017</v>
      </c>
      <c r="L566" s="2">
        <f t="shared" si="59"/>
        <v>8.4412448952606682E-3</v>
      </c>
      <c r="P566" s="2">
        <f t="shared" si="60"/>
        <v>-1.8067235334037679E-3</v>
      </c>
      <c r="T566" s="2">
        <f t="shared" si="61"/>
        <v>8.8612061204863327E-3</v>
      </c>
      <c r="X566" s="2">
        <f t="shared" si="62"/>
        <v>6.6345213618569012E-3</v>
      </c>
      <c r="AB566" s="2">
        <f t="shared" si="63"/>
        <v>-4.1996122522566445E-4</v>
      </c>
      <c r="AF566" s="2">
        <f t="shared" si="64"/>
        <v>7.0544825870825657E-3</v>
      </c>
    </row>
    <row r="567" spans="1:32" x14ac:dyDescent="0.3">
      <c r="A567" s="15">
        <v>42842</v>
      </c>
      <c r="B567" s="2">
        <v>-1.8852710361041173E-3</v>
      </c>
      <c r="C567" s="4">
        <v>-1.2567207238711371E-3</v>
      </c>
      <c r="D567" s="2">
        <v>-1.7983455221196501E-3</v>
      </c>
      <c r="E567" s="2">
        <v>-1.622119753101116E-3</v>
      </c>
      <c r="F567">
        <v>4</v>
      </c>
      <c r="G567">
        <v>2017</v>
      </c>
      <c r="L567" s="2">
        <f t="shared" si="59"/>
        <v>-6.2855031223298021E-4</v>
      </c>
      <c r="P567" s="2">
        <f t="shared" si="60"/>
        <v>8.692551398446725E-5</v>
      </c>
      <c r="T567" s="2">
        <f t="shared" si="61"/>
        <v>-2.6315128300300134E-4</v>
      </c>
      <c r="X567" s="2">
        <f t="shared" si="62"/>
        <v>-5.4162479824851296E-4</v>
      </c>
      <c r="AB567" s="2">
        <f t="shared" si="63"/>
        <v>-3.6539902922997887E-4</v>
      </c>
      <c r="AF567" s="2">
        <f t="shared" si="64"/>
        <v>-1.7622576901853409E-4</v>
      </c>
    </row>
    <row r="568" spans="1:32" x14ac:dyDescent="0.3">
      <c r="A568" s="15">
        <v>42843</v>
      </c>
      <c r="B568" s="2">
        <v>-3.0105254787015387E-4</v>
      </c>
      <c r="C568" s="4">
        <v>-3.7366100248377491E-3</v>
      </c>
      <c r="D568" s="2">
        <v>1.1202165598033964E-3</v>
      </c>
      <c r="E568" s="2">
        <v>-3.2148328361720816E-3</v>
      </c>
      <c r="F568">
        <v>4</v>
      </c>
      <c r="G568">
        <v>2017</v>
      </c>
      <c r="L568" s="2">
        <f t="shared" si="59"/>
        <v>3.4355574769675953E-3</v>
      </c>
      <c r="P568" s="2">
        <f t="shared" si="60"/>
        <v>1.4212691076735504E-3</v>
      </c>
      <c r="T568" s="2">
        <f t="shared" si="61"/>
        <v>2.9137802883019278E-3</v>
      </c>
      <c r="X568" s="2">
        <f t="shared" si="62"/>
        <v>4.8568265846411452E-3</v>
      </c>
      <c r="AB568" s="2">
        <f t="shared" si="63"/>
        <v>5.2177718866566747E-4</v>
      </c>
      <c r="AF568" s="2">
        <f t="shared" si="64"/>
        <v>4.3350493959754778E-3</v>
      </c>
    </row>
    <row r="569" spans="1:32" x14ac:dyDescent="0.3">
      <c r="A569" s="15">
        <v>42844</v>
      </c>
      <c r="B569" s="2">
        <v>-1.4505614526093039E-3</v>
      </c>
      <c r="C569" s="4">
        <v>-1.8121612494024109E-4</v>
      </c>
      <c r="D569" s="2">
        <v>-5.3294942517597716E-3</v>
      </c>
      <c r="E569" s="2">
        <v>5.9585730803473388E-4</v>
      </c>
      <c r="F569">
        <v>4</v>
      </c>
      <c r="G569">
        <v>2017</v>
      </c>
      <c r="L569" s="2">
        <f t="shared" si="59"/>
        <v>-1.2693453276690627E-3</v>
      </c>
      <c r="P569" s="2">
        <f t="shared" si="60"/>
        <v>-3.8789327991504679E-3</v>
      </c>
      <c r="T569" s="2">
        <f t="shared" si="61"/>
        <v>-2.0464187606440377E-3</v>
      </c>
      <c r="X569" s="2">
        <f t="shared" si="62"/>
        <v>-5.1482781268195306E-3</v>
      </c>
      <c r="AB569" s="2">
        <f t="shared" si="63"/>
        <v>7.7707343297497497E-4</v>
      </c>
      <c r="AF569" s="2">
        <f t="shared" si="64"/>
        <v>-5.9253515597945056E-3</v>
      </c>
    </row>
    <row r="570" spans="1:32" x14ac:dyDescent="0.3">
      <c r="A570" s="15">
        <v>42845</v>
      </c>
      <c r="B570" s="2">
        <v>2.1059801890272499E-3</v>
      </c>
      <c r="C570" s="4">
        <v>3.6139946174547849E-3</v>
      </c>
      <c r="D570" s="2">
        <v>-3.0130332825361017E-3</v>
      </c>
      <c r="E570" s="2">
        <v>2.9253590314068656E-3</v>
      </c>
      <c r="F570">
        <v>4</v>
      </c>
      <c r="G570">
        <v>2017</v>
      </c>
      <c r="L570" s="2">
        <f t="shared" si="59"/>
        <v>-1.508014428427535E-3</v>
      </c>
      <c r="P570" s="2">
        <f t="shared" si="60"/>
        <v>-5.1190134715633513E-3</v>
      </c>
      <c r="T570" s="2">
        <f t="shared" si="61"/>
        <v>-8.1937884237961566E-4</v>
      </c>
      <c r="X570" s="2">
        <f t="shared" si="62"/>
        <v>-6.6270278999908862E-3</v>
      </c>
      <c r="AB570" s="2">
        <f t="shared" si="63"/>
        <v>-6.8863558604791934E-4</v>
      </c>
      <c r="AF570" s="2">
        <f t="shared" si="64"/>
        <v>-5.9383923139429678E-3</v>
      </c>
    </row>
    <row r="571" spans="1:32" x14ac:dyDescent="0.3">
      <c r="A571" s="15">
        <v>42846</v>
      </c>
      <c r="B571" s="2">
        <v>9.64074063572178E-4</v>
      </c>
      <c r="C571" s="4">
        <v>-1.8606891116851277E-3</v>
      </c>
      <c r="D571" s="2">
        <v>2.7941409121787909E-3</v>
      </c>
      <c r="E571" s="2">
        <v>-1.9403590258983089E-3</v>
      </c>
      <c r="F571">
        <v>4</v>
      </c>
      <c r="G571">
        <v>2017</v>
      </c>
      <c r="L571" s="2">
        <f t="shared" si="59"/>
        <v>2.8247631752573057E-3</v>
      </c>
      <c r="P571" s="2">
        <f t="shared" si="60"/>
        <v>1.8300668486066129E-3</v>
      </c>
      <c r="T571" s="2">
        <f t="shared" si="61"/>
        <v>2.9044330894704871E-3</v>
      </c>
      <c r="X571" s="2">
        <f t="shared" si="62"/>
        <v>4.6548300238639182E-3</v>
      </c>
      <c r="AB571" s="2">
        <f t="shared" si="63"/>
        <v>-7.9669914213181163E-5</v>
      </c>
      <c r="AF571" s="2">
        <f t="shared" si="64"/>
        <v>4.7344999380771E-3</v>
      </c>
    </row>
    <row r="572" spans="1:32" x14ac:dyDescent="0.3">
      <c r="A572" s="15">
        <v>42849</v>
      </c>
      <c r="B572" s="2">
        <v>1.5295352759194603E-2</v>
      </c>
      <c r="C572" s="4">
        <v>1.0806632015264283E-2</v>
      </c>
      <c r="D572" s="2">
        <v>1.4196260576434565E-2</v>
      </c>
      <c r="E572" s="2">
        <v>9.8939905262333729E-3</v>
      </c>
      <c r="F572">
        <v>4</v>
      </c>
      <c r="G572">
        <v>2017</v>
      </c>
      <c r="L572" s="2">
        <f t="shared" si="59"/>
        <v>4.48872074393032E-3</v>
      </c>
      <c r="P572" s="2">
        <f t="shared" si="60"/>
        <v>-1.0990921827600374E-3</v>
      </c>
      <c r="T572" s="2">
        <f t="shared" si="61"/>
        <v>5.40136223296123E-3</v>
      </c>
      <c r="X572" s="2">
        <f t="shared" si="62"/>
        <v>3.3896285611702826E-3</v>
      </c>
      <c r="AB572" s="2">
        <f t="shared" si="63"/>
        <v>-9.1264148903091001E-4</v>
      </c>
      <c r="AF572" s="2">
        <f t="shared" si="64"/>
        <v>4.3022700502011926E-3</v>
      </c>
    </row>
    <row r="573" spans="1:32" x14ac:dyDescent="0.3">
      <c r="A573" s="15">
        <v>42850</v>
      </c>
      <c r="B573" s="2">
        <v>1.1318212936993441E-2</v>
      </c>
      <c r="C573" s="4">
        <v>9.6171057556180741E-3</v>
      </c>
      <c r="D573" s="2">
        <v>9.0266911892539492E-3</v>
      </c>
      <c r="E573" s="2">
        <v>9.6911771846624958E-3</v>
      </c>
      <c r="F573">
        <v>4</v>
      </c>
      <c r="G573">
        <v>2017</v>
      </c>
      <c r="L573" s="2">
        <f t="shared" si="59"/>
        <v>1.7011071813753664E-3</v>
      </c>
      <c r="P573" s="2">
        <f t="shared" si="60"/>
        <v>-2.2915217477394913E-3</v>
      </c>
      <c r="T573" s="2">
        <f t="shared" si="61"/>
        <v>1.6270357523309447E-3</v>
      </c>
      <c r="X573" s="2">
        <f t="shared" si="62"/>
        <v>-5.9041456636412491E-4</v>
      </c>
      <c r="AB573" s="2">
        <f t="shared" si="63"/>
        <v>7.4071429044421724E-5</v>
      </c>
      <c r="AF573" s="2">
        <f t="shared" si="64"/>
        <v>-6.6448599540854664E-4</v>
      </c>
    </row>
    <row r="574" spans="1:32" x14ac:dyDescent="0.3">
      <c r="A574" s="15">
        <v>42851</v>
      </c>
      <c r="B574" s="2">
        <v>8.4307800113870273E-3</v>
      </c>
      <c r="C574" s="4">
        <v>4.8621408462811338E-3</v>
      </c>
      <c r="D574" s="2">
        <v>8.5310614064121396E-3</v>
      </c>
      <c r="E574" s="2">
        <v>6.3490123313307755E-3</v>
      </c>
      <c r="F574">
        <v>4</v>
      </c>
      <c r="G574">
        <v>2017</v>
      </c>
      <c r="L574" s="2">
        <f t="shared" si="59"/>
        <v>3.5686391651058936E-3</v>
      </c>
      <c r="P574" s="2">
        <f t="shared" si="60"/>
        <v>1.0028139502511225E-4</v>
      </c>
      <c r="T574" s="2">
        <f t="shared" si="61"/>
        <v>2.0817676800562518E-3</v>
      </c>
      <c r="X574" s="2">
        <f t="shared" si="62"/>
        <v>3.6689205601310058E-3</v>
      </c>
      <c r="AB574" s="2">
        <f t="shared" si="63"/>
        <v>1.4868714850496418E-3</v>
      </c>
      <c r="AF574" s="2">
        <f t="shared" si="64"/>
        <v>2.182049075081364E-3</v>
      </c>
    </row>
    <row r="575" spans="1:32" x14ac:dyDescent="0.3">
      <c r="A575" s="15">
        <v>42852</v>
      </c>
      <c r="B575" s="2">
        <v>-2.9429851532988987E-3</v>
      </c>
      <c r="C575" s="4">
        <v>-1.0372279281640239E-3</v>
      </c>
      <c r="D575" s="2">
        <v>3.7517674218906631E-3</v>
      </c>
      <c r="E575" s="2">
        <v>-3.4383830539915722E-3</v>
      </c>
      <c r="F575">
        <v>4</v>
      </c>
      <c r="G575">
        <v>2017</v>
      </c>
      <c r="L575" s="2">
        <f t="shared" si="59"/>
        <v>-1.9057572251348748E-3</v>
      </c>
      <c r="P575" s="2">
        <f t="shared" si="60"/>
        <v>6.6947525751895618E-3</v>
      </c>
      <c r="T575" s="2">
        <f t="shared" si="61"/>
        <v>4.9539790069267351E-4</v>
      </c>
      <c r="X575" s="2">
        <f t="shared" si="62"/>
        <v>4.7889953500546874E-3</v>
      </c>
      <c r="AB575" s="2">
        <f t="shared" si="63"/>
        <v>-2.4011551258275483E-3</v>
      </c>
      <c r="AF575" s="2">
        <f t="shared" si="64"/>
        <v>7.1901504758822357E-3</v>
      </c>
    </row>
    <row r="576" spans="1:32" x14ac:dyDescent="0.3">
      <c r="A576" s="15">
        <v>42853</v>
      </c>
      <c r="B576" s="2">
        <v>-4.450670358094249E-3</v>
      </c>
      <c r="C576" s="4">
        <v>-4.0782903293139555E-3</v>
      </c>
      <c r="D576" s="2">
        <v>1.4310476881525703E-3</v>
      </c>
      <c r="E576" s="2">
        <v>-3.7076578085591199E-3</v>
      </c>
      <c r="F576">
        <v>4</v>
      </c>
      <c r="G576">
        <v>2017</v>
      </c>
      <c r="L576" s="2">
        <f t="shared" si="59"/>
        <v>-3.7238002878029353E-4</v>
      </c>
      <c r="P576" s="2">
        <f t="shared" si="60"/>
        <v>5.8817180462468191E-3</v>
      </c>
      <c r="T576" s="2">
        <f t="shared" si="61"/>
        <v>-7.4301254953512913E-4</v>
      </c>
      <c r="X576" s="2">
        <f t="shared" si="62"/>
        <v>5.5093380174665255E-3</v>
      </c>
      <c r="AB576" s="2">
        <f t="shared" si="63"/>
        <v>3.706325207548356E-4</v>
      </c>
      <c r="AF576" s="2">
        <f t="shared" si="64"/>
        <v>5.1387054967116904E-3</v>
      </c>
    </row>
    <row r="577" spans="1:32" x14ac:dyDescent="0.3">
      <c r="A577" s="15">
        <v>42857</v>
      </c>
      <c r="B577" s="2">
        <v>5.6811638708688002E-3</v>
      </c>
      <c r="C577" s="4">
        <v>1.0479307398391024E-3</v>
      </c>
      <c r="D577" s="2">
        <v>-7.5587311171498015E-4</v>
      </c>
      <c r="E577" s="2">
        <v>9.2919407454905193E-5</v>
      </c>
      <c r="F577">
        <v>5</v>
      </c>
      <c r="G577">
        <v>2017</v>
      </c>
      <c r="L577" s="2">
        <f t="shared" si="59"/>
        <v>4.633233131029698E-3</v>
      </c>
      <c r="P577" s="2">
        <f t="shared" si="60"/>
        <v>6.4370369825837801E-3</v>
      </c>
      <c r="T577" s="2">
        <f t="shared" si="61"/>
        <v>5.588244463413895E-3</v>
      </c>
      <c r="X577" s="2">
        <f t="shared" si="62"/>
        <v>-1.8038038515540825E-3</v>
      </c>
      <c r="AB577" s="2">
        <f t="shared" si="63"/>
        <v>-9.5501133238419717E-4</v>
      </c>
      <c r="AF577" s="2">
        <f t="shared" si="64"/>
        <v>-8.4879251916988537E-4</v>
      </c>
    </row>
    <row r="578" spans="1:32" x14ac:dyDescent="0.3">
      <c r="A578" s="15">
        <v>42858</v>
      </c>
      <c r="B578" s="2">
        <v>-3.2790312553299217E-3</v>
      </c>
      <c r="C578" s="4">
        <v>-1.9862998990729294E-4</v>
      </c>
      <c r="D578" s="2">
        <v>-1.5240797892696401E-3</v>
      </c>
      <c r="E578" s="2">
        <v>-8.8164972103376327E-4</v>
      </c>
      <c r="F578">
        <v>5</v>
      </c>
      <c r="G578">
        <v>2017</v>
      </c>
      <c r="L578" s="2">
        <f t="shared" ref="L578:L641" si="65">IF(OR(F578=1, F578=3, F578=4, F578=5, F578=6,F578=9,F578=10,F578=11), B578-C578, IF(OR(F578=2, F578=7,F578=8,F578=12), C578-B578, ""))</f>
        <v>-3.0804012654226287E-3</v>
      </c>
      <c r="P578" s="2">
        <f t="shared" ref="P578:P641" si="66">IF(OR(F578=1, F578=4, F578=9,F578=10,F578=11), D578-B578, IF(OR(F578=2,F578=3,F578=5,F578=6, F578=7,F578=8,F578=12), B578-D578, ""))</f>
        <v>-1.7549514660602816E-3</v>
      </c>
      <c r="T578" s="2">
        <f t="shared" ref="T578:T641" si="67">IF(OR(F578=1, F578=3, F578=4, F578=5,F578=9,F578=10,F578=11), B578-E578, IF(OR(F578=2, F578=6, F578=7,F578=8,F578=12), E578-B578, ""))</f>
        <v>-2.3973815342961582E-3</v>
      </c>
      <c r="X578" s="2">
        <f t="shared" ref="X578:X641" si="68">IF(OR(F578=1, F578=3, F578=4, F578=5,F578=9,F578=10,F578=11), D578-C578, IF(OR(F578=2, F578=6, F578=7,F578=8,F578=12), C578-D578, ""))</f>
        <v>-1.3254497993623472E-3</v>
      </c>
      <c r="AB578" s="2">
        <f t="shared" ref="AB578:AB641" si="69">IF(OR(F578=1,F578=2, F578=3,F578=9,F578=11,F578=12), C578-E578, IF(OR( F578=4, F578=5,F578=6, F578=7,F578=8,F578=10), E578-C578, ""))</f>
        <v>-6.8301973112647033E-4</v>
      </c>
      <c r="AF578" s="2">
        <f t="shared" ref="AF578:AF641" si="70">IF(OR(F578=1, F578=3,F578=4, F578=5,F578=9,F578=10,F578=11), D578-E578, IF(OR(F578=2,F578=6, F578=7,F578=8,F578=12), E578-D578, ""))</f>
        <v>-6.4243006823587684E-4</v>
      </c>
    </row>
    <row r="579" spans="1:32" x14ac:dyDescent="0.3">
      <c r="A579" s="15">
        <v>42859</v>
      </c>
      <c r="B579" s="2">
        <v>1.5069740221738258E-2</v>
      </c>
      <c r="C579" s="4">
        <v>5.1492974081689558E-3</v>
      </c>
      <c r="D579" s="2">
        <v>1.8505153021656555E-2</v>
      </c>
      <c r="E579" s="2">
        <v>7.7408111109624374E-3</v>
      </c>
      <c r="F579">
        <v>5</v>
      </c>
      <c r="G579">
        <v>2017</v>
      </c>
      <c r="L579" s="2">
        <f t="shared" si="65"/>
        <v>9.920442813569302E-3</v>
      </c>
      <c r="P579" s="2">
        <f t="shared" si="66"/>
        <v>-3.4354127999182971E-3</v>
      </c>
      <c r="T579" s="2">
        <f t="shared" si="67"/>
        <v>7.3289291107758205E-3</v>
      </c>
      <c r="X579" s="2">
        <f t="shared" si="68"/>
        <v>1.3355855613487599E-2</v>
      </c>
      <c r="AB579" s="2">
        <f t="shared" si="69"/>
        <v>2.5915137027934815E-3</v>
      </c>
      <c r="AF579" s="2">
        <f t="shared" si="70"/>
        <v>1.0764341910694118E-2</v>
      </c>
    </row>
    <row r="580" spans="1:32" x14ac:dyDescent="0.3">
      <c r="A580" s="15">
        <v>42860</v>
      </c>
      <c r="B580" s="2">
        <v>-6.8307054394675503E-3</v>
      </c>
      <c r="C580" s="4">
        <v>-7.9701706214810372E-3</v>
      </c>
      <c r="D580" s="2">
        <v>-5.0681995237696056E-3</v>
      </c>
      <c r="E580" s="2">
        <v>-8.8763239717176458E-3</v>
      </c>
      <c r="F580">
        <v>5</v>
      </c>
      <c r="G580">
        <v>2017</v>
      </c>
      <c r="L580" s="2">
        <f t="shared" si="65"/>
        <v>1.1394651820134868E-3</v>
      </c>
      <c r="P580" s="2">
        <f t="shared" si="66"/>
        <v>-1.7625059156979447E-3</v>
      </c>
      <c r="T580" s="2">
        <f t="shared" si="67"/>
        <v>2.0456185322500955E-3</v>
      </c>
      <c r="X580" s="2">
        <f t="shared" si="68"/>
        <v>2.9019710977114315E-3</v>
      </c>
      <c r="AB580" s="2">
        <f t="shared" si="69"/>
        <v>-9.0615335023660863E-4</v>
      </c>
      <c r="AF580" s="2">
        <f t="shared" si="70"/>
        <v>3.8081244479480402E-3</v>
      </c>
    </row>
    <row r="581" spans="1:32" x14ac:dyDescent="0.3">
      <c r="A581" s="15">
        <v>42863</v>
      </c>
      <c r="B581" s="2">
        <v>1.7536980153802979E-3</v>
      </c>
      <c r="C581" s="4">
        <v>3.0962919884117909E-3</v>
      </c>
      <c r="D581" s="2">
        <v>7.1842671627231122E-3</v>
      </c>
      <c r="E581" s="2">
        <v>2.2556164346859949E-3</v>
      </c>
      <c r="F581">
        <v>5</v>
      </c>
      <c r="G581">
        <v>2017</v>
      </c>
      <c r="L581" s="2">
        <f t="shared" si="65"/>
        <v>-1.3425939730314931E-3</v>
      </c>
      <c r="P581" s="2">
        <f t="shared" si="66"/>
        <v>-5.4305691473428147E-3</v>
      </c>
      <c r="T581" s="2">
        <f t="shared" si="67"/>
        <v>-5.01918419305697E-4</v>
      </c>
      <c r="X581" s="2">
        <f t="shared" si="68"/>
        <v>4.0879751743113212E-3</v>
      </c>
      <c r="AB581" s="2">
        <f t="shared" si="69"/>
        <v>-8.4067555372579605E-4</v>
      </c>
      <c r="AF581" s="2">
        <f t="shared" si="70"/>
        <v>4.9286507280371173E-3</v>
      </c>
    </row>
    <row r="582" spans="1:32" x14ac:dyDescent="0.3">
      <c r="A582" s="15">
        <v>42864</v>
      </c>
      <c r="B582" s="2">
        <v>-1.6201620162016599E-3</v>
      </c>
      <c r="C582" s="4">
        <v>3.0062110467531219E-4</v>
      </c>
      <c r="D582" s="2">
        <v>-2.6375489461882597E-3</v>
      </c>
      <c r="E582" s="2">
        <v>2.372506988035061E-4</v>
      </c>
      <c r="F582">
        <v>5</v>
      </c>
      <c r="G582">
        <v>2017</v>
      </c>
      <c r="L582" s="2">
        <f t="shared" si="65"/>
        <v>-1.9207831208769722E-3</v>
      </c>
      <c r="P582" s="2">
        <f t="shared" si="66"/>
        <v>1.0173869299865998E-3</v>
      </c>
      <c r="T582" s="2">
        <f t="shared" si="67"/>
        <v>-1.8574127150051659E-3</v>
      </c>
      <c r="X582" s="2">
        <f t="shared" si="68"/>
        <v>-2.938170050863572E-3</v>
      </c>
      <c r="AB582" s="2">
        <f t="shared" si="69"/>
        <v>-6.3370405871806092E-5</v>
      </c>
      <c r="AF582" s="2">
        <f t="shared" si="70"/>
        <v>-2.8747996449917657E-3</v>
      </c>
    </row>
    <row r="583" spans="1:32" x14ac:dyDescent="0.3">
      <c r="A583" s="15">
        <v>42865</v>
      </c>
      <c r="B583" s="2">
        <v>1.2343350969257382E-2</v>
      </c>
      <c r="C583" s="4">
        <v>9.7082168329423475E-3</v>
      </c>
      <c r="D583" s="2">
        <v>5.4189621839672384E-3</v>
      </c>
      <c r="E583" s="2">
        <v>1.0520741984248228E-2</v>
      </c>
      <c r="F583">
        <v>5</v>
      </c>
      <c r="G583">
        <v>2017</v>
      </c>
      <c r="L583" s="2">
        <f t="shared" si="65"/>
        <v>2.6351341363150347E-3</v>
      </c>
      <c r="P583" s="2">
        <f t="shared" si="66"/>
        <v>6.9243887852901437E-3</v>
      </c>
      <c r="T583" s="2">
        <f t="shared" si="67"/>
        <v>1.822608985009154E-3</v>
      </c>
      <c r="X583" s="2">
        <f t="shared" si="68"/>
        <v>-4.2892546489751091E-3</v>
      </c>
      <c r="AB583" s="2">
        <f t="shared" si="69"/>
        <v>8.1252515130588072E-4</v>
      </c>
      <c r="AF583" s="2">
        <f t="shared" si="70"/>
        <v>-5.1017798002809898E-3</v>
      </c>
    </row>
    <row r="584" spans="1:32" x14ac:dyDescent="0.3">
      <c r="A584" s="15">
        <v>42866</v>
      </c>
      <c r="B584" s="2">
        <v>-2.5867922698020416E-4</v>
      </c>
      <c r="C584" s="4">
        <v>1.6051364365971496E-3</v>
      </c>
      <c r="D584" s="2">
        <v>-5.2123598630760448E-4</v>
      </c>
      <c r="E584" s="2">
        <v>9.289818193964494E-5</v>
      </c>
      <c r="F584">
        <v>5</v>
      </c>
      <c r="G584">
        <v>2017</v>
      </c>
      <c r="L584" s="2">
        <f t="shared" si="65"/>
        <v>-1.8638156635773537E-3</v>
      </c>
      <c r="P584" s="2">
        <f t="shared" si="66"/>
        <v>2.6255675932740033E-4</v>
      </c>
      <c r="T584" s="2">
        <f t="shared" si="67"/>
        <v>-3.515774089198491E-4</v>
      </c>
      <c r="X584" s="2">
        <f t="shared" si="68"/>
        <v>-2.1263724229047543E-3</v>
      </c>
      <c r="AB584" s="2">
        <f t="shared" si="69"/>
        <v>-1.5122382546575047E-3</v>
      </c>
      <c r="AF584" s="2">
        <f t="shared" si="70"/>
        <v>-6.1413416824724937E-4</v>
      </c>
    </row>
    <row r="585" spans="1:32" x14ac:dyDescent="0.3">
      <c r="A585" s="15">
        <v>42867</v>
      </c>
      <c r="B585" s="2">
        <v>-4.89564266140987E-3</v>
      </c>
      <c r="C585" s="4">
        <v>-2.28179656987604E-3</v>
      </c>
      <c r="D585" s="2">
        <v>-6.4311993145897287E-3</v>
      </c>
      <c r="E585" s="2">
        <v>-2.0769575068311213E-3</v>
      </c>
      <c r="F585">
        <v>5</v>
      </c>
      <c r="G585">
        <v>2017</v>
      </c>
      <c r="L585" s="2">
        <f t="shared" si="65"/>
        <v>-2.61384609153383E-3</v>
      </c>
      <c r="P585" s="2">
        <f t="shared" si="66"/>
        <v>1.5355566531798587E-3</v>
      </c>
      <c r="T585" s="2">
        <f t="shared" si="67"/>
        <v>-2.8186851545787487E-3</v>
      </c>
      <c r="X585" s="2">
        <f t="shared" si="68"/>
        <v>-4.1494027447136882E-3</v>
      </c>
      <c r="AB585" s="2">
        <f t="shared" si="69"/>
        <v>2.0483906304491874E-4</v>
      </c>
      <c r="AF585" s="2">
        <f t="shared" si="70"/>
        <v>-4.3542418077586074E-3</v>
      </c>
    </row>
    <row r="586" spans="1:32" x14ac:dyDescent="0.3">
      <c r="A586" s="15">
        <v>42870</v>
      </c>
      <c r="B586" s="2">
        <v>8.2496374671034191E-3</v>
      </c>
      <c r="C586" s="4">
        <v>4.7335893371911204E-3</v>
      </c>
      <c r="D586" s="2">
        <v>6.6073563076434177E-3</v>
      </c>
      <c r="E586" s="2">
        <v>4.4378340507781203E-3</v>
      </c>
      <c r="F586">
        <v>5</v>
      </c>
      <c r="G586">
        <v>2017</v>
      </c>
      <c r="L586" s="2">
        <f t="shared" si="65"/>
        <v>3.5160481299122987E-3</v>
      </c>
      <c r="P586" s="2">
        <f t="shared" si="66"/>
        <v>1.6422811594600014E-3</v>
      </c>
      <c r="T586" s="2">
        <f t="shared" si="67"/>
        <v>3.8118034163252988E-3</v>
      </c>
      <c r="X586" s="2">
        <f t="shared" si="68"/>
        <v>1.8737669704522973E-3</v>
      </c>
      <c r="AB586" s="2">
        <f t="shared" si="69"/>
        <v>-2.9575528641300006E-4</v>
      </c>
      <c r="AF586" s="2">
        <f t="shared" si="70"/>
        <v>2.1695222568652974E-3</v>
      </c>
    </row>
    <row r="587" spans="1:32" x14ac:dyDescent="0.3">
      <c r="A587" s="15">
        <v>42871</v>
      </c>
      <c r="B587" s="2">
        <v>4.0599307832618224E-3</v>
      </c>
      <c r="C587" s="4">
        <v>7.0775192157029208E-3</v>
      </c>
      <c r="D587" s="2">
        <v>4.6929430580811317E-3</v>
      </c>
      <c r="E587" s="2">
        <v>8.5904283737416633E-3</v>
      </c>
      <c r="F587">
        <v>5</v>
      </c>
      <c r="G587">
        <v>2017</v>
      </c>
      <c r="L587" s="2">
        <f t="shared" si="65"/>
        <v>-3.0175884324410984E-3</v>
      </c>
      <c r="P587" s="2">
        <f t="shared" si="66"/>
        <v>-6.3301227481930931E-4</v>
      </c>
      <c r="T587" s="2">
        <f t="shared" si="67"/>
        <v>-4.5304975904798409E-3</v>
      </c>
      <c r="X587" s="2">
        <f t="shared" si="68"/>
        <v>-2.3845761576217891E-3</v>
      </c>
      <c r="AB587" s="2">
        <f t="shared" si="69"/>
        <v>1.5129091580387425E-3</v>
      </c>
      <c r="AF587" s="2">
        <f t="shared" si="70"/>
        <v>-3.8974853156605316E-3</v>
      </c>
    </row>
    <row r="588" spans="1:32" x14ac:dyDescent="0.3">
      <c r="A588" s="15">
        <v>42872</v>
      </c>
      <c r="B588" s="2">
        <v>-3.6386791594666718E-4</v>
      </c>
      <c r="C588" s="4">
        <v>1.4192225814081841E-3</v>
      </c>
      <c r="D588" s="2">
        <v>3.205603482114993E-4</v>
      </c>
      <c r="E588" s="2">
        <v>2.4906319279590977E-3</v>
      </c>
      <c r="F588">
        <v>5</v>
      </c>
      <c r="G588">
        <v>2017</v>
      </c>
      <c r="L588" s="2">
        <f t="shared" si="65"/>
        <v>-1.7830904973548513E-3</v>
      </c>
      <c r="P588" s="2">
        <f t="shared" si="66"/>
        <v>-6.8442826415816642E-4</v>
      </c>
      <c r="T588" s="2">
        <f t="shared" si="67"/>
        <v>-2.8544998439057646E-3</v>
      </c>
      <c r="X588" s="2">
        <f t="shared" si="68"/>
        <v>-1.0986622331966849E-3</v>
      </c>
      <c r="AB588" s="2">
        <f t="shared" si="69"/>
        <v>1.0714093465509136E-3</v>
      </c>
      <c r="AF588" s="2">
        <f t="shared" si="70"/>
        <v>-2.1700715797475984E-3</v>
      </c>
    </row>
    <row r="589" spans="1:32" x14ac:dyDescent="0.3">
      <c r="A589" s="15">
        <v>42873</v>
      </c>
      <c r="B589" s="2">
        <v>-9.1584091584090803E-3</v>
      </c>
      <c r="C589" s="4">
        <v>-1.0109440201558855E-2</v>
      </c>
      <c r="D589" s="2">
        <v>-1.0348383214996639E-2</v>
      </c>
      <c r="E589" s="2">
        <v>-7.305576838209738E-3</v>
      </c>
      <c r="F589">
        <v>5</v>
      </c>
      <c r="G589">
        <v>2017</v>
      </c>
      <c r="L589" s="2">
        <f t="shared" si="65"/>
        <v>9.5103104314977517E-4</v>
      </c>
      <c r="P589" s="2">
        <f t="shared" si="66"/>
        <v>1.1899740565875592E-3</v>
      </c>
      <c r="T589" s="2">
        <f t="shared" si="67"/>
        <v>-1.8528323201993423E-3</v>
      </c>
      <c r="X589" s="2">
        <f t="shared" si="68"/>
        <v>-2.3894301343778401E-4</v>
      </c>
      <c r="AB589" s="2">
        <f t="shared" si="69"/>
        <v>2.8038633633491175E-3</v>
      </c>
      <c r="AF589" s="2">
        <f t="shared" si="70"/>
        <v>-3.0428063767869015E-3</v>
      </c>
    </row>
    <row r="590" spans="1:32" x14ac:dyDescent="0.3">
      <c r="A590" s="15">
        <v>42874</v>
      </c>
      <c r="B590" s="2">
        <v>-1.3680704258862324E-3</v>
      </c>
      <c r="C590" s="4">
        <v>-1.6437862229515946E-4</v>
      </c>
      <c r="D590" s="2">
        <v>3.1367573330514098E-3</v>
      </c>
      <c r="E590" s="2">
        <v>9.8998547386058454E-4</v>
      </c>
      <c r="F590">
        <v>5</v>
      </c>
      <c r="G590">
        <v>2017</v>
      </c>
      <c r="L590" s="2">
        <f t="shared" si="65"/>
        <v>-1.203691803591073E-3</v>
      </c>
      <c r="P590" s="2">
        <f t="shared" si="66"/>
        <v>-4.5048277589376422E-3</v>
      </c>
      <c r="T590" s="2">
        <f t="shared" si="67"/>
        <v>-2.3580558997468169E-3</v>
      </c>
      <c r="X590" s="2">
        <f t="shared" si="68"/>
        <v>3.3011359553465694E-3</v>
      </c>
      <c r="AB590" s="2">
        <f t="shared" si="69"/>
        <v>1.1543640961557439E-3</v>
      </c>
      <c r="AF590" s="2">
        <f t="shared" si="70"/>
        <v>2.1467718591908253E-3</v>
      </c>
    </row>
    <row r="591" spans="1:32" x14ac:dyDescent="0.3">
      <c r="A591" s="15">
        <v>42877</v>
      </c>
      <c r="B591" s="2">
        <v>-5.4477246778666189E-3</v>
      </c>
      <c r="C591" s="4">
        <v>1.0978054497820687E-3</v>
      </c>
      <c r="D591" s="2">
        <v>-5.1361891628385285E-3</v>
      </c>
      <c r="E591" s="2">
        <v>3.4810529618985678E-3</v>
      </c>
      <c r="F591">
        <v>5</v>
      </c>
      <c r="G591">
        <v>2017</v>
      </c>
      <c r="L591" s="2">
        <f t="shared" si="65"/>
        <v>-6.5455301276486876E-3</v>
      </c>
      <c r="P591" s="2">
        <f t="shared" si="66"/>
        <v>-3.1153551502809042E-4</v>
      </c>
      <c r="T591" s="2">
        <f t="shared" si="67"/>
        <v>-8.9287776397651876E-3</v>
      </c>
      <c r="X591" s="2">
        <f t="shared" si="68"/>
        <v>-6.2339946126205971E-3</v>
      </c>
      <c r="AB591" s="2">
        <f t="shared" si="69"/>
        <v>2.3832475121164992E-3</v>
      </c>
      <c r="AF591" s="2">
        <f t="shared" si="70"/>
        <v>-8.6172421247370963E-3</v>
      </c>
    </row>
    <row r="592" spans="1:32" x14ac:dyDescent="0.3">
      <c r="A592" s="15">
        <v>42878</v>
      </c>
      <c r="B592" s="2">
        <v>-4.1546331529897819E-3</v>
      </c>
      <c r="C592" s="4">
        <v>-5.5200911185866409E-3</v>
      </c>
      <c r="D592" s="2">
        <v>-3.092326131149029E-3</v>
      </c>
      <c r="E592" s="2">
        <v>-6.7292598174019721E-3</v>
      </c>
      <c r="F592">
        <v>5</v>
      </c>
      <c r="G592">
        <v>2017</v>
      </c>
      <c r="L592" s="2">
        <f t="shared" si="65"/>
        <v>1.365457965596859E-3</v>
      </c>
      <c r="P592" s="2">
        <f t="shared" si="66"/>
        <v>-1.0623070218407529E-3</v>
      </c>
      <c r="T592" s="2">
        <f t="shared" si="67"/>
        <v>2.5746266644121902E-3</v>
      </c>
      <c r="X592" s="2">
        <f t="shared" si="68"/>
        <v>2.4277649874376119E-3</v>
      </c>
      <c r="AB592" s="2">
        <f t="shared" si="69"/>
        <v>-1.2091686988153312E-3</v>
      </c>
      <c r="AF592" s="2">
        <f t="shared" si="70"/>
        <v>3.6369336862529431E-3</v>
      </c>
    </row>
    <row r="593" spans="1:32" x14ac:dyDescent="0.3">
      <c r="A593" s="15">
        <v>42879</v>
      </c>
      <c r="B593" s="2">
        <v>-1.6131325393440291E-3</v>
      </c>
      <c r="C593" s="4">
        <v>-2.7274228517550183E-3</v>
      </c>
      <c r="D593" s="2">
        <v>-2.0590892183431639E-3</v>
      </c>
      <c r="E593" s="2">
        <v>-2.0948287927812412E-3</v>
      </c>
      <c r="F593">
        <v>5</v>
      </c>
      <c r="G593">
        <v>2017</v>
      </c>
      <c r="L593" s="2">
        <f t="shared" si="65"/>
        <v>1.1142903124109892E-3</v>
      </c>
      <c r="P593" s="2">
        <f t="shared" si="66"/>
        <v>4.4595667899913487E-4</v>
      </c>
      <c r="T593" s="2">
        <f t="shared" si="67"/>
        <v>4.8169625343721218E-4</v>
      </c>
      <c r="X593" s="2">
        <f t="shared" si="68"/>
        <v>6.6833363341185434E-4</v>
      </c>
      <c r="AB593" s="2">
        <f t="shared" si="69"/>
        <v>6.3259405897377703E-4</v>
      </c>
      <c r="AF593" s="2">
        <f t="shared" si="70"/>
        <v>3.573957443807731E-5</v>
      </c>
    </row>
    <row r="594" spans="1:32" x14ac:dyDescent="0.3">
      <c r="A594" s="15">
        <v>42880</v>
      </c>
      <c r="B594" s="2">
        <v>2.1933413557962217E-2</v>
      </c>
      <c r="C594" s="4">
        <v>1.5939234339862586E-2</v>
      </c>
      <c r="D594" s="2">
        <v>2.9042034406712727E-2</v>
      </c>
      <c r="E594" s="2">
        <v>1.4797548911544042E-2</v>
      </c>
      <c r="F594">
        <v>5</v>
      </c>
      <c r="G594">
        <v>2017</v>
      </c>
      <c r="L594" s="2">
        <f t="shared" si="65"/>
        <v>5.9941792180996309E-3</v>
      </c>
      <c r="P594" s="2">
        <f t="shared" si="66"/>
        <v>-7.1086208487505104E-3</v>
      </c>
      <c r="T594" s="2">
        <f t="shared" si="67"/>
        <v>7.1358646464181746E-3</v>
      </c>
      <c r="X594" s="2">
        <f t="shared" si="68"/>
        <v>1.3102800066850141E-2</v>
      </c>
      <c r="AB594" s="2">
        <f t="shared" si="69"/>
        <v>-1.1416854283185437E-3</v>
      </c>
      <c r="AF594" s="2">
        <f t="shared" si="70"/>
        <v>1.4244485495168685E-2</v>
      </c>
    </row>
    <row r="595" spans="1:32" x14ac:dyDescent="0.3">
      <c r="A595" s="15">
        <v>42881</v>
      </c>
      <c r="B595" s="2">
        <v>7.5373550253456829E-3</v>
      </c>
      <c r="C595" s="4">
        <v>8.9749993427798175E-3</v>
      </c>
      <c r="D595" s="2">
        <v>7.3908618935095583E-3</v>
      </c>
      <c r="E595" s="2">
        <v>9.0464952391916455E-3</v>
      </c>
      <c r="F595">
        <v>5</v>
      </c>
      <c r="G595">
        <v>2017</v>
      </c>
      <c r="L595" s="2">
        <f t="shared" si="65"/>
        <v>-1.4376443174341346E-3</v>
      </c>
      <c r="P595" s="2">
        <f t="shared" si="66"/>
        <v>1.4649313183612463E-4</v>
      </c>
      <c r="T595" s="2">
        <f t="shared" si="67"/>
        <v>-1.5091402138459626E-3</v>
      </c>
      <c r="X595" s="2">
        <f t="shared" si="68"/>
        <v>-1.5841374492702592E-3</v>
      </c>
      <c r="AB595" s="2">
        <f t="shared" si="69"/>
        <v>7.1495896411827992E-5</v>
      </c>
      <c r="AF595" s="2">
        <f t="shared" si="70"/>
        <v>-1.6556333456820872E-3</v>
      </c>
    </row>
    <row r="596" spans="1:32" x14ac:dyDescent="0.3">
      <c r="A596" s="15">
        <v>42884</v>
      </c>
      <c r="B596" s="2">
        <v>1.9389598486974824E-3</v>
      </c>
      <c r="C596" s="4">
        <v>1.0213546497690772E-3</v>
      </c>
      <c r="D596" s="2">
        <v>-7.6812115297360999E-3</v>
      </c>
      <c r="E596" s="2">
        <v>2.6127836571945245E-3</v>
      </c>
      <c r="F596">
        <v>5</v>
      </c>
      <c r="G596">
        <v>2017</v>
      </c>
      <c r="L596" s="2">
        <f t="shared" si="65"/>
        <v>9.1760519892840516E-4</v>
      </c>
      <c r="P596" s="2">
        <f t="shared" si="66"/>
        <v>9.6201713784335816E-3</v>
      </c>
      <c r="T596" s="2">
        <f t="shared" si="67"/>
        <v>-6.7382380849704215E-4</v>
      </c>
      <c r="X596" s="2">
        <f t="shared" si="68"/>
        <v>-8.7025661795051765E-3</v>
      </c>
      <c r="AB596" s="2">
        <f t="shared" si="69"/>
        <v>1.5914290074254473E-3</v>
      </c>
      <c r="AF596" s="2">
        <f t="shared" si="70"/>
        <v>-1.0293995186930624E-2</v>
      </c>
    </row>
    <row r="597" spans="1:32" x14ac:dyDescent="0.3">
      <c r="A597" s="15">
        <v>42885</v>
      </c>
      <c r="B597" s="2">
        <v>4.0731693161613399E-3</v>
      </c>
      <c r="C597" s="4">
        <v>2.0458307738757966E-3</v>
      </c>
      <c r="D597" s="2">
        <v>5.3703723673852325E-3</v>
      </c>
      <c r="E597" s="2">
        <v>1.6110948244383227E-3</v>
      </c>
      <c r="F597">
        <v>5</v>
      </c>
      <c r="G597">
        <v>2017</v>
      </c>
      <c r="L597" s="2">
        <f t="shared" si="65"/>
        <v>2.0273385422855433E-3</v>
      </c>
      <c r="P597" s="2">
        <f t="shared" si="66"/>
        <v>-1.2972030512238926E-3</v>
      </c>
      <c r="T597" s="2">
        <f t="shared" si="67"/>
        <v>2.4620744917230172E-3</v>
      </c>
      <c r="X597" s="2">
        <f t="shared" si="68"/>
        <v>3.3245415935094359E-3</v>
      </c>
      <c r="AB597" s="2">
        <f t="shared" si="69"/>
        <v>-4.3473594943747385E-4</v>
      </c>
      <c r="AF597" s="2">
        <f t="shared" si="70"/>
        <v>3.7592775429469098E-3</v>
      </c>
    </row>
    <row r="598" spans="1:32" x14ac:dyDescent="0.3">
      <c r="A598" s="15">
        <v>42886</v>
      </c>
      <c r="B598" s="2">
        <v>3.5068349106204379E-3</v>
      </c>
      <c r="C598" s="4">
        <v>-3.4287317329114326E-4</v>
      </c>
      <c r="D598" s="2">
        <v>5.0434950498235214E-3</v>
      </c>
      <c r="E598" s="2">
        <v>-4.3646540048916801E-4</v>
      </c>
      <c r="F598">
        <v>5</v>
      </c>
      <c r="G598">
        <v>2017</v>
      </c>
      <c r="L598" s="2">
        <f t="shared" si="65"/>
        <v>3.8497080839115811E-3</v>
      </c>
      <c r="P598" s="2">
        <f t="shared" si="66"/>
        <v>-1.5366601392030835E-3</v>
      </c>
      <c r="T598" s="2">
        <f t="shared" si="67"/>
        <v>3.9433003111096062E-3</v>
      </c>
      <c r="X598" s="2">
        <f t="shared" si="68"/>
        <v>5.3863682231146646E-3</v>
      </c>
      <c r="AB598" s="2">
        <f t="shared" si="69"/>
        <v>-9.3592227198024752E-5</v>
      </c>
      <c r="AF598" s="2">
        <f t="shared" si="70"/>
        <v>5.4799604503126898E-3</v>
      </c>
    </row>
    <row r="599" spans="1:32" x14ac:dyDescent="0.3">
      <c r="A599" s="15">
        <v>42887</v>
      </c>
      <c r="B599" s="2">
        <v>-3.7363054904692161E-3</v>
      </c>
      <c r="C599" s="4">
        <v>-5.3527348317522526E-4</v>
      </c>
      <c r="D599" s="2">
        <v>-4.8943854376557244E-3</v>
      </c>
      <c r="E599" s="2">
        <v>-2.6359894431991239E-4</v>
      </c>
      <c r="F599">
        <v>6</v>
      </c>
      <c r="G599">
        <v>2017</v>
      </c>
      <c r="L599" s="2">
        <f t="shared" si="65"/>
        <v>-3.2010320072939909E-3</v>
      </c>
      <c r="P599" s="2">
        <f t="shared" si="66"/>
        <v>1.1580799471865083E-3</v>
      </c>
      <c r="T599" s="2">
        <f t="shared" si="67"/>
        <v>3.4727065461493036E-3</v>
      </c>
      <c r="X599" s="2">
        <f t="shared" si="68"/>
        <v>4.3591119544804987E-3</v>
      </c>
      <c r="AB599" s="2">
        <f t="shared" si="69"/>
        <v>2.7167453885531287E-4</v>
      </c>
      <c r="AF599" s="2">
        <f t="shared" si="70"/>
        <v>4.6307864933358119E-3</v>
      </c>
    </row>
    <row r="600" spans="1:32" x14ac:dyDescent="0.3">
      <c r="A600" s="15">
        <v>42888</v>
      </c>
      <c r="B600" s="2">
        <v>4.1412655034685341E-3</v>
      </c>
      <c r="C600" s="4">
        <v>3.8893106352886966E-3</v>
      </c>
      <c r="D600" s="2">
        <v>2.8206596697146948E-3</v>
      </c>
      <c r="E600" s="2">
        <v>4.3580765242268501E-3</v>
      </c>
      <c r="F600">
        <v>6</v>
      </c>
      <c r="G600">
        <v>2017</v>
      </c>
      <c r="L600" s="2">
        <f t="shared" si="65"/>
        <v>2.5195486817983746E-4</v>
      </c>
      <c r="P600" s="2">
        <f t="shared" si="66"/>
        <v>1.3206058337538393E-3</v>
      </c>
      <c r="T600" s="2">
        <f t="shared" si="67"/>
        <v>2.1681102075831599E-4</v>
      </c>
      <c r="X600" s="2">
        <f t="shared" si="68"/>
        <v>1.0686509655740018E-3</v>
      </c>
      <c r="AB600" s="2">
        <f t="shared" si="69"/>
        <v>4.6876588893815345E-4</v>
      </c>
      <c r="AF600" s="2">
        <f t="shared" si="70"/>
        <v>1.5374168545121553E-3</v>
      </c>
    </row>
    <row r="601" spans="1:32" x14ac:dyDescent="0.3">
      <c r="A601" s="15">
        <v>42891</v>
      </c>
      <c r="B601" s="2">
        <v>1.9407290847102019E-3</v>
      </c>
      <c r="C601" s="4">
        <v>2.2375304293779834E-3</v>
      </c>
      <c r="D601" s="2">
        <v>3.5827497550896432E-3</v>
      </c>
      <c r="E601" s="2">
        <v>1.1575373105931844E-3</v>
      </c>
      <c r="F601">
        <v>6</v>
      </c>
      <c r="G601">
        <v>2017</v>
      </c>
      <c r="L601" s="2">
        <f t="shared" si="65"/>
        <v>-2.9680134466778148E-4</v>
      </c>
      <c r="P601" s="2">
        <f t="shared" si="66"/>
        <v>-1.6420206703794413E-3</v>
      </c>
      <c r="T601" s="2">
        <f t="shared" si="67"/>
        <v>-7.8319177411701759E-4</v>
      </c>
      <c r="X601" s="2">
        <f t="shared" si="68"/>
        <v>-1.3452193257116598E-3</v>
      </c>
      <c r="AB601" s="2">
        <f t="shared" si="69"/>
        <v>-1.0799931187847991E-3</v>
      </c>
      <c r="AF601" s="2">
        <f t="shared" si="70"/>
        <v>-2.4252124444964591E-3</v>
      </c>
    </row>
    <row r="602" spans="1:32" x14ac:dyDescent="0.3">
      <c r="A602" s="15">
        <v>42892</v>
      </c>
      <c r="B602" s="2">
        <v>-1.3919163799669091E-3</v>
      </c>
      <c r="C602" s="4">
        <v>-3.922440078138802E-3</v>
      </c>
      <c r="D602" s="2">
        <v>-1.8478536551057743E-3</v>
      </c>
      <c r="E602" s="2">
        <v>-3.7985288166623053E-3</v>
      </c>
      <c r="F602">
        <v>6</v>
      </c>
      <c r="G602">
        <v>2017</v>
      </c>
      <c r="L602" s="2">
        <f t="shared" si="65"/>
        <v>2.5305236981718929E-3</v>
      </c>
      <c r="P602" s="2">
        <f t="shared" si="66"/>
        <v>4.5593727513886526E-4</v>
      </c>
      <c r="T602" s="2">
        <f t="shared" si="67"/>
        <v>-2.4066124366953962E-3</v>
      </c>
      <c r="X602" s="2">
        <f t="shared" si="68"/>
        <v>-2.0745864230330277E-3</v>
      </c>
      <c r="AB602" s="2">
        <f t="shared" si="69"/>
        <v>1.2391126147649669E-4</v>
      </c>
      <c r="AF602" s="2">
        <f t="shared" si="70"/>
        <v>-1.950675161556531E-3</v>
      </c>
    </row>
    <row r="603" spans="1:32" x14ac:dyDescent="0.3">
      <c r="A603" s="15">
        <v>42893</v>
      </c>
      <c r="B603" s="2">
        <v>4.1792200184116585E-3</v>
      </c>
      <c r="C603" s="4">
        <v>2.7757168872540121E-3</v>
      </c>
      <c r="D603" s="2">
        <v>6.4634464027195663E-3</v>
      </c>
      <c r="E603" s="2">
        <v>2.5879625117342401E-3</v>
      </c>
      <c r="F603">
        <v>6</v>
      </c>
      <c r="G603">
        <v>2017</v>
      </c>
      <c r="L603" s="2">
        <f t="shared" si="65"/>
        <v>1.4035031311576463E-3</v>
      </c>
      <c r="P603" s="2">
        <f t="shared" si="66"/>
        <v>-2.2842263843079079E-3</v>
      </c>
      <c r="T603" s="2">
        <f t="shared" si="67"/>
        <v>-1.5912575066774183E-3</v>
      </c>
      <c r="X603" s="2">
        <f t="shared" si="68"/>
        <v>-3.6877295154655542E-3</v>
      </c>
      <c r="AB603" s="2">
        <f t="shared" si="69"/>
        <v>-1.8775437551977201E-4</v>
      </c>
      <c r="AF603" s="2">
        <f t="shared" si="70"/>
        <v>-3.8754838909853262E-3</v>
      </c>
    </row>
    <row r="604" spans="1:32" x14ac:dyDescent="0.3">
      <c r="A604" s="15">
        <v>42894</v>
      </c>
      <c r="B604" s="2">
        <v>3.9698665249599937E-3</v>
      </c>
      <c r="C604" s="4">
        <v>-1.7229069009405764E-3</v>
      </c>
      <c r="D604" s="2">
        <v>-1.3386994460628408E-3</v>
      </c>
      <c r="E604" s="2">
        <v>-1.8521787403649053E-3</v>
      </c>
      <c r="F604">
        <v>6</v>
      </c>
      <c r="G604">
        <v>2017</v>
      </c>
      <c r="L604" s="2">
        <f t="shared" si="65"/>
        <v>5.69277342590057E-3</v>
      </c>
      <c r="P604" s="2">
        <f t="shared" si="66"/>
        <v>5.3085659710228345E-3</v>
      </c>
      <c r="T604" s="2">
        <f t="shared" si="67"/>
        <v>-5.8220452653248989E-3</v>
      </c>
      <c r="X604" s="2">
        <f t="shared" si="68"/>
        <v>-3.8420745487773565E-4</v>
      </c>
      <c r="AB604" s="2">
        <f t="shared" si="69"/>
        <v>-1.292718394243289E-4</v>
      </c>
      <c r="AF604" s="2">
        <f t="shared" si="70"/>
        <v>-5.1347929430206455E-4</v>
      </c>
    </row>
    <row r="605" spans="1:32" x14ac:dyDescent="0.3">
      <c r="A605" s="15">
        <v>42895</v>
      </c>
      <c r="B605" s="2">
        <v>6.9275939674574571E-3</v>
      </c>
      <c r="C605" s="4">
        <v>2.1767861307626524E-3</v>
      </c>
      <c r="D605" s="2">
        <v>6.5771304506695213E-3</v>
      </c>
      <c r="E605" s="2">
        <v>1.5602293376938826E-3</v>
      </c>
      <c r="F605">
        <v>6</v>
      </c>
      <c r="G605">
        <v>2017</v>
      </c>
      <c r="L605" s="2">
        <f t="shared" si="65"/>
        <v>4.7508078366948047E-3</v>
      </c>
      <c r="P605" s="2">
        <f t="shared" si="66"/>
        <v>3.5046351678793587E-4</v>
      </c>
      <c r="T605" s="2">
        <f t="shared" si="67"/>
        <v>-5.3673646297635741E-3</v>
      </c>
      <c r="X605" s="2">
        <f t="shared" si="68"/>
        <v>-4.4003443199068688E-3</v>
      </c>
      <c r="AB605" s="2">
        <f t="shared" si="69"/>
        <v>-6.1655679306876982E-4</v>
      </c>
      <c r="AF605" s="2">
        <f t="shared" si="70"/>
        <v>-5.0169011129756382E-3</v>
      </c>
    </row>
    <row r="606" spans="1:32" x14ac:dyDescent="0.3">
      <c r="A606" s="15">
        <v>42898</v>
      </c>
      <c r="B606" s="2">
        <v>-5.8597307438110384E-3</v>
      </c>
      <c r="C606" s="4">
        <v>-5.3629146950068896E-3</v>
      </c>
      <c r="D606" s="2">
        <v>-9.3052606697086523E-3</v>
      </c>
      <c r="E606" s="2">
        <v>-5.3214663397101979E-3</v>
      </c>
      <c r="F606">
        <v>6</v>
      </c>
      <c r="G606">
        <v>2017</v>
      </c>
      <c r="L606" s="2">
        <f t="shared" si="65"/>
        <v>-4.9681604880414884E-4</v>
      </c>
      <c r="P606" s="2">
        <f t="shared" si="66"/>
        <v>3.4455299258976139E-3</v>
      </c>
      <c r="T606" s="2">
        <f t="shared" si="67"/>
        <v>5.3826440410084057E-4</v>
      </c>
      <c r="X606" s="2">
        <f t="shared" si="68"/>
        <v>3.9423459747017628E-3</v>
      </c>
      <c r="AB606" s="2">
        <f t="shared" si="69"/>
        <v>4.1448355296691726E-5</v>
      </c>
      <c r="AF606" s="2">
        <f t="shared" si="70"/>
        <v>3.9837943299984545E-3</v>
      </c>
    </row>
    <row r="607" spans="1:32" x14ac:dyDescent="0.3">
      <c r="A607" s="15">
        <v>42899</v>
      </c>
      <c r="B607" s="2">
        <v>2.9885594209665368E-3</v>
      </c>
      <c r="C607" s="4">
        <v>-9.8789567821638033E-4</v>
      </c>
      <c r="D607" s="2">
        <v>3.1529007752291997E-4</v>
      </c>
      <c r="E607" s="2">
        <v>2.5051695250471524E-4</v>
      </c>
      <c r="F607">
        <v>6</v>
      </c>
      <c r="G607">
        <v>2017</v>
      </c>
      <c r="L607" s="2">
        <f t="shared" si="65"/>
        <v>3.9764550991829174E-3</v>
      </c>
      <c r="P607" s="2">
        <f t="shared" si="66"/>
        <v>2.6732693434436167E-3</v>
      </c>
      <c r="T607" s="2">
        <f t="shared" si="67"/>
        <v>-2.7380424684618214E-3</v>
      </c>
      <c r="X607" s="2">
        <f t="shared" si="68"/>
        <v>-1.3031857557393002E-3</v>
      </c>
      <c r="AB607" s="2">
        <f t="shared" si="69"/>
        <v>1.2384126307210955E-3</v>
      </c>
      <c r="AF607" s="2">
        <f t="shared" si="70"/>
        <v>-6.477312501820473E-5</v>
      </c>
    </row>
    <row r="608" spans="1:32" x14ac:dyDescent="0.3">
      <c r="A608" s="15">
        <v>42900</v>
      </c>
      <c r="B608" s="2">
        <v>-2.0276066443110038E-3</v>
      </c>
      <c r="C608" s="4">
        <v>1.1710333198013928E-3</v>
      </c>
      <c r="D608" s="2">
        <v>8.880710967998426E-4</v>
      </c>
      <c r="E608" s="2">
        <v>1.6853414198856223E-3</v>
      </c>
      <c r="F608">
        <v>6</v>
      </c>
      <c r="G608">
        <v>2017</v>
      </c>
      <c r="L608" s="2">
        <f t="shared" si="65"/>
        <v>-3.1986399641123963E-3</v>
      </c>
      <c r="P608" s="2">
        <f t="shared" si="66"/>
        <v>-2.9156777411108465E-3</v>
      </c>
      <c r="T608" s="2">
        <f t="shared" si="67"/>
        <v>3.7129480641966261E-3</v>
      </c>
      <c r="X608" s="2">
        <f t="shared" si="68"/>
        <v>2.8296222300155016E-4</v>
      </c>
      <c r="AB608" s="2">
        <f t="shared" si="69"/>
        <v>5.1430810008422953E-4</v>
      </c>
      <c r="AF608" s="2">
        <f t="shared" si="70"/>
        <v>7.9727032308577969E-4</v>
      </c>
    </row>
    <row r="609" spans="1:32" x14ac:dyDescent="0.3">
      <c r="A609" s="15">
        <v>42901</v>
      </c>
      <c r="B609" s="2">
        <v>-4.0979327625809145E-3</v>
      </c>
      <c r="C609" s="4">
        <v>-4.1692009378103238E-3</v>
      </c>
      <c r="D609" s="2">
        <v>-4.5513156046930563E-3</v>
      </c>
      <c r="E609" s="2">
        <v>-2.5735085253488117E-3</v>
      </c>
      <c r="F609">
        <v>6</v>
      </c>
      <c r="G609">
        <v>2017</v>
      </c>
      <c r="L609" s="2">
        <f t="shared" si="65"/>
        <v>7.1268175229409307E-5</v>
      </c>
      <c r="P609" s="2">
        <f t="shared" si="66"/>
        <v>4.5338284211214174E-4</v>
      </c>
      <c r="T609" s="2">
        <f t="shared" si="67"/>
        <v>1.5244242372321028E-3</v>
      </c>
      <c r="X609" s="2">
        <f t="shared" si="68"/>
        <v>3.8211466688273243E-4</v>
      </c>
      <c r="AB609" s="2">
        <f t="shared" si="69"/>
        <v>1.5956924124615121E-3</v>
      </c>
      <c r="AF609" s="2">
        <f t="shared" si="70"/>
        <v>1.9778070793442445E-3</v>
      </c>
    </row>
    <row r="610" spans="1:32" x14ac:dyDescent="0.3">
      <c r="A610" s="15">
        <v>42902</v>
      </c>
      <c r="B610" s="2">
        <v>5.0381758686957878E-3</v>
      </c>
      <c r="C610" s="4">
        <v>1.0440538522977017E-3</v>
      </c>
      <c r="D610" s="2">
        <v>4.7452627528936486E-3</v>
      </c>
      <c r="E610" s="2">
        <v>-6.2202883085926252E-4</v>
      </c>
      <c r="F610">
        <v>6</v>
      </c>
      <c r="G610">
        <v>2017</v>
      </c>
      <c r="L610" s="2">
        <f t="shared" si="65"/>
        <v>3.9941220163980861E-3</v>
      </c>
      <c r="P610" s="2">
        <f t="shared" si="66"/>
        <v>2.9291311580213926E-4</v>
      </c>
      <c r="T610" s="2">
        <f t="shared" si="67"/>
        <v>-5.6602046995550504E-3</v>
      </c>
      <c r="X610" s="2">
        <f t="shared" si="68"/>
        <v>-3.7012089005959469E-3</v>
      </c>
      <c r="AB610" s="2">
        <f t="shared" si="69"/>
        <v>-1.6660826831569643E-3</v>
      </c>
      <c r="AF610" s="2">
        <f t="shared" si="70"/>
        <v>-5.3672915837529112E-3</v>
      </c>
    </row>
    <row r="611" spans="1:32" x14ac:dyDescent="0.3">
      <c r="A611" s="15">
        <v>42905</v>
      </c>
      <c r="B611" s="2">
        <v>1.0321890838807805E-2</v>
      </c>
      <c r="C611" s="4">
        <v>7.2486063380979458E-3</v>
      </c>
      <c r="D611" s="2">
        <v>1.0186042058908062E-2</v>
      </c>
      <c r="E611" s="2">
        <v>8.2163418812224928E-3</v>
      </c>
      <c r="F611">
        <v>6</v>
      </c>
      <c r="G611">
        <v>2017</v>
      </c>
      <c r="L611" s="2">
        <f t="shared" si="65"/>
        <v>3.0732845007098589E-3</v>
      </c>
      <c r="P611" s="2">
        <f t="shared" si="66"/>
        <v>1.3584877989974292E-4</v>
      </c>
      <c r="T611" s="2">
        <f t="shared" si="67"/>
        <v>-2.1055489575853119E-3</v>
      </c>
      <c r="X611" s="2">
        <f t="shared" si="68"/>
        <v>-2.937435720810116E-3</v>
      </c>
      <c r="AB611" s="2">
        <f t="shared" si="69"/>
        <v>9.6773554312454702E-4</v>
      </c>
      <c r="AF611" s="2">
        <f t="shared" si="70"/>
        <v>-1.969700177685569E-3</v>
      </c>
    </row>
    <row r="612" spans="1:32" x14ac:dyDescent="0.3">
      <c r="A612" s="15">
        <v>42906</v>
      </c>
      <c r="B612" s="2">
        <v>-4.3936867213596438E-3</v>
      </c>
      <c r="C612" s="4">
        <v>-4.1936101806351226E-4</v>
      </c>
      <c r="D612" s="2">
        <v>-1.8616679618316254E-3</v>
      </c>
      <c r="E612" s="2">
        <v>-4.4839655117903296E-4</v>
      </c>
      <c r="F612">
        <v>6</v>
      </c>
      <c r="G612">
        <v>2017</v>
      </c>
      <c r="L612" s="2">
        <f t="shared" si="65"/>
        <v>-3.9743257032961313E-3</v>
      </c>
      <c r="P612" s="2">
        <f t="shared" si="66"/>
        <v>-2.5320187595280182E-3</v>
      </c>
      <c r="T612" s="2">
        <f t="shared" si="67"/>
        <v>3.9452901701806107E-3</v>
      </c>
      <c r="X612" s="2">
        <f t="shared" si="68"/>
        <v>1.4423069437681131E-3</v>
      </c>
      <c r="AB612" s="2">
        <f t="shared" si="69"/>
        <v>-2.9035533115520705E-5</v>
      </c>
      <c r="AF612" s="2">
        <f t="shared" si="70"/>
        <v>1.4132714106525925E-3</v>
      </c>
    </row>
    <row r="613" spans="1:32" x14ac:dyDescent="0.3">
      <c r="A613" s="15">
        <v>42907</v>
      </c>
      <c r="B613" s="2">
        <v>9.6454398217402679E-4</v>
      </c>
      <c r="C613" s="4">
        <v>-2.0614284974361254E-3</v>
      </c>
      <c r="D613" s="2">
        <v>4.5573562270151099E-4</v>
      </c>
      <c r="E613" s="2">
        <v>-4.4380499036184067E-4</v>
      </c>
      <c r="F613">
        <v>6</v>
      </c>
      <c r="G613">
        <v>2017</v>
      </c>
      <c r="L613" s="2">
        <f t="shared" si="65"/>
        <v>3.025972479610152E-3</v>
      </c>
      <c r="P613" s="2">
        <f t="shared" si="66"/>
        <v>5.088083594725158E-4</v>
      </c>
      <c r="T613" s="2">
        <f t="shared" si="67"/>
        <v>-1.4083489725358674E-3</v>
      </c>
      <c r="X613" s="2">
        <f t="shared" si="68"/>
        <v>-2.5171641201376365E-3</v>
      </c>
      <c r="AB613" s="2">
        <f t="shared" si="69"/>
        <v>1.6176235070742848E-3</v>
      </c>
      <c r="AF613" s="2">
        <f t="shared" si="70"/>
        <v>-8.9954061306335171E-4</v>
      </c>
    </row>
    <row r="614" spans="1:32" x14ac:dyDescent="0.3">
      <c r="A614" s="15">
        <v>42908</v>
      </c>
      <c r="B614" s="2">
        <v>2.8545124441312765E-3</v>
      </c>
      <c r="C614" s="4">
        <v>-3.7369207772798991E-4</v>
      </c>
      <c r="D614" s="2">
        <v>1.153582538092415E-3</v>
      </c>
      <c r="E614" s="2">
        <v>2.2695568674240539E-4</v>
      </c>
      <c r="F614">
        <v>6</v>
      </c>
      <c r="G614">
        <v>2017</v>
      </c>
      <c r="L614" s="2">
        <f t="shared" si="65"/>
        <v>3.2282045218592664E-3</v>
      </c>
      <c r="P614" s="2">
        <f t="shared" si="66"/>
        <v>1.7009299060388615E-3</v>
      </c>
      <c r="T614" s="2">
        <f t="shared" si="67"/>
        <v>-2.6275567573888709E-3</v>
      </c>
      <c r="X614" s="2">
        <f t="shared" si="68"/>
        <v>-1.527274615820405E-3</v>
      </c>
      <c r="AB614" s="2">
        <f t="shared" si="69"/>
        <v>6.0064776447039535E-4</v>
      </c>
      <c r="AF614" s="2">
        <f t="shared" si="70"/>
        <v>-9.2662685135000964E-4</v>
      </c>
    </row>
    <row r="615" spans="1:32" x14ac:dyDescent="0.3">
      <c r="A615" s="15">
        <v>42909</v>
      </c>
      <c r="B615" s="2">
        <v>-7.9890921156319829E-3</v>
      </c>
      <c r="C615" s="4">
        <v>-5.7165109034267155E-3</v>
      </c>
      <c r="D615" s="2">
        <v>-8.1458200799625277E-3</v>
      </c>
      <c r="E615" s="2">
        <v>-4.8746050748560907E-3</v>
      </c>
      <c r="F615">
        <v>6</v>
      </c>
      <c r="G615">
        <v>2017</v>
      </c>
      <c r="L615" s="2">
        <f t="shared" si="65"/>
        <v>-2.2725812122052673E-3</v>
      </c>
      <c r="P615" s="2">
        <f t="shared" si="66"/>
        <v>1.5672796433054484E-4</v>
      </c>
      <c r="T615" s="2">
        <f t="shared" si="67"/>
        <v>3.1144870407758922E-3</v>
      </c>
      <c r="X615" s="2">
        <f t="shared" si="68"/>
        <v>2.4293091765358122E-3</v>
      </c>
      <c r="AB615" s="2">
        <f t="shared" si="69"/>
        <v>8.4190582857062487E-4</v>
      </c>
      <c r="AF615" s="2">
        <f t="shared" si="70"/>
        <v>3.271215005106437E-3</v>
      </c>
    </row>
    <row r="616" spans="1:32" x14ac:dyDescent="0.3">
      <c r="A616" s="15">
        <v>42913</v>
      </c>
      <c r="B616" s="2">
        <v>-1.1044076716234884E-2</v>
      </c>
      <c r="C616" s="4">
        <v>-6.6371103765556043E-3</v>
      </c>
      <c r="D616" s="2">
        <v>-1.3868388357349928E-2</v>
      </c>
      <c r="E616" s="2">
        <v>-5.7793945124012952E-3</v>
      </c>
      <c r="F616">
        <v>6</v>
      </c>
      <c r="G616">
        <v>2017</v>
      </c>
      <c r="L616" s="2">
        <f t="shared" si="65"/>
        <v>-4.4069663396792795E-3</v>
      </c>
      <c r="P616" s="2">
        <f t="shared" si="66"/>
        <v>2.8243116411150442E-3</v>
      </c>
      <c r="T616" s="2">
        <f t="shared" si="67"/>
        <v>5.2646822038335886E-3</v>
      </c>
      <c r="X616" s="2">
        <f t="shared" si="68"/>
        <v>7.2312779807943237E-3</v>
      </c>
      <c r="AB616" s="2">
        <f t="shared" si="69"/>
        <v>8.5771586415430909E-4</v>
      </c>
      <c r="AF616" s="2">
        <f t="shared" si="70"/>
        <v>8.0889938449486328E-3</v>
      </c>
    </row>
    <row r="617" spans="1:32" x14ac:dyDescent="0.3">
      <c r="A617" s="15">
        <v>42914</v>
      </c>
      <c r="B617" s="2">
        <v>-1.9221174802404508E-3</v>
      </c>
      <c r="C617" s="4">
        <v>-2.1185104190760179E-3</v>
      </c>
      <c r="D617" s="2">
        <v>8.4423625693204308E-4</v>
      </c>
      <c r="E617" s="2">
        <v>-4.003133252041065E-3</v>
      </c>
      <c r="F617">
        <v>6</v>
      </c>
      <c r="G617">
        <v>2017</v>
      </c>
      <c r="L617" s="2">
        <f t="shared" si="65"/>
        <v>1.9639293883556711E-4</v>
      </c>
      <c r="P617" s="2">
        <f t="shared" si="66"/>
        <v>-2.7663537371724941E-3</v>
      </c>
      <c r="T617" s="2">
        <f t="shared" si="67"/>
        <v>-2.0810157718006142E-3</v>
      </c>
      <c r="X617" s="2">
        <f t="shared" si="68"/>
        <v>-2.9627466760080608E-3</v>
      </c>
      <c r="AB617" s="2">
        <f t="shared" si="69"/>
        <v>-1.8846228329650471E-3</v>
      </c>
      <c r="AF617" s="2">
        <f t="shared" si="70"/>
        <v>-4.8473695089731083E-3</v>
      </c>
    </row>
    <row r="618" spans="1:32" x14ac:dyDescent="0.3">
      <c r="A618" s="15">
        <v>42915</v>
      </c>
      <c r="B618" s="2">
        <v>3.5698723770621383E-4</v>
      </c>
      <c r="C618" s="4">
        <v>1.3538785723693257E-3</v>
      </c>
      <c r="D618" s="2">
        <v>-3.6796588030992076E-4</v>
      </c>
      <c r="E618" s="2">
        <v>7.5240835536508435E-4</v>
      </c>
      <c r="F618">
        <v>6</v>
      </c>
      <c r="G618">
        <v>2017</v>
      </c>
      <c r="L618" s="2">
        <f t="shared" si="65"/>
        <v>-9.9689133466311186E-4</v>
      </c>
      <c r="P618" s="2">
        <f t="shared" si="66"/>
        <v>7.2495311801613459E-4</v>
      </c>
      <c r="T618" s="2">
        <f t="shared" si="67"/>
        <v>3.9542111765887051E-4</v>
      </c>
      <c r="X618" s="2">
        <f t="shared" si="68"/>
        <v>1.7218444526792465E-3</v>
      </c>
      <c r="AB618" s="2">
        <f t="shared" si="69"/>
        <v>-6.014702170042414E-4</v>
      </c>
      <c r="AF618" s="2">
        <f t="shared" si="70"/>
        <v>1.1203742356750051E-3</v>
      </c>
    </row>
    <row r="619" spans="1:32" x14ac:dyDescent="0.3">
      <c r="A619" s="15">
        <v>42916</v>
      </c>
      <c r="B619" s="2">
        <v>-3.1545575193274744E-3</v>
      </c>
      <c r="C619" s="4">
        <v>1.7676581685797995E-3</v>
      </c>
      <c r="D619" s="2">
        <v>-6.9314987105684026E-4</v>
      </c>
      <c r="E619" s="2">
        <v>2.0769653556086212E-3</v>
      </c>
      <c r="F619">
        <v>6</v>
      </c>
      <c r="G619">
        <v>2017</v>
      </c>
      <c r="L619" s="2">
        <f t="shared" si="65"/>
        <v>-4.9222156879072734E-3</v>
      </c>
      <c r="P619" s="2">
        <f t="shared" si="66"/>
        <v>-2.4614076482706339E-3</v>
      </c>
      <c r="T619" s="2">
        <f t="shared" si="67"/>
        <v>5.2315228749360955E-3</v>
      </c>
      <c r="X619" s="2">
        <f t="shared" si="68"/>
        <v>2.4608080396366395E-3</v>
      </c>
      <c r="AB619" s="2">
        <f t="shared" si="69"/>
        <v>3.0930718702882167E-4</v>
      </c>
      <c r="AF619" s="2">
        <f t="shared" si="70"/>
        <v>2.7701152266654617E-3</v>
      </c>
    </row>
    <row r="620" spans="1:32" x14ac:dyDescent="0.3">
      <c r="A620" s="15">
        <v>42919</v>
      </c>
      <c r="B620" s="2">
        <v>2.8881397229486329E-3</v>
      </c>
      <c r="C620" s="4">
        <v>9.8835194151813757E-3</v>
      </c>
      <c r="D620" s="2">
        <v>2.6538912249258351E-3</v>
      </c>
      <c r="E620" s="2">
        <v>9.7022761751408924E-3</v>
      </c>
      <c r="F620">
        <v>7</v>
      </c>
      <c r="G620">
        <v>2017</v>
      </c>
      <c r="L620" s="2">
        <f t="shared" si="65"/>
        <v>6.9953796922327428E-3</v>
      </c>
      <c r="P620" s="2">
        <f t="shared" si="66"/>
        <v>2.3424849802279775E-4</v>
      </c>
      <c r="T620" s="2">
        <f t="shared" si="67"/>
        <v>6.8141364521922595E-3</v>
      </c>
      <c r="X620" s="2">
        <f t="shared" si="68"/>
        <v>7.2296281902555406E-3</v>
      </c>
      <c r="AB620" s="2">
        <f t="shared" si="69"/>
        <v>-1.8124324004048335E-4</v>
      </c>
      <c r="AF620" s="2">
        <f t="shared" si="70"/>
        <v>7.0483849502150572E-3</v>
      </c>
    </row>
    <row r="621" spans="1:32" x14ac:dyDescent="0.3">
      <c r="A621" s="15">
        <v>42920</v>
      </c>
      <c r="B621" s="2">
        <v>3.2021837843505314E-4</v>
      </c>
      <c r="C621" s="4">
        <v>-1.7680707228296698E-4</v>
      </c>
      <c r="D621" s="2">
        <v>-2.5179608813721832E-3</v>
      </c>
      <c r="E621" s="2">
        <v>-3.78904105552438E-4</v>
      </c>
      <c r="F621">
        <v>7</v>
      </c>
      <c r="G621">
        <v>2017</v>
      </c>
      <c r="L621" s="2">
        <f t="shared" si="65"/>
        <v>-4.970254507180201E-4</v>
      </c>
      <c r="P621" s="2">
        <f t="shared" si="66"/>
        <v>2.8381792598072362E-3</v>
      </c>
      <c r="T621" s="2">
        <f t="shared" si="67"/>
        <v>-6.9912248398749108E-4</v>
      </c>
      <c r="X621" s="2">
        <f t="shared" si="68"/>
        <v>2.3411538090892161E-3</v>
      </c>
      <c r="AB621" s="2">
        <f t="shared" si="69"/>
        <v>-2.0209703326947101E-4</v>
      </c>
      <c r="AF621" s="2">
        <f t="shared" si="70"/>
        <v>2.1390567758197451E-3</v>
      </c>
    </row>
    <row r="622" spans="1:32" x14ac:dyDescent="0.3">
      <c r="A622" s="15">
        <v>42921</v>
      </c>
      <c r="B622" s="2">
        <v>2.2626448852179487E-3</v>
      </c>
      <c r="C622" s="4">
        <v>2.5277480157699325E-3</v>
      </c>
      <c r="D622" s="2">
        <v>5.9618681668977529E-3</v>
      </c>
      <c r="E622" s="2">
        <v>1.1461147287437831E-3</v>
      </c>
      <c r="F622">
        <v>7</v>
      </c>
      <c r="G622">
        <v>2017</v>
      </c>
      <c r="L622" s="2">
        <f t="shared" si="65"/>
        <v>2.6510313055198376E-4</v>
      </c>
      <c r="P622" s="2">
        <f t="shared" si="66"/>
        <v>-3.6992232816798042E-3</v>
      </c>
      <c r="T622" s="2">
        <f t="shared" si="67"/>
        <v>-1.1165301564741656E-3</v>
      </c>
      <c r="X622" s="2">
        <f t="shared" si="68"/>
        <v>-3.4341201511278205E-3</v>
      </c>
      <c r="AB622" s="2">
        <f t="shared" si="69"/>
        <v>-1.3816332870261493E-3</v>
      </c>
      <c r="AF622" s="2">
        <f t="shared" si="70"/>
        <v>-4.8157534381539696E-3</v>
      </c>
    </row>
    <row r="623" spans="1:32" x14ac:dyDescent="0.3">
      <c r="A623" s="15">
        <v>42922</v>
      </c>
      <c r="B623" s="2">
        <v>6.2355237475601446E-3</v>
      </c>
      <c r="C623" s="4">
        <v>3.8339420602638528E-3</v>
      </c>
      <c r="D623" s="2">
        <v>4.8838244991993573E-3</v>
      </c>
      <c r="E623" s="2">
        <v>3.9615228531669402E-3</v>
      </c>
      <c r="F623">
        <v>7</v>
      </c>
      <c r="G623">
        <v>2017</v>
      </c>
      <c r="L623" s="2">
        <f t="shared" si="65"/>
        <v>-2.4015816872962918E-3</v>
      </c>
      <c r="P623" s="2">
        <f t="shared" si="66"/>
        <v>1.3516992483607873E-3</v>
      </c>
      <c r="T623" s="2">
        <f t="shared" si="67"/>
        <v>-2.2740008943932044E-3</v>
      </c>
      <c r="X623" s="2">
        <f t="shared" si="68"/>
        <v>-1.0498824389355045E-3</v>
      </c>
      <c r="AB623" s="2">
        <f t="shared" si="69"/>
        <v>1.2758079290308734E-4</v>
      </c>
      <c r="AF623" s="2">
        <f t="shared" si="70"/>
        <v>-9.2230164603241717E-4</v>
      </c>
    </row>
    <row r="624" spans="1:32" x14ac:dyDescent="0.3">
      <c r="A624" s="15">
        <v>42923</v>
      </c>
      <c r="B624" s="2">
        <v>-4.2286060758118223E-3</v>
      </c>
      <c r="C624" s="4">
        <v>-9.0443483159423441E-4</v>
      </c>
      <c r="D624" s="2">
        <v>-7.4573916600793031E-4</v>
      </c>
      <c r="E624" s="2">
        <v>-2.7765965111153522E-4</v>
      </c>
      <c r="F624">
        <v>7</v>
      </c>
      <c r="G624">
        <v>2017</v>
      </c>
      <c r="L624" s="2">
        <f t="shared" si="65"/>
        <v>3.3241712442175879E-3</v>
      </c>
      <c r="P624" s="2">
        <f t="shared" si="66"/>
        <v>-3.4828669098038922E-3</v>
      </c>
      <c r="T624" s="2">
        <f t="shared" si="67"/>
        <v>3.9509464247002874E-3</v>
      </c>
      <c r="X624" s="2">
        <f t="shared" si="68"/>
        <v>-1.586956655863041E-4</v>
      </c>
      <c r="AB624" s="2">
        <f t="shared" si="69"/>
        <v>6.267751804826992E-4</v>
      </c>
      <c r="AF624" s="2">
        <f t="shared" si="70"/>
        <v>4.6807951489639509E-4</v>
      </c>
    </row>
    <row r="625" spans="1:32" x14ac:dyDescent="0.3">
      <c r="A625" s="15">
        <v>42926</v>
      </c>
      <c r="B625" s="2">
        <v>7.0378674638765454E-3</v>
      </c>
      <c r="C625" s="4">
        <v>1.0888907281342466E-2</v>
      </c>
      <c r="D625" s="2">
        <v>9.633611452867067E-3</v>
      </c>
      <c r="E625" s="2">
        <v>1.1320244523148879E-2</v>
      </c>
      <c r="F625">
        <v>7</v>
      </c>
      <c r="G625">
        <v>2017</v>
      </c>
      <c r="L625" s="2">
        <f t="shared" si="65"/>
        <v>3.851039817465921E-3</v>
      </c>
      <c r="P625" s="2">
        <f t="shared" si="66"/>
        <v>-2.5957439889905216E-3</v>
      </c>
      <c r="T625" s="2">
        <f t="shared" si="67"/>
        <v>4.2823770592723331E-3</v>
      </c>
      <c r="X625" s="2">
        <f t="shared" si="68"/>
        <v>1.2552958284753994E-3</v>
      </c>
      <c r="AB625" s="2">
        <f t="shared" si="69"/>
        <v>4.3133724180641209E-4</v>
      </c>
      <c r="AF625" s="2">
        <f t="shared" si="70"/>
        <v>1.6866330702818115E-3</v>
      </c>
    </row>
    <row r="626" spans="1:32" x14ac:dyDescent="0.3">
      <c r="A626" s="15">
        <v>42927</v>
      </c>
      <c r="B626" s="2">
        <v>-2.9567317702910542E-3</v>
      </c>
      <c r="C626" s="4">
        <v>1.535147195030217E-3</v>
      </c>
      <c r="D626" s="2">
        <v>-3.8204776758655515E-3</v>
      </c>
      <c r="E626" s="2">
        <v>9.9162432162809046E-4</v>
      </c>
      <c r="F626">
        <v>7</v>
      </c>
      <c r="G626">
        <v>2017</v>
      </c>
      <c r="L626" s="2">
        <f t="shared" si="65"/>
        <v>4.4918789653212712E-3</v>
      </c>
      <c r="P626" s="2">
        <f t="shared" si="66"/>
        <v>8.637459055744973E-4</v>
      </c>
      <c r="T626" s="2">
        <f t="shared" si="67"/>
        <v>3.9483560919191443E-3</v>
      </c>
      <c r="X626" s="2">
        <f t="shared" si="68"/>
        <v>5.3556248708957685E-3</v>
      </c>
      <c r="AB626" s="2">
        <f t="shared" si="69"/>
        <v>-5.4352287340212651E-4</v>
      </c>
      <c r="AF626" s="2">
        <f t="shared" si="70"/>
        <v>4.8121019974936424E-3</v>
      </c>
    </row>
    <row r="627" spans="1:32" x14ac:dyDescent="0.3">
      <c r="A627" s="15">
        <v>42928</v>
      </c>
      <c r="B627" s="2">
        <v>3.9302713857576541E-3</v>
      </c>
      <c r="C627" s="4">
        <v>3.070697574608866E-3</v>
      </c>
      <c r="D627" s="2">
        <v>4.7001009133079297E-3</v>
      </c>
      <c r="E627" s="2">
        <v>1.8184343824898459E-3</v>
      </c>
      <c r="F627">
        <v>7</v>
      </c>
      <c r="G627">
        <v>2017</v>
      </c>
      <c r="L627" s="2">
        <f t="shared" si="65"/>
        <v>-8.5957381114878809E-4</v>
      </c>
      <c r="P627" s="2">
        <f t="shared" si="66"/>
        <v>-7.6982952755027569E-4</v>
      </c>
      <c r="T627" s="2">
        <f t="shared" si="67"/>
        <v>-2.111837003267808E-3</v>
      </c>
      <c r="X627" s="2">
        <f t="shared" si="68"/>
        <v>-1.6294033386990638E-3</v>
      </c>
      <c r="AB627" s="2">
        <f t="shared" si="69"/>
        <v>-1.2522631921190201E-3</v>
      </c>
      <c r="AF627" s="2">
        <f t="shared" si="70"/>
        <v>-2.8816665308180837E-3</v>
      </c>
    </row>
    <row r="628" spans="1:32" x14ac:dyDescent="0.3">
      <c r="A628" s="15">
        <v>42929</v>
      </c>
      <c r="B628" s="2">
        <v>8.8445547658325008E-3</v>
      </c>
      <c r="C628" s="4">
        <v>7.7016330314483719E-3</v>
      </c>
      <c r="D628" s="2">
        <v>8.1534640616658782E-3</v>
      </c>
      <c r="E628" s="2">
        <v>7.3120992352731853E-3</v>
      </c>
      <c r="F628">
        <v>7</v>
      </c>
      <c r="G628">
        <v>2017</v>
      </c>
      <c r="L628" s="2">
        <f t="shared" si="65"/>
        <v>-1.1429217343841289E-3</v>
      </c>
      <c r="P628" s="2">
        <f t="shared" si="66"/>
        <v>6.9109070416662269E-4</v>
      </c>
      <c r="T628" s="2">
        <f t="shared" si="67"/>
        <v>-1.5324555305593155E-3</v>
      </c>
      <c r="X628" s="2">
        <f t="shared" si="68"/>
        <v>-4.5183103021750621E-4</v>
      </c>
      <c r="AB628" s="2">
        <f t="shared" si="69"/>
        <v>-3.8953379617518661E-4</v>
      </c>
      <c r="AF628" s="2">
        <f t="shared" si="70"/>
        <v>-8.4136482639269282E-4</v>
      </c>
    </row>
    <row r="629" spans="1:32" x14ac:dyDescent="0.3">
      <c r="A629" s="15">
        <v>42930</v>
      </c>
      <c r="B629" s="2">
        <v>1.1601106725049758E-3</v>
      </c>
      <c r="C629" s="4">
        <v>-5.4085748657969445E-4</v>
      </c>
      <c r="D629" s="2">
        <v>2.0532763467169248E-3</v>
      </c>
      <c r="E629" s="2">
        <v>-5.1908114833363456E-4</v>
      </c>
      <c r="F629">
        <v>7</v>
      </c>
      <c r="G629">
        <v>2017</v>
      </c>
      <c r="L629" s="2">
        <f t="shared" si="65"/>
        <v>-1.7009681590846701E-3</v>
      </c>
      <c r="P629" s="2">
        <f t="shared" si="66"/>
        <v>-8.9316567421194909E-4</v>
      </c>
      <c r="T629" s="2">
        <f t="shared" si="67"/>
        <v>-1.6791918208386102E-3</v>
      </c>
      <c r="X629" s="2">
        <f t="shared" si="68"/>
        <v>-2.5941338332966194E-3</v>
      </c>
      <c r="AB629" s="2">
        <f t="shared" si="69"/>
        <v>2.1776338246059894E-5</v>
      </c>
      <c r="AF629" s="2">
        <f t="shared" si="70"/>
        <v>-2.5723574950505595E-3</v>
      </c>
    </row>
    <row r="630" spans="1:32" x14ac:dyDescent="0.3">
      <c r="A630" s="15">
        <v>42933</v>
      </c>
      <c r="B630" s="2">
        <v>4.8579893747445107E-3</v>
      </c>
      <c r="C630" s="4">
        <v>2.9940271181983606E-3</v>
      </c>
      <c r="D630" s="2">
        <v>3.2313045948440555E-3</v>
      </c>
      <c r="E630" s="2">
        <v>1.6873433632878317E-3</v>
      </c>
      <c r="F630">
        <v>7</v>
      </c>
      <c r="G630">
        <v>2017</v>
      </c>
      <c r="L630" s="2">
        <f t="shared" si="65"/>
        <v>-1.86396225654615E-3</v>
      </c>
      <c r="P630" s="2">
        <f t="shared" si="66"/>
        <v>1.6266847799004552E-3</v>
      </c>
      <c r="T630" s="2">
        <f t="shared" si="67"/>
        <v>-3.170646011456679E-3</v>
      </c>
      <c r="X630" s="2">
        <f t="shared" si="68"/>
        <v>-2.3727747664569485E-4</v>
      </c>
      <c r="AB630" s="2">
        <f t="shared" si="69"/>
        <v>-1.3066837549105289E-3</v>
      </c>
      <c r="AF630" s="2">
        <f t="shared" si="70"/>
        <v>-1.5439612315562238E-3</v>
      </c>
    </row>
    <row r="631" spans="1:32" x14ac:dyDescent="0.3">
      <c r="A631" s="15">
        <v>42934</v>
      </c>
      <c r="B631" s="2">
        <v>-1.4836036220391875E-3</v>
      </c>
      <c r="C631" s="4">
        <v>-8.955269036249788E-3</v>
      </c>
      <c r="D631" s="2">
        <v>2.9148388198234023E-4</v>
      </c>
      <c r="E631" s="2">
        <v>-1.1341932820739449E-2</v>
      </c>
      <c r="F631">
        <v>7</v>
      </c>
      <c r="G631">
        <v>2017</v>
      </c>
      <c r="L631" s="2">
        <f t="shared" si="65"/>
        <v>-7.4716654142106004E-3</v>
      </c>
      <c r="P631" s="2">
        <f t="shared" si="66"/>
        <v>-1.7750875040215277E-3</v>
      </c>
      <c r="T631" s="2">
        <f t="shared" si="67"/>
        <v>-9.8583291987002619E-3</v>
      </c>
      <c r="X631" s="2">
        <f t="shared" si="68"/>
        <v>-9.2467529182321279E-3</v>
      </c>
      <c r="AB631" s="2">
        <f t="shared" si="69"/>
        <v>-2.3866637844896614E-3</v>
      </c>
      <c r="AF631" s="2">
        <f t="shared" si="70"/>
        <v>-1.1633416702721789E-2</v>
      </c>
    </row>
    <row r="632" spans="1:32" x14ac:dyDescent="0.3">
      <c r="A632" s="15">
        <v>42935</v>
      </c>
      <c r="B632" s="2">
        <v>5.2872896406781084E-3</v>
      </c>
      <c r="C632" s="4">
        <v>7.3724324956880409E-3</v>
      </c>
      <c r="D632" s="2">
        <v>5.4366717245198553E-3</v>
      </c>
      <c r="E632" s="2">
        <v>7.705845828212772E-3</v>
      </c>
      <c r="F632">
        <v>7</v>
      </c>
      <c r="G632">
        <v>2017</v>
      </c>
      <c r="L632" s="2">
        <f t="shared" si="65"/>
        <v>2.0851428550099325E-3</v>
      </c>
      <c r="P632" s="2">
        <f t="shared" si="66"/>
        <v>-1.493820838417469E-4</v>
      </c>
      <c r="T632" s="2">
        <f t="shared" si="67"/>
        <v>2.4185561875346637E-3</v>
      </c>
      <c r="X632" s="2">
        <f t="shared" si="68"/>
        <v>1.9357607711681856E-3</v>
      </c>
      <c r="AB632" s="2">
        <f t="shared" si="69"/>
        <v>3.3341333252473113E-4</v>
      </c>
      <c r="AF632" s="2">
        <f t="shared" si="70"/>
        <v>2.2691741036929168E-3</v>
      </c>
    </row>
    <row r="633" spans="1:32" x14ac:dyDescent="0.3">
      <c r="A633" s="15">
        <v>42936</v>
      </c>
      <c r="B633" s="2">
        <v>4.2009141675702511E-3</v>
      </c>
      <c r="C633" s="4">
        <v>-2.6566729968888732E-3</v>
      </c>
      <c r="D633" s="2">
        <v>2.5131817833652656E-3</v>
      </c>
      <c r="E633" s="2">
        <v>-1.5944122032772944E-3</v>
      </c>
      <c r="F633">
        <v>7</v>
      </c>
      <c r="G633">
        <v>2017</v>
      </c>
      <c r="L633" s="2">
        <f t="shared" si="65"/>
        <v>-6.8575871644591243E-3</v>
      </c>
      <c r="P633" s="2">
        <f t="shared" si="66"/>
        <v>1.6877323842049855E-3</v>
      </c>
      <c r="T633" s="2">
        <f t="shared" si="67"/>
        <v>-5.7953263708475453E-3</v>
      </c>
      <c r="X633" s="2">
        <f t="shared" si="68"/>
        <v>-5.1698547802541388E-3</v>
      </c>
      <c r="AB633" s="2">
        <f t="shared" si="69"/>
        <v>1.0622607936115788E-3</v>
      </c>
      <c r="AF633" s="2">
        <f t="shared" si="70"/>
        <v>-4.1075939866425598E-3</v>
      </c>
    </row>
    <row r="634" spans="1:32" x14ac:dyDescent="0.3">
      <c r="A634" s="15">
        <v>42937</v>
      </c>
      <c r="B634" s="2">
        <v>2.1540826439595769E-3</v>
      </c>
      <c r="C634" s="4">
        <v>4.2488327104413656E-3</v>
      </c>
      <c r="D634" s="2">
        <v>1.8047895066151825E-3</v>
      </c>
      <c r="E634" s="2">
        <v>3.9019696342823549E-3</v>
      </c>
      <c r="F634">
        <v>7</v>
      </c>
      <c r="G634">
        <v>2017</v>
      </c>
      <c r="L634" s="2">
        <f t="shared" si="65"/>
        <v>2.0947500664817886E-3</v>
      </c>
      <c r="P634" s="2">
        <f t="shared" si="66"/>
        <v>3.4929313734439441E-4</v>
      </c>
      <c r="T634" s="2">
        <f t="shared" si="67"/>
        <v>1.7478869903227779E-3</v>
      </c>
      <c r="X634" s="2">
        <f t="shared" si="68"/>
        <v>2.4440432038261833E-3</v>
      </c>
      <c r="AB634" s="2">
        <f t="shared" si="69"/>
        <v>-3.4686307615901073E-4</v>
      </c>
      <c r="AF634" s="2">
        <f t="shared" si="70"/>
        <v>2.0971801276671725E-3</v>
      </c>
    </row>
    <row r="635" spans="1:32" x14ac:dyDescent="0.3">
      <c r="A635" s="15">
        <v>42940</v>
      </c>
      <c r="B635" s="2">
        <v>3.8683940120483986E-3</v>
      </c>
      <c r="C635" s="4">
        <v>5.158720153299174E-3</v>
      </c>
      <c r="D635" s="2">
        <v>6.7526760261449464E-3</v>
      </c>
      <c r="E635" s="2">
        <v>6.7745088886939121E-3</v>
      </c>
      <c r="F635">
        <v>7</v>
      </c>
      <c r="G635">
        <v>2017</v>
      </c>
      <c r="L635" s="2">
        <f t="shared" si="65"/>
        <v>1.2903261412507755E-3</v>
      </c>
      <c r="P635" s="2">
        <f t="shared" si="66"/>
        <v>-2.8842820140965479E-3</v>
      </c>
      <c r="T635" s="2">
        <f t="shared" si="67"/>
        <v>2.9061148766455136E-3</v>
      </c>
      <c r="X635" s="2">
        <f t="shared" si="68"/>
        <v>-1.5939558728457724E-3</v>
      </c>
      <c r="AB635" s="2">
        <f t="shared" si="69"/>
        <v>1.6157887353947381E-3</v>
      </c>
      <c r="AF635" s="2">
        <f t="shared" si="70"/>
        <v>2.1832862548965687E-5</v>
      </c>
    </row>
    <row r="636" spans="1:32" x14ac:dyDescent="0.3">
      <c r="A636" s="15">
        <v>42941</v>
      </c>
      <c r="B636" s="2">
        <v>3.2333212836886884E-3</v>
      </c>
      <c r="C636" s="4">
        <v>-1.8562369561731055E-4</v>
      </c>
      <c r="D636" s="2">
        <v>4.0887192706233477E-3</v>
      </c>
      <c r="E636" s="2">
        <v>-5.4580633116732612E-4</v>
      </c>
      <c r="F636">
        <v>7</v>
      </c>
      <c r="G636">
        <v>2017</v>
      </c>
      <c r="L636" s="2">
        <f t="shared" si="65"/>
        <v>-3.4189449793059989E-3</v>
      </c>
      <c r="P636" s="2">
        <f t="shared" si="66"/>
        <v>-8.5539798693465936E-4</v>
      </c>
      <c r="T636" s="2">
        <f t="shared" si="67"/>
        <v>-3.7791276148560144E-3</v>
      </c>
      <c r="X636" s="2">
        <f t="shared" si="68"/>
        <v>-4.2743429662406582E-3</v>
      </c>
      <c r="AB636" s="2">
        <f t="shared" si="69"/>
        <v>-3.6018263555001557E-4</v>
      </c>
      <c r="AF636" s="2">
        <f t="shared" si="70"/>
        <v>-4.6345256017906742E-3</v>
      </c>
    </row>
    <row r="637" spans="1:32" x14ac:dyDescent="0.3">
      <c r="A637" s="15">
        <v>42942</v>
      </c>
      <c r="B637" s="2">
        <v>2.808693431863009E-3</v>
      </c>
      <c r="C637" s="4">
        <v>5.6299582018255086E-3</v>
      </c>
      <c r="D637" s="2">
        <v>6.1172805017801288E-3</v>
      </c>
      <c r="E637" s="2">
        <v>4.7843089312581376E-3</v>
      </c>
      <c r="F637">
        <v>7</v>
      </c>
      <c r="G637">
        <v>2017</v>
      </c>
      <c r="L637" s="2">
        <f t="shared" si="65"/>
        <v>2.8212647699624996E-3</v>
      </c>
      <c r="P637" s="2">
        <f t="shared" si="66"/>
        <v>-3.3085870699171198E-3</v>
      </c>
      <c r="T637" s="2">
        <f t="shared" si="67"/>
        <v>1.9756154993951286E-3</v>
      </c>
      <c r="X637" s="2">
        <f t="shared" si="68"/>
        <v>-4.8732229995462027E-4</v>
      </c>
      <c r="AB637" s="2">
        <f t="shared" si="69"/>
        <v>-8.4564927056737099E-4</v>
      </c>
      <c r="AF637" s="2">
        <f t="shared" si="70"/>
        <v>-1.3329715705219913E-3</v>
      </c>
    </row>
    <row r="638" spans="1:32" x14ac:dyDescent="0.3">
      <c r="A638" s="15">
        <v>42943</v>
      </c>
      <c r="B638" s="2">
        <v>1.740982703319614E-2</v>
      </c>
      <c r="C638" s="4">
        <v>-9.9793925544115204E-6</v>
      </c>
      <c r="D638" s="2">
        <v>1.0202385826101437E-2</v>
      </c>
      <c r="E638" s="2">
        <v>2.5939968736165985E-5</v>
      </c>
      <c r="F638">
        <v>7</v>
      </c>
      <c r="G638">
        <v>2017</v>
      </c>
      <c r="L638" s="2">
        <f t="shared" si="65"/>
        <v>-1.7419806425750552E-2</v>
      </c>
      <c r="P638" s="2">
        <f t="shared" si="66"/>
        <v>7.2074412070947027E-3</v>
      </c>
      <c r="T638" s="2">
        <f t="shared" si="67"/>
        <v>-1.7383887064459973E-2</v>
      </c>
      <c r="X638" s="2">
        <f t="shared" si="68"/>
        <v>-1.0212365218655848E-2</v>
      </c>
      <c r="AB638" s="2">
        <f t="shared" si="69"/>
        <v>3.5919361290577506E-5</v>
      </c>
      <c r="AF638" s="2">
        <f t="shared" si="70"/>
        <v>-1.017644585736527E-2</v>
      </c>
    </row>
    <row r="639" spans="1:32" x14ac:dyDescent="0.3">
      <c r="A639" s="15">
        <v>42944</v>
      </c>
      <c r="B639" s="2">
        <v>3.8848319441378158E-4</v>
      </c>
      <c r="C639" s="4">
        <v>-6.0375927469043841E-4</v>
      </c>
      <c r="D639" s="2">
        <v>-4.4578371264405586E-3</v>
      </c>
      <c r="E639" s="2">
        <v>-2.2672179796375987E-3</v>
      </c>
      <c r="F639">
        <v>7</v>
      </c>
      <c r="G639">
        <v>2017</v>
      </c>
      <c r="L639" s="2">
        <f t="shared" si="65"/>
        <v>-9.9224246910422005E-4</v>
      </c>
      <c r="P639" s="2">
        <f t="shared" si="66"/>
        <v>4.8463203208543399E-3</v>
      </c>
      <c r="T639" s="2">
        <f t="shared" si="67"/>
        <v>-2.6557011740513804E-3</v>
      </c>
      <c r="X639" s="2">
        <f t="shared" si="68"/>
        <v>3.8540778517501201E-3</v>
      </c>
      <c r="AB639" s="2">
        <f t="shared" si="69"/>
        <v>-1.6634587049471601E-3</v>
      </c>
      <c r="AF639" s="2">
        <f t="shared" si="70"/>
        <v>2.19061914680296E-3</v>
      </c>
    </row>
    <row r="640" spans="1:32" x14ac:dyDescent="0.3">
      <c r="A640" s="15">
        <v>42947</v>
      </c>
      <c r="B640" s="2">
        <v>9.8838766219538909E-3</v>
      </c>
      <c r="C640" s="4">
        <v>6.2509361425932761E-3</v>
      </c>
      <c r="D640" s="2">
        <v>1.1782937613103795E-2</v>
      </c>
      <c r="E640" s="2">
        <v>6.3466654781756436E-3</v>
      </c>
      <c r="F640">
        <v>7</v>
      </c>
      <c r="G640">
        <v>2017</v>
      </c>
      <c r="L640" s="2">
        <f t="shared" si="65"/>
        <v>-3.6329404793606149E-3</v>
      </c>
      <c r="P640" s="2">
        <f t="shared" si="66"/>
        <v>-1.8990609911499045E-3</v>
      </c>
      <c r="T640" s="2">
        <f t="shared" si="67"/>
        <v>-3.5372111437782473E-3</v>
      </c>
      <c r="X640" s="2">
        <f t="shared" si="68"/>
        <v>-5.5320014705105194E-3</v>
      </c>
      <c r="AB640" s="2">
        <f t="shared" si="69"/>
        <v>9.5729335582367577E-5</v>
      </c>
      <c r="AF640" s="2">
        <f t="shared" si="70"/>
        <v>-5.4362721349281518E-3</v>
      </c>
    </row>
    <row r="641" spans="1:32" x14ac:dyDescent="0.3">
      <c r="A641" s="15">
        <v>42948</v>
      </c>
      <c r="B641" s="2">
        <v>-6.3823360324274036E-4</v>
      </c>
      <c r="C641" s="4">
        <v>3.7262704547934697E-3</v>
      </c>
      <c r="D641" s="2">
        <v>7.6283727665091793E-4</v>
      </c>
      <c r="E641" s="2">
        <v>1.8523792447410195E-3</v>
      </c>
      <c r="F641">
        <v>8</v>
      </c>
      <c r="G641">
        <v>2017</v>
      </c>
      <c r="L641" s="2">
        <f t="shared" si="65"/>
        <v>4.3645040580362103E-3</v>
      </c>
      <c r="P641" s="2">
        <f t="shared" si="66"/>
        <v>-1.4010708798936583E-3</v>
      </c>
      <c r="T641" s="2">
        <f t="shared" si="67"/>
        <v>2.4906128479837597E-3</v>
      </c>
      <c r="X641" s="2">
        <f t="shared" si="68"/>
        <v>2.9634331781425516E-3</v>
      </c>
      <c r="AB641" s="2">
        <f t="shared" si="69"/>
        <v>-1.8738912100524502E-3</v>
      </c>
      <c r="AF641" s="2">
        <f t="shared" si="70"/>
        <v>1.0895419680901014E-3</v>
      </c>
    </row>
    <row r="642" spans="1:32" x14ac:dyDescent="0.3">
      <c r="A642" s="15">
        <v>42949</v>
      </c>
      <c r="B642" s="2">
        <v>-4.2321259950388714E-3</v>
      </c>
      <c r="C642" s="4">
        <v>-3.277424330055873E-3</v>
      </c>
      <c r="D642" s="2">
        <v>-2.6907828745202983E-3</v>
      </c>
      <c r="E642" s="2">
        <v>-3.021626594734476E-3</v>
      </c>
      <c r="F642">
        <v>8</v>
      </c>
      <c r="G642">
        <v>2017</v>
      </c>
      <c r="L642" s="2">
        <f t="shared" ref="L642:L705" si="71">IF(OR(F642=1, F642=3, F642=4, F642=5, F642=6,F642=9,F642=10,F642=11), B642-C642, IF(OR(F642=2, F642=7,F642=8,F642=12), C642-B642, ""))</f>
        <v>9.5470166498299843E-4</v>
      </c>
      <c r="P642" s="2">
        <f t="shared" ref="P642:P705" si="72">IF(OR(F642=1, F642=4, F642=9,F642=10,F642=11), D642-B642, IF(OR(F642=2,F642=3,F642=5,F642=6, F642=7,F642=8,F642=12), B642-D642, ""))</f>
        <v>-1.5413431205185731E-3</v>
      </c>
      <c r="T642" s="2">
        <f t="shared" ref="T642:T705" si="73">IF(OR(F642=1, F642=3, F642=4, F642=5,F642=9,F642=10,F642=11), B642-E642, IF(OR(F642=2, F642=6, F642=7,F642=8,F642=12), E642-B642, ""))</f>
        <v>1.2104994003043954E-3</v>
      </c>
      <c r="X642" s="2">
        <f t="shared" ref="X642:X705" si="74">IF(OR(F642=1, F642=3, F642=4, F642=5,F642=9,F642=10,F642=11), D642-C642, IF(OR(F642=2, F642=6, F642=7,F642=8,F642=12), C642-D642, ""))</f>
        <v>-5.866414555355747E-4</v>
      </c>
      <c r="AB642" s="2">
        <f t="shared" ref="AB642:AB705" si="75">IF(OR(F642=1,F642=2, F642=3,F642=9,F642=11,F642=12), C642-E642, IF(OR( F642=4, F642=5,F642=6, F642=7,F642=8,F642=10), E642-C642, ""))</f>
        <v>2.5579773532139697E-4</v>
      </c>
      <c r="AF642" s="2">
        <f t="shared" ref="AF642:AF705" si="76">IF(OR(F642=1, F642=3,F642=4, F642=5,F642=9,F642=10,F642=11), D642-E642, IF(OR(F642=2,F642=6, F642=7,F642=8,F642=12), E642-D642, ""))</f>
        <v>-3.3084372021417773E-4</v>
      </c>
    </row>
    <row r="643" spans="1:32" x14ac:dyDescent="0.3">
      <c r="A643" s="15">
        <v>42950</v>
      </c>
      <c r="B643" s="2">
        <v>-1.3201074725122341E-2</v>
      </c>
      <c r="C643" s="4">
        <v>-6.7301492833408087E-3</v>
      </c>
      <c r="D643" s="2">
        <v>-1.5172499121938817E-2</v>
      </c>
      <c r="E643" s="2">
        <v>-7.3548022369240434E-3</v>
      </c>
      <c r="F643">
        <v>8</v>
      </c>
      <c r="G643">
        <v>2017</v>
      </c>
      <c r="L643" s="2">
        <f t="shared" si="71"/>
        <v>6.4709254417815321E-3</v>
      </c>
      <c r="P643" s="2">
        <f t="shared" si="72"/>
        <v>1.9714243968164766E-3</v>
      </c>
      <c r="T643" s="2">
        <f t="shared" si="73"/>
        <v>5.8462724881982973E-3</v>
      </c>
      <c r="X643" s="2">
        <f t="shared" si="74"/>
        <v>8.4423498385980088E-3</v>
      </c>
      <c r="AB643" s="2">
        <f t="shared" si="75"/>
        <v>-6.2465295358323479E-4</v>
      </c>
      <c r="AF643" s="2">
        <f t="shared" si="76"/>
        <v>7.817696885014774E-3</v>
      </c>
    </row>
    <row r="644" spans="1:32" x14ac:dyDescent="0.3">
      <c r="A644" s="15">
        <v>42951</v>
      </c>
      <c r="B644" s="2">
        <v>5.0554621185592181E-3</v>
      </c>
      <c r="C644" s="4">
        <v>5.2678094401142446E-3</v>
      </c>
      <c r="D644" s="2">
        <v>6.1762792780562332E-3</v>
      </c>
      <c r="E644" s="2">
        <v>2.7151289104618182E-3</v>
      </c>
      <c r="F644">
        <v>8</v>
      </c>
      <c r="G644">
        <v>2017</v>
      </c>
      <c r="L644" s="2">
        <f t="shared" si="71"/>
        <v>2.1234732155502641E-4</v>
      </c>
      <c r="P644" s="2">
        <f t="shared" si="72"/>
        <v>-1.1208171594970151E-3</v>
      </c>
      <c r="T644" s="2">
        <f t="shared" si="73"/>
        <v>-2.3403332080974E-3</v>
      </c>
      <c r="X644" s="2">
        <f t="shared" si="74"/>
        <v>-9.0846983794198866E-4</v>
      </c>
      <c r="AB644" s="2">
        <f t="shared" si="75"/>
        <v>-2.5526805296524264E-3</v>
      </c>
      <c r="AF644" s="2">
        <f t="shared" si="76"/>
        <v>-3.4611503675944151E-3</v>
      </c>
    </row>
    <row r="645" spans="1:32" x14ac:dyDescent="0.3">
      <c r="A645" s="15">
        <v>42954</v>
      </c>
      <c r="B645" s="2">
        <v>6.0494644214036056E-3</v>
      </c>
      <c r="C645" s="4">
        <v>-8.9406341889851392E-4</v>
      </c>
      <c r="D645" s="2">
        <v>3.1779341011661613E-3</v>
      </c>
      <c r="E645" s="2">
        <v>-1.6005984146837302E-3</v>
      </c>
      <c r="F645">
        <v>8</v>
      </c>
      <c r="G645">
        <v>2017</v>
      </c>
      <c r="L645" s="2">
        <f t="shared" si="71"/>
        <v>-6.9435278403021192E-3</v>
      </c>
      <c r="P645" s="2">
        <f t="shared" si="72"/>
        <v>2.8715303202374444E-3</v>
      </c>
      <c r="T645" s="2">
        <f t="shared" si="73"/>
        <v>-7.6500628360873357E-3</v>
      </c>
      <c r="X645" s="2">
        <f t="shared" si="74"/>
        <v>-4.0719975200646753E-3</v>
      </c>
      <c r="AB645" s="2">
        <f t="shared" si="75"/>
        <v>-7.0653499578521631E-4</v>
      </c>
      <c r="AF645" s="2">
        <f t="shared" si="76"/>
        <v>-4.7785325158498917E-3</v>
      </c>
    </row>
    <row r="646" spans="1:32" x14ac:dyDescent="0.3">
      <c r="A646" s="15">
        <v>42955</v>
      </c>
      <c r="B646" s="2">
        <v>-9.6667854597291148E-3</v>
      </c>
      <c r="C646" s="4">
        <v>-7.8399984091316217E-3</v>
      </c>
      <c r="D646" s="2">
        <v>-1.2320151286719996E-2</v>
      </c>
      <c r="E646" s="2">
        <v>-8.0399904937988025E-3</v>
      </c>
      <c r="F646">
        <v>8</v>
      </c>
      <c r="G646">
        <v>2017</v>
      </c>
      <c r="L646" s="2">
        <f t="shared" si="71"/>
        <v>1.8267870505974931E-3</v>
      </c>
      <c r="P646" s="2">
        <f t="shared" si="72"/>
        <v>2.6533658269908816E-3</v>
      </c>
      <c r="T646" s="2">
        <f t="shared" si="73"/>
        <v>1.6267949659303123E-3</v>
      </c>
      <c r="X646" s="2">
        <f t="shared" si="74"/>
        <v>4.4801528775883746E-3</v>
      </c>
      <c r="AB646" s="2">
        <f t="shared" si="75"/>
        <v>-1.9999208466718078E-4</v>
      </c>
      <c r="AF646" s="2">
        <f t="shared" si="76"/>
        <v>4.2801607929211938E-3</v>
      </c>
    </row>
    <row r="647" spans="1:32" x14ac:dyDescent="0.3">
      <c r="A647" s="15">
        <v>42956</v>
      </c>
      <c r="B647" s="2">
        <v>-7.9173838209983145E-3</v>
      </c>
      <c r="C647" s="4">
        <v>-7.0651547569536661E-3</v>
      </c>
      <c r="D647" s="2">
        <v>-9.1424622451676436E-3</v>
      </c>
      <c r="E647" s="2">
        <v>-6.757940775637258E-3</v>
      </c>
      <c r="F647">
        <v>8</v>
      </c>
      <c r="G647">
        <v>2017</v>
      </c>
      <c r="L647" s="2">
        <f t="shared" si="71"/>
        <v>8.5222906404464841E-4</v>
      </c>
      <c r="P647" s="2">
        <f t="shared" si="72"/>
        <v>1.2250784241693291E-3</v>
      </c>
      <c r="T647" s="2">
        <f t="shared" si="73"/>
        <v>1.1594430453610565E-3</v>
      </c>
      <c r="X647" s="2">
        <f t="shared" si="74"/>
        <v>2.0773074882139775E-3</v>
      </c>
      <c r="AB647" s="2">
        <f t="shared" si="75"/>
        <v>3.072139813164081E-4</v>
      </c>
      <c r="AF647" s="2">
        <f t="shared" si="76"/>
        <v>2.3845214695303856E-3</v>
      </c>
    </row>
    <row r="648" spans="1:32" x14ac:dyDescent="0.3">
      <c r="A648" s="15">
        <v>42957</v>
      </c>
      <c r="B648" s="2">
        <v>-9.9867481596066128E-3</v>
      </c>
      <c r="C648" s="4">
        <v>-8.86148132074417E-3</v>
      </c>
      <c r="D648" s="2">
        <v>-6.451387920212024E-3</v>
      </c>
      <c r="E648" s="2">
        <v>-8.3813869118153431E-3</v>
      </c>
      <c r="F648">
        <v>8</v>
      </c>
      <c r="G648">
        <v>2017</v>
      </c>
      <c r="L648" s="2">
        <f t="shared" si="71"/>
        <v>1.1252668388624428E-3</v>
      </c>
      <c r="P648" s="2">
        <f t="shared" si="72"/>
        <v>-3.5353602393945888E-3</v>
      </c>
      <c r="T648" s="2">
        <f t="shared" si="73"/>
        <v>1.6053612477912697E-3</v>
      </c>
      <c r="X648" s="2">
        <f t="shared" si="74"/>
        <v>-2.4100934005321459E-3</v>
      </c>
      <c r="AB648" s="2">
        <f t="shared" si="75"/>
        <v>4.8009440892882692E-4</v>
      </c>
      <c r="AF648" s="2">
        <f t="shared" si="76"/>
        <v>-1.929998991603319E-3</v>
      </c>
    </row>
    <row r="649" spans="1:32" x14ac:dyDescent="0.3">
      <c r="A649" s="15">
        <v>42958</v>
      </c>
      <c r="B649" s="2">
        <v>-8.7218610703084943E-3</v>
      </c>
      <c r="C649" s="4">
        <v>-1.1145337440492934E-2</v>
      </c>
      <c r="D649" s="2">
        <v>-9.5633915354074069E-3</v>
      </c>
      <c r="E649" s="2">
        <v>-1.0076961549037151E-2</v>
      </c>
      <c r="F649">
        <v>8</v>
      </c>
      <c r="G649">
        <v>2017</v>
      </c>
      <c r="L649" s="2">
        <f t="shared" si="71"/>
        <v>-2.4234763701844395E-3</v>
      </c>
      <c r="P649" s="2">
        <f t="shared" si="72"/>
        <v>8.4153046509891256E-4</v>
      </c>
      <c r="T649" s="2">
        <f t="shared" si="73"/>
        <v>-1.3551004787286571E-3</v>
      </c>
      <c r="X649" s="2">
        <f t="shared" si="74"/>
        <v>-1.5819459050855269E-3</v>
      </c>
      <c r="AB649" s="2">
        <f t="shared" si="75"/>
        <v>1.0683758914557823E-3</v>
      </c>
      <c r="AF649" s="2">
        <f t="shared" si="76"/>
        <v>-5.1357001362974455E-4</v>
      </c>
    </row>
    <row r="650" spans="1:32" x14ac:dyDescent="0.3">
      <c r="A650" s="15">
        <v>42961</v>
      </c>
      <c r="B650" s="2">
        <v>7.2708741195228041E-3</v>
      </c>
      <c r="C650" s="4">
        <v>8.5832269226016767E-3</v>
      </c>
      <c r="D650" s="2">
        <v>5.4198847232210792E-3</v>
      </c>
      <c r="E650" s="2">
        <v>7.5428683467681449E-3</v>
      </c>
      <c r="F650">
        <v>8</v>
      </c>
      <c r="G650">
        <v>2017</v>
      </c>
      <c r="L650" s="2">
        <f t="shared" si="71"/>
        <v>1.3123528030788726E-3</v>
      </c>
      <c r="P650" s="2">
        <f t="shared" si="72"/>
        <v>1.8509893963017249E-3</v>
      </c>
      <c r="T650" s="2">
        <f t="shared" si="73"/>
        <v>2.7199422724534083E-4</v>
      </c>
      <c r="X650" s="2">
        <f t="shared" si="74"/>
        <v>3.1633421993805975E-3</v>
      </c>
      <c r="AB650" s="2">
        <f t="shared" si="75"/>
        <v>-1.0403585758335318E-3</v>
      </c>
      <c r="AF650" s="2">
        <f t="shared" si="76"/>
        <v>2.1229836235470657E-3</v>
      </c>
    </row>
    <row r="651" spans="1:32" x14ac:dyDescent="0.3">
      <c r="A651" s="15">
        <v>42963</v>
      </c>
      <c r="B651" s="2">
        <v>1.3607270483073105E-2</v>
      </c>
      <c r="C651" s="4">
        <v>1.0531797042111836E-2</v>
      </c>
      <c r="D651" s="2">
        <v>1.3350196448379202E-2</v>
      </c>
      <c r="E651" s="2">
        <v>1.0234337911216994E-2</v>
      </c>
      <c r="F651">
        <v>8</v>
      </c>
      <c r="G651">
        <v>2017</v>
      </c>
      <c r="L651" s="2">
        <f t="shared" si="71"/>
        <v>-3.0754734409612697E-3</v>
      </c>
      <c r="P651" s="2">
        <f t="shared" si="72"/>
        <v>2.570740346939035E-4</v>
      </c>
      <c r="T651" s="2">
        <f t="shared" si="73"/>
        <v>-3.3729325718561114E-3</v>
      </c>
      <c r="X651" s="2">
        <f t="shared" si="74"/>
        <v>-2.8183994062673662E-3</v>
      </c>
      <c r="AB651" s="2">
        <f t="shared" si="75"/>
        <v>-2.9745913089484176E-4</v>
      </c>
      <c r="AF651" s="2">
        <f t="shared" si="76"/>
        <v>-3.1158585371622079E-3</v>
      </c>
    </row>
    <row r="652" spans="1:32" x14ac:dyDescent="0.3">
      <c r="A652" s="15">
        <v>42964</v>
      </c>
      <c r="B652" s="2">
        <v>-2.554762736390436E-3</v>
      </c>
      <c r="C652" s="4">
        <v>6.9210794863249208E-4</v>
      </c>
      <c r="D652" s="2">
        <v>-8.2024904144007305E-3</v>
      </c>
      <c r="E652" s="2">
        <v>7.7334944032098909E-4</v>
      </c>
      <c r="F652">
        <v>8</v>
      </c>
      <c r="G652">
        <v>2017</v>
      </c>
      <c r="L652" s="2">
        <f t="shared" si="71"/>
        <v>3.2468706850229279E-3</v>
      </c>
      <c r="P652" s="2">
        <f t="shared" si="72"/>
        <v>5.6477276780102946E-3</v>
      </c>
      <c r="T652" s="2">
        <f t="shared" si="73"/>
        <v>3.3281121767114253E-3</v>
      </c>
      <c r="X652" s="2">
        <f t="shared" si="74"/>
        <v>8.8945983630332234E-3</v>
      </c>
      <c r="AB652" s="2">
        <f t="shared" si="75"/>
        <v>8.1241491688497009E-5</v>
      </c>
      <c r="AF652" s="2">
        <f t="shared" si="76"/>
        <v>8.9758398547217198E-3</v>
      </c>
    </row>
    <row r="653" spans="1:32" x14ac:dyDescent="0.3">
      <c r="A653" s="15">
        <v>42965</v>
      </c>
      <c r="B653" s="2">
        <v>-7.8603147143280639E-3</v>
      </c>
      <c r="C653" s="4">
        <v>-6.7395990569609713E-3</v>
      </c>
      <c r="D653" s="2">
        <v>-6.7169336455249369E-3</v>
      </c>
      <c r="E653" s="2">
        <v>-8.5163101901969285E-3</v>
      </c>
      <c r="F653">
        <v>8</v>
      </c>
      <c r="G653">
        <v>2017</v>
      </c>
      <c r="L653" s="2">
        <f t="shared" si="71"/>
        <v>1.1207156573670926E-3</v>
      </c>
      <c r="P653" s="2">
        <f t="shared" si="72"/>
        <v>-1.143381068803127E-3</v>
      </c>
      <c r="T653" s="2">
        <f t="shared" si="73"/>
        <v>-6.5599547586886464E-4</v>
      </c>
      <c r="X653" s="2">
        <f t="shared" si="74"/>
        <v>-2.2665411436034386E-5</v>
      </c>
      <c r="AB653" s="2">
        <f t="shared" si="75"/>
        <v>-1.7767111332359573E-3</v>
      </c>
      <c r="AF653" s="2">
        <f t="shared" si="76"/>
        <v>-1.7993765446719916E-3</v>
      </c>
    </row>
    <row r="654" spans="1:32" x14ac:dyDescent="0.3">
      <c r="A654" s="15">
        <v>42968</v>
      </c>
      <c r="B654" s="2">
        <v>-4.9477429397376763E-3</v>
      </c>
      <c r="C654" s="4">
        <v>-8.4422713318559051E-3</v>
      </c>
      <c r="D654" s="2">
        <v>-5.730141290870642E-3</v>
      </c>
      <c r="E654" s="2">
        <v>-8.432440868551298E-3</v>
      </c>
      <c r="F654">
        <v>8</v>
      </c>
      <c r="G654">
        <v>2017</v>
      </c>
      <c r="L654" s="2">
        <f t="shared" si="71"/>
        <v>-3.4945283921182287E-3</v>
      </c>
      <c r="P654" s="2">
        <f t="shared" si="72"/>
        <v>7.8239835113296571E-4</v>
      </c>
      <c r="T654" s="2">
        <f t="shared" si="73"/>
        <v>-3.4846979288136216E-3</v>
      </c>
      <c r="X654" s="2">
        <f t="shared" si="74"/>
        <v>-2.712130040985263E-3</v>
      </c>
      <c r="AB654" s="2">
        <f t="shared" si="75"/>
        <v>9.8304633046070872E-6</v>
      </c>
      <c r="AF654" s="2">
        <f t="shared" si="76"/>
        <v>-2.7022995776806559E-3</v>
      </c>
    </row>
    <row r="655" spans="1:32" x14ac:dyDescent="0.3">
      <c r="A655" s="15">
        <v>42969</v>
      </c>
      <c r="B655" s="2">
        <v>1.7002598319921661E-3</v>
      </c>
      <c r="C655" s="4">
        <v>1.1482056723409462E-3</v>
      </c>
      <c r="D655" s="2">
        <v>1.5854448227602502E-3</v>
      </c>
      <c r="E655" s="2">
        <v>1.055701025469587E-3</v>
      </c>
      <c r="F655">
        <v>8</v>
      </c>
      <c r="G655">
        <v>2017</v>
      </c>
      <c r="L655" s="2">
        <f t="shared" si="71"/>
        <v>-5.5205415965121993E-4</v>
      </c>
      <c r="P655" s="2">
        <f t="shared" si="72"/>
        <v>1.148150092319159E-4</v>
      </c>
      <c r="T655" s="2">
        <f t="shared" si="73"/>
        <v>-6.4455880652257913E-4</v>
      </c>
      <c r="X655" s="2">
        <f t="shared" si="74"/>
        <v>-4.3723915041930404E-4</v>
      </c>
      <c r="AB655" s="2">
        <f t="shared" si="75"/>
        <v>-9.2504646871359193E-5</v>
      </c>
      <c r="AF655" s="2">
        <f t="shared" si="76"/>
        <v>-5.2974379729066323E-4</v>
      </c>
    </row>
    <row r="656" spans="1:32" x14ac:dyDescent="0.3">
      <c r="A656" s="15">
        <v>42970</v>
      </c>
      <c r="B656" s="2">
        <v>1.4582028259205087E-2</v>
      </c>
      <c r="C656" s="4">
        <v>8.9037483807876388E-3</v>
      </c>
      <c r="D656" s="2">
        <v>1.4279785354825597E-2</v>
      </c>
      <c r="E656" s="2">
        <v>8.825301156690956E-3</v>
      </c>
      <c r="F656">
        <v>8</v>
      </c>
      <c r="G656">
        <v>2017</v>
      </c>
      <c r="L656" s="2">
        <f t="shared" si="71"/>
        <v>-5.6782798784174478E-3</v>
      </c>
      <c r="P656" s="2">
        <f t="shared" si="72"/>
        <v>3.0224290437948914E-4</v>
      </c>
      <c r="T656" s="2">
        <f t="shared" si="73"/>
        <v>-5.7567271025141305E-3</v>
      </c>
      <c r="X656" s="2">
        <f t="shared" si="74"/>
        <v>-5.3760369740379586E-3</v>
      </c>
      <c r="AB656" s="2">
        <f t="shared" si="75"/>
        <v>-7.8447224096682769E-5</v>
      </c>
      <c r="AF656" s="2">
        <f t="shared" si="76"/>
        <v>-5.4544841981346414E-3</v>
      </c>
    </row>
    <row r="657" spans="1:32" x14ac:dyDescent="0.3">
      <c r="A657" s="15">
        <v>42971</v>
      </c>
      <c r="B657" s="2">
        <v>-1.613433326361599E-3</v>
      </c>
      <c r="C657" s="4">
        <v>4.6181172291289238E-4</v>
      </c>
      <c r="D657" s="2">
        <v>-1.7518752467429327E-3</v>
      </c>
      <c r="E657" s="2">
        <v>8.8855775197748961E-4</v>
      </c>
      <c r="F657">
        <v>8</v>
      </c>
      <c r="G657">
        <v>2017</v>
      </c>
      <c r="L657" s="2">
        <f t="shared" si="71"/>
        <v>2.0752450492744915E-3</v>
      </c>
      <c r="P657" s="2">
        <f t="shared" si="72"/>
        <v>1.3844192038133364E-4</v>
      </c>
      <c r="T657" s="2">
        <f t="shared" si="73"/>
        <v>2.5019910783390885E-3</v>
      </c>
      <c r="X657" s="2">
        <f t="shared" si="74"/>
        <v>2.2136869696558251E-3</v>
      </c>
      <c r="AB657" s="2">
        <f t="shared" si="75"/>
        <v>4.2674602906459723E-4</v>
      </c>
      <c r="AF657" s="2">
        <f t="shared" si="76"/>
        <v>2.6404329987204222E-3</v>
      </c>
    </row>
    <row r="658" spans="1:32" x14ac:dyDescent="0.3">
      <c r="A658" s="15">
        <v>42975</v>
      </c>
      <c r="B658" s="2">
        <v>5.5759136377141003E-3</v>
      </c>
      <c r="C658" s="4">
        <v>5.6558503811992436E-3</v>
      </c>
      <c r="D658" s="2">
        <v>4.2390686407790083E-3</v>
      </c>
      <c r="E658" s="2">
        <v>4.8980790642883442E-3</v>
      </c>
      <c r="F658">
        <v>8</v>
      </c>
      <c r="G658">
        <v>2017</v>
      </c>
      <c r="L658" s="2">
        <f t="shared" si="71"/>
        <v>7.9936743485143312E-5</v>
      </c>
      <c r="P658" s="2">
        <f t="shared" si="72"/>
        <v>1.336844996935092E-3</v>
      </c>
      <c r="T658" s="2">
        <f t="shared" si="73"/>
        <v>-6.7783457342575609E-4</v>
      </c>
      <c r="X658" s="2">
        <f t="shared" si="74"/>
        <v>1.4167817404202353E-3</v>
      </c>
      <c r="AB658" s="2">
        <f t="shared" si="75"/>
        <v>-7.577713169108994E-4</v>
      </c>
      <c r="AF658" s="2">
        <f t="shared" si="76"/>
        <v>6.5901042350933591E-4</v>
      </c>
    </row>
    <row r="659" spans="1:32" x14ac:dyDescent="0.3">
      <c r="A659" s="15">
        <v>42976</v>
      </c>
      <c r="B659" s="2">
        <v>-1.2063167496103437E-2</v>
      </c>
      <c r="C659" s="4">
        <v>-1.1777701557582117E-2</v>
      </c>
      <c r="D659" s="2">
        <v>-1.0179635805735622E-2</v>
      </c>
      <c r="E659" s="2">
        <v>-1.1414823302201338E-2</v>
      </c>
      <c r="F659">
        <v>8</v>
      </c>
      <c r="G659">
        <v>2017</v>
      </c>
      <c r="L659" s="2">
        <f t="shared" si="71"/>
        <v>2.8546593852132006E-4</v>
      </c>
      <c r="P659" s="2">
        <f t="shared" si="72"/>
        <v>-1.8835316903678158E-3</v>
      </c>
      <c r="T659" s="2">
        <f t="shared" si="73"/>
        <v>6.4834419390209959E-4</v>
      </c>
      <c r="X659" s="2">
        <f t="shared" si="74"/>
        <v>-1.5980657518464957E-3</v>
      </c>
      <c r="AB659" s="2">
        <f t="shared" si="75"/>
        <v>3.6287825538077953E-4</v>
      </c>
      <c r="AF659" s="2">
        <f t="shared" si="76"/>
        <v>-1.2351874964657162E-3</v>
      </c>
    </row>
    <row r="660" spans="1:32" x14ac:dyDescent="0.3">
      <c r="A660" s="15">
        <v>42977</v>
      </c>
      <c r="B660" s="2">
        <v>9.4127459303279155E-3</v>
      </c>
      <c r="C660" s="4">
        <v>9.0189413079762113E-3</v>
      </c>
      <c r="D660" s="2">
        <v>7.4495574817801851E-3</v>
      </c>
      <c r="E660" s="2">
        <v>8.2218297912062307E-3</v>
      </c>
      <c r="F660">
        <v>8</v>
      </c>
      <c r="G660">
        <v>2017</v>
      </c>
      <c r="L660" s="2">
        <f t="shared" si="71"/>
        <v>-3.9380462235170423E-4</v>
      </c>
      <c r="P660" s="2">
        <f t="shared" si="72"/>
        <v>1.9631884485477305E-3</v>
      </c>
      <c r="T660" s="2">
        <f t="shared" si="73"/>
        <v>-1.1909161391216849E-3</v>
      </c>
      <c r="X660" s="2">
        <f t="shared" si="74"/>
        <v>1.5693838261960262E-3</v>
      </c>
      <c r="AB660" s="2">
        <f t="shared" si="75"/>
        <v>-7.9711151676998063E-4</v>
      </c>
      <c r="AF660" s="2">
        <f t="shared" si="76"/>
        <v>7.7227230942604561E-4</v>
      </c>
    </row>
    <row r="661" spans="1:32" x14ac:dyDescent="0.3">
      <c r="A661" s="15">
        <v>42978</v>
      </c>
      <c r="B661" s="2">
        <v>2.6786156359854705E-3</v>
      </c>
      <c r="C661" s="4">
        <v>3.3891789081785442E-3</v>
      </c>
      <c r="D661" s="2">
        <v>3.9903409067538483E-4</v>
      </c>
      <c r="E661" s="2">
        <v>2.6552732912307562E-3</v>
      </c>
      <c r="F661">
        <v>8</v>
      </c>
      <c r="G661">
        <v>2017</v>
      </c>
      <c r="L661" s="2">
        <f t="shared" si="71"/>
        <v>7.1056327219307363E-4</v>
      </c>
      <c r="P661" s="2">
        <f t="shared" si="72"/>
        <v>2.2795815453100859E-3</v>
      </c>
      <c r="T661" s="2">
        <f t="shared" si="73"/>
        <v>-2.3342344754714341E-5</v>
      </c>
      <c r="X661" s="2">
        <f t="shared" si="74"/>
        <v>2.9901448175031595E-3</v>
      </c>
      <c r="AB661" s="2">
        <f t="shared" si="75"/>
        <v>-7.3390561694778797E-4</v>
      </c>
      <c r="AF661" s="2">
        <f t="shared" si="76"/>
        <v>2.2562392005553715E-3</v>
      </c>
    </row>
    <row r="662" spans="1:32" x14ac:dyDescent="0.3">
      <c r="A662" s="15">
        <v>42979</v>
      </c>
      <c r="B662" s="2">
        <v>4.7509229657629416E-4</v>
      </c>
      <c r="C662" s="4">
        <v>5.6967704856874949E-3</v>
      </c>
      <c r="D662" s="2">
        <v>4.7536022106716945E-3</v>
      </c>
      <c r="E662" s="2">
        <v>5.0973054623486107E-3</v>
      </c>
      <c r="F662">
        <v>9</v>
      </c>
      <c r="G662">
        <v>2017</v>
      </c>
      <c r="L662" s="2">
        <f t="shared" si="71"/>
        <v>-5.2216781891112011E-3</v>
      </c>
      <c r="P662" s="2">
        <f t="shared" si="72"/>
        <v>4.2785099140954007E-3</v>
      </c>
      <c r="T662" s="2">
        <f t="shared" si="73"/>
        <v>-4.6222131657723169E-3</v>
      </c>
      <c r="X662" s="2">
        <f t="shared" si="74"/>
        <v>-9.4316827501580037E-4</v>
      </c>
      <c r="AB662" s="2">
        <f t="shared" si="75"/>
        <v>5.9946502333888419E-4</v>
      </c>
      <c r="AF662" s="2">
        <f t="shared" si="76"/>
        <v>-3.4370325167691618E-4</v>
      </c>
    </row>
    <row r="663" spans="1:32" x14ac:dyDescent="0.3">
      <c r="A663" s="15">
        <v>42982</v>
      </c>
      <c r="B663" s="2">
        <v>-6.7409684474846812E-3</v>
      </c>
      <c r="C663" s="4">
        <v>-6.1707972409367259E-3</v>
      </c>
      <c r="D663" s="2">
        <v>-8.0686747974134995E-3</v>
      </c>
      <c r="E663" s="2">
        <v>-5.9569368463729113E-3</v>
      </c>
      <c r="F663">
        <v>9</v>
      </c>
      <c r="G663">
        <v>2017</v>
      </c>
      <c r="L663" s="2">
        <f t="shared" si="71"/>
        <v>-5.7017120654795535E-4</v>
      </c>
      <c r="P663" s="2">
        <f t="shared" si="72"/>
        <v>-1.3277063499288182E-3</v>
      </c>
      <c r="T663" s="2">
        <f t="shared" si="73"/>
        <v>-7.8403160111176987E-4</v>
      </c>
      <c r="X663" s="2">
        <f t="shared" si="74"/>
        <v>-1.8978775564767736E-3</v>
      </c>
      <c r="AB663" s="2">
        <f t="shared" si="75"/>
        <v>-2.1386039456381453E-4</v>
      </c>
      <c r="AF663" s="2">
        <f t="shared" si="76"/>
        <v>-2.1117379510405881E-3</v>
      </c>
    </row>
    <row r="664" spans="1:32" x14ac:dyDescent="0.3">
      <c r="A664" s="15">
        <v>42983</v>
      </c>
      <c r="B664" s="2">
        <v>3.5249201928280287E-3</v>
      </c>
      <c r="C664" s="4">
        <v>3.9695950206046051E-3</v>
      </c>
      <c r="D664" s="2">
        <v>3.7731800955982621E-3</v>
      </c>
      <c r="E664" s="2">
        <v>3.3846178110386259E-3</v>
      </c>
      <c r="F664">
        <v>9</v>
      </c>
      <c r="G664">
        <v>2017</v>
      </c>
      <c r="L664" s="2">
        <f t="shared" si="71"/>
        <v>-4.4467482777657639E-4</v>
      </c>
      <c r="P664" s="2">
        <f t="shared" si="72"/>
        <v>2.4825990277023337E-4</v>
      </c>
      <c r="T664" s="2">
        <f t="shared" si="73"/>
        <v>1.4030238178940274E-4</v>
      </c>
      <c r="X664" s="2">
        <f t="shared" si="74"/>
        <v>-1.9641492500634301E-4</v>
      </c>
      <c r="AB664" s="2">
        <f t="shared" si="75"/>
        <v>5.8497720956597913E-4</v>
      </c>
      <c r="AF664" s="2">
        <f t="shared" si="76"/>
        <v>3.8856228455963612E-4</v>
      </c>
    </row>
    <row r="665" spans="1:32" x14ac:dyDescent="0.3">
      <c r="A665" s="15">
        <v>42984</v>
      </c>
      <c r="B665" s="2">
        <v>6.5490808960337013E-4</v>
      </c>
      <c r="C665" s="4">
        <v>-3.6172906493036712E-3</v>
      </c>
      <c r="D665" s="2">
        <v>-2.0202809074204866E-3</v>
      </c>
      <c r="E665" s="2">
        <v>-4.6394871980269484E-3</v>
      </c>
      <c r="F665">
        <v>9</v>
      </c>
      <c r="G665">
        <v>2017</v>
      </c>
      <c r="L665" s="2">
        <f t="shared" si="71"/>
        <v>4.2721987389070411E-3</v>
      </c>
      <c r="P665" s="2">
        <f t="shared" si="72"/>
        <v>-2.6751889970238569E-3</v>
      </c>
      <c r="T665" s="2">
        <f t="shared" si="73"/>
        <v>5.2943952876303184E-3</v>
      </c>
      <c r="X665" s="2">
        <f t="shared" si="74"/>
        <v>1.5970097418831846E-3</v>
      </c>
      <c r="AB665" s="2">
        <f t="shared" si="75"/>
        <v>1.0221965487232773E-3</v>
      </c>
      <c r="AF665" s="2">
        <f t="shared" si="76"/>
        <v>2.6192062906064619E-3</v>
      </c>
    </row>
    <row r="666" spans="1:32" x14ac:dyDescent="0.3">
      <c r="A666" s="15">
        <v>42985</v>
      </c>
      <c r="B666" s="2">
        <v>3.1899109792284867E-3</v>
      </c>
      <c r="C666" s="4">
        <v>1.3815776204593401E-3</v>
      </c>
      <c r="D666" s="2">
        <v>1.0605807863949108E-3</v>
      </c>
      <c r="E666" s="2">
        <v>2.4319396424178171E-5</v>
      </c>
      <c r="F666">
        <v>9</v>
      </c>
      <c r="G666">
        <v>2017</v>
      </c>
      <c r="L666" s="2">
        <f t="shared" si="71"/>
        <v>1.8083333587691466E-3</v>
      </c>
      <c r="P666" s="2">
        <f t="shared" si="72"/>
        <v>-2.129330192833576E-3</v>
      </c>
      <c r="T666" s="2">
        <f t="shared" si="73"/>
        <v>3.1655915828043084E-3</v>
      </c>
      <c r="X666" s="2">
        <f t="shared" si="74"/>
        <v>-3.2099683406442933E-4</v>
      </c>
      <c r="AB666" s="2">
        <f t="shared" si="75"/>
        <v>1.357258224035162E-3</v>
      </c>
      <c r="AF666" s="2">
        <f t="shared" si="76"/>
        <v>1.0362613899707327E-3</v>
      </c>
    </row>
    <row r="667" spans="1:32" x14ac:dyDescent="0.3">
      <c r="A667" s="15">
        <v>42986</v>
      </c>
      <c r="B667" s="2">
        <v>1.0868491255804763E-3</v>
      </c>
      <c r="C667" s="4">
        <v>4.9345914863187311E-4</v>
      </c>
      <c r="D667" s="2">
        <v>2.7113874157062077E-3</v>
      </c>
      <c r="E667" s="2">
        <v>7.8262336108621158E-4</v>
      </c>
      <c r="F667">
        <v>9</v>
      </c>
      <c r="G667">
        <v>2017</v>
      </c>
      <c r="L667" s="2">
        <f t="shared" si="71"/>
        <v>5.9338997694860323E-4</v>
      </c>
      <c r="P667" s="2">
        <f t="shared" si="72"/>
        <v>1.6245382901257314E-3</v>
      </c>
      <c r="T667" s="2">
        <f t="shared" si="73"/>
        <v>3.0422576449426475E-4</v>
      </c>
      <c r="X667" s="2">
        <f t="shared" si="74"/>
        <v>2.2179282670743345E-3</v>
      </c>
      <c r="AB667" s="2">
        <f t="shared" si="75"/>
        <v>-2.8916421245433848E-4</v>
      </c>
      <c r="AF667" s="2">
        <f t="shared" si="76"/>
        <v>1.9287640546199962E-3</v>
      </c>
    </row>
    <row r="668" spans="1:32" x14ac:dyDescent="0.3">
      <c r="A668" s="15">
        <v>42989</v>
      </c>
      <c r="B668" s="2">
        <v>6.3715528328375142E-3</v>
      </c>
      <c r="C668" s="4">
        <v>7.1717598743809641E-3</v>
      </c>
      <c r="D668" s="2">
        <v>1.2369310814581414E-2</v>
      </c>
      <c r="E668" s="2">
        <v>6.1424813301892804E-3</v>
      </c>
      <c r="F668">
        <v>9</v>
      </c>
      <c r="G668">
        <v>2017</v>
      </c>
      <c r="L668" s="2">
        <f t="shared" si="71"/>
        <v>-8.0020704154344993E-4</v>
      </c>
      <c r="P668" s="2">
        <f t="shared" si="72"/>
        <v>5.9977579817439E-3</v>
      </c>
      <c r="T668" s="2">
        <f t="shared" si="73"/>
        <v>2.2907150264823376E-4</v>
      </c>
      <c r="X668" s="2">
        <f t="shared" si="74"/>
        <v>5.19755094020045E-3</v>
      </c>
      <c r="AB668" s="2">
        <f t="shared" si="75"/>
        <v>1.0292785441916837E-3</v>
      </c>
      <c r="AF668" s="2">
        <f t="shared" si="76"/>
        <v>6.2268294843921337E-3</v>
      </c>
    </row>
    <row r="669" spans="1:32" x14ac:dyDescent="0.3">
      <c r="A669" s="15">
        <v>42990</v>
      </c>
      <c r="B669" s="2">
        <v>6.2536585365854016E-3</v>
      </c>
      <c r="C669" s="4">
        <v>8.6947396824920923E-3</v>
      </c>
      <c r="D669" s="2">
        <v>4.5577521304299663E-3</v>
      </c>
      <c r="E669" s="2">
        <v>8.6725617084915194E-3</v>
      </c>
      <c r="F669">
        <v>9</v>
      </c>
      <c r="G669">
        <v>2017</v>
      </c>
      <c r="L669" s="2">
        <f t="shared" si="71"/>
        <v>-2.4410811459066907E-3</v>
      </c>
      <c r="P669" s="2">
        <f t="shared" si="72"/>
        <v>-1.6959064061554353E-3</v>
      </c>
      <c r="T669" s="2">
        <f t="shared" si="73"/>
        <v>-2.4189031719061178E-3</v>
      </c>
      <c r="X669" s="2">
        <f t="shared" si="74"/>
        <v>-4.136987552062126E-3</v>
      </c>
      <c r="AB669" s="2">
        <f t="shared" si="75"/>
        <v>2.2177974000572864E-5</v>
      </c>
      <c r="AF669" s="2">
        <f t="shared" si="76"/>
        <v>-4.1148095780615531E-3</v>
      </c>
    </row>
    <row r="670" spans="1:32" x14ac:dyDescent="0.3">
      <c r="A670" s="15">
        <v>42991</v>
      </c>
      <c r="B670" s="2">
        <v>-3.9039625219597894E-4</v>
      </c>
      <c r="C670" s="4">
        <v>-1.362323579096507E-3</v>
      </c>
      <c r="D670" s="2">
        <v>1.9003659515749048E-3</v>
      </c>
      <c r="E670" s="2">
        <v>8.6290908887372796E-4</v>
      </c>
      <c r="F670">
        <v>9</v>
      </c>
      <c r="G670">
        <v>2017</v>
      </c>
      <c r="L670" s="2">
        <f t="shared" si="71"/>
        <v>9.7192732690052806E-4</v>
      </c>
      <c r="P670" s="2">
        <f t="shared" si="72"/>
        <v>2.2907622037708839E-3</v>
      </c>
      <c r="T670" s="2">
        <f t="shared" si="73"/>
        <v>-1.2533053410697069E-3</v>
      </c>
      <c r="X670" s="2">
        <f t="shared" si="74"/>
        <v>3.2626895306714118E-3</v>
      </c>
      <c r="AB670" s="2">
        <f t="shared" si="75"/>
        <v>-2.2252326679702348E-3</v>
      </c>
      <c r="AF670" s="2">
        <f t="shared" si="76"/>
        <v>1.037456862701177E-3</v>
      </c>
    </row>
    <row r="671" spans="1:32" x14ac:dyDescent="0.3">
      <c r="A671" s="15">
        <v>42992</v>
      </c>
      <c r="B671" s="2">
        <v>1.1649501118645273E-3</v>
      </c>
      <c r="C671" s="4">
        <v>7.2425664480679135E-4</v>
      </c>
      <c r="D671" s="2">
        <v>3.2397973566153371E-3</v>
      </c>
      <c r="E671" s="2">
        <v>1.72495161777907E-3</v>
      </c>
      <c r="F671">
        <v>9</v>
      </c>
      <c r="G671">
        <v>2017</v>
      </c>
      <c r="L671" s="2">
        <f t="shared" si="71"/>
        <v>4.4069346705773594E-4</v>
      </c>
      <c r="P671" s="2">
        <f t="shared" si="72"/>
        <v>2.0748472447508098E-3</v>
      </c>
      <c r="T671" s="2">
        <f t="shared" si="73"/>
        <v>-5.6000150591454276E-4</v>
      </c>
      <c r="X671" s="2">
        <f t="shared" si="74"/>
        <v>2.5155407118085458E-3</v>
      </c>
      <c r="AB671" s="2">
        <f t="shared" si="75"/>
        <v>-1.0006949729722786E-3</v>
      </c>
      <c r="AF671" s="2">
        <f t="shared" si="76"/>
        <v>1.514845738836267E-3</v>
      </c>
    </row>
    <row r="672" spans="1:32" x14ac:dyDescent="0.3">
      <c r="A672" s="15">
        <v>42993</v>
      </c>
      <c r="B672" s="2">
        <v>-1.8996923377448578E-3</v>
      </c>
      <c r="C672" s="4">
        <v>-1.1896972220577078E-4</v>
      </c>
      <c r="D672" s="2">
        <v>-2.7275737839818053E-3</v>
      </c>
      <c r="E672" s="2">
        <v>9.5155593973438599E-4</v>
      </c>
      <c r="F672">
        <v>9</v>
      </c>
      <c r="G672">
        <v>2017</v>
      </c>
      <c r="L672" s="2">
        <f t="shared" si="71"/>
        <v>-1.7807226155390871E-3</v>
      </c>
      <c r="P672" s="2">
        <f t="shared" si="72"/>
        <v>-8.278814462369475E-4</v>
      </c>
      <c r="T672" s="2">
        <f t="shared" si="73"/>
        <v>-2.8512482774792438E-3</v>
      </c>
      <c r="X672" s="2">
        <f t="shared" si="74"/>
        <v>-2.6086040617760344E-3</v>
      </c>
      <c r="AB672" s="2">
        <f t="shared" si="75"/>
        <v>-1.0705256619401567E-3</v>
      </c>
      <c r="AF672" s="2">
        <f t="shared" si="76"/>
        <v>-3.6791297237161913E-3</v>
      </c>
    </row>
    <row r="673" spans="1:32" x14ac:dyDescent="0.3">
      <c r="A673" s="15">
        <v>42996</v>
      </c>
      <c r="B673" s="2">
        <v>5.2851965918253975E-3</v>
      </c>
      <c r="C673" s="4">
        <v>6.7126737660381077E-3</v>
      </c>
      <c r="D673" s="2">
        <v>8.1547880197873224E-3</v>
      </c>
      <c r="E673" s="2">
        <v>4.6835381458146027E-3</v>
      </c>
      <c r="F673">
        <v>9</v>
      </c>
      <c r="G673">
        <v>2017</v>
      </c>
      <c r="L673" s="2">
        <f t="shared" si="71"/>
        <v>-1.4274771742127101E-3</v>
      </c>
      <c r="P673" s="2">
        <f t="shared" si="72"/>
        <v>2.8695914279619249E-3</v>
      </c>
      <c r="T673" s="2">
        <f t="shared" si="73"/>
        <v>6.0165844601079484E-4</v>
      </c>
      <c r="X673" s="2">
        <f t="shared" si="74"/>
        <v>1.4421142537492148E-3</v>
      </c>
      <c r="AB673" s="2">
        <f t="shared" si="75"/>
        <v>2.029135620223505E-3</v>
      </c>
      <c r="AF673" s="2">
        <f t="shared" si="76"/>
        <v>3.4712498739727198E-3</v>
      </c>
    </row>
    <row r="674" spans="1:32" x14ac:dyDescent="0.3">
      <c r="A674" s="15">
        <v>42997</v>
      </c>
      <c r="B674" s="2">
        <v>-2.6789019424474448E-3</v>
      </c>
      <c r="C674" s="4">
        <v>-5.4663107819297467E-4</v>
      </c>
      <c r="D674" s="2">
        <v>-2.1359928773629402E-4</v>
      </c>
      <c r="E674" s="2">
        <v>-6.597014041554533E-4</v>
      </c>
      <c r="F674">
        <v>9</v>
      </c>
      <c r="G674">
        <v>2017</v>
      </c>
      <c r="L674" s="2">
        <f t="shared" si="71"/>
        <v>-2.13227086425447E-3</v>
      </c>
      <c r="P674" s="2">
        <f t="shared" si="72"/>
        <v>2.4653026547111507E-3</v>
      </c>
      <c r="T674" s="2">
        <f t="shared" si="73"/>
        <v>-2.0192005382919914E-3</v>
      </c>
      <c r="X674" s="2">
        <f t="shared" si="74"/>
        <v>3.3303179045668065E-4</v>
      </c>
      <c r="AB674" s="2">
        <f t="shared" si="75"/>
        <v>1.1307032596247863E-4</v>
      </c>
      <c r="AF674" s="2">
        <f t="shared" si="76"/>
        <v>4.4610211641915928E-4</v>
      </c>
    </row>
    <row r="675" spans="1:32" x14ac:dyDescent="0.3">
      <c r="A675" s="15">
        <v>42998</v>
      </c>
      <c r="B675" s="2">
        <v>-1.8200892966062055E-3</v>
      </c>
      <c r="C675" s="4">
        <v>-6.3069410843007785E-4</v>
      </c>
      <c r="D675" s="2">
        <v>-3.0549227184419494E-3</v>
      </c>
      <c r="E675" s="2">
        <v>-5.7403208469028104E-5</v>
      </c>
      <c r="F675">
        <v>9</v>
      </c>
      <c r="G675">
        <v>2017</v>
      </c>
      <c r="L675" s="2">
        <f t="shared" si="71"/>
        <v>-1.1893951881761277E-3</v>
      </c>
      <c r="P675" s="2">
        <f t="shared" si="72"/>
        <v>-1.2348334218357439E-3</v>
      </c>
      <c r="T675" s="2">
        <f t="shared" si="73"/>
        <v>-1.7626860881371773E-3</v>
      </c>
      <c r="X675" s="2">
        <f t="shared" si="74"/>
        <v>-2.4242286100118714E-3</v>
      </c>
      <c r="AB675" s="2">
        <f t="shared" si="75"/>
        <v>-5.7329089996104976E-4</v>
      </c>
      <c r="AF675" s="2">
        <f t="shared" si="76"/>
        <v>-2.9975195099729212E-3</v>
      </c>
    </row>
    <row r="676" spans="1:32" x14ac:dyDescent="0.3">
      <c r="A676" s="15">
        <v>42999</v>
      </c>
      <c r="B676" s="2">
        <v>-2.754780498306973E-3</v>
      </c>
      <c r="C676" s="4">
        <v>-1.8982068108646455E-3</v>
      </c>
      <c r="D676" s="2">
        <v>-6.641284515752994E-3</v>
      </c>
      <c r="E676" s="2">
        <v>-9.4041729590051289E-4</v>
      </c>
      <c r="F676">
        <v>9</v>
      </c>
      <c r="G676">
        <v>2017</v>
      </c>
      <c r="L676" s="2">
        <f t="shared" si="71"/>
        <v>-8.5657368744232747E-4</v>
      </c>
      <c r="P676" s="2">
        <f t="shared" si="72"/>
        <v>-3.886504017446021E-3</v>
      </c>
      <c r="T676" s="2">
        <f t="shared" si="73"/>
        <v>-1.8143632024064601E-3</v>
      </c>
      <c r="X676" s="2">
        <f t="shared" si="74"/>
        <v>-4.7430777048883483E-3</v>
      </c>
      <c r="AB676" s="2">
        <f t="shared" si="75"/>
        <v>-9.5778951496413266E-4</v>
      </c>
      <c r="AF676" s="2">
        <f t="shared" si="76"/>
        <v>-5.7008672198524809E-3</v>
      </c>
    </row>
    <row r="677" spans="1:32" x14ac:dyDescent="0.3">
      <c r="A677" s="15">
        <v>43000</v>
      </c>
      <c r="B677" s="2">
        <v>-1.5270891911494474E-2</v>
      </c>
      <c r="C677" s="4">
        <v>-1.5560319702822593E-2</v>
      </c>
      <c r="D677" s="2">
        <v>-1.7355363569462844E-2</v>
      </c>
      <c r="E677" s="2">
        <v>-1.3827601078033953E-2</v>
      </c>
      <c r="F677">
        <v>9</v>
      </c>
      <c r="G677">
        <v>2017</v>
      </c>
      <c r="L677" s="2">
        <f t="shared" si="71"/>
        <v>2.8942779132811944E-4</v>
      </c>
      <c r="P677" s="2">
        <f t="shared" si="72"/>
        <v>-2.08447165796837E-3</v>
      </c>
      <c r="T677" s="2">
        <f t="shared" si="73"/>
        <v>-1.4432908334605209E-3</v>
      </c>
      <c r="X677" s="2">
        <f t="shared" si="74"/>
        <v>-1.7950438666402505E-3</v>
      </c>
      <c r="AB677" s="2">
        <f t="shared" si="75"/>
        <v>-1.7327186247886404E-3</v>
      </c>
      <c r="AF677" s="2">
        <f t="shared" si="76"/>
        <v>-3.5277624914288909E-3</v>
      </c>
    </row>
    <row r="678" spans="1:32" x14ac:dyDescent="0.3">
      <c r="A678" s="15">
        <v>43003</v>
      </c>
      <c r="B678" s="2">
        <v>-1.1268242445555212E-2</v>
      </c>
      <c r="C678" s="4">
        <v>-9.2127975593110749E-3</v>
      </c>
      <c r="D678" s="2">
        <v>-8.3631357245007171E-3</v>
      </c>
      <c r="E678" s="2">
        <v>-9.266522233262799E-3</v>
      </c>
      <c r="F678">
        <v>9</v>
      </c>
      <c r="G678">
        <v>2017</v>
      </c>
      <c r="L678" s="2">
        <f t="shared" si="71"/>
        <v>-2.0554448862441371E-3</v>
      </c>
      <c r="P678" s="2">
        <f t="shared" si="72"/>
        <v>2.9051067210544949E-3</v>
      </c>
      <c r="T678" s="2">
        <f t="shared" si="73"/>
        <v>-2.0017202122924131E-3</v>
      </c>
      <c r="X678" s="2">
        <f t="shared" si="74"/>
        <v>8.4966183481035781E-4</v>
      </c>
      <c r="AB678" s="2">
        <f t="shared" si="75"/>
        <v>5.3724673951724075E-5</v>
      </c>
      <c r="AF678" s="2">
        <f t="shared" si="76"/>
        <v>9.0338650876208189E-4</v>
      </c>
    </row>
    <row r="679" spans="1:32" x14ac:dyDescent="0.3">
      <c r="A679" s="15">
        <v>43004</v>
      </c>
      <c r="B679" s="2">
        <v>-3.5167396808846493E-5</v>
      </c>
      <c r="C679" s="4">
        <v>-1.114194842291153E-4</v>
      </c>
      <c r="D679" s="2">
        <v>1.4111288824149829E-3</v>
      </c>
      <c r="E679" s="2">
        <v>-8.4960047909001424E-4</v>
      </c>
      <c r="F679">
        <v>9</v>
      </c>
      <c r="G679">
        <v>2017</v>
      </c>
      <c r="L679" s="2">
        <f t="shared" si="71"/>
        <v>7.6252087420268806E-5</v>
      </c>
      <c r="P679" s="2">
        <f t="shared" si="72"/>
        <v>1.4462962792238293E-3</v>
      </c>
      <c r="T679" s="2">
        <f t="shared" si="73"/>
        <v>8.1443308228116771E-4</v>
      </c>
      <c r="X679" s="2">
        <f t="shared" si="74"/>
        <v>1.5225483666440982E-3</v>
      </c>
      <c r="AB679" s="2">
        <f t="shared" si="75"/>
        <v>7.3818099486089891E-4</v>
      </c>
      <c r="AF679" s="2">
        <f t="shared" si="76"/>
        <v>2.2607293615049973E-3</v>
      </c>
    </row>
    <row r="680" spans="1:32" x14ac:dyDescent="0.3">
      <c r="A680" s="15">
        <v>43005</v>
      </c>
      <c r="B680" s="2">
        <v>-1.4753713918655638E-2</v>
      </c>
      <c r="C680" s="4">
        <v>-1.3751709466646406E-2</v>
      </c>
      <c r="D680" s="2">
        <v>-1.5959238237706726E-2</v>
      </c>
      <c r="E680" s="2">
        <v>-1.3922574095499369E-2</v>
      </c>
      <c r="F680">
        <v>9</v>
      </c>
      <c r="G680">
        <v>2017</v>
      </c>
      <c r="L680" s="2">
        <f t="shared" si="71"/>
        <v>-1.0020044520092312E-3</v>
      </c>
      <c r="P680" s="2">
        <f t="shared" si="72"/>
        <v>-1.2055243190510889E-3</v>
      </c>
      <c r="T680" s="2">
        <f t="shared" si="73"/>
        <v>-8.3113982315626868E-4</v>
      </c>
      <c r="X680" s="2">
        <f t="shared" si="74"/>
        <v>-2.20752877106032E-3</v>
      </c>
      <c r="AB680" s="2">
        <f t="shared" si="75"/>
        <v>1.708646288529625E-4</v>
      </c>
      <c r="AF680" s="2">
        <f t="shared" si="76"/>
        <v>-2.0366641422073575E-3</v>
      </c>
    </row>
    <row r="681" spans="1:32" x14ac:dyDescent="0.3">
      <c r="A681" s="15">
        <v>43006</v>
      </c>
      <c r="B681" s="2">
        <v>1.1116208490665913E-2</v>
      </c>
      <c r="C681" s="4">
        <v>3.4101122152890868E-3</v>
      </c>
      <c r="D681" s="2">
        <v>8.1972204199815945E-3</v>
      </c>
      <c r="E681" s="2">
        <v>3.9368019253005152E-3</v>
      </c>
      <c r="F681">
        <v>9</v>
      </c>
      <c r="G681">
        <v>2017</v>
      </c>
      <c r="L681" s="2">
        <f t="shared" si="71"/>
        <v>7.7060962753768263E-3</v>
      </c>
      <c r="P681" s="2">
        <f t="shared" si="72"/>
        <v>-2.9189880706843186E-3</v>
      </c>
      <c r="T681" s="2">
        <f t="shared" si="73"/>
        <v>7.1794065653653979E-3</v>
      </c>
      <c r="X681" s="2">
        <f t="shared" si="74"/>
        <v>4.7871082046925077E-3</v>
      </c>
      <c r="AB681" s="2">
        <f t="shared" si="75"/>
        <v>-5.2668971001142845E-4</v>
      </c>
      <c r="AF681" s="2">
        <f t="shared" si="76"/>
        <v>4.2604184946810793E-3</v>
      </c>
    </row>
    <row r="682" spans="1:32" x14ac:dyDescent="0.3">
      <c r="A682" s="15">
        <v>43007</v>
      </c>
      <c r="B682" s="2">
        <v>2.1530582985808564E-3</v>
      </c>
      <c r="C682" s="4">
        <v>2.011475132946697E-3</v>
      </c>
      <c r="D682" s="2">
        <v>1.8681156190709632E-3</v>
      </c>
      <c r="E682" s="2">
        <v>3.9638801015827414E-5</v>
      </c>
      <c r="F682">
        <v>9</v>
      </c>
      <c r="G682">
        <v>2017</v>
      </c>
      <c r="L682" s="2">
        <f t="shared" si="71"/>
        <v>1.4158316563415941E-4</v>
      </c>
      <c r="P682" s="2">
        <f t="shared" si="72"/>
        <v>-2.8494267950989328E-4</v>
      </c>
      <c r="T682" s="2">
        <f t="shared" si="73"/>
        <v>2.1134194975650292E-3</v>
      </c>
      <c r="X682" s="2">
        <f t="shared" si="74"/>
        <v>-1.4335951387573387E-4</v>
      </c>
      <c r="AB682" s="2">
        <f t="shared" si="75"/>
        <v>1.9718363319308698E-3</v>
      </c>
      <c r="AF682" s="2">
        <f t="shared" si="76"/>
        <v>1.8284768180551357E-3</v>
      </c>
    </row>
    <row r="683" spans="1:32" x14ac:dyDescent="0.3">
      <c r="A683" s="15">
        <v>43011</v>
      </c>
      <c r="B683" s="2">
        <v>6.04512090241794E-3</v>
      </c>
      <c r="C683" s="4">
        <v>7.2431195472283712E-3</v>
      </c>
      <c r="D683" s="2">
        <v>2.0953727185798634E-3</v>
      </c>
      <c r="E683" s="2">
        <v>6.8297504261002158E-3</v>
      </c>
      <c r="F683">
        <v>10</v>
      </c>
      <c r="G683">
        <v>2017</v>
      </c>
      <c r="L683" s="2">
        <f t="shared" si="71"/>
        <v>-1.1979986448104312E-3</v>
      </c>
      <c r="P683" s="2">
        <f t="shared" si="72"/>
        <v>-3.9497481838380762E-3</v>
      </c>
      <c r="T683" s="2">
        <f t="shared" si="73"/>
        <v>-7.8462952368227572E-4</v>
      </c>
      <c r="X683" s="2">
        <f t="shared" si="74"/>
        <v>-5.1477468286485074E-3</v>
      </c>
      <c r="AB683" s="2">
        <f t="shared" si="75"/>
        <v>-4.1336912112815549E-4</v>
      </c>
      <c r="AF683" s="2">
        <f t="shared" si="76"/>
        <v>-4.7343777075203528E-3</v>
      </c>
    </row>
    <row r="684" spans="1:32" x14ac:dyDescent="0.3">
      <c r="A684" s="15">
        <v>43012</v>
      </c>
      <c r="B684" s="2">
        <v>7.4995875226862525E-5</v>
      </c>
      <c r="C684" s="4">
        <v>5.6189461940260293E-3</v>
      </c>
      <c r="D684" s="2">
        <v>4.1073043636988212E-4</v>
      </c>
      <c r="E684" s="2">
        <v>5.5347460645932484E-3</v>
      </c>
      <c r="F684">
        <v>10</v>
      </c>
      <c r="G684">
        <v>2017</v>
      </c>
      <c r="L684" s="2">
        <f t="shared" si="71"/>
        <v>-5.5439503187991665E-3</v>
      </c>
      <c r="P684" s="2">
        <f t="shared" si="72"/>
        <v>3.357345611430196E-4</v>
      </c>
      <c r="T684" s="2">
        <f t="shared" si="73"/>
        <v>-5.4597501893663856E-3</v>
      </c>
      <c r="X684" s="2">
        <f t="shared" si="74"/>
        <v>-5.2082157576561474E-3</v>
      </c>
      <c r="AB684" s="2">
        <f t="shared" si="75"/>
        <v>-8.4200129432780886E-5</v>
      </c>
      <c r="AF684" s="2">
        <f t="shared" si="76"/>
        <v>-5.1240156282233666E-3</v>
      </c>
    </row>
    <row r="685" spans="1:32" x14ac:dyDescent="0.3">
      <c r="A685" s="15">
        <v>43013</v>
      </c>
      <c r="B685" s="2">
        <v>-4.3788509533540434E-3</v>
      </c>
      <c r="C685" s="4">
        <v>-2.6424875692139011E-3</v>
      </c>
      <c r="D685" s="2">
        <v>-2.291266645378277E-3</v>
      </c>
      <c r="E685" s="2">
        <v>-2.5158098504943463E-3</v>
      </c>
      <c r="F685">
        <v>10</v>
      </c>
      <c r="G685">
        <v>2017</v>
      </c>
      <c r="L685" s="2">
        <f t="shared" si="71"/>
        <v>-1.7363633841401423E-3</v>
      </c>
      <c r="P685" s="2">
        <f t="shared" si="72"/>
        <v>2.0875843079757664E-3</v>
      </c>
      <c r="T685" s="2">
        <f t="shared" si="73"/>
        <v>-1.8630411028596971E-3</v>
      </c>
      <c r="X685" s="2">
        <f t="shared" si="74"/>
        <v>3.5122092383562406E-4</v>
      </c>
      <c r="AB685" s="2">
        <f t="shared" si="75"/>
        <v>1.2667771871955474E-4</v>
      </c>
      <c r="AF685" s="2">
        <f t="shared" si="76"/>
        <v>2.2454320511606932E-4</v>
      </c>
    </row>
    <row r="686" spans="1:32" x14ac:dyDescent="0.3">
      <c r="A686" s="15">
        <v>43014</v>
      </c>
      <c r="B686" s="2">
        <v>2.8142072398233907E-3</v>
      </c>
      <c r="C686" s="4">
        <v>9.2024229676297177E-3</v>
      </c>
      <c r="D686" s="2">
        <v>5.4846506678638014E-3</v>
      </c>
      <c r="E686" s="2">
        <v>7.0331029693249322E-3</v>
      </c>
      <c r="F686">
        <v>10</v>
      </c>
      <c r="G686">
        <v>2017</v>
      </c>
      <c r="L686" s="2">
        <f t="shared" si="71"/>
        <v>-6.3882157278063265E-3</v>
      </c>
      <c r="P686" s="2">
        <f t="shared" si="72"/>
        <v>2.6704434280404106E-3</v>
      </c>
      <c r="T686" s="2">
        <f t="shared" si="73"/>
        <v>-4.2188957295015411E-3</v>
      </c>
      <c r="X686" s="2">
        <f t="shared" si="74"/>
        <v>-3.7177722997659163E-3</v>
      </c>
      <c r="AB686" s="2">
        <f t="shared" si="75"/>
        <v>-2.1693199983047855E-3</v>
      </c>
      <c r="AF686" s="2">
        <f t="shared" si="76"/>
        <v>-1.5484523014611309E-3</v>
      </c>
    </row>
    <row r="687" spans="1:32" x14ac:dyDescent="0.3">
      <c r="A687" s="15">
        <v>43017</v>
      </c>
      <c r="B687" s="2">
        <v>1.7295935455169126E-3</v>
      </c>
      <c r="C687" s="4">
        <v>9.0684088700053824E-4</v>
      </c>
      <c r="D687" s="2">
        <v>2.558908639933917E-3</v>
      </c>
      <c r="E687" s="2">
        <v>1.0268992922032429E-3</v>
      </c>
      <c r="F687">
        <v>10</v>
      </c>
      <c r="G687">
        <v>2017</v>
      </c>
      <c r="L687" s="2">
        <f t="shared" si="71"/>
        <v>8.227526585163744E-4</v>
      </c>
      <c r="P687" s="2">
        <f t="shared" si="72"/>
        <v>8.2931509441700434E-4</v>
      </c>
      <c r="T687" s="2">
        <f t="shared" si="73"/>
        <v>7.0269425331366975E-4</v>
      </c>
      <c r="X687" s="2">
        <f t="shared" si="74"/>
        <v>1.6520677529333787E-3</v>
      </c>
      <c r="AB687" s="2">
        <f t="shared" si="75"/>
        <v>1.2005840520270465E-4</v>
      </c>
      <c r="AF687" s="2">
        <f t="shared" si="76"/>
        <v>1.5320093477306741E-3</v>
      </c>
    </row>
    <row r="688" spans="1:32" x14ac:dyDescent="0.3">
      <c r="A688" s="15">
        <v>43018</v>
      </c>
      <c r="B688" s="2">
        <v>1.7266072168188782E-3</v>
      </c>
      <c r="C688" s="4">
        <v>2.8231760730822904E-3</v>
      </c>
      <c r="D688" s="2">
        <v>3.9398974925675626E-3</v>
      </c>
      <c r="E688" s="2">
        <v>2.4341466309583271E-3</v>
      </c>
      <c r="F688">
        <v>10</v>
      </c>
      <c r="G688">
        <v>2017</v>
      </c>
      <c r="L688" s="2">
        <f t="shared" si="71"/>
        <v>-1.0965688562634122E-3</v>
      </c>
      <c r="P688" s="2">
        <f t="shared" si="72"/>
        <v>2.2132902757486844E-3</v>
      </c>
      <c r="T688" s="2">
        <f t="shared" si="73"/>
        <v>-7.0753941413944895E-4</v>
      </c>
      <c r="X688" s="2">
        <f t="shared" si="74"/>
        <v>1.1167214194852722E-3</v>
      </c>
      <c r="AB688" s="2">
        <f t="shared" si="75"/>
        <v>-3.8902944212396325E-4</v>
      </c>
      <c r="AF688" s="2">
        <f t="shared" si="76"/>
        <v>1.5057508616092355E-3</v>
      </c>
    </row>
    <row r="689" spans="1:32" x14ac:dyDescent="0.3">
      <c r="A689" s="15">
        <v>43019</v>
      </c>
      <c r="B689" s="2">
        <v>-6.1910022092789355E-3</v>
      </c>
      <c r="C689" s="4">
        <v>-3.2095597961456783E-3</v>
      </c>
      <c r="D689" s="2">
        <v>-9.8572951171477918E-3</v>
      </c>
      <c r="E689" s="2">
        <v>-2.8323154601760298E-3</v>
      </c>
      <c r="F689">
        <v>10</v>
      </c>
      <c r="G689">
        <v>2017</v>
      </c>
      <c r="L689" s="2">
        <f t="shared" si="71"/>
        <v>-2.9814424131332572E-3</v>
      </c>
      <c r="P689" s="2">
        <f t="shared" si="72"/>
        <v>-3.6662929078688563E-3</v>
      </c>
      <c r="T689" s="2">
        <f t="shared" si="73"/>
        <v>-3.3586867491029056E-3</v>
      </c>
      <c r="X689" s="2">
        <f t="shared" si="74"/>
        <v>-6.6477353210021139E-3</v>
      </c>
      <c r="AB689" s="2">
        <f t="shared" si="75"/>
        <v>3.7724433596964847E-4</v>
      </c>
      <c r="AF689" s="2">
        <f t="shared" si="76"/>
        <v>-7.0249796569717624E-3</v>
      </c>
    </row>
    <row r="690" spans="1:32" x14ac:dyDescent="0.3">
      <c r="A690" s="15">
        <v>43020</v>
      </c>
      <c r="B690" s="2">
        <v>8.8238368013217969E-3</v>
      </c>
      <c r="C690" s="4">
        <v>1.1176989023315476E-2</v>
      </c>
      <c r="D690" s="2">
        <v>1.0527865867190402E-2</v>
      </c>
      <c r="E690" s="2">
        <v>1.0938936652301504E-2</v>
      </c>
      <c r="F690">
        <v>10</v>
      </c>
      <c r="G690">
        <v>2017</v>
      </c>
      <c r="L690" s="2">
        <f t="shared" si="71"/>
        <v>-2.3531522219936794E-3</v>
      </c>
      <c r="P690" s="2">
        <f t="shared" si="72"/>
        <v>1.704029065868605E-3</v>
      </c>
      <c r="T690" s="2">
        <f t="shared" si="73"/>
        <v>-2.1150998509797073E-3</v>
      </c>
      <c r="X690" s="2">
        <f t="shared" si="74"/>
        <v>-6.4912315612507439E-4</v>
      </c>
      <c r="AB690" s="2">
        <f t="shared" si="75"/>
        <v>-2.3805237101397203E-4</v>
      </c>
      <c r="AF690" s="2">
        <f t="shared" si="76"/>
        <v>-4.1107078511110236E-4</v>
      </c>
    </row>
    <row r="691" spans="1:32" x14ac:dyDescent="0.3">
      <c r="A691" s="15">
        <v>43021</v>
      </c>
      <c r="B691" s="2">
        <v>1.1667199527803091E-2</v>
      </c>
      <c r="C691" s="4">
        <v>7.0371617606276591E-3</v>
      </c>
      <c r="D691" s="2">
        <v>1.3459900456667924E-2</v>
      </c>
      <c r="E691" s="2">
        <v>7.7828689257607936E-3</v>
      </c>
      <c r="F691">
        <v>10</v>
      </c>
      <c r="G691">
        <v>2017</v>
      </c>
      <c r="L691" s="2">
        <f t="shared" si="71"/>
        <v>4.6300377671754317E-3</v>
      </c>
      <c r="P691" s="2">
        <f t="shared" si="72"/>
        <v>1.7927009288648335E-3</v>
      </c>
      <c r="T691" s="2">
        <f t="shared" si="73"/>
        <v>3.8843306020422972E-3</v>
      </c>
      <c r="X691" s="2">
        <f t="shared" si="74"/>
        <v>6.4227386960402652E-3</v>
      </c>
      <c r="AB691" s="2">
        <f t="shared" si="75"/>
        <v>7.4570716513313456E-4</v>
      </c>
      <c r="AF691" s="2">
        <f t="shared" si="76"/>
        <v>5.6770315309071307E-3</v>
      </c>
    </row>
    <row r="692" spans="1:32" x14ac:dyDescent="0.3">
      <c r="A692" s="15">
        <v>43024</v>
      </c>
      <c r="B692" s="2">
        <v>-4.2811168302024074E-4</v>
      </c>
      <c r="C692" s="4">
        <v>6.2355851270475523E-3</v>
      </c>
      <c r="D692" s="2">
        <v>5.6300034630587994E-4</v>
      </c>
      <c r="E692" s="2">
        <v>6.1959091274883683E-3</v>
      </c>
      <c r="F692">
        <v>10</v>
      </c>
      <c r="G692">
        <v>2017</v>
      </c>
      <c r="L692" s="2">
        <f t="shared" si="71"/>
        <v>-6.6636968100677926E-3</v>
      </c>
      <c r="P692" s="2">
        <f t="shared" si="72"/>
        <v>9.9111202932612068E-4</v>
      </c>
      <c r="T692" s="2">
        <f t="shared" si="73"/>
        <v>-6.6240208105086094E-3</v>
      </c>
      <c r="X692" s="2">
        <f t="shared" si="74"/>
        <v>-5.6725847807416723E-3</v>
      </c>
      <c r="AB692" s="2">
        <f t="shared" si="75"/>
        <v>-3.9675999559183987E-5</v>
      </c>
      <c r="AF692" s="2">
        <f t="shared" si="76"/>
        <v>-5.6329087811824883E-3</v>
      </c>
    </row>
    <row r="693" spans="1:32" x14ac:dyDescent="0.3">
      <c r="A693" s="15">
        <v>43025</v>
      </c>
      <c r="B693" s="2">
        <v>-2.6692717969971206E-3</v>
      </c>
      <c r="C693" s="4">
        <v>3.5187692127246157E-4</v>
      </c>
      <c r="D693" s="2">
        <v>-2.3256237590095446E-3</v>
      </c>
      <c r="E693" s="2">
        <v>-7.5014616818717017E-4</v>
      </c>
      <c r="F693">
        <v>10</v>
      </c>
      <c r="G693">
        <v>2017</v>
      </c>
      <c r="L693" s="2">
        <f t="shared" si="71"/>
        <v>-3.0211487182695822E-3</v>
      </c>
      <c r="P693" s="2">
        <f t="shared" si="72"/>
        <v>3.4364803798757598E-4</v>
      </c>
      <c r="T693" s="2">
        <f t="shared" si="73"/>
        <v>-1.9191256288099505E-3</v>
      </c>
      <c r="X693" s="2">
        <f t="shared" si="74"/>
        <v>-2.6775006802820063E-3</v>
      </c>
      <c r="AB693" s="2">
        <f t="shared" si="75"/>
        <v>-1.1020230894596317E-3</v>
      </c>
      <c r="AF693" s="2">
        <f t="shared" si="76"/>
        <v>-1.5754775908223746E-3</v>
      </c>
    </row>
    <row r="694" spans="1:32" x14ac:dyDescent="0.3">
      <c r="A694" s="15">
        <v>43026</v>
      </c>
      <c r="B694" s="2">
        <v>-9.8857458904895272E-3</v>
      </c>
      <c r="C694" s="4">
        <v>-2.3059373000015012E-3</v>
      </c>
      <c r="D694" s="2">
        <v>-1.3464878112117318E-2</v>
      </c>
      <c r="E694" s="2">
        <v>-7.6082916579271926E-4</v>
      </c>
      <c r="F694">
        <v>10</v>
      </c>
      <c r="G694">
        <v>2017</v>
      </c>
      <c r="L694" s="2">
        <f t="shared" si="71"/>
        <v>-7.579808590488026E-3</v>
      </c>
      <c r="P694" s="2">
        <f t="shared" si="72"/>
        <v>-3.5791322216277913E-3</v>
      </c>
      <c r="T694" s="2">
        <f t="shared" si="73"/>
        <v>-9.124916724696808E-3</v>
      </c>
      <c r="X694" s="2">
        <f t="shared" si="74"/>
        <v>-1.1158940812115818E-2</v>
      </c>
      <c r="AB694" s="2">
        <f t="shared" si="75"/>
        <v>1.545108134208782E-3</v>
      </c>
      <c r="AF694" s="2">
        <f t="shared" si="76"/>
        <v>-1.2704048946324599E-2</v>
      </c>
    </row>
    <row r="695" spans="1:32" x14ac:dyDescent="0.3">
      <c r="A695" s="15">
        <v>43027</v>
      </c>
      <c r="B695" s="2">
        <v>-1.0055612874002832E-2</v>
      </c>
      <c r="C695" s="4">
        <v>-6.2972230519497486E-3</v>
      </c>
      <c r="D695" s="2">
        <v>-1.2503213202406046E-2</v>
      </c>
      <c r="E695" s="2">
        <v>-5.965747360312525E-3</v>
      </c>
      <c r="F695">
        <v>10</v>
      </c>
      <c r="G695">
        <v>2017</v>
      </c>
      <c r="L695" s="2">
        <f t="shared" si="71"/>
        <v>-3.7583898220530836E-3</v>
      </c>
      <c r="P695" s="2">
        <f t="shared" si="72"/>
        <v>-2.4476003284032138E-3</v>
      </c>
      <c r="T695" s="2">
        <f t="shared" si="73"/>
        <v>-4.0898655136903071E-3</v>
      </c>
      <c r="X695" s="2">
        <f t="shared" si="74"/>
        <v>-6.2059901504562974E-3</v>
      </c>
      <c r="AB695" s="2">
        <f t="shared" si="75"/>
        <v>3.3147569163722353E-4</v>
      </c>
      <c r="AF695" s="2">
        <f t="shared" si="76"/>
        <v>-6.5374658420935209E-3</v>
      </c>
    </row>
    <row r="696" spans="1:32" x14ac:dyDescent="0.3">
      <c r="A696" s="15">
        <v>43031</v>
      </c>
      <c r="B696" s="2">
        <v>-5.3880395592889444E-4</v>
      </c>
      <c r="C696" s="4">
        <v>3.7746820347804026E-3</v>
      </c>
      <c r="D696" s="2">
        <v>3.2965774320849427E-3</v>
      </c>
      <c r="E696" s="2">
        <v>3.604820753097628E-3</v>
      </c>
      <c r="F696">
        <v>10</v>
      </c>
      <c r="G696">
        <v>2017</v>
      </c>
      <c r="L696" s="2">
        <f t="shared" si="71"/>
        <v>-4.3134859907092973E-3</v>
      </c>
      <c r="P696" s="2">
        <f t="shared" si="72"/>
        <v>3.8353813880138369E-3</v>
      </c>
      <c r="T696" s="2">
        <f t="shared" si="73"/>
        <v>-4.1436247090265227E-3</v>
      </c>
      <c r="X696" s="2">
        <f t="shared" si="74"/>
        <v>-4.7810460269545997E-4</v>
      </c>
      <c r="AB696" s="2">
        <f t="shared" si="75"/>
        <v>-1.6986128168277465E-4</v>
      </c>
      <c r="AF696" s="2">
        <f t="shared" si="76"/>
        <v>-3.0824332101268533E-4</v>
      </c>
    </row>
    <row r="697" spans="1:32" x14ac:dyDescent="0.3">
      <c r="A697" s="15">
        <v>43032</v>
      </c>
      <c r="B697" s="2">
        <v>4.9106069109276038E-3</v>
      </c>
      <c r="C697" s="4">
        <v>2.2435283779339275E-3</v>
      </c>
      <c r="D697" s="2">
        <v>5.5315933894864435E-3</v>
      </c>
      <c r="E697" s="2">
        <v>3.0953599747990256E-3</v>
      </c>
      <c r="F697">
        <v>10</v>
      </c>
      <c r="G697">
        <v>2017</v>
      </c>
      <c r="L697" s="2">
        <f t="shared" si="71"/>
        <v>2.6670785329936763E-3</v>
      </c>
      <c r="P697" s="2">
        <f t="shared" si="72"/>
        <v>6.2098647855883971E-4</v>
      </c>
      <c r="T697" s="2">
        <f t="shared" si="73"/>
        <v>1.8152469361285783E-3</v>
      </c>
      <c r="X697" s="2">
        <f t="shared" si="74"/>
        <v>3.2880650115525161E-3</v>
      </c>
      <c r="AB697" s="2">
        <f t="shared" si="75"/>
        <v>8.5183159686509809E-4</v>
      </c>
      <c r="AF697" s="2">
        <f t="shared" si="76"/>
        <v>2.436233414687418E-3</v>
      </c>
    </row>
    <row r="698" spans="1:32" x14ac:dyDescent="0.3">
      <c r="A698" s="15">
        <v>43033</v>
      </c>
      <c r="B698" s="2">
        <v>1.6412187404508671E-2</v>
      </c>
      <c r="C698" s="4">
        <v>8.5866551720759458E-3</v>
      </c>
      <c r="D698" s="2">
        <v>3.3595283655662271E-2</v>
      </c>
      <c r="E698" s="2">
        <v>1.334546148198534E-2</v>
      </c>
      <c r="F698">
        <v>10</v>
      </c>
      <c r="G698">
        <v>2017</v>
      </c>
      <c r="L698" s="2">
        <f t="shared" si="71"/>
        <v>7.8255322324327255E-3</v>
      </c>
      <c r="P698" s="2">
        <f t="shared" si="72"/>
        <v>1.71830962511536E-2</v>
      </c>
      <c r="T698" s="2">
        <f t="shared" si="73"/>
        <v>3.0667259225233313E-3</v>
      </c>
      <c r="X698" s="2">
        <f t="shared" si="74"/>
        <v>2.5008628483586325E-2</v>
      </c>
      <c r="AB698" s="2">
        <f t="shared" si="75"/>
        <v>4.7588063099093941E-3</v>
      </c>
      <c r="AF698" s="2">
        <f t="shared" si="76"/>
        <v>2.0249822173676931E-2</v>
      </c>
    </row>
    <row r="699" spans="1:32" x14ac:dyDescent="0.3">
      <c r="A699" s="15">
        <v>43034</v>
      </c>
      <c r="B699" s="2">
        <v>1.1519603016758293E-3</v>
      </c>
      <c r="C699" s="4">
        <v>4.7060080521787902E-3</v>
      </c>
      <c r="D699" s="2">
        <v>-5.4721420040824281E-4</v>
      </c>
      <c r="E699" s="2">
        <v>3.1665279564196832E-3</v>
      </c>
      <c r="F699">
        <v>10</v>
      </c>
      <c r="G699">
        <v>2017</v>
      </c>
      <c r="L699" s="2">
        <f t="shared" si="71"/>
        <v>-3.5540477505029608E-3</v>
      </c>
      <c r="P699" s="2">
        <f t="shared" si="72"/>
        <v>-1.6991745020840721E-3</v>
      </c>
      <c r="T699" s="2">
        <f t="shared" si="73"/>
        <v>-2.0145676547438538E-3</v>
      </c>
      <c r="X699" s="2">
        <f t="shared" si="74"/>
        <v>-5.253222252587033E-3</v>
      </c>
      <c r="AB699" s="2">
        <f t="shared" si="75"/>
        <v>-1.539480095759107E-3</v>
      </c>
      <c r="AF699" s="2">
        <f t="shared" si="76"/>
        <v>-3.713742156827926E-3</v>
      </c>
    </row>
    <row r="700" spans="1:32" x14ac:dyDescent="0.3">
      <c r="A700" s="15">
        <v>43035</v>
      </c>
      <c r="B700" s="2">
        <v>2.1859050875098858E-3</v>
      </c>
      <c r="C700" s="4">
        <v>-2.0060325992381912E-3</v>
      </c>
      <c r="D700" s="2">
        <v>-7.2995180279912019E-3</v>
      </c>
      <c r="E700" s="2">
        <v>3.0440041113676463E-4</v>
      </c>
      <c r="F700">
        <v>10</v>
      </c>
      <c r="G700">
        <v>2017</v>
      </c>
      <c r="L700" s="2">
        <f t="shared" si="71"/>
        <v>4.1919376867480766E-3</v>
      </c>
      <c r="P700" s="2">
        <f t="shared" si="72"/>
        <v>-9.4854231155010876E-3</v>
      </c>
      <c r="T700" s="2">
        <f t="shared" si="73"/>
        <v>1.8815046763731211E-3</v>
      </c>
      <c r="X700" s="2">
        <f t="shared" si="74"/>
        <v>-5.2934854287530111E-3</v>
      </c>
      <c r="AB700" s="2">
        <f t="shared" si="75"/>
        <v>2.3104330103749559E-3</v>
      </c>
      <c r="AF700" s="2">
        <f t="shared" si="76"/>
        <v>-7.6039184391279661E-3</v>
      </c>
    </row>
    <row r="701" spans="1:32" x14ac:dyDescent="0.3">
      <c r="A701" s="15">
        <v>43038</v>
      </c>
      <c r="B701" s="2">
        <v>4.2602519956173963E-3</v>
      </c>
      <c r="C701" s="4">
        <v>3.9329461738536933E-3</v>
      </c>
      <c r="D701" s="2">
        <v>5.9984983624904644E-3</v>
      </c>
      <c r="E701" s="2">
        <v>3.2855589220086101E-3</v>
      </c>
      <c r="F701">
        <v>10</v>
      </c>
      <c r="G701">
        <v>2017</v>
      </c>
      <c r="L701" s="2">
        <f t="shared" si="71"/>
        <v>3.2730582176370305E-4</v>
      </c>
      <c r="P701" s="2">
        <f t="shared" si="72"/>
        <v>1.7382463668730681E-3</v>
      </c>
      <c r="T701" s="2">
        <f t="shared" si="73"/>
        <v>9.7469307360878617E-4</v>
      </c>
      <c r="X701" s="2">
        <f t="shared" si="74"/>
        <v>2.0655521886367711E-3</v>
      </c>
      <c r="AB701" s="2">
        <f t="shared" si="75"/>
        <v>-6.4738725184508312E-4</v>
      </c>
      <c r="AF701" s="2">
        <f t="shared" si="76"/>
        <v>2.7129394404818543E-3</v>
      </c>
    </row>
    <row r="702" spans="1:32" x14ac:dyDescent="0.3">
      <c r="A702" s="15">
        <v>43039</v>
      </c>
      <c r="B702" s="2">
        <v>1.2993737604659271E-3</v>
      </c>
      <c r="C702" s="4">
        <v>-2.7355227164175136E-3</v>
      </c>
      <c r="D702" s="2">
        <v>1.2325645145476337E-3</v>
      </c>
      <c r="E702" s="2">
        <v>-1.5941124554203464E-3</v>
      </c>
      <c r="F702">
        <v>10</v>
      </c>
      <c r="G702">
        <v>2017</v>
      </c>
      <c r="L702" s="2">
        <f t="shared" si="71"/>
        <v>4.0348964768834403E-3</v>
      </c>
      <c r="P702" s="2">
        <f t="shared" si="72"/>
        <v>-6.6809245918293464E-5</v>
      </c>
      <c r="T702" s="2">
        <f t="shared" si="73"/>
        <v>2.8934862158862735E-3</v>
      </c>
      <c r="X702" s="2">
        <f t="shared" si="74"/>
        <v>3.9680872309651475E-3</v>
      </c>
      <c r="AB702" s="2">
        <f t="shared" si="75"/>
        <v>1.1414102609971673E-3</v>
      </c>
      <c r="AF702" s="2">
        <f t="shared" si="76"/>
        <v>2.8266769699679803E-3</v>
      </c>
    </row>
    <row r="703" spans="1:32" x14ac:dyDescent="0.3">
      <c r="A703" s="15">
        <v>43040</v>
      </c>
      <c r="B703" s="2">
        <v>1.93435272476431E-2</v>
      </c>
      <c r="C703" s="4">
        <v>1.0178707923330792E-2</v>
      </c>
      <c r="D703" s="2">
        <v>1.8829426024257315E-2</v>
      </c>
      <c r="E703" s="2">
        <v>1.1656233543782216E-2</v>
      </c>
      <c r="F703">
        <v>11</v>
      </c>
      <c r="G703">
        <v>2017</v>
      </c>
      <c r="L703" s="2">
        <f t="shared" si="71"/>
        <v>9.1648193243123073E-3</v>
      </c>
      <c r="P703" s="2">
        <f t="shared" si="72"/>
        <v>-5.1410122338578501E-4</v>
      </c>
      <c r="T703" s="2">
        <f t="shared" si="73"/>
        <v>7.6872937038608841E-3</v>
      </c>
      <c r="X703" s="2">
        <f t="shared" si="74"/>
        <v>8.6507181009265223E-3</v>
      </c>
      <c r="AB703" s="2">
        <f t="shared" si="75"/>
        <v>-1.4775256204514232E-3</v>
      </c>
      <c r="AF703" s="2">
        <f t="shared" si="76"/>
        <v>7.1731924804750991E-3</v>
      </c>
    </row>
    <row r="704" spans="1:32" x14ac:dyDescent="0.3">
      <c r="A704" s="15">
        <v>43041</v>
      </c>
      <c r="B704" s="2">
        <v>2.5944241381781349E-3</v>
      </c>
      <c r="C704" s="4">
        <v>-1.5995402519037142E-3</v>
      </c>
      <c r="D704" s="2">
        <v>-2.4773983982237053E-3</v>
      </c>
      <c r="E704" s="2">
        <v>-8.0505305463306209E-4</v>
      </c>
      <c r="F704">
        <v>11</v>
      </c>
      <c r="G704">
        <v>2017</v>
      </c>
      <c r="L704" s="2">
        <f t="shared" si="71"/>
        <v>4.1939643900818493E-3</v>
      </c>
      <c r="P704" s="2">
        <f t="shared" si="72"/>
        <v>-5.0718225364018397E-3</v>
      </c>
      <c r="T704" s="2">
        <f t="shared" si="73"/>
        <v>3.3994771928111968E-3</v>
      </c>
      <c r="X704" s="2">
        <f t="shared" si="74"/>
        <v>-8.7785814631999109E-4</v>
      </c>
      <c r="AB704" s="2">
        <f t="shared" si="75"/>
        <v>-7.9448719727065215E-4</v>
      </c>
      <c r="AF704" s="2">
        <f t="shared" si="76"/>
        <v>-1.6723453435906433E-3</v>
      </c>
    </row>
    <row r="705" spans="1:32" x14ac:dyDescent="0.3">
      <c r="A705" s="15">
        <v>43042</v>
      </c>
      <c r="B705" s="2">
        <v>6.2767962700067291E-3</v>
      </c>
      <c r="C705" s="4">
        <v>2.7533145302097825E-3</v>
      </c>
      <c r="D705" s="2">
        <v>8.7858325500545266E-3</v>
      </c>
      <c r="E705" s="2">
        <v>3.3461193177180058E-3</v>
      </c>
      <c r="F705">
        <v>11</v>
      </c>
      <c r="G705">
        <v>2017</v>
      </c>
      <c r="L705" s="2">
        <f t="shared" si="71"/>
        <v>3.5234817397969465E-3</v>
      </c>
      <c r="P705" s="2">
        <f t="shared" si="72"/>
        <v>2.5090362800477975E-3</v>
      </c>
      <c r="T705" s="2">
        <f t="shared" si="73"/>
        <v>2.9306769522887233E-3</v>
      </c>
      <c r="X705" s="2">
        <f t="shared" si="74"/>
        <v>6.0325180198447445E-3</v>
      </c>
      <c r="AB705" s="2">
        <f t="shared" si="75"/>
        <v>-5.9280478750822329E-4</v>
      </c>
      <c r="AF705" s="2">
        <f t="shared" si="76"/>
        <v>5.4397132323365203E-3</v>
      </c>
    </row>
    <row r="706" spans="1:32" x14ac:dyDescent="0.3">
      <c r="A706" s="15">
        <v>43045</v>
      </c>
      <c r="B706" s="2">
        <v>-6.1727222654805807E-5</v>
      </c>
      <c r="C706" s="4">
        <v>-6.6969624491818001E-5</v>
      </c>
      <c r="D706" s="2">
        <v>-3.1012798870985693E-3</v>
      </c>
      <c r="E706" s="2">
        <v>1.3545863568842156E-3</v>
      </c>
      <c r="F706">
        <v>11</v>
      </c>
      <c r="G706">
        <v>2017</v>
      </c>
      <c r="L706" s="2">
        <f t="shared" ref="L706:L769" si="77">IF(OR(F706=1, F706=3, F706=4, F706=5, F706=6,F706=9,F706=10,F706=11), B706-C706, IF(OR(F706=2, F706=7,F706=8,F706=12), C706-B706, ""))</f>
        <v>5.2424018370121937E-6</v>
      </c>
      <c r="P706" s="2">
        <f t="shared" ref="P706:P769" si="78">IF(OR(F706=1, F706=4, F706=9,F706=10,F706=11), D706-B706, IF(OR(F706=2,F706=3,F706=5,F706=6, F706=7,F706=8,F706=12), B706-D706, ""))</f>
        <v>-3.0395526644437635E-3</v>
      </c>
      <c r="T706" s="2">
        <f t="shared" ref="T706:T769" si="79">IF(OR(F706=1, F706=3, F706=4, F706=5,F706=9,F706=10,F706=11), B706-E706, IF(OR(F706=2, F706=6, F706=7,F706=8,F706=12), E706-B706, ""))</f>
        <v>-1.4163135795390214E-3</v>
      </c>
      <c r="X706" s="2">
        <f t="shared" ref="X706:X769" si="80">IF(OR(F706=1, F706=3, F706=4, F706=5,F706=9,F706=10,F706=11), D706-C706, IF(OR(F706=2, F706=6, F706=7,F706=8,F706=12), C706-D706, ""))</f>
        <v>-3.0343102626067511E-3</v>
      </c>
      <c r="AB706" s="2">
        <f t="shared" ref="AB706:AB769" si="81">IF(OR(F706=1,F706=2, F706=3,F706=9,F706=11,F706=12), C706-E706, IF(OR( F706=4, F706=5,F706=6, F706=7,F706=8,F706=10), E706-C706, ""))</f>
        <v>-1.4215559813760335E-3</v>
      </c>
      <c r="AF706" s="2">
        <f t="shared" ref="AF706:AF769" si="82">IF(OR(F706=1, F706=3,F706=4, F706=5,F706=9,F706=10,F706=11), D706-E706, IF(OR(F706=2,F706=6, F706=7,F706=8,F706=12), E706-D706, ""))</f>
        <v>-4.4558662439827847E-3</v>
      </c>
    </row>
    <row r="707" spans="1:32" x14ac:dyDescent="0.3">
      <c r="A707" s="15">
        <v>43046</v>
      </c>
      <c r="B707" s="2">
        <v>-1.0697060587882494E-2</v>
      </c>
      <c r="C707" s="4">
        <v>-9.7255975047359916E-3</v>
      </c>
      <c r="D707" s="2">
        <v>-1.057246154357556E-2</v>
      </c>
      <c r="E707" s="2">
        <v>-1.0685362716227926E-2</v>
      </c>
      <c r="F707">
        <v>11</v>
      </c>
      <c r="G707">
        <v>2017</v>
      </c>
      <c r="L707" s="2">
        <f t="shared" si="77"/>
        <v>-9.7146308314650237E-4</v>
      </c>
      <c r="P707" s="2">
        <f t="shared" si="78"/>
        <v>1.245990443069344E-4</v>
      </c>
      <c r="T707" s="2">
        <f t="shared" si="79"/>
        <v>-1.1697871654567718E-5</v>
      </c>
      <c r="X707" s="2">
        <f t="shared" si="80"/>
        <v>-8.4686403883956797E-4</v>
      </c>
      <c r="AB707" s="2">
        <f t="shared" si="81"/>
        <v>9.5976521149193465E-4</v>
      </c>
      <c r="AF707" s="2">
        <f t="shared" si="82"/>
        <v>1.1290117265236668E-4</v>
      </c>
    </row>
    <row r="708" spans="1:32" x14ac:dyDescent="0.3">
      <c r="A708" s="15">
        <v>43047</v>
      </c>
      <c r="B708" s="2">
        <v>-5.8213342729847867E-3</v>
      </c>
      <c r="C708" s="4">
        <v>-4.5409969903817821E-3</v>
      </c>
      <c r="D708" s="2">
        <v>-4.6026212609878237E-3</v>
      </c>
      <c r="E708" s="2">
        <v>-4.5533874565639012E-3</v>
      </c>
      <c r="F708">
        <v>11</v>
      </c>
      <c r="G708">
        <v>2017</v>
      </c>
      <c r="L708" s="2">
        <f t="shared" si="77"/>
        <v>-1.2803372826030047E-3</v>
      </c>
      <c r="P708" s="2">
        <f t="shared" si="78"/>
        <v>1.2187130119969631E-3</v>
      </c>
      <c r="T708" s="2">
        <f t="shared" si="79"/>
        <v>-1.2679468164208856E-3</v>
      </c>
      <c r="X708" s="2">
        <f t="shared" si="80"/>
        <v>-6.1624270606041621E-5</v>
      </c>
      <c r="AB708" s="2">
        <f t="shared" si="81"/>
        <v>1.2390466182119093E-5</v>
      </c>
      <c r="AF708" s="2">
        <f t="shared" si="82"/>
        <v>-4.9233804423922528E-5</v>
      </c>
    </row>
    <row r="709" spans="1:32" x14ac:dyDescent="0.3">
      <c r="A709" s="15">
        <v>43048</v>
      </c>
      <c r="B709" s="2">
        <v>3.2330290104021935E-4</v>
      </c>
      <c r="C709" s="4">
        <v>5.6293463649477015E-4</v>
      </c>
      <c r="D709" s="2">
        <v>4.248670305169679E-3</v>
      </c>
      <c r="E709" s="2">
        <v>9.6692205410135463E-4</v>
      </c>
      <c r="F709">
        <v>11</v>
      </c>
      <c r="G709">
        <v>2017</v>
      </c>
      <c r="L709" s="2">
        <f t="shared" si="77"/>
        <v>-2.396317354545508E-4</v>
      </c>
      <c r="P709" s="2">
        <f t="shared" si="78"/>
        <v>3.9253674041294599E-3</v>
      </c>
      <c r="T709" s="2">
        <f t="shared" si="79"/>
        <v>-6.4361915306113528E-4</v>
      </c>
      <c r="X709" s="2">
        <f t="shared" si="80"/>
        <v>3.6857356686749087E-3</v>
      </c>
      <c r="AB709" s="2">
        <f t="shared" si="81"/>
        <v>-4.0398741760658448E-4</v>
      </c>
      <c r="AF709" s="2">
        <f t="shared" si="82"/>
        <v>3.2817482510683242E-3</v>
      </c>
    </row>
    <row r="710" spans="1:32" x14ac:dyDescent="0.3">
      <c r="A710" s="15">
        <v>43049</v>
      </c>
      <c r="B710" s="2">
        <v>4.3480140866047536E-3</v>
      </c>
      <c r="C710" s="4">
        <v>1.2416395462194764E-3</v>
      </c>
      <c r="D710" s="2">
        <v>8.2083400055751148E-3</v>
      </c>
      <c r="E710" s="2">
        <v>1.9136306864198198E-3</v>
      </c>
      <c r="F710">
        <v>11</v>
      </c>
      <c r="G710">
        <v>2017</v>
      </c>
      <c r="L710" s="2">
        <f t="shared" si="77"/>
        <v>3.1063745403852772E-3</v>
      </c>
      <c r="P710" s="2">
        <f t="shared" si="78"/>
        <v>3.8603259189703611E-3</v>
      </c>
      <c r="T710" s="2">
        <f t="shared" si="79"/>
        <v>2.4343834001849338E-3</v>
      </c>
      <c r="X710" s="2">
        <f t="shared" si="80"/>
        <v>6.9667004593556379E-3</v>
      </c>
      <c r="AB710" s="2">
        <f t="shared" si="81"/>
        <v>-6.7199114020034334E-4</v>
      </c>
      <c r="AF710" s="2">
        <f t="shared" si="82"/>
        <v>6.294709319155295E-3</v>
      </c>
    </row>
    <row r="711" spans="1:32" x14ac:dyDescent="0.3">
      <c r="A711" s="15">
        <v>43052</v>
      </c>
      <c r="B711" s="2">
        <v>-9.188056980499017E-3</v>
      </c>
      <c r="C711" s="4">
        <v>-9.3782546564293145E-3</v>
      </c>
      <c r="D711" s="2">
        <v>-5.515913400355758E-3</v>
      </c>
      <c r="E711" s="2">
        <v>-8.4347504514542589E-3</v>
      </c>
      <c r="F711">
        <v>11</v>
      </c>
      <c r="G711">
        <v>2017</v>
      </c>
      <c r="L711" s="2">
        <f t="shared" si="77"/>
        <v>1.9019767593029743E-4</v>
      </c>
      <c r="P711" s="2">
        <f t="shared" si="78"/>
        <v>3.6721435801432591E-3</v>
      </c>
      <c r="T711" s="2">
        <f t="shared" si="79"/>
        <v>-7.5330652904475812E-4</v>
      </c>
      <c r="X711" s="2">
        <f t="shared" si="80"/>
        <v>3.8623412560735565E-3</v>
      </c>
      <c r="AB711" s="2">
        <f t="shared" si="81"/>
        <v>-9.4350420497505555E-4</v>
      </c>
      <c r="AF711" s="2">
        <f t="shared" si="82"/>
        <v>2.9188370510985009E-3</v>
      </c>
    </row>
    <row r="712" spans="1:32" x14ac:dyDescent="0.3">
      <c r="A712" s="15">
        <v>43053</v>
      </c>
      <c r="B712" s="2">
        <v>-1.9285981471854168E-3</v>
      </c>
      <c r="C712" s="4">
        <v>-3.7506295874307808E-3</v>
      </c>
      <c r="D712" s="2">
        <v>-2.9063462456079756E-3</v>
      </c>
      <c r="E712" s="2">
        <v>-2.7756620842559828E-3</v>
      </c>
      <c r="F712">
        <v>11</v>
      </c>
      <c r="G712">
        <v>2017</v>
      </c>
      <c r="L712" s="2">
        <f t="shared" si="77"/>
        <v>1.822031440245364E-3</v>
      </c>
      <c r="P712" s="2">
        <f t="shared" si="78"/>
        <v>-9.777480984225588E-4</v>
      </c>
      <c r="T712" s="2">
        <f t="shared" si="79"/>
        <v>8.47063937070566E-4</v>
      </c>
      <c r="X712" s="2">
        <f t="shared" si="80"/>
        <v>8.4428334182280523E-4</v>
      </c>
      <c r="AB712" s="2">
        <f t="shared" si="81"/>
        <v>-9.7496750317479803E-4</v>
      </c>
      <c r="AF712" s="2">
        <f t="shared" si="82"/>
        <v>-1.306841613519928E-4</v>
      </c>
    </row>
    <row r="713" spans="1:32" x14ac:dyDescent="0.3">
      <c r="A713" s="15">
        <v>43054</v>
      </c>
      <c r="B713" s="2">
        <v>-3.9945373847730314E-3</v>
      </c>
      <c r="C713" s="4">
        <v>-6.7294288575188077E-3</v>
      </c>
      <c r="D713" s="2">
        <v>-2.5984195913717084E-3</v>
      </c>
      <c r="E713" s="2">
        <v>-5.5075804743326328E-3</v>
      </c>
      <c r="F713">
        <v>11</v>
      </c>
      <c r="G713">
        <v>2017</v>
      </c>
      <c r="L713" s="2">
        <f t="shared" si="77"/>
        <v>2.7348914727457763E-3</v>
      </c>
      <c r="P713" s="2">
        <f t="shared" si="78"/>
        <v>1.396117793401323E-3</v>
      </c>
      <c r="T713" s="2">
        <f t="shared" si="79"/>
        <v>1.5130430895596014E-3</v>
      </c>
      <c r="X713" s="2">
        <f t="shared" si="80"/>
        <v>4.1310092661470989E-3</v>
      </c>
      <c r="AB713" s="2">
        <f t="shared" si="81"/>
        <v>-1.2218483831861748E-3</v>
      </c>
      <c r="AF713" s="2">
        <f t="shared" si="82"/>
        <v>2.9091608829609245E-3</v>
      </c>
    </row>
    <row r="714" spans="1:32" x14ac:dyDescent="0.3">
      <c r="A714" s="15">
        <v>43055</v>
      </c>
      <c r="B714" s="2">
        <v>9.0764977671235168E-3</v>
      </c>
      <c r="C714" s="4">
        <v>9.5571775193837478E-3</v>
      </c>
      <c r="D714" s="2">
        <v>9.0289425787800845E-3</v>
      </c>
      <c r="E714" s="2">
        <v>1.0573118065569358E-2</v>
      </c>
      <c r="F714">
        <v>11</v>
      </c>
      <c r="G714">
        <v>2017</v>
      </c>
      <c r="L714" s="2">
        <f t="shared" si="77"/>
        <v>-4.8067975226023102E-4</v>
      </c>
      <c r="P714" s="2">
        <f t="shared" si="78"/>
        <v>-4.7555188343432336E-5</v>
      </c>
      <c r="T714" s="2">
        <f t="shared" si="79"/>
        <v>-1.4966202984458415E-3</v>
      </c>
      <c r="X714" s="2">
        <f t="shared" si="80"/>
        <v>-5.2823494060366336E-4</v>
      </c>
      <c r="AB714" s="2">
        <f t="shared" si="81"/>
        <v>-1.0159405461856105E-3</v>
      </c>
      <c r="AF714" s="2">
        <f t="shared" si="82"/>
        <v>-1.5441754867892739E-3</v>
      </c>
    </row>
    <row r="715" spans="1:32" x14ac:dyDescent="0.3">
      <c r="A715" s="15">
        <v>43056</v>
      </c>
      <c r="B715" s="2">
        <v>1.4597114867149586E-2</v>
      </c>
      <c r="C715" s="4">
        <v>6.7402530654201388E-3</v>
      </c>
      <c r="D715" s="2">
        <v>1.1074171009093668E-2</v>
      </c>
      <c r="E715" s="2">
        <v>7.1278365001532376E-3</v>
      </c>
      <c r="F715">
        <v>11</v>
      </c>
      <c r="G715">
        <v>2017</v>
      </c>
      <c r="L715" s="2">
        <f t="shared" si="77"/>
        <v>7.8568618017294464E-3</v>
      </c>
      <c r="P715" s="2">
        <f t="shared" si="78"/>
        <v>-3.5229438580559186E-3</v>
      </c>
      <c r="T715" s="2">
        <f t="shared" si="79"/>
        <v>7.4692783669963484E-3</v>
      </c>
      <c r="X715" s="2">
        <f t="shared" si="80"/>
        <v>4.3339179436735287E-3</v>
      </c>
      <c r="AB715" s="2">
        <f t="shared" si="81"/>
        <v>-3.8758343473309885E-4</v>
      </c>
      <c r="AF715" s="2">
        <f t="shared" si="82"/>
        <v>3.9463345089404299E-3</v>
      </c>
    </row>
    <row r="716" spans="1:32" x14ac:dyDescent="0.3">
      <c r="A716" s="15">
        <v>43059</v>
      </c>
      <c r="B716" s="2">
        <v>-1.9516710885456384E-3</v>
      </c>
      <c r="C716" s="4">
        <v>1.4732194951184055E-3</v>
      </c>
      <c r="D716" s="2">
        <v>1.5624757077780619E-3</v>
      </c>
      <c r="E716" s="2">
        <v>5.1285434936473666E-4</v>
      </c>
      <c r="F716">
        <v>11</v>
      </c>
      <c r="G716">
        <v>2017</v>
      </c>
      <c r="L716" s="2">
        <f t="shared" si="77"/>
        <v>-3.4248905836640441E-3</v>
      </c>
      <c r="P716" s="2">
        <f t="shared" si="78"/>
        <v>3.5141467963237002E-3</v>
      </c>
      <c r="T716" s="2">
        <f t="shared" si="79"/>
        <v>-2.464525437910375E-3</v>
      </c>
      <c r="X716" s="2">
        <f t="shared" si="80"/>
        <v>8.9256212659656392E-5</v>
      </c>
      <c r="AB716" s="2">
        <f t="shared" si="81"/>
        <v>9.6036514575366882E-4</v>
      </c>
      <c r="AF716" s="2">
        <f t="shared" si="82"/>
        <v>1.0496213584133252E-3</v>
      </c>
    </row>
    <row r="717" spans="1:32" x14ac:dyDescent="0.3">
      <c r="A717" s="15">
        <v>43060</v>
      </c>
      <c r="B717" s="2">
        <v>1.2867314162623787E-3</v>
      </c>
      <c r="C717" s="4">
        <v>2.7333414249301746E-3</v>
      </c>
      <c r="D717" s="2">
        <v>-4.3075681255475831E-4</v>
      </c>
      <c r="E717" s="2">
        <v>3.5506701159175261E-3</v>
      </c>
      <c r="F717">
        <v>11</v>
      </c>
      <c r="G717">
        <v>2017</v>
      </c>
      <c r="L717" s="2">
        <f t="shared" si="77"/>
        <v>-1.4466100086677959E-3</v>
      </c>
      <c r="P717" s="2">
        <f t="shared" si="78"/>
        <v>-1.717488228817137E-3</v>
      </c>
      <c r="T717" s="2">
        <f t="shared" si="79"/>
        <v>-2.2639386996551472E-3</v>
      </c>
      <c r="X717" s="2">
        <f t="shared" si="80"/>
        <v>-3.1640982374849329E-3</v>
      </c>
      <c r="AB717" s="2">
        <f t="shared" si="81"/>
        <v>-8.1732869098735152E-4</v>
      </c>
      <c r="AF717" s="2">
        <f t="shared" si="82"/>
        <v>-3.9814269284722849E-3</v>
      </c>
    </row>
    <row r="718" spans="1:32" x14ac:dyDescent="0.3">
      <c r="A718" s="15">
        <v>43061</v>
      </c>
      <c r="B718" s="2">
        <v>2.5384088834802736E-3</v>
      </c>
      <c r="C718" s="4">
        <v>1.4912510046577033E-3</v>
      </c>
      <c r="D718" s="2">
        <v>3.5523633893046511E-4</v>
      </c>
      <c r="E718" s="2">
        <v>2.4851881887848226E-3</v>
      </c>
      <c r="F718">
        <v>11</v>
      </c>
      <c r="G718">
        <v>2017</v>
      </c>
      <c r="L718" s="2">
        <f t="shared" si="77"/>
        <v>1.0471578788225702E-3</v>
      </c>
      <c r="P718" s="2">
        <f t="shared" si="78"/>
        <v>-2.1831725445498086E-3</v>
      </c>
      <c r="T718" s="2">
        <f t="shared" si="79"/>
        <v>5.3220694695450994E-5</v>
      </c>
      <c r="X718" s="2">
        <f t="shared" si="80"/>
        <v>-1.1360146657272382E-3</v>
      </c>
      <c r="AB718" s="2">
        <f t="shared" si="81"/>
        <v>-9.9393718412711923E-4</v>
      </c>
      <c r="AF718" s="2">
        <f t="shared" si="82"/>
        <v>-2.1299518498543576E-3</v>
      </c>
    </row>
    <row r="719" spans="1:32" x14ac:dyDescent="0.3">
      <c r="A719" s="15">
        <v>43062</v>
      </c>
      <c r="B719" s="2">
        <v>-3.1855030996661552E-3</v>
      </c>
      <c r="C719" s="4">
        <v>6.2365237906468853E-4</v>
      </c>
      <c r="D719" s="2">
        <v>-1.1798196505949145E-3</v>
      </c>
      <c r="E719" s="2">
        <v>7.9048792442538659E-4</v>
      </c>
      <c r="F719">
        <v>11</v>
      </c>
      <c r="G719">
        <v>2017</v>
      </c>
      <c r="L719" s="2">
        <f t="shared" si="77"/>
        <v>-3.8091554787308439E-3</v>
      </c>
      <c r="P719" s="2">
        <f t="shared" si="78"/>
        <v>2.0056834490712406E-3</v>
      </c>
      <c r="T719" s="2">
        <f t="shared" si="79"/>
        <v>-3.975991024091542E-3</v>
      </c>
      <c r="X719" s="2">
        <f t="shared" si="80"/>
        <v>-1.8034720296596029E-3</v>
      </c>
      <c r="AB719" s="2">
        <f t="shared" si="81"/>
        <v>-1.6683554536069806E-4</v>
      </c>
      <c r="AF719" s="2">
        <f t="shared" si="82"/>
        <v>-1.970307575020301E-3</v>
      </c>
    </row>
    <row r="720" spans="1:32" x14ac:dyDescent="0.3">
      <c r="A720" s="15">
        <v>43063</v>
      </c>
      <c r="B720" s="2">
        <v>1.9846085752224106E-3</v>
      </c>
      <c r="C720" s="4">
        <v>3.9569996376374664E-3</v>
      </c>
      <c r="D720" s="2">
        <v>1.686337364612228E-3</v>
      </c>
      <c r="E720" s="2">
        <v>2.7140580825101113E-3</v>
      </c>
      <c r="F720">
        <v>11</v>
      </c>
      <c r="G720">
        <v>2017</v>
      </c>
      <c r="L720" s="2">
        <f t="shared" si="77"/>
        <v>-1.9723910624150558E-3</v>
      </c>
      <c r="P720" s="2">
        <f t="shared" si="78"/>
        <v>-2.9827121061018263E-4</v>
      </c>
      <c r="T720" s="2">
        <f t="shared" si="79"/>
        <v>-7.2944950728770063E-4</v>
      </c>
      <c r="X720" s="2">
        <f t="shared" si="80"/>
        <v>-2.2706622730252384E-3</v>
      </c>
      <c r="AB720" s="2">
        <f t="shared" si="81"/>
        <v>1.2429415551273551E-3</v>
      </c>
      <c r="AF720" s="2">
        <f t="shared" si="82"/>
        <v>-1.0277207178978833E-3</v>
      </c>
    </row>
    <row r="721" spans="1:32" x14ac:dyDescent="0.3">
      <c r="A721" s="15">
        <v>43066</v>
      </c>
      <c r="B721" s="2">
        <v>3.6370706170217146E-3</v>
      </c>
      <c r="C721" s="4">
        <v>9.4805432303132374E-4</v>
      </c>
      <c r="D721" s="2">
        <v>4.3561491331340525E-3</v>
      </c>
      <c r="E721" s="2">
        <v>1.3420730396530435E-3</v>
      </c>
      <c r="F721">
        <v>11</v>
      </c>
      <c r="G721">
        <v>2017</v>
      </c>
      <c r="L721" s="2">
        <f t="shared" si="77"/>
        <v>2.6890162939903909E-3</v>
      </c>
      <c r="P721" s="2">
        <f t="shared" si="78"/>
        <v>7.1907851611233793E-4</v>
      </c>
      <c r="T721" s="2">
        <f t="shared" si="79"/>
        <v>2.2949975773686711E-3</v>
      </c>
      <c r="X721" s="2">
        <f t="shared" si="80"/>
        <v>3.4080948101027288E-3</v>
      </c>
      <c r="AB721" s="2">
        <f t="shared" si="81"/>
        <v>-3.9401871662171975E-4</v>
      </c>
      <c r="AF721" s="2">
        <f t="shared" si="82"/>
        <v>3.014076093481009E-3</v>
      </c>
    </row>
    <row r="722" spans="1:32" x14ac:dyDescent="0.3">
      <c r="A722" s="15">
        <v>43067</v>
      </c>
      <c r="B722" s="2">
        <v>4.7417185884852104E-5</v>
      </c>
      <c r="C722" s="4">
        <v>-2.8174296003191748E-3</v>
      </c>
      <c r="D722" s="2">
        <v>-1.759234047647986E-3</v>
      </c>
      <c r="E722" s="2">
        <v>-3.1386733182228025E-3</v>
      </c>
      <c r="F722">
        <v>11</v>
      </c>
      <c r="G722">
        <v>2017</v>
      </c>
      <c r="L722" s="2">
        <f t="shared" si="77"/>
        <v>2.8648467862040267E-3</v>
      </c>
      <c r="P722" s="2">
        <f t="shared" si="78"/>
        <v>-1.8066512335328381E-3</v>
      </c>
      <c r="T722" s="2">
        <f t="shared" si="79"/>
        <v>3.1860905041076544E-3</v>
      </c>
      <c r="X722" s="2">
        <f t="shared" si="80"/>
        <v>1.0581955526711888E-3</v>
      </c>
      <c r="AB722" s="2">
        <f t="shared" si="81"/>
        <v>3.2124371790362774E-4</v>
      </c>
      <c r="AF722" s="2">
        <f t="shared" si="82"/>
        <v>1.3794392705748166E-3</v>
      </c>
    </row>
    <row r="723" spans="1:32" x14ac:dyDescent="0.3">
      <c r="A723" s="15">
        <v>43068</v>
      </c>
      <c r="B723" s="2">
        <v>-2.7720851500873905E-3</v>
      </c>
      <c r="C723" s="4">
        <v>-8.6304573178088546E-4</v>
      </c>
      <c r="D723" s="2">
        <v>-1.9615884610623036E-3</v>
      </c>
      <c r="E723" s="2">
        <v>-4.7087043210302607E-4</v>
      </c>
      <c r="F723">
        <v>11</v>
      </c>
      <c r="G723">
        <v>2017</v>
      </c>
      <c r="L723" s="2">
        <f t="shared" si="77"/>
        <v>-1.9090394183065051E-3</v>
      </c>
      <c r="P723" s="2">
        <f t="shared" si="78"/>
        <v>8.1049668902508695E-4</v>
      </c>
      <c r="T723" s="2">
        <f t="shared" si="79"/>
        <v>-2.3012147179843644E-3</v>
      </c>
      <c r="X723" s="2">
        <f t="shared" si="80"/>
        <v>-1.0985427292814181E-3</v>
      </c>
      <c r="AB723" s="2">
        <f t="shared" si="81"/>
        <v>-3.9217529967785938E-4</v>
      </c>
      <c r="AF723" s="2">
        <f t="shared" si="82"/>
        <v>-1.4907180289592775E-3</v>
      </c>
    </row>
    <row r="724" spans="1:32" x14ac:dyDescent="0.3">
      <c r="A724" s="15">
        <v>43069</v>
      </c>
      <c r="B724" s="2">
        <v>-1.8470001985500892E-2</v>
      </c>
      <c r="C724" s="4">
        <v>-1.3005124839547163E-2</v>
      </c>
      <c r="D724" s="2">
        <v>-1.7960357734040915E-2</v>
      </c>
      <c r="E724" s="2">
        <v>-1.349323686506714E-2</v>
      </c>
      <c r="F724">
        <v>11</v>
      </c>
      <c r="G724">
        <v>2017</v>
      </c>
      <c r="L724" s="2">
        <f t="shared" si="77"/>
        <v>-5.4648771459537299E-3</v>
      </c>
      <c r="P724" s="2">
        <f t="shared" si="78"/>
        <v>5.0964425145997791E-4</v>
      </c>
      <c r="T724" s="2">
        <f t="shared" si="79"/>
        <v>-4.9767651204337526E-3</v>
      </c>
      <c r="X724" s="2">
        <f t="shared" si="80"/>
        <v>-4.955232894493752E-3</v>
      </c>
      <c r="AB724" s="2">
        <f t="shared" si="81"/>
        <v>4.8811202551997737E-4</v>
      </c>
      <c r="AF724" s="2">
        <f t="shared" si="82"/>
        <v>-4.4671208689737747E-3</v>
      </c>
    </row>
    <row r="725" spans="1:32" x14ac:dyDescent="0.3">
      <c r="A725" s="15">
        <v>43070</v>
      </c>
      <c r="B725" s="2">
        <v>-6.6984199724068709E-3</v>
      </c>
      <c r="C725" s="4">
        <v>-1.0242946057076922E-2</v>
      </c>
      <c r="D725" s="2">
        <v>-5.5442832104340969E-3</v>
      </c>
      <c r="E725" s="2">
        <v>-9.5449835366303182E-3</v>
      </c>
      <c r="F725">
        <v>12</v>
      </c>
      <c r="G725">
        <v>2017</v>
      </c>
      <c r="L725" s="2">
        <f t="shared" si="77"/>
        <v>-3.5445260846700515E-3</v>
      </c>
      <c r="P725" s="2">
        <f t="shared" si="78"/>
        <v>-1.154136761972774E-3</v>
      </c>
      <c r="T725" s="2">
        <f t="shared" si="79"/>
        <v>-2.8465635642234473E-3</v>
      </c>
      <c r="X725" s="2">
        <f t="shared" si="80"/>
        <v>-4.6986628466428254E-3</v>
      </c>
      <c r="AB725" s="2">
        <f t="shared" si="81"/>
        <v>-6.979625204466041E-4</v>
      </c>
      <c r="AF725" s="2">
        <f t="shared" si="82"/>
        <v>-4.0007003261962213E-3</v>
      </c>
    </row>
    <row r="726" spans="1:32" x14ac:dyDescent="0.3">
      <c r="A726" s="15">
        <v>43073</v>
      </c>
      <c r="B726" s="2">
        <v>-1.4255654661648252E-3</v>
      </c>
      <c r="C726" s="4">
        <v>5.8784010749083444E-4</v>
      </c>
      <c r="D726" s="2">
        <v>-4.6383864686934586E-3</v>
      </c>
      <c r="E726" s="2">
        <v>1.1202164655373182E-3</v>
      </c>
      <c r="F726">
        <v>12</v>
      </c>
      <c r="G726">
        <v>2017</v>
      </c>
      <c r="L726" s="2">
        <f t="shared" si="77"/>
        <v>2.0134055736556597E-3</v>
      </c>
      <c r="P726" s="2">
        <f t="shared" si="78"/>
        <v>3.2128210025286334E-3</v>
      </c>
      <c r="T726" s="2">
        <f t="shared" si="79"/>
        <v>2.5457819317021434E-3</v>
      </c>
      <c r="X726" s="2">
        <f t="shared" si="80"/>
        <v>5.2262265761842935E-3</v>
      </c>
      <c r="AB726" s="2">
        <f t="shared" si="81"/>
        <v>-5.3237635804648372E-4</v>
      </c>
      <c r="AF726" s="2">
        <f t="shared" si="82"/>
        <v>5.7586029342307768E-3</v>
      </c>
    </row>
    <row r="727" spans="1:32" x14ac:dyDescent="0.3">
      <c r="A727" s="15">
        <v>43074</v>
      </c>
      <c r="B727" s="2">
        <v>9.4622606999153545E-4</v>
      </c>
      <c r="C727" s="4">
        <v>-9.3801683493372173E-4</v>
      </c>
      <c r="D727" s="2">
        <v>1.9840399440081997E-3</v>
      </c>
      <c r="E727" s="2">
        <v>-2.0468686681845427E-3</v>
      </c>
      <c r="F727">
        <v>12</v>
      </c>
      <c r="G727">
        <v>2017</v>
      </c>
      <c r="L727" s="2">
        <f t="shared" si="77"/>
        <v>-1.8842429049252571E-3</v>
      </c>
      <c r="P727" s="2">
        <f t="shared" si="78"/>
        <v>-1.0378138740166642E-3</v>
      </c>
      <c r="T727" s="2">
        <f t="shared" si="79"/>
        <v>-2.9930947381760784E-3</v>
      </c>
      <c r="X727" s="2">
        <f t="shared" si="80"/>
        <v>-2.9220567789419215E-3</v>
      </c>
      <c r="AB727" s="2">
        <f t="shared" si="81"/>
        <v>1.1088518332508209E-3</v>
      </c>
      <c r="AF727" s="2">
        <f t="shared" si="82"/>
        <v>-4.0309086121927424E-3</v>
      </c>
    </row>
    <row r="728" spans="1:32" x14ac:dyDescent="0.3">
      <c r="A728" s="15">
        <v>43075</v>
      </c>
      <c r="B728" s="2">
        <v>-1.3044444993453072E-2</v>
      </c>
      <c r="C728" s="4">
        <v>-7.3283423516912151E-3</v>
      </c>
      <c r="D728" s="2">
        <v>-1.0867726573491953E-2</v>
      </c>
      <c r="E728" s="2">
        <v>-6.2574613351934196E-3</v>
      </c>
      <c r="F728">
        <v>12</v>
      </c>
      <c r="G728">
        <v>2017</v>
      </c>
      <c r="L728" s="2">
        <f t="shared" si="77"/>
        <v>5.716102641761857E-3</v>
      </c>
      <c r="P728" s="2">
        <f t="shared" si="78"/>
        <v>-2.1767184199611191E-3</v>
      </c>
      <c r="T728" s="2">
        <f t="shared" si="79"/>
        <v>6.7869836582596524E-3</v>
      </c>
      <c r="X728" s="2">
        <f t="shared" si="80"/>
        <v>3.539384221800738E-3</v>
      </c>
      <c r="AB728" s="2">
        <f t="shared" si="81"/>
        <v>-1.0708810164977954E-3</v>
      </c>
      <c r="AF728" s="2">
        <f t="shared" si="82"/>
        <v>4.6102652382985334E-3</v>
      </c>
    </row>
    <row r="729" spans="1:32" x14ac:dyDescent="0.3">
      <c r="A729" s="15">
        <v>43076</v>
      </c>
      <c r="B729" s="2">
        <v>7.7366973421649655E-3</v>
      </c>
      <c r="C729" s="4">
        <v>1.2206170786830116E-2</v>
      </c>
      <c r="D729" s="2">
        <v>8.2670068164076935E-3</v>
      </c>
      <c r="E729" s="2">
        <v>1.0799400438933638E-2</v>
      </c>
      <c r="F729">
        <v>12</v>
      </c>
      <c r="G729">
        <v>2017</v>
      </c>
      <c r="L729" s="2">
        <f t="shared" si="77"/>
        <v>4.46947344466515E-3</v>
      </c>
      <c r="P729" s="2">
        <f t="shared" si="78"/>
        <v>-5.3030947424272806E-4</v>
      </c>
      <c r="T729" s="2">
        <f t="shared" si="79"/>
        <v>3.0627030967686729E-3</v>
      </c>
      <c r="X729" s="2">
        <f t="shared" si="80"/>
        <v>3.939163970422422E-3</v>
      </c>
      <c r="AB729" s="2">
        <f t="shared" si="81"/>
        <v>1.4067703478964771E-3</v>
      </c>
      <c r="AF729" s="2">
        <f t="shared" si="82"/>
        <v>2.5323936225259448E-3</v>
      </c>
    </row>
    <row r="730" spans="1:32" x14ac:dyDescent="0.3">
      <c r="A730" s="15">
        <v>43077</v>
      </c>
      <c r="B730" s="2">
        <v>1.2572618125484157E-2</v>
      </c>
      <c r="C730" s="4">
        <v>9.7327549745737461E-3</v>
      </c>
      <c r="D730" s="2">
        <v>1.0531881990242404E-2</v>
      </c>
      <c r="E730" s="2">
        <v>9.1380036122263256E-3</v>
      </c>
      <c r="F730">
        <v>12</v>
      </c>
      <c r="G730">
        <v>2017</v>
      </c>
      <c r="L730" s="2">
        <f t="shared" si="77"/>
        <v>-2.8398631509104107E-3</v>
      </c>
      <c r="P730" s="2">
        <f t="shared" si="78"/>
        <v>2.0407361352417532E-3</v>
      </c>
      <c r="T730" s="2">
        <f t="shared" si="79"/>
        <v>-3.4346145132578311E-3</v>
      </c>
      <c r="X730" s="2">
        <f t="shared" si="80"/>
        <v>-7.9912701566865751E-4</v>
      </c>
      <c r="AB730" s="2">
        <f t="shared" si="81"/>
        <v>5.9475136234742043E-4</v>
      </c>
      <c r="AF730" s="2">
        <f t="shared" si="82"/>
        <v>-1.3938783780160779E-3</v>
      </c>
    </row>
    <row r="731" spans="1:32" x14ac:dyDescent="0.3">
      <c r="A731" s="15">
        <v>43080</v>
      </c>
      <c r="B731" s="2">
        <v>6.4167316036057532E-3</v>
      </c>
      <c r="C731" s="4">
        <v>5.5135329959622986E-3</v>
      </c>
      <c r="D731" s="2">
        <v>3.3055370707885338E-3</v>
      </c>
      <c r="E731" s="2">
        <v>6.180094615687616E-3</v>
      </c>
      <c r="F731">
        <v>12</v>
      </c>
      <c r="G731">
        <v>2017</v>
      </c>
      <c r="L731" s="2">
        <f t="shared" si="77"/>
        <v>-9.0319860764345467E-4</v>
      </c>
      <c r="P731" s="2">
        <f t="shared" si="78"/>
        <v>3.1111945328172195E-3</v>
      </c>
      <c r="T731" s="2">
        <f t="shared" si="79"/>
        <v>-2.3663698791813719E-4</v>
      </c>
      <c r="X731" s="2">
        <f t="shared" si="80"/>
        <v>2.2079959251737648E-3</v>
      </c>
      <c r="AB731" s="2">
        <f t="shared" si="81"/>
        <v>-6.6656161972531748E-4</v>
      </c>
      <c r="AF731" s="2">
        <f t="shared" si="82"/>
        <v>2.8745575448990823E-3</v>
      </c>
    </row>
    <row r="732" spans="1:32" x14ac:dyDescent="0.3">
      <c r="A732" s="15">
        <v>43081</v>
      </c>
      <c r="B732" s="2">
        <v>-9.3264651192147604E-3</v>
      </c>
      <c r="C732" s="4">
        <v>-7.9536922667054529E-3</v>
      </c>
      <c r="D732" s="2">
        <v>-1.0997900007281989E-2</v>
      </c>
      <c r="E732" s="2">
        <v>-6.8089858287609679E-3</v>
      </c>
      <c r="F732">
        <v>12</v>
      </c>
      <c r="G732">
        <v>2017</v>
      </c>
      <c r="L732" s="2">
        <f t="shared" si="77"/>
        <v>1.3727728525093075E-3</v>
      </c>
      <c r="P732" s="2">
        <f t="shared" si="78"/>
        <v>1.6714348880672285E-3</v>
      </c>
      <c r="T732" s="2">
        <f t="shared" si="79"/>
        <v>2.5174792904537925E-3</v>
      </c>
      <c r="X732" s="2">
        <f t="shared" si="80"/>
        <v>3.044207740576536E-3</v>
      </c>
      <c r="AB732" s="2">
        <f t="shared" si="81"/>
        <v>-1.144706437944485E-3</v>
      </c>
      <c r="AF732" s="2">
        <f t="shared" si="82"/>
        <v>4.1889141785210211E-3</v>
      </c>
    </row>
    <row r="733" spans="1:32" x14ac:dyDescent="0.3">
      <c r="A733" s="15">
        <v>43082</v>
      </c>
      <c r="B733" s="2">
        <v>-4.8737888707835048E-3</v>
      </c>
      <c r="C733" s="4">
        <v>-4.609307480847342E-3</v>
      </c>
      <c r="D733" s="2">
        <v>-4.9790153012185725E-3</v>
      </c>
      <c r="E733" s="2">
        <v>-5.2651394201092844E-3</v>
      </c>
      <c r="F733">
        <v>12</v>
      </c>
      <c r="G733">
        <v>2017</v>
      </c>
      <c r="L733" s="2">
        <f t="shared" si="77"/>
        <v>2.6448138993616279E-4</v>
      </c>
      <c r="P733" s="2">
        <f t="shared" si="78"/>
        <v>1.0522643043506773E-4</v>
      </c>
      <c r="T733" s="2">
        <f t="shared" si="79"/>
        <v>-3.9135054932577969E-4</v>
      </c>
      <c r="X733" s="2">
        <f t="shared" si="80"/>
        <v>3.6970782037123052E-4</v>
      </c>
      <c r="AB733" s="2">
        <f t="shared" si="81"/>
        <v>6.5583193926194248E-4</v>
      </c>
      <c r="AF733" s="2">
        <f t="shared" si="82"/>
        <v>-2.8612411889071196E-4</v>
      </c>
    </row>
    <row r="734" spans="1:32" x14ac:dyDescent="0.3">
      <c r="A734" s="15">
        <v>43083</v>
      </c>
      <c r="B734" s="2">
        <v>5.9987100591140678E-3</v>
      </c>
      <c r="C734" s="4">
        <v>5.8030305260007783E-3</v>
      </c>
      <c r="D734" s="2">
        <v>6.7139060053160136E-3</v>
      </c>
      <c r="E734" s="2">
        <v>5.859067728717123E-3</v>
      </c>
      <c r="F734">
        <v>12</v>
      </c>
      <c r="G734">
        <v>2017</v>
      </c>
      <c r="L734" s="2">
        <f t="shared" si="77"/>
        <v>-1.9567953311328944E-4</v>
      </c>
      <c r="P734" s="2">
        <f t="shared" si="78"/>
        <v>-7.1519594620194585E-4</v>
      </c>
      <c r="T734" s="2">
        <f t="shared" si="79"/>
        <v>-1.3964233039694476E-4</v>
      </c>
      <c r="X734" s="2">
        <f t="shared" si="80"/>
        <v>-9.108754793152353E-4</v>
      </c>
      <c r="AB734" s="2">
        <f t="shared" si="81"/>
        <v>-5.6037202716344679E-5</v>
      </c>
      <c r="AF734" s="2">
        <f t="shared" si="82"/>
        <v>-8.5483827659889062E-4</v>
      </c>
    </row>
    <row r="735" spans="1:32" x14ac:dyDescent="0.3">
      <c r="A735" s="15">
        <v>43084</v>
      </c>
      <c r="B735" s="2">
        <v>1.0313879823382676E-2</v>
      </c>
      <c r="C735" s="4">
        <v>7.9154514684795924E-3</v>
      </c>
      <c r="D735" s="2">
        <v>1.0811261830404977E-2</v>
      </c>
      <c r="E735" s="2">
        <v>6.5050065119246145E-3</v>
      </c>
      <c r="F735">
        <v>12</v>
      </c>
      <c r="G735">
        <v>2017</v>
      </c>
      <c r="L735" s="2">
        <f t="shared" si="77"/>
        <v>-2.3984283549030837E-3</v>
      </c>
      <c r="P735" s="2">
        <f t="shared" si="78"/>
        <v>-4.9738200702230048E-4</v>
      </c>
      <c r="T735" s="2">
        <f t="shared" si="79"/>
        <v>-3.8088733114580615E-3</v>
      </c>
      <c r="X735" s="2">
        <f t="shared" si="80"/>
        <v>-2.8958103619253842E-3</v>
      </c>
      <c r="AB735" s="2">
        <f t="shared" si="81"/>
        <v>1.4104449565549779E-3</v>
      </c>
      <c r="AF735" s="2">
        <f t="shared" si="82"/>
        <v>-4.306255318480362E-3</v>
      </c>
    </row>
    <row r="736" spans="1:32" x14ac:dyDescent="0.3">
      <c r="A736" s="15">
        <v>43087</v>
      </c>
      <c r="B736" s="2">
        <v>5.7025601870630618E-3</v>
      </c>
      <c r="C736" s="4">
        <v>5.3710110565407783E-3</v>
      </c>
      <c r="D736" s="2">
        <v>6.0632146633490961E-3</v>
      </c>
      <c r="E736" s="2">
        <v>4.1451789844116982E-3</v>
      </c>
      <c r="F736">
        <v>12</v>
      </c>
      <c r="G736">
        <v>2017</v>
      </c>
      <c r="L736" s="2">
        <f t="shared" si="77"/>
        <v>-3.3154913052228351E-4</v>
      </c>
      <c r="P736" s="2">
        <f t="shared" si="78"/>
        <v>-3.6065447628603423E-4</v>
      </c>
      <c r="T736" s="2">
        <f t="shared" si="79"/>
        <v>-1.5573812026513636E-3</v>
      </c>
      <c r="X736" s="2">
        <f t="shared" si="80"/>
        <v>-6.9220360680831775E-4</v>
      </c>
      <c r="AB736" s="2">
        <f t="shared" si="81"/>
        <v>1.2258320721290801E-3</v>
      </c>
      <c r="AF736" s="2">
        <f t="shared" si="82"/>
        <v>-1.9180356789373978E-3</v>
      </c>
    </row>
    <row r="737" spans="1:32" x14ac:dyDescent="0.3">
      <c r="A737" s="15">
        <v>43088</v>
      </c>
      <c r="B737" s="2">
        <v>4.2291335028154624E-3</v>
      </c>
      <c r="C737" s="4">
        <v>7.1664059679942948E-3</v>
      </c>
      <c r="D737" s="2">
        <v>4.7529649866866761E-3</v>
      </c>
      <c r="E737" s="2">
        <v>6.9954835591553065E-3</v>
      </c>
      <c r="F737">
        <v>12</v>
      </c>
      <c r="G737">
        <v>2017</v>
      </c>
      <c r="L737" s="2">
        <f t="shared" si="77"/>
        <v>2.9372724651788324E-3</v>
      </c>
      <c r="P737" s="2">
        <f t="shared" si="78"/>
        <v>-5.2383148387121371E-4</v>
      </c>
      <c r="T737" s="2">
        <f t="shared" si="79"/>
        <v>2.7663500563398441E-3</v>
      </c>
      <c r="X737" s="2">
        <f t="shared" si="80"/>
        <v>2.4134409813076187E-3</v>
      </c>
      <c r="AB737" s="2">
        <f t="shared" si="81"/>
        <v>1.7092240883898827E-4</v>
      </c>
      <c r="AF737" s="2">
        <f t="shared" si="82"/>
        <v>2.2425185724686304E-3</v>
      </c>
    </row>
    <row r="738" spans="1:32" x14ac:dyDescent="0.3">
      <c r="A738" s="15">
        <v>43089</v>
      </c>
      <c r="B738" s="2">
        <v>-4.419646905531171E-3</v>
      </c>
      <c r="C738" s="4">
        <v>-1.8158880648367611E-3</v>
      </c>
      <c r="D738" s="2">
        <v>-4.8413062583118815E-3</v>
      </c>
      <c r="E738" s="2">
        <v>-1.7543061181426044E-3</v>
      </c>
      <c r="F738">
        <v>12</v>
      </c>
      <c r="G738">
        <v>2017</v>
      </c>
      <c r="L738" s="2">
        <f t="shared" si="77"/>
        <v>2.6037588406944102E-3</v>
      </c>
      <c r="P738" s="2">
        <f t="shared" si="78"/>
        <v>4.2165935278071047E-4</v>
      </c>
      <c r="T738" s="2">
        <f t="shared" si="79"/>
        <v>2.6653407873885667E-3</v>
      </c>
      <c r="X738" s="2">
        <f t="shared" si="80"/>
        <v>3.0254181934751207E-3</v>
      </c>
      <c r="AB738" s="2">
        <f t="shared" si="81"/>
        <v>-6.1581946694156666E-5</v>
      </c>
      <c r="AF738" s="2">
        <f t="shared" si="82"/>
        <v>3.0870001401692771E-3</v>
      </c>
    </row>
    <row r="739" spans="1:32" x14ac:dyDescent="0.3">
      <c r="A739" s="15">
        <v>43090</v>
      </c>
      <c r="B739" s="2">
        <v>-4.1063251732067932E-4</v>
      </c>
      <c r="C739" s="4">
        <v>-3.7341299477235736E-4</v>
      </c>
      <c r="D739" s="2">
        <v>-1.4614113169504742E-3</v>
      </c>
      <c r="E739" s="2">
        <v>-6.2467840904174767E-4</v>
      </c>
      <c r="F739">
        <v>12</v>
      </c>
      <c r="G739">
        <v>2017</v>
      </c>
      <c r="L739" s="2">
        <f t="shared" si="77"/>
        <v>3.7219522548321952E-5</v>
      </c>
      <c r="P739" s="2">
        <f t="shared" si="78"/>
        <v>1.0507787996297949E-3</v>
      </c>
      <c r="T739" s="2">
        <f t="shared" si="79"/>
        <v>-2.1404589172106835E-4</v>
      </c>
      <c r="X739" s="2">
        <f t="shared" si="80"/>
        <v>1.0879983221781168E-3</v>
      </c>
      <c r="AB739" s="2">
        <f t="shared" si="81"/>
        <v>2.512654142693903E-4</v>
      </c>
      <c r="AF739" s="2">
        <f t="shared" si="82"/>
        <v>8.3673290790872658E-4</v>
      </c>
    </row>
    <row r="740" spans="1:32" x14ac:dyDescent="0.3">
      <c r="A740" s="15">
        <v>43091</v>
      </c>
      <c r="B740" s="2">
        <v>4.9081561867474685E-3</v>
      </c>
      <c r="C740" s="4">
        <v>5.0477476700861784E-3</v>
      </c>
      <c r="D740" s="2">
        <v>3.6882246823430891E-3</v>
      </c>
      <c r="E740" s="2">
        <v>5.451430074641047E-3</v>
      </c>
      <c r="F740">
        <v>12</v>
      </c>
      <c r="G740">
        <v>2017</v>
      </c>
      <c r="L740" s="2">
        <f t="shared" si="77"/>
        <v>1.3959148333870987E-4</v>
      </c>
      <c r="P740" s="2">
        <f t="shared" si="78"/>
        <v>1.2199315044043794E-3</v>
      </c>
      <c r="T740" s="2">
        <f t="shared" si="79"/>
        <v>5.4327388789357847E-4</v>
      </c>
      <c r="X740" s="2">
        <f t="shared" si="80"/>
        <v>1.3595229877430893E-3</v>
      </c>
      <c r="AB740" s="2">
        <f t="shared" si="81"/>
        <v>-4.036824045548686E-4</v>
      </c>
      <c r="AF740" s="2">
        <f t="shared" si="82"/>
        <v>1.7632053922979579E-3</v>
      </c>
    </row>
    <row r="741" spans="1:32" x14ac:dyDescent="0.3">
      <c r="A741" s="15">
        <v>43095</v>
      </c>
      <c r="B741" s="2">
        <v>3.3723288543116803E-4</v>
      </c>
      <c r="C741" s="4">
        <v>3.6691127418278851E-3</v>
      </c>
      <c r="D741" s="2">
        <v>1.040994520158088E-3</v>
      </c>
      <c r="E741" s="2">
        <v>2.0715786248205722E-3</v>
      </c>
      <c r="F741">
        <v>12</v>
      </c>
      <c r="G741">
        <v>2017</v>
      </c>
      <c r="L741" s="2">
        <f t="shared" si="77"/>
        <v>3.3318798563967173E-3</v>
      </c>
      <c r="P741" s="2">
        <f t="shared" si="78"/>
        <v>-7.0376163472691991E-4</v>
      </c>
      <c r="T741" s="2">
        <f t="shared" si="79"/>
        <v>1.7343457393894041E-3</v>
      </c>
      <c r="X741" s="2">
        <f t="shared" si="80"/>
        <v>2.6281182216697971E-3</v>
      </c>
      <c r="AB741" s="2">
        <f t="shared" si="81"/>
        <v>1.597534117007313E-3</v>
      </c>
      <c r="AF741" s="2">
        <f t="shared" si="82"/>
        <v>1.0305841046624842E-3</v>
      </c>
    </row>
    <row r="742" spans="1:32" x14ac:dyDescent="0.3">
      <c r="A742" s="15">
        <v>43096</v>
      </c>
      <c r="B742" s="2">
        <v>-6.80490067618616E-3</v>
      </c>
      <c r="C742" s="4">
        <v>-3.8693443479086548E-3</v>
      </c>
      <c r="D742" s="2">
        <v>-6.9794841335527689E-3</v>
      </c>
      <c r="E742" s="2">
        <v>-2.9049758296014953E-3</v>
      </c>
      <c r="F742">
        <v>12</v>
      </c>
      <c r="G742">
        <v>2017</v>
      </c>
      <c r="L742" s="2">
        <f t="shared" si="77"/>
        <v>2.9355563282775052E-3</v>
      </c>
      <c r="P742" s="2">
        <f t="shared" si="78"/>
        <v>1.7458345736660885E-4</v>
      </c>
      <c r="T742" s="2">
        <f t="shared" si="79"/>
        <v>3.8999248465846647E-3</v>
      </c>
      <c r="X742" s="2">
        <f t="shared" si="80"/>
        <v>3.110139785644114E-3</v>
      </c>
      <c r="AB742" s="2">
        <f t="shared" si="81"/>
        <v>-9.6436851830715951E-4</v>
      </c>
      <c r="AF742" s="2">
        <f t="shared" si="82"/>
        <v>4.0745083039512731E-3</v>
      </c>
    </row>
    <row r="743" spans="1:32" x14ac:dyDescent="0.3">
      <c r="A743" s="15">
        <v>43097</v>
      </c>
      <c r="B743" s="2">
        <v>-1.7389138255626518E-3</v>
      </c>
      <c r="C743" s="4">
        <v>-1.2248885923313742E-3</v>
      </c>
      <c r="D743" s="2">
        <v>-2.3729165890399779E-4</v>
      </c>
      <c r="E743" s="2">
        <v>-1.8807607143351782E-3</v>
      </c>
      <c r="F743">
        <v>12</v>
      </c>
      <c r="G743">
        <v>2017</v>
      </c>
      <c r="L743" s="2">
        <f t="shared" si="77"/>
        <v>5.1402523323127759E-4</v>
      </c>
      <c r="P743" s="2">
        <f t="shared" si="78"/>
        <v>-1.5016221666586541E-3</v>
      </c>
      <c r="T743" s="2">
        <f t="shared" si="79"/>
        <v>-1.4184688877252644E-4</v>
      </c>
      <c r="X743" s="2">
        <f t="shared" si="80"/>
        <v>-9.875969334273765E-4</v>
      </c>
      <c r="AB743" s="2">
        <f t="shared" si="81"/>
        <v>6.5587212200380403E-4</v>
      </c>
      <c r="AF743" s="2">
        <f t="shared" si="82"/>
        <v>-1.6434690554311805E-3</v>
      </c>
    </row>
    <row r="744" spans="1:32" x14ac:dyDescent="0.3">
      <c r="A744" s="15">
        <v>43098</v>
      </c>
      <c r="B744" s="2">
        <v>3.5894474064810875E-3</v>
      </c>
      <c r="C744" s="4">
        <v>5.0391776978212328E-3</v>
      </c>
      <c r="D744" s="2">
        <v>1.9399764613574236E-3</v>
      </c>
      <c r="E744" s="2">
        <v>6.1687489641200069E-3</v>
      </c>
      <c r="F744">
        <v>12</v>
      </c>
      <c r="G744">
        <v>2017</v>
      </c>
      <c r="L744" s="2">
        <f t="shared" si="77"/>
        <v>1.4497302913401454E-3</v>
      </c>
      <c r="P744" s="2">
        <f t="shared" si="78"/>
        <v>1.6494709451236639E-3</v>
      </c>
      <c r="T744" s="2">
        <f t="shared" si="79"/>
        <v>2.5793015576389194E-3</v>
      </c>
      <c r="X744" s="2">
        <f t="shared" si="80"/>
        <v>3.0992012364638092E-3</v>
      </c>
      <c r="AB744" s="2">
        <f t="shared" si="81"/>
        <v>-1.1295712662987741E-3</v>
      </c>
      <c r="AF744" s="2">
        <f t="shared" si="82"/>
        <v>4.2287725027625837E-3</v>
      </c>
    </row>
    <row r="745" spans="1:32" x14ac:dyDescent="0.3">
      <c r="A745" s="15">
        <v>43101</v>
      </c>
      <c r="B745" s="2">
        <v>-9.7795386409862354E-3</v>
      </c>
      <c r="C745" s="4">
        <v>-9.0354867197813479E-3</v>
      </c>
      <c r="D745" s="2">
        <v>-8.6669838230659692E-3</v>
      </c>
      <c r="E745" s="2">
        <v>-7.1668443598538597E-3</v>
      </c>
      <c r="F745">
        <v>1</v>
      </c>
      <c r="G745">
        <v>2018</v>
      </c>
      <c r="L745" s="2">
        <f t="shared" si="77"/>
        <v>-7.4405192120488746E-4</v>
      </c>
      <c r="P745" s="2">
        <f t="shared" si="78"/>
        <v>1.1125548179202662E-3</v>
      </c>
      <c r="T745" s="2">
        <f t="shared" si="79"/>
        <v>-2.6126942811323757E-3</v>
      </c>
      <c r="X745" s="2">
        <f t="shared" si="80"/>
        <v>3.6850289671537875E-4</v>
      </c>
      <c r="AB745" s="2">
        <f t="shared" si="81"/>
        <v>-1.8686423599274882E-3</v>
      </c>
      <c r="AF745" s="2">
        <f t="shared" si="82"/>
        <v>-1.5001394632121095E-3</v>
      </c>
    </row>
    <row r="746" spans="1:32" x14ac:dyDescent="0.3">
      <c r="A746" s="15">
        <v>43102</v>
      </c>
      <c r="B746" s="2">
        <v>2.3753654408369472E-3</v>
      </c>
      <c r="C746" s="4">
        <v>6.3724480262194669E-4</v>
      </c>
      <c r="D746" s="2">
        <v>7.9587330802870107E-4</v>
      </c>
      <c r="E746" s="2">
        <v>-1.4491574923600202E-5</v>
      </c>
      <c r="F746">
        <v>1</v>
      </c>
      <c r="G746">
        <v>2018</v>
      </c>
      <c r="L746" s="2">
        <f t="shared" si="77"/>
        <v>1.7381206382150005E-3</v>
      </c>
      <c r="P746" s="2">
        <f t="shared" si="78"/>
        <v>-1.5794921328082462E-3</v>
      </c>
      <c r="T746" s="2">
        <f t="shared" si="79"/>
        <v>2.3898570157605474E-3</v>
      </c>
      <c r="X746" s="2">
        <f t="shared" si="80"/>
        <v>1.5862850540675438E-4</v>
      </c>
      <c r="AB746" s="2">
        <f t="shared" si="81"/>
        <v>6.5173637754554689E-4</v>
      </c>
      <c r="AF746" s="2">
        <f t="shared" si="82"/>
        <v>8.1036488295230128E-4</v>
      </c>
    </row>
    <row r="747" spans="1:32" x14ac:dyDescent="0.3">
      <c r="A747" s="15">
        <v>43103</v>
      </c>
      <c r="B747" s="2">
        <v>-1.1601765779122861E-3</v>
      </c>
      <c r="C747" s="4">
        <v>9.5765260194211936E-5</v>
      </c>
      <c r="D747" s="2">
        <v>-7.7550738507992675E-4</v>
      </c>
      <c r="E747" s="2">
        <v>-5.583773459687301E-4</v>
      </c>
      <c r="F747">
        <v>1</v>
      </c>
      <c r="G747">
        <v>2018</v>
      </c>
      <c r="L747" s="2">
        <f t="shared" si="77"/>
        <v>-1.255941838106498E-3</v>
      </c>
      <c r="P747" s="2">
        <f t="shared" si="78"/>
        <v>3.8466919283235937E-4</v>
      </c>
      <c r="T747" s="2">
        <f t="shared" si="79"/>
        <v>-6.0179923194355603E-4</v>
      </c>
      <c r="X747" s="2">
        <f t="shared" si="80"/>
        <v>-8.7127264527413868E-4</v>
      </c>
      <c r="AB747" s="2">
        <f t="shared" si="81"/>
        <v>6.5414260616294202E-4</v>
      </c>
      <c r="AF747" s="2">
        <f t="shared" si="82"/>
        <v>-2.1713003911119665E-4</v>
      </c>
    </row>
    <row r="748" spans="1:32" x14ac:dyDescent="0.3">
      <c r="A748" s="15">
        <v>43104</v>
      </c>
      <c r="B748" s="2">
        <v>4.0847832236227391E-3</v>
      </c>
      <c r="C748" s="4">
        <v>5.898575149379361E-3</v>
      </c>
      <c r="D748" s="2">
        <v>5.6875182672027685E-3</v>
      </c>
      <c r="E748" s="2">
        <v>5.2158144583347998E-3</v>
      </c>
      <c r="F748">
        <v>1</v>
      </c>
      <c r="G748">
        <v>2018</v>
      </c>
      <c r="L748" s="2">
        <f t="shared" si="77"/>
        <v>-1.8137919257566219E-3</v>
      </c>
      <c r="P748" s="2">
        <f t="shared" si="78"/>
        <v>1.6027350435800294E-3</v>
      </c>
      <c r="T748" s="2">
        <f t="shared" si="79"/>
        <v>-1.1310312347120608E-3</v>
      </c>
      <c r="X748" s="2">
        <f t="shared" si="80"/>
        <v>-2.1105688217659246E-4</v>
      </c>
      <c r="AB748" s="2">
        <f t="shared" si="81"/>
        <v>6.8276069104456112E-4</v>
      </c>
      <c r="AF748" s="2">
        <f t="shared" si="82"/>
        <v>4.7170380886796866E-4</v>
      </c>
    </row>
    <row r="749" spans="1:32" x14ac:dyDescent="0.3">
      <c r="A749" s="15">
        <v>43105</v>
      </c>
      <c r="B749" s="2">
        <v>4.2298235982144291E-3</v>
      </c>
      <c r="C749" s="4">
        <v>5.1452669255960225E-3</v>
      </c>
      <c r="D749" s="2">
        <v>5.4688052280599782E-3</v>
      </c>
      <c r="E749" s="2">
        <v>5.4227834030622386E-3</v>
      </c>
      <c r="F749">
        <v>1</v>
      </c>
      <c r="G749">
        <v>2018</v>
      </c>
      <c r="L749" s="2">
        <f t="shared" si="77"/>
        <v>-9.1544332738159335E-4</v>
      </c>
      <c r="P749" s="2">
        <f t="shared" si="78"/>
        <v>1.2389816298455491E-3</v>
      </c>
      <c r="T749" s="2">
        <f t="shared" si="79"/>
        <v>-1.1929598048478094E-3</v>
      </c>
      <c r="X749" s="2">
        <f t="shared" si="80"/>
        <v>3.2353830246395574E-4</v>
      </c>
      <c r="AB749" s="2">
        <f t="shared" si="81"/>
        <v>-2.7751647746621609E-4</v>
      </c>
      <c r="AF749" s="2">
        <f t="shared" si="82"/>
        <v>4.6021824997739651E-5</v>
      </c>
    </row>
    <row r="750" spans="1:32" x14ac:dyDescent="0.3">
      <c r="A750" s="15">
        <v>43108</v>
      </c>
      <c r="B750" s="2">
        <v>4.4439163498098859E-3</v>
      </c>
      <c r="C750" s="4">
        <v>6.1322966042703514E-3</v>
      </c>
      <c r="D750" s="2">
        <v>2.9001810416044156E-3</v>
      </c>
      <c r="E750" s="2">
        <v>5.8248191638717844E-3</v>
      </c>
      <c r="F750">
        <v>1</v>
      </c>
      <c r="G750">
        <v>2018</v>
      </c>
      <c r="L750" s="2">
        <f t="shared" si="77"/>
        <v>-1.6883802544604655E-3</v>
      </c>
      <c r="P750" s="2">
        <f t="shared" si="78"/>
        <v>-1.5437353082054703E-3</v>
      </c>
      <c r="T750" s="2">
        <f t="shared" si="79"/>
        <v>-1.3809028140618984E-3</v>
      </c>
      <c r="X750" s="2">
        <f t="shared" si="80"/>
        <v>-3.2321155626659358E-3</v>
      </c>
      <c r="AB750" s="2">
        <f t="shared" si="81"/>
        <v>3.0747744039856702E-4</v>
      </c>
      <c r="AF750" s="2">
        <f t="shared" si="82"/>
        <v>-2.9246381222673688E-3</v>
      </c>
    </row>
    <row r="751" spans="1:32" x14ac:dyDescent="0.3">
      <c r="A751" s="15">
        <v>43109</v>
      </c>
      <c r="B751" s="2">
        <v>-1.9524739273298728E-3</v>
      </c>
      <c r="C751" s="4">
        <v>1.2613426710342667E-3</v>
      </c>
      <c r="D751" s="2">
        <v>1.0788242762725152E-3</v>
      </c>
      <c r="E751" s="2">
        <v>2.6315184297986119E-3</v>
      </c>
      <c r="F751">
        <v>1</v>
      </c>
      <c r="G751">
        <v>2018</v>
      </c>
      <c r="L751" s="2">
        <f t="shared" si="77"/>
        <v>-3.2138165983641395E-3</v>
      </c>
      <c r="P751" s="2">
        <f t="shared" si="78"/>
        <v>3.031298203602388E-3</v>
      </c>
      <c r="T751" s="2">
        <f t="shared" si="79"/>
        <v>-4.583992357128485E-3</v>
      </c>
      <c r="X751" s="2">
        <f t="shared" si="80"/>
        <v>-1.825183947617515E-4</v>
      </c>
      <c r="AB751" s="2">
        <f t="shared" si="81"/>
        <v>-1.3701757587643451E-3</v>
      </c>
      <c r="AF751" s="2">
        <f t="shared" si="82"/>
        <v>-1.5526941535260966E-3</v>
      </c>
    </row>
    <row r="752" spans="1:32" x14ac:dyDescent="0.3">
      <c r="A752" s="15">
        <v>43110</v>
      </c>
      <c r="B752" s="2">
        <v>-3.339847389519925E-3</v>
      </c>
      <c r="C752" s="4">
        <v>-4.5125505311641178E-4</v>
      </c>
      <c r="D752" s="2">
        <v>-3.3652611676094585E-3</v>
      </c>
      <c r="E752" s="2">
        <v>-2.9381715224410451E-4</v>
      </c>
      <c r="F752">
        <v>1</v>
      </c>
      <c r="G752">
        <v>2018</v>
      </c>
      <c r="L752" s="2">
        <f t="shared" si="77"/>
        <v>-2.8885923364035133E-3</v>
      </c>
      <c r="P752" s="2">
        <f t="shared" si="78"/>
        <v>-2.5413778089533514E-5</v>
      </c>
      <c r="T752" s="2">
        <f t="shared" si="79"/>
        <v>-3.0460302372758204E-3</v>
      </c>
      <c r="X752" s="2">
        <f t="shared" si="80"/>
        <v>-2.9140061144930468E-3</v>
      </c>
      <c r="AB752" s="2">
        <f t="shared" si="81"/>
        <v>-1.5743790087230727E-4</v>
      </c>
      <c r="AF752" s="2">
        <f t="shared" si="82"/>
        <v>-3.071444015365354E-3</v>
      </c>
    </row>
    <row r="753" spans="1:32" x14ac:dyDescent="0.3">
      <c r="A753" s="15">
        <v>43111</v>
      </c>
      <c r="B753" s="2">
        <v>2.0693765645488833E-3</v>
      </c>
      <c r="C753" s="4">
        <v>1.7870243223415661E-3</v>
      </c>
      <c r="D753" s="2">
        <v>1.7019748373170546E-3</v>
      </c>
      <c r="E753" s="2">
        <v>2.0451269666050182E-3</v>
      </c>
      <c r="F753">
        <v>1</v>
      </c>
      <c r="G753">
        <v>2018</v>
      </c>
      <c r="L753" s="2">
        <f t="shared" si="77"/>
        <v>2.8235224220731717E-4</v>
      </c>
      <c r="P753" s="2">
        <f t="shared" si="78"/>
        <v>-3.6740172723182863E-4</v>
      </c>
      <c r="T753" s="2">
        <f t="shared" si="79"/>
        <v>2.4249597943865053E-5</v>
      </c>
      <c r="X753" s="2">
        <f t="shared" si="80"/>
        <v>-8.5049485024511458E-5</v>
      </c>
      <c r="AB753" s="2">
        <f t="shared" si="81"/>
        <v>-2.5810264426345212E-4</v>
      </c>
      <c r="AF753" s="2">
        <f t="shared" si="82"/>
        <v>-3.4315212928796358E-4</v>
      </c>
    </row>
    <row r="754" spans="1:32" x14ac:dyDescent="0.3">
      <c r="A754" s="15">
        <v>43112</v>
      </c>
      <c r="B754" s="2">
        <v>4.301361148169004E-3</v>
      </c>
      <c r="C754" s="4">
        <v>2.8212783536126699E-3</v>
      </c>
      <c r="D754" s="2">
        <v>3.435187386256827E-3</v>
      </c>
      <c r="E754" s="2">
        <v>2.5765509518023092E-3</v>
      </c>
      <c r="F754">
        <v>1</v>
      </c>
      <c r="G754">
        <v>2018</v>
      </c>
      <c r="L754" s="2">
        <f t="shared" si="77"/>
        <v>1.4800827945563341E-3</v>
      </c>
      <c r="P754" s="2">
        <f t="shared" si="78"/>
        <v>-8.6617376191217704E-4</v>
      </c>
      <c r="T754" s="2">
        <f t="shared" si="79"/>
        <v>1.7248101963666948E-3</v>
      </c>
      <c r="X754" s="2">
        <f t="shared" si="80"/>
        <v>6.1390903264415706E-4</v>
      </c>
      <c r="AB754" s="2">
        <f t="shared" si="81"/>
        <v>2.4472740181036073E-4</v>
      </c>
      <c r="AF754" s="2">
        <f t="shared" si="82"/>
        <v>8.586364344545178E-4</v>
      </c>
    </row>
    <row r="755" spans="1:32" x14ac:dyDescent="0.3">
      <c r="A755" s="15">
        <v>43115</v>
      </c>
      <c r="B755" s="2">
        <v>2.355455422044217E-2</v>
      </c>
      <c r="C755" s="4">
        <v>5.6454066705675151E-3</v>
      </c>
      <c r="D755" s="2">
        <v>1.2433468419223291E-2</v>
      </c>
      <c r="E755" s="2">
        <v>7.2594001166153199E-3</v>
      </c>
      <c r="F755">
        <v>1</v>
      </c>
      <c r="G755">
        <v>2018</v>
      </c>
      <c r="L755" s="2">
        <f t="shared" si="77"/>
        <v>1.7909147549874653E-2</v>
      </c>
      <c r="P755" s="2">
        <f t="shared" si="78"/>
        <v>-1.1121085801218879E-2</v>
      </c>
      <c r="T755" s="2">
        <f t="shared" si="79"/>
        <v>1.6295154103826849E-2</v>
      </c>
      <c r="X755" s="2">
        <f t="shared" si="80"/>
        <v>6.788061748655776E-3</v>
      </c>
      <c r="AB755" s="2">
        <f t="shared" si="81"/>
        <v>-1.6139934460478048E-3</v>
      </c>
      <c r="AF755" s="2">
        <f t="shared" si="82"/>
        <v>5.1740683026079712E-3</v>
      </c>
    </row>
    <row r="756" spans="1:32" x14ac:dyDescent="0.3">
      <c r="A756" s="15">
        <v>43116</v>
      </c>
      <c r="B756" s="2">
        <v>-4.5685066431955419E-3</v>
      </c>
      <c r="C756" s="4">
        <v>-3.826263434978988E-3</v>
      </c>
      <c r="D756" s="2">
        <v>-3.6172955058075915E-3</v>
      </c>
      <c r="E756" s="2">
        <v>-2.079583830676046E-3</v>
      </c>
      <c r="F756">
        <v>1</v>
      </c>
      <c r="G756">
        <v>2018</v>
      </c>
      <c r="L756" s="2">
        <f t="shared" si="77"/>
        <v>-7.4224320821655388E-4</v>
      </c>
      <c r="P756" s="2">
        <f t="shared" si="78"/>
        <v>9.5121113738795039E-4</v>
      </c>
      <c r="T756" s="2">
        <f t="shared" si="79"/>
        <v>-2.4889228125194959E-3</v>
      </c>
      <c r="X756" s="2">
        <f t="shared" si="80"/>
        <v>2.0896792917139652E-4</v>
      </c>
      <c r="AB756" s="2">
        <f t="shared" si="81"/>
        <v>-1.746679604302942E-3</v>
      </c>
      <c r="AF756" s="2">
        <f t="shared" si="82"/>
        <v>-1.5377116751315455E-3</v>
      </c>
    </row>
    <row r="757" spans="1:32" x14ac:dyDescent="0.3">
      <c r="A757" s="15">
        <v>43117</v>
      </c>
      <c r="B757" s="2">
        <v>9.3468723040087374E-3</v>
      </c>
      <c r="C757" s="4">
        <v>8.2332985995914702E-3</v>
      </c>
      <c r="D757" s="2">
        <v>1.2096292959741793E-2</v>
      </c>
      <c r="E757" s="2">
        <v>8.9376075787184102E-3</v>
      </c>
      <c r="F757">
        <v>1</v>
      </c>
      <c r="G757">
        <v>2018</v>
      </c>
      <c r="L757" s="2">
        <f t="shared" si="77"/>
        <v>1.1135737044172672E-3</v>
      </c>
      <c r="P757" s="2">
        <f t="shared" si="78"/>
        <v>2.7494206557330553E-3</v>
      </c>
      <c r="T757" s="2">
        <f t="shared" si="79"/>
        <v>4.0926472529032726E-4</v>
      </c>
      <c r="X757" s="2">
        <f t="shared" si="80"/>
        <v>3.8629943601503226E-3</v>
      </c>
      <c r="AB757" s="2">
        <f t="shared" si="81"/>
        <v>-7.0430897912693996E-4</v>
      </c>
      <c r="AF757" s="2">
        <f t="shared" si="82"/>
        <v>3.1586853810233826E-3</v>
      </c>
    </row>
    <row r="758" spans="1:32" x14ac:dyDescent="0.3">
      <c r="A758" s="15">
        <v>43118</v>
      </c>
      <c r="B758" s="2">
        <v>1.0409200272100147E-2</v>
      </c>
      <c r="C758" s="4">
        <v>2.6370550259303361E-3</v>
      </c>
      <c r="D758" s="2">
        <v>9.4449790978011015E-3</v>
      </c>
      <c r="E758" s="2">
        <v>5.0872503193962332E-3</v>
      </c>
      <c r="F758">
        <v>1</v>
      </c>
      <c r="G758">
        <v>2018</v>
      </c>
      <c r="L758" s="2">
        <f t="shared" si="77"/>
        <v>7.7721452461698105E-3</v>
      </c>
      <c r="P758" s="2">
        <f t="shared" si="78"/>
        <v>-9.6422117429904516E-4</v>
      </c>
      <c r="T758" s="2">
        <f t="shared" si="79"/>
        <v>5.3219499527039135E-3</v>
      </c>
      <c r="X758" s="2">
        <f t="shared" si="80"/>
        <v>6.8079240718707653E-3</v>
      </c>
      <c r="AB758" s="2">
        <f t="shared" si="81"/>
        <v>-2.450195293465897E-3</v>
      </c>
      <c r="AF758" s="2">
        <f t="shared" si="82"/>
        <v>4.3577287784048683E-3</v>
      </c>
    </row>
    <row r="759" spans="1:32" x14ac:dyDescent="0.3">
      <c r="A759" s="15">
        <v>43119</v>
      </c>
      <c r="B759" s="2">
        <v>1.0963357641162227E-2</v>
      </c>
      <c r="C759" s="4">
        <v>7.1831376536933278E-3</v>
      </c>
      <c r="D759" s="2">
        <v>1.4021720289101364E-2</v>
      </c>
      <c r="E759" s="2">
        <v>7.1267139323017729E-3</v>
      </c>
      <c r="F759">
        <v>1</v>
      </c>
      <c r="G759">
        <v>2018</v>
      </c>
      <c r="L759" s="2">
        <f t="shared" si="77"/>
        <v>3.7802199874688996E-3</v>
      </c>
      <c r="P759" s="2">
        <f t="shared" si="78"/>
        <v>3.0583626479391366E-3</v>
      </c>
      <c r="T759" s="2">
        <f t="shared" si="79"/>
        <v>3.8366437088604545E-3</v>
      </c>
      <c r="X759" s="2">
        <f t="shared" si="80"/>
        <v>6.8385826354080363E-3</v>
      </c>
      <c r="AB759" s="2">
        <f t="shared" si="81"/>
        <v>5.6423721391554889E-5</v>
      </c>
      <c r="AF759" s="2">
        <f t="shared" si="82"/>
        <v>6.8950063567995911E-3</v>
      </c>
    </row>
    <row r="760" spans="1:32" x14ac:dyDescent="0.3">
      <c r="A760" s="15">
        <v>43122</v>
      </c>
      <c r="B760" s="2">
        <v>1.793899839089856E-3</v>
      </c>
      <c r="C760" s="4">
        <v>6.5628241254922113E-3</v>
      </c>
      <c r="D760" s="2">
        <v>4.8941823519575139E-3</v>
      </c>
      <c r="E760" s="2">
        <v>8.0658196565740036E-3</v>
      </c>
      <c r="F760">
        <v>1</v>
      </c>
      <c r="G760">
        <v>2018</v>
      </c>
      <c r="L760" s="2">
        <f t="shared" si="77"/>
        <v>-4.7689242864023557E-3</v>
      </c>
      <c r="P760" s="2">
        <f t="shared" si="78"/>
        <v>3.1002825128676578E-3</v>
      </c>
      <c r="T760" s="2">
        <f t="shared" si="79"/>
        <v>-6.2719198174841471E-3</v>
      </c>
      <c r="X760" s="2">
        <f t="shared" si="80"/>
        <v>-1.6686417735346975E-3</v>
      </c>
      <c r="AB760" s="2">
        <f t="shared" si="81"/>
        <v>-1.5029955310817923E-3</v>
      </c>
      <c r="AF760" s="2">
        <f t="shared" si="82"/>
        <v>-3.1716373046164897E-3</v>
      </c>
    </row>
    <row r="761" spans="1:32" x14ac:dyDescent="0.3">
      <c r="A761" s="15">
        <v>43123</v>
      </c>
      <c r="B761" s="2">
        <v>9.102237149454415E-3</v>
      </c>
      <c r="C761" s="4">
        <v>1.0714741660739362E-2</v>
      </c>
      <c r="D761" s="2">
        <v>1.2921024214901624E-2</v>
      </c>
      <c r="E761" s="2">
        <v>9.552765642559493E-3</v>
      </c>
      <c r="F761">
        <v>1</v>
      </c>
      <c r="G761">
        <v>2018</v>
      </c>
      <c r="L761" s="2">
        <f t="shared" si="77"/>
        <v>-1.6125045112849474E-3</v>
      </c>
      <c r="P761" s="2">
        <f t="shared" si="78"/>
        <v>3.818787065447209E-3</v>
      </c>
      <c r="T761" s="2">
        <f t="shared" si="79"/>
        <v>-4.5052849310507799E-4</v>
      </c>
      <c r="X761" s="2">
        <f t="shared" si="80"/>
        <v>2.2062825541622616E-3</v>
      </c>
      <c r="AB761" s="2">
        <f t="shared" si="81"/>
        <v>1.1619760181798694E-3</v>
      </c>
      <c r="AF761" s="2">
        <f t="shared" si="82"/>
        <v>3.368258572342131E-3</v>
      </c>
    </row>
    <row r="762" spans="1:32" x14ac:dyDescent="0.3">
      <c r="A762" s="15">
        <v>43124</v>
      </c>
      <c r="B762" s="2">
        <v>1.5340364333653574E-3</v>
      </c>
      <c r="C762" s="4">
        <v>2.0751193193602066E-4</v>
      </c>
      <c r="D762" s="2">
        <v>2.9024555869534542E-4</v>
      </c>
      <c r="E762" s="2">
        <v>5.9933624755730951E-4</v>
      </c>
      <c r="F762">
        <v>1</v>
      </c>
      <c r="G762">
        <v>2018</v>
      </c>
      <c r="L762" s="2">
        <f t="shared" si="77"/>
        <v>1.3265245014293368E-3</v>
      </c>
      <c r="P762" s="2">
        <f t="shared" si="78"/>
        <v>-1.243790874670012E-3</v>
      </c>
      <c r="T762" s="2">
        <f t="shared" si="79"/>
        <v>9.3470018580804788E-4</v>
      </c>
      <c r="X762" s="2">
        <f t="shared" si="80"/>
        <v>8.273362675932476E-5</v>
      </c>
      <c r="AB762" s="2">
        <f t="shared" si="81"/>
        <v>-3.9182431562128885E-4</v>
      </c>
      <c r="AF762" s="2">
        <f t="shared" si="82"/>
        <v>-3.0909068886196409E-4</v>
      </c>
    </row>
    <row r="763" spans="1:32" x14ac:dyDescent="0.3">
      <c r="A763" s="15">
        <v>43125</v>
      </c>
      <c r="B763" s="2">
        <v>1.8161342158795686E-3</v>
      </c>
      <c r="C763" s="4">
        <v>-1.4748331228576911E-3</v>
      </c>
      <c r="D763" s="2">
        <v>1.7190690748233825E-3</v>
      </c>
      <c r="E763" s="2">
        <v>-3.0750817717337237E-3</v>
      </c>
      <c r="F763">
        <v>1</v>
      </c>
      <c r="G763">
        <v>2018</v>
      </c>
      <c r="L763" s="2">
        <f t="shared" si="77"/>
        <v>3.2909673387372597E-3</v>
      </c>
      <c r="P763" s="2">
        <f t="shared" si="78"/>
        <v>-9.7065141056186174E-5</v>
      </c>
      <c r="T763" s="2">
        <f t="shared" si="79"/>
        <v>4.8912159876132923E-3</v>
      </c>
      <c r="X763" s="2">
        <f t="shared" si="80"/>
        <v>3.1939021976810735E-3</v>
      </c>
      <c r="AB763" s="2">
        <f t="shared" si="81"/>
        <v>1.6002486488760326E-3</v>
      </c>
      <c r="AF763" s="2">
        <f t="shared" si="82"/>
        <v>4.7941508465571062E-3</v>
      </c>
    </row>
    <row r="764" spans="1:32" x14ac:dyDescent="0.3">
      <c r="A764" s="15">
        <v>43129</v>
      </c>
      <c r="B764" s="2">
        <v>8.7015995587424472E-3</v>
      </c>
      <c r="C764" s="4">
        <v>5.4879783913673874E-3</v>
      </c>
      <c r="D764" s="2">
        <v>1.92380213257836E-3</v>
      </c>
      <c r="E764" s="2">
        <v>6.4578962143041155E-3</v>
      </c>
      <c r="F764">
        <v>1</v>
      </c>
      <c r="G764">
        <v>2018</v>
      </c>
      <c r="L764" s="2">
        <f t="shared" si="77"/>
        <v>3.2136211673750598E-3</v>
      </c>
      <c r="P764" s="2">
        <f t="shared" si="78"/>
        <v>-6.777797426164087E-3</v>
      </c>
      <c r="T764" s="2">
        <f t="shared" si="79"/>
        <v>2.2437033444383317E-3</v>
      </c>
      <c r="X764" s="2">
        <f t="shared" si="80"/>
        <v>-3.5641762587890272E-3</v>
      </c>
      <c r="AB764" s="2">
        <f t="shared" si="81"/>
        <v>-9.6991782293672814E-4</v>
      </c>
      <c r="AF764" s="2">
        <f t="shared" si="82"/>
        <v>-4.5340940817257553E-3</v>
      </c>
    </row>
    <row r="765" spans="1:32" x14ac:dyDescent="0.3">
      <c r="A765" s="15">
        <v>43130</v>
      </c>
      <c r="B765" s="2">
        <v>-1.0983079277133191E-2</v>
      </c>
      <c r="C765" s="4">
        <v>-7.2549054840796382E-3</v>
      </c>
      <c r="D765" s="2">
        <v>-8.3422883835271248E-3</v>
      </c>
      <c r="E765" s="2">
        <v>-6.8770024735930989E-3</v>
      </c>
      <c r="F765">
        <v>1</v>
      </c>
      <c r="G765">
        <v>2018</v>
      </c>
      <c r="L765" s="2">
        <f t="shared" si="77"/>
        <v>-3.7281737930535529E-3</v>
      </c>
      <c r="P765" s="2">
        <f t="shared" si="78"/>
        <v>2.6407908936060664E-3</v>
      </c>
      <c r="T765" s="2">
        <f t="shared" si="79"/>
        <v>-4.1060768035400923E-3</v>
      </c>
      <c r="X765" s="2">
        <f t="shared" si="80"/>
        <v>-1.0873828994474866E-3</v>
      </c>
      <c r="AB765" s="2">
        <f t="shared" si="81"/>
        <v>-3.7790301048653933E-4</v>
      </c>
      <c r="AF765" s="2">
        <f t="shared" si="82"/>
        <v>-1.4652859099340259E-3</v>
      </c>
    </row>
    <row r="766" spans="1:32" x14ac:dyDescent="0.3">
      <c r="A766" s="15">
        <v>43131</v>
      </c>
      <c r="B766" s="2">
        <v>4.7948215926799055E-3</v>
      </c>
      <c r="C766" s="4">
        <v>-1.9864882598090356E-3</v>
      </c>
      <c r="D766" s="2">
        <v>4.0485458789360634E-3</v>
      </c>
      <c r="E766" s="2">
        <v>-1.9068245224684315E-3</v>
      </c>
      <c r="F766">
        <v>1</v>
      </c>
      <c r="G766">
        <v>2018</v>
      </c>
      <c r="L766" s="2">
        <f t="shared" si="77"/>
        <v>6.7813098524889415E-3</v>
      </c>
      <c r="P766" s="2">
        <f t="shared" si="78"/>
        <v>-7.4627571374384204E-4</v>
      </c>
      <c r="T766" s="2">
        <f t="shared" si="79"/>
        <v>6.7016461151483374E-3</v>
      </c>
      <c r="X766" s="2">
        <f t="shared" si="80"/>
        <v>6.0350341387450986E-3</v>
      </c>
      <c r="AB766" s="2">
        <f t="shared" si="81"/>
        <v>-7.9663737340604154E-5</v>
      </c>
      <c r="AF766" s="2">
        <f t="shared" si="82"/>
        <v>5.9553704014044945E-3</v>
      </c>
    </row>
    <row r="767" spans="1:32" x14ac:dyDescent="0.3">
      <c r="A767" s="15">
        <v>43132</v>
      </c>
      <c r="B767" s="2">
        <v>-2.7066129498964663E-3</v>
      </c>
      <c r="C767" s="4">
        <v>-9.7935199542978964E-4</v>
      </c>
      <c r="D767" s="2">
        <v>-5.7981442286094134E-3</v>
      </c>
      <c r="E767" s="2">
        <v>-1.6226878227787254E-3</v>
      </c>
      <c r="F767">
        <v>2</v>
      </c>
      <c r="G767">
        <v>2018</v>
      </c>
      <c r="L767" s="2">
        <f t="shared" si="77"/>
        <v>1.7272609544666767E-3</v>
      </c>
      <c r="P767" s="2">
        <f t="shared" si="78"/>
        <v>3.091531278712947E-3</v>
      </c>
      <c r="T767" s="2">
        <f t="shared" si="79"/>
        <v>1.0839251271177409E-3</v>
      </c>
      <c r="X767" s="2">
        <f t="shared" si="80"/>
        <v>4.8187922331796237E-3</v>
      </c>
      <c r="AB767" s="2">
        <f t="shared" si="81"/>
        <v>6.4333582734893576E-4</v>
      </c>
      <c r="AF767" s="2">
        <f t="shared" si="82"/>
        <v>4.1754564058306878E-3</v>
      </c>
    </row>
    <row r="768" spans="1:32" x14ac:dyDescent="0.3">
      <c r="A768" s="15">
        <v>43133</v>
      </c>
      <c r="B768" s="2">
        <v>-3.1675683619763237E-2</v>
      </c>
      <c r="C768" s="4">
        <v>-2.3264257640534022E-2</v>
      </c>
      <c r="D768" s="2">
        <v>-2.8270764528465442E-2</v>
      </c>
      <c r="E768" s="2">
        <v>-2.3391482248697134E-2</v>
      </c>
      <c r="F768">
        <v>2</v>
      </c>
      <c r="G768">
        <v>2018</v>
      </c>
      <c r="L768" s="2">
        <f t="shared" si="77"/>
        <v>8.4114259792292152E-3</v>
      </c>
      <c r="P768" s="2">
        <f t="shared" si="78"/>
        <v>-3.404919091297795E-3</v>
      </c>
      <c r="T768" s="2">
        <f t="shared" si="79"/>
        <v>8.2842013710661029E-3</v>
      </c>
      <c r="X768" s="2">
        <f t="shared" si="80"/>
        <v>5.0065068879314202E-3</v>
      </c>
      <c r="AB768" s="2">
        <f t="shared" si="81"/>
        <v>1.2722460816311232E-4</v>
      </c>
      <c r="AF768" s="2">
        <f t="shared" si="82"/>
        <v>4.8792822797683079E-3</v>
      </c>
    </row>
    <row r="769" spans="1:32" x14ac:dyDescent="0.3">
      <c r="A769" s="15">
        <v>43136</v>
      </c>
      <c r="B769" s="2">
        <v>-1.8881344669939123E-2</v>
      </c>
      <c r="C769" s="4">
        <v>-8.7402189468989734E-3</v>
      </c>
      <c r="D769" s="2">
        <v>-1.3322672171153294E-2</v>
      </c>
      <c r="E769" s="2">
        <v>-8.8285911868079166E-3</v>
      </c>
      <c r="F769">
        <v>2</v>
      </c>
      <c r="G769">
        <v>2018</v>
      </c>
      <c r="L769" s="2">
        <f t="shared" si="77"/>
        <v>1.0141125723040149E-2</v>
      </c>
      <c r="P769" s="2">
        <f t="shared" si="78"/>
        <v>-5.5586724987858292E-3</v>
      </c>
      <c r="T769" s="2">
        <f t="shared" si="79"/>
        <v>1.0052753483131206E-2</v>
      </c>
      <c r="X769" s="2">
        <f t="shared" si="80"/>
        <v>4.5824532242543202E-3</v>
      </c>
      <c r="AB769" s="2">
        <f t="shared" si="81"/>
        <v>8.8372239908943162E-5</v>
      </c>
      <c r="AF769" s="2">
        <f t="shared" si="82"/>
        <v>4.494080984345377E-3</v>
      </c>
    </row>
    <row r="770" spans="1:32" x14ac:dyDescent="0.3">
      <c r="A770" s="15">
        <v>43137</v>
      </c>
      <c r="B770" s="2">
        <v>-1.0655001182312569E-2</v>
      </c>
      <c r="C770" s="4">
        <v>-1.5778297575129659E-2</v>
      </c>
      <c r="D770" s="2">
        <v>-1.1013937449111576E-2</v>
      </c>
      <c r="E770" s="2">
        <v>-1.6146888871242677E-2</v>
      </c>
      <c r="F770">
        <v>2</v>
      </c>
      <c r="G770">
        <v>2018</v>
      </c>
      <c r="L770" s="2">
        <f t="shared" ref="L770:L833" si="83">IF(OR(F770=1, F770=3, F770=4, F770=5, F770=6,F770=9,F770=10,F770=11), B770-C770, IF(OR(F770=2, F770=7,F770=8,F770=12), C770-B770, ""))</f>
        <v>-5.1232963928170908E-3</v>
      </c>
      <c r="P770" s="2">
        <f t="shared" ref="P770:P833" si="84">IF(OR(F770=1, F770=4, F770=9,F770=10,F770=11), D770-B770, IF(OR(F770=2,F770=3,F770=5,F770=6, F770=7,F770=8,F770=12), B770-D770, ""))</f>
        <v>3.5893626679900717E-4</v>
      </c>
      <c r="T770" s="2">
        <f t="shared" ref="T770:T833" si="85">IF(OR(F770=1, F770=3, F770=4, F770=5,F770=9,F770=10,F770=11), B770-E770, IF(OR(F770=2, F770=6, F770=7,F770=8,F770=12), E770-B770, ""))</f>
        <v>-5.4918876889301083E-3</v>
      </c>
      <c r="X770" s="2">
        <f t="shared" ref="X770:X833" si="86">IF(OR(F770=1, F770=3, F770=4, F770=5,F770=9,F770=10,F770=11), D770-C770, IF(OR(F770=2, F770=6, F770=7,F770=8,F770=12), C770-D770, ""))</f>
        <v>-4.7643601260180836E-3</v>
      </c>
      <c r="AB770" s="2">
        <f t="shared" ref="AB770:AB833" si="87">IF(OR(F770=1,F770=2, F770=3,F770=9,F770=11,F770=12), C770-E770, IF(OR( F770=4, F770=5,F770=6, F770=7,F770=8,F770=10), E770-C770, ""))</f>
        <v>3.685912961130175E-4</v>
      </c>
      <c r="AF770" s="2">
        <f t="shared" ref="AF770:AF833" si="88">IF(OR(F770=1, F770=3,F770=4, F770=5,F770=9,F770=10,F770=11), D770-E770, IF(OR(F770=2,F770=6, F770=7,F770=8,F770=12), E770-D770, ""))</f>
        <v>-5.1329514221311011E-3</v>
      </c>
    </row>
    <row r="771" spans="1:32" x14ac:dyDescent="0.3">
      <c r="A771" s="15">
        <v>43138</v>
      </c>
      <c r="B771" s="2">
        <v>-3.0882499442596283E-3</v>
      </c>
      <c r="C771" s="4">
        <v>-2.0527230728930321E-3</v>
      </c>
      <c r="D771" s="2">
        <v>-5.4743465071499416E-3</v>
      </c>
      <c r="E771" s="2">
        <v>-3.3112117988276734E-3</v>
      </c>
      <c r="F771">
        <v>2</v>
      </c>
      <c r="G771">
        <v>2018</v>
      </c>
      <c r="L771" s="2">
        <f t="shared" si="83"/>
        <v>1.0355268713665962E-3</v>
      </c>
      <c r="P771" s="2">
        <f t="shared" si="84"/>
        <v>2.3860965628903132E-3</v>
      </c>
      <c r="T771" s="2">
        <f t="shared" si="85"/>
        <v>-2.2296185456804505E-4</v>
      </c>
      <c r="X771" s="2">
        <f t="shared" si="86"/>
        <v>3.4216234342569095E-3</v>
      </c>
      <c r="AB771" s="2">
        <f t="shared" si="87"/>
        <v>1.2584887259346413E-3</v>
      </c>
      <c r="AF771" s="2">
        <f t="shared" si="88"/>
        <v>2.1631347083222682E-3</v>
      </c>
    </row>
    <row r="772" spans="1:32" x14ac:dyDescent="0.3">
      <c r="A772" s="15">
        <v>43139</v>
      </c>
      <c r="B772" s="2">
        <v>1.0974110670082192E-2</v>
      </c>
      <c r="C772" s="4">
        <v>9.5593077973025499E-3</v>
      </c>
      <c r="D772" s="2">
        <v>9.7643163225555694E-3</v>
      </c>
      <c r="E772" s="2">
        <v>9.6955318400445377E-3</v>
      </c>
      <c r="F772">
        <v>2</v>
      </c>
      <c r="G772">
        <v>2018</v>
      </c>
      <c r="L772" s="2">
        <f t="shared" si="83"/>
        <v>-1.4148028727796417E-3</v>
      </c>
      <c r="P772" s="2">
        <f t="shared" si="84"/>
        <v>1.2097943475266222E-3</v>
      </c>
      <c r="T772" s="2">
        <f t="shared" si="85"/>
        <v>-1.2785788300376539E-3</v>
      </c>
      <c r="X772" s="2">
        <f t="shared" si="86"/>
        <v>-2.0500852525301948E-4</v>
      </c>
      <c r="AB772" s="2">
        <f t="shared" si="87"/>
        <v>-1.3622404274198779E-4</v>
      </c>
      <c r="AF772" s="2">
        <f t="shared" si="88"/>
        <v>-6.8784482511031683E-5</v>
      </c>
    </row>
    <row r="773" spans="1:32" x14ac:dyDescent="0.3">
      <c r="A773" s="15">
        <v>43140</v>
      </c>
      <c r="B773" s="2">
        <v>-1.8137870746772051E-2</v>
      </c>
      <c r="C773" s="4">
        <v>-1.1525170537541861E-2</v>
      </c>
      <c r="D773" s="2">
        <v>-1.7630730710842514E-2</v>
      </c>
      <c r="E773" s="2">
        <v>-1.1838494343443072E-2</v>
      </c>
      <c r="F773">
        <v>2</v>
      </c>
      <c r="G773">
        <v>2018</v>
      </c>
      <c r="L773" s="2">
        <f t="shared" si="83"/>
        <v>6.6127002092301896E-3</v>
      </c>
      <c r="P773" s="2">
        <f t="shared" si="84"/>
        <v>-5.071400359295368E-4</v>
      </c>
      <c r="T773" s="2">
        <f t="shared" si="85"/>
        <v>6.2993764033289785E-3</v>
      </c>
      <c r="X773" s="2">
        <f t="shared" si="86"/>
        <v>6.1055601733006528E-3</v>
      </c>
      <c r="AB773" s="2">
        <f t="shared" si="87"/>
        <v>3.1332380590121112E-4</v>
      </c>
      <c r="AF773" s="2">
        <f t="shared" si="88"/>
        <v>5.7922363673994417E-3</v>
      </c>
    </row>
    <row r="774" spans="1:32" x14ac:dyDescent="0.3">
      <c r="A774" s="15">
        <v>43143</v>
      </c>
      <c r="B774" s="2">
        <v>8.989774663889484E-3</v>
      </c>
      <c r="C774" s="4">
        <v>8.1109904877593158E-3</v>
      </c>
      <c r="D774" s="2">
        <v>9.3446933177292763E-3</v>
      </c>
      <c r="E774" s="2">
        <v>8.6664729739902632E-3</v>
      </c>
      <c r="F774">
        <v>2</v>
      </c>
      <c r="G774">
        <v>2018</v>
      </c>
      <c r="L774" s="2">
        <f t="shared" si="83"/>
        <v>-8.7878417613016825E-4</v>
      </c>
      <c r="P774" s="2">
        <f t="shared" si="84"/>
        <v>-3.5491865383979228E-4</v>
      </c>
      <c r="T774" s="2">
        <f t="shared" si="85"/>
        <v>-3.2330168989922088E-4</v>
      </c>
      <c r="X774" s="2">
        <f t="shared" si="86"/>
        <v>-1.2337028299699605E-3</v>
      </c>
      <c r="AB774" s="2">
        <f t="shared" si="87"/>
        <v>-5.5548248623094737E-4</v>
      </c>
      <c r="AF774" s="2">
        <f t="shared" si="88"/>
        <v>-6.7822034373901316E-4</v>
      </c>
    </row>
    <row r="775" spans="1:32" x14ac:dyDescent="0.3">
      <c r="A775" s="15">
        <v>43145</v>
      </c>
      <c r="B775" s="2">
        <v>-6.0868157095093052E-3</v>
      </c>
      <c r="C775" s="4">
        <v>-3.6860456841955797E-3</v>
      </c>
      <c r="D775" s="2">
        <v>-1.4020527904877461E-2</v>
      </c>
      <c r="E775" s="2">
        <v>-4.2133533447210507E-3</v>
      </c>
      <c r="F775">
        <v>2</v>
      </c>
      <c r="G775">
        <v>2018</v>
      </c>
      <c r="L775" s="2">
        <f t="shared" si="83"/>
        <v>2.4007700253137255E-3</v>
      </c>
      <c r="P775" s="2">
        <f t="shared" si="84"/>
        <v>7.9337121953681547E-3</v>
      </c>
      <c r="T775" s="2">
        <f t="shared" si="85"/>
        <v>1.8734623647882545E-3</v>
      </c>
      <c r="X775" s="2">
        <f t="shared" si="86"/>
        <v>1.0334482220681881E-2</v>
      </c>
      <c r="AB775" s="2">
        <f t="shared" si="87"/>
        <v>5.2730766052547099E-4</v>
      </c>
      <c r="AF775" s="2">
        <f t="shared" si="88"/>
        <v>9.8071745601564092E-3</v>
      </c>
    </row>
    <row r="776" spans="1:32" x14ac:dyDescent="0.3">
      <c r="A776" s="15">
        <v>43146</v>
      </c>
      <c r="B776" s="2">
        <v>5.8993977500851552E-3</v>
      </c>
      <c r="C776" s="4">
        <v>4.2472549971907516E-3</v>
      </c>
      <c r="D776" s="2">
        <v>3.2792383958959617E-3</v>
      </c>
      <c r="E776" s="2">
        <v>4.1433483770764419E-3</v>
      </c>
      <c r="F776">
        <v>2</v>
      </c>
      <c r="G776">
        <v>2018</v>
      </c>
      <c r="L776" s="2">
        <f t="shared" si="83"/>
        <v>-1.6521427528944036E-3</v>
      </c>
      <c r="P776" s="2">
        <f t="shared" si="84"/>
        <v>2.6201593541891935E-3</v>
      </c>
      <c r="T776" s="2">
        <f t="shared" si="85"/>
        <v>-1.7560493730087133E-3</v>
      </c>
      <c r="X776" s="2">
        <f t="shared" si="86"/>
        <v>9.6801660129478993E-4</v>
      </c>
      <c r="AB776" s="2">
        <f t="shared" si="87"/>
        <v>1.0390662011430969E-4</v>
      </c>
      <c r="AF776" s="2">
        <f t="shared" si="88"/>
        <v>8.6410998118048024E-4</v>
      </c>
    </row>
    <row r="777" spans="1:32" x14ac:dyDescent="0.3">
      <c r="A777" s="15">
        <v>43147</v>
      </c>
      <c r="B777" s="2">
        <v>-9.1257441542680773E-3</v>
      </c>
      <c r="C777" s="4">
        <v>-8.8378929401167067E-3</v>
      </c>
      <c r="D777" s="2">
        <v>-1.024411636875661E-2</v>
      </c>
      <c r="E777" s="2">
        <v>-8.3595087334429954E-3</v>
      </c>
      <c r="F777">
        <v>2</v>
      </c>
      <c r="G777">
        <v>2018</v>
      </c>
      <c r="L777" s="2">
        <f t="shared" si="83"/>
        <v>2.8785121415137067E-4</v>
      </c>
      <c r="P777" s="2">
        <f t="shared" si="84"/>
        <v>1.1183722144885323E-3</v>
      </c>
      <c r="T777" s="2">
        <f t="shared" si="85"/>
        <v>7.6623542082508191E-4</v>
      </c>
      <c r="X777" s="2">
        <f t="shared" si="86"/>
        <v>1.4062234286399029E-3</v>
      </c>
      <c r="AB777" s="2">
        <f t="shared" si="87"/>
        <v>-4.7838420667371123E-4</v>
      </c>
      <c r="AF777" s="2">
        <f t="shared" si="88"/>
        <v>1.8846076353136142E-3</v>
      </c>
    </row>
    <row r="778" spans="1:32" x14ac:dyDescent="0.3">
      <c r="A778" s="15">
        <v>43150</v>
      </c>
      <c r="B778" s="2">
        <v>-2.6059380898089527E-3</v>
      </c>
      <c r="C778" s="4">
        <v>-7.0702142112262032E-3</v>
      </c>
      <c r="D778" s="2">
        <v>-4.1865529588021796E-3</v>
      </c>
      <c r="E778" s="2">
        <v>-6.9419207333208232E-3</v>
      </c>
      <c r="F778">
        <v>2</v>
      </c>
      <c r="G778">
        <v>2018</v>
      </c>
      <c r="L778" s="2">
        <f t="shared" si="83"/>
        <v>-4.4642761214172509E-3</v>
      </c>
      <c r="P778" s="2">
        <f t="shared" si="84"/>
        <v>1.5806148689932269E-3</v>
      </c>
      <c r="T778" s="2">
        <f t="shared" si="85"/>
        <v>-4.3359826435118709E-3</v>
      </c>
      <c r="X778" s="2">
        <f t="shared" si="86"/>
        <v>-2.8836612524240236E-3</v>
      </c>
      <c r="AB778" s="2">
        <f t="shared" si="87"/>
        <v>-1.2829347790538001E-4</v>
      </c>
      <c r="AF778" s="2">
        <f t="shared" si="88"/>
        <v>-2.7553677745186436E-3</v>
      </c>
    </row>
    <row r="779" spans="1:32" x14ac:dyDescent="0.3">
      <c r="A779" s="15">
        <v>43151</v>
      </c>
      <c r="B779" s="2">
        <v>-5.4522160464690987E-3</v>
      </c>
      <c r="C779" s="4">
        <v>-1.7343713867262777E-3</v>
      </c>
      <c r="D779" s="2">
        <v>-7.3487891358437665E-3</v>
      </c>
      <c r="E779" s="2">
        <v>-2.104240279547062E-3</v>
      </c>
      <c r="F779">
        <v>2</v>
      </c>
      <c r="G779">
        <v>2018</v>
      </c>
      <c r="L779" s="2">
        <f t="shared" si="83"/>
        <v>3.7178446597428208E-3</v>
      </c>
      <c r="P779" s="2">
        <f t="shared" si="84"/>
        <v>1.8965730893746677E-3</v>
      </c>
      <c r="T779" s="2">
        <f t="shared" si="85"/>
        <v>3.3479757669220367E-3</v>
      </c>
      <c r="X779" s="2">
        <f t="shared" si="86"/>
        <v>5.6144177491174885E-3</v>
      </c>
      <c r="AB779" s="2">
        <f t="shared" si="87"/>
        <v>3.6986889282078429E-4</v>
      </c>
      <c r="AF779" s="2">
        <f t="shared" si="88"/>
        <v>5.2445488562967045E-3</v>
      </c>
    </row>
    <row r="780" spans="1:32" x14ac:dyDescent="0.3">
      <c r="A780" s="15">
        <v>43152</v>
      </c>
      <c r="B780" s="2">
        <v>2.3497076079591092E-3</v>
      </c>
      <c r="C780" s="4">
        <v>3.5761167522490533E-3</v>
      </c>
      <c r="D780" s="2">
        <v>2.5045830251181644E-3</v>
      </c>
      <c r="E780" s="2">
        <v>4.1915416132229264E-3</v>
      </c>
      <c r="F780">
        <v>2</v>
      </c>
      <c r="G780">
        <v>2018</v>
      </c>
      <c r="L780" s="2">
        <f t="shared" si="83"/>
        <v>1.2264091442899441E-3</v>
      </c>
      <c r="P780" s="2">
        <f t="shared" si="84"/>
        <v>-1.5487541715905519E-4</v>
      </c>
      <c r="T780" s="2">
        <f t="shared" si="85"/>
        <v>1.8418340052638173E-3</v>
      </c>
      <c r="X780" s="2">
        <f t="shared" si="86"/>
        <v>1.0715337271308889E-3</v>
      </c>
      <c r="AB780" s="2">
        <f t="shared" si="87"/>
        <v>-6.1542486097387319E-4</v>
      </c>
      <c r="AF780" s="2">
        <f t="shared" si="88"/>
        <v>1.6869585881047621E-3</v>
      </c>
    </row>
    <row r="781" spans="1:32" x14ac:dyDescent="0.3">
      <c r="A781" s="15">
        <v>43153</v>
      </c>
      <c r="B781" s="2">
        <v>-8.3679191293506287E-4</v>
      </c>
      <c r="C781" s="4">
        <v>-1.4186170647610711E-3</v>
      </c>
      <c r="D781" s="2">
        <v>7.418784362004595E-4</v>
      </c>
      <c r="E781" s="2">
        <v>-7.4930137102060938E-4</v>
      </c>
      <c r="F781">
        <v>2</v>
      </c>
      <c r="G781">
        <v>2018</v>
      </c>
      <c r="L781" s="2">
        <f t="shared" si="83"/>
        <v>-5.8182515182600826E-4</v>
      </c>
      <c r="P781" s="2">
        <f t="shared" si="84"/>
        <v>-1.5786703491355225E-3</v>
      </c>
      <c r="T781" s="2">
        <f t="shared" si="85"/>
        <v>8.7490541914453488E-5</v>
      </c>
      <c r="X781" s="2">
        <f t="shared" si="86"/>
        <v>-2.1604955009615306E-3</v>
      </c>
      <c r="AB781" s="2">
        <f t="shared" si="87"/>
        <v>-6.6931569374046175E-4</v>
      </c>
      <c r="AF781" s="2">
        <f t="shared" si="88"/>
        <v>-1.4911798072210689E-3</v>
      </c>
    </row>
    <row r="782" spans="1:32" x14ac:dyDescent="0.3">
      <c r="A782" s="15">
        <v>43154</v>
      </c>
      <c r="B782" s="2">
        <v>1.1612320562791106E-2</v>
      </c>
      <c r="C782" s="4">
        <v>1.0435628497404195E-2</v>
      </c>
      <c r="D782" s="2">
        <v>1.3916939154965668E-2</v>
      </c>
      <c r="E782" s="2">
        <v>9.5403539378169835E-3</v>
      </c>
      <c r="F782">
        <v>2</v>
      </c>
      <c r="G782">
        <v>2018</v>
      </c>
      <c r="L782" s="2">
        <f t="shared" si="83"/>
        <v>-1.1766920653869112E-3</v>
      </c>
      <c r="P782" s="2">
        <f t="shared" si="84"/>
        <v>-2.3046185921745625E-3</v>
      </c>
      <c r="T782" s="2">
        <f t="shared" si="85"/>
        <v>-2.0719666249741225E-3</v>
      </c>
      <c r="X782" s="2">
        <f t="shared" si="86"/>
        <v>-3.4813106575614736E-3</v>
      </c>
      <c r="AB782" s="2">
        <f t="shared" si="87"/>
        <v>8.9527455958721136E-4</v>
      </c>
      <c r="AF782" s="2">
        <f t="shared" si="88"/>
        <v>-4.376585217148685E-3</v>
      </c>
    </row>
    <row r="783" spans="1:32" x14ac:dyDescent="0.3">
      <c r="A783" s="15">
        <v>43157</v>
      </c>
      <c r="B783" s="2">
        <v>1.4950391669358921E-2</v>
      </c>
      <c r="C783" s="4">
        <v>8.7264859094181319E-3</v>
      </c>
      <c r="D783" s="2">
        <v>1.5231696472680623E-2</v>
      </c>
      <c r="E783" s="2">
        <v>8.8922343789128253E-3</v>
      </c>
      <c r="F783">
        <v>2</v>
      </c>
      <c r="G783">
        <v>2018</v>
      </c>
      <c r="L783" s="2">
        <f t="shared" si="83"/>
        <v>-6.2239057599407892E-3</v>
      </c>
      <c r="P783" s="2">
        <f t="shared" si="84"/>
        <v>-2.8130480332170214E-4</v>
      </c>
      <c r="T783" s="2">
        <f t="shared" si="85"/>
        <v>-6.0581572904460958E-3</v>
      </c>
      <c r="X783" s="2">
        <f t="shared" si="86"/>
        <v>-6.5052105632624913E-3</v>
      </c>
      <c r="AB783" s="2">
        <f t="shared" si="87"/>
        <v>-1.6574846949469341E-4</v>
      </c>
      <c r="AF783" s="2">
        <f t="shared" si="88"/>
        <v>-6.3394620937677979E-3</v>
      </c>
    </row>
    <row r="784" spans="1:32" x14ac:dyDescent="0.3">
      <c r="A784" s="15">
        <v>43158</v>
      </c>
      <c r="B784" s="2">
        <v>-1.1077814546022639E-2</v>
      </c>
      <c r="C784" s="4">
        <v>-2.674201047001785E-3</v>
      </c>
      <c r="D784" s="2">
        <v>-1.1846044246513062E-2</v>
      </c>
      <c r="E784" s="2">
        <v>-2.8845358280775012E-3</v>
      </c>
      <c r="F784">
        <v>2</v>
      </c>
      <c r="G784">
        <v>2018</v>
      </c>
      <c r="L784" s="2">
        <f t="shared" si="83"/>
        <v>8.4036134990208532E-3</v>
      </c>
      <c r="P784" s="2">
        <f t="shared" si="84"/>
        <v>7.6822970049042309E-4</v>
      </c>
      <c r="T784" s="2">
        <f t="shared" si="85"/>
        <v>8.1932787179451374E-3</v>
      </c>
      <c r="X784" s="2">
        <f t="shared" si="86"/>
        <v>9.1718431995112763E-3</v>
      </c>
      <c r="AB784" s="2">
        <f t="shared" si="87"/>
        <v>2.1033478107571621E-4</v>
      </c>
      <c r="AF784" s="2">
        <f t="shared" si="88"/>
        <v>8.9615084184355605E-3</v>
      </c>
    </row>
    <row r="785" spans="1:32" x14ac:dyDescent="0.3">
      <c r="A785" s="15">
        <v>43159</v>
      </c>
      <c r="B785" s="2">
        <v>-1.1739517774520722E-2</v>
      </c>
      <c r="C785" s="4">
        <v>-5.8222714912404341E-3</v>
      </c>
      <c r="D785" s="2">
        <v>-1.0881041302258037E-2</v>
      </c>
      <c r="E785" s="2">
        <v>-4.7268431995327181E-3</v>
      </c>
      <c r="F785">
        <v>2</v>
      </c>
      <c r="G785">
        <v>2018</v>
      </c>
      <c r="L785" s="2">
        <f t="shared" si="83"/>
        <v>5.9172462832802874E-3</v>
      </c>
      <c r="P785" s="2">
        <f t="shared" si="84"/>
        <v>-8.584764722626842E-4</v>
      </c>
      <c r="T785" s="2">
        <f t="shared" si="85"/>
        <v>7.0126745749880034E-3</v>
      </c>
      <c r="X785" s="2">
        <f t="shared" si="86"/>
        <v>5.0587698110176032E-3</v>
      </c>
      <c r="AB785" s="2">
        <f t="shared" si="87"/>
        <v>-1.095428291707716E-3</v>
      </c>
      <c r="AF785" s="2">
        <f t="shared" si="88"/>
        <v>6.1541981027253192E-3</v>
      </c>
    </row>
    <row r="786" spans="1:32" x14ac:dyDescent="0.3">
      <c r="A786" s="15">
        <v>43160</v>
      </c>
      <c r="B786" s="2">
        <v>-6.4111216088540961E-3</v>
      </c>
      <c r="C786" s="4">
        <v>-3.2879532252915078E-3</v>
      </c>
      <c r="D786" s="2">
        <v>-8.1589491544326442E-3</v>
      </c>
      <c r="E786" s="2">
        <v>-4.0106435634874793E-3</v>
      </c>
      <c r="F786">
        <v>3</v>
      </c>
      <c r="G786">
        <v>2018</v>
      </c>
      <c r="L786" s="2">
        <f t="shared" si="83"/>
        <v>-3.1231683835625883E-3</v>
      </c>
      <c r="P786" s="2">
        <f t="shared" si="84"/>
        <v>1.747827545578548E-3</v>
      </c>
      <c r="T786" s="2">
        <f t="shared" si="85"/>
        <v>-2.4004780453666169E-3</v>
      </c>
      <c r="X786" s="2">
        <f t="shared" si="86"/>
        <v>-4.8709959291411368E-3</v>
      </c>
      <c r="AB786" s="2">
        <f t="shared" si="87"/>
        <v>7.2269033819597145E-4</v>
      </c>
      <c r="AF786" s="2">
        <f t="shared" si="88"/>
        <v>-4.1483055909451649E-3</v>
      </c>
    </row>
    <row r="787" spans="1:32" x14ac:dyDescent="0.3">
      <c r="A787" s="15">
        <v>43164</v>
      </c>
      <c r="B787" s="2">
        <v>-3.390551919942452E-3</v>
      </c>
      <c r="C787" s="4">
        <v>-9.5139290614676304E-3</v>
      </c>
      <c r="D787" s="2">
        <v>-3.3671250534583223E-3</v>
      </c>
      <c r="E787" s="2">
        <v>-8.8160639399606396E-3</v>
      </c>
      <c r="F787">
        <v>3</v>
      </c>
      <c r="G787">
        <v>2018</v>
      </c>
      <c r="L787" s="2">
        <f t="shared" si="83"/>
        <v>6.123377141525178E-3</v>
      </c>
      <c r="P787" s="2">
        <f t="shared" si="84"/>
        <v>-2.3426866484129675E-5</v>
      </c>
      <c r="T787" s="2">
        <f t="shared" si="85"/>
        <v>5.4255120200181872E-3</v>
      </c>
      <c r="X787" s="2">
        <f t="shared" si="86"/>
        <v>6.1468040080093081E-3</v>
      </c>
      <c r="AB787" s="2">
        <f t="shared" si="87"/>
        <v>-6.9786512150699087E-4</v>
      </c>
      <c r="AF787" s="2">
        <f t="shared" si="88"/>
        <v>5.4489388865023173E-3</v>
      </c>
    </row>
    <row r="788" spans="1:32" x14ac:dyDescent="0.3">
      <c r="A788" s="15">
        <v>43165</v>
      </c>
      <c r="B788" s="2">
        <v>-1.3420713385911647E-2</v>
      </c>
      <c r="C788" s="4">
        <v>-1.0580325036080295E-2</v>
      </c>
      <c r="D788" s="2">
        <v>-1.4918186689874973E-2</v>
      </c>
      <c r="E788" s="2">
        <v>-1.2729510785917997E-2</v>
      </c>
      <c r="F788">
        <v>3</v>
      </c>
      <c r="G788">
        <v>2018</v>
      </c>
      <c r="L788" s="2">
        <f t="shared" si="83"/>
        <v>-2.8403883498313524E-3</v>
      </c>
      <c r="P788" s="2">
        <f t="shared" si="84"/>
        <v>1.4974733039633259E-3</v>
      </c>
      <c r="T788" s="2">
        <f t="shared" si="85"/>
        <v>-6.9120259999365039E-4</v>
      </c>
      <c r="X788" s="2">
        <f t="shared" si="86"/>
        <v>-4.3378616537946783E-3</v>
      </c>
      <c r="AB788" s="2">
        <f t="shared" si="87"/>
        <v>2.149185749837702E-3</v>
      </c>
      <c r="AF788" s="2">
        <f t="shared" si="88"/>
        <v>-2.1886759039569763E-3</v>
      </c>
    </row>
    <row r="789" spans="1:32" x14ac:dyDescent="0.3">
      <c r="A789" s="15">
        <v>43166</v>
      </c>
      <c r="B789" s="2">
        <v>-1.4530734841439982E-2</v>
      </c>
      <c r="C789" s="4">
        <v>-9.273849306046713E-3</v>
      </c>
      <c r="D789" s="2">
        <v>-1.2857665823395845E-2</v>
      </c>
      <c r="E789" s="2">
        <v>-8.5274272748010211E-3</v>
      </c>
      <c r="F789">
        <v>3</v>
      </c>
      <c r="G789">
        <v>2018</v>
      </c>
      <c r="L789" s="2">
        <f t="shared" si="83"/>
        <v>-5.256885535393269E-3</v>
      </c>
      <c r="P789" s="2">
        <f t="shared" si="84"/>
        <v>-1.6730690180441366E-3</v>
      </c>
      <c r="T789" s="2">
        <f t="shared" si="85"/>
        <v>-6.0033075666389608E-3</v>
      </c>
      <c r="X789" s="2">
        <f t="shared" si="86"/>
        <v>-3.5838165173491324E-3</v>
      </c>
      <c r="AB789" s="2">
        <f t="shared" si="87"/>
        <v>-7.4642203124569186E-4</v>
      </c>
      <c r="AF789" s="2">
        <f t="shared" si="88"/>
        <v>-4.3302385485948242E-3</v>
      </c>
    </row>
    <row r="790" spans="1:32" x14ac:dyDescent="0.3">
      <c r="A790" s="15">
        <v>43167</v>
      </c>
      <c r="B790" s="2">
        <v>1.5138454907876412E-2</v>
      </c>
      <c r="C790" s="4">
        <v>8.7106812944396303E-3</v>
      </c>
      <c r="D790" s="2">
        <v>1.4235045019288182E-2</v>
      </c>
      <c r="E790" s="2">
        <v>9.6412415550589797E-3</v>
      </c>
      <c r="F790">
        <v>3</v>
      </c>
      <c r="G790">
        <v>2018</v>
      </c>
      <c r="L790" s="2">
        <f t="shared" si="83"/>
        <v>6.4277736134367817E-3</v>
      </c>
      <c r="P790" s="2">
        <f t="shared" si="84"/>
        <v>9.0340988858822989E-4</v>
      </c>
      <c r="T790" s="2">
        <f t="shared" si="85"/>
        <v>5.4972133528174323E-3</v>
      </c>
      <c r="X790" s="2">
        <f t="shared" si="86"/>
        <v>5.5243637248485519E-3</v>
      </c>
      <c r="AB790" s="2">
        <f t="shared" si="87"/>
        <v>-9.3056026061934943E-4</v>
      </c>
      <c r="AF790" s="2">
        <f t="shared" si="88"/>
        <v>4.5938034642292024E-3</v>
      </c>
    </row>
    <row r="791" spans="1:32" x14ac:dyDescent="0.3">
      <c r="A791" s="15">
        <v>43168</v>
      </c>
      <c r="B791" s="2">
        <v>-1.4616154283808081E-3</v>
      </c>
      <c r="C791" s="4">
        <v>-1.5425695498722765E-3</v>
      </c>
      <c r="D791" s="2">
        <v>-7.4026714165780095E-3</v>
      </c>
      <c r="E791" s="2">
        <v>-1.332171169153365E-3</v>
      </c>
      <c r="F791">
        <v>3</v>
      </c>
      <c r="G791">
        <v>2018</v>
      </c>
      <c r="L791" s="2">
        <f t="shared" si="83"/>
        <v>8.0954121491468413E-5</v>
      </c>
      <c r="P791" s="2">
        <f t="shared" si="84"/>
        <v>5.9410559881972018E-3</v>
      </c>
      <c r="T791" s="2">
        <f t="shared" si="85"/>
        <v>-1.2944425922744316E-4</v>
      </c>
      <c r="X791" s="2">
        <f t="shared" si="86"/>
        <v>-5.8601018667057327E-3</v>
      </c>
      <c r="AB791" s="2">
        <f t="shared" si="87"/>
        <v>-2.1039838071891157E-4</v>
      </c>
      <c r="AF791" s="2">
        <f t="shared" si="88"/>
        <v>-6.0705002474246445E-3</v>
      </c>
    </row>
    <row r="792" spans="1:32" x14ac:dyDescent="0.3">
      <c r="A792" s="15">
        <v>43171</v>
      </c>
      <c r="B792" s="2">
        <v>1.4748521281942104E-2</v>
      </c>
      <c r="C792" s="4">
        <v>1.9023452969389329E-2</v>
      </c>
      <c r="D792" s="2">
        <v>1.5135956075887629E-2</v>
      </c>
      <c r="E792" s="2">
        <v>1.8338410322831768E-2</v>
      </c>
      <c r="F792">
        <v>3</v>
      </c>
      <c r="G792">
        <v>2018</v>
      </c>
      <c r="L792" s="2">
        <f t="shared" si="83"/>
        <v>-4.2749316874472251E-3</v>
      </c>
      <c r="P792" s="2">
        <f t="shared" si="84"/>
        <v>-3.8743479394552464E-4</v>
      </c>
      <c r="T792" s="2">
        <f t="shared" si="85"/>
        <v>-3.5898890408896638E-3</v>
      </c>
      <c r="X792" s="2">
        <f t="shared" si="86"/>
        <v>-3.8874968935017004E-3</v>
      </c>
      <c r="AB792" s="2">
        <f t="shared" si="87"/>
        <v>6.8504264655756125E-4</v>
      </c>
      <c r="AF792" s="2">
        <f t="shared" si="88"/>
        <v>-3.2024542469441392E-3</v>
      </c>
    </row>
    <row r="793" spans="1:32" x14ac:dyDescent="0.3">
      <c r="A793" s="15">
        <v>43172</v>
      </c>
      <c r="B793" s="2">
        <v>3.6543970726306101E-3</v>
      </c>
      <c r="C793" s="4">
        <v>5.2296236590100445E-4</v>
      </c>
      <c r="D793" s="2">
        <v>3.0185450977530479E-3</v>
      </c>
      <c r="E793" s="2">
        <v>-1.8031755466282294E-3</v>
      </c>
      <c r="F793">
        <v>3</v>
      </c>
      <c r="G793">
        <v>2018</v>
      </c>
      <c r="L793" s="2">
        <f t="shared" si="83"/>
        <v>3.1314347067296056E-3</v>
      </c>
      <c r="P793" s="2">
        <f t="shared" si="84"/>
        <v>6.3585197487756213E-4</v>
      </c>
      <c r="T793" s="2">
        <f t="shared" si="85"/>
        <v>5.4575726192588395E-3</v>
      </c>
      <c r="X793" s="2">
        <f t="shared" si="86"/>
        <v>2.4955827318520435E-3</v>
      </c>
      <c r="AB793" s="2">
        <f t="shared" si="87"/>
        <v>2.3261379125292339E-3</v>
      </c>
      <c r="AF793" s="2">
        <f t="shared" si="88"/>
        <v>4.8217206443812773E-3</v>
      </c>
    </row>
    <row r="794" spans="1:32" x14ac:dyDescent="0.3">
      <c r="A794" s="15">
        <v>43173</v>
      </c>
      <c r="B794" s="2">
        <v>2.9361366218056496E-4</v>
      </c>
      <c r="C794" s="4">
        <v>-1.5297045608214108E-3</v>
      </c>
      <c r="D794" s="2">
        <v>4.5677512717953485E-3</v>
      </c>
      <c r="E794" s="2">
        <v>-6.2144125932829032E-4</v>
      </c>
      <c r="F794">
        <v>3</v>
      </c>
      <c r="G794">
        <v>2018</v>
      </c>
      <c r="L794" s="2">
        <f t="shared" si="83"/>
        <v>1.8233182230019758E-3</v>
      </c>
      <c r="P794" s="2">
        <f t="shared" si="84"/>
        <v>-4.2741376096147839E-3</v>
      </c>
      <c r="T794" s="2">
        <f t="shared" si="85"/>
        <v>9.1505492150885533E-4</v>
      </c>
      <c r="X794" s="2">
        <f t="shared" si="86"/>
        <v>6.0974558326167593E-3</v>
      </c>
      <c r="AB794" s="2">
        <f t="shared" si="87"/>
        <v>-9.0826330149312048E-4</v>
      </c>
      <c r="AF794" s="2">
        <f t="shared" si="88"/>
        <v>5.1891925311236386E-3</v>
      </c>
    </row>
    <row r="795" spans="1:32" x14ac:dyDescent="0.3">
      <c r="A795" s="15">
        <v>43174</v>
      </c>
      <c r="B795" s="2">
        <v>-1.388165885823321E-3</v>
      </c>
      <c r="C795" s="4">
        <v>-4.8746986331633197E-3</v>
      </c>
      <c r="D795" s="2">
        <v>-2.4062788587479265E-3</v>
      </c>
      <c r="E795" s="2">
        <v>-4.4390931009635698E-3</v>
      </c>
      <c r="F795">
        <v>3</v>
      </c>
      <c r="G795">
        <v>2018</v>
      </c>
      <c r="L795" s="2">
        <f t="shared" si="83"/>
        <v>3.4865327473399986E-3</v>
      </c>
      <c r="P795" s="2">
        <f t="shared" si="84"/>
        <v>1.0181129729246055E-3</v>
      </c>
      <c r="T795" s="2">
        <f t="shared" si="85"/>
        <v>3.0509272151402487E-3</v>
      </c>
      <c r="X795" s="2">
        <f t="shared" si="86"/>
        <v>2.4684197744153933E-3</v>
      </c>
      <c r="AB795" s="2">
        <f t="shared" si="87"/>
        <v>-4.3560553219974991E-4</v>
      </c>
      <c r="AF795" s="2">
        <f t="shared" si="88"/>
        <v>2.0328142422156434E-3</v>
      </c>
    </row>
    <row r="796" spans="1:32" x14ac:dyDescent="0.3">
      <c r="A796" s="15">
        <v>43175</v>
      </c>
      <c r="B796" s="2">
        <v>-1.5879544619904481E-2</v>
      </c>
      <c r="C796" s="4">
        <v>-1.5926410331896741E-2</v>
      </c>
      <c r="D796" s="2">
        <v>-1.2193523274785838E-2</v>
      </c>
      <c r="E796" s="2">
        <v>-1.5126371731015767E-2</v>
      </c>
      <c r="F796">
        <v>3</v>
      </c>
      <c r="G796">
        <v>2018</v>
      </c>
      <c r="L796" s="2">
        <f t="shared" si="83"/>
        <v>4.6865711992260389E-5</v>
      </c>
      <c r="P796" s="2">
        <f t="shared" si="84"/>
        <v>-3.6860213451186431E-3</v>
      </c>
      <c r="T796" s="2">
        <f t="shared" si="85"/>
        <v>-7.5317288888871424E-4</v>
      </c>
      <c r="X796" s="2">
        <f t="shared" si="86"/>
        <v>3.7328870571109035E-3</v>
      </c>
      <c r="AB796" s="2">
        <f t="shared" si="87"/>
        <v>-8.0003860088097463E-4</v>
      </c>
      <c r="AF796" s="2">
        <f t="shared" si="88"/>
        <v>2.9328484562299289E-3</v>
      </c>
    </row>
    <row r="797" spans="1:32" x14ac:dyDescent="0.3">
      <c r="A797" s="15">
        <v>43178</v>
      </c>
      <c r="B797" s="2">
        <v>-9.735187089629057E-3</v>
      </c>
      <c r="C797" s="4">
        <v>-9.8968627239422319E-3</v>
      </c>
      <c r="D797" s="2">
        <v>-9.9818085673277265E-3</v>
      </c>
      <c r="E797" s="2">
        <v>-7.6223776223775432E-3</v>
      </c>
      <c r="F797">
        <v>3</v>
      </c>
      <c r="G797">
        <v>2018</v>
      </c>
      <c r="L797" s="2">
        <f t="shared" si="83"/>
        <v>1.6167563431317492E-4</v>
      </c>
      <c r="P797" s="2">
        <f t="shared" si="84"/>
        <v>2.466214776986695E-4</v>
      </c>
      <c r="T797" s="2">
        <f t="shared" si="85"/>
        <v>-2.1128094672515137E-3</v>
      </c>
      <c r="X797" s="2">
        <f t="shared" si="86"/>
        <v>-8.4945843385494588E-5</v>
      </c>
      <c r="AB797" s="2">
        <f t="shared" si="87"/>
        <v>-2.2744851015646887E-3</v>
      </c>
      <c r="AF797" s="2">
        <f t="shared" si="88"/>
        <v>-2.3594309449501832E-3</v>
      </c>
    </row>
    <row r="798" spans="1:32" x14ac:dyDescent="0.3">
      <c r="A798" s="15">
        <v>43179</v>
      </c>
      <c r="B798" s="2">
        <v>1.98856206731519E-3</v>
      </c>
      <c r="C798" s="4">
        <v>2.9818956336528581E-3</v>
      </c>
      <c r="D798" s="2">
        <v>-3.1717749153436291E-3</v>
      </c>
      <c r="E798" s="2">
        <v>2.2367260454051563E-3</v>
      </c>
      <c r="F798">
        <v>3</v>
      </c>
      <c r="G798">
        <v>2018</v>
      </c>
      <c r="L798" s="2">
        <f t="shared" si="83"/>
        <v>-9.9333356633766806E-4</v>
      </c>
      <c r="P798" s="2">
        <f t="shared" si="84"/>
        <v>5.1603369826588186E-3</v>
      </c>
      <c r="T798" s="2">
        <f t="shared" si="85"/>
        <v>-2.4816397808996625E-4</v>
      </c>
      <c r="X798" s="2">
        <f t="shared" si="86"/>
        <v>-6.1536705489964871E-3</v>
      </c>
      <c r="AB798" s="2">
        <f t="shared" si="87"/>
        <v>7.451695882477018E-4</v>
      </c>
      <c r="AF798" s="2">
        <f t="shared" si="88"/>
        <v>-5.4085009607487853E-3</v>
      </c>
    </row>
    <row r="799" spans="1:32" x14ac:dyDescent="0.3">
      <c r="A799" s="15">
        <v>43180</v>
      </c>
      <c r="B799" s="2">
        <v>6.5296998396986682E-3</v>
      </c>
      <c r="C799" s="4">
        <v>3.0520477857837428E-3</v>
      </c>
      <c r="D799" s="2">
        <v>3.6163222747245477E-3</v>
      </c>
      <c r="E799" s="2">
        <v>4.2252633288843589E-3</v>
      </c>
      <c r="F799">
        <v>3</v>
      </c>
      <c r="G799">
        <v>2018</v>
      </c>
      <c r="L799" s="2">
        <f t="shared" si="83"/>
        <v>3.4776520539149254E-3</v>
      </c>
      <c r="P799" s="2">
        <f t="shared" si="84"/>
        <v>2.9133775649741204E-3</v>
      </c>
      <c r="T799" s="2">
        <f t="shared" si="85"/>
        <v>2.3044365108143092E-3</v>
      </c>
      <c r="X799" s="2">
        <f t="shared" si="86"/>
        <v>5.6427448894080497E-4</v>
      </c>
      <c r="AB799" s="2">
        <f t="shared" si="87"/>
        <v>-1.1732155431006162E-3</v>
      </c>
      <c r="AF799" s="2">
        <f t="shared" si="88"/>
        <v>-6.0894105415981118E-4</v>
      </c>
    </row>
    <row r="800" spans="1:32" x14ac:dyDescent="0.3">
      <c r="A800" s="15">
        <v>43181</v>
      </c>
      <c r="B800" s="2">
        <v>-5.7934285263490067E-3</v>
      </c>
      <c r="C800" s="4">
        <v>-3.9880849806750206E-3</v>
      </c>
      <c r="D800" s="2">
        <v>-4.7040683388577713E-3</v>
      </c>
      <c r="E800" s="2">
        <v>-3.9204881190289132E-3</v>
      </c>
      <c r="F800">
        <v>3</v>
      </c>
      <c r="G800">
        <v>2018</v>
      </c>
      <c r="L800" s="2">
        <f t="shared" si="83"/>
        <v>-1.8053435456739861E-3</v>
      </c>
      <c r="P800" s="2">
        <f t="shared" si="84"/>
        <v>-1.0893601874912354E-3</v>
      </c>
      <c r="T800" s="2">
        <f t="shared" si="85"/>
        <v>-1.8729404073200935E-3</v>
      </c>
      <c r="X800" s="2">
        <f t="shared" si="86"/>
        <v>-7.1598335818275072E-4</v>
      </c>
      <c r="AB800" s="2">
        <f t="shared" si="87"/>
        <v>-6.7596861646107391E-5</v>
      </c>
      <c r="AF800" s="2">
        <f t="shared" si="88"/>
        <v>-7.8358021982885811E-4</v>
      </c>
    </row>
    <row r="801" spans="1:32" x14ac:dyDescent="0.3">
      <c r="A801" s="15">
        <v>43182</v>
      </c>
      <c r="B801" s="2">
        <v>-1.6850918753603499E-2</v>
      </c>
      <c r="C801" s="4">
        <v>-1.153760597147737E-2</v>
      </c>
      <c r="D801" s="2">
        <v>-1.9514114698755195E-2</v>
      </c>
      <c r="E801" s="2">
        <v>-1.2413702002679975E-2</v>
      </c>
      <c r="F801">
        <v>3</v>
      </c>
      <c r="G801">
        <v>2018</v>
      </c>
      <c r="L801" s="2">
        <f t="shared" si="83"/>
        <v>-5.3133127821261283E-3</v>
      </c>
      <c r="P801" s="2">
        <f t="shared" si="84"/>
        <v>2.6631959451516966E-3</v>
      </c>
      <c r="T801" s="2">
        <f t="shared" si="85"/>
        <v>-4.4372167509235238E-3</v>
      </c>
      <c r="X801" s="2">
        <f t="shared" si="86"/>
        <v>-7.976508727277825E-3</v>
      </c>
      <c r="AB801" s="2">
        <f t="shared" si="87"/>
        <v>8.7609603120260456E-4</v>
      </c>
      <c r="AF801" s="2">
        <f t="shared" si="88"/>
        <v>-7.1004126960752204E-3</v>
      </c>
    </row>
    <row r="802" spans="1:32" x14ac:dyDescent="0.3">
      <c r="A802" s="15">
        <v>43185</v>
      </c>
      <c r="B802" s="2">
        <v>2.2959508577362852E-2</v>
      </c>
      <c r="C802" s="4">
        <v>1.3262586204309878E-2</v>
      </c>
      <c r="D802" s="2">
        <v>2.4247583479788979E-2</v>
      </c>
      <c r="E802" s="2">
        <v>1.4414720089923734E-2</v>
      </c>
      <c r="F802">
        <v>3</v>
      </c>
      <c r="G802">
        <v>2018</v>
      </c>
      <c r="L802" s="2">
        <f t="shared" si="83"/>
        <v>9.6969223730529741E-3</v>
      </c>
      <c r="P802" s="2">
        <f t="shared" si="84"/>
        <v>-1.288074902426127E-3</v>
      </c>
      <c r="T802" s="2">
        <f t="shared" si="85"/>
        <v>8.5447884874391179E-3</v>
      </c>
      <c r="X802" s="2">
        <f t="shared" si="86"/>
        <v>1.0984997275479101E-2</v>
      </c>
      <c r="AB802" s="2">
        <f t="shared" si="87"/>
        <v>-1.1521338856138562E-3</v>
      </c>
      <c r="AF802" s="2">
        <f t="shared" si="88"/>
        <v>9.832863389865245E-3</v>
      </c>
    </row>
    <row r="803" spans="1:32" x14ac:dyDescent="0.3">
      <c r="A803" s="15">
        <v>43186</v>
      </c>
      <c r="B803" s="2">
        <v>6.0762451920735802E-3</v>
      </c>
      <c r="C803" s="4">
        <v>5.2810036868315459E-3</v>
      </c>
      <c r="D803" s="2">
        <v>7.8286281133543665E-3</v>
      </c>
      <c r="E803" s="2">
        <v>3.2655495410598223E-3</v>
      </c>
      <c r="F803">
        <v>3</v>
      </c>
      <c r="G803">
        <v>2018</v>
      </c>
      <c r="L803" s="2">
        <f t="shared" si="83"/>
        <v>7.9524150524203432E-4</v>
      </c>
      <c r="P803" s="2">
        <f t="shared" si="84"/>
        <v>-1.7523829212807863E-3</v>
      </c>
      <c r="T803" s="2">
        <f t="shared" si="85"/>
        <v>2.8106956510137579E-3</v>
      </c>
      <c r="X803" s="2">
        <f t="shared" si="86"/>
        <v>2.5476244265228206E-3</v>
      </c>
      <c r="AB803" s="2">
        <f t="shared" si="87"/>
        <v>2.0154541457717235E-3</v>
      </c>
      <c r="AF803" s="2">
        <f t="shared" si="88"/>
        <v>4.5630785722945441E-3</v>
      </c>
    </row>
    <row r="804" spans="1:32" x14ac:dyDescent="0.3">
      <c r="A804" s="15">
        <v>43187</v>
      </c>
      <c r="B804" s="2">
        <v>-6.0641090951839447E-3</v>
      </c>
      <c r="C804" s="4">
        <v>-6.9176121718551777E-3</v>
      </c>
      <c r="D804" s="2">
        <v>-6.9902165616566531E-3</v>
      </c>
      <c r="E804" s="2">
        <v>-6.2008675969625702E-3</v>
      </c>
      <c r="F804">
        <v>3</v>
      </c>
      <c r="G804">
        <v>2018</v>
      </c>
      <c r="L804" s="2">
        <f t="shared" si="83"/>
        <v>8.5350307667123298E-4</v>
      </c>
      <c r="P804" s="2">
        <f t="shared" si="84"/>
        <v>9.2610746647270835E-4</v>
      </c>
      <c r="T804" s="2">
        <f t="shared" si="85"/>
        <v>1.3675850177862544E-4</v>
      </c>
      <c r="X804" s="2">
        <f t="shared" si="86"/>
        <v>-7.2604389801475371E-5</v>
      </c>
      <c r="AB804" s="2">
        <f t="shared" si="87"/>
        <v>-7.1674457489260754E-4</v>
      </c>
      <c r="AF804" s="2">
        <f t="shared" si="88"/>
        <v>-7.8934896469408291E-4</v>
      </c>
    </row>
    <row r="805" spans="1:32" x14ac:dyDescent="0.3">
      <c r="A805" s="15">
        <v>43192</v>
      </c>
      <c r="B805" s="2">
        <v>5.2381021990283924E-3</v>
      </c>
      <c r="C805" s="4">
        <v>9.6997142489888503E-3</v>
      </c>
      <c r="D805" s="2">
        <v>2.6851197382060377E-3</v>
      </c>
      <c r="E805" s="2">
        <v>8.6955255715424548E-3</v>
      </c>
      <c r="F805">
        <v>4</v>
      </c>
      <c r="G805">
        <v>2018</v>
      </c>
      <c r="L805" s="2">
        <f t="shared" si="83"/>
        <v>-4.4616120499604579E-3</v>
      </c>
      <c r="P805" s="2">
        <f t="shared" si="84"/>
        <v>-2.5529824608223547E-3</v>
      </c>
      <c r="T805" s="2">
        <f t="shared" si="85"/>
        <v>-3.4574233725140624E-3</v>
      </c>
      <c r="X805" s="2">
        <f t="shared" si="86"/>
        <v>-7.0145945107828126E-3</v>
      </c>
      <c r="AB805" s="2">
        <f t="shared" si="87"/>
        <v>-1.0041886774463955E-3</v>
      </c>
      <c r="AF805" s="2">
        <f t="shared" si="88"/>
        <v>-6.0104058333364171E-3</v>
      </c>
    </row>
    <row r="806" spans="1:32" x14ac:dyDescent="0.3">
      <c r="A806" s="15">
        <v>43193</v>
      </c>
      <c r="B806" s="2">
        <v>4.8586765197911408E-3</v>
      </c>
      <c r="C806" s="4">
        <v>3.2511408370709113E-3</v>
      </c>
      <c r="D806" s="2">
        <v>7.4850484000246022E-3</v>
      </c>
      <c r="E806" s="2">
        <v>3.4662081541140073E-3</v>
      </c>
      <c r="F806">
        <v>4</v>
      </c>
      <c r="G806">
        <v>2018</v>
      </c>
      <c r="L806" s="2">
        <f t="shared" si="83"/>
        <v>1.6075356827202295E-3</v>
      </c>
      <c r="P806" s="2">
        <f t="shared" si="84"/>
        <v>2.6263718802334614E-3</v>
      </c>
      <c r="T806" s="2">
        <f t="shared" si="85"/>
        <v>1.3924683656771335E-3</v>
      </c>
      <c r="X806" s="2">
        <f t="shared" si="86"/>
        <v>4.2339075629536909E-3</v>
      </c>
      <c r="AB806" s="2">
        <f t="shared" si="87"/>
        <v>2.1506731704309598E-4</v>
      </c>
      <c r="AF806" s="2">
        <f t="shared" si="88"/>
        <v>4.0188402459105949E-3</v>
      </c>
    </row>
    <row r="807" spans="1:32" x14ac:dyDescent="0.3">
      <c r="A807" s="15">
        <v>43194</v>
      </c>
      <c r="B807" s="2">
        <v>-1.3983332104137545E-2</v>
      </c>
      <c r="C807" s="4">
        <v>-1.138116154221575E-2</v>
      </c>
      <c r="D807" s="2">
        <v>-1.5548374988780306E-2</v>
      </c>
      <c r="E807" s="2">
        <v>-1.0535012374653931E-2</v>
      </c>
      <c r="F807">
        <v>4</v>
      </c>
      <c r="G807">
        <v>2018</v>
      </c>
      <c r="L807" s="2">
        <f t="shared" si="83"/>
        <v>-2.6021705619217947E-3</v>
      </c>
      <c r="P807" s="2">
        <f t="shared" si="84"/>
        <v>-1.565042884642761E-3</v>
      </c>
      <c r="T807" s="2">
        <f t="shared" si="85"/>
        <v>-3.4483197294836142E-3</v>
      </c>
      <c r="X807" s="2">
        <f t="shared" si="86"/>
        <v>-4.1672134465645556E-3</v>
      </c>
      <c r="AB807" s="2">
        <f t="shared" si="87"/>
        <v>8.4614916756181949E-4</v>
      </c>
      <c r="AF807" s="2">
        <f t="shared" si="88"/>
        <v>-5.0133626141263751E-3</v>
      </c>
    </row>
    <row r="808" spans="1:32" x14ac:dyDescent="0.3">
      <c r="A808" s="15">
        <v>43195</v>
      </c>
      <c r="B808" s="2">
        <v>2.3553586088693155E-2</v>
      </c>
      <c r="C808" s="4">
        <v>1.9425575609178153E-2</v>
      </c>
      <c r="D808" s="2">
        <v>2.6121552456536575E-2</v>
      </c>
      <c r="E808" s="2">
        <v>1.7496858633510973E-2</v>
      </c>
      <c r="F808">
        <v>4</v>
      </c>
      <c r="G808">
        <v>2018</v>
      </c>
      <c r="L808" s="2">
        <f t="shared" si="83"/>
        <v>4.128010479515002E-3</v>
      </c>
      <c r="P808" s="2">
        <f t="shared" si="84"/>
        <v>2.5679663678434203E-3</v>
      </c>
      <c r="T808" s="2">
        <f t="shared" si="85"/>
        <v>6.0567274551821815E-3</v>
      </c>
      <c r="X808" s="2">
        <f t="shared" si="86"/>
        <v>6.6959768473584223E-3</v>
      </c>
      <c r="AB808" s="2">
        <f t="shared" si="87"/>
        <v>-1.9287169756671795E-3</v>
      </c>
      <c r="AF808" s="2">
        <f t="shared" si="88"/>
        <v>8.6246938230256018E-3</v>
      </c>
    </row>
    <row r="809" spans="1:32" x14ac:dyDescent="0.3">
      <c r="A809" s="15">
        <v>43196</v>
      </c>
      <c r="B809" s="2">
        <v>5.1202934615954456E-3</v>
      </c>
      <c r="C809" s="4">
        <v>6.246882611875593E-4</v>
      </c>
      <c r="D809" s="2">
        <v>4.5779852825952629E-3</v>
      </c>
      <c r="E809" s="2">
        <v>8.9800219068477511E-4</v>
      </c>
      <c r="F809">
        <v>4</v>
      </c>
      <c r="G809">
        <v>2018</v>
      </c>
      <c r="L809" s="2">
        <f t="shared" si="83"/>
        <v>4.4956052004078862E-3</v>
      </c>
      <c r="P809" s="2">
        <f t="shared" si="84"/>
        <v>-5.4230817900018276E-4</v>
      </c>
      <c r="T809" s="2">
        <f t="shared" si="85"/>
        <v>4.2222912709106702E-3</v>
      </c>
      <c r="X809" s="2">
        <f t="shared" si="86"/>
        <v>3.9532970214077034E-3</v>
      </c>
      <c r="AB809" s="2">
        <f t="shared" si="87"/>
        <v>2.7331392949721581E-4</v>
      </c>
      <c r="AF809" s="2">
        <f t="shared" si="88"/>
        <v>3.6799830919104879E-3</v>
      </c>
    </row>
    <row r="810" spans="1:32" x14ac:dyDescent="0.3">
      <c r="A810" s="15">
        <v>43199</v>
      </c>
      <c r="B810" s="2">
        <v>5.9492156341398221E-3</v>
      </c>
      <c r="C810" s="4">
        <v>4.6217430020519569E-3</v>
      </c>
      <c r="D810" s="2">
        <v>8.8710115124139011E-3</v>
      </c>
      <c r="E810" s="2">
        <v>4.80477426303945E-3</v>
      </c>
      <c r="F810">
        <v>4</v>
      </c>
      <c r="G810">
        <v>2018</v>
      </c>
      <c r="L810" s="2">
        <f t="shared" si="83"/>
        <v>1.3274726320878652E-3</v>
      </c>
      <c r="P810" s="2">
        <f t="shared" si="84"/>
        <v>2.9217958782740789E-3</v>
      </c>
      <c r="T810" s="2">
        <f t="shared" si="85"/>
        <v>1.1444413711003722E-3</v>
      </c>
      <c r="X810" s="2">
        <f t="shared" si="86"/>
        <v>4.2492685103619442E-3</v>
      </c>
      <c r="AB810" s="2">
        <f t="shared" si="87"/>
        <v>1.8303126098749307E-4</v>
      </c>
      <c r="AF810" s="2">
        <f t="shared" si="88"/>
        <v>4.0662372493744511E-3</v>
      </c>
    </row>
    <row r="811" spans="1:32" x14ac:dyDescent="0.3">
      <c r="A811" s="15">
        <v>43200</v>
      </c>
      <c r="B811" s="2">
        <v>9.7238889863912993E-4</v>
      </c>
      <c r="C811" s="4">
        <v>2.2063038629586279E-3</v>
      </c>
      <c r="D811" s="2">
        <v>5.3001139723756465E-3</v>
      </c>
      <c r="E811" s="2">
        <v>2.714233879297511E-3</v>
      </c>
      <c r="F811">
        <v>4</v>
      </c>
      <c r="G811">
        <v>2018</v>
      </c>
      <c r="L811" s="2">
        <f t="shared" si="83"/>
        <v>-1.233914964319498E-3</v>
      </c>
      <c r="P811" s="2">
        <f t="shared" si="84"/>
        <v>4.3277250737365162E-3</v>
      </c>
      <c r="T811" s="2">
        <f t="shared" si="85"/>
        <v>-1.7418449806583811E-3</v>
      </c>
      <c r="X811" s="2">
        <f t="shared" si="86"/>
        <v>3.0938101094170186E-3</v>
      </c>
      <c r="AB811" s="2">
        <f t="shared" si="87"/>
        <v>5.0793001633888312E-4</v>
      </c>
      <c r="AF811" s="2">
        <f t="shared" si="88"/>
        <v>2.5858800930781355E-3</v>
      </c>
    </row>
    <row r="812" spans="1:32" x14ac:dyDescent="0.3">
      <c r="A812" s="15">
        <v>43201</v>
      </c>
      <c r="B812" s="2">
        <v>-3.6275522591270588E-3</v>
      </c>
      <c r="C812" s="4">
        <v>1.4323824172654605E-3</v>
      </c>
      <c r="D812" s="2">
        <v>-5.0957711640001613E-3</v>
      </c>
      <c r="E812" s="2">
        <v>1.7765512356019311E-3</v>
      </c>
      <c r="F812">
        <v>4</v>
      </c>
      <c r="G812">
        <v>2018</v>
      </c>
      <c r="L812" s="2">
        <f t="shared" si="83"/>
        <v>-5.0599346763925196E-3</v>
      </c>
      <c r="P812" s="2">
        <f t="shared" si="84"/>
        <v>-1.4682189048731025E-3</v>
      </c>
      <c r="T812" s="2">
        <f t="shared" si="85"/>
        <v>-5.4041034947289899E-3</v>
      </c>
      <c r="X812" s="2">
        <f t="shared" si="86"/>
        <v>-6.5281535812656217E-3</v>
      </c>
      <c r="AB812" s="2">
        <f t="shared" si="87"/>
        <v>3.4416881833647058E-4</v>
      </c>
      <c r="AF812" s="2">
        <f t="shared" si="88"/>
        <v>-6.8723223996020929E-3</v>
      </c>
    </row>
    <row r="813" spans="1:32" x14ac:dyDescent="0.3">
      <c r="A813" s="15">
        <v>43202</v>
      </c>
      <c r="B813" s="2">
        <v>5.0161521045101708E-3</v>
      </c>
      <c r="C813" s="4">
        <v>3.9838151509769947E-3</v>
      </c>
      <c r="D813" s="2">
        <v>3.8588347793172251E-3</v>
      </c>
      <c r="E813" s="2">
        <v>4.734470148294926E-3</v>
      </c>
      <c r="F813">
        <v>4</v>
      </c>
      <c r="G813">
        <v>2018</v>
      </c>
      <c r="L813" s="2">
        <f t="shared" si="83"/>
        <v>1.032336953533176E-3</v>
      </c>
      <c r="P813" s="2">
        <f t="shared" si="84"/>
        <v>-1.1573173251929456E-3</v>
      </c>
      <c r="T813" s="2">
        <f t="shared" si="85"/>
        <v>2.8168195621524478E-4</v>
      </c>
      <c r="X813" s="2">
        <f t="shared" si="86"/>
        <v>-1.249803716597696E-4</v>
      </c>
      <c r="AB813" s="2">
        <f t="shared" si="87"/>
        <v>7.5065499731793127E-4</v>
      </c>
      <c r="AF813" s="2">
        <f t="shared" si="88"/>
        <v>-8.7563536897770087E-4</v>
      </c>
    </row>
    <row r="814" spans="1:32" x14ac:dyDescent="0.3">
      <c r="A814" s="15">
        <v>43203</v>
      </c>
      <c r="B814" s="2">
        <v>1.3292399680226578E-3</v>
      </c>
      <c r="C814" s="4">
        <v>2.0987412333332437E-3</v>
      </c>
      <c r="D814" s="2">
        <v>2.1829641477906419E-4</v>
      </c>
      <c r="E814" s="2">
        <v>2.6837820330295236E-3</v>
      </c>
      <c r="F814">
        <v>4</v>
      </c>
      <c r="G814">
        <v>2018</v>
      </c>
      <c r="L814" s="2">
        <f t="shared" si="83"/>
        <v>-7.6950126531058591E-4</v>
      </c>
      <c r="P814" s="2">
        <f t="shared" si="84"/>
        <v>-1.1109435532435936E-3</v>
      </c>
      <c r="T814" s="2">
        <f t="shared" si="85"/>
        <v>-1.3545420650068658E-3</v>
      </c>
      <c r="X814" s="2">
        <f t="shared" si="86"/>
        <v>-1.8804448185541795E-3</v>
      </c>
      <c r="AB814" s="2">
        <f t="shared" si="87"/>
        <v>5.850407996962799E-4</v>
      </c>
      <c r="AF814" s="2">
        <f t="shared" si="88"/>
        <v>-2.4654856182504594E-3</v>
      </c>
    </row>
    <row r="815" spans="1:32" x14ac:dyDescent="0.3">
      <c r="A815" s="15">
        <v>43206</v>
      </c>
      <c r="B815" s="2">
        <v>8.3218794124958525E-3</v>
      </c>
      <c r="C815" s="4">
        <v>4.5560368681182373E-3</v>
      </c>
      <c r="D815" s="2">
        <v>4.7717117846400488E-3</v>
      </c>
      <c r="E815" s="2">
        <v>3.2983696788636981E-3</v>
      </c>
      <c r="F815">
        <v>4</v>
      </c>
      <c r="G815">
        <v>2018</v>
      </c>
      <c r="L815" s="2">
        <f t="shared" si="83"/>
        <v>3.7658425443776152E-3</v>
      </c>
      <c r="P815" s="2">
        <f t="shared" si="84"/>
        <v>-3.5501676278558037E-3</v>
      </c>
      <c r="T815" s="2">
        <f t="shared" si="85"/>
        <v>5.0235097336321539E-3</v>
      </c>
      <c r="X815" s="2">
        <f t="shared" si="86"/>
        <v>2.1567491652181147E-4</v>
      </c>
      <c r="AB815" s="2">
        <f t="shared" si="87"/>
        <v>-1.2576671892545392E-3</v>
      </c>
      <c r="AF815" s="2">
        <f t="shared" si="88"/>
        <v>1.4733421057763507E-3</v>
      </c>
    </row>
    <row r="816" spans="1:32" x14ac:dyDescent="0.3">
      <c r="A816" s="15">
        <v>43207</v>
      </c>
      <c r="B816" s="2">
        <v>2.3913816663859804E-3</v>
      </c>
      <c r="C816" s="4">
        <v>1.9328764716218935E-3</v>
      </c>
      <c r="D816" s="2">
        <v>5.3710677169218973E-4</v>
      </c>
      <c r="E816" s="2">
        <v>2.6127059185673341E-3</v>
      </c>
      <c r="F816">
        <v>4</v>
      </c>
      <c r="G816">
        <v>2018</v>
      </c>
      <c r="L816" s="2">
        <f t="shared" si="83"/>
        <v>4.5850519476408691E-4</v>
      </c>
      <c r="P816" s="2">
        <f t="shared" si="84"/>
        <v>-1.8542748946937908E-3</v>
      </c>
      <c r="T816" s="2">
        <f t="shared" si="85"/>
        <v>-2.2132425218135366E-4</v>
      </c>
      <c r="X816" s="2">
        <f t="shared" si="86"/>
        <v>-1.3957696999297039E-3</v>
      </c>
      <c r="AB816" s="2">
        <f t="shared" si="87"/>
        <v>6.7982944694544058E-4</v>
      </c>
      <c r="AF816" s="2">
        <f t="shared" si="88"/>
        <v>-2.0755991468751444E-3</v>
      </c>
    </row>
    <row r="817" spans="1:32" x14ac:dyDescent="0.3">
      <c r="A817" s="15">
        <v>43208</v>
      </c>
      <c r="B817" s="2">
        <v>-7.4681753889675366E-3</v>
      </c>
      <c r="C817" s="4">
        <v>-2.1329642515191443E-3</v>
      </c>
      <c r="D817" s="2">
        <v>-9.1634118759239477E-3</v>
      </c>
      <c r="E817" s="2">
        <v>-1.8427064816865383E-3</v>
      </c>
      <c r="F817">
        <v>4</v>
      </c>
      <c r="G817">
        <v>2018</v>
      </c>
      <c r="L817" s="2">
        <f t="shared" si="83"/>
        <v>-5.3352111374483924E-3</v>
      </c>
      <c r="P817" s="2">
        <f t="shared" si="84"/>
        <v>-1.6952364869564111E-3</v>
      </c>
      <c r="T817" s="2">
        <f t="shared" si="85"/>
        <v>-5.6254689072809984E-3</v>
      </c>
      <c r="X817" s="2">
        <f t="shared" si="86"/>
        <v>-7.0304476244048035E-3</v>
      </c>
      <c r="AB817" s="2">
        <f t="shared" si="87"/>
        <v>2.9025776983260601E-4</v>
      </c>
      <c r="AF817" s="2">
        <f t="shared" si="88"/>
        <v>-7.3207053942374095E-3</v>
      </c>
    </row>
    <row r="818" spans="1:32" x14ac:dyDescent="0.3">
      <c r="A818" s="15">
        <v>43209</v>
      </c>
      <c r="B818" s="2">
        <v>-2.3913721561102178E-3</v>
      </c>
      <c r="C818" s="4">
        <v>3.7145408599493211E-3</v>
      </c>
      <c r="D818" s="2">
        <v>9.5011214111862994E-4</v>
      </c>
      <c r="E818" s="2">
        <v>2.7848913889445721E-3</v>
      </c>
      <c r="F818">
        <v>4</v>
      </c>
      <c r="G818">
        <v>2018</v>
      </c>
      <c r="L818" s="2">
        <f t="shared" si="83"/>
        <v>-6.1059130160595384E-3</v>
      </c>
      <c r="P818" s="2">
        <f t="shared" si="84"/>
        <v>3.3414842972288479E-3</v>
      </c>
      <c r="T818" s="2">
        <f t="shared" si="85"/>
        <v>-5.1762635450547899E-3</v>
      </c>
      <c r="X818" s="2">
        <f t="shared" si="86"/>
        <v>-2.7644287188306913E-3</v>
      </c>
      <c r="AB818" s="2">
        <f t="shared" si="87"/>
        <v>-9.2964947100474893E-4</v>
      </c>
      <c r="AF818" s="2">
        <f t="shared" si="88"/>
        <v>-1.8347792478259422E-3</v>
      </c>
    </row>
    <row r="819" spans="1:32" x14ac:dyDescent="0.3">
      <c r="A819" s="15">
        <v>43210</v>
      </c>
      <c r="B819" s="2">
        <v>-7.4561487039824306E-3</v>
      </c>
      <c r="C819" s="4">
        <v>-1.1831183212970764E-4</v>
      </c>
      <c r="D819" s="2">
        <v>-7.255389305564239E-3</v>
      </c>
      <c r="E819" s="2">
        <v>-3.4013714120394395E-4</v>
      </c>
      <c r="F819">
        <v>4</v>
      </c>
      <c r="G819">
        <v>2018</v>
      </c>
      <c r="L819" s="2">
        <f t="shared" si="83"/>
        <v>-7.3378368718527232E-3</v>
      </c>
      <c r="P819" s="2">
        <f t="shared" si="84"/>
        <v>2.0075939841819167E-4</v>
      </c>
      <c r="T819" s="2">
        <f t="shared" si="85"/>
        <v>-7.1160115627784864E-3</v>
      </c>
      <c r="X819" s="2">
        <f t="shared" si="86"/>
        <v>-7.1370774734345315E-3</v>
      </c>
      <c r="AB819" s="2">
        <f t="shared" si="87"/>
        <v>-2.218253090742363E-4</v>
      </c>
      <c r="AF819" s="2">
        <f t="shared" si="88"/>
        <v>-6.9152521643602947E-3</v>
      </c>
    </row>
    <row r="820" spans="1:32" x14ac:dyDescent="0.3">
      <c r="A820" s="15">
        <v>43213</v>
      </c>
      <c r="B820" s="2">
        <v>-2.0850131923603938E-3</v>
      </c>
      <c r="C820" s="4">
        <v>1.9547427359773435E-3</v>
      </c>
      <c r="D820" s="2">
        <v>6.7351270954575627E-4</v>
      </c>
      <c r="E820" s="2">
        <v>1.0225020179812471E-3</v>
      </c>
      <c r="F820">
        <v>4</v>
      </c>
      <c r="G820">
        <v>2018</v>
      </c>
      <c r="L820" s="2">
        <f t="shared" si="83"/>
        <v>-4.0397559283377373E-3</v>
      </c>
      <c r="P820" s="2">
        <f t="shared" si="84"/>
        <v>2.75852590190615E-3</v>
      </c>
      <c r="T820" s="2">
        <f t="shared" si="85"/>
        <v>-3.1075152103416407E-3</v>
      </c>
      <c r="X820" s="2">
        <f t="shared" si="86"/>
        <v>-1.2812300264315873E-3</v>
      </c>
      <c r="AB820" s="2">
        <f t="shared" si="87"/>
        <v>-9.3224071799609637E-4</v>
      </c>
      <c r="AF820" s="2">
        <f t="shared" si="88"/>
        <v>-3.4898930843549087E-4</v>
      </c>
    </row>
    <row r="821" spans="1:32" x14ac:dyDescent="0.3">
      <c r="A821" s="15">
        <v>43214</v>
      </c>
      <c r="B821" s="2">
        <v>6.4234448626662756E-3</v>
      </c>
      <c r="C821" s="4">
        <v>2.8012130716977934E-3</v>
      </c>
      <c r="D821" s="2">
        <v>3.2631361763414447E-3</v>
      </c>
      <c r="E821" s="2">
        <v>4.814696449455343E-3</v>
      </c>
      <c r="F821">
        <v>4</v>
      </c>
      <c r="G821">
        <v>2018</v>
      </c>
      <c r="L821" s="2">
        <f t="shared" si="83"/>
        <v>3.6222317909684822E-3</v>
      </c>
      <c r="P821" s="2">
        <f t="shared" si="84"/>
        <v>-3.1603086863248309E-3</v>
      </c>
      <c r="T821" s="2">
        <f t="shared" si="85"/>
        <v>1.6087484132109326E-3</v>
      </c>
      <c r="X821" s="2">
        <f t="shared" si="86"/>
        <v>4.6192310464365132E-4</v>
      </c>
      <c r="AB821" s="2">
        <f t="shared" si="87"/>
        <v>2.0134833777575496E-3</v>
      </c>
      <c r="AF821" s="2">
        <f t="shared" si="88"/>
        <v>-1.5515602731138983E-3</v>
      </c>
    </row>
    <row r="822" spans="1:32" x14ac:dyDescent="0.3">
      <c r="A822" s="15">
        <v>43215</v>
      </c>
      <c r="B822" s="2">
        <v>-7.7102401926125875E-3</v>
      </c>
      <c r="C822" s="4">
        <v>-4.1264891397024871E-3</v>
      </c>
      <c r="D822" s="2">
        <v>-9.0926879135534606E-3</v>
      </c>
      <c r="E822" s="2">
        <v>-3.3327902419184132E-3</v>
      </c>
      <c r="F822">
        <v>4</v>
      </c>
      <c r="G822">
        <v>2018</v>
      </c>
      <c r="L822" s="2">
        <f t="shared" si="83"/>
        <v>-3.5837510529101004E-3</v>
      </c>
      <c r="P822" s="2">
        <f t="shared" si="84"/>
        <v>-1.3824477209408732E-3</v>
      </c>
      <c r="T822" s="2">
        <f t="shared" si="85"/>
        <v>-4.3774499506941747E-3</v>
      </c>
      <c r="X822" s="2">
        <f t="shared" si="86"/>
        <v>-4.9661987738509735E-3</v>
      </c>
      <c r="AB822" s="2">
        <f t="shared" si="87"/>
        <v>7.9369889778407388E-4</v>
      </c>
      <c r="AF822" s="2">
        <f t="shared" si="88"/>
        <v>-5.7598976716350479E-3</v>
      </c>
    </row>
    <row r="823" spans="1:32" x14ac:dyDescent="0.3">
      <c r="A823" s="15">
        <v>43216</v>
      </c>
      <c r="B823" s="2">
        <v>1.3643866461848957E-3</v>
      </c>
      <c r="C823" s="4">
        <v>4.4699660850192283E-3</v>
      </c>
      <c r="D823" s="2">
        <v>7.9187890902056874E-3</v>
      </c>
      <c r="E823" s="2">
        <v>6.1542662052730748E-3</v>
      </c>
      <c r="F823">
        <v>4</v>
      </c>
      <c r="G823">
        <v>2018</v>
      </c>
      <c r="L823" s="2">
        <f t="shared" si="83"/>
        <v>-3.1055794388343324E-3</v>
      </c>
      <c r="P823" s="2">
        <f t="shared" si="84"/>
        <v>6.5544024440207915E-3</v>
      </c>
      <c r="T823" s="2">
        <f t="shared" si="85"/>
        <v>-4.7898795590881789E-3</v>
      </c>
      <c r="X823" s="2">
        <f t="shared" si="86"/>
        <v>3.4488230051864591E-3</v>
      </c>
      <c r="AB823" s="2">
        <f t="shared" si="87"/>
        <v>1.6843001202538465E-3</v>
      </c>
      <c r="AF823" s="2">
        <f t="shared" si="88"/>
        <v>1.7645228849326126E-3</v>
      </c>
    </row>
    <row r="824" spans="1:32" x14ac:dyDescent="0.3">
      <c r="A824" s="15">
        <v>43217</v>
      </c>
      <c r="B824" s="2">
        <v>1.2623764708098993E-2</v>
      </c>
      <c r="C824" s="4">
        <v>7.0165194296370253E-3</v>
      </c>
      <c r="D824" s="2">
        <v>1.5341311188321775E-2</v>
      </c>
      <c r="E824" s="2">
        <v>7.3775119837757698E-3</v>
      </c>
      <c r="F824">
        <v>4</v>
      </c>
      <c r="G824">
        <v>2018</v>
      </c>
      <c r="L824" s="2">
        <f t="shared" si="83"/>
        <v>5.6072452784619682E-3</v>
      </c>
      <c r="P824" s="2">
        <f t="shared" si="84"/>
        <v>2.7175464802227812E-3</v>
      </c>
      <c r="T824" s="2">
        <f t="shared" si="85"/>
        <v>5.2462527243232237E-3</v>
      </c>
      <c r="X824" s="2">
        <f t="shared" si="86"/>
        <v>8.3247917586847485E-3</v>
      </c>
      <c r="AB824" s="2">
        <f t="shared" si="87"/>
        <v>3.6099255413874452E-4</v>
      </c>
      <c r="AF824" s="2">
        <f t="shared" si="88"/>
        <v>7.9637992045460057E-3</v>
      </c>
    </row>
    <row r="825" spans="1:32" x14ac:dyDescent="0.3">
      <c r="A825" s="15">
        <v>43220</v>
      </c>
      <c r="B825" s="2">
        <v>5.6998337353347884E-3</v>
      </c>
      <c r="C825" s="4">
        <v>4.4003628779590073E-3</v>
      </c>
      <c r="D825" s="2">
        <v>5.3948477235317748E-3</v>
      </c>
      <c r="E825" s="2">
        <v>5.4521485743373125E-3</v>
      </c>
      <c r="F825">
        <v>4</v>
      </c>
      <c r="G825">
        <v>2018</v>
      </c>
      <c r="L825" s="2">
        <f t="shared" si="83"/>
        <v>1.2994708573757811E-3</v>
      </c>
      <c r="P825" s="2">
        <f t="shared" si="84"/>
        <v>-3.0498601180301357E-4</v>
      </c>
      <c r="T825" s="2">
        <f t="shared" si="85"/>
        <v>2.4768516099747586E-4</v>
      </c>
      <c r="X825" s="2">
        <f t="shared" si="86"/>
        <v>9.9448484557276753E-4</v>
      </c>
      <c r="AB825" s="2">
        <f t="shared" si="87"/>
        <v>1.0517856963783052E-3</v>
      </c>
      <c r="AF825" s="2">
        <f t="shared" si="88"/>
        <v>-5.7300850805537713E-5</v>
      </c>
    </row>
    <row r="826" spans="1:32" x14ac:dyDescent="0.3">
      <c r="A826" s="15">
        <v>43222</v>
      </c>
      <c r="B826" s="2">
        <v>4.7080759818203003E-3</v>
      </c>
      <c r="C826" s="4">
        <v>-1.9833602592336679E-3</v>
      </c>
      <c r="D826" s="2">
        <v>1.4374343950242338E-3</v>
      </c>
      <c r="E826" s="2">
        <v>4.5676437897671331E-4</v>
      </c>
      <c r="F826">
        <v>5</v>
      </c>
      <c r="G826">
        <v>2018</v>
      </c>
      <c r="L826" s="2">
        <f t="shared" si="83"/>
        <v>6.6914362410539687E-3</v>
      </c>
      <c r="P826" s="2">
        <f t="shared" si="84"/>
        <v>3.2706415867960665E-3</v>
      </c>
      <c r="T826" s="2">
        <f t="shared" si="85"/>
        <v>4.2513116028435874E-3</v>
      </c>
      <c r="X826" s="2">
        <f t="shared" si="86"/>
        <v>3.4207946542579018E-3</v>
      </c>
      <c r="AB826" s="2">
        <f t="shared" si="87"/>
        <v>2.4401246382103814E-3</v>
      </c>
      <c r="AF826" s="2">
        <f t="shared" si="88"/>
        <v>9.8067001604752041E-4</v>
      </c>
    </row>
    <row r="827" spans="1:32" x14ac:dyDescent="0.3">
      <c r="A827" s="15">
        <v>43223</v>
      </c>
      <c r="B827" s="2">
        <v>1.642792654436437E-3</v>
      </c>
      <c r="C827" s="4">
        <v>-3.5827412635693655E-3</v>
      </c>
      <c r="D827" s="2">
        <v>1.4451488757563362E-3</v>
      </c>
      <c r="E827" s="2">
        <v>-2.0832136982671585E-3</v>
      </c>
      <c r="F827">
        <v>5</v>
      </c>
      <c r="G827">
        <v>2018</v>
      </c>
      <c r="L827" s="2">
        <f t="shared" si="83"/>
        <v>5.2255339180058025E-3</v>
      </c>
      <c r="P827" s="2">
        <f t="shared" si="84"/>
        <v>1.9764377868010082E-4</v>
      </c>
      <c r="T827" s="2">
        <f t="shared" si="85"/>
        <v>3.7260063527035955E-3</v>
      </c>
      <c r="X827" s="2">
        <f t="shared" si="86"/>
        <v>5.0278901393257022E-3</v>
      </c>
      <c r="AB827" s="2">
        <f t="shared" si="87"/>
        <v>1.499527565302207E-3</v>
      </c>
      <c r="AF827" s="2">
        <f t="shared" si="88"/>
        <v>3.5283625740234947E-3</v>
      </c>
    </row>
    <row r="828" spans="1:32" x14ac:dyDescent="0.3">
      <c r="A828" s="15">
        <v>43224</v>
      </c>
      <c r="B828" s="2">
        <v>-7.5448499413181727E-4</v>
      </c>
      <c r="C828" s="4">
        <v>-5.7492520822311254E-3</v>
      </c>
      <c r="D828" s="2">
        <v>1.5680378047471303E-3</v>
      </c>
      <c r="E828" s="2">
        <v>-5.3488092518219751E-3</v>
      </c>
      <c r="F828">
        <v>5</v>
      </c>
      <c r="G828">
        <v>2018</v>
      </c>
      <c r="L828" s="2">
        <f t="shared" si="83"/>
        <v>4.994767088099308E-3</v>
      </c>
      <c r="P828" s="2">
        <f t="shared" si="84"/>
        <v>-2.3225227988789474E-3</v>
      </c>
      <c r="T828" s="2">
        <f t="shared" si="85"/>
        <v>4.5943242576901577E-3</v>
      </c>
      <c r="X828" s="2">
        <f t="shared" si="86"/>
        <v>7.3172898869782559E-3</v>
      </c>
      <c r="AB828" s="2">
        <f t="shared" si="87"/>
        <v>4.0044283040915028E-4</v>
      </c>
      <c r="AF828" s="2">
        <f t="shared" si="88"/>
        <v>6.9168470565691056E-3</v>
      </c>
    </row>
    <row r="829" spans="1:32" x14ac:dyDescent="0.3">
      <c r="A829" s="15">
        <v>43227</v>
      </c>
      <c r="B829" s="2">
        <v>7.1946437819043691E-3</v>
      </c>
      <c r="C829" s="4">
        <v>9.1587596826219007E-3</v>
      </c>
      <c r="D829" s="2">
        <v>8.0579753094121281E-3</v>
      </c>
      <c r="E829" s="2">
        <v>8.3848435846896711E-3</v>
      </c>
      <c r="F829">
        <v>5</v>
      </c>
      <c r="G829">
        <v>2018</v>
      </c>
      <c r="L829" s="2">
        <f t="shared" si="83"/>
        <v>-1.9641159007175316E-3</v>
      </c>
      <c r="P829" s="2">
        <f t="shared" si="84"/>
        <v>-8.63331527507759E-4</v>
      </c>
      <c r="T829" s="2">
        <f t="shared" si="85"/>
        <v>-1.1901998027853021E-3</v>
      </c>
      <c r="X829" s="2">
        <f t="shared" si="86"/>
        <v>-1.1007843732097726E-3</v>
      </c>
      <c r="AB829" s="2">
        <f t="shared" si="87"/>
        <v>-7.7391609793222953E-4</v>
      </c>
      <c r="AF829" s="2">
        <f t="shared" si="88"/>
        <v>-3.2686827527754307E-4</v>
      </c>
    </row>
    <row r="830" spans="1:32" x14ac:dyDescent="0.3">
      <c r="A830" s="15">
        <v>43228</v>
      </c>
      <c r="B830" s="2">
        <v>4.6895637647209418E-3</v>
      </c>
      <c r="C830" s="4">
        <v>2.146423405346715E-4</v>
      </c>
      <c r="D830" s="2">
        <v>9.223639904765801E-3</v>
      </c>
      <c r="E830" s="2">
        <v>2.3233263671413177E-4</v>
      </c>
      <c r="F830">
        <v>5</v>
      </c>
      <c r="G830">
        <v>2018</v>
      </c>
      <c r="L830" s="2">
        <f t="shared" si="83"/>
        <v>4.4749214241862701E-3</v>
      </c>
      <c r="P830" s="2">
        <f t="shared" si="84"/>
        <v>-4.5340761400448591E-3</v>
      </c>
      <c r="T830" s="2">
        <f t="shared" si="85"/>
        <v>4.4572311280068099E-3</v>
      </c>
      <c r="X830" s="2">
        <f t="shared" si="86"/>
        <v>9.0089975642311301E-3</v>
      </c>
      <c r="AB830" s="2">
        <f t="shared" si="87"/>
        <v>1.7690296179460272E-5</v>
      </c>
      <c r="AF830" s="2">
        <f t="shared" si="88"/>
        <v>8.9913072680516699E-3</v>
      </c>
    </row>
    <row r="831" spans="1:32" x14ac:dyDescent="0.3">
      <c r="A831" s="15">
        <v>43229</v>
      </c>
      <c r="B831" s="2">
        <v>2.0705267420031658E-4</v>
      </c>
      <c r="C831" s="4">
        <v>2.2299352479054897E-3</v>
      </c>
      <c r="D831" s="2">
        <v>2.4510837277936692E-3</v>
      </c>
      <c r="E831" s="2">
        <v>2.9256322068858653E-3</v>
      </c>
      <c r="F831">
        <v>5</v>
      </c>
      <c r="G831">
        <v>2018</v>
      </c>
      <c r="L831" s="2">
        <f t="shared" si="83"/>
        <v>-2.0228825737051729E-3</v>
      </c>
      <c r="P831" s="2">
        <f t="shared" si="84"/>
        <v>-2.2440310535933525E-3</v>
      </c>
      <c r="T831" s="2">
        <f t="shared" si="85"/>
        <v>-2.7185795326855485E-3</v>
      </c>
      <c r="X831" s="2">
        <f t="shared" si="86"/>
        <v>2.2114847988817955E-4</v>
      </c>
      <c r="AB831" s="2">
        <f t="shared" si="87"/>
        <v>6.9569695898037557E-4</v>
      </c>
      <c r="AF831" s="2">
        <f t="shared" si="88"/>
        <v>-4.7454847909219602E-4</v>
      </c>
    </row>
    <row r="832" spans="1:32" x14ac:dyDescent="0.3">
      <c r="A832" s="15">
        <v>43230</v>
      </c>
      <c r="B832" s="2">
        <v>-6.9986739354635182E-4</v>
      </c>
      <c r="C832" s="4">
        <v>-2.3413426180214914E-3</v>
      </c>
      <c r="D832" s="2">
        <v>-8.9659694621759304E-4</v>
      </c>
      <c r="E832" s="2">
        <v>-2.0691207510897497E-3</v>
      </c>
      <c r="F832">
        <v>5</v>
      </c>
      <c r="G832">
        <v>2018</v>
      </c>
      <c r="L832" s="2">
        <f t="shared" si="83"/>
        <v>1.6414752244751395E-3</v>
      </c>
      <c r="P832" s="2">
        <f t="shared" si="84"/>
        <v>1.9672955267124122E-4</v>
      </c>
      <c r="T832" s="2">
        <f t="shared" si="85"/>
        <v>1.3692533575433978E-3</v>
      </c>
      <c r="X832" s="2">
        <f t="shared" si="86"/>
        <v>1.4447456718038984E-3</v>
      </c>
      <c r="AB832" s="2">
        <f t="shared" si="87"/>
        <v>2.7222186693174168E-4</v>
      </c>
      <c r="AF832" s="2">
        <f t="shared" si="88"/>
        <v>1.1725238048721567E-3</v>
      </c>
    </row>
    <row r="833" spans="1:32" x14ac:dyDescent="0.3">
      <c r="A833" s="15">
        <v>43231</v>
      </c>
      <c r="B833" s="2">
        <v>1.1748860151251655E-2</v>
      </c>
      <c r="C833" s="4">
        <v>8.3935594944269127E-3</v>
      </c>
      <c r="D833" s="2">
        <v>1.0797520186751423E-2</v>
      </c>
      <c r="E833" s="2">
        <v>8.2142025241253649E-3</v>
      </c>
      <c r="F833">
        <v>5</v>
      </c>
      <c r="G833">
        <v>2018</v>
      </c>
      <c r="L833" s="2">
        <f t="shared" si="83"/>
        <v>3.3553006568247425E-3</v>
      </c>
      <c r="P833" s="2">
        <f t="shared" si="84"/>
        <v>9.5133996450023212E-4</v>
      </c>
      <c r="T833" s="2">
        <f t="shared" si="85"/>
        <v>3.5346576271262902E-3</v>
      </c>
      <c r="X833" s="2">
        <f t="shared" si="86"/>
        <v>2.4039606923245103E-3</v>
      </c>
      <c r="AB833" s="2">
        <f t="shared" si="87"/>
        <v>-1.7935697030154775E-4</v>
      </c>
      <c r="AF833" s="2">
        <f t="shared" si="88"/>
        <v>2.5833176626260581E-3</v>
      </c>
    </row>
    <row r="834" spans="1:32" x14ac:dyDescent="0.3">
      <c r="A834" s="15">
        <v>43234</v>
      </c>
      <c r="B834" s="2">
        <v>1.7533340601040273E-3</v>
      </c>
      <c r="C834" s="4">
        <v>9.2536899088848185E-6</v>
      </c>
      <c r="D834" s="2">
        <v>2.3473156363402318E-3</v>
      </c>
      <c r="E834" s="2">
        <v>5.8870226326749047E-4</v>
      </c>
      <c r="F834">
        <v>5</v>
      </c>
      <c r="G834">
        <v>2018</v>
      </c>
      <c r="L834" s="2">
        <f t="shared" ref="L834:L897" si="89">IF(OR(F834=1, F834=3, F834=4, F834=5, F834=6,F834=9,F834=10,F834=11), B834-C834, IF(OR(F834=2, F834=7,F834=8,F834=12), C834-B834, ""))</f>
        <v>1.7440803701951424E-3</v>
      </c>
      <c r="P834" s="2">
        <f t="shared" ref="P834:P897" si="90">IF(OR(F834=1, F834=4, F834=9,F834=10,F834=11), D834-B834, IF(OR(F834=2,F834=3,F834=5,F834=6, F834=7,F834=8,F834=12), B834-D834, ""))</f>
        <v>-5.9398157623620452E-4</v>
      </c>
      <c r="T834" s="2">
        <f t="shared" ref="T834:T897" si="91">IF(OR(F834=1, F834=3, F834=4, F834=5,F834=9,F834=10,F834=11), B834-E834, IF(OR(F834=2, F834=6, F834=7,F834=8,F834=12), E834-B834, ""))</f>
        <v>1.1646317968365368E-3</v>
      </c>
      <c r="X834" s="2">
        <f t="shared" ref="X834:X897" si="92">IF(OR(F834=1, F834=3, F834=4, F834=5,F834=9,F834=10,F834=11), D834-C834, IF(OR(F834=2, F834=6, F834=7,F834=8,F834=12), C834-D834, ""))</f>
        <v>2.3380619464313471E-3</v>
      </c>
      <c r="AB834" s="2">
        <f t="shared" ref="AB834:AB897" si="93">IF(OR(F834=1,F834=2, F834=3,F834=9,F834=11,F834=12), C834-E834, IF(OR( F834=4, F834=5,F834=6, F834=7,F834=8,F834=10), E834-C834, ""))</f>
        <v>5.794485733586057E-4</v>
      </c>
      <c r="AF834" s="2">
        <f t="shared" ref="AF834:AF897" si="94">IF(OR(F834=1, F834=3,F834=4, F834=5,F834=9,F834=10,F834=11), D834-E834, IF(OR(F834=2,F834=6, F834=7,F834=8,F834=12), E834-D834, ""))</f>
        <v>1.7586133730727413E-3</v>
      </c>
    </row>
    <row r="835" spans="1:32" x14ac:dyDescent="0.3">
      <c r="A835" s="15">
        <v>43235</v>
      </c>
      <c r="B835" s="2">
        <v>8.2148384490741489E-4</v>
      </c>
      <c r="C835" s="4">
        <v>-4.3954620324616439E-4</v>
      </c>
      <c r="D835" s="2">
        <v>-4.3436958808598064E-5</v>
      </c>
      <c r="E835" s="2">
        <v>-3.591445890240351E-4</v>
      </c>
      <c r="F835">
        <v>5</v>
      </c>
      <c r="G835">
        <v>2018</v>
      </c>
      <c r="L835" s="2">
        <f t="shared" si="89"/>
        <v>1.2610300481535792E-3</v>
      </c>
      <c r="P835" s="2">
        <f t="shared" si="90"/>
        <v>8.6492080371601294E-4</v>
      </c>
      <c r="T835" s="2">
        <f t="shared" si="91"/>
        <v>1.18062843393145E-3</v>
      </c>
      <c r="X835" s="2">
        <f t="shared" si="92"/>
        <v>3.9610924443756634E-4</v>
      </c>
      <c r="AB835" s="2">
        <f t="shared" si="93"/>
        <v>8.0401614222129286E-5</v>
      </c>
      <c r="AF835" s="2">
        <f t="shared" si="94"/>
        <v>3.1570763021543705E-4</v>
      </c>
    </row>
    <row r="836" spans="1:32" x14ac:dyDescent="0.3">
      <c r="A836" s="15">
        <v>43236</v>
      </c>
      <c r="B836" s="2">
        <v>-1.0405202142490176E-2</v>
      </c>
      <c r="C836" s="4">
        <v>-5.6240366233561842E-3</v>
      </c>
      <c r="D836" s="2">
        <v>-1.1024023570295329E-2</v>
      </c>
      <c r="E836" s="2">
        <v>-4.3906218612794453E-3</v>
      </c>
      <c r="F836">
        <v>5</v>
      </c>
      <c r="G836">
        <v>2018</v>
      </c>
      <c r="L836" s="2">
        <f t="shared" si="89"/>
        <v>-4.7811655191339923E-3</v>
      </c>
      <c r="P836" s="2">
        <f t="shared" si="90"/>
        <v>6.1882142780515272E-4</v>
      </c>
      <c r="T836" s="2">
        <f t="shared" si="91"/>
        <v>-6.0145802812107312E-3</v>
      </c>
      <c r="X836" s="2">
        <f t="shared" si="92"/>
        <v>-5.399986946939145E-3</v>
      </c>
      <c r="AB836" s="2">
        <f t="shared" si="93"/>
        <v>1.2334147620767389E-3</v>
      </c>
      <c r="AF836" s="2">
        <f t="shared" si="94"/>
        <v>-6.6334017090158839E-3</v>
      </c>
    </row>
    <row r="837" spans="1:32" x14ac:dyDescent="0.3">
      <c r="A837" s="15">
        <v>43237</v>
      </c>
      <c r="B837" s="2">
        <v>-2.5239638645611316E-3</v>
      </c>
      <c r="C837" s="4">
        <v>-5.437059519043639E-3</v>
      </c>
      <c r="D837" s="2">
        <v>-4.1383156081529655E-3</v>
      </c>
      <c r="E837" s="2">
        <v>-6.7469427385871876E-3</v>
      </c>
      <c r="F837">
        <v>5</v>
      </c>
      <c r="G837">
        <v>2018</v>
      </c>
      <c r="L837" s="2">
        <f t="shared" si="89"/>
        <v>2.9130956544825073E-3</v>
      </c>
      <c r="P837" s="2">
        <f t="shared" si="90"/>
        <v>1.6143517435918339E-3</v>
      </c>
      <c r="T837" s="2">
        <f t="shared" si="91"/>
        <v>4.222978874026056E-3</v>
      </c>
      <c r="X837" s="2">
        <f t="shared" si="92"/>
        <v>1.2987439108906734E-3</v>
      </c>
      <c r="AB837" s="2">
        <f t="shared" si="93"/>
        <v>-1.3098832195435487E-3</v>
      </c>
      <c r="AF837" s="2">
        <f t="shared" si="94"/>
        <v>2.6086271304342221E-3</v>
      </c>
    </row>
    <row r="838" spans="1:32" x14ac:dyDescent="0.3">
      <c r="A838" s="15">
        <v>43238</v>
      </c>
      <c r="B838" s="2">
        <v>-8.5827954596037603E-3</v>
      </c>
      <c r="C838" s="4">
        <v>-8.0784820316962078E-3</v>
      </c>
      <c r="D838" s="2">
        <v>-7.6015003566799137E-3</v>
      </c>
      <c r="E838" s="2">
        <v>-8.5583934960533781E-3</v>
      </c>
      <c r="F838">
        <v>5</v>
      </c>
      <c r="G838">
        <v>2018</v>
      </c>
      <c r="L838" s="2">
        <f t="shared" si="89"/>
        <v>-5.0431342790755243E-4</v>
      </c>
      <c r="P838" s="2">
        <f t="shared" si="90"/>
        <v>-9.8129510292384661E-4</v>
      </c>
      <c r="T838" s="2">
        <f t="shared" si="91"/>
        <v>-2.4401963550382127E-5</v>
      </c>
      <c r="X838" s="2">
        <f t="shared" si="92"/>
        <v>4.7698167501629418E-4</v>
      </c>
      <c r="AB838" s="2">
        <f t="shared" si="93"/>
        <v>-4.799114643571703E-4</v>
      </c>
      <c r="AF838" s="2">
        <f t="shared" si="94"/>
        <v>9.5689313937346449E-4</v>
      </c>
    </row>
    <row r="839" spans="1:32" x14ac:dyDescent="0.3">
      <c r="A839" s="15">
        <v>43241</v>
      </c>
      <c r="B839" s="2">
        <v>-8.3741285716290598E-3</v>
      </c>
      <c r="C839" s="4">
        <v>-7.5214223698613593E-3</v>
      </c>
      <c r="D839" s="2">
        <v>-4.8230765663404632E-3</v>
      </c>
      <c r="E839" s="2">
        <v>-6.662304904400086E-3</v>
      </c>
      <c r="F839">
        <v>5</v>
      </c>
      <c r="G839">
        <v>2018</v>
      </c>
      <c r="L839" s="2">
        <f t="shared" si="89"/>
        <v>-8.5270620176770059E-4</v>
      </c>
      <c r="P839" s="2">
        <f t="shared" si="90"/>
        <v>-3.5510520052885967E-3</v>
      </c>
      <c r="T839" s="2">
        <f t="shared" si="91"/>
        <v>-1.7118236672289738E-3</v>
      </c>
      <c r="X839" s="2">
        <f t="shared" si="92"/>
        <v>2.6983458035208961E-3</v>
      </c>
      <c r="AB839" s="2">
        <f t="shared" si="93"/>
        <v>8.5911746546127321E-4</v>
      </c>
      <c r="AF839" s="2">
        <f t="shared" si="94"/>
        <v>1.8392283380596229E-3</v>
      </c>
    </row>
    <row r="840" spans="1:32" x14ac:dyDescent="0.3">
      <c r="A840" s="15">
        <v>43242</v>
      </c>
      <c r="B840" s="2">
        <v>2.6022356842060747E-3</v>
      </c>
      <c r="C840" s="4">
        <v>1.9017372369659682E-3</v>
      </c>
      <c r="D840" s="2">
        <v>1.0446277397207643E-3</v>
      </c>
      <c r="E840" s="2">
        <v>1.0142670483384649E-3</v>
      </c>
      <c r="F840">
        <v>5</v>
      </c>
      <c r="G840">
        <v>2018</v>
      </c>
      <c r="L840" s="2">
        <f t="shared" si="89"/>
        <v>7.0049844724010641E-4</v>
      </c>
      <c r="P840" s="2">
        <f t="shared" si="90"/>
        <v>1.5576079444853104E-3</v>
      </c>
      <c r="T840" s="2">
        <f t="shared" si="91"/>
        <v>1.5879686358676098E-3</v>
      </c>
      <c r="X840" s="2">
        <f t="shared" si="92"/>
        <v>-8.5710949724520399E-4</v>
      </c>
      <c r="AB840" s="2">
        <f t="shared" si="93"/>
        <v>-8.8747018862750339E-4</v>
      </c>
      <c r="AF840" s="2">
        <f t="shared" si="94"/>
        <v>3.0360691382299394E-5</v>
      </c>
    </row>
    <row r="841" spans="1:32" x14ac:dyDescent="0.3">
      <c r="A841" s="15">
        <v>43243</v>
      </c>
      <c r="B841" s="2">
        <v>-6.3686794259270058E-3</v>
      </c>
      <c r="C841" s="4">
        <v>-1.0093292966488593E-2</v>
      </c>
      <c r="D841" s="2">
        <v>-3.5980712010768995E-3</v>
      </c>
      <c r="E841" s="2">
        <v>-8.840376275134584E-3</v>
      </c>
      <c r="F841">
        <v>5</v>
      </c>
      <c r="G841">
        <v>2018</v>
      </c>
      <c r="L841" s="2">
        <f t="shared" si="89"/>
        <v>3.7246135405615867E-3</v>
      </c>
      <c r="P841" s="2">
        <f t="shared" si="90"/>
        <v>-2.7706082248501063E-3</v>
      </c>
      <c r="T841" s="2">
        <f t="shared" si="91"/>
        <v>2.4716968492075782E-3</v>
      </c>
      <c r="X841" s="2">
        <f t="shared" si="92"/>
        <v>6.495221765411693E-3</v>
      </c>
      <c r="AB841" s="2">
        <f t="shared" si="93"/>
        <v>1.2529166913540085E-3</v>
      </c>
      <c r="AF841" s="2">
        <f t="shared" si="94"/>
        <v>5.2423050740576845E-3</v>
      </c>
    </row>
    <row r="842" spans="1:32" x14ac:dyDescent="0.3">
      <c r="A842" s="15">
        <v>43244</v>
      </c>
      <c r="B842" s="2">
        <v>1.1876550652723285E-2</v>
      </c>
      <c r="C842" s="4">
        <v>8.0054839962225618E-3</v>
      </c>
      <c r="D842" s="2">
        <v>1.2920017364254107E-2</v>
      </c>
      <c r="E842" s="2">
        <v>9.2648372058624431E-3</v>
      </c>
      <c r="F842">
        <v>5</v>
      </c>
      <c r="G842">
        <v>2018</v>
      </c>
      <c r="L842" s="2">
        <f t="shared" si="89"/>
        <v>3.871066656500723E-3</v>
      </c>
      <c r="P842" s="2">
        <f t="shared" si="90"/>
        <v>-1.0434667115308219E-3</v>
      </c>
      <c r="T842" s="2">
        <f t="shared" si="91"/>
        <v>2.6117134468608416E-3</v>
      </c>
      <c r="X842" s="2">
        <f t="shared" si="92"/>
        <v>4.9145333680315449E-3</v>
      </c>
      <c r="AB842" s="2">
        <f t="shared" si="93"/>
        <v>1.2593532096398814E-3</v>
      </c>
      <c r="AF842" s="2">
        <f t="shared" si="94"/>
        <v>3.6551801583916636E-3</v>
      </c>
    </row>
    <row r="843" spans="1:32" x14ac:dyDescent="0.3">
      <c r="A843" s="15">
        <v>43245</v>
      </c>
      <c r="B843" s="2">
        <v>9.5583236877399246E-3</v>
      </c>
      <c r="C843" s="4">
        <v>8.6837837709306549E-3</v>
      </c>
      <c r="D843" s="2">
        <v>9.8686233510654649E-3</v>
      </c>
      <c r="E843" s="2">
        <v>7.5515439901382778E-3</v>
      </c>
      <c r="F843">
        <v>5</v>
      </c>
      <c r="G843">
        <v>2018</v>
      </c>
      <c r="L843" s="2">
        <f t="shared" si="89"/>
        <v>8.7453991680926969E-4</v>
      </c>
      <c r="P843" s="2">
        <f t="shared" si="90"/>
        <v>-3.1029966332554032E-4</v>
      </c>
      <c r="T843" s="2">
        <f t="shared" si="91"/>
        <v>2.0067796976016468E-3</v>
      </c>
      <c r="X843" s="2">
        <f t="shared" si="92"/>
        <v>1.18483958013481E-3</v>
      </c>
      <c r="AB843" s="2">
        <f t="shared" si="93"/>
        <v>-1.1322397807923771E-3</v>
      </c>
      <c r="AF843" s="2">
        <f t="shared" si="94"/>
        <v>2.3170793609271871E-3</v>
      </c>
    </row>
    <row r="844" spans="1:32" x14ac:dyDescent="0.3">
      <c r="A844" s="15">
        <v>43248</v>
      </c>
      <c r="B844" s="2">
        <v>1.1689083984366135E-2</v>
      </c>
      <c r="C844" s="4">
        <v>7.8735331419168986E-3</v>
      </c>
      <c r="D844" s="2">
        <v>1.2967413996205338E-2</v>
      </c>
      <c r="E844" s="2">
        <v>6.8893599317621105E-3</v>
      </c>
      <c r="F844">
        <v>5</v>
      </c>
      <c r="G844">
        <v>2018</v>
      </c>
      <c r="L844" s="2">
        <f t="shared" si="89"/>
        <v>3.8155508424492363E-3</v>
      </c>
      <c r="P844" s="2">
        <f t="shared" si="90"/>
        <v>-1.2783300118392026E-3</v>
      </c>
      <c r="T844" s="2">
        <f t="shared" si="91"/>
        <v>4.7997240526040244E-3</v>
      </c>
      <c r="X844" s="2">
        <f t="shared" si="92"/>
        <v>5.0938808542884389E-3</v>
      </c>
      <c r="AB844" s="2">
        <f t="shared" si="93"/>
        <v>-9.8417321015478818E-4</v>
      </c>
      <c r="AF844" s="2">
        <f t="shared" si="94"/>
        <v>6.0780540644432271E-3</v>
      </c>
    </row>
    <row r="845" spans="1:32" x14ac:dyDescent="0.3">
      <c r="A845" s="15">
        <v>43249</v>
      </c>
      <c r="B845" s="2">
        <v>-1.0903333868710211E-2</v>
      </c>
      <c r="C845" s="4">
        <v>-5.1783901615265132E-3</v>
      </c>
      <c r="D845" s="2">
        <v>-1.3505922579069511E-2</v>
      </c>
      <c r="E845" s="2">
        <v>-6.1492122388207187E-3</v>
      </c>
      <c r="F845">
        <v>5</v>
      </c>
      <c r="G845">
        <v>2018</v>
      </c>
      <c r="L845" s="2">
        <f t="shared" si="89"/>
        <v>-5.7249437071836976E-3</v>
      </c>
      <c r="P845" s="2">
        <f t="shared" si="90"/>
        <v>2.6025887103593003E-3</v>
      </c>
      <c r="T845" s="2">
        <f t="shared" si="91"/>
        <v>-4.7541216298894922E-3</v>
      </c>
      <c r="X845" s="2">
        <f t="shared" si="92"/>
        <v>-8.3275324175429988E-3</v>
      </c>
      <c r="AB845" s="2">
        <f t="shared" si="93"/>
        <v>-9.7082207729420542E-4</v>
      </c>
      <c r="AF845" s="2">
        <f t="shared" si="94"/>
        <v>-7.3567103402487925E-3</v>
      </c>
    </row>
    <row r="846" spans="1:32" x14ac:dyDescent="0.3">
      <c r="A846" s="15">
        <v>43250</v>
      </c>
      <c r="B846" s="2">
        <v>3.3946667033664336E-4</v>
      </c>
      <c r="C846" s="4">
        <v>-1.782137248079045E-3</v>
      </c>
      <c r="D846" s="2">
        <v>2.7804439569145451E-3</v>
      </c>
      <c r="E846" s="2">
        <v>-1.2340754763192957E-3</v>
      </c>
      <c r="F846">
        <v>5</v>
      </c>
      <c r="G846">
        <v>2018</v>
      </c>
      <c r="L846" s="2">
        <f t="shared" si="89"/>
        <v>2.1216039184156882E-3</v>
      </c>
      <c r="P846" s="2">
        <f t="shared" si="90"/>
        <v>-2.4409772865779016E-3</v>
      </c>
      <c r="T846" s="2">
        <f t="shared" si="91"/>
        <v>1.573542146655939E-3</v>
      </c>
      <c r="X846" s="2">
        <f t="shared" si="92"/>
        <v>4.5625812049935903E-3</v>
      </c>
      <c r="AB846" s="2">
        <f t="shared" si="93"/>
        <v>5.4806177175974928E-4</v>
      </c>
      <c r="AF846" s="2">
        <f t="shared" si="94"/>
        <v>4.0145194332338405E-3</v>
      </c>
    </row>
    <row r="847" spans="1:32" x14ac:dyDescent="0.3">
      <c r="A847" s="15">
        <v>43251</v>
      </c>
      <c r="B847" s="2">
        <v>2.0863839305766414E-2</v>
      </c>
      <c r="C847" s="4">
        <v>1.1475031443281903E-2</v>
      </c>
      <c r="D847" s="2">
        <v>2.3868306504911216E-2</v>
      </c>
      <c r="E847" s="2">
        <v>1.192541936067917E-2</v>
      </c>
      <c r="F847">
        <v>5</v>
      </c>
      <c r="G847">
        <v>2018</v>
      </c>
      <c r="L847" s="2">
        <f t="shared" si="89"/>
        <v>9.3888078624845116E-3</v>
      </c>
      <c r="P847" s="2">
        <f t="shared" si="90"/>
        <v>-3.0044671991448016E-3</v>
      </c>
      <c r="T847" s="2">
        <f t="shared" si="91"/>
        <v>8.9384199450872441E-3</v>
      </c>
      <c r="X847" s="2">
        <f t="shared" si="92"/>
        <v>1.2393275061629313E-2</v>
      </c>
      <c r="AB847" s="2">
        <f t="shared" si="93"/>
        <v>4.5038791739726754E-4</v>
      </c>
      <c r="AF847" s="2">
        <f t="shared" si="94"/>
        <v>1.1942887144232046E-2</v>
      </c>
    </row>
    <row r="848" spans="1:32" x14ac:dyDescent="0.3">
      <c r="A848" s="15">
        <v>43252</v>
      </c>
      <c r="B848" s="2">
        <v>-6.6603062927009246E-3</v>
      </c>
      <c r="C848" s="4">
        <v>-3.7210731966299754E-3</v>
      </c>
      <c r="D848" s="2">
        <v>-9.7714069490507354E-3</v>
      </c>
      <c r="E848" s="2">
        <v>-2.6929102738828853E-3</v>
      </c>
      <c r="F848">
        <v>6</v>
      </c>
      <c r="G848">
        <v>2018</v>
      </c>
      <c r="L848" s="2">
        <f t="shared" si="89"/>
        <v>-2.9392330960709492E-3</v>
      </c>
      <c r="P848" s="2">
        <f t="shared" si="90"/>
        <v>3.1111006563498108E-3</v>
      </c>
      <c r="T848" s="2">
        <f t="shared" si="91"/>
        <v>3.9673960188180389E-3</v>
      </c>
      <c r="X848" s="2">
        <f t="shared" si="92"/>
        <v>6.05033375242076E-3</v>
      </c>
      <c r="AB848" s="2">
        <f t="shared" si="93"/>
        <v>1.0281629227470901E-3</v>
      </c>
      <c r="AF848" s="2">
        <f t="shared" si="94"/>
        <v>7.0784966751678505E-3</v>
      </c>
    </row>
    <row r="849" spans="1:32" x14ac:dyDescent="0.3">
      <c r="A849" s="15">
        <v>43255</v>
      </c>
      <c r="B849" s="2">
        <v>-1.626681248592737E-2</v>
      </c>
      <c r="C849" s="4">
        <v>-6.3293506104972535E-3</v>
      </c>
      <c r="D849" s="2">
        <v>-1.6305895222681773E-2</v>
      </c>
      <c r="E849" s="2">
        <v>-6.1137312410900705E-3</v>
      </c>
      <c r="F849">
        <v>6</v>
      </c>
      <c r="G849">
        <v>2018</v>
      </c>
      <c r="L849" s="2">
        <f t="shared" si="89"/>
        <v>-9.9374618754301154E-3</v>
      </c>
      <c r="P849" s="2">
        <f t="shared" si="90"/>
        <v>3.9082736754403324E-5</v>
      </c>
      <c r="T849" s="2">
        <f t="shared" si="91"/>
        <v>1.0153081244837299E-2</v>
      </c>
      <c r="X849" s="2">
        <f t="shared" si="92"/>
        <v>9.9765446121845187E-3</v>
      </c>
      <c r="AB849" s="2">
        <f t="shared" si="93"/>
        <v>2.1561936940718302E-4</v>
      </c>
      <c r="AF849" s="2">
        <f t="shared" si="94"/>
        <v>1.0192163981591703E-2</v>
      </c>
    </row>
    <row r="850" spans="1:32" x14ac:dyDescent="0.3">
      <c r="A850" s="15">
        <v>43256</v>
      </c>
      <c r="B850" s="2">
        <v>7.5762445703580583E-4</v>
      </c>
      <c r="C850" s="4">
        <v>-3.3259632121183953E-3</v>
      </c>
      <c r="D850" s="2">
        <v>-2.4945206235917945E-4</v>
      </c>
      <c r="E850" s="2">
        <v>-3.1040883539848975E-3</v>
      </c>
      <c r="F850">
        <v>6</v>
      </c>
      <c r="G850">
        <v>2018</v>
      </c>
      <c r="L850" s="2">
        <f t="shared" si="89"/>
        <v>4.0835876691542013E-3</v>
      </c>
      <c r="P850" s="2">
        <f t="shared" si="90"/>
        <v>1.0070765193949853E-3</v>
      </c>
      <c r="T850" s="2">
        <f t="shared" si="91"/>
        <v>-3.8617128110207035E-3</v>
      </c>
      <c r="X850" s="2">
        <f t="shared" si="92"/>
        <v>-3.076511149759216E-3</v>
      </c>
      <c r="AB850" s="2">
        <f t="shared" si="93"/>
        <v>2.218748581334978E-4</v>
      </c>
      <c r="AF850" s="2">
        <f t="shared" si="94"/>
        <v>-2.8546362916257182E-3</v>
      </c>
    </row>
    <row r="851" spans="1:32" x14ac:dyDescent="0.3">
      <c r="A851" s="15">
        <v>43257</v>
      </c>
      <c r="B851" s="2">
        <v>6.9128416521510149E-3</v>
      </c>
      <c r="C851" s="4">
        <v>8.6376573540448316E-3</v>
      </c>
      <c r="D851" s="2">
        <v>4.4417355529312611E-3</v>
      </c>
      <c r="E851" s="2">
        <v>7.8981274215179139E-3</v>
      </c>
      <c r="F851">
        <v>6</v>
      </c>
      <c r="G851">
        <v>2018</v>
      </c>
      <c r="L851" s="2">
        <f t="shared" si="89"/>
        <v>-1.7248157018938167E-3</v>
      </c>
      <c r="P851" s="2">
        <f t="shared" si="90"/>
        <v>2.4711060992197538E-3</v>
      </c>
      <c r="T851" s="2">
        <f t="shared" si="91"/>
        <v>9.8528576936689899E-4</v>
      </c>
      <c r="X851" s="2">
        <f t="shared" si="92"/>
        <v>4.1959218011135705E-3</v>
      </c>
      <c r="AB851" s="2">
        <f t="shared" si="93"/>
        <v>-7.3952993252691772E-4</v>
      </c>
      <c r="AF851" s="2">
        <f t="shared" si="94"/>
        <v>3.4563918685866528E-3</v>
      </c>
    </row>
    <row r="852" spans="1:32" x14ac:dyDescent="0.3">
      <c r="A852" s="15">
        <v>43258</v>
      </c>
      <c r="B852" s="2">
        <v>8.3473510951941037E-3</v>
      </c>
      <c r="C852" s="4">
        <v>7.8336679254819505E-3</v>
      </c>
      <c r="D852" s="2">
        <v>5.6963849572961031E-3</v>
      </c>
      <c r="E852" s="2">
        <v>8.0787108628814896E-3</v>
      </c>
      <c r="F852">
        <v>6</v>
      </c>
      <c r="G852">
        <v>2018</v>
      </c>
      <c r="L852" s="2">
        <f t="shared" si="89"/>
        <v>5.1368316971215321E-4</v>
      </c>
      <c r="P852" s="2">
        <f t="shared" si="90"/>
        <v>2.6509661378980006E-3</v>
      </c>
      <c r="T852" s="2">
        <f t="shared" si="91"/>
        <v>-2.6864023231261414E-4</v>
      </c>
      <c r="X852" s="2">
        <f t="shared" si="92"/>
        <v>2.1372829681858474E-3</v>
      </c>
      <c r="AB852" s="2">
        <f t="shared" si="93"/>
        <v>2.4504293739953907E-4</v>
      </c>
      <c r="AF852" s="2">
        <f t="shared" si="94"/>
        <v>2.3823259055853864E-3</v>
      </c>
    </row>
    <row r="853" spans="1:32" x14ac:dyDescent="0.3">
      <c r="A853" s="15">
        <v>43259</v>
      </c>
      <c r="B853" s="2">
        <v>-4.9121403936073348E-3</v>
      </c>
      <c r="C853" s="4">
        <v>-6.5005316506310396E-5</v>
      </c>
      <c r="D853" s="2">
        <v>-2.5058639857001986E-3</v>
      </c>
      <c r="E853" s="2">
        <v>-5.4732978635819258E-4</v>
      </c>
      <c r="F853">
        <v>6</v>
      </c>
      <c r="G853">
        <v>2018</v>
      </c>
      <c r="L853" s="2">
        <f t="shared" si="89"/>
        <v>-4.8471350771010242E-3</v>
      </c>
      <c r="P853" s="2">
        <f t="shared" si="90"/>
        <v>-2.4062764079071362E-3</v>
      </c>
      <c r="T853" s="2">
        <f t="shared" si="91"/>
        <v>4.3648106072491418E-3</v>
      </c>
      <c r="X853" s="2">
        <f t="shared" si="92"/>
        <v>2.4408586691938884E-3</v>
      </c>
      <c r="AB853" s="2">
        <f t="shared" si="93"/>
        <v>-4.8232446985188219E-4</v>
      </c>
      <c r="AF853" s="2">
        <f t="shared" si="94"/>
        <v>1.9585341993420061E-3</v>
      </c>
    </row>
    <row r="854" spans="1:32" x14ac:dyDescent="0.3">
      <c r="A854" s="15">
        <v>43262</v>
      </c>
      <c r="B854" s="2">
        <v>1.0032321324810495E-3</v>
      </c>
      <c r="C854" s="4">
        <v>1.7924059567316073E-3</v>
      </c>
      <c r="D854" s="2">
        <v>8.3171558351491609E-5</v>
      </c>
      <c r="E854" s="2">
        <v>1.1229085475630179E-3</v>
      </c>
      <c r="F854">
        <v>6</v>
      </c>
      <c r="G854">
        <v>2018</v>
      </c>
      <c r="L854" s="2">
        <f t="shared" si="89"/>
        <v>-7.8917382425055778E-4</v>
      </c>
      <c r="P854" s="2">
        <f t="shared" si="90"/>
        <v>9.2006057412955791E-4</v>
      </c>
      <c r="T854" s="2">
        <f t="shared" si="91"/>
        <v>1.1967641508196835E-4</v>
      </c>
      <c r="X854" s="2">
        <f t="shared" si="92"/>
        <v>1.7092343983801158E-3</v>
      </c>
      <c r="AB854" s="2">
        <f t="shared" si="93"/>
        <v>-6.6949740916858944E-4</v>
      </c>
      <c r="AF854" s="2">
        <f t="shared" si="94"/>
        <v>1.0397369892115264E-3</v>
      </c>
    </row>
    <row r="855" spans="1:32" x14ac:dyDescent="0.3">
      <c r="A855" s="15">
        <v>43263</v>
      </c>
      <c r="B855" s="2">
        <v>5.5032120881056334E-3</v>
      </c>
      <c r="C855" s="4">
        <v>5.1821877361070212E-3</v>
      </c>
      <c r="D855" s="2">
        <v>5.8045139499235182E-3</v>
      </c>
      <c r="E855" s="2">
        <v>5.8914756645839774E-3</v>
      </c>
      <c r="F855">
        <v>6</v>
      </c>
      <c r="G855">
        <v>2018</v>
      </c>
      <c r="L855" s="2">
        <f t="shared" si="89"/>
        <v>3.2102435199861216E-4</v>
      </c>
      <c r="P855" s="2">
        <f t="shared" si="90"/>
        <v>-3.0130186181788476E-4</v>
      </c>
      <c r="T855" s="2">
        <f t="shared" si="91"/>
        <v>3.8826357647834403E-4</v>
      </c>
      <c r="X855" s="2">
        <f t="shared" si="92"/>
        <v>-6.2232621381649693E-4</v>
      </c>
      <c r="AB855" s="2">
        <f t="shared" si="93"/>
        <v>7.0928792847695619E-4</v>
      </c>
      <c r="AF855" s="2">
        <f t="shared" si="94"/>
        <v>8.6961714660459266E-5</v>
      </c>
    </row>
    <row r="856" spans="1:32" x14ac:dyDescent="0.3">
      <c r="A856" s="15">
        <v>43264</v>
      </c>
      <c r="B856" s="2">
        <v>-2.022075454627736E-3</v>
      </c>
      <c r="C856" s="4">
        <v>1.2773394448876783E-3</v>
      </c>
      <c r="D856" s="2">
        <v>1.3417471276464075E-3</v>
      </c>
      <c r="E856" s="2">
        <v>1.3067163652218084E-3</v>
      </c>
      <c r="F856">
        <v>6</v>
      </c>
      <c r="G856">
        <v>2018</v>
      </c>
      <c r="L856" s="2">
        <f t="shared" si="89"/>
        <v>-3.2994148995154141E-3</v>
      </c>
      <c r="P856" s="2">
        <f t="shared" si="90"/>
        <v>-3.3638225822741437E-3</v>
      </c>
      <c r="T856" s="2">
        <f t="shared" si="91"/>
        <v>3.3287918198495444E-3</v>
      </c>
      <c r="X856" s="2">
        <f t="shared" si="92"/>
        <v>-6.440768275872916E-5</v>
      </c>
      <c r="AB856" s="2">
        <f t="shared" si="93"/>
        <v>2.9376920334130098E-5</v>
      </c>
      <c r="AF856" s="2">
        <f t="shared" si="94"/>
        <v>-3.5030762424599063E-5</v>
      </c>
    </row>
    <row r="857" spans="1:32" x14ac:dyDescent="0.3">
      <c r="A857" s="15">
        <v>43265</v>
      </c>
      <c r="B857" s="2">
        <v>-3.8280423400554576E-3</v>
      </c>
      <c r="C857" s="4">
        <v>-4.4811038344986466E-3</v>
      </c>
      <c r="D857" s="2">
        <v>-3.0233308811385916E-3</v>
      </c>
      <c r="E857" s="2">
        <v>-3.898804560599739E-3</v>
      </c>
      <c r="F857">
        <v>6</v>
      </c>
      <c r="G857">
        <v>2018</v>
      </c>
      <c r="L857" s="2">
        <f t="shared" si="89"/>
        <v>6.53061494443189E-4</v>
      </c>
      <c r="P857" s="2">
        <f t="shared" si="90"/>
        <v>-8.0471145891686593E-4</v>
      </c>
      <c r="T857" s="2">
        <f t="shared" si="91"/>
        <v>-7.0762220544281444E-5</v>
      </c>
      <c r="X857" s="2">
        <f t="shared" si="92"/>
        <v>-1.4577729533600549E-3</v>
      </c>
      <c r="AB857" s="2">
        <f t="shared" si="93"/>
        <v>5.8229927389890756E-4</v>
      </c>
      <c r="AF857" s="2">
        <f t="shared" si="94"/>
        <v>-8.7547367946114738E-4</v>
      </c>
    </row>
    <row r="858" spans="1:32" x14ac:dyDescent="0.3">
      <c r="A858" s="15">
        <v>43266</v>
      </c>
      <c r="B858" s="2">
        <v>-3.1385518020480966E-3</v>
      </c>
      <c r="C858" s="4">
        <v>8.9285301233816053E-4</v>
      </c>
      <c r="D858" s="2">
        <v>-5.4532277950850756E-3</v>
      </c>
      <c r="E858" s="2">
        <v>6.2696946220513778E-4</v>
      </c>
      <c r="F858">
        <v>6</v>
      </c>
      <c r="G858">
        <v>2018</v>
      </c>
      <c r="L858" s="2">
        <f t="shared" si="89"/>
        <v>-4.0314048143862569E-3</v>
      </c>
      <c r="P858" s="2">
        <f t="shared" si="90"/>
        <v>2.314675993036979E-3</v>
      </c>
      <c r="T858" s="2">
        <f t="shared" si="91"/>
        <v>3.7655212642532343E-3</v>
      </c>
      <c r="X858" s="2">
        <f t="shared" si="92"/>
        <v>6.3460808074232364E-3</v>
      </c>
      <c r="AB858" s="2">
        <f t="shared" si="93"/>
        <v>-2.6588355013302276E-4</v>
      </c>
      <c r="AF858" s="2">
        <f t="shared" si="94"/>
        <v>6.0801972572902133E-3</v>
      </c>
    </row>
    <row r="859" spans="1:32" x14ac:dyDescent="0.3">
      <c r="A859" s="15">
        <v>43269</v>
      </c>
      <c r="B859" s="2">
        <v>-1.2405589812821876E-3</v>
      </c>
      <c r="C859" s="4">
        <v>-1.6500734906681053E-3</v>
      </c>
      <c r="D859" s="2">
        <v>-3.0661609393816888E-4</v>
      </c>
      <c r="E859" s="2">
        <v>-2.0739910628613943E-3</v>
      </c>
      <c r="F859">
        <v>6</v>
      </c>
      <c r="G859">
        <v>2018</v>
      </c>
      <c r="L859" s="2">
        <f t="shared" si="89"/>
        <v>4.0951450938591771E-4</v>
      </c>
      <c r="P859" s="2">
        <f t="shared" si="90"/>
        <v>-9.3394288734401868E-4</v>
      </c>
      <c r="T859" s="2">
        <f t="shared" si="91"/>
        <v>-8.3343208157920677E-4</v>
      </c>
      <c r="X859" s="2">
        <f t="shared" si="92"/>
        <v>-1.3434573967299364E-3</v>
      </c>
      <c r="AB859" s="2">
        <f t="shared" si="93"/>
        <v>-4.2391757219328906E-4</v>
      </c>
      <c r="AF859" s="2">
        <f t="shared" si="94"/>
        <v>-1.7673749689232254E-3</v>
      </c>
    </row>
    <row r="860" spans="1:32" x14ac:dyDescent="0.3">
      <c r="A860" s="15">
        <v>43270</v>
      </c>
      <c r="B860" s="2">
        <v>-3.07892196556911E-3</v>
      </c>
      <c r="C860" s="4">
        <v>-8.2778927485103616E-3</v>
      </c>
      <c r="D860" s="2">
        <v>-5.4355851915802115E-3</v>
      </c>
      <c r="E860" s="2">
        <v>-7.3567595150931175E-3</v>
      </c>
      <c r="F860">
        <v>6</v>
      </c>
      <c r="G860">
        <v>2018</v>
      </c>
      <c r="L860" s="2">
        <f t="shared" si="89"/>
        <v>5.1989707829412516E-3</v>
      </c>
      <c r="P860" s="2">
        <f t="shared" si="90"/>
        <v>2.3566632260111015E-3</v>
      </c>
      <c r="T860" s="2">
        <f t="shared" si="91"/>
        <v>-4.2778375495240075E-3</v>
      </c>
      <c r="X860" s="2">
        <f t="shared" si="92"/>
        <v>-2.8423075569301501E-3</v>
      </c>
      <c r="AB860" s="2">
        <f t="shared" si="93"/>
        <v>9.2113323341724406E-4</v>
      </c>
      <c r="AF860" s="2">
        <f t="shared" si="94"/>
        <v>-1.921174323512906E-3</v>
      </c>
    </row>
    <row r="861" spans="1:32" x14ac:dyDescent="0.3">
      <c r="A861" s="15">
        <v>43271</v>
      </c>
      <c r="B861" s="2">
        <v>1.007214445194226E-2</v>
      </c>
      <c r="C861" s="4">
        <v>5.7513923317879774E-3</v>
      </c>
      <c r="D861" s="2">
        <v>1.111523562053247E-2</v>
      </c>
      <c r="E861" s="2">
        <v>7.3849270292467876E-3</v>
      </c>
      <c r="F861">
        <v>6</v>
      </c>
      <c r="G861">
        <v>2018</v>
      </c>
      <c r="L861" s="2">
        <f t="shared" si="89"/>
        <v>4.3207521201542821E-3</v>
      </c>
      <c r="P861" s="2">
        <f t="shared" si="90"/>
        <v>-1.0430911685902107E-3</v>
      </c>
      <c r="T861" s="2">
        <f t="shared" si="91"/>
        <v>-2.6872174226954719E-3</v>
      </c>
      <c r="X861" s="2">
        <f t="shared" si="92"/>
        <v>-5.3638432887444928E-3</v>
      </c>
      <c r="AB861" s="2">
        <f t="shared" si="93"/>
        <v>1.6335346974588102E-3</v>
      </c>
      <c r="AF861" s="2">
        <f t="shared" si="94"/>
        <v>-3.7303085912856826E-3</v>
      </c>
    </row>
    <row r="862" spans="1:32" x14ac:dyDescent="0.3">
      <c r="A862" s="15">
        <v>43272</v>
      </c>
      <c r="B862" s="2">
        <v>3.3049619703002863E-4</v>
      </c>
      <c r="C862" s="4">
        <v>-2.8731764148884299E-3</v>
      </c>
      <c r="D862" s="2">
        <v>-2.2874721832086362E-3</v>
      </c>
      <c r="E862" s="2">
        <v>-3.233435535102139E-3</v>
      </c>
      <c r="F862">
        <v>6</v>
      </c>
      <c r="G862">
        <v>2018</v>
      </c>
      <c r="L862" s="2">
        <f t="shared" si="89"/>
        <v>3.2036726119184585E-3</v>
      </c>
      <c r="P862" s="2">
        <f t="shared" si="90"/>
        <v>2.6179683802386648E-3</v>
      </c>
      <c r="T862" s="2">
        <f t="shared" si="91"/>
        <v>-3.5639317321321676E-3</v>
      </c>
      <c r="X862" s="2">
        <f t="shared" si="92"/>
        <v>-5.8570423167979366E-4</v>
      </c>
      <c r="AB862" s="2">
        <f t="shared" si="93"/>
        <v>-3.6025912021370914E-4</v>
      </c>
      <c r="AF862" s="2">
        <f t="shared" si="94"/>
        <v>-9.459633518935028E-4</v>
      </c>
    </row>
    <row r="863" spans="1:32" x14ac:dyDescent="0.3">
      <c r="A863" s="15">
        <v>43273</v>
      </c>
      <c r="B863" s="2">
        <v>1.514644836519129E-2</v>
      </c>
      <c r="C863" s="4">
        <v>7.5178519890886407E-3</v>
      </c>
      <c r="D863" s="2">
        <v>1.0186078020300367E-2</v>
      </c>
      <c r="E863" s="2">
        <v>7.2591772669018126E-3</v>
      </c>
      <c r="F863">
        <v>6</v>
      </c>
      <c r="G863">
        <v>2018</v>
      </c>
      <c r="L863" s="2">
        <f t="shared" si="89"/>
        <v>7.6285963761026495E-3</v>
      </c>
      <c r="P863" s="2">
        <f t="shared" si="90"/>
        <v>4.9603703448909235E-3</v>
      </c>
      <c r="T863" s="2">
        <f t="shared" si="91"/>
        <v>-7.8872710982894785E-3</v>
      </c>
      <c r="X863" s="2">
        <f t="shared" si="92"/>
        <v>-2.668226031211726E-3</v>
      </c>
      <c r="AB863" s="2">
        <f t="shared" si="93"/>
        <v>-2.586747221868281E-4</v>
      </c>
      <c r="AF863" s="2">
        <f t="shared" si="94"/>
        <v>-2.9269007533985541E-3</v>
      </c>
    </row>
    <row r="864" spans="1:32" x14ac:dyDescent="0.3">
      <c r="A864" s="15">
        <v>43276</v>
      </c>
      <c r="B864" s="2">
        <v>-6.6202278256030011E-3</v>
      </c>
      <c r="C864" s="4">
        <v>-5.4888951519379437E-3</v>
      </c>
      <c r="D864" s="2">
        <v>-5.8710681309155849E-3</v>
      </c>
      <c r="E864" s="2">
        <v>-6.1432462117815834E-3</v>
      </c>
      <c r="F864">
        <v>6</v>
      </c>
      <c r="G864">
        <v>2018</v>
      </c>
      <c r="L864" s="2">
        <f t="shared" si="89"/>
        <v>-1.1313326736650574E-3</v>
      </c>
      <c r="P864" s="2">
        <f t="shared" si="90"/>
        <v>-7.4915969468741621E-4</v>
      </c>
      <c r="T864" s="2">
        <f t="shared" si="91"/>
        <v>4.7698161382141776E-4</v>
      </c>
      <c r="X864" s="2">
        <f t="shared" si="92"/>
        <v>3.8217297897764121E-4</v>
      </c>
      <c r="AB864" s="2">
        <f t="shared" si="93"/>
        <v>-6.5435105984363966E-4</v>
      </c>
      <c r="AF864" s="2">
        <f t="shared" si="94"/>
        <v>-2.7217808086599845E-4</v>
      </c>
    </row>
    <row r="865" spans="1:32" x14ac:dyDescent="0.3">
      <c r="A865" s="15">
        <v>43277</v>
      </c>
      <c r="B865" s="2">
        <v>1.2116914764239517E-4</v>
      </c>
      <c r="C865" s="4">
        <v>6.225348317528916E-4</v>
      </c>
      <c r="D865" s="2">
        <v>-3.0064224700015405E-4</v>
      </c>
      <c r="E865" s="2">
        <v>5.5511152272256484E-4</v>
      </c>
      <c r="F865">
        <v>6</v>
      </c>
      <c r="G865">
        <v>2018</v>
      </c>
      <c r="L865" s="2">
        <f t="shared" si="89"/>
        <v>-5.0136568411049648E-4</v>
      </c>
      <c r="P865" s="2">
        <f t="shared" si="90"/>
        <v>4.2181139464254923E-4</v>
      </c>
      <c r="T865" s="2">
        <f t="shared" si="91"/>
        <v>4.3394237508016966E-4</v>
      </c>
      <c r="X865" s="2">
        <f t="shared" si="92"/>
        <v>9.231770787530456E-4</v>
      </c>
      <c r="AB865" s="2">
        <f t="shared" si="93"/>
        <v>-6.7423309030326768E-5</v>
      </c>
      <c r="AF865" s="2">
        <f t="shared" si="94"/>
        <v>8.5575376972271884E-4</v>
      </c>
    </row>
    <row r="866" spans="1:32" x14ac:dyDescent="0.3">
      <c r="A866" s="15">
        <v>43278</v>
      </c>
      <c r="B866" s="2">
        <v>-8.6639657786932289E-3</v>
      </c>
      <c r="C866" s="4">
        <v>-9.0768537906891454E-3</v>
      </c>
      <c r="D866" s="2">
        <v>-6.7025791584748064E-3</v>
      </c>
      <c r="E866" s="2">
        <v>-7.6903266381215763E-3</v>
      </c>
      <c r="F866">
        <v>6</v>
      </c>
      <c r="G866">
        <v>2018</v>
      </c>
      <c r="L866" s="2">
        <f t="shared" si="89"/>
        <v>4.1288801199591656E-4</v>
      </c>
      <c r="P866" s="2">
        <f t="shared" si="90"/>
        <v>-1.9613866202184225E-3</v>
      </c>
      <c r="T866" s="2">
        <f t="shared" si="91"/>
        <v>9.7363914057165251E-4</v>
      </c>
      <c r="X866" s="2">
        <f t="shared" si="92"/>
        <v>-2.374274632214339E-3</v>
      </c>
      <c r="AB866" s="2">
        <f t="shared" si="93"/>
        <v>1.3865271525675691E-3</v>
      </c>
      <c r="AF866" s="2">
        <f t="shared" si="94"/>
        <v>-9.8774747964676998E-4</v>
      </c>
    </row>
    <row r="867" spans="1:32" x14ac:dyDescent="0.3">
      <c r="A867" s="15">
        <v>43279</v>
      </c>
      <c r="B867" s="2">
        <v>-8.8364234176637139E-3</v>
      </c>
      <c r="C867" s="4">
        <v>-7.7122027100473486E-3</v>
      </c>
      <c r="D867" s="2">
        <v>-3.7391100312602807E-3</v>
      </c>
      <c r="E867" s="2">
        <v>-5.0961024342997246E-3</v>
      </c>
      <c r="F867">
        <v>6</v>
      </c>
      <c r="G867">
        <v>2018</v>
      </c>
      <c r="L867" s="2">
        <f t="shared" si="89"/>
        <v>-1.1242207076163652E-3</v>
      </c>
      <c r="P867" s="2">
        <f t="shared" si="90"/>
        <v>-5.0973133864034327E-3</v>
      </c>
      <c r="T867" s="2">
        <f t="shared" si="91"/>
        <v>3.7403209833639893E-3</v>
      </c>
      <c r="X867" s="2">
        <f t="shared" si="92"/>
        <v>-3.9730926787870675E-3</v>
      </c>
      <c r="AB867" s="2">
        <f t="shared" si="93"/>
        <v>2.6161002757476241E-3</v>
      </c>
      <c r="AF867" s="2">
        <f t="shared" si="94"/>
        <v>-1.3569924030394438E-3</v>
      </c>
    </row>
    <row r="868" spans="1:32" x14ac:dyDescent="0.3">
      <c r="A868" s="15">
        <v>43280</v>
      </c>
      <c r="B868" s="2">
        <v>5.2738926415342238E-3</v>
      </c>
      <c r="C868" s="4">
        <v>1.1823478860337414E-2</v>
      </c>
      <c r="D868" s="2">
        <v>1.5042963615782266E-3</v>
      </c>
      <c r="E868" s="2">
        <v>1.1012157211501797E-2</v>
      </c>
      <c r="F868">
        <v>6</v>
      </c>
      <c r="G868">
        <v>2018</v>
      </c>
      <c r="L868" s="2">
        <f t="shared" si="89"/>
        <v>-6.5495862188031904E-3</v>
      </c>
      <c r="P868" s="2">
        <f t="shared" si="90"/>
        <v>3.7695962799559972E-3</v>
      </c>
      <c r="T868" s="2">
        <f t="shared" si="91"/>
        <v>5.738264569967573E-3</v>
      </c>
      <c r="X868" s="2">
        <f t="shared" si="92"/>
        <v>1.0319182498759188E-2</v>
      </c>
      <c r="AB868" s="2">
        <f t="shared" si="93"/>
        <v>-8.1132164883561744E-4</v>
      </c>
      <c r="AF868" s="2">
        <f t="shared" si="94"/>
        <v>9.5078608499235707E-3</v>
      </c>
    </row>
    <row r="869" spans="1:32" x14ac:dyDescent="0.3">
      <c r="A869" s="15">
        <v>43283</v>
      </c>
      <c r="B869" s="2">
        <v>-6.8006988209681546E-3</v>
      </c>
      <c r="C869" s="4">
        <v>-5.3199929066761248E-3</v>
      </c>
      <c r="D869" s="2">
        <v>-5.0788569347828289E-3</v>
      </c>
      <c r="E869" s="2">
        <v>-4.4905243640658591E-3</v>
      </c>
      <c r="F869">
        <v>7</v>
      </c>
      <c r="G869">
        <v>2018</v>
      </c>
      <c r="L869" s="2">
        <f t="shared" si="89"/>
        <v>1.4807059142920298E-3</v>
      </c>
      <c r="P869" s="2">
        <f t="shared" si="90"/>
        <v>-1.7218418861853256E-3</v>
      </c>
      <c r="T869" s="2">
        <f t="shared" si="91"/>
        <v>2.3101744569022954E-3</v>
      </c>
      <c r="X869" s="2">
        <f t="shared" si="92"/>
        <v>-2.4113597189329584E-4</v>
      </c>
      <c r="AB869" s="2">
        <f t="shared" si="93"/>
        <v>8.2946854261026562E-4</v>
      </c>
      <c r="AF869" s="2">
        <f t="shared" si="94"/>
        <v>5.8833257071696978E-4</v>
      </c>
    </row>
    <row r="870" spans="1:32" x14ac:dyDescent="0.3">
      <c r="A870" s="15">
        <v>43284</v>
      </c>
      <c r="B870" s="2">
        <v>-2.1082156246276249E-3</v>
      </c>
      <c r="C870" s="4">
        <v>3.9972600940200954E-3</v>
      </c>
      <c r="D870" s="2">
        <v>-9.9884484737119777E-4</v>
      </c>
      <c r="E870" s="2">
        <v>3.2381089035658059E-3</v>
      </c>
      <c r="F870">
        <v>7</v>
      </c>
      <c r="G870">
        <v>2018</v>
      </c>
      <c r="L870" s="2">
        <f t="shared" si="89"/>
        <v>6.1054757186477203E-3</v>
      </c>
      <c r="P870" s="2">
        <f t="shared" si="90"/>
        <v>-1.1093707772564271E-3</v>
      </c>
      <c r="T870" s="2">
        <f t="shared" si="91"/>
        <v>5.3463245281934312E-3</v>
      </c>
      <c r="X870" s="2">
        <f t="shared" si="92"/>
        <v>4.9961049413912934E-3</v>
      </c>
      <c r="AB870" s="2">
        <f t="shared" si="93"/>
        <v>-7.591511904542895E-4</v>
      </c>
      <c r="AF870" s="2">
        <f t="shared" si="94"/>
        <v>4.2369537509370035E-3</v>
      </c>
    </row>
    <row r="871" spans="1:32" x14ac:dyDescent="0.3">
      <c r="A871" s="15">
        <v>43285</v>
      </c>
      <c r="B871" s="2">
        <v>9.9327080582439584E-3</v>
      </c>
      <c r="C871" s="4">
        <v>6.5421172160487484E-3</v>
      </c>
      <c r="D871" s="2">
        <v>8.7715281196454834E-3</v>
      </c>
      <c r="E871" s="2">
        <v>7.5412820179431329E-3</v>
      </c>
      <c r="F871">
        <v>7</v>
      </c>
      <c r="G871">
        <v>2018</v>
      </c>
      <c r="L871" s="2">
        <f t="shared" si="89"/>
        <v>-3.39059084219521E-3</v>
      </c>
      <c r="P871" s="2">
        <f t="shared" si="90"/>
        <v>1.161179938598475E-3</v>
      </c>
      <c r="T871" s="2">
        <f t="shared" si="91"/>
        <v>-2.3914260403008255E-3</v>
      </c>
      <c r="X871" s="2">
        <f t="shared" si="92"/>
        <v>-2.229410903596735E-3</v>
      </c>
      <c r="AB871" s="2">
        <f t="shared" si="93"/>
        <v>9.9916480189438453E-4</v>
      </c>
      <c r="AF871" s="2">
        <f t="shared" si="94"/>
        <v>-1.2302461017023505E-3</v>
      </c>
    </row>
    <row r="872" spans="1:32" x14ac:dyDescent="0.3">
      <c r="A872" s="15">
        <v>43286</v>
      </c>
      <c r="B872" s="2">
        <v>2.1778107794843062E-3</v>
      </c>
      <c r="C872" s="4">
        <v>-1.8709551620720375E-3</v>
      </c>
      <c r="D872" s="2">
        <v>2.6235201322541103E-3</v>
      </c>
      <c r="E872" s="2">
        <v>-1.9876337479730498E-3</v>
      </c>
      <c r="F872">
        <v>7</v>
      </c>
      <c r="G872">
        <v>2018</v>
      </c>
      <c r="L872" s="2">
        <f t="shared" si="89"/>
        <v>-4.0487659415563435E-3</v>
      </c>
      <c r="P872" s="2">
        <f t="shared" si="90"/>
        <v>-4.4570935276980412E-4</v>
      </c>
      <c r="T872" s="2">
        <f t="shared" si="91"/>
        <v>-4.1654445274573564E-3</v>
      </c>
      <c r="X872" s="2">
        <f t="shared" si="92"/>
        <v>-4.494475294326148E-3</v>
      </c>
      <c r="AB872" s="2">
        <f t="shared" si="93"/>
        <v>-1.1667858590101222E-4</v>
      </c>
      <c r="AF872" s="2">
        <f t="shared" si="94"/>
        <v>-4.61115388022716E-3</v>
      </c>
    </row>
    <row r="873" spans="1:32" x14ac:dyDescent="0.3">
      <c r="A873" s="15">
        <v>43287</v>
      </c>
      <c r="B873" s="2">
        <v>-1.7416545718433171E-3</v>
      </c>
      <c r="C873" s="4">
        <v>2.1302820995836775E-3</v>
      </c>
      <c r="D873" s="2">
        <v>-3.5655937185183459E-4</v>
      </c>
      <c r="E873" s="2">
        <v>2.3418426937233967E-3</v>
      </c>
      <c r="F873">
        <v>7</v>
      </c>
      <c r="G873">
        <v>2018</v>
      </c>
      <c r="L873" s="2">
        <f t="shared" si="89"/>
        <v>3.8719366714269946E-3</v>
      </c>
      <c r="P873" s="2">
        <f t="shared" si="90"/>
        <v>-1.3850951999914824E-3</v>
      </c>
      <c r="T873" s="2">
        <f t="shared" si="91"/>
        <v>4.0834972655667138E-3</v>
      </c>
      <c r="X873" s="2">
        <f t="shared" si="92"/>
        <v>2.4868414714355122E-3</v>
      </c>
      <c r="AB873" s="2">
        <f t="shared" si="93"/>
        <v>2.1156059413971915E-4</v>
      </c>
      <c r="AF873" s="2">
        <f t="shared" si="94"/>
        <v>2.6984020655752314E-3</v>
      </c>
    </row>
    <row r="874" spans="1:32" x14ac:dyDescent="0.3">
      <c r="A874" s="15">
        <v>43290</v>
      </c>
      <c r="B874" s="2">
        <v>6.0095666169250345E-3</v>
      </c>
      <c r="C874" s="4">
        <v>7.4494205232695761E-3</v>
      </c>
      <c r="D874" s="2">
        <v>9.7928387154000169E-3</v>
      </c>
      <c r="E874" s="2">
        <v>7.7643470471868078E-3</v>
      </c>
      <c r="F874">
        <v>7</v>
      </c>
      <c r="G874">
        <v>2018</v>
      </c>
      <c r="L874" s="2">
        <f t="shared" si="89"/>
        <v>1.4398539063445416E-3</v>
      </c>
      <c r="P874" s="2">
        <f t="shared" si="90"/>
        <v>-3.7832720984749824E-3</v>
      </c>
      <c r="T874" s="2">
        <f t="shared" si="91"/>
        <v>1.7547804302617733E-3</v>
      </c>
      <c r="X874" s="2">
        <f t="shared" si="92"/>
        <v>-2.3434181921304408E-3</v>
      </c>
      <c r="AB874" s="2">
        <f t="shared" si="93"/>
        <v>3.1492652391723174E-4</v>
      </c>
      <c r="AF874" s="2">
        <f t="shared" si="94"/>
        <v>-2.028491668213209E-3</v>
      </c>
    </row>
    <row r="875" spans="1:32" x14ac:dyDescent="0.3">
      <c r="A875" s="15">
        <v>43291</v>
      </c>
      <c r="B875" s="2">
        <v>8.9935932376041788E-3</v>
      </c>
      <c r="C875" s="4">
        <v>8.6935289185379357E-3</v>
      </c>
      <c r="D875" s="2">
        <v>5.2797225015231769E-3</v>
      </c>
      <c r="E875" s="2">
        <v>8.4848302700007532E-3</v>
      </c>
      <c r="F875">
        <v>7</v>
      </c>
      <c r="G875">
        <v>2018</v>
      </c>
      <c r="L875" s="2">
        <f t="shared" si="89"/>
        <v>-3.000643190662431E-4</v>
      </c>
      <c r="P875" s="2">
        <f t="shared" si="90"/>
        <v>3.7138707360810019E-3</v>
      </c>
      <c r="T875" s="2">
        <f t="shared" si="91"/>
        <v>-5.0876296760342561E-4</v>
      </c>
      <c r="X875" s="2">
        <f t="shared" si="92"/>
        <v>3.4138064170147588E-3</v>
      </c>
      <c r="AB875" s="2">
        <f t="shared" si="93"/>
        <v>-2.0869864853718251E-4</v>
      </c>
      <c r="AF875" s="2">
        <f t="shared" si="94"/>
        <v>3.2051077684775763E-3</v>
      </c>
    </row>
    <row r="876" spans="1:32" x14ac:dyDescent="0.3">
      <c r="A876" s="15">
        <v>43292</v>
      </c>
      <c r="B876" s="2">
        <v>-3.411561652433082E-3</v>
      </c>
      <c r="C876" s="4">
        <v>9.5914499075043719E-5</v>
      </c>
      <c r="D876" s="2">
        <v>-2.9132296320257653E-3</v>
      </c>
      <c r="E876" s="2">
        <v>7.2600099007654243E-4</v>
      </c>
      <c r="F876">
        <v>7</v>
      </c>
      <c r="G876">
        <v>2018</v>
      </c>
      <c r="L876" s="2">
        <f t="shared" si="89"/>
        <v>3.5074761515081257E-3</v>
      </c>
      <c r="P876" s="2">
        <f t="shared" si="90"/>
        <v>-4.9833202040731666E-4</v>
      </c>
      <c r="T876" s="2">
        <f t="shared" si="91"/>
        <v>4.1375626425096245E-3</v>
      </c>
      <c r="X876" s="2">
        <f t="shared" si="92"/>
        <v>3.0091441311008091E-3</v>
      </c>
      <c r="AB876" s="2">
        <f t="shared" si="93"/>
        <v>6.3008649100149876E-4</v>
      </c>
      <c r="AF876" s="2">
        <f t="shared" si="94"/>
        <v>3.6392306221023078E-3</v>
      </c>
    </row>
    <row r="877" spans="1:32" x14ac:dyDescent="0.3">
      <c r="A877" s="15">
        <v>43293</v>
      </c>
      <c r="B877" s="2">
        <v>9.713522128451087E-3</v>
      </c>
      <c r="C877" s="4">
        <v>6.8412447594605064E-3</v>
      </c>
      <c r="D877" s="2">
        <v>7.8441389906100997E-3</v>
      </c>
      <c r="E877" s="2">
        <v>7.7891288049142318E-3</v>
      </c>
      <c r="F877">
        <v>7</v>
      </c>
      <c r="G877">
        <v>2018</v>
      </c>
      <c r="L877" s="2">
        <f t="shared" si="89"/>
        <v>-2.8722773689905806E-3</v>
      </c>
      <c r="P877" s="2">
        <f t="shared" si="90"/>
        <v>1.8693831378409874E-3</v>
      </c>
      <c r="T877" s="2">
        <f t="shared" si="91"/>
        <v>-1.9243933235368552E-3</v>
      </c>
      <c r="X877" s="2">
        <f t="shared" si="92"/>
        <v>-1.0028942311495932E-3</v>
      </c>
      <c r="AB877" s="2">
        <f t="shared" si="93"/>
        <v>9.4788404545372539E-4</v>
      </c>
      <c r="AF877" s="2">
        <f t="shared" si="94"/>
        <v>-5.5010185695867839E-5</v>
      </c>
    </row>
    <row r="878" spans="1:32" x14ac:dyDescent="0.3">
      <c r="A878" s="15">
        <v>43294</v>
      </c>
      <c r="B878" s="2">
        <v>-2.8420571164656432E-4</v>
      </c>
      <c r="C878" s="4">
        <v>-3.9008636330657985E-4</v>
      </c>
      <c r="D878" s="2">
        <v>-3.3522591673742505E-3</v>
      </c>
      <c r="E878" s="2">
        <v>-1.8550738595758643E-4</v>
      </c>
      <c r="F878">
        <v>7</v>
      </c>
      <c r="G878">
        <v>2018</v>
      </c>
      <c r="L878" s="2">
        <f t="shared" si="89"/>
        <v>-1.0588065166001554E-4</v>
      </c>
      <c r="P878" s="2">
        <f t="shared" si="90"/>
        <v>3.0680534557276863E-3</v>
      </c>
      <c r="T878" s="2">
        <f t="shared" si="91"/>
        <v>9.8698325688977885E-5</v>
      </c>
      <c r="X878" s="2">
        <f t="shared" si="92"/>
        <v>2.9621728040676708E-3</v>
      </c>
      <c r="AB878" s="2">
        <f t="shared" si="93"/>
        <v>2.0457897734899342E-4</v>
      </c>
      <c r="AF878" s="2">
        <f t="shared" si="94"/>
        <v>3.1667517814166642E-3</v>
      </c>
    </row>
    <row r="879" spans="1:32" x14ac:dyDescent="0.3">
      <c r="A879" s="15">
        <v>43297</v>
      </c>
      <c r="B879" s="2">
        <v>-6.7012383208905832E-3</v>
      </c>
      <c r="C879" s="4">
        <v>-7.4462968172865959E-3</v>
      </c>
      <c r="D879" s="2">
        <v>-9.5095959117833771E-3</v>
      </c>
      <c r="E879" s="2">
        <v>-5.9619672138325683E-3</v>
      </c>
      <c r="F879">
        <v>7</v>
      </c>
      <c r="G879">
        <v>2018</v>
      </c>
      <c r="L879" s="2">
        <f t="shared" si="89"/>
        <v>-7.4505849639601267E-4</v>
      </c>
      <c r="P879" s="2">
        <f t="shared" si="90"/>
        <v>2.8083575908927939E-3</v>
      </c>
      <c r="T879" s="2">
        <f t="shared" si="91"/>
        <v>7.3927110705801491E-4</v>
      </c>
      <c r="X879" s="2">
        <f t="shared" si="92"/>
        <v>2.0632990944967813E-3</v>
      </c>
      <c r="AB879" s="2">
        <f t="shared" si="93"/>
        <v>1.4843296034540276E-3</v>
      </c>
      <c r="AF879" s="2">
        <f t="shared" si="94"/>
        <v>3.5476286979508088E-3</v>
      </c>
    </row>
    <row r="880" spans="1:32" x14ac:dyDescent="0.3">
      <c r="A880" s="15">
        <v>43298</v>
      </c>
      <c r="B880" s="2">
        <v>8.9319734521899532E-3</v>
      </c>
      <c r="C880" s="4">
        <v>6.5101011717266771E-3</v>
      </c>
      <c r="D880" s="2">
        <v>1.230518969407564E-2</v>
      </c>
      <c r="E880" s="2">
        <v>5.4011464118400247E-3</v>
      </c>
      <c r="F880">
        <v>7</v>
      </c>
      <c r="G880">
        <v>2018</v>
      </c>
      <c r="L880" s="2">
        <f t="shared" si="89"/>
        <v>-2.4218722804632761E-3</v>
      </c>
      <c r="P880" s="2">
        <f t="shared" si="90"/>
        <v>-3.3732162418856869E-3</v>
      </c>
      <c r="T880" s="2">
        <f t="shared" si="91"/>
        <v>-3.5308270403499285E-3</v>
      </c>
      <c r="X880" s="2">
        <f t="shared" si="92"/>
        <v>-5.795088522348963E-3</v>
      </c>
      <c r="AB880" s="2">
        <f t="shared" si="93"/>
        <v>-1.1089547598866524E-3</v>
      </c>
      <c r="AF880" s="2">
        <f t="shared" si="94"/>
        <v>-6.9040432822356154E-3</v>
      </c>
    </row>
    <row r="881" spans="1:32" x14ac:dyDescent="0.3">
      <c r="A881" s="15">
        <v>43299</v>
      </c>
      <c r="B881" s="2">
        <v>-5.2751266695322946E-4</v>
      </c>
      <c r="C881" s="4">
        <v>-2.5072560535243341E-3</v>
      </c>
      <c r="D881" s="2">
        <v>-4.7096982016505088E-3</v>
      </c>
      <c r="E881" s="2">
        <v>-4.0120525871330855E-3</v>
      </c>
      <c r="F881">
        <v>7</v>
      </c>
      <c r="G881">
        <v>2018</v>
      </c>
      <c r="L881" s="2">
        <f t="shared" si="89"/>
        <v>-1.9797433865711045E-3</v>
      </c>
      <c r="P881" s="2">
        <f t="shared" si="90"/>
        <v>4.1821855346972792E-3</v>
      </c>
      <c r="T881" s="2">
        <f t="shared" si="91"/>
        <v>-3.484539920179856E-3</v>
      </c>
      <c r="X881" s="2">
        <f t="shared" si="92"/>
        <v>2.2024421481261747E-3</v>
      </c>
      <c r="AB881" s="2">
        <f t="shared" si="93"/>
        <v>-1.5047965336087515E-3</v>
      </c>
      <c r="AF881" s="2">
        <f t="shared" si="94"/>
        <v>6.9764561451742327E-4</v>
      </c>
    </row>
    <row r="882" spans="1:32" x14ac:dyDescent="0.3">
      <c r="A882" s="15">
        <v>43300</v>
      </c>
      <c r="B882" s="2">
        <v>-6.3031395255470869E-3</v>
      </c>
      <c r="C882" s="4">
        <v>-2.1265066550096184E-3</v>
      </c>
      <c r="D882" s="2">
        <v>-3.3946036033019726E-3</v>
      </c>
      <c r="E882" s="2">
        <v>-6.1061037944167853E-4</v>
      </c>
      <c r="F882">
        <v>7</v>
      </c>
      <c r="G882">
        <v>2018</v>
      </c>
      <c r="L882" s="2">
        <f t="shared" si="89"/>
        <v>4.1766328705374681E-3</v>
      </c>
      <c r="P882" s="2">
        <f t="shared" si="90"/>
        <v>-2.9085359222451143E-3</v>
      </c>
      <c r="T882" s="2">
        <f t="shared" si="91"/>
        <v>5.6925291461054081E-3</v>
      </c>
      <c r="X882" s="2">
        <f t="shared" si="92"/>
        <v>1.2680969482923542E-3</v>
      </c>
      <c r="AB882" s="2">
        <f t="shared" si="93"/>
        <v>1.5158962755679399E-3</v>
      </c>
      <c r="AF882" s="2">
        <f t="shared" si="94"/>
        <v>2.7839932238602942E-3</v>
      </c>
    </row>
    <row r="883" spans="1:32" x14ac:dyDescent="0.3">
      <c r="A883" s="15">
        <v>43301</v>
      </c>
      <c r="B883" s="2">
        <v>5.4877534814182583E-3</v>
      </c>
      <c r="C883" s="4">
        <v>4.8461728011974297E-3</v>
      </c>
      <c r="D883" s="2">
        <v>3.1187417528784163E-3</v>
      </c>
      <c r="E883" s="2">
        <v>3.992712213589455E-3</v>
      </c>
      <c r="F883">
        <v>7</v>
      </c>
      <c r="G883">
        <v>2018</v>
      </c>
      <c r="L883" s="2">
        <f t="shared" si="89"/>
        <v>-6.4158068022082855E-4</v>
      </c>
      <c r="P883" s="2">
        <f t="shared" si="90"/>
        <v>2.369011728539842E-3</v>
      </c>
      <c r="T883" s="2">
        <f t="shared" si="91"/>
        <v>-1.4950412678288033E-3</v>
      </c>
      <c r="X883" s="2">
        <f t="shared" si="92"/>
        <v>1.7274310483190135E-3</v>
      </c>
      <c r="AB883" s="2">
        <f t="shared" si="93"/>
        <v>-8.5346058760797476E-4</v>
      </c>
      <c r="AF883" s="2">
        <f t="shared" si="94"/>
        <v>8.7397046071103872E-4</v>
      </c>
    </row>
    <row r="884" spans="1:32" x14ac:dyDescent="0.3">
      <c r="A884" s="15">
        <v>43304</v>
      </c>
      <c r="B884" s="2">
        <v>3.725900978546364E-3</v>
      </c>
      <c r="C884" s="4">
        <v>6.7709941690431846E-3</v>
      </c>
      <c r="D884" s="2">
        <v>5.0217316880758799E-3</v>
      </c>
      <c r="E884" s="2">
        <v>6.0890987240647745E-3</v>
      </c>
      <c r="F884">
        <v>7</v>
      </c>
      <c r="G884">
        <v>2018</v>
      </c>
      <c r="L884" s="2">
        <f t="shared" si="89"/>
        <v>3.0450931904968206E-3</v>
      </c>
      <c r="P884" s="2">
        <f t="shared" si="90"/>
        <v>-1.2958307095295159E-3</v>
      </c>
      <c r="T884" s="2">
        <f t="shared" si="91"/>
        <v>2.3631977455184105E-3</v>
      </c>
      <c r="X884" s="2">
        <f t="shared" si="92"/>
        <v>1.7492624809673047E-3</v>
      </c>
      <c r="AB884" s="2">
        <f t="shared" si="93"/>
        <v>-6.8189544497841009E-4</v>
      </c>
      <c r="AF884" s="2">
        <f t="shared" si="94"/>
        <v>1.0673670359888946E-3</v>
      </c>
    </row>
    <row r="885" spans="1:32" x14ac:dyDescent="0.3">
      <c r="A885" s="15">
        <v>43305</v>
      </c>
      <c r="B885" s="2">
        <v>1.7780170036663008E-3</v>
      </c>
      <c r="C885" s="4">
        <v>4.4701053248832195E-3</v>
      </c>
      <c r="D885" s="2">
        <v>-1.2496227990439921E-3</v>
      </c>
      <c r="E885" s="2">
        <v>2.9004373805101504E-3</v>
      </c>
      <c r="F885">
        <v>7</v>
      </c>
      <c r="G885">
        <v>2018</v>
      </c>
      <c r="L885" s="2">
        <f t="shared" si="89"/>
        <v>2.692088321216919E-3</v>
      </c>
      <c r="P885" s="2">
        <f t="shared" si="90"/>
        <v>3.0276398027102927E-3</v>
      </c>
      <c r="T885" s="2">
        <f t="shared" si="91"/>
        <v>1.1224203768438496E-3</v>
      </c>
      <c r="X885" s="2">
        <f t="shared" si="92"/>
        <v>5.7197281239272117E-3</v>
      </c>
      <c r="AB885" s="2">
        <f t="shared" si="93"/>
        <v>-1.5696679443730692E-3</v>
      </c>
      <c r="AF885" s="2">
        <f t="shared" si="94"/>
        <v>4.1500601795541429E-3</v>
      </c>
    </row>
    <row r="886" spans="1:32" x14ac:dyDescent="0.3">
      <c r="A886" s="15">
        <v>43306</v>
      </c>
      <c r="B886" s="2">
        <v>5.7333614079416364E-3</v>
      </c>
      <c r="C886" s="4">
        <v>-2.0656889072499148E-4</v>
      </c>
      <c r="D886" s="2">
        <v>2.1094074381635113E-3</v>
      </c>
      <c r="E886" s="2">
        <v>8.9965811362371472E-4</v>
      </c>
      <c r="F886">
        <v>7</v>
      </c>
      <c r="G886">
        <v>2018</v>
      </c>
      <c r="L886" s="2">
        <f t="shared" si="89"/>
        <v>-5.9399302986666283E-3</v>
      </c>
      <c r="P886" s="2">
        <f t="shared" si="90"/>
        <v>3.6239539697781251E-3</v>
      </c>
      <c r="T886" s="2">
        <f t="shared" si="91"/>
        <v>-4.8337032943179216E-3</v>
      </c>
      <c r="X886" s="2">
        <f t="shared" si="92"/>
        <v>-2.3159763288885028E-3</v>
      </c>
      <c r="AB886" s="2">
        <f t="shared" si="93"/>
        <v>1.1062270043487063E-3</v>
      </c>
      <c r="AF886" s="2">
        <f t="shared" si="94"/>
        <v>-1.2097493245397965E-3</v>
      </c>
    </row>
    <row r="887" spans="1:32" x14ac:dyDescent="0.3">
      <c r="A887" s="15">
        <v>43307</v>
      </c>
      <c r="B887" s="2">
        <v>1.6417208513649365E-2</v>
      </c>
      <c r="C887" s="4">
        <v>3.1710384477182242E-3</v>
      </c>
      <c r="D887" s="2">
        <v>1.3876506124381816E-2</v>
      </c>
      <c r="E887" s="2">
        <v>3.4296275214516867E-3</v>
      </c>
      <c r="F887">
        <v>7</v>
      </c>
      <c r="G887">
        <v>2018</v>
      </c>
      <c r="L887" s="2">
        <f t="shared" si="89"/>
        <v>-1.3246170065931141E-2</v>
      </c>
      <c r="P887" s="2">
        <f t="shared" si="90"/>
        <v>2.5407023892675493E-3</v>
      </c>
      <c r="T887" s="2">
        <f t="shared" si="91"/>
        <v>-1.2987580992197678E-2</v>
      </c>
      <c r="X887" s="2">
        <f t="shared" si="92"/>
        <v>-1.0705467676663591E-2</v>
      </c>
      <c r="AB887" s="2">
        <f t="shared" si="93"/>
        <v>2.5858907373346252E-4</v>
      </c>
      <c r="AF887" s="2">
        <f t="shared" si="94"/>
        <v>-1.0446878602930129E-2</v>
      </c>
    </row>
    <row r="888" spans="1:32" x14ac:dyDescent="0.3">
      <c r="A888" s="15">
        <v>43308</v>
      </c>
      <c r="B888" s="2">
        <v>8.7717047301342291E-3</v>
      </c>
      <c r="C888" s="4">
        <v>9.9442121193127342E-3</v>
      </c>
      <c r="D888" s="2">
        <v>8.3192247066378646E-3</v>
      </c>
      <c r="E888" s="2">
        <v>9.5231425802711385E-3</v>
      </c>
      <c r="F888">
        <v>7</v>
      </c>
      <c r="G888">
        <v>2018</v>
      </c>
      <c r="L888" s="2">
        <f t="shared" si="89"/>
        <v>1.1725073891785051E-3</v>
      </c>
      <c r="P888" s="2">
        <f t="shared" si="90"/>
        <v>4.5248002349636447E-4</v>
      </c>
      <c r="T888" s="2">
        <f t="shared" si="91"/>
        <v>7.5143785013690942E-4</v>
      </c>
      <c r="X888" s="2">
        <f t="shared" si="92"/>
        <v>1.6249874126748696E-3</v>
      </c>
      <c r="AB888" s="2">
        <f t="shared" si="93"/>
        <v>-4.2106953904159569E-4</v>
      </c>
      <c r="AF888" s="2">
        <f t="shared" si="94"/>
        <v>1.2039178736332739E-3</v>
      </c>
    </row>
    <row r="889" spans="1:32" x14ac:dyDescent="0.3">
      <c r="A889" s="15">
        <v>43311</v>
      </c>
      <c r="B889" s="2">
        <v>4.0762084872027803E-3</v>
      </c>
      <c r="C889" s="4">
        <v>3.6530166203388712E-3</v>
      </c>
      <c r="D889" s="2">
        <v>7.5340879483541193E-3</v>
      </c>
      <c r="E889" s="2">
        <v>4.2196918058165838E-3</v>
      </c>
      <c r="F889">
        <v>7</v>
      </c>
      <c r="G889">
        <v>2018</v>
      </c>
      <c r="L889" s="2">
        <f t="shared" si="89"/>
        <v>-4.2319186686390906E-4</v>
      </c>
      <c r="P889" s="2">
        <f t="shared" si="90"/>
        <v>-3.457879461151339E-3</v>
      </c>
      <c r="T889" s="2">
        <f t="shared" si="91"/>
        <v>1.4348331861380355E-4</v>
      </c>
      <c r="X889" s="2">
        <f t="shared" si="92"/>
        <v>-3.881071328015248E-3</v>
      </c>
      <c r="AB889" s="2">
        <f t="shared" si="93"/>
        <v>5.6667518547771261E-4</v>
      </c>
      <c r="AF889" s="2">
        <f t="shared" si="94"/>
        <v>-3.3143961425375354E-3</v>
      </c>
    </row>
    <row r="890" spans="1:32" x14ac:dyDescent="0.3">
      <c r="A890" s="15">
        <v>43312</v>
      </c>
      <c r="B890" s="2">
        <v>-6.512102478800361E-3</v>
      </c>
      <c r="C890" s="4">
        <v>3.2642640387648566E-3</v>
      </c>
      <c r="D890" s="2">
        <v>-2.8176247907881124E-3</v>
      </c>
      <c r="E890" s="2">
        <v>2.9919134590765629E-3</v>
      </c>
      <c r="F890">
        <v>7</v>
      </c>
      <c r="G890">
        <v>2018</v>
      </c>
      <c r="L890" s="2">
        <f t="shared" si="89"/>
        <v>9.776366517565218E-3</v>
      </c>
      <c r="P890" s="2">
        <f t="shared" si="90"/>
        <v>-3.6944776880122486E-3</v>
      </c>
      <c r="T890" s="2">
        <f t="shared" si="91"/>
        <v>9.504015937876923E-3</v>
      </c>
      <c r="X890" s="2">
        <f t="shared" si="92"/>
        <v>6.0818888295529686E-3</v>
      </c>
      <c r="AB890" s="2">
        <f t="shared" si="93"/>
        <v>-2.7235057968829366E-4</v>
      </c>
      <c r="AF890" s="2">
        <f t="shared" si="94"/>
        <v>5.8095382498646753E-3</v>
      </c>
    </row>
    <row r="891" spans="1:32" x14ac:dyDescent="0.3">
      <c r="A891" s="15">
        <v>43313</v>
      </c>
      <c r="B891" s="2">
        <v>-6.268199564288918E-3</v>
      </c>
      <c r="C891" s="4">
        <v>-9.0696957689422552E-4</v>
      </c>
      <c r="D891" s="2">
        <v>-6.0347606535767493E-3</v>
      </c>
      <c r="E891" s="2">
        <v>-2.2591791117405283E-3</v>
      </c>
      <c r="F891">
        <v>8</v>
      </c>
      <c r="G891">
        <v>2018</v>
      </c>
      <c r="L891" s="2">
        <f t="shared" si="89"/>
        <v>5.3612299873946924E-3</v>
      </c>
      <c r="P891" s="2">
        <f t="shared" si="90"/>
        <v>-2.3343891071216875E-4</v>
      </c>
      <c r="T891" s="2">
        <f t="shared" si="91"/>
        <v>4.0090204525483897E-3</v>
      </c>
      <c r="X891" s="2">
        <f t="shared" si="92"/>
        <v>5.1277910766825236E-3</v>
      </c>
      <c r="AB891" s="2">
        <f t="shared" si="93"/>
        <v>-1.3522095348463027E-3</v>
      </c>
      <c r="AF891" s="2">
        <f t="shared" si="94"/>
        <v>3.7755815418362209E-3</v>
      </c>
    </row>
    <row r="892" spans="1:32" x14ac:dyDescent="0.3">
      <c r="A892" s="15">
        <v>43314</v>
      </c>
      <c r="B892" s="2">
        <v>-1.1427399579381005E-2</v>
      </c>
      <c r="C892" s="4">
        <v>-8.9457263224691965E-3</v>
      </c>
      <c r="D892" s="2">
        <v>-8.7202771355890888E-3</v>
      </c>
      <c r="E892" s="2">
        <v>-9.5001228624989834E-3</v>
      </c>
      <c r="F892">
        <v>8</v>
      </c>
      <c r="G892">
        <v>2018</v>
      </c>
      <c r="L892" s="2">
        <f t="shared" si="89"/>
        <v>2.481673256911808E-3</v>
      </c>
      <c r="P892" s="2">
        <f t="shared" si="90"/>
        <v>-2.7071224437919157E-3</v>
      </c>
      <c r="T892" s="2">
        <f t="shared" si="91"/>
        <v>1.9272767168820211E-3</v>
      </c>
      <c r="X892" s="2">
        <f t="shared" si="92"/>
        <v>-2.254491868801077E-4</v>
      </c>
      <c r="AB892" s="2">
        <f t="shared" si="93"/>
        <v>-5.5439654002978692E-4</v>
      </c>
      <c r="AF892" s="2">
        <f t="shared" si="94"/>
        <v>-7.7984572690989462E-4</v>
      </c>
    </row>
    <row r="893" spans="1:32" x14ac:dyDescent="0.3">
      <c r="A893" s="15">
        <v>43315</v>
      </c>
      <c r="B893" s="2">
        <v>1.5185630800962593E-2</v>
      </c>
      <c r="C893" s="4">
        <v>1.0324864158225523E-2</v>
      </c>
      <c r="D893" s="2">
        <v>1.2412290562016646E-2</v>
      </c>
      <c r="E893" s="2">
        <v>1.0520605857744187E-2</v>
      </c>
      <c r="F893">
        <v>8</v>
      </c>
      <c r="G893">
        <v>2018</v>
      </c>
      <c r="L893" s="2">
        <f t="shared" si="89"/>
        <v>-4.8607666427370709E-3</v>
      </c>
      <c r="P893" s="2">
        <f t="shared" si="90"/>
        <v>2.7733402389459472E-3</v>
      </c>
      <c r="T893" s="2">
        <f t="shared" si="91"/>
        <v>-4.6650249432184064E-3</v>
      </c>
      <c r="X893" s="2">
        <f t="shared" si="92"/>
        <v>-2.0874264037911237E-3</v>
      </c>
      <c r="AB893" s="2">
        <f t="shared" si="93"/>
        <v>1.9574169951866449E-4</v>
      </c>
      <c r="AF893" s="2">
        <f t="shared" si="94"/>
        <v>-1.8916847042724592E-3</v>
      </c>
    </row>
    <row r="894" spans="1:32" x14ac:dyDescent="0.3">
      <c r="A894" s="15">
        <v>43318</v>
      </c>
      <c r="B894" s="2">
        <v>5.3893264837742618E-3</v>
      </c>
      <c r="C894" s="4">
        <v>2.3149778184635848E-3</v>
      </c>
      <c r="D894" s="2">
        <v>7.3297106028055101E-3</v>
      </c>
      <c r="E894" s="2">
        <v>3.6140542590082669E-3</v>
      </c>
      <c r="F894">
        <v>8</v>
      </c>
      <c r="G894">
        <v>2018</v>
      </c>
      <c r="L894" s="2">
        <f t="shared" si="89"/>
        <v>-3.074348665310677E-3</v>
      </c>
      <c r="P894" s="2">
        <f t="shared" si="90"/>
        <v>-1.9403841190312483E-3</v>
      </c>
      <c r="T894" s="2">
        <f t="shared" si="91"/>
        <v>-1.7752722247659949E-3</v>
      </c>
      <c r="X894" s="2">
        <f t="shared" si="92"/>
        <v>-5.0147327843419257E-3</v>
      </c>
      <c r="AB894" s="2">
        <f t="shared" si="93"/>
        <v>1.299076440544682E-3</v>
      </c>
      <c r="AF894" s="2">
        <f t="shared" si="94"/>
        <v>-3.7156563437972432E-3</v>
      </c>
    </row>
    <row r="895" spans="1:32" x14ac:dyDescent="0.3">
      <c r="A895" s="15">
        <v>43319</v>
      </c>
      <c r="B895" s="2">
        <v>2.8626606508069829E-4</v>
      </c>
      <c r="C895" s="4">
        <v>2.0637387921423046E-4</v>
      </c>
      <c r="D895" s="2">
        <v>-8.1007939494949705E-4</v>
      </c>
      <c r="E895" s="2">
        <v>-6.9219134407949579E-4</v>
      </c>
      <c r="F895">
        <v>8</v>
      </c>
      <c r="G895">
        <v>2018</v>
      </c>
      <c r="L895" s="2">
        <f t="shared" si="89"/>
        <v>-7.9892185866467833E-5</v>
      </c>
      <c r="P895" s="2">
        <f t="shared" si="90"/>
        <v>1.0963454600301952E-3</v>
      </c>
      <c r="T895" s="2">
        <f t="shared" si="91"/>
        <v>-9.7845740916019408E-4</v>
      </c>
      <c r="X895" s="2">
        <f t="shared" si="92"/>
        <v>1.0164532741637276E-3</v>
      </c>
      <c r="AB895" s="2">
        <f t="shared" si="93"/>
        <v>-8.9856522329372621E-4</v>
      </c>
      <c r="AF895" s="2">
        <f t="shared" si="94"/>
        <v>1.1788805087000127E-4</v>
      </c>
    </row>
    <row r="896" spans="1:32" x14ac:dyDescent="0.3">
      <c r="A896" s="15">
        <v>43320</v>
      </c>
      <c r="B896" s="2">
        <v>5.7645334636053066E-3</v>
      </c>
      <c r="C896" s="4">
        <v>5.3163234396743711E-3</v>
      </c>
      <c r="D896" s="2">
        <v>6.692160611854658E-3</v>
      </c>
      <c r="E896" s="2">
        <v>5.8875690945099993E-3</v>
      </c>
      <c r="F896">
        <v>8</v>
      </c>
      <c r="G896">
        <v>2018</v>
      </c>
      <c r="L896" s="2">
        <f t="shared" si="89"/>
        <v>-4.4821002393093546E-4</v>
      </c>
      <c r="P896" s="2">
        <f t="shared" si="90"/>
        <v>-9.2762714824935148E-4</v>
      </c>
      <c r="T896" s="2">
        <f t="shared" si="91"/>
        <v>1.2303563090469271E-4</v>
      </c>
      <c r="X896" s="2">
        <f t="shared" si="92"/>
        <v>-1.3758371721802869E-3</v>
      </c>
      <c r="AB896" s="2">
        <f t="shared" si="93"/>
        <v>5.7124565483562817E-4</v>
      </c>
      <c r="AF896" s="2">
        <f t="shared" si="94"/>
        <v>-8.0459151734465877E-4</v>
      </c>
    </row>
    <row r="897" spans="1:32" x14ac:dyDescent="0.3">
      <c r="A897" s="15">
        <v>43321</v>
      </c>
      <c r="B897" s="2">
        <v>5.7314940742180217E-3</v>
      </c>
      <c r="C897" s="4">
        <v>1.8078602620087971E-3</v>
      </c>
      <c r="D897" s="2">
        <v>9.1777446374068997E-3</v>
      </c>
      <c r="E897" s="2">
        <v>3.6109477622735526E-3</v>
      </c>
      <c r="F897">
        <v>8</v>
      </c>
      <c r="G897">
        <v>2018</v>
      </c>
      <c r="L897" s="2">
        <f t="shared" si="89"/>
        <v>-3.9236338122092245E-3</v>
      </c>
      <c r="P897" s="2">
        <f t="shared" si="90"/>
        <v>-3.446250563188878E-3</v>
      </c>
      <c r="T897" s="2">
        <f t="shared" si="91"/>
        <v>-2.120546311944469E-3</v>
      </c>
      <c r="X897" s="2">
        <f t="shared" si="92"/>
        <v>-7.3698843753981025E-3</v>
      </c>
      <c r="AB897" s="2">
        <f t="shared" si="93"/>
        <v>1.8030875002647555E-3</v>
      </c>
      <c r="AF897" s="2">
        <f t="shared" si="94"/>
        <v>-5.5667968751333466E-3</v>
      </c>
    </row>
    <row r="898" spans="1:32" x14ac:dyDescent="0.3">
      <c r="A898" s="15">
        <v>43322</v>
      </c>
      <c r="B898" s="2">
        <v>-5.8927243759957825E-3</v>
      </c>
      <c r="C898" s="4">
        <v>-3.5917598751602541E-3</v>
      </c>
      <c r="D898" s="2">
        <v>-6.912076271186441E-3</v>
      </c>
      <c r="E898" s="2">
        <v>-4.0800150009059821E-3</v>
      </c>
      <c r="F898">
        <v>8</v>
      </c>
      <c r="G898">
        <v>2018</v>
      </c>
      <c r="L898" s="2">
        <f t="shared" ref="L898:L961" si="95">IF(OR(F898=1, F898=3, F898=4, F898=5, F898=6,F898=9,F898=10,F898=11), B898-C898, IF(OR(F898=2, F898=7,F898=8,F898=12), C898-B898, ""))</f>
        <v>2.3009645008355284E-3</v>
      </c>
      <c r="P898" s="2">
        <f t="shared" ref="P898:P961" si="96">IF(OR(F898=1, F898=4, F898=9,F898=10,F898=11), D898-B898, IF(OR(F898=2,F898=3,F898=5,F898=6, F898=7,F898=8,F898=12), B898-D898, ""))</f>
        <v>1.0193518951906585E-3</v>
      </c>
      <c r="T898" s="2">
        <f t="shared" ref="T898:T961" si="97">IF(OR(F898=1, F898=3, F898=4, F898=5,F898=9,F898=10,F898=11), B898-E898, IF(OR(F898=2, F898=6, F898=7,F898=8,F898=12), E898-B898, ""))</f>
        <v>1.8127093750898004E-3</v>
      </c>
      <c r="X898" s="2">
        <f t="shared" ref="X898:X961" si="98">IF(OR(F898=1, F898=3, F898=4, F898=5,F898=9,F898=10,F898=11), D898-C898, IF(OR(F898=2, F898=6, F898=7,F898=8,F898=12), C898-D898, ""))</f>
        <v>3.3203163960261869E-3</v>
      </c>
      <c r="AB898" s="2">
        <f t="shared" ref="AB898:AB961" si="99">IF(OR(F898=1,F898=2, F898=3,F898=9,F898=11,F898=12), C898-E898, IF(OR( F898=4, F898=5,F898=6, F898=7,F898=8,F898=10), E898-C898, ""))</f>
        <v>-4.8825512574572801E-4</v>
      </c>
      <c r="AF898" s="2">
        <f t="shared" ref="AF898:AF961" si="100">IF(OR(F898=1, F898=3,F898=4, F898=5,F898=9,F898=10,F898=11), D898-E898, IF(OR(F898=2,F898=6, F898=7,F898=8,F898=12), E898-D898, ""))</f>
        <v>2.8320612702804589E-3</v>
      </c>
    </row>
    <row r="899" spans="1:32" x14ac:dyDescent="0.3">
      <c r="A899" s="15">
        <v>43325</v>
      </c>
      <c r="B899" s="2">
        <v>-1.431132408835868E-2</v>
      </c>
      <c r="C899" s="4">
        <v>-6.4526007261909973E-3</v>
      </c>
      <c r="D899" s="2">
        <v>-1.1728312755006749E-2</v>
      </c>
      <c r="E899" s="2">
        <v>-5.923806742307719E-3</v>
      </c>
      <c r="F899">
        <v>8</v>
      </c>
      <c r="G899">
        <v>2018</v>
      </c>
      <c r="L899" s="2">
        <f t="shared" si="95"/>
        <v>7.8587233621676827E-3</v>
      </c>
      <c r="P899" s="2">
        <f t="shared" si="96"/>
        <v>-2.5830113333519308E-3</v>
      </c>
      <c r="T899" s="2">
        <f t="shared" si="97"/>
        <v>8.387517346050961E-3</v>
      </c>
      <c r="X899" s="2">
        <f t="shared" si="98"/>
        <v>5.275712028815752E-3</v>
      </c>
      <c r="AB899" s="2">
        <f t="shared" si="99"/>
        <v>5.2879398388327829E-4</v>
      </c>
      <c r="AF899" s="2">
        <f t="shared" si="100"/>
        <v>5.8045060126990303E-3</v>
      </c>
    </row>
    <row r="900" spans="1:32" x14ac:dyDescent="0.3">
      <c r="A900" s="15">
        <v>43326</v>
      </c>
      <c r="B900" s="2">
        <v>5.7541442263610619E-3</v>
      </c>
      <c r="C900" s="4">
        <v>6.9876494287035521E-3</v>
      </c>
      <c r="D900" s="2">
        <v>8.1779063408456108E-3</v>
      </c>
      <c r="E900" s="2">
        <v>5.5014092214350028E-3</v>
      </c>
      <c r="F900">
        <v>8</v>
      </c>
      <c r="G900">
        <v>2018</v>
      </c>
      <c r="L900" s="2">
        <f t="shared" si="95"/>
        <v>1.2335052023424902E-3</v>
      </c>
      <c r="P900" s="2">
        <f t="shared" si="96"/>
        <v>-2.4237621144845489E-3</v>
      </c>
      <c r="T900" s="2">
        <f t="shared" si="97"/>
        <v>-2.5273500492605915E-4</v>
      </c>
      <c r="X900" s="2">
        <f t="shared" si="98"/>
        <v>-1.1902569121420587E-3</v>
      </c>
      <c r="AB900" s="2">
        <f t="shared" si="99"/>
        <v>-1.4862402072685493E-3</v>
      </c>
      <c r="AF900" s="2">
        <f t="shared" si="100"/>
        <v>-2.676497119410608E-3</v>
      </c>
    </row>
    <row r="901" spans="1:32" x14ac:dyDescent="0.3">
      <c r="A901" s="15">
        <v>43328</v>
      </c>
      <c r="B901" s="2">
        <v>-1.1563349210545673E-2</v>
      </c>
      <c r="C901" s="4">
        <v>-4.3768747103218241E-3</v>
      </c>
      <c r="D901" s="2">
        <v>-6.964245566828617E-3</v>
      </c>
      <c r="E901" s="2">
        <v>-4.9783366796999455E-3</v>
      </c>
      <c r="F901">
        <v>8</v>
      </c>
      <c r="G901">
        <v>2018</v>
      </c>
      <c r="L901" s="2">
        <f t="shared" si="95"/>
        <v>7.1864745002238493E-3</v>
      </c>
      <c r="P901" s="2">
        <f t="shared" si="96"/>
        <v>-4.5991036437170564E-3</v>
      </c>
      <c r="T901" s="2">
        <f t="shared" si="97"/>
        <v>6.5850125308457279E-3</v>
      </c>
      <c r="X901" s="2">
        <f t="shared" si="98"/>
        <v>2.5873708565067929E-3</v>
      </c>
      <c r="AB901" s="2">
        <f t="shared" si="99"/>
        <v>-6.0146196937812136E-4</v>
      </c>
      <c r="AF901" s="2">
        <f t="shared" si="100"/>
        <v>1.9859088871286715E-3</v>
      </c>
    </row>
    <row r="902" spans="1:32" x14ac:dyDescent="0.3">
      <c r="A902" s="15">
        <v>43329</v>
      </c>
      <c r="B902" s="2">
        <v>7.331144889064712E-3</v>
      </c>
      <c r="C902" s="4">
        <v>7.5274153385361271E-3</v>
      </c>
      <c r="D902" s="2">
        <v>1.085294440022209E-2</v>
      </c>
      <c r="E902" s="2">
        <v>7.5489412047082044E-3</v>
      </c>
      <c r="F902">
        <v>8</v>
      </c>
      <c r="G902">
        <v>2018</v>
      </c>
      <c r="L902" s="2">
        <f t="shared" si="95"/>
        <v>1.9627044947141507E-4</v>
      </c>
      <c r="P902" s="2">
        <f t="shared" si="96"/>
        <v>-3.5217995111573776E-3</v>
      </c>
      <c r="T902" s="2">
        <f t="shared" si="97"/>
        <v>2.1779631564349238E-4</v>
      </c>
      <c r="X902" s="2">
        <f t="shared" si="98"/>
        <v>-3.3255290616859626E-3</v>
      </c>
      <c r="AB902" s="2">
        <f t="shared" si="99"/>
        <v>2.1525866172077308E-5</v>
      </c>
      <c r="AF902" s="2">
        <f t="shared" si="100"/>
        <v>-3.3040031955138853E-3</v>
      </c>
    </row>
    <row r="903" spans="1:32" x14ac:dyDescent="0.3">
      <c r="A903" s="15">
        <v>43332</v>
      </c>
      <c r="B903" s="2">
        <v>7.4473581948697543E-3</v>
      </c>
      <c r="C903" s="4">
        <v>7.0614388771440403E-3</v>
      </c>
      <c r="D903" s="2">
        <v>5.1797906397592743E-3</v>
      </c>
      <c r="E903" s="2">
        <v>8.7190641479840941E-3</v>
      </c>
      <c r="F903">
        <v>8</v>
      </c>
      <c r="G903">
        <v>2018</v>
      </c>
      <c r="L903" s="2">
        <f t="shared" si="95"/>
        <v>-3.8591931772571399E-4</v>
      </c>
      <c r="P903" s="2">
        <f t="shared" si="96"/>
        <v>2.26756755511048E-3</v>
      </c>
      <c r="T903" s="2">
        <f t="shared" si="97"/>
        <v>1.2717059531143398E-3</v>
      </c>
      <c r="X903" s="2">
        <f t="shared" si="98"/>
        <v>1.881648237384766E-3</v>
      </c>
      <c r="AB903" s="2">
        <f t="shared" si="99"/>
        <v>1.6576252708400538E-3</v>
      </c>
      <c r="AF903" s="2">
        <f t="shared" si="100"/>
        <v>3.5392735082248198E-3</v>
      </c>
    </row>
    <row r="904" spans="1:32" x14ac:dyDescent="0.3">
      <c r="A904" s="15">
        <v>43333</v>
      </c>
      <c r="B904" s="2">
        <v>-2.2210357714898997E-4</v>
      </c>
      <c r="C904" s="4">
        <v>1.6577574826324702E-3</v>
      </c>
      <c r="D904" s="2">
        <v>-5.7826467545553091E-4</v>
      </c>
      <c r="E904" s="2">
        <v>1.8286908532802142E-4</v>
      </c>
      <c r="F904">
        <v>8</v>
      </c>
      <c r="G904">
        <v>2018</v>
      </c>
      <c r="L904" s="2">
        <f t="shared" si="95"/>
        <v>1.8798610597814602E-3</v>
      </c>
      <c r="P904" s="2">
        <f t="shared" si="96"/>
        <v>3.5616109830654093E-4</v>
      </c>
      <c r="T904" s="2">
        <f t="shared" si="97"/>
        <v>4.0497266247701137E-4</v>
      </c>
      <c r="X904" s="2">
        <f t="shared" si="98"/>
        <v>2.2360221580880009E-3</v>
      </c>
      <c r="AB904" s="2">
        <f t="shared" si="99"/>
        <v>-1.4748883973044488E-3</v>
      </c>
      <c r="AF904" s="2">
        <f t="shared" si="100"/>
        <v>7.6113376078355236E-4</v>
      </c>
    </row>
    <row r="905" spans="1:32" x14ac:dyDescent="0.3">
      <c r="A905" s="15">
        <v>43335</v>
      </c>
      <c r="B905" s="2">
        <v>-6.9502685917533745E-3</v>
      </c>
      <c r="C905" s="4">
        <v>1.0241208549032802E-3</v>
      </c>
      <c r="D905" s="2">
        <v>-8.1393167928260762E-3</v>
      </c>
      <c r="E905" s="2">
        <v>1.3323495034053671E-3</v>
      </c>
      <c r="F905">
        <v>8</v>
      </c>
      <c r="G905">
        <v>2018</v>
      </c>
      <c r="L905" s="2">
        <f t="shared" si="95"/>
        <v>7.9743894466566545E-3</v>
      </c>
      <c r="P905" s="2">
        <f t="shared" si="96"/>
        <v>1.1890482010727017E-3</v>
      </c>
      <c r="T905" s="2">
        <f t="shared" si="97"/>
        <v>8.2826180951587423E-3</v>
      </c>
      <c r="X905" s="2">
        <f t="shared" si="98"/>
        <v>9.1634376477293562E-3</v>
      </c>
      <c r="AB905" s="2">
        <f t="shared" si="99"/>
        <v>3.082286485020869E-4</v>
      </c>
      <c r="AF905" s="2">
        <f t="shared" si="100"/>
        <v>9.471666296231444E-3</v>
      </c>
    </row>
    <row r="906" spans="1:32" x14ac:dyDescent="0.3">
      <c r="A906" s="15">
        <v>43336</v>
      </c>
      <c r="B906" s="2">
        <v>-2.8726336356932141E-3</v>
      </c>
      <c r="C906" s="4">
        <v>-2.214500010791879E-3</v>
      </c>
      <c r="D906" s="2">
        <v>-6.8931314868399245E-3</v>
      </c>
      <c r="E906" s="2">
        <v>-2.2161497215726924E-3</v>
      </c>
      <c r="F906">
        <v>8</v>
      </c>
      <c r="G906">
        <v>2018</v>
      </c>
      <c r="L906" s="2">
        <f t="shared" si="95"/>
        <v>6.5813362490133509E-4</v>
      </c>
      <c r="P906" s="2">
        <f t="shared" si="96"/>
        <v>4.02049785114671E-3</v>
      </c>
      <c r="T906" s="2">
        <f t="shared" si="97"/>
        <v>6.5648391412052171E-4</v>
      </c>
      <c r="X906" s="2">
        <f t="shared" si="98"/>
        <v>4.6786314760480455E-3</v>
      </c>
      <c r="AB906" s="2">
        <f t="shared" si="99"/>
        <v>-1.6497107808133814E-6</v>
      </c>
      <c r="AF906" s="2">
        <f t="shared" si="100"/>
        <v>4.6769817652672317E-3</v>
      </c>
    </row>
    <row r="907" spans="1:32" x14ac:dyDescent="0.3">
      <c r="A907" s="15">
        <v>43339</v>
      </c>
      <c r="B907" s="2">
        <v>1.2694613838449314E-2</v>
      </c>
      <c r="C907" s="4">
        <v>1.1668152045063239E-2</v>
      </c>
      <c r="D907" s="2">
        <v>1.5430380065170453E-2</v>
      </c>
      <c r="E907" s="2">
        <v>1.1563115984084348E-2</v>
      </c>
      <c r="F907">
        <v>8</v>
      </c>
      <c r="G907">
        <v>2018</v>
      </c>
      <c r="L907" s="2">
        <f t="shared" si="95"/>
        <v>-1.0264617933860749E-3</v>
      </c>
      <c r="P907" s="2">
        <f t="shared" si="96"/>
        <v>-2.735766226721139E-3</v>
      </c>
      <c r="T907" s="2">
        <f t="shared" si="97"/>
        <v>-1.1314978543649663E-3</v>
      </c>
      <c r="X907" s="2">
        <f t="shared" si="98"/>
        <v>-3.7622280201072139E-3</v>
      </c>
      <c r="AB907" s="2">
        <f t="shared" si="99"/>
        <v>-1.050360609788914E-4</v>
      </c>
      <c r="AF907" s="2">
        <f t="shared" si="100"/>
        <v>-3.8672640810861053E-3</v>
      </c>
    </row>
    <row r="908" spans="1:32" x14ac:dyDescent="0.3">
      <c r="A908" s="15">
        <v>43340</v>
      </c>
      <c r="B908" s="2">
        <v>4.7257977697625232E-3</v>
      </c>
      <c r="C908" s="4">
        <v>3.9813717985450903E-3</v>
      </c>
      <c r="D908" s="2">
        <v>1.9282343034654183E-4</v>
      </c>
      <c r="E908" s="2">
        <v>5.2338715117106142E-3</v>
      </c>
      <c r="F908">
        <v>8</v>
      </c>
      <c r="G908">
        <v>2018</v>
      </c>
      <c r="L908" s="2">
        <f t="shared" si="95"/>
        <v>-7.4442597121743281E-4</v>
      </c>
      <c r="P908" s="2">
        <f t="shared" si="96"/>
        <v>4.5329743394159809E-3</v>
      </c>
      <c r="T908" s="2">
        <f t="shared" si="97"/>
        <v>5.0807374194809102E-4</v>
      </c>
      <c r="X908" s="2">
        <f t="shared" si="98"/>
        <v>3.7885483681985486E-3</v>
      </c>
      <c r="AB908" s="2">
        <f t="shared" si="99"/>
        <v>1.2524997131655238E-3</v>
      </c>
      <c r="AF908" s="2">
        <f t="shared" si="100"/>
        <v>5.041048081364072E-3</v>
      </c>
    </row>
    <row r="909" spans="1:32" x14ac:dyDescent="0.3">
      <c r="A909" s="15">
        <v>43341</v>
      </c>
      <c r="B909" s="2">
        <v>8.8926906317621495E-4</v>
      </c>
      <c r="C909" s="4">
        <v>-3.9698428248924793E-3</v>
      </c>
      <c r="D909" s="2">
        <v>-1.6112686220028515E-3</v>
      </c>
      <c r="E909" s="2">
        <v>-4.4656825025714848E-3</v>
      </c>
      <c r="F909">
        <v>8</v>
      </c>
      <c r="G909">
        <v>2018</v>
      </c>
      <c r="L909" s="2">
        <f t="shared" si="95"/>
        <v>-4.8591118880686943E-3</v>
      </c>
      <c r="P909" s="2">
        <f t="shared" si="96"/>
        <v>2.5005376851790664E-3</v>
      </c>
      <c r="T909" s="2">
        <f t="shared" si="97"/>
        <v>-5.3549515657476997E-3</v>
      </c>
      <c r="X909" s="2">
        <f t="shared" si="98"/>
        <v>-2.3585742028896278E-3</v>
      </c>
      <c r="AB909" s="2">
        <f t="shared" si="99"/>
        <v>-4.9583967767900545E-4</v>
      </c>
      <c r="AF909" s="2">
        <f t="shared" si="100"/>
        <v>-2.8544138805686333E-3</v>
      </c>
    </row>
    <row r="910" spans="1:32" x14ac:dyDescent="0.3">
      <c r="A910" s="15">
        <v>43342</v>
      </c>
      <c r="B910" s="2">
        <v>-5.4584083758042095E-3</v>
      </c>
      <c r="C910" s="4">
        <v>-1.2914924007218984E-3</v>
      </c>
      <c r="D910" s="2">
        <v>-4.2818017226412377E-3</v>
      </c>
      <c r="E910" s="2">
        <v>-8.4781807574999478E-4</v>
      </c>
      <c r="F910">
        <v>8</v>
      </c>
      <c r="G910">
        <v>2018</v>
      </c>
      <c r="L910" s="2">
        <f t="shared" si="95"/>
        <v>4.1669159750823111E-3</v>
      </c>
      <c r="P910" s="2">
        <f t="shared" si="96"/>
        <v>-1.1766066531629718E-3</v>
      </c>
      <c r="T910" s="2">
        <f t="shared" si="97"/>
        <v>4.6105903000542145E-3</v>
      </c>
      <c r="X910" s="2">
        <f t="shared" si="98"/>
        <v>2.9903093219193393E-3</v>
      </c>
      <c r="AB910" s="2">
        <f t="shared" si="99"/>
        <v>4.4367432497190358E-4</v>
      </c>
      <c r="AF910" s="2">
        <f t="shared" si="100"/>
        <v>3.4339836468912427E-3</v>
      </c>
    </row>
    <row r="911" spans="1:32" x14ac:dyDescent="0.3">
      <c r="A911" s="15">
        <v>43343</v>
      </c>
      <c r="B911" s="2">
        <v>-2.0735469171990128E-3</v>
      </c>
      <c r="C911" s="4">
        <v>3.1686763496854685E-4</v>
      </c>
      <c r="D911" s="2">
        <v>-1.4766975349826087E-3</v>
      </c>
      <c r="E911" s="2">
        <v>-1.163863624027822E-3</v>
      </c>
      <c r="F911">
        <v>8</v>
      </c>
      <c r="G911">
        <v>2018</v>
      </c>
      <c r="L911" s="2">
        <f t="shared" si="95"/>
        <v>2.3904145521675595E-3</v>
      </c>
      <c r="P911" s="2">
        <f t="shared" si="96"/>
        <v>-5.9684938221640413E-4</v>
      </c>
      <c r="T911" s="2">
        <f t="shared" si="97"/>
        <v>9.0968329317119077E-4</v>
      </c>
      <c r="X911" s="2">
        <f t="shared" si="98"/>
        <v>1.7935651699511556E-3</v>
      </c>
      <c r="AB911" s="2">
        <f t="shared" si="99"/>
        <v>-1.4807312589963689E-3</v>
      </c>
      <c r="AF911" s="2">
        <f t="shared" si="100"/>
        <v>3.1283391095478664E-4</v>
      </c>
    </row>
    <row r="912" spans="1:32" x14ac:dyDescent="0.3">
      <c r="A912" s="15">
        <v>43346</v>
      </c>
      <c r="B912" s="2">
        <v>-7.5442985736762017E-3</v>
      </c>
      <c r="C912" s="4">
        <v>-8.4028937117417608E-3</v>
      </c>
      <c r="D912" s="2">
        <v>-8.6327474230937125E-3</v>
      </c>
      <c r="E912" s="2">
        <v>-8.6052373562786385E-3</v>
      </c>
      <c r="F912">
        <v>9</v>
      </c>
      <c r="G912">
        <v>2018</v>
      </c>
      <c r="L912" s="2">
        <f t="shared" si="95"/>
        <v>8.5859513806555918E-4</v>
      </c>
      <c r="P912" s="2">
        <f t="shared" si="96"/>
        <v>-1.0884488494175108E-3</v>
      </c>
      <c r="T912" s="2">
        <f t="shared" si="97"/>
        <v>1.0609387826024368E-3</v>
      </c>
      <c r="X912" s="2">
        <f t="shared" si="98"/>
        <v>-2.2985371135195165E-4</v>
      </c>
      <c r="AB912" s="2">
        <f t="shared" si="99"/>
        <v>2.0234364453687766E-4</v>
      </c>
      <c r="AF912" s="2">
        <f t="shared" si="100"/>
        <v>-2.7510066815073994E-5</v>
      </c>
    </row>
    <row r="913" spans="1:32" x14ac:dyDescent="0.3">
      <c r="A913" s="15">
        <v>43347</v>
      </c>
      <c r="B913" s="2">
        <v>-9.5212470490208742E-3</v>
      </c>
      <c r="C913" s="4">
        <v>-5.3572893238419744E-3</v>
      </c>
      <c r="D913" s="2">
        <v>-1.3974011035424791E-2</v>
      </c>
      <c r="E913" s="2">
        <v>-4.0352344351141231E-3</v>
      </c>
      <c r="F913">
        <v>9</v>
      </c>
      <c r="G913">
        <v>2018</v>
      </c>
      <c r="L913" s="2">
        <f t="shared" si="95"/>
        <v>-4.1639577251788998E-3</v>
      </c>
      <c r="P913" s="2">
        <f t="shared" si="96"/>
        <v>-4.4527639864039171E-3</v>
      </c>
      <c r="T913" s="2">
        <f t="shared" si="97"/>
        <v>-5.4860126139067511E-3</v>
      </c>
      <c r="X913" s="2">
        <f t="shared" si="98"/>
        <v>-8.6167217115828178E-3</v>
      </c>
      <c r="AB913" s="2">
        <f t="shared" si="99"/>
        <v>-1.3220548887278513E-3</v>
      </c>
      <c r="AF913" s="2">
        <f t="shared" si="100"/>
        <v>-9.9387766003106691E-3</v>
      </c>
    </row>
    <row r="914" spans="1:32" x14ac:dyDescent="0.3">
      <c r="A914" s="15">
        <v>43348</v>
      </c>
      <c r="B914" s="2">
        <v>-5.4059242647027375E-3</v>
      </c>
      <c r="C914" s="4">
        <v>-3.7629228405509012E-3</v>
      </c>
      <c r="D914" s="2">
        <v>-1.9941124467978718E-3</v>
      </c>
      <c r="E914" s="2">
        <v>-3.6587424052464228E-3</v>
      </c>
      <c r="F914">
        <v>9</v>
      </c>
      <c r="G914">
        <v>2018</v>
      </c>
      <c r="L914" s="2">
        <f t="shared" si="95"/>
        <v>-1.6430014241518363E-3</v>
      </c>
      <c r="P914" s="2">
        <f t="shared" si="96"/>
        <v>3.4118118179048656E-3</v>
      </c>
      <c r="T914" s="2">
        <f t="shared" si="97"/>
        <v>-1.7471818594563147E-3</v>
      </c>
      <c r="X914" s="2">
        <f t="shared" si="98"/>
        <v>1.7688103937530293E-3</v>
      </c>
      <c r="AB914" s="2">
        <f t="shared" si="99"/>
        <v>-1.0418043530447839E-4</v>
      </c>
      <c r="AF914" s="2">
        <f t="shared" si="100"/>
        <v>1.6646299584485509E-3</v>
      </c>
    </row>
    <row r="915" spans="1:32" x14ac:dyDescent="0.3">
      <c r="A915" s="15">
        <v>43349</v>
      </c>
      <c r="B915" s="2">
        <v>3.6646437948842474E-3</v>
      </c>
      <c r="C915" s="4">
        <v>5.2235132156190365E-3</v>
      </c>
      <c r="D915" s="2">
        <v>3.3843450753487615E-3</v>
      </c>
      <c r="E915" s="2">
        <v>5.9050494353904744E-3</v>
      </c>
      <c r="F915">
        <v>9</v>
      </c>
      <c r="G915">
        <v>2018</v>
      </c>
      <c r="L915" s="2">
        <f t="shared" si="95"/>
        <v>-1.5588694207347891E-3</v>
      </c>
      <c r="P915" s="2">
        <f t="shared" si="96"/>
        <v>-2.8029871953548589E-4</v>
      </c>
      <c r="T915" s="2">
        <f t="shared" si="97"/>
        <v>-2.2404056405062271E-3</v>
      </c>
      <c r="X915" s="2">
        <f t="shared" si="98"/>
        <v>-1.839168140270275E-3</v>
      </c>
      <c r="AB915" s="2">
        <f t="shared" si="99"/>
        <v>-6.8153621977143797E-4</v>
      </c>
      <c r="AF915" s="2">
        <f t="shared" si="100"/>
        <v>-2.5207043600417129E-3</v>
      </c>
    </row>
    <row r="916" spans="1:32" x14ac:dyDescent="0.3">
      <c r="A916" s="15">
        <v>43350</v>
      </c>
      <c r="B916" s="2">
        <v>2.6082193686465201E-5</v>
      </c>
      <c r="C916" s="4">
        <v>4.5246123308688409E-3</v>
      </c>
      <c r="D916" s="2">
        <v>4.6416466742146514E-4</v>
      </c>
      <c r="E916" s="2">
        <v>3.8441212871125853E-3</v>
      </c>
      <c r="F916">
        <v>9</v>
      </c>
      <c r="G916">
        <v>2018</v>
      </c>
      <c r="L916" s="2">
        <f t="shared" si="95"/>
        <v>-4.4985301371823754E-3</v>
      </c>
      <c r="P916" s="2">
        <f t="shared" si="96"/>
        <v>4.3808247373499992E-4</v>
      </c>
      <c r="T916" s="2">
        <f t="shared" si="97"/>
        <v>-3.8180390934261202E-3</v>
      </c>
      <c r="X916" s="2">
        <f t="shared" si="98"/>
        <v>-4.060447663447376E-3</v>
      </c>
      <c r="AB916" s="2">
        <f t="shared" si="99"/>
        <v>6.8049104375625565E-4</v>
      </c>
      <c r="AF916" s="2">
        <f t="shared" si="100"/>
        <v>-3.37995661969112E-3</v>
      </c>
    </row>
    <row r="917" spans="1:32" x14ac:dyDescent="0.3">
      <c r="A917" s="15">
        <v>43353</v>
      </c>
      <c r="B917" s="2">
        <v>-1.4267700149026136E-2</v>
      </c>
      <c r="C917" s="4">
        <v>-1.3029484601910415E-2</v>
      </c>
      <c r="D917" s="2">
        <v>-1.0177774462410125E-2</v>
      </c>
      <c r="E917" s="2">
        <v>-1.2181614813510495E-2</v>
      </c>
      <c r="F917">
        <v>9</v>
      </c>
      <c r="G917">
        <v>2018</v>
      </c>
      <c r="L917" s="2">
        <f t="shared" si="95"/>
        <v>-1.2382155471157216E-3</v>
      </c>
      <c r="P917" s="2">
        <f t="shared" si="96"/>
        <v>4.0899256866160118E-3</v>
      </c>
      <c r="T917" s="2">
        <f t="shared" si="97"/>
        <v>-2.086085335515641E-3</v>
      </c>
      <c r="X917" s="2">
        <f t="shared" si="98"/>
        <v>2.8517101395002901E-3</v>
      </c>
      <c r="AB917" s="2">
        <f t="shared" si="99"/>
        <v>-8.4786978839991936E-4</v>
      </c>
      <c r="AF917" s="2">
        <f t="shared" si="100"/>
        <v>2.0038403511003708E-3</v>
      </c>
    </row>
    <row r="918" spans="1:32" x14ac:dyDescent="0.3">
      <c r="A918" s="15">
        <v>43354</v>
      </c>
      <c r="B918" s="2">
        <v>-1.3766839795106515E-2</v>
      </c>
      <c r="C918" s="4">
        <v>-1.3166522411939077E-2</v>
      </c>
      <c r="D918" s="2">
        <v>-1.4493552804507063E-2</v>
      </c>
      <c r="E918" s="2">
        <v>-1.3423282475660041E-2</v>
      </c>
      <c r="F918">
        <v>9</v>
      </c>
      <c r="G918">
        <v>2018</v>
      </c>
      <c r="L918" s="2">
        <f t="shared" si="95"/>
        <v>-6.0031738316743827E-4</v>
      </c>
      <c r="P918" s="2">
        <f t="shared" si="96"/>
        <v>-7.2671300940054841E-4</v>
      </c>
      <c r="T918" s="2">
        <f t="shared" si="97"/>
        <v>-3.4355731944647402E-4</v>
      </c>
      <c r="X918" s="2">
        <f t="shared" si="98"/>
        <v>-1.3270303925679867E-3</v>
      </c>
      <c r="AB918" s="2">
        <f t="shared" si="99"/>
        <v>2.5676006372096424E-4</v>
      </c>
      <c r="AF918" s="2">
        <f t="shared" si="100"/>
        <v>-1.0702703288470224E-3</v>
      </c>
    </row>
    <row r="919" spans="1:32" x14ac:dyDescent="0.3">
      <c r="A919" s="15">
        <v>43355</v>
      </c>
      <c r="B919" s="2">
        <v>1.9761876084562497E-3</v>
      </c>
      <c r="C919" s="4">
        <v>7.3001107419711749E-3</v>
      </c>
      <c r="D919" s="2">
        <v>4.364450247132604E-4</v>
      </c>
      <c r="E919" s="2">
        <v>8.1476743592423777E-3</v>
      </c>
      <c r="F919">
        <v>9</v>
      </c>
      <c r="G919">
        <v>2018</v>
      </c>
      <c r="L919" s="2">
        <f t="shared" si="95"/>
        <v>-5.3239231335149252E-3</v>
      </c>
      <c r="P919" s="2">
        <f t="shared" si="96"/>
        <v>-1.5397425837429893E-3</v>
      </c>
      <c r="T919" s="2">
        <f t="shared" si="97"/>
        <v>-6.171486750786128E-3</v>
      </c>
      <c r="X919" s="2">
        <f t="shared" si="98"/>
        <v>-6.8636657172579142E-3</v>
      </c>
      <c r="AB919" s="2">
        <f t="shared" si="99"/>
        <v>-8.4756361727120286E-4</v>
      </c>
      <c r="AF919" s="2">
        <f t="shared" si="100"/>
        <v>-7.7112293345291171E-3</v>
      </c>
    </row>
    <row r="920" spans="1:32" x14ac:dyDescent="0.3">
      <c r="A920" s="15">
        <v>43357</v>
      </c>
      <c r="B920" s="2">
        <v>1.806880601329864E-2</v>
      </c>
      <c r="C920" s="4">
        <v>1.2779356018962445E-2</v>
      </c>
      <c r="D920" s="2">
        <v>1.285086803484063E-2</v>
      </c>
      <c r="E920" s="2">
        <v>9.8807040465603204E-3</v>
      </c>
      <c r="F920">
        <v>9</v>
      </c>
      <c r="G920">
        <v>2018</v>
      </c>
      <c r="L920" s="2">
        <f t="shared" si="95"/>
        <v>5.2894499943361949E-3</v>
      </c>
      <c r="P920" s="2">
        <f t="shared" si="96"/>
        <v>-5.2179379784580097E-3</v>
      </c>
      <c r="T920" s="2">
        <f t="shared" si="97"/>
        <v>8.1881019667383193E-3</v>
      </c>
      <c r="X920" s="2">
        <f t="shared" si="98"/>
        <v>7.1512015878185189E-5</v>
      </c>
      <c r="AB920" s="2">
        <f t="shared" si="99"/>
        <v>2.8986519724021245E-3</v>
      </c>
      <c r="AF920" s="2">
        <f t="shared" si="100"/>
        <v>2.9701639882803096E-3</v>
      </c>
    </row>
    <row r="921" spans="1:32" x14ac:dyDescent="0.3">
      <c r="A921" s="15">
        <v>43360</v>
      </c>
      <c r="B921" s="2">
        <v>-1.7035684055775893E-2</v>
      </c>
      <c r="C921" s="4">
        <v>-1.1936397109906969E-2</v>
      </c>
      <c r="D921" s="2">
        <v>-1.264732355685955E-2</v>
      </c>
      <c r="E921" s="2">
        <v>-1.3261263134460261E-2</v>
      </c>
      <c r="F921">
        <v>9</v>
      </c>
      <c r="G921">
        <v>2018</v>
      </c>
      <c r="L921" s="2">
        <f t="shared" si="95"/>
        <v>-5.0992869458689246E-3</v>
      </c>
      <c r="P921" s="2">
        <f t="shared" si="96"/>
        <v>4.3883604989163431E-3</v>
      </c>
      <c r="T921" s="2">
        <f t="shared" si="97"/>
        <v>-3.774420921315632E-3</v>
      </c>
      <c r="X921" s="2">
        <f t="shared" si="98"/>
        <v>-7.1092644695258146E-4</v>
      </c>
      <c r="AB921" s="2">
        <f t="shared" si="99"/>
        <v>1.3248660245532926E-3</v>
      </c>
      <c r="AF921" s="2">
        <f t="shared" si="100"/>
        <v>6.1393957760071116E-4</v>
      </c>
    </row>
    <row r="922" spans="1:32" x14ac:dyDescent="0.3">
      <c r="A922" s="15">
        <v>43361</v>
      </c>
      <c r="B922" s="2">
        <v>-1.4246533253206906E-2</v>
      </c>
      <c r="C922" s="4">
        <v>-8.6880094922107062E-3</v>
      </c>
      <c r="D922" s="2">
        <v>-1.412549449484154E-2</v>
      </c>
      <c r="E922" s="2">
        <v>-7.844512419812948E-3</v>
      </c>
      <c r="F922">
        <v>9</v>
      </c>
      <c r="G922">
        <v>2018</v>
      </c>
      <c r="L922" s="2">
        <f t="shared" si="95"/>
        <v>-5.5585237609961993E-3</v>
      </c>
      <c r="P922" s="2">
        <f t="shared" si="96"/>
        <v>1.2103875836536569E-4</v>
      </c>
      <c r="T922" s="2">
        <f t="shared" si="97"/>
        <v>-6.4020208333939576E-3</v>
      </c>
      <c r="X922" s="2">
        <f t="shared" si="98"/>
        <v>-5.4374850026308336E-3</v>
      </c>
      <c r="AB922" s="2">
        <f t="shared" si="99"/>
        <v>-8.4349707239775827E-4</v>
      </c>
      <c r="AF922" s="2">
        <f t="shared" si="100"/>
        <v>-6.2809820750285919E-3</v>
      </c>
    </row>
    <row r="923" spans="1:32" x14ac:dyDescent="0.3">
      <c r="A923" s="15">
        <v>43362</v>
      </c>
      <c r="B923" s="2">
        <v>-8.4570834909164817E-3</v>
      </c>
      <c r="C923" s="4">
        <v>-3.949853265832597E-3</v>
      </c>
      <c r="D923" s="2">
        <v>-6.2061649417865577E-3</v>
      </c>
      <c r="E923" s="2">
        <v>-4.5440320594936244E-3</v>
      </c>
      <c r="F923">
        <v>9</v>
      </c>
      <c r="G923">
        <v>2018</v>
      </c>
      <c r="L923" s="2">
        <f t="shared" si="95"/>
        <v>-4.5072302250838848E-3</v>
      </c>
      <c r="P923" s="2">
        <f t="shared" si="96"/>
        <v>2.250918549129924E-3</v>
      </c>
      <c r="T923" s="2">
        <f t="shared" si="97"/>
        <v>-3.9130514314228574E-3</v>
      </c>
      <c r="X923" s="2">
        <f t="shared" si="98"/>
        <v>-2.2563116759539608E-3</v>
      </c>
      <c r="AB923" s="2">
        <f t="shared" si="99"/>
        <v>5.9417879366102742E-4</v>
      </c>
      <c r="AF923" s="2">
        <f t="shared" si="100"/>
        <v>-1.6621328822929334E-3</v>
      </c>
    </row>
    <row r="924" spans="1:32" x14ac:dyDescent="0.3">
      <c r="A924" s="15">
        <v>43364</v>
      </c>
      <c r="B924" s="2">
        <v>-1.0553992512743396E-2</v>
      </c>
      <c r="C924" s="4">
        <v>-8.1224102863093998E-3</v>
      </c>
      <c r="D924" s="2">
        <v>-2.5894924716533332E-2</v>
      </c>
      <c r="E924" s="2">
        <v>-7.532618809403425E-3</v>
      </c>
      <c r="F924">
        <v>9</v>
      </c>
      <c r="G924">
        <v>2018</v>
      </c>
      <c r="L924" s="2">
        <f t="shared" si="95"/>
        <v>-2.4315822264339964E-3</v>
      </c>
      <c r="P924" s="2">
        <f t="shared" si="96"/>
        <v>-1.5340932203789936E-2</v>
      </c>
      <c r="T924" s="2">
        <f t="shared" si="97"/>
        <v>-3.0213737033399713E-3</v>
      </c>
      <c r="X924" s="2">
        <f t="shared" si="98"/>
        <v>-1.7772514430223933E-2</v>
      </c>
      <c r="AB924" s="2">
        <f t="shared" si="99"/>
        <v>-5.8979147690597488E-4</v>
      </c>
      <c r="AF924" s="2">
        <f t="shared" si="100"/>
        <v>-1.8362305907129908E-2</v>
      </c>
    </row>
    <row r="925" spans="1:32" x14ac:dyDescent="0.3">
      <c r="A925" s="15">
        <v>43367</v>
      </c>
      <c r="B925" s="2">
        <v>-3.56027333896035E-2</v>
      </c>
      <c r="C925" s="4">
        <v>-1.5767605065017877E-2</v>
      </c>
      <c r="D925" s="2">
        <v>-2.447757345616082E-2</v>
      </c>
      <c r="E925" s="2">
        <v>-1.4564514027620998E-2</v>
      </c>
      <c r="F925">
        <v>9</v>
      </c>
      <c r="G925">
        <v>2018</v>
      </c>
      <c r="L925" s="2">
        <f t="shared" si="95"/>
        <v>-1.9835128324585623E-2</v>
      </c>
      <c r="P925" s="2">
        <f t="shared" si="96"/>
        <v>1.112515993344268E-2</v>
      </c>
      <c r="T925" s="2">
        <f t="shared" si="97"/>
        <v>-2.1038219361982503E-2</v>
      </c>
      <c r="X925" s="2">
        <f t="shared" si="98"/>
        <v>-8.7099683911429429E-3</v>
      </c>
      <c r="AB925" s="2">
        <f t="shared" si="99"/>
        <v>-1.2030910373968789E-3</v>
      </c>
      <c r="AF925" s="2">
        <f t="shared" si="100"/>
        <v>-9.9130594285398218E-3</v>
      </c>
    </row>
    <row r="926" spans="1:32" x14ac:dyDescent="0.3">
      <c r="A926" s="15">
        <v>43368</v>
      </c>
      <c r="B926" s="2">
        <v>1.8639499078086506E-2</v>
      </c>
      <c r="C926" s="4">
        <v>9.1224902894032397E-3</v>
      </c>
      <c r="D926" s="2">
        <v>1.4417098679033334E-2</v>
      </c>
      <c r="E926" s="2">
        <v>9.5590086439836935E-3</v>
      </c>
      <c r="F926">
        <v>9</v>
      </c>
      <c r="G926">
        <v>2018</v>
      </c>
      <c r="L926" s="2">
        <f t="shared" si="95"/>
        <v>9.5170087886832667E-3</v>
      </c>
      <c r="P926" s="2">
        <f t="shared" si="96"/>
        <v>-4.2224003990531719E-3</v>
      </c>
      <c r="T926" s="2">
        <f t="shared" si="97"/>
        <v>9.0804904341028128E-3</v>
      </c>
      <c r="X926" s="2">
        <f t="shared" si="98"/>
        <v>5.2946083896300948E-3</v>
      </c>
      <c r="AB926" s="2">
        <f t="shared" si="99"/>
        <v>-4.3651835458045386E-4</v>
      </c>
      <c r="AF926" s="2">
        <f t="shared" si="100"/>
        <v>4.8580900350496409E-3</v>
      </c>
    </row>
    <row r="927" spans="1:32" x14ac:dyDescent="0.3">
      <c r="A927" s="15">
        <v>43369</v>
      </c>
      <c r="B927" s="2">
        <v>1.8031316566389898E-3</v>
      </c>
      <c r="C927" s="4">
        <v>-1.2333464348157394E-3</v>
      </c>
      <c r="D927" s="2">
        <v>1.8140294153061733E-3</v>
      </c>
      <c r="E927" s="2">
        <v>-2.9954660120058976E-3</v>
      </c>
      <c r="F927">
        <v>9</v>
      </c>
      <c r="G927">
        <v>2018</v>
      </c>
      <c r="L927" s="2">
        <f t="shared" si="95"/>
        <v>3.0364780914547292E-3</v>
      </c>
      <c r="P927" s="2">
        <f t="shared" si="96"/>
        <v>1.0897758667183493E-5</v>
      </c>
      <c r="T927" s="2">
        <f t="shared" si="97"/>
        <v>4.7985976686448877E-3</v>
      </c>
      <c r="X927" s="2">
        <f t="shared" si="98"/>
        <v>3.0473758501219127E-3</v>
      </c>
      <c r="AB927" s="2">
        <f t="shared" si="99"/>
        <v>1.7621195771901582E-3</v>
      </c>
      <c r="AF927" s="2">
        <f t="shared" si="100"/>
        <v>4.8094954273120707E-3</v>
      </c>
    </row>
    <row r="928" spans="1:32" x14ac:dyDescent="0.3">
      <c r="A928" s="15">
        <v>43370</v>
      </c>
      <c r="B928" s="2">
        <v>-1.6973952370320015E-2</v>
      </c>
      <c r="C928" s="4">
        <v>-6.8980802981780023E-3</v>
      </c>
      <c r="D928" s="2">
        <v>-1.3167798299988487E-2</v>
      </c>
      <c r="E928" s="2">
        <v>-5.9684305326406532E-3</v>
      </c>
      <c r="F928">
        <v>9</v>
      </c>
      <c r="G928">
        <v>2018</v>
      </c>
      <c r="L928" s="2">
        <f t="shared" si="95"/>
        <v>-1.0075872072142012E-2</v>
      </c>
      <c r="P928" s="2">
        <f t="shared" si="96"/>
        <v>3.8061540703315279E-3</v>
      </c>
      <c r="T928" s="2">
        <f t="shared" si="97"/>
        <v>-1.1005521837679361E-2</v>
      </c>
      <c r="X928" s="2">
        <f t="shared" si="98"/>
        <v>-6.2697180018104846E-3</v>
      </c>
      <c r="AB928" s="2">
        <f t="shared" si="99"/>
        <v>-9.2964976553734906E-4</v>
      </c>
      <c r="AF928" s="2">
        <f t="shared" si="100"/>
        <v>-7.1993677673478336E-3</v>
      </c>
    </row>
    <row r="929" spans="1:32" x14ac:dyDescent="0.3">
      <c r="A929" s="15">
        <v>43371</v>
      </c>
      <c r="B929" s="2">
        <v>4.930462981346459E-3</v>
      </c>
      <c r="C929" s="4">
        <v>-4.2905748550449369E-3</v>
      </c>
      <c r="D929" s="2">
        <v>3.1027687319178697E-3</v>
      </c>
      <c r="E929" s="2">
        <v>-2.6712241463466018E-3</v>
      </c>
      <c r="F929">
        <v>9</v>
      </c>
      <c r="G929">
        <v>2018</v>
      </c>
      <c r="L929" s="2">
        <f t="shared" si="95"/>
        <v>9.221037836391395E-3</v>
      </c>
      <c r="P929" s="2">
        <f t="shared" si="96"/>
        <v>-1.8276942494285893E-3</v>
      </c>
      <c r="T929" s="2">
        <f t="shared" si="97"/>
        <v>7.6016871276930603E-3</v>
      </c>
      <c r="X929" s="2">
        <f t="shared" si="98"/>
        <v>7.3933435869628066E-3</v>
      </c>
      <c r="AB929" s="2">
        <f t="shared" si="99"/>
        <v>-1.6193507086983351E-3</v>
      </c>
      <c r="AF929" s="2">
        <f t="shared" si="100"/>
        <v>5.7739928782644719E-3</v>
      </c>
    </row>
    <row r="930" spans="1:32" x14ac:dyDescent="0.3">
      <c r="A930" s="15">
        <v>43374</v>
      </c>
      <c r="B930" s="2">
        <v>1.2090729506703739E-2</v>
      </c>
      <c r="C930" s="4">
        <v>7.1223051201001371E-3</v>
      </c>
      <c r="D930" s="2">
        <v>9.8388326363414384E-3</v>
      </c>
      <c r="E930" s="2">
        <v>8.2534806777460213E-3</v>
      </c>
      <c r="F930">
        <v>10</v>
      </c>
      <c r="G930">
        <v>2018</v>
      </c>
      <c r="L930" s="2">
        <f t="shared" si="95"/>
        <v>4.9684243866036024E-3</v>
      </c>
      <c r="P930" s="2">
        <f t="shared" si="96"/>
        <v>-2.2518968703623011E-3</v>
      </c>
      <c r="T930" s="2">
        <f t="shared" si="97"/>
        <v>3.8372488289577181E-3</v>
      </c>
      <c r="X930" s="2">
        <f t="shared" si="98"/>
        <v>2.7165275162413013E-3</v>
      </c>
      <c r="AB930" s="2">
        <f t="shared" si="99"/>
        <v>1.1311755576458842E-3</v>
      </c>
      <c r="AF930" s="2">
        <f t="shared" si="100"/>
        <v>1.5853519585954171E-3</v>
      </c>
    </row>
    <row r="931" spans="1:32" x14ac:dyDescent="0.3">
      <c r="A931" s="15">
        <v>43376</v>
      </c>
      <c r="B931" s="2">
        <v>-1.1062949742194992E-2</v>
      </c>
      <c r="C931" s="4">
        <v>-1.3630624165402404E-2</v>
      </c>
      <c r="D931" s="2">
        <v>-1.1712066858516914E-2</v>
      </c>
      <c r="E931" s="2">
        <v>-1.507167195876712E-2</v>
      </c>
      <c r="F931">
        <v>10</v>
      </c>
      <c r="G931">
        <v>2018</v>
      </c>
      <c r="L931" s="2">
        <f t="shared" si="95"/>
        <v>2.5676744232074125E-3</v>
      </c>
      <c r="P931" s="2">
        <f t="shared" si="96"/>
        <v>-6.4911711632192198E-4</v>
      </c>
      <c r="T931" s="2">
        <f t="shared" si="97"/>
        <v>4.0087222165721276E-3</v>
      </c>
      <c r="X931" s="2">
        <f t="shared" si="98"/>
        <v>1.9185573068854905E-3</v>
      </c>
      <c r="AB931" s="2">
        <f t="shared" si="99"/>
        <v>-1.4410477933647151E-3</v>
      </c>
      <c r="AF931" s="2">
        <f t="shared" si="100"/>
        <v>3.3596051002502056E-3</v>
      </c>
    </row>
    <row r="932" spans="1:32" x14ac:dyDescent="0.3">
      <c r="A932" s="15">
        <v>43377</v>
      </c>
      <c r="B932" s="2">
        <v>-1.0279870058626267E-2</v>
      </c>
      <c r="C932" s="4">
        <v>-2.3852830796859532E-2</v>
      </c>
      <c r="D932" s="2">
        <v>-9.9960510412886432E-3</v>
      </c>
      <c r="E932" s="2">
        <v>-2.2417119589010503E-2</v>
      </c>
      <c r="F932">
        <v>10</v>
      </c>
      <c r="G932">
        <v>2018</v>
      </c>
      <c r="L932" s="2">
        <f t="shared" si="95"/>
        <v>1.3572960738233265E-2</v>
      </c>
      <c r="P932" s="2">
        <f t="shared" si="96"/>
        <v>2.8381901733762378E-4</v>
      </c>
      <c r="T932" s="2">
        <f t="shared" si="97"/>
        <v>1.2137249530384236E-2</v>
      </c>
      <c r="X932" s="2">
        <f t="shared" si="98"/>
        <v>1.3856779755570888E-2</v>
      </c>
      <c r="AB932" s="2">
        <f t="shared" si="99"/>
        <v>1.4357112078490289E-3</v>
      </c>
      <c r="AF932" s="2">
        <f t="shared" si="100"/>
        <v>1.242106854772186E-2</v>
      </c>
    </row>
    <row r="933" spans="1:32" x14ac:dyDescent="0.3">
      <c r="A933" s="15">
        <v>43378</v>
      </c>
      <c r="B933" s="2">
        <v>-2.5912948154528284E-2</v>
      </c>
      <c r="C933" s="4">
        <v>-2.6681133099039959E-2</v>
      </c>
      <c r="D933" s="2">
        <v>-1.514345690652027E-2</v>
      </c>
      <c r="E933" s="2">
        <v>-2.2524564135168582E-2</v>
      </c>
      <c r="F933">
        <v>10</v>
      </c>
      <c r="G933">
        <v>2018</v>
      </c>
      <c r="L933" s="2">
        <f t="shared" si="95"/>
        <v>7.6818494451167535E-4</v>
      </c>
      <c r="P933" s="2">
        <f t="shared" si="96"/>
        <v>1.0769491248008014E-2</v>
      </c>
      <c r="T933" s="2">
        <f t="shared" si="97"/>
        <v>-3.3883840193597026E-3</v>
      </c>
      <c r="X933" s="2">
        <f t="shared" si="98"/>
        <v>1.153767619251969E-2</v>
      </c>
      <c r="AB933" s="2">
        <f t="shared" si="99"/>
        <v>4.1565689638713779E-3</v>
      </c>
      <c r="AF933" s="2">
        <f t="shared" si="100"/>
        <v>7.3811072286483117E-3</v>
      </c>
    </row>
    <row r="934" spans="1:32" x14ac:dyDescent="0.3">
      <c r="A934" s="15">
        <v>43381</v>
      </c>
      <c r="B934" s="2">
        <v>-4.0241943012690618E-3</v>
      </c>
      <c r="C934" s="4">
        <v>3.0630691759276248E-3</v>
      </c>
      <c r="D934" s="2">
        <v>7.155291090251082E-3</v>
      </c>
      <c r="E934" s="2">
        <v>2.8329996314395015E-3</v>
      </c>
      <c r="F934">
        <v>10</v>
      </c>
      <c r="G934">
        <v>2018</v>
      </c>
      <c r="L934" s="2">
        <f t="shared" si="95"/>
        <v>-7.0872634771966866E-3</v>
      </c>
      <c r="P934" s="2">
        <f t="shared" si="96"/>
        <v>1.1179485391520144E-2</v>
      </c>
      <c r="T934" s="2">
        <f t="shared" si="97"/>
        <v>-6.8571939327085633E-3</v>
      </c>
      <c r="X934" s="2">
        <f t="shared" si="98"/>
        <v>4.0922219143234573E-3</v>
      </c>
      <c r="AB934" s="2">
        <f t="shared" si="99"/>
        <v>-2.3006954448812327E-4</v>
      </c>
      <c r="AF934" s="2">
        <f t="shared" si="100"/>
        <v>4.3222914588115805E-3</v>
      </c>
    </row>
    <row r="935" spans="1:32" x14ac:dyDescent="0.3">
      <c r="A935" s="15">
        <v>43382</v>
      </c>
      <c r="B935" s="2">
        <v>3.5740689060901154E-3</v>
      </c>
      <c r="C935" s="4">
        <v>-4.541918525712574E-3</v>
      </c>
      <c r="D935" s="2">
        <v>-3.6842436637710119E-3</v>
      </c>
      <c r="E935" s="2">
        <v>-5.0736227888651293E-3</v>
      </c>
      <c r="F935">
        <v>10</v>
      </c>
      <c r="G935">
        <v>2018</v>
      </c>
      <c r="L935" s="2">
        <f t="shared" si="95"/>
        <v>8.1159874318026889E-3</v>
      </c>
      <c r="P935" s="2">
        <f t="shared" si="96"/>
        <v>-7.2583125698611273E-3</v>
      </c>
      <c r="T935" s="2">
        <f t="shared" si="97"/>
        <v>8.6476916949552451E-3</v>
      </c>
      <c r="X935" s="2">
        <f t="shared" si="98"/>
        <v>8.5767486194156207E-4</v>
      </c>
      <c r="AB935" s="2">
        <f t="shared" si="99"/>
        <v>-5.3170426315255533E-4</v>
      </c>
      <c r="AF935" s="2">
        <f t="shared" si="100"/>
        <v>1.3893791250941174E-3</v>
      </c>
    </row>
    <row r="936" spans="1:32" x14ac:dyDescent="0.3">
      <c r="A936" s="15">
        <v>43383</v>
      </c>
      <c r="B936" s="2">
        <v>3.3241508576621573E-2</v>
      </c>
      <c r="C936" s="4">
        <v>1.5440173574538625E-2</v>
      </c>
      <c r="D936" s="2">
        <v>3.2373668084794069E-2</v>
      </c>
      <c r="E936" s="2">
        <v>1.345268600360292E-2</v>
      </c>
      <c r="F936">
        <v>10</v>
      </c>
      <c r="G936">
        <v>2018</v>
      </c>
      <c r="L936" s="2">
        <f t="shared" si="95"/>
        <v>1.7801335002082946E-2</v>
      </c>
      <c r="P936" s="2">
        <f t="shared" si="96"/>
        <v>-8.67840491827504E-4</v>
      </c>
      <c r="T936" s="2">
        <f t="shared" si="97"/>
        <v>1.9788822573018651E-2</v>
      </c>
      <c r="X936" s="2">
        <f t="shared" si="98"/>
        <v>1.6933494510255442E-2</v>
      </c>
      <c r="AB936" s="2">
        <f t="shared" si="99"/>
        <v>-1.9874875709357046E-3</v>
      </c>
      <c r="AF936" s="2">
        <f t="shared" si="100"/>
        <v>1.8920982081191147E-2</v>
      </c>
    </row>
    <row r="937" spans="1:32" x14ac:dyDescent="0.3">
      <c r="A937" s="15">
        <v>43384</v>
      </c>
      <c r="B937" s="2">
        <v>-2.8898693860853884E-2</v>
      </c>
      <c r="C937" s="4">
        <v>-2.1553331230103032E-2</v>
      </c>
      <c r="D937" s="2">
        <v>-2.1236725812247993E-2</v>
      </c>
      <c r="E937" s="2">
        <v>-2.1856172267165713E-2</v>
      </c>
      <c r="F937">
        <v>10</v>
      </c>
      <c r="G937">
        <v>2018</v>
      </c>
      <c r="L937" s="2">
        <f t="shared" si="95"/>
        <v>-7.345362630750852E-3</v>
      </c>
      <c r="P937" s="2">
        <f t="shared" si="96"/>
        <v>7.6619680486058918E-3</v>
      </c>
      <c r="T937" s="2">
        <f t="shared" si="97"/>
        <v>-7.042521593688171E-3</v>
      </c>
      <c r="X937" s="2">
        <f t="shared" si="98"/>
        <v>3.1660541785503982E-4</v>
      </c>
      <c r="AB937" s="2">
        <f t="shared" si="99"/>
        <v>-3.0284103706268092E-4</v>
      </c>
      <c r="AF937" s="2">
        <f t="shared" si="100"/>
        <v>6.1944645491772074E-4</v>
      </c>
    </row>
    <row r="938" spans="1:32" x14ac:dyDescent="0.3">
      <c r="A938" s="15">
        <v>43385</v>
      </c>
      <c r="B938" s="2">
        <v>2.5684338389853397E-2</v>
      </c>
      <c r="C938" s="4">
        <v>2.3239680887963961E-2</v>
      </c>
      <c r="D938" s="2">
        <v>2.4689365496621717E-2</v>
      </c>
      <c r="E938" s="2">
        <v>2.1541330219713165E-2</v>
      </c>
      <c r="F938">
        <v>10</v>
      </c>
      <c r="G938">
        <v>2018</v>
      </c>
      <c r="L938" s="2">
        <f t="shared" si="95"/>
        <v>2.4446575018894356E-3</v>
      </c>
      <c r="P938" s="2">
        <f t="shared" si="96"/>
        <v>-9.9497289323167981E-4</v>
      </c>
      <c r="T938" s="2">
        <f t="shared" si="97"/>
        <v>4.1430081701402319E-3</v>
      </c>
      <c r="X938" s="2">
        <f t="shared" si="98"/>
        <v>1.4496846086577558E-3</v>
      </c>
      <c r="AB938" s="2">
        <f t="shared" si="99"/>
        <v>-1.6983506682507962E-3</v>
      </c>
      <c r="AF938" s="2">
        <f t="shared" si="100"/>
        <v>3.1480352769085521E-3</v>
      </c>
    </row>
    <row r="939" spans="1:32" x14ac:dyDescent="0.3">
      <c r="A939" s="15">
        <v>43388</v>
      </c>
      <c r="B939" s="2">
        <v>7.1123418096642505E-4</v>
      </c>
      <c r="C939" s="4">
        <v>3.8195273334924802E-3</v>
      </c>
      <c r="D939" s="2">
        <v>-3.0713679597254168E-4</v>
      </c>
      <c r="E939" s="2">
        <v>3.7865374084674482E-3</v>
      </c>
      <c r="F939">
        <v>10</v>
      </c>
      <c r="G939">
        <v>2018</v>
      </c>
      <c r="L939" s="2">
        <f t="shared" si="95"/>
        <v>-3.108293152526055E-3</v>
      </c>
      <c r="P939" s="2">
        <f t="shared" si="96"/>
        <v>-1.0183709769389668E-3</v>
      </c>
      <c r="T939" s="2">
        <f t="shared" si="97"/>
        <v>-3.0753032275010229E-3</v>
      </c>
      <c r="X939" s="2">
        <f t="shared" si="98"/>
        <v>-4.1266641294650215E-3</v>
      </c>
      <c r="AB939" s="2">
        <f t="shared" si="99"/>
        <v>-3.2989925025032028E-5</v>
      </c>
      <c r="AF939" s="2">
        <f t="shared" si="100"/>
        <v>-4.0936742044399895E-3</v>
      </c>
    </row>
    <row r="940" spans="1:32" x14ac:dyDescent="0.3">
      <c r="A940" s="15">
        <v>43389</v>
      </c>
      <c r="B940" s="2">
        <v>7.8281937289770877E-3</v>
      </c>
      <c r="C940" s="4">
        <v>6.8727705112960761E-3</v>
      </c>
      <c r="D940" s="2">
        <v>7.9407437751226346E-3</v>
      </c>
      <c r="E940" s="2">
        <v>8.5294463517960554E-3</v>
      </c>
      <c r="F940">
        <v>10</v>
      </c>
      <c r="G940">
        <v>2018</v>
      </c>
      <c r="L940" s="2">
        <f t="shared" si="95"/>
        <v>9.5542321768101162E-4</v>
      </c>
      <c r="P940" s="2">
        <f t="shared" si="96"/>
        <v>1.1255004614554691E-4</v>
      </c>
      <c r="T940" s="2">
        <f t="shared" si="97"/>
        <v>-7.0125262281896771E-4</v>
      </c>
      <c r="X940" s="2">
        <f t="shared" si="98"/>
        <v>1.0679732638265585E-3</v>
      </c>
      <c r="AB940" s="2">
        <f t="shared" si="99"/>
        <v>1.6566758404999793E-3</v>
      </c>
      <c r="AF940" s="2">
        <f t="shared" si="100"/>
        <v>-5.887025766734208E-4</v>
      </c>
    </row>
    <row r="941" spans="1:32" x14ac:dyDescent="0.3">
      <c r="A941" s="15">
        <v>43390</v>
      </c>
      <c r="B941" s="2">
        <v>-2.0318530038592211E-2</v>
      </c>
      <c r="C941" s="4">
        <v>-1.2442428966201444E-2</v>
      </c>
      <c r="D941" s="2">
        <v>-1.5672351907900377E-2</v>
      </c>
      <c r="E941" s="2">
        <v>-1.0889448070784581E-2</v>
      </c>
      <c r="F941">
        <v>10</v>
      </c>
      <c r="G941">
        <v>2018</v>
      </c>
      <c r="L941" s="2">
        <f t="shared" si="95"/>
        <v>-7.8761010723907669E-3</v>
      </c>
      <c r="P941" s="2">
        <f t="shared" si="96"/>
        <v>4.6461781306918332E-3</v>
      </c>
      <c r="T941" s="2">
        <f t="shared" si="97"/>
        <v>-9.4290819678076298E-3</v>
      </c>
      <c r="X941" s="2">
        <f t="shared" si="98"/>
        <v>-3.2299229416989338E-3</v>
      </c>
      <c r="AB941" s="2">
        <f t="shared" si="99"/>
        <v>1.5529808954168629E-3</v>
      </c>
      <c r="AF941" s="2">
        <f t="shared" si="100"/>
        <v>-4.7829038371157966E-3</v>
      </c>
    </row>
    <row r="942" spans="1:32" x14ac:dyDescent="0.3">
      <c r="A942" s="15">
        <v>43392</v>
      </c>
      <c r="B942" s="2">
        <v>-1.286919318375189E-2</v>
      </c>
      <c r="C942" s="4">
        <v>-1.4302045814379535E-2</v>
      </c>
      <c r="D942" s="2">
        <v>-4.0812113416386492E-3</v>
      </c>
      <c r="E942" s="2">
        <v>-1.3339724056472341E-2</v>
      </c>
      <c r="F942">
        <v>10</v>
      </c>
      <c r="G942">
        <v>2018</v>
      </c>
      <c r="L942" s="2">
        <f t="shared" si="95"/>
        <v>1.4328526306276457E-3</v>
      </c>
      <c r="P942" s="2">
        <f t="shared" si="96"/>
        <v>8.7879818421132405E-3</v>
      </c>
      <c r="T942" s="2">
        <f t="shared" si="97"/>
        <v>4.7053087272045171E-4</v>
      </c>
      <c r="X942" s="2">
        <f t="shared" si="98"/>
        <v>1.0220834472740886E-2</v>
      </c>
      <c r="AB942" s="2">
        <f t="shared" si="99"/>
        <v>9.6232175790719396E-4</v>
      </c>
      <c r="AF942" s="2">
        <f t="shared" si="100"/>
        <v>9.2585127148336922E-3</v>
      </c>
    </row>
    <row r="943" spans="1:32" x14ac:dyDescent="0.3">
      <c r="A943" s="15">
        <v>43395</v>
      </c>
      <c r="B943" s="2">
        <v>5.011585663768971E-3</v>
      </c>
      <c r="C943" s="4">
        <v>-5.6582440032803523E-3</v>
      </c>
      <c r="D943" s="2">
        <v>-2.8701496464137989E-4</v>
      </c>
      <c r="E943" s="2">
        <v>-5.2818496993935421E-3</v>
      </c>
      <c r="F943">
        <v>10</v>
      </c>
      <c r="G943">
        <v>2018</v>
      </c>
      <c r="L943" s="2">
        <f t="shared" si="95"/>
        <v>1.0669829667049324E-2</v>
      </c>
      <c r="P943" s="2">
        <f t="shared" si="96"/>
        <v>-5.2986006284103512E-3</v>
      </c>
      <c r="T943" s="2">
        <f t="shared" si="97"/>
        <v>1.0293435363162514E-2</v>
      </c>
      <c r="X943" s="2">
        <f t="shared" si="98"/>
        <v>5.3712290386389722E-3</v>
      </c>
      <c r="AB943" s="2">
        <f t="shared" si="99"/>
        <v>3.7639430388681019E-4</v>
      </c>
      <c r="AF943" s="2">
        <f t="shared" si="100"/>
        <v>4.994834734752162E-3</v>
      </c>
    </row>
    <row r="944" spans="1:32" x14ac:dyDescent="0.3">
      <c r="A944" s="15">
        <v>43396</v>
      </c>
      <c r="B944" s="2">
        <v>-1.3902748578236671E-3</v>
      </c>
      <c r="C944" s="4">
        <v>-9.6093311534614315E-3</v>
      </c>
      <c r="D944" s="2">
        <v>-4.2326924150470051E-3</v>
      </c>
      <c r="E944" s="2">
        <v>-8.4123396997395055E-3</v>
      </c>
      <c r="F944">
        <v>10</v>
      </c>
      <c r="G944">
        <v>2018</v>
      </c>
      <c r="L944" s="2">
        <f t="shared" si="95"/>
        <v>8.2190562956377649E-3</v>
      </c>
      <c r="P944" s="2">
        <f t="shared" si="96"/>
        <v>-2.8424175572233381E-3</v>
      </c>
      <c r="T944" s="2">
        <f t="shared" si="97"/>
        <v>7.0220648419158389E-3</v>
      </c>
      <c r="X944" s="2">
        <f t="shared" si="98"/>
        <v>5.3766387384144264E-3</v>
      </c>
      <c r="AB944" s="2">
        <f t="shared" si="99"/>
        <v>1.196991453721926E-3</v>
      </c>
      <c r="AF944" s="2">
        <f t="shared" si="100"/>
        <v>4.1796472846925004E-3</v>
      </c>
    </row>
    <row r="945" spans="1:32" x14ac:dyDescent="0.3">
      <c r="A945" s="15">
        <v>43397</v>
      </c>
      <c r="B945" s="2">
        <v>1.3679125835535114E-2</v>
      </c>
      <c r="C945" s="4">
        <v>7.6822249379115319E-3</v>
      </c>
      <c r="D945" s="2">
        <v>3.6740488017795608E-3</v>
      </c>
      <c r="E945" s="2">
        <v>5.516847316604517E-3</v>
      </c>
      <c r="F945">
        <v>10</v>
      </c>
      <c r="G945">
        <v>2018</v>
      </c>
      <c r="L945" s="2">
        <f t="shared" si="95"/>
        <v>5.9969008976235817E-3</v>
      </c>
      <c r="P945" s="2">
        <f t="shared" si="96"/>
        <v>-1.0005077033755553E-2</v>
      </c>
      <c r="T945" s="2">
        <f t="shared" si="97"/>
        <v>8.1622785189305967E-3</v>
      </c>
      <c r="X945" s="2">
        <f t="shared" si="98"/>
        <v>-4.0081761361319707E-3</v>
      </c>
      <c r="AB945" s="2">
        <f t="shared" si="99"/>
        <v>-2.165377621307015E-3</v>
      </c>
      <c r="AF945" s="2">
        <f t="shared" si="100"/>
        <v>-1.8427985148249562E-3</v>
      </c>
    </row>
    <row r="946" spans="1:32" x14ac:dyDescent="0.3">
      <c r="A946" s="15">
        <v>43398</v>
      </c>
      <c r="B946" s="2">
        <v>-1.1908100215631823E-2</v>
      </c>
      <c r="C946" s="4">
        <v>-9.7655199393628569E-3</v>
      </c>
      <c r="D946" s="2">
        <v>-9.8447187622186221E-3</v>
      </c>
      <c r="E946" s="2">
        <v>-1.010373168447053E-2</v>
      </c>
      <c r="F946">
        <v>10</v>
      </c>
      <c r="G946">
        <v>2018</v>
      </c>
      <c r="L946" s="2">
        <f t="shared" si="95"/>
        <v>-2.1425802762689659E-3</v>
      </c>
      <c r="P946" s="2">
        <f t="shared" si="96"/>
        <v>2.0633814534132006E-3</v>
      </c>
      <c r="T946" s="2">
        <f t="shared" si="97"/>
        <v>-1.8043685311612927E-3</v>
      </c>
      <c r="X946" s="2">
        <f t="shared" si="98"/>
        <v>-7.9198822855765239E-5</v>
      </c>
      <c r="AB946" s="2">
        <f t="shared" si="99"/>
        <v>-3.382117451076732E-4</v>
      </c>
      <c r="AF946" s="2">
        <f t="shared" si="100"/>
        <v>2.5901292225190796E-4</v>
      </c>
    </row>
    <row r="947" spans="1:32" x14ac:dyDescent="0.3">
      <c r="A947" s="15">
        <v>43399</v>
      </c>
      <c r="B947" s="2">
        <v>-7.9531388582957628E-3</v>
      </c>
      <c r="C947" s="4">
        <v>-9.3729320783414796E-3</v>
      </c>
      <c r="D947" s="2">
        <v>-1.5972632160032616E-2</v>
      </c>
      <c r="E947" s="2">
        <v>-1.0115140683803424E-2</v>
      </c>
      <c r="F947">
        <v>10</v>
      </c>
      <c r="G947">
        <v>2018</v>
      </c>
      <c r="L947" s="2">
        <f t="shared" si="95"/>
        <v>1.4197932200457168E-3</v>
      </c>
      <c r="P947" s="2">
        <f t="shared" si="96"/>
        <v>-8.0194933017368533E-3</v>
      </c>
      <c r="T947" s="2">
        <f t="shared" si="97"/>
        <v>2.1620018255076607E-3</v>
      </c>
      <c r="X947" s="2">
        <f t="shared" si="98"/>
        <v>-6.5997000816911365E-3</v>
      </c>
      <c r="AB947" s="2">
        <f t="shared" si="99"/>
        <v>-7.4220860546194388E-4</v>
      </c>
      <c r="AF947" s="2">
        <f t="shared" si="100"/>
        <v>-5.8574914762291926E-3</v>
      </c>
    </row>
    <row r="948" spans="1:32" x14ac:dyDescent="0.3">
      <c r="A948" s="15">
        <v>43402</v>
      </c>
      <c r="B948" s="2">
        <v>2.0277012542432797E-2</v>
      </c>
      <c r="C948" s="4">
        <v>2.201894317048857E-2</v>
      </c>
      <c r="D948" s="2">
        <v>2.2056791169912902E-2</v>
      </c>
      <c r="E948" s="2">
        <v>2.1532379530491152E-2</v>
      </c>
      <c r="F948">
        <v>10</v>
      </c>
      <c r="G948">
        <v>2018</v>
      </c>
      <c r="L948" s="2">
        <f t="shared" si="95"/>
        <v>-1.7419306280557732E-3</v>
      </c>
      <c r="P948" s="2">
        <f t="shared" si="96"/>
        <v>1.7797786274801053E-3</v>
      </c>
      <c r="T948" s="2">
        <f t="shared" si="97"/>
        <v>-1.2553669880583547E-3</v>
      </c>
      <c r="X948" s="2">
        <f t="shared" si="98"/>
        <v>3.7847999424332063E-5</v>
      </c>
      <c r="AB948" s="2">
        <f t="shared" si="99"/>
        <v>-4.8656363999741853E-4</v>
      </c>
      <c r="AF948" s="2">
        <f t="shared" si="100"/>
        <v>5.2441163942175059E-4</v>
      </c>
    </row>
    <row r="949" spans="1:32" x14ac:dyDescent="0.3">
      <c r="A949" s="15">
        <v>43403</v>
      </c>
      <c r="B949" s="2">
        <v>-7.0970751010949592E-3</v>
      </c>
      <c r="C949" s="4">
        <v>-5.1166488632650685E-3</v>
      </c>
      <c r="D949" s="2">
        <v>-6.0878135554514167E-3</v>
      </c>
      <c r="E949" s="2">
        <v>-5.1741547637918972E-3</v>
      </c>
      <c r="F949">
        <v>10</v>
      </c>
      <c r="G949">
        <v>2018</v>
      </c>
      <c r="L949" s="2">
        <f t="shared" si="95"/>
        <v>-1.9804262378298907E-3</v>
      </c>
      <c r="P949" s="2">
        <f t="shared" si="96"/>
        <v>1.0092615456435425E-3</v>
      </c>
      <c r="T949" s="2">
        <f t="shared" si="97"/>
        <v>-1.9229203373030621E-3</v>
      </c>
      <c r="X949" s="2">
        <f t="shared" si="98"/>
        <v>-9.7116469218634822E-4</v>
      </c>
      <c r="AB949" s="2">
        <f t="shared" si="99"/>
        <v>-5.7505900526828684E-5</v>
      </c>
      <c r="AF949" s="2">
        <f t="shared" si="100"/>
        <v>-9.1365879165951954E-4</v>
      </c>
    </row>
    <row r="950" spans="1:32" x14ac:dyDescent="0.3">
      <c r="A950" s="15">
        <v>43404</v>
      </c>
      <c r="B950" s="2">
        <v>2.2678678001306497E-2</v>
      </c>
      <c r="C950" s="4">
        <v>1.8453875117665587E-2</v>
      </c>
      <c r="D950" s="2">
        <v>1.3927099394342494E-2</v>
      </c>
      <c r="E950" s="2">
        <v>1.6255580737496968E-2</v>
      </c>
      <c r="F950">
        <v>10</v>
      </c>
      <c r="G950">
        <v>2018</v>
      </c>
      <c r="L950" s="2">
        <f t="shared" si="95"/>
        <v>4.2248028836409102E-3</v>
      </c>
      <c r="P950" s="2">
        <f t="shared" si="96"/>
        <v>-8.7515786069640028E-3</v>
      </c>
      <c r="T950" s="2">
        <f t="shared" si="97"/>
        <v>6.4230972638095289E-3</v>
      </c>
      <c r="X950" s="2">
        <f t="shared" si="98"/>
        <v>-4.5267757233230926E-3</v>
      </c>
      <c r="AB950" s="2">
        <f t="shared" si="99"/>
        <v>-2.1982943801686188E-3</v>
      </c>
      <c r="AF950" s="2">
        <f t="shared" si="100"/>
        <v>-2.3284813431544739E-3</v>
      </c>
    </row>
    <row r="951" spans="1:32" x14ac:dyDescent="0.3">
      <c r="A951" s="15">
        <v>43405</v>
      </c>
      <c r="B951" s="2">
        <v>4.2022115425110916E-3</v>
      </c>
      <c r="C951" s="4">
        <v>-5.921090636011434E-4</v>
      </c>
      <c r="D951" s="2">
        <v>6.7744724836751296E-3</v>
      </c>
      <c r="E951" s="2">
        <v>-2.9266550626346995E-4</v>
      </c>
      <c r="F951">
        <v>11</v>
      </c>
      <c r="G951">
        <v>2018</v>
      </c>
      <c r="L951" s="2">
        <f t="shared" si="95"/>
        <v>4.7943206061122345E-3</v>
      </c>
      <c r="P951" s="2">
        <f t="shared" si="96"/>
        <v>2.572260941164038E-3</v>
      </c>
      <c r="T951" s="2">
        <f t="shared" si="97"/>
        <v>4.4948770487745612E-3</v>
      </c>
      <c r="X951" s="2">
        <f t="shared" si="98"/>
        <v>7.3665815472762734E-3</v>
      </c>
      <c r="AB951" s="2">
        <f t="shared" si="99"/>
        <v>-2.9944355733767345E-4</v>
      </c>
      <c r="AF951" s="2">
        <f t="shared" si="100"/>
        <v>7.0671379899385992E-3</v>
      </c>
    </row>
    <row r="952" spans="1:32" x14ac:dyDescent="0.3">
      <c r="A952" s="15">
        <v>43406</v>
      </c>
      <c r="B952" s="2">
        <v>1.6576238270769802E-2</v>
      </c>
      <c r="C952" s="4">
        <v>1.6622593432847253E-2</v>
      </c>
      <c r="D952" s="2">
        <v>1.4926758188491785E-2</v>
      </c>
      <c r="E952" s="2">
        <v>1.6835516527227465E-2</v>
      </c>
      <c r="F952">
        <v>11</v>
      </c>
      <c r="G952">
        <v>2018</v>
      </c>
      <c r="L952" s="2">
        <f t="shared" si="95"/>
        <v>-4.6355162077450079E-5</v>
      </c>
      <c r="P952" s="2">
        <f t="shared" si="96"/>
        <v>-1.6494800822780178E-3</v>
      </c>
      <c r="T952" s="2">
        <f t="shared" si="97"/>
        <v>-2.5927825645766234E-4</v>
      </c>
      <c r="X952" s="2">
        <f t="shared" si="98"/>
        <v>-1.6958352443554679E-3</v>
      </c>
      <c r="AB952" s="2">
        <f t="shared" si="99"/>
        <v>-2.1292309438021226E-4</v>
      </c>
      <c r="AF952" s="2">
        <f t="shared" si="100"/>
        <v>-1.9087583387356801E-3</v>
      </c>
    </row>
    <row r="953" spans="1:32" x14ac:dyDescent="0.3">
      <c r="A953" s="15">
        <v>43409</v>
      </c>
      <c r="B953" s="2">
        <v>-2.2600537800552558E-3</v>
      </c>
      <c r="C953" s="4">
        <v>-2.7480337344830854E-3</v>
      </c>
      <c r="D953" s="2">
        <v>1.1886396398674509E-3</v>
      </c>
      <c r="E953" s="2">
        <v>-1.7345654946283079E-3</v>
      </c>
      <c r="F953">
        <v>11</v>
      </c>
      <c r="G953">
        <v>2018</v>
      </c>
      <c r="L953" s="2">
        <f t="shared" si="95"/>
        <v>4.8797995442782967E-4</v>
      </c>
      <c r="P953" s="2">
        <f t="shared" si="96"/>
        <v>3.4486934199227069E-3</v>
      </c>
      <c r="T953" s="2">
        <f t="shared" si="97"/>
        <v>-5.2548828542694787E-4</v>
      </c>
      <c r="X953" s="2">
        <f t="shared" si="98"/>
        <v>3.9366733743505366E-3</v>
      </c>
      <c r="AB953" s="2">
        <f t="shared" si="99"/>
        <v>-1.0134682398547775E-3</v>
      </c>
      <c r="AF953" s="2">
        <f t="shared" si="100"/>
        <v>2.923205134495759E-3</v>
      </c>
    </row>
    <row r="954" spans="1:32" x14ac:dyDescent="0.3">
      <c r="A954" s="15">
        <v>43410</v>
      </c>
      <c r="B954" s="2">
        <v>-3.7221360616653066E-3</v>
      </c>
      <c r="C954" s="4">
        <v>5.7012542759407071E-4</v>
      </c>
      <c r="D954" s="2">
        <v>-5.21525559415832E-3</v>
      </c>
      <c r="E954" s="2">
        <v>1.1727874402163159E-3</v>
      </c>
      <c r="F954">
        <v>11</v>
      </c>
      <c r="G954">
        <v>2018</v>
      </c>
      <c r="L954" s="2">
        <f t="shared" si="95"/>
        <v>-4.2922614892593773E-3</v>
      </c>
      <c r="P954" s="2">
        <f t="shared" si="96"/>
        <v>-1.4931195324930134E-3</v>
      </c>
      <c r="T954" s="2">
        <f t="shared" si="97"/>
        <v>-4.894923501881622E-3</v>
      </c>
      <c r="X954" s="2">
        <f t="shared" si="98"/>
        <v>-5.7853810217523907E-3</v>
      </c>
      <c r="AB954" s="2">
        <f t="shared" si="99"/>
        <v>-6.0266201262224517E-4</v>
      </c>
      <c r="AF954" s="2">
        <f t="shared" si="100"/>
        <v>-6.3880430343746363E-3</v>
      </c>
    </row>
    <row r="955" spans="1:32" x14ac:dyDescent="0.3">
      <c r="A955" s="15">
        <v>43411</v>
      </c>
      <c r="B955" s="2">
        <v>5.5750957572185547E-3</v>
      </c>
      <c r="C955" s="4">
        <v>6.495726495726461E-3</v>
      </c>
      <c r="D955" s="2">
        <v>5.449644503476834E-3</v>
      </c>
      <c r="E955" s="2">
        <v>7.0236234603940385E-3</v>
      </c>
      <c r="F955">
        <v>11</v>
      </c>
      <c r="G955">
        <v>2018</v>
      </c>
      <c r="L955" s="2">
        <f t="shared" si="95"/>
        <v>-9.2063073850790628E-4</v>
      </c>
      <c r="P955" s="2">
        <f t="shared" si="96"/>
        <v>-1.2545125374172073E-4</v>
      </c>
      <c r="T955" s="2">
        <f t="shared" si="97"/>
        <v>-1.4485277031754838E-3</v>
      </c>
      <c r="X955" s="2">
        <f t="shared" si="98"/>
        <v>-1.046081992249627E-3</v>
      </c>
      <c r="AB955" s="2">
        <f t="shared" si="99"/>
        <v>-5.2789696466757751E-4</v>
      </c>
      <c r="AF955" s="2">
        <f t="shared" si="100"/>
        <v>-1.5739789569172045E-3</v>
      </c>
    </row>
    <row r="956" spans="1:32" x14ac:dyDescent="0.3">
      <c r="A956" s="15">
        <v>43413</v>
      </c>
      <c r="B956" s="2">
        <v>1.2690121935520471E-3</v>
      </c>
      <c r="C956" s="4">
        <v>-1.2454710144926507E-3</v>
      </c>
      <c r="D956" s="2">
        <v>1.3016027197668772E-3</v>
      </c>
      <c r="E956" s="2">
        <v>-2.2456075428347547E-3</v>
      </c>
      <c r="F956">
        <v>11</v>
      </c>
      <c r="G956">
        <v>2018</v>
      </c>
      <c r="L956" s="2">
        <f t="shared" si="95"/>
        <v>2.5144832080446979E-3</v>
      </c>
      <c r="P956" s="2">
        <f t="shared" si="96"/>
        <v>3.2590526214830049E-5</v>
      </c>
      <c r="T956" s="2">
        <f t="shared" si="97"/>
        <v>3.5146197363868019E-3</v>
      </c>
      <c r="X956" s="2">
        <f t="shared" si="98"/>
        <v>2.5470737342595277E-3</v>
      </c>
      <c r="AB956" s="2">
        <f t="shared" si="99"/>
        <v>1.000136528342104E-3</v>
      </c>
      <c r="AF956" s="2">
        <f t="shared" si="100"/>
        <v>3.5472102626016317E-3</v>
      </c>
    </row>
    <row r="957" spans="1:32" x14ac:dyDescent="0.3">
      <c r="A957" s="15">
        <v>43416</v>
      </c>
      <c r="B957" s="2">
        <v>-1.0932416101143476E-2</v>
      </c>
      <c r="C957" s="4">
        <v>-9.730567207043796E-3</v>
      </c>
      <c r="D957" s="2">
        <v>-8.9732645221372864E-3</v>
      </c>
      <c r="E957" s="2">
        <v>-9.8286192121121302E-3</v>
      </c>
      <c r="F957">
        <v>11</v>
      </c>
      <c r="G957">
        <v>2018</v>
      </c>
      <c r="L957" s="2">
        <f t="shared" si="95"/>
        <v>-1.2018488940996799E-3</v>
      </c>
      <c r="P957" s="2">
        <f t="shared" si="96"/>
        <v>1.9591515790061895E-3</v>
      </c>
      <c r="T957" s="2">
        <f t="shared" si="97"/>
        <v>-1.1037968890313457E-3</v>
      </c>
      <c r="X957" s="2">
        <f t="shared" si="98"/>
        <v>7.5730268490650961E-4</v>
      </c>
      <c r="AB957" s="2">
        <f t="shared" si="99"/>
        <v>9.8052005068334155E-5</v>
      </c>
      <c r="AF957" s="2">
        <f t="shared" si="100"/>
        <v>8.5535468997484376E-4</v>
      </c>
    </row>
    <row r="958" spans="1:32" x14ac:dyDescent="0.3">
      <c r="A958" s="15">
        <v>43417</v>
      </c>
      <c r="B958" s="2">
        <v>1.017704000883363E-2</v>
      </c>
      <c r="C958" s="4">
        <v>9.5686020110281496E-3</v>
      </c>
      <c r="D958" s="2">
        <v>8.960541900370933E-3</v>
      </c>
      <c r="E958" s="2">
        <v>9.5223076213792612E-3</v>
      </c>
      <c r="F958">
        <v>11</v>
      </c>
      <c r="G958">
        <v>2018</v>
      </c>
      <c r="L958" s="2">
        <f t="shared" si="95"/>
        <v>6.0843799780548047E-4</v>
      </c>
      <c r="P958" s="2">
        <f t="shared" si="96"/>
        <v>-1.216498108462697E-3</v>
      </c>
      <c r="T958" s="2">
        <f t="shared" si="97"/>
        <v>6.5473238745436882E-4</v>
      </c>
      <c r="X958" s="2">
        <f t="shared" si="98"/>
        <v>-6.0806011065721657E-4</v>
      </c>
      <c r="AB958" s="2">
        <f t="shared" si="99"/>
        <v>4.6294389648888351E-5</v>
      </c>
      <c r="AF958" s="2">
        <f t="shared" si="100"/>
        <v>-5.6176572100832822E-4</v>
      </c>
    </row>
    <row r="959" spans="1:32" x14ac:dyDescent="0.3">
      <c r="A959" s="15">
        <v>43418</v>
      </c>
      <c r="B959" s="2">
        <v>6.1591502476006166E-3</v>
      </c>
      <c r="C959" s="4">
        <v>-5.8587290337828752E-4</v>
      </c>
      <c r="D959" s="2">
        <v>6.2692579340749175E-3</v>
      </c>
      <c r="E959" s="2">
        <v>-7.1134906211471559E-5</v>
      </c>
      <c r="F959">
        <v>11</v>
      </c>
      <c r="G959">
        <v>2018</v>
      </c>
      <c r="L959" s="2">
        <f t="shared" si="95"/>
        <v>6.745023150978904E-3</v>
      </c>
      <c r="P959" s="2">
        <f t="shared" si="96"/>
        <v>1.1010768647430093E-4</v>
      </c>
      <c r="T959" s="2">
        <f t="shared" si="97"/>
        <v>6.2302851538120884E-3</v>
      </c>
      <c r="X959" s="2">
        <f t="shared" si="98"/>
        <v>6.855130837453205E-3</v>
      </c>
      <c r="AB959" s="2">
        <f t="shared" si="99"/>
        <v>-5.1473799716681594E-4</v>
      </c>
      <c r="AF959" s="2">
        <f t="shared" si="100"/>
        <v>6.3403928402863893E-3</v>
      </c>
    </row>
    <row r="960" spans="1:32" x14ac:dyDescent="0.3">
      <c r="A960" s="15">
        <v>43419</v>
      </c>
      <c r="B960" s="2">
        <v>1.0877234242709312E-2</v>
      </c>
      <c r="C960" s="4">
        <v>3.819861388198279E-3</v>
      </c>
      <c r="D960" s="2">
        <v>8.6617316135849023E-3</v>
      </c>
      <c r="E960" s="2">
        <v>3.3734572231112385E-3</v>
      </c>
      <c r="F960">
        <v>11</v>
      </c>
      <c r="G960">
        <v>2018</v>
      </c>
      <c r="L960" s="2">
        <f t="shared" si="95"/>
        <v>7.0573728545110332E-3</v>
      </c>
      <c r="P960" s="2">
        <f t="shared" si="96"/>
        <v>-2.21550262912441E-3</v>
      </c>
      <c r="T960" s="2">
        <f t="shared" si="97"/>
        <v>7.5037770195980737E-3</v>
      </c>
      <c r="X960" s="2">
        <f t="shared" si="98"/>
        <v>4.8418702253866233E-3</v>
      </c>
      <c r="AB960" s="2">
        <f t="shared" si="99"/>
        <v>4.4640416508704046E-4</v>
      </c>
      <c r="AF960" s="2">
        <f t="shared" si="100"/>
        <v>5.2882743904736637E-3</v>
      </c>
    </row>
    <row r="961" spans="1:32" x14ac:dyDescent="0.3">
      <c r="A961" s="15">
        <v>43420</v>
      </c>
      <c r="B961" s="2">
        <v>7.6166624027718503E-3</v>
      </c>
      <c r="C961" s="4">
        <v>6.1695253704069997E-3</v>
      </c>
      <c r="D961" s="2">
        <v>3.4716447299247468E-3</v>
      </c>
      <c r="E961" s="2">
        <v>5.5762050155783952E-3</v>
      </c>
      <c r="F961">
        <v>11</v>
      </c>
      <c r="G961">
        <v>2018</v>
      </c>
      <c r="L961" s="2">
        <f t="shared" si="95"/>
        <v>1.4471370323648506E-3</v>
      </c>
      <c r="P961" s="2">
        <f t="shared" si="96"/>
        <v>-4.1450176728471035E-3</v>
      </c>
      <c r="T961" s="2">
        <f t="shared" si="97"/>
        <v>2.0404573871934551E-3</v>
      </c>
      <c r="X961" s="2">
        <f t="shared" si="98"/>
        <v>-2.6978806404822529E-3</v>
      </c>
      <c r="AB961" s="2">
        <f t="shared" si="99"/>
        <v>5.9332035482860448E-4</v>
      </c>
      <c r="AF961" s="2">
        <f t="shared" si="100"/>
        <v>-2.1045602856536484E-3</v>
      </c>
    </row>
    <row r="962" spans="1:32" x14ac:dyDescent="0.3">
      <c r="A962" s="15">
        <v>43423</v>
      </c>
      <c r="B962" s="2">
        <v>-1.0288805420267516E-3</v>
      </c>
      <c r="C962" s="4">
        <v>7.6014304169552058E-3</v>
      </c>
      <c r="D962" s="2">
        <v>2.1013086027917667E-3</v>
      </c>
      <c r="E962" s="2">
        <v>8.9606725411734579E-3</v>
      </c>
      <c r="F962">
        <v>11</v>
      </c>
      <c r="G962">
        <v>2018</v>
      </c>
      <c r="L962" s="2">
        <f t="shared" ref="L962:L1025" si="101">IF(OR(F962=1, F962=3, F962=4, F962=5, F962=6,F962=9,F962=10,F962=11), B962-C962, IF(OR(F962=2, F962=7,F962=8,F962=12), C962-B962, ""))</f>
        <v>-8.6303109589819568E-3</v>
      </c>
      <c r="P962" s="2">
        <f t="shared" ref="P962:P1025" si="102">IF(OR(F962=1, F962=4, F962=9,F962=10,F962=11), D962-B962, IF(OR(F962=2,F962=3,F962=5,F962=6, F962=7,F962=8,F962=12), B962-D962, ""))</f>
        <v>3.1301891448185185E-3</v>
      </c>
      <c r="T962" s="2">
        <f t="shared" ref="T962:T1025" si="103">IF(OR(F962=1, F962=3, F962=4, F962=5,F962=9,F962=10,F962=11), B962-E962, IF(OR(F962=2, F962=6, F962=7,F962=8,F962=12), E962-B962, ""))</f>
        <v>-9.9895530832002088E-3</v>
      </c>
      <c r="X962" s="2">
        <f t="shared" ref="X962:X1025" si="104">IF(OR(F962=1, F962=3, F962=4, F962=5,F962=9,F962=10,F962=11), D962-C962, IF(OR(F962=2, F962=6, F962=7,F962=8,F962=12), C962-D962, ""))</f>
        <v>-5.5001218141634391E-3</v>
      </c>
      <c r="AB962" s="2">
        <f t="shared" ref="AB962:AB1025" si="105">IF(OR(F962=1,F962=2, F962=3,F962=9,F962=11,F962=12), C962-E962, IF(OR( F962=4, F962=5,F962=6, F962=7,F962=8,F962=10), E962-C962, ""))</f>
        <v>-1.3592421242182521E-3</v>
      </c>
      <c r="AF962" s="2">
        <f t="shared" ref="AF962:AF1025" si="106">IF(OR(F962=1, F962=3,F962=4, F962=5,F962=9,F962=10,F962=11), D962-E962, IF(OR(F962=2,F962=6, F962=7,F962=8,F962=12), E962-D962, ""))</f>
        <v>-6.8593639383816912E-3</v>
      </c>
    </row>
    <row r="963" spans="1:32" x14ac:dyDescent="0.3">
      <c r="A963" s="15">
        <v>43424</v>
      </c>
      <c r="B963" s="2">
        <v>-7.7378284275773429E-3</v>
      </c>
      <c r="C963" s="4">
        <v>-9.9596781686083317E-3</v>
      </c>
      <c r="D963" s="2">
        <v>-7.1233845487003074E-3</v>
      </c>
      <c r="E963" s="2">
        <v>-8.3961148157588612E-3</v>
      </c>
      <c r="F963">
        <v>11</v>
      </c>
      <c r="G963">
        <v>2018</v>
      </c>
      <c r="L963" s="2">
        <f t="shared" si="101"/>
        <v>2.2218497410309889E-3</v>
      </c>
      <c r="P963" s="2">
        <f t="shared" si="102"/>
        <v>6.1444387887703549E-4</v>
      </c>
      <c r="T963" s="2">
        <f t="shared" si="103"/>
        <v>6.5828638818151829E-4</v>
      </c>
      <c r="X963" s="2">
        <f t="shared" si="104"/>
        <v>2.8362936199080244E-3</v>
      </c>
      <c r="AB963" s="2">
        <f t="shared" si="105"/>
        <v>-1.5635633528494706E-3</v>
      </c>
      <c r="AF963" s="2">
        <f t="shared" si="106"/>
        <v>1.2727302670585538E-3</v>
      </c>
    </row>
    <row r="964" spans="1:32" x14ac:dyDescent="0.3">
      <c r="A964" s="15">
        <v>43425</v>
      </c>
      <c r="B964" s="2">
        <v>4.0269485380327605E-3</v>
      </c>
      <c r="C964" s="4">
        <v>-5.2692329348174253E-3</v>
      </c>
      <c r="D964" s="2">
        <v>5.6944053520517563E-3</v>
      </c>
      <c r="E964" s="2">
        <v>-7.7438701760785171E-3</v>
      </c>
      <c r="F964">
        <v>11</v>
      </c>
      <c r="G964">
        <v>2018</v>
      </c>
      <c r="L964" s="2">
        <f t="shared" si="101"/>
        <v>9.2961814728501867E-3</v>
      </c>
      <c r="P964" s="2">
        <f t="shared" si="102"/>
        <v>1.6674568140189958E-3</v>
      </c>
      <c r="T964" s="2">
        <f t="shared" si="103"/>
        <v>1.1770818714111278E-2</v>
      </c>
      <c r="X964" s="2">
        <f t="shared" si="104"/>
        <v>1.0963638286869182E-2</v>
      </c>
      <c r="AB964" s="2">
        <f t="shared" si="105"/>
        <v>2.4746372412610919E-3</v>
      </c>
      <c r="AF964" s="2">
        <f t="shared" si="106"/>
        <v>1.3438275528130273E-2</v>
      </c>
    </row>
    <row r="965" spans="1:32" x14ac:dyDescent="0.3">
      <c r="A965" s="15">
        <v>43426</v>
      </c>
      <c r="B965" s="2">
        <v>-8.5135798875769532E-3</v>
      </c>
      <c r="C965" s="4">
        <v>-6.9150617214069066E-3</v>
      </c>
      <c r="D965" s="2">
        <v>-9.9992194059488337E-3</v>
      </c>
      <c r="E965" s="2">
        <v>-6.2153762237287169E-3</v>
      </c>
      <c r="F965">
        <v>11</v>
      </c>
      <c r="G965">
        <v>2018</v>
      </c>
      <c r="L965" s="2">
        <f t="shared" si="101"/>
        <v>-1.5985181661700466E-3</v>
      </c>
      <c r="P965" s="2">
        <f t="shared" si="102"/>
        <v>-1.4856395183718805E-3</v>
      </c>
      <c r="T965" s="2">
        <f t="shared" si="103"/>
        <v>-2.2982036638482363E-3</v>
      </c>
      <c r="X965" s="2">
        <f t="shared" si="104"/>
        <v>-3.0841576845419272E-3</v>
      </c>
      <c r="AB965" s="2">
        <f t="shared" si="105"/>
        <v>-6.996854976781897E-4</v>
      </c>
      <c r="AF965" s="2">
        <f t="shared" si="106"/>
        <v>-3.7838431822201169E-3</v>
      </c>
    </row>
    <row r="966" spans="1:32" x14ac:dyDescent="0.3">
      <c r="A966" s="15">
        <v>43430</v>
      </c>
      <c r="B966" s="2">
        <v>1.16995599742906E-2</v>
      </c>
      <c r="C966" s="4">
        <v>9.675350891775748E-3</v>
      </c>
      <c r="D966" s="2">
        <v>1.4082990217100662E-2</v>
      </c>
      <c r="E966" s="2">
        <v>1.0664640425007761E-2</v>
      </c>
      <c r="F966">
        <v>11</v>
      </c>
      <c r="G966">
        <v>2018</v>
      </c>
      <c r="L966" s="2">
        <f t="shared" si="101"/>
        <v>2.0242090825148516E-3</v>
      </c>
      <c r="P966" s="2">
        <f t="shared" si="102"/>
        <v>2.3834302428100626E-3</v>
      </c>
      <c r="T966" s="2">
        <f t="shared" si="103"/>
        <v>1.0349195492828384E-3</v>
      </c>
      <c r="X966" s="2">
        <f t="shared" si="104"/>
        <v>4.4076393253249142E-3</v>
      </c>
      <c r="AB966" s="2">
        <f t="shared" si="105"/>
        <v>-9.892895332320132E-4</v>
      </c>
      <c r="AF966" s="2">
        <f t="shared" si="106"/>
        <v>3.418349792092901E-3</v>
      </c>
    </row>
    <row r="967" spans="1:32" x14ac:dyDescent="0.3">
      <c r="A967" s="15">
        <v>43431</v>
      </c>
      <c r="B967" s="2">
        <v>4.3809796568604542E-3</v>
      </c>
      <c r="C967" s="4">
        <v>5.3628888094386842E-3</v>
      </c>
      <c r="D967" s="2">
        <v>2.9394362350942138E-3</v>
      </c>
      <c r="E967" s="2">
        <v>4.4990564031081462E-3</v>
      </c>
      <c r="F967">
        <v>11</v>
      </c>
      <c r="G967">
        <v>2018</v>
      </c>
      <c r="L967" s="2">
        <f t="shared" si="101"/>
        <v>-9.8190915257822999E-4</v>
      </c>
      <c r="P967" s="2">
        <f t="shared" si="102"/>
        <v>-1.4415434217662404E-3</v>
      </c>
      <c r="T967" s="2">
        <f t="shared" si="103"/>
        <v>-1.1807674624769206E-4</v>
      </c>
      <c r="X967" s="2">
        <f t="shared" si="104"/>
        <v>-2.4234525743444704E-3</v>
      </c>
      <c r="AB967" s="2">
        <f t="shared" si="105"/>
        <v>8.6383240633053793E-4</v>
      </c>
      <c r="AF967" s="2">
        <f t="shared" si="106"/>
        <v>-1.5596201680139325E-3</v>
      </c>
    </row>
    <row r="968" spans="1:32" x14ac:dyDescent="0.3">
      <c r="A968" s="15">
        <v>43432</v>
      </c>
      <c r="B968" s="2">
        <v>4.4150995513618282E-3</v>
      </c>
      <c r="C968" s="4">
        <v>4.0475031818522121E-3</v>
      </c>
      <c r="D968" s="2">
        <v>5.6158317292610111E-4</v>
      </c>
      <c r="E968" s="2">
        <v>5.7390025213202118E-3</v>
      </c>
      <c r="F968">
        <v>11</v>
      </c>
      <c r="G968">
        <v>2018</v>
      </c>
      <c r="L968" s="2">
        <f t="shared" si="101"/>
        <v>3.6759636950961603E-4</v>
      </c>
      <c r="P968" s="2">
        <f t="shared" si="102"/>
        <v>-3.8535163784357272E-3</v>
      </c>
      <c r="T968" s="2">
        <f t="shared" si="103"/>
        <v>-1.3239029699583836E-3</v>
      </c>
      <c r="X968" s="2">
        <f t="shared" si="104"/>
        <v>-3.4859200089261111E-3</v>
      </c>
      <c r="AB968" s="2">
        <f t="shared" si="105"/>
        <v>-1.6914993394679997E-3</v>
      </c>
      <c r="AF968" s="2">
        <f t="shared" si="106"/>
        <v>-5.1774193483941104E-3</v>
      </c>
    </row>
    <row r="969" spans="1:32" x14ac:dyDescent="0.3">
      <c r="A969" s="15">
        <v>43433</v>
      </c>
      <c r="B969" s="2">
        <v>1.7977301960921479E-2</v>
      </c>
      <c r="C969" s="4">
        <v>1.2102881483104001E-2</v>
      </c>
      <c r="D969" s="2">
        <v>1.8204358236371215E-2</v>
      </c>
      <c r="E969" s="2">
        <v>1.2695932883407078E-2</v>
      </c>
      <c r="F969">
        <v>11</v>
      </c>
      <c r="G969">
        <v>2018</v>
      </c>
      <c r="L969" s="2">
        <f t="shared" si="101"/>
        <v>5.8744204778174783E-3</v>
      </c>
      <c r="P969" s="2">
        <f t="shared" si="102"/>
        <v>2.2705627544973572E-4</v>
      </c>
      <c r="T969" s="2">
        <f t="shared" si="103"/>
        <v>5.2813690775144004E-3</v>
      </c>
      <c r="X969" s="2">
        <f t="shared" si="104"/>
        <v>6.101476753267214E-3</v>
      </c>
      <c r="AB969" s="2">
        <f t="shared" si="105"/>
        <v>-5.9305140030307783E-4</v>
      </c>
      <c r="AF969" s="2">
        <f t="shared" si="106"/>
        <v>5.5084253529641362E-3</v>
      </c>
    </row>
    <row r="970" spans="1:32" x14ac:dyDescent="0.3">
      <c r="A970" s="15">
        <v>43434</v>
      </c>
      <c r="B970" s="2">
        <v>9.1792845403363993E-4</v>
      </c>
      <c r="C970" s="4">
        <v>1.6622615966919863E-3</v>
      </c>
      <c r="D970" s="2">
        <v>-2.845253827079757E-3</v>
      </c>
      <c r="E970" s="2">
        <v>6.6048463371024587E-4</v>
      </c>
      <c r="F970">
        <v>11</v>
      </c>
      <c r="G970">
        <v>2018</v>
      </c>
      <c r="L970" s="2">
        <f t="shared" si="101"/>
        <v>-7.4433314265834642E-4</v>
      </c>
      <c r="P970" s="2">
        <f t="shared" si="102"/>
        <v>-3.7631822811133968E-3</v>
      </c>
      <c r="T970" s="2">
        <f t="shared" si="103"/>
        <v>2.5744382032339406E-4</v>
      </c>
      <c r="X970" s="2">
        <f t="shared" si="104"/>
        <v>-4.5075154237717435E-3</v>
      </c>
      <c r="AB970" s="2">
        <f t="shared" si="105"/>
        <v>1.0017769629817406E-3</v>
      </c>
      <c r="AF970" s="2">
        <f t="shared" si="106"/>
        <v>-3.5057384607900029E-3</v>
      </c>
    </row>
    <row r="971" spans="1:32" x14ac:dyDescent="0.3">
      <c r="A971" s="15">
        <v>43437</v>
      </c>
      <c r="B971" s="2">
        <v>-8.706037790327906E-4</v>
      </c>
      <c r="C971" s="4">
        <v>6.4357459719125657E-4</v>
      </c>
      <c r="D971" s="2">
        <v>-2.0102036447975575E-4</v>
      </c>
      <c r="E971" s="2">
        <v>1.2902584108546674E-3</v>
      </c>
      <c r="F971">
        <v>12</v>
      </c>
      <c r="G971">
        <v>2018</v>
      </c>
      <c r="L971" s="2">
        <f t="shared" si="101"/>
        <v>1.5141783762240473E-3</v>
      </c>
      <c r="P971" s="2">
        <f t="shared" si="102"/>
        <v>-6.6958341455303487E-4</v>
      </c>
      <c r="T971" s="2">
        <f t="shared" si="103"/>
        <v>2.1608621898874581E-3</v>
      </c>
      <c r="X971" s="2">
        <f t="shared" si="104"/>
        <v>8.445949616710123E-4</v>
      </c>
      <c r="AB971" s="2">
        <f t="shared" si="105"/>
        <v>-6.4668381366341085E-4</v>
      </c>
      <c r="AF971" s="2">
        <f t="shared" si="106"/>
        <v>1.4912787753344231E-3</v>
      </c>
    </row>
    <row r="972" spans="1:32" x14ac:dyDescent="0.3">
      <c r="A972" s="15">
        <v>43438</v>
      </c>
      <c r="B972" s="2">
        <v>-6.8318166201229019E-3</v>
      </c>
      <c r="C972" s="4">
        <v>-1.3092913747559435E-3</v>
      </c>
      <c r="D972" s="2">
        <v>-6.096982040431834E-3</v>
      </c>
      <c r="E972" s="2">
        <v>-2.9439033139262803E-3</v>
      </c>
      <c r="F972">
        <v>12</v>
      </c>
      <c r="G972">
        <v>2018</v>
      </c>
      <c r="L972" s="2">
        <f t="shared" si="101"/>
        <v>5.522525245366958E-3</v>
      </c>
      <c r="P972" s="2">
        <f t="shared" si="102"/>
        <v>-7.348345796910679E-4</v>
      </c>
      <c r="T972" s="2">
        <f t="shared" si="103"/>
        <v>3.8879133061966217E-3</v>
      </c>
      <c r="X972" s="2">
        <f t="shared" si="104"/>
        <v>4.7876906656758901E-3</v>
      </c>
      <c r="AB972" s="2">
        <f t="shared" si="105"/>
        <v>1.6346119391703368E-3</v>
      </c>
      <c r="AF972" s="2">
        <f t="shared" si="106"/>
        <v>3.1530787265055538E-3</v>
      </c>
    </row>
    <row r="973" spans="1:32" x14ac:dyDescent="0.3">
      <c r="A973" s="15">
        <v>43439</v>
      </c>
      <c r="B973" s="2">
        <v>-3.052996664236576E-3</v>
      </c>
      <c r="C973" s="4">
        <v>-7.9672478034868537E-3</v>
      </c>
      <c r="D973" s="2">
        <v>-6.5258599375136077E-3</v>
      </c>
      <c r="E973" s="2">
        <v>-6.91586472801042E-3</v>
      </c>
      <c r="F973">
        <v>12</v>
      </c>
      <c r="G973">
        <v>2018</v>
      </c>
      <c r="L973" s="2">
        <f t="shared" si="101"/>
        <v>-4.9142511392502777E-3</v>
      </c>
      <c r="P973" s="2">
        <f t="shared" si="102"/>
        <v>3.4728632732770317E-3</v>
      </c>
      <c r="T973" s="2">
        <f t="shared" si="103"/>
        <v>-3.862868063773844E-3</v>
      </c>
      <c r="X973" s="2">
        <f t="shared" si="104"/>
        <v>-1.4413878659732459E-3</v>
      </c>
      <c r="AB973" s="2">
        <f t="shared" si="105"/>
        <v>-1.0513830754764336E-3</v>
      </c>
      <c r="AF973" s="2">
        <f t="shared" si="106"/>
        <v>-3.9000479049681232E-4</v>
      </c>
    </row>
    <row r="974" spans="1:32" x14ac:dyDescent="0.3">
      <c r="A974" s="15">
        <v>43440</v>
      </c>
      <c r="B974" s="2">
        <v>-1.4150203650017667E-2</v>
      </c>
      <c r="C974" s="4">
        <v>-1.6855391406764415E-2</v>
      </c>
      <c r="D974" s="2">
        <v>-1.2115567353957047E-2</v>
      </c>
      <c r="E974" s="2">
        <v>-1.5947872627695595E-2</v>
      </c>
      <c r="F974">
        <v>12</v>
      </c>
      <c r="G974">
        <v>2018</v>
      </c>
      <c r="L974" s="2">
        <f t="shared" si="101"/>
        <v>-2.7051877567467481E-3</v>
      </c>
      <c r="P974" s="2">
        <f t="shared" si="102"/>
        <v>-2.0346362960606199E-3</v>
      </c>
      <c r="T974" s="2">
        <f t="shared" si="103"/>
        <v>-1.7976689776779287E-3</v>
      </c>
      <c r="X974" s="2">
        <f t="shared" si="104"/>
        <v>-4.739824052807368E-3</v>
      </c>
      <c r="AB974" s="2">
        <f t="shared" si="105"/>
        <v>-9.0751877906881939E-4</v>
      </c>
      <c r="AF974" s="2">
        <f t="shared" si="106"/>
        <v>-3.8323052737385486E-3</v>
      </c>
    </row>
    <row r="975" spans="1:32" x14ac:dyDescent="0.3">
      <c r="A975" s="15">
        <v>43441</v>
      </c>
      <c r="B975" s="2">
        <v>1.3926628933985512E-2</v>
      </c>
      <c r="C975" s="4">
        <v>8.730184932766831E-3</v>
      </c>
      <c r="D975" s="2">
        <v>1.5115484592511729E-2</v>
      </c>
      <c r="E975" s="2">
        <v>1.0226514231795212E-2</v>
      </c>
      <c r="F975">
        <v>12</v>
      </c>
      <c r="G975">
        <v>2018</v>
      </c>
      <c r="L975" s="2">
        <f t="shared" si="101"/>
        <v>-5.1964440012186811E-3</v>
      </c>
      <c r="P975" s="2">
        <f t="shared" si="102"/>
        <v>-1.188855658526217E-3</v>
      </c>
      <c r="T975" s="2">
        <f t="shared" si="103"/>
        <v>-3.7001147021902998E-3</v>
      </c>
      <c r="X975" s="2">
        <f t="shared" si="104"/>
        <v>-6.3852996597448981E-3</v>
      </c>
      <c r="AB975" s="2">
        <f t="shared" si="105"/>
        <v>-1.4963292990283813E-3</v>
      </c>
      <c r="AF975" s="2">
        <f t="shared" si="106"/>
        <v>-4.8889703607165168E-3</v>
      </c>
    </row>
    <row r="976" spans="1:32" x14ac:dyDescent="0.3">
      <c r="A976" s="15">
        <v>43444</v>
      </c>
      <c r="B976" s="2">
        <v>-2.3099281707267456E-2</v>
      </c>
      <c r="C976" s="4">
        <v>-1.9193543862274048E-2</v>
      </c>
      <c r="D976" s="2">
        <v>-1.8487044216241744E-2</v>
      </c>
      <c r="E976" s="2">
        <v>-2.0001822093585496E-2</v>
      </c>
      <c r="F976">
        <v>12</v>
      </c>
      <c r="G976">
        <v>2018</v>
      </c>
      <c r="L976" s="2">
        <f t="shared" si="101"/>
        <v>3.905737844993408E-3</v>
      </c>
      <c r="P976" s="2">
        <f t="shared" si="102"/>
        <v>-4.6122374910257113E-3</v>
      </c>
      <c r="T976" s="2">
        <f t="shared" si="103"/>
        <v>3.0974596136819597E-3</v>
      </c>
      <c r="X976" s="2">
        <f t="shared" si="104"/>
        <v>-7.0649964603230336E-4</v>
      </c>
      <c r="AB976" s="2">
        <f t="shared" si="105"/>
        <v>8.0827823131144824E-4</v>
      </c>
      <c r="AF976" s="2">
        <f t="shared" si="106"/>
        <v>-1.5147778773437516E-3</v>
      </c>
    </row>
    <row r="977" spans="1:32" x14ac:dyDescent="0.3">
      <c r="A977" s="15">
        <v>43445</v>
      </c>
      <c r="B977" s="2">
        <v>1.867952877053409E-3</v>
      </c>
      <c r="C977" s="4">
        <v>5.7873184312266261E-3</v>
      </c>
      <c r="D977" s="2">
        <v>2.3273499050862649E-3</v>
      </c>
      <c r="E977" s="2">
        <v>5.4431213979974913E-3</v>
      </c>
      <c r="F977">
        <v>12</v>
      </c>
      <c r="G977">
        <v>2018</v>
      </c>
      <c r="L977" s="2">
        <f t="shared" si="101"/>
        <v>3.919365554173217E-3</v>
      </c>
      <c r="P977" s="2">
        <f t="shared" si="102"/>
        <v>-4.5939702803285583E-4</v>
      </c>
      <c r="T977" s="2">
        <f t="shared" si="103"/>
        <v>3.5751685209440822E-3</v>
      </c>
      <c r="X977" s="2">
        <f t="shared" si="104"/>
        <v>3.4599685261403612E-3</v>
      </c>
      <c r="AB977" s="2">
        <f t="shared" si="105"/>
        <v>3.441970332291348E-4</v>
      </c>
      <c r="AF977" s="2">
        <f t="shared" si="106"/>
        <v>3.1157714929112264E-3</v>
      </c>
    </row>
    <row r="978" spans="1:32" x14ac:dyDescent="0.3">
      <c r="A978" s="15">
        <v>43446</v>
      </c>
      <c r="B978" s="2">
        <v>1.7562445976196314E-2</v>
      </c>
      <c r="C978" s="4">
        <v>1.786399852120794E-2</v>
      </c>
      <c r="D978" s="2">
        <v>1.8363439002576004E-2</v>
      </c>
      <c r="E978" s="2">
        <v>1.7896438720785501E-2</v>
      </c>
      <c r="F978">
        <v>12</v>
      </c>
      <c r="G978">
        <v>2018</v>
      </c>
      <c r="L978" s="2">
        <f t="shared" si="101"/>
        <v>3.0155254501162618E-4</v>
      </c>
      <c r="P978" s="2">
        <f t="shared" si="102"/>
        <v>-8.0099302637968994E-4</v>
      </c>
      <c r="T978" s="2">
        <f t="shared" si="103"/>
        <v>3.3399274458918715E-4</v>
      </c>
      <c r="X978" s="2">
        <f t="shared" si="104"/>
        <v>-4.9944048136806377E-4</v>
      </c>
      <c r="AB978" s="2">
        <f t="shared" si="105"/>
        <v>-3.2440199577560974E-5</v>
      </c>
      <c r="AF978" s="2">
        <f t="shared" si="106"/>
        <v>-4.6700028179050279E-4</v>
      </c>
    </row>
    <row r="979" spans="1:32" x14ac:dyDescent="0.3">
      <c r="A979" s="15">
        <v>43447</v>
      </c>
      <c r="B979" s="2">
        <v>7.7717472576772162E-3</v>
      </c>
      <c r="C979" s="4">
        <v>5.0244002384144419E-3</v>
      </c>
      <c r="D979" s="2">
        <v>6.474289564008205E-3</v>
      </c>
      <c r="E979" s="2">
        <v>4.2083262644892587E-3</v>
      </c>
      <c r="F979">
        <v>12</v>
      </c>
      <c r="G979">
        <v>2018</v>
      </c>
      <c r="L979" s="2">
        <f t="shared" si="101"/>
        <v>-2.7473470192627743E-3</v>
      </c>
      <c r="P979" s="2">
        <f t="shared" si="102"/>
        <v>1.2974576936690112E-3</v>
      </c>
      <c r="T979" s="2">
        <f t="shared" si="103"/>
        <v>-3.5634209931879575E-3</v>
      </c>
      <c r="X979" s="2">
        <f t="shared" si="104"/>
        <v>-1.4498893255937631E-3</v>
      </c>
      <c r="AB979" s="2">
        <f t="shared" si="105"/>
        <v>8.1607397392518318E-4</v>
      </c>
      <c r="AF979" s="2">
        <f t="shared" si="106"/>
        <v>-2.2659632995189463E-3</v>
      </c>
    </row>
    <row r="980" spans="1:32" x14ac:dyDescent="0.3">
      <c r="A980" s="15">
        <v>43448</v>
      </c>
      <c r="B980" s="2">
        <v>-3.5753381122214764E-3</v>
      </c>
      <c r="C980" s="4">
        <v>1.2880448128398103E-3</v>
      </c>
      <c r="D980" s="2">
        <v>3.5985508840694037E-4</v>
      </c>
      <c r="E980" s="2">
        <v>9.2653307965236706E-4</v>
      </c>
      <c r="F980">
        <v>12</v>
      </c>
      <c r="G980">
        <v>2018</v>
      </c>
      <c r="L980" s="2">
        <f t="shared" si="101"/>
        <v>4.8633829250612865E-3</v>
      </c>
      <c r="P980" s="2">
        <f t="shared" si="102"/>
        <v>-3.9351932006284167E-3</v>
      </c>
      <c r="T980" s="2">
        <f t="shared" si="103"/>
        <v>4.5018711918738434E-3</v>
      </c>
      <c r="X980" s="2">
        <f t="shared" si="104"/>
        <v>9.2818972443286997E-4</v>
      </c>
      <c r="AB980" s="2">
        <f t="shared" si="105"/>
        <v>3.6151173318744328E-4</v>
      </c>
      <c r="AF980" s="2">
        <f t="shared" si="106"/>
        <v>5.6667799124542669E-4</v>
      </c>
    </row>
    <row r="981" spans="1:32" x14ac:dyDescent="0.3">
      <c r="A981" s="15">
        <v>43451</v>
      </c>
      <c r="B981" s="2">
        <v>9.9895996294321106E-3</v>
      </c>
      <c r="C981" s="4">
        <v>7.6720543799656312E-3</v>
      </c>
      <c r="D981" s="2">
        <v>7.0752255274733195E-3</v>
      </c>
      <c r="E981" s="2">
        <v>8.5404609691145696E-3</v>
      </c>
      <c r="F981">
        <v>12</v>
      </c>
      <c r="G981">
        <v>2018</v>
      </c>
      <c r="L981" s="2">
        <f t="shared" si="101"/>
        <v>-2.3175452494664794E-3</v>
      </c>
      <c r="P981" s="2">
        <f t="shared" si="102"/>
        <v>2.9143741019587912E-3</v>
      </c>
      <c r="T981" s="2">
        <f t="shared" si="103"/>
        <v>-1.4491386603175411E-3</v>
      </c>
      <c r="X981" s="2">
        <f t="shared" si="104"/>
        <v>5.9682885249231175E-4</v>
      </c>
      <c r="AB981" s="2">
        <f t="shared" si="105"/>
        <v>-8.6840658914893835E-4</v>
      </c>
      <c r="AF981" s="2">
        <f t="shared" si="106"/>
        <v>1.4652354416412501E-3</v>
      </c>
    </row>
    <row r="982" spans="1:32" x14ac:dyDescent="0.3">
      <c r="A982" s="15">
        <v>43452</v>
      </c>
      <c r="B982" s="2">
        <v>4.7449430041448526E-3</v>
      </c>
      <c r="C982" s="4">
        <v>1.868970045966594E-3</v>
      </c>
      <c r="D982" s="2">
        <v>5.8817432761569697E-3</v>
      </c>
      <c r="E982" s="2">
        <v>2.1232382512634258E-3</v>
      </c>
      <c r="F982">
        <v>12</v>
      </c>
      <c r="G982">
        <v>2018</v>
      </c>
      <c r="L982" s="2">
        <f t="shared" si="101"/>
        <v>-2.8759729581782586E-3</v>
      </c>
      <c r="P982" s="2">
        <f t="shared" si="102"/>
        <v>-1.1368002720121171E-3</v>
      </c>
      <c r="T982" s="2">
        <f t="shared" si="103"/>
        <v>-2.6217047528814268E-3</v>
      </c>
      <c r="X982" s="2">
        <f t="shared" si="104"/>
        <v>-4.0127732301903762E-3</v>
      </c>
      <c r="AB982" s="2">
        <f t="shared" si="105"/>
        <v>-2.5426820529683182E-4</v>
      </c>
      <c r="AF982" s="2">
        <f t="shared" si="106"/>
        <v>-3.7585050248935439E-3</v>
      </c>
    </row>
    <row r="983" spans="1:32" x14ac:dyDescent="0.3">
      <c r="A983" s="15">
        <v>43453</v>
      </c>
      <c r="B983" s="2">
        <v>1.0317398827509495E-2</v>
      </c>
      <c r="C983" s="4">
        <v>5.3718591582863715E-3</v>
      </c>
      <c r="D983" s="2">
        <v>4.5520281732641292E-3</v>
      </c>
      <c r="E983" s="2">
        <v>3.7760942557146268E-3</v>
      </c>
      <c r="F983">
        <v>12</v>
      </c>
      <c r="G983">
        <v>2018</v>
      </c>
      <c r="L983" s="2">
        <f t="shared" si="101"/>
        <v>-4.9455396692231236E-3</v>
      </c>
      <c r="P983" s="2">
        <f t="shared" si="102"/>
        <v>5.7653706542453659E-3</v>
      </c>
      <c r="T983" s="2">
        <f t="shared" si="103"/>
        <v>-6.5413045717948679E-3</v>
      </c>
      <c r="X983" s="2">
        <f t="shared" si="104"/>
        <v>8.1983098502224228E-4</v>
      </c>
      <c r="AB983" s="2">
        <f t="shared" si="105"/>
        <v>1.5957649025717447E-3</v>
      </c>
      <c r="AF983" s="2">
        <f t="shared" si="106"/>
        <v>-7.7593391754950244E-4</v>
      </c>
    </row>
    <row r="984" spans="1:32" x14ac:dyDescent="0.3">
      <c r="A984" s="15">
        <v>43454</v>
      </c>
      <c r="B984" s="2">
        <v>-1.426754886958708E-3</v>
      </c>
      <c r="C984" s="4">
        <v>-1.4224102559425333E-3</v>
      </c>
      <c r="D984" s="2">
        <v>-8.5352987720902721E-4</v>
      </c>
      <c r="E984" s="2">
        <v>-1.4433593819594189E-3</v>
      </c>
      <c r="F984">
        <v>12</v>
      </c>
      <c r="G984">
        <v>2018</v>
      </c>
      <c r="L984" s="2">
        <f t="shared" si="101"/>
        <v>4.344631016174735E-6</v>
      </c>
      <c r="P984" s="2">
        <f t="shared" si="102"/>
        <v>-5.7322500974968079E-4</v>
      </c>
      <c r="T984" s="2">
        <f t="shared" si="103"/>
        <v>-1.6604495000710918E-5</v>
      </c>
      <c r="X984" s="2">
        <f t="shared" si="104"/>
        <v>-5.6888037873350605E-4</v>
      </c>
      <c r="AB984" s="2">
        <f t="shared" si="105"/>
        <v>2.0949126016885653E-5</v>
      </c>
      <c r="AF984" s="2">
        <f t="shared" si="106"/>
        <v>-5.898295047503917E-4</v>
      </c>
    </row>
    <row r="985" spans="1:32" x14ac:dyDescent="0.3">
      <c r="A985" s="15">
        <v>43455</v>
      </c>
      <c r="B985" s="2">
        <v>-1.4048369401305242E-2</v>
      </c>
      <c r="C985" s="4">
        <v>-1.8051991928193862E-2</v>
      </c>
      <c r="D985" s="2">
        <v>-1.4865206727014644E-2</v>
      </c>
      <c r="E985" s="2">
        <v>-1.8928586035172106E-2</v>
      </c>
      <c r="F985">
        <v>12</v>
      </c>
      <c r="G985">
        <v>2018</v>
      </c>
      <c r="L985" s="2">
        <f t="shared" si="101"/>
        <v>-4.0036225268886196E-3</v>
      </c>
      <c r="P985" s="2">
        <f t="shared" si="102"/>
        <v>8.1683732570940124E-4</v>
      </c>
      <c r="T985" s="2">
        <f t="shared" si="103"/>
        <v>-4.8802166338668632E-3</v>
      </c>
      <c r="X985" s="2">
        <f t="shared" si="104"/>
        <v>-3.1867852011792184E-3</v>
      </c>
      <c r="AB985" s="2">
        <f t="shared" si="105"/>
        <v>8.7659410697824361E-4</v>
      </c>
      <c r="AF985" s="2">
        <f t="shared" si="106"/>
        <v>-4.063379308157462E-3</v>
      </c>
    </row>
    <row r="986" spans="1:32" x14ac:dyDescent="0.3">
      <c r="A986" s="15">
        <v>43458</v>
      </c>
      <c r="B986" s="2">
        <v>-9.2285024857843602E-3</v>
      </c>
      <c r="C986" s="4">
        <v>-8.4154733122559049E-3</v>
      </c>
      <c r="D986" s="2">
        <v>-5.7648685412724559E-3</v>
      </c>
      <c r="E986" s="2">
        <v>-7.6078414037015277E-3</v>
      </c>
      <c r="F986">
        <v>12</v>
      </c>
      <c r="G986">
        <v>2018</v>
      </c>
      <c r="L986" s="2">
        <f t="shared" si="101"/>
        <v>8.1302917352845533E-4</v>
      </c>
      <c r="P986" s="2">
        <f t="shared" si="102"/>
        <v>-3.4636339445119043E-3</v>
      </c>
      <c r="T986" s="2">
        <f t="shared" si="103"/>
        <v>1.6206610820828325E-3</v>
      </c>
      <c r="X986" s="2">
        <f t="shared" si="104"/>
        <v>-2.6506047709834489E-3</v>
      </c>
      <c r="AB986" s="2">
        <f t="shared" si="105"/>
        <v>-8.0763190855437719E-4</v>
      </c>
      <c r="AF986" s="2">
        <f t="shared" si="106"/>
        <v>-1.8429728624290717E-3</v>
      </c>
    </row>
    <row r="987" spans="1:32" x14ac:dyDescent="0.3">
      <c r="A987" s="15">
        <v>43460</v>
      </c>
      <c r="B987" s="2">
        <v>1.2300010456969539E-2</v>
      </c>
      <c r="C987" s="4">
        <v>6.2221597036620589E-3</v>
      </c>
      <c r="D987" s="2">
        <v>1.0183512853386211E-2</v>
      </c>
      <c r="E987" s="2">
        <v>5.06876909175746E-3</v>
      </c>
      <c r="F987">
        <v>12</v>
      </c>
      <c r="G987">
        <v>2018</v>
      </c>
      <c r="L987" s="2">
        <f t="shared" si="101"/>
        <v>-6.0778507533074799E-3</v>
      </c>
      <c r="P987" s="2">
        <f t="shared" si="102"/>
        <v>2.1164976035833276E-3</v>
      </c>
      <c r="T987" s="2">
        <f t="shared" si="103"/>
        <v>-7.2312413652120787E-3</v>
      </c>
      <c r="X987" s="2">
        <f t="shared" si="104"/>
        <v>-3.9613531497241523E-3</v>
      </c>
      <c r="AB987" s="2">
        <f t="shared" si="105"/>
        <v>1.1533906119045988E-3</v>
      </c>
      <c r="AF987" s="2">
        <f t="shared" si="106"/>
        <v>-5.1147437616287511E-3</v>
      </c>
    </row>
    <row r="988" spans="1:32" x14ac:dyDescent="0.3">
      <c r="A988" s="15">
        <v>43461</v>
      </c>
      <c r="B988" s="2">
        <v>-1.4486429880443638E-3</v>
      </c>
      <c r="C988" s="4">
        <v>4.6552374916703316E-3</v>
      </c>
      <c r="D988" s="2">
        <v>-4.0112203002949593E-3</v>
      </c>
      <c r="E988" s="2">
        <v>4.4134716636268249E-3</v>
      </c>
      <c r="F988">
        <v>12</v>
      </c>
      <c r="G988">
        <v>2018</v>
      </c>
      <c r="L988" s="2">
        <f t="shared" si="101"/>
        <v>6.1038804797146958E-3</v>
      </c>
      <c r="P988" s="2">
        <f t="shared" si="102"/>
        <v>2.5625773122505955E-3</v>
      </c>
      <c r="T988" s="2">
        <f t="shared" si="103"/>
        <v>5.8621146516711891E-3</v>
      </c>
      <c r="X988" s="2">
        <f t="shared" si="104"/>
        <v>8.6664577919652909E-3</v>
      </c>
      <c r="AB988" s="2">
        <f t="shared" si="105"/>
        <v>2.4176582804350671E-4</v>
      </c>
      <c r="AF988" s="2">
        <f t="shared" si="106"/>
        <v>8.4246919639217842E-3</v>
      </c>
    </row>
    <row r="989" spans="1:32" x14ac:dyDescent="0.3">
      <c r="A989" s="15">
        <v>43462</v>
      </c>
      <c r="B989" s="2">
        <v>1.098284604595965E-2</v>
      </c>
      <c r="C989" s="4">
        <v>7.4305645744819357E-3</v>
      </c>
      <c r="D989" s="2">
        <v>9.1783224913546575E-3</v>
      </c>
      <c r="E989" s="2">
        <v>7.5247268153292388E-3</v>
      </c>
      <c r="F989">
        <v>12</v>
      </c>
      <c r="G989">
        <v>2018</v>
      </c>
      <c r="L989" s="2">
        <f t="shared" si="101"/>
        <v>-3.5522814714777145E-3</v>
      </c>
      <c r="P989" s="2">
        <f t="shared" si="102"/>
        <v>1.8045235546049927E-3</v>
      </c>
      <c r="T989" s="2">
        <f t="shared" si="103"/>
        <v>-3.4581192306304114E-3</v>
      </c>
      <c r="X989" s="2">
        <f t="shared" si="104"/>
        <v>-1.7477579168727218E-3</v>
      </c>
      <c r="AB989" s="2">
        <f t="shared" si="105"/>
        <v>-9.4162240847303104E-5</v>
      </c>
      <c r="AF989" s="2">
        <f t="shared" si="106"/>
        <v>-1.6535956760254187E-3</v>
      </c>
    </row>
    <row r="990" spans="1:32" x14ac:dyDescent="0.3">
      <c r="A990" s="15">
        <v>43465</v>
      </c>
      <c r="B990" s="2">
        <v>-3.0209133515770361E-5</v>
      </c>
      <c r="C990" s="4">
        <v>2.4401697989849227E-4</v>
      </c>
      <c r="D990" s="2">
        <v>1.288467387397378E-3</v>
      </c>
      <c r="E990" s="2">
        <v>-2.3255994447387172E-4</v>
      </c>
      <c r="F990">
        <v>12</v>
      </c>
      <c r="G990">
        <v>2018</v>
      </c>
      <c r="L990" s="2">
        <f t="shared" si="101"/>
        <v>2.742261134142626E-4</v>
      </c>
      <c r="P990" s="2">
        <f t="shared" si="102"/>
        <v>-1.3186765209131483E-3</v>
      </c>
      <c r="T990" s="2">
        <f t="shared" si="103"/>
        <v>-2.0235081095810136E-4</v>
      </c>
      <c r="X990" s="2">
        <f t="shared" si="104"/>
        <v>-1.0444504074988857E-3</v>
      </c>
      <c r="AB990" s="2">
        <f t="shared" si="105"/>
        <v>4.7657692437236396E-4</v>
      </c>
      <c r="AF990" s="2">
        <f t="shared" si="106"/>
        <v>-1.5210273318712498E-3</v>
      </c>
    </row>
    <row r="991" spans="1:32" x14ac:dyDescent="0.3">
      <c r="A991" s="15">
        <v>43466</v>
      </c>
      <c r="B991" s="2">
        <v>9.9256113245114862E-3</v>
      </c>
      <c r="C991" s="4">
        <v>4.3774251902178674E-3</v>
      </c>
      <c r="D991" s="2">
        <v>8.5492743057856979E-3</v>
      </c>
      <c r="E991" s="2">
        <v>5.1635326614788641E-3</v>
      </c>
      <c r="F991">
        <v>1</v>
      </c>
      <c r="G991">
        <v>2019</v>
      </c>
      <c r="L991" s="2">
        <f t="shared" si="101"/>
        <v>5.5481861342936188E-3</v>
      </c>
      <c r="P991" s="2">
        <f t="shared" si="102"/>
        <v>-1.3763370187257883E-3</v>
      </c>
      <c r="T991" s="2">
        <f t="shared" si="103"/>
        <v>4.7620786630326222E-3</v>
      </c>
      <c r="X991" s="2">
        <f t="shared" si="104"/>
        <v>4.1718491155678305E-3</v>
      </c>
      <c r="AB991" s="2">
        <f t="shared" si="105"/>
        <v>-7.8610747126099667E-4</v>
      </c>
      <c r="AF991" s="2">
        <f t="shared" si="106"/>
        <v>3.3857416443068339E-3</v>
      </c>
    </row>
    <row r="992" spans="1:32" x14ac:dyDescent="0.3">
      <c r="A992" s="15">
        <v>43467</v>
      </c>
      <c r="B992" s="2">
        <v>-9.9989642850976633E-3</v>
      </c>
      <c r="C992" s="4">
        <v>-1.0779002942227877E-2</v>
      </c>
      <c r="D992" s="2">
        <v>-7.9474598793826279E-3</v>
      </c>
      <c r="E992" s="2">
        <v>-1.0013909970522417E-2</v>
      </c>
      <c r="F992">
        <v>1</v>
      </c>
      <c r="G992">
        <v>2019</v>
      </c>
      <c r="L992" s="2">
        <f t="shared" si="101"/>
        <v>7.8003865713021335E-4</v>
      </c>
      <c r="P992" s="2">
        <f t="shared" si="102"/>
        <v>2.0515044057150354E-3</v>
      </c>
      <c r="T992" s="2">
        <f t="shared" si="103"/>
        <v>1.4945685424753996E-5</v>
      </c>
      <c r="X992" s="2">
        <f t="shared" si="104"/>
        <v>2.8315430628452487E-3</v>
      </c>
      <c r="AB992" s="2">
        <f t="shared" si="105"/>
        <v>-7.6509297170545935E-4</v>
      </c>
      <c r="AF992" s="2">
        <f t="shared" si="106"/>
        <v>2.0664500911397893E-3</v>
      </c>
    </row>
    <row r="993" spans="1:32" x14ac:dyDescent="0.3">
      <c r="A993" s="15">
        <v>43468</v>
      </c>
      <c r="B993" s="2">
        <v>-1.1104856902246715E-2</v>
      </c>
      <c r="C993" s="4">
        <v>-1.114199675700718E-2</v>
      </c>
      <c r="D993" s="2">
        <v>-7.906251034970108E-3</v>
      </c>
      <c r="E993" s="2">
        <v>-1.0526441900482278E-2</v>
      </c>
      <c r="F993">
        <v>1</v>
      </c>
      <c r="G993">
        <v>2019</v>
      </c>
      <c r="L993" s="2">
        <f t="shared" si="101"/>
        <v>3.7139854760465801E-5</v>
      </c>
      <c r="P993" s="2">
        <f t="shared" si="102"/>
        <v>3.1986058672766066E-3</v>
      </c>
      <c r="T993" s="2">
        <f t="shared" si="103"/>
        <v>-5.7841500176443635E-4</v>
      </c>
      <c r="X993" s="2">
        <f t="shared" si="104"/>
        <v>3.2357457220370724E-3</v>
      </c>
      <c r="AB993" s="2">
        <f t="shared" si="105"/>
        <v>-6.1555485652490215E-4</v>
      </c>
      <c r="AF993" s="2">
        <f t="shared" si="106"/>
        <v>2.6201908655121703E-3</v>
      </c>
    </row>
    <row r="994" spans="1:32" x14ac:dyDescent="0.3">
      <c r="A994" s="15">
        <v>43469</v>
      </c>
      <c r="B994" s="2">
        <v>9.8077762271601941E-3</v>
      </c>
      <c r="C994" s="4">
        <v>5.1629225327368047E-3</v>
      </c>
      <c r="D994" s="2">
        <v>8.7222295376273035E-3</v>
      </c>
      <c r="E994" s="2">
        <v>5.1076049221553989E-3</v>
      </c>
      <c r="F994">
        <v>1</v>
      </c>
      <c r="G994">
        <v>2019</v>
      </c>
      <c r="L994" s="2">
        <f t="shared" si="101"/>
        <v>4.6448536944233895E-3</v>
      </c>
      <c r="P994" s="2">
        <f t="shared" si="102"/>
        <v>-1.0855466895328906E-3</v>
      </c>
      <c r="T994" s="2">
        <f t="shared" si="103"/>
        <v>4.7001713050047952E-3</v>
      </c>
      <c r="X994" s="2">
        <f t="shared" si="104"/>
        <v>3.5593070048904989E-3</v>
      </c>
      <c r="AB994" s="2">
        <f t="shared" si="105"/>
        <v>5.5317610581405788E-5</v>
      </c>
      <c r="AF994" s="2">
        <f t="shared" si="106"/>
        <v>3.6146246154719047E-3</v>
      </c>
    </row>
    <row r="995" spans="1:32" x14ac:dyDescent="0.3">
      <c r="A995" s="15">
        <v>43472</v>
      </c>
      <c r="B995" s="2">
        <v>1.6520583871078743E-3</v>
      </c>
      <c r="C995" s="4">
        <v>4.1436142197279766E-3</v>
      </c>
      <c r="D995" s="2">
        <v>4.0283140283140012E-3</v>
      </c>
      <c r="E995" s="2">
        <v>4.3440136041082659E-3</v>
      </c>
      <c r="F995">
        <v>1</v>
      </c>
      <c r="G995">
        <v>2019</v>
      </c>
      <c r="L995" s="2">
        <f t="shared" si="101"/>
        <v>-2.4915558326201025E-3</v>
      </c>
      <c r="P995" s="2">
        <f t="shared" si="102"/>
        <v>2.3762556412061271E-3</v>
      </c>
      <c r="T995" s="2">
        <f t="shared" si="103"/>
        <v>-2.6919552170003918E-3</v>
      </c>
      <c r="X995" s="2">
        <f t="shared" si="104"/>
        <v>-1.1530019141397542E-4</v>
      </c>
      <c r="AB995" s="2">
        <f t="shared" si="105"/>
        <v>-2.0039938438028929E-4</v>
      </c>
      <c r="AF995" s="2">
        <f t="shared" si="106"/>
        <v>-3.1569957579426471E-4</v>
      </c>
    </row>
    <row r="996" spans="1:32" x14ac:dyDescent="0.3">
      <c r="A996" s="15">
        <v>43473</v>
      </c>
      <c r="B996" s="2">
        <v>3.7686552733242258E-3</v>
      </c>
      <c r="C996" s="4">
        <v>2.8175421006703025E-3</v>
      </c>
      <c r="D996" s="2">
        <v>7.5060749948268959E-3</v>
      </c>
      <c r="E996" s="2">
        <v>3.6476824650154083E-3</v>
      </c>
      <c r="F996">
        <v>1</v>
      </c>
      <c r="G996">
        <v>2019</v>
      </c>
      <c r="L996" s="2">
        <f t="shared" si="101"/>
        <v>9.5111317265392323E-4</v>
      </c>
      <c r="P996" s="2">
        <f t="shared" si="102"/>
        <v>3.7374197215026702E-3</v>
      </c>
      <c r="T996" s="2">
        <f t="shared" si="103"/>
        <v>1.2097280830881746E-4</v>
      </c>
      <c r="X996" s="2">
        <f t="shared" si="104"/>
        <v>4.688532894156593E-3</v>
      </c>
      <c r="AB996" s="2">
        <f t="shared" si="105"/>
        <v>-8.3014036434510578E-4</v>
      </c>
      <c r="AF996" s="2">
        <f t="shared" si="106"/>
        <v>3.8583925298114876E-3</v>
      </c>
    </row>
    <row r="997" spans="1:32" x14ac:dyDescent="0.3">
      <c r="A997" s="15">
        <v>43474</v>
      </c>
      <c r="B997" s="2">
        <v>8.9687626429316072E-3</v>
      </c>
      <c r="C997" s="4">
        <v>4.9064306642659103E-3</v>
      </c>
      <c r="D997" s="2">
        <v>7.6664425016812901E-3</v>
      </c>
      <c r="E997" s="2">
        <v>6.4473041691808187E-3</v>
      </c>
      <c r="F997">
        <v>1</v>
      </c>
      <c r="G997">
        <v>2019</v>
      </c>
      <c r="L997" s="2">
        <f t="shared" si="101"/>
        <v>4.0623319786656968E-3</v>
      </c>
      <c r="P997" s="2">
        <f t="shared" si="102"/>
        <v>-1.302320141250317E-3</v>
      </c>
      <c r="T997" s="2">
        <f t="shared" si="103"/>
        <v>2.5214584737507885E-3</v>
      </c>
      <c r="X997" s="2">
        <f t="shared" si="104"/>
        <v>2.7600118374153798E-3</v>
      </c>
      <c r="AB997" s="2">
        <f t="shared" si="105"/>
        <v>-1.5408735049149084E-3</v>
      </c>
      <c r="AF997" s="2">
        <f t="shared" si="106"/>
        <v>1.2191383325004714E-3</v>
      </c>
    </row>
    <row r="998" spans="1:32" x14ac:dyDescent="0.3">
      <c r="A998" s="15">
        <v>43475</v>
      </c>
      <c r="B998" s="2">
        <v>-5.5886257547856626E-3</v>
      </c>
      <c r="C998" s="4">
        <v>-3.0906988848610358E-3</v>
      </c>
      <c r="D998" s="2">
        <v>-6.9208958023694528E-3</v>
      </c>
      <c r="E998" s="2">
        <v>-2.9384548217749823E-3</v>
      </c>
      <c r="F998">
        <v>1</v>
      </c>
      <c r="G998">
        <v>2019</v>
      </c>
      <c r="L998" s="2">
        <f t="shared" si="101"/>
        <v>-2.4979268699246268E-3</v>
      </c>
      <c r="P998" s="2">
        <f t="shared" si="102"/>
        <v>-1.3322700475837902E-3</v>
      </c>
      <c r="T998" s="2">
        <f t="shared" si="103"/>
        <v>-2.6501709330106803E-3</v>
      </c>
      <c r="X998" s="2">
        <f t="shared" si="104"/>
        <v>-3.830196917508417E-3</v>
      </c>
      <c r="AB998" s="2">
        <f t="shared" si="105"/>
        <v>-1.5224406308605347E-4</v>
      </c>
      <c r="AF998" s="2">
        <f t="shared" si="106"/>
        <v>-3.9824409805944705E-3</v>
      </c>
    </row>
    <row r="999" spans="1:32" x14ac:dyDescent="0.3">
      <c r="A999" s="15">
        <v>43476</v>
      </c>
      <c r="B999" s="2">
        <v>1.3129926395429215E-3</v>
      </c>
      <c r="C999" s="4">
        <v>-2.4626672580764061E-3</v>
      </c>
      <c r="D999" s="2">
        <v>-2.7117301855709005E-3</v>
      </c>
      <c r="E999" s="2">
        <v>-2.6770803041004667E-3</v>
      </c>
      <c r="F999">
        <v>1</v>
      </c>
      <c r="G999">
        <v>2019</v>
      </c>
      <c r="L999" s="2">
        <f t="shared" si="101"/>
        <v>3.7756598976193276E-3</v>
      </c>
      <c r="P999" s="2">
        <f t="shared" si="102"/>
        <v>-4.0247228251138224E-3</v>
      </c>
      <c r="T999" s="2">
        <f t="shared" si="103"/>
        <v>3.9900729436433881E-3</v>
      </c>
      <c r="X999" s="2">
        <f t="shared" si="104"/>
        <v>-2.4906292749449438E-4</v>
      </c>
      <c r="AB999" s="2">
        <f t="shared" si="105"/>
        <v>2.1441304602406053E-4</v>
      </c>
      <c r="AF999" s="2">
        <f t="shared" si="106"/>
        <v>-3.4649881470433849E-5</v>
      </c>
    </row>
    <row r="1000" spans="1:32" x14ac:dyDescent="0.3">
      <c r="A1000" s="15">
        <v>43479</v>
      </c>
      <c r="B1000" s="2">
        <v>-8.7101700618642721E-3</v>
      </c>
      <c r="C1000" s="4">
        <v>-5.312669350020182E-3</v>
      </c>
      <c r="D1000" s="2">
        <v>-7.4907390206856378E-3</v>
      </c>
      <c r="E1000" s="2">
        <v>-4.3399248649813177E-3</v>
      </c>
      <c r="F1000">
        <v>1</v>
      </c>
      <c r="G1000">
        <v>2019</v>
      </c>
      <c r="L1000" s="2">
        <f t="shared" si="101"/>
        <v>-3.3975007118440901E-3</v>
      </c>
      <c r="P1000" s="2">
        <f t="shared" si="102"/>
        <v>1.2194310411786343E-3</v>
      </c>
      <c r="T1000" s="2">
        <f t="shared" si="103"/>
        <v>-4.3702451968829544E-3</v>
      </c>
      <c r="X1000" s="2">
        <f t="shared" si="104"/>
        <v>-2.1780696706654558E-3</v>
      </c>
      <c r="AB1000" s="2">
        <f t="shared" si="105"/>
        <v>-9.7274448503886432E-4</v>
      </c>
      <c r="AF1000" s="2">
        <f t="shared" si="106"/>
        <v>-3.1508141557043201E-3</v>
      </c>
    </row>
    <row r="1001" spans="1:32" x14ac:dyDescent="0.3">
      <c r="A1001" s="15">
        <v>43480</v>
      </c>
      <c r="B1001" s="2">
        <v>7.3145872054679231E-3</v>
      </c>
      <c r="C1001" s="4">
        <v>1.3895097600953556E-2</v>
      </c>
      <c r="D1001" s="2">
        <v>5.596689695668529E-3</v>
      </c>
      <c r="E1001" s="2">
        <v>1.296300841534297E-2</v>
      </c>
      <c r="F1001">
        <v>1</v>
      </c>
      <c r="G1001">
        <v>2019</v>
      </c>
      <c r="L1001" s="2">
        <f t="shared" si="101"/>
        <v>-6.5805103954856333E-3</v>
      </c>
      <c r="P1001" s="2">
        <f t="shared" si="102"/>
        <v>-1.717897509799394E-3</v>
      </c>
      <c r="T1001" s="2">
        <f t="shared" si="103"/>
        <v>-5.6484212098750469E-3</v>
      </c>
      <c r="X1001" s="2">
        <f t="shared" si="104"/>
        <v>-8.2984079052850282E-3</v>
      </c>
      <c r="AB1001" s="2">
        <f t="shared" si="105"/>
        <v>9.3208918561058646E-4</v>
      </c>
      <c r="AF1001" s="2">
        <f t="shared" si="106"/>
        <v>-7.3663187196744409E-3</v>
      </c>
    </row>
    <row r="1002" spans="1:32" x14ac:dyDescent="0.3">
      <c r="A1002" s="15">
        <v>43481</v>
      </c>
      <c r="B1002" s="2">
        <v>-1.8835785417926096E-3</v>
      </c>
      <c r="C1002" s="4">
        <v>3.2149024506742112E-4</v>
      </c>
      <c r="D1002" s="2">
        <v>3.0272893990128274E-3</v>
      </c>
      <c r="E1002" s="2">
        <v>8.1501544812196121E-5</v>
      </c>
      <c r="F1002">
        <v>1</v>
      </c>
      <c r="G1002">
        <v>2019</v>
      </c>
      <c r="L1002" s="2">
        <f t="shared" si="101"/>
        <v>-2.2050687868600308E-3</v>
      </c>
      <c r="P1002" s="2">
        <f t="shared" si="102"/>
        <v>4.9108679408054372E-3</v>
      </c>
      <c r="T1002" s="2">
        <f t="shared" si="103"/>
        <v>-1.9650800866048059E-3</v>
      </c>
      <c r="X1002" s="2">
        <f t="shared" si="104"/>
        <v>2.7057991539454064E-3</v>
      </c>
      <c r="AB1002" s="2">
        <f t="shared" si="105"/>
        <v>2.3998870025522501E-4</v>
      </c>
      <c r="AF1002" s="2">
        <f t="shared" si="106"/>
        <v>2.9457878542006313E-3</v>
      </c>
    </row>
    <row r="1003" spans="1:32" x14ac:dyDescent="0.3">
      <c r="A1003" s="15">
        <v>43482</v>
      </c>
      <c r="B1003" s="2">
        <v>4.2892968372843206E-3</v>
      </c>
      <c r="C1003" s="4">
        <v>1.3681900406785357E-3</v>
      </c>
      <c r="D1003" s="2">
        <v>1.6391533890996945E-3</v>
      </c>
      <c r="E1003" s="2">
        <v>1.4534175410620292E-3</v>
      </c>
      <c r="F1003">
        <v>1</v>
      </c>
      <c r="G1003">
        <v>2019</v>
      </c>
      <c r="L1003" s="2">
        <f t="shared" si="101"/>
        <v>2.9211067966057849E-3</v>
      </c>
      <c r="P1003" s="2">
        <f t="shared" si="102"/>
        <v>-2.6501434481846263E-3</v>
      </c>
      <c r="T1003" s="2">
        <f t="shared" si="103"/>
        <v>2.8358792962222914E-3</v>
      </c>
      <c r="X1003" s="2">
        <f t="shared" si="104"/>
        <v>2.7096334842115883E-4</v>
      </c>
      <c r="AB1003" s="2">
        <f t="shared" si="105"/>
        <v>-8.522750038349354E-5</v>
      </c>
      <c r="AF1003" s="2">
        <f t="shared" si="106"/>
        <v>1.8573584803766529E-4</v>
      </c>
    </row>
    <row r="1004" spans="1:32" x14ac:dyDescent="0.3">
      <c r="A1004" s="15">
        <v>43483</v>
      </c>
      <c r="B1004" s="2">
        <v>-2.1664204825208632E-3</v>
      </c>
      <c r="C1004" s="4">
        <v>1.6047390235850785E-4</v>
      </c>
      <c r="D1004" s="2">
        <v>-2.6172637696952922E-3</v>
      </c>
      <c r="E1004" s="2">
        <v>3.4447606647367674E-4</v>
      </c>
      <c r="F1004">
        <v>1</v>
      </c>
      <c r="G1004">
        <v>2019</v>
      </c>
      <c r="L1004" s="2">
        <f t="shared" si="101"/>
        <v>-2.3268943848793709E-3</v>
      </c>
      <c r="P1004" s="2">
        <f t="shared" si="102"/>
        <v>-4.5084328717442902E-4</v>
      </c>
      <c r="T1004" s="2">
        <f t="shared" si="103"/>
        <v>-2.5108965489945398E-3</v>
      </c>
      <c r="X1004" s="2">
        <f t="shared" si="104"/>
        <v>-2.7777376720537999E-3</v>
      </c>
      <c r="AB1004" s="2">
        <f t="shared" si="105"/>
        <v>-1.8400216411516889E-4</v>
      </c>
      <c r="AF1004" s="2">
        <f t="shared" si="106"/>
        <v>-2.9617398361689688E-3</v>
      </c>
    </row>
    <row r="1005" spans="1:32" x14ac:dyDescent="0.3">
      <c r="A1005" s="15">
        <v>43486</v>
      </c>
      <c r="B1005" s="2">
        <v>3.3369319854745622E-3</v>
      </c>
      <c r="C1005" s="4">
        <v>5.0334878219850309E-3</v>
      </c>
      <c r="D1005" s="2">
        <v>2.8007735816757955E-3</v>
      </c>
      <c r="E1005" s="2">
        <v>5.2862852571316354E-3</v>
      </c>
      <c r="F1005">
        <v>1</v>
      </c>
      <c r="G1005">
        <v>2019</v>
      </c>
      <c r="L1005" s="2">
        <f t="shared" si="101"/>
        <v>-1.6965558365104687E-3</v>
      </c>
      <c r="P1005" s="2">
        <f t="shared" si="102"/>
        <v>-5.3615840379876668E-4</v>
      </c>
      <c r="T1005" s="2">
        <f t="shared" si="103"/>
        <v>-1.9493532716570732E-3</v>
      </c>
      <c r="X1005" s="2">
        <f t="shared" si="104"/>
        <v>-2.2327142403092354E-3</v>
      </c>
      <c r="AB1005" s="2">
        <f t="shared" si="105"/>
        <v>-2.5279743514660443E-4</v>
      </c>
      <c r="AF1005" s="2">
        <f t="shared" si="106"/>
        <v>-2.4855116754558398E-3</v>
      </c>
    </row>
    <row r="1006" spans="1:32" x14ac:dyDescent="0.3">
      <c r="A1006" s="15">
        <v>43487</v>
      </c>
      <c r="B1006" s="2">
        <v>-4.0488084935004836E-3</v>
      </c>
      <c r="C1006" s="4">
        <v>-3.5669161683475293E-3</v>
      </c>
      <c r="D1006" s="2">
        <v>-1.864994043641171E-3</v>
      </c>
      <c r="E1006" s="2">
        <v>-3.6720562859086127E-3</v>
      </c>
      <c r="F1006">
        <v>1</v>
      </c>
      <c r="G1006">
        <v>2019</v>
      </c>
      <c r="L1006" s="2">
        <f t="shared" si="101"/>
        <v>-4.818923251529543E-4</v>
      </c>
      <c r="P1006" s="2">
        <f t="shared" si="102"/>
        <v>2.1838144498593126E-3</v>
      </c>
      <c r="T1006" s="2">
        <f t="shared" si="103"/>
        <v>-3.7675220759187094E-4</v>
      </c>
      <c r="X1006" s="2">
        <f t="shared" si="104"/>
        <v>1.7019221247063583E-3</v>
      </c>
      <c r="AB1006" s="2">
        <f t="shared" si="105"/>
        <v>1.0514011756108336E-4</v>
      </c>
      <c r="AF1006" s="2">
        <f t="shared" si="106"/>
        <v>1.8070622422674417E-3</v>
      </c>
    </row>
    <row r="1007" spans="1:32" x14ac:dyDescent="0.3">
      <c r="A1007" s="15">
        <v>43488</v>
      </c>
      <c r="B1007" s="2">
        <v>-9.8212276967274102E-3</v>
      </c>
      <c r="C1007" s="4">
        <v>-8.354123274816324E-3</v>
      </c>
      <c r="D1007" s="2">
        <v>-8.423618881277916E-3</v>
      </c>
      <c r="E1007" s="2">
        <v>-9.224127333950843E-3</v>
      </c>
      <c r="F1007">
        <v>1</v>
      </c>
      <c r="G1007">
        <v>2019</v>
      </c>
      <c r="L1007" s="2">
        <f t="shared" si="101"/>
        <v>-1.4671044219110863E-3</v>
      </c>
      <c r="P1007" s="2">
        <f t="shared" si="102"/>
        <v>1.3976088154494942E-3</v>
      </c>
      <c r="T1007" s="2">
        <f t="shared" si="103"/>
        <v>-5.9710036277656718E-4</v>
      </c>
      <c r="X1007" s="2">
        <f t="shared" si="104"/>
        <v>-6.949560646159203E-5</v>
      </c>
      <c r="AB1007" s="2">
        <f t="shared" si="105"/>
        <v>8.7000405913451907E-4</v>
      </c>
      <c r="AF1007" s="2">
        <f t="shared" si="106"/>
        <v>8.0050845267292704E-4</v>
      </c>
    </row>
    <row r="1008" spans="1:32" x14ac:dyDescent="0.3">
      <c r="A1008" s="15">
        <v>43489</v>
      </c>
      <c r="B1008" s="2">
        <v>-9.9175844402201157E-4</v>
      </c>
      <c r="C1008" s="4">
        <v>1.6895166874393457E-3</v>
      </c>
      <c r="D1008" s="2">
        <v>5.7429612029032064E-4</v>
      </c>
      <c r="E1008" s="2">
        <v>2.3991600862622365E-3</v>
      </c>
      <c r="F1008">
        <v>1</v>
      </c>
      <c r="G1008">
        <v>2019</v>
      </c>
      <c r="L1008" s="2">
        <f t="shared" si="101"/>
        <v>-2.6812751314613573E-3</v>
      </c>
      <c r="P1008" s="2">
        <f t="shared" si="102"/>
        <v>1.5660545643123322E-3</v>
      </c>
      <c r="T1008" s="2">
        <f t="shared" si="103"/>
        <v>-3.3909185302842481E-3</v>
      </c>
      <c r="X1008" s="2">
        <f t="shared" si="104"/>
        <v>-1.1152205671490251E-3</v>
      </c>
      <c r="AB1008" s="2">
        <f t="shared" si="105"/>
        <v>-7.0964339882289076E-4</v>
      </c>
      <c r="AF1008" s="2">
        <f t="shared" si="106"/>
        <v>-1.8248639659719159E-3</v>
      </c>
    </row>
    <row r="1009" spans="1:32" x14ac:dyDescent="0.3">
      <c r="A1009" s="15">
        <v>43490</v>
      </c>
      <c r="B1009" s="2">
        <v>-5.3598174788393252E-3</v>
      </c>
      <c r="C1009" s="4">
        <v>-6.3826061309885905E-3</v>
      </c>
      <c r="D1009" s="2">
        <v>-5.5416189889388465E-3</v>
      </c>
      <c r="E1009" s="2">
        <v>-4.6846120054923925E-3</v>
      </c>
      <c r="F1009">
        <v>1</v>
      </c>
      <c r="G1009">
        <v>2019</v>
      </c>
      <c r="L1009" s="2">
        <f t="shared" si="101"/>
        <v>1.0227886521492653E-3</v>
      </c>
      <c r="P1009" s="2">
        <f t="shared" si="102"/>
        <v>-1.8180151009952131E-4</v>
      </c>
      <c r="T1009" s="2">
        <f t="shared" si="103"/>
        <v>-6.7520547334693273E-4</v>
      </c>
      <c r="X1009" s="2">
        <f t="shared" si="104"/>
        <v>8.40987142049744E-4</v>
      </c>
      <c r="AB1009" s="2">
        <f t="shared" si="105"/>
        <v>-1.697994125496198E-3</v>
      </c>
      <c r="AF1009" s="2">
        <f t="shared" si="106"/>
        <v>-8.5700698344645405E-4</v>
      </c>
    </row>
    <row r="1010" spans="1:32" x14ac:dyDescent="0.3">
      <c r="A1010" s="15">
        <v>43493</v>
      </c>
      <c r="B1010" s="2">
        <v>-1.926951582123999E-2</v>
      </c>
      <c r="C1010" s="4">
        <v>-1.1038397855396989E-2</v>
      </c>
      <c r="D1010" s="2">
        <v>-1.7047570928590133E-2</v>
      </c>
      <c r="E1010" s="2">
        <v>-1.0238292056135835E-2</v>
      </c>
      <c r="F1010">
        <v>1</v>
      </c>
      <c r="G1010">
        <v>2019</v>
      </c>
      <c r="L1010" s="2">
        <f t="shared" si="101"/>
        <v>-8.2311179658430007E-3</v>
      </c>
      <c r="P1010" s="2">
        <f t="shared" si="102"/>
        <v>2.2219448926498568E-3</v>
      </c>
      <c r="T1010" s="2">
        <f t="shared" si="103"/>
        <v>-9.0312237651041551E-3</v>
      </c>
      <c r="X1010" s="2">
        <f t="shared" si="104"/>
        <v>-6.0091730731931439E-3</v>
      </c>
      <c r="AB1010" s="2">
        <f t="shared" si="105"/>
        <v>-8.001057992611544E-4</v>
      </c>
      <c r="AF1010" s="2">
        <f t="shared" si="106"/>
        <v>-6.8092788724542982E-3</v>
      </c>
    </row>
    <row r="1011" spans="1:32" x14ac:dyDescent="0.3">
      <c r="A1011" s="15">
        <v>43494</v>
      </c>
      <c r="B1011" s="2">
        <v>-3.7149882403250596E-3</v>
      </c>
      <c r="C1011" s="4">
        <v>-8.7698317786799715E-4</v>
      </c>
      <c r="D1011" s="2">
        <v>-2.9884009522361536E-3</v>
      </c>
      <c r="E1011" s="2">
        <v>-1.800503131248744E-3</v>
      </c>
      <c r="F1011">
        <v>1</v>
      </c>
      <c r="G1011">
        <v>2019</v>
      </c>
      <c r="L1011" s="2">
        <f t="shared" si="101"/>
        <v>-2.8380050624570623E-3</v>
      </c>
      <c r="P1011" s="2">
        <f t="shared" si="102"/>
        <v>7.2658728808890592E-4</v>
      </c>
      <c r="T1011" s="2">
        <f t="shared" si="103"/>
        <v>-1.9144851090763155E-3</v>
      </c>
      <c r="X1011" s="2">
        <f t="shared" si="104"/>
        <v>-2.1114177743681564E-3</v>
      </c>
      <c r="AB1011" s="2">
        <f t="shared" si="105"/>
        <v>9.2351995338074689E-4</v>
      </c>
      <c r="AF1011" s="2">
        <f t="shared" si="106"/>
        <v>-1.1878978209874096E-3</v>
      </c>
    </row>
    <row r="1012" spans="1:32" x14ac:dyDescent="0.3">
      <c r="A1012" s="15">
        <v>43495</v>
      </c>
      <c r="B1012" s="2">
        <v>4.4699872286080473E-3</v>
      </c>
      <c r="C1012" s="4">
        <v>-3.755092844684245E-5</v>
      </c>
      <c r="D1012" s="2">
        <v>9.4869305395620628E-3</v>
      </c>
      <c r="E1012" s="2">
        <v>-3.5119758376062375E-5</v>
      </c>
      <c r="F1012">
        <v>1</v>
      </c>
      <c r="G1012">
        <v>2019</v>
      </c>
      <c r="L1012" s="2">
        <f t="shared" si="101"/>
        <v>4.5075381570548901E-3</v>
      </c>
      <c r="P1012" s="2">
        <f t="shared" si="102"/>
        <v>5.0169433109540154E-3</v>
      </c>
      <c r="T1012" s="2">
        <f t="shared" si="103"/>
        <v>4.5051069869841099E-3</v>
      </c>
      <c r="X1012" s="2">
        <f t="shared" si="104"/>
        <v>9.5244814680089055E-3</v>
      </c>
      <c r="AB1012" s="2">
        <f t="shared" si="105"/>
        <v>-2.4311700707800747E-6</v>
      </c>
      <c r="AF1012" s="2">
        <f t="shared" si="106"/>
        <v>9.5220502979381245E-3</v>
      </c>
    </row>
    <row r="1013" spans="1:32" x14ac:dyDescent="0.3">
      <c r="A1013" s="15">
        <v>43496</v>
      </c>
      <c r="B1013" s="2">
        <v>1.5816486854509176E-2</v>
      </c>
      <c r="C1013" s="4">
        <v>1.6818753637882936E-2</v>
      </c>
      <c r="D1013" s="2">
        <v>1.751877877392782E-2</v>
      </c>
      <c r="E1013" s="2">
        <v>1.8696730235661922E-2</v>
      </c>
      <c r="F1013">
        <v>1</v>
      </c>
      <c r="G1013">
        <v>2019</v>
      </c>
      <c r="L1013" s="2">
        <f t="shared" si="101"/>
        <v>-1.0022667833737599E-3</v>
      </c>
      <c r="P1013" s="2">
        <f t="shared" si="102"/>
        <v>1.7022919194186435E-3</v>
      </c>
      <c r="T1013" s="2">
        <f t="shared" si="103"/>
        <v>-2.8802433811527459E-3</v>
      </c>
      <c r="X1013" s="2">
        <f t="shared" si="104"/>
        <v>7.0002513604488364E-4</v>
      </c>
      <c r="AB1013" s="2">
        <f t="shared" si="105"/>
        <v>-1.877976597778986E-3</v>
      </c>
      <c r="AF1013" s="2">
        <f t="shared" si="106"/>
        <v>-1.1779514617341023E-3</v>
      </c>
    </row>
    <row r="1014" spans="1:32" x14ac:dyDescent="0.3">
      <c r="A1014" s="15">
        <v>43497</v>
      </c>
      <c r="B1014" s="2">
        <v>3.9263932151925243E-4</v>
      </c>
      <c r="C1014" s="4">
        <v>5.788965880185847E-3</v>
      </c>
      <c r="D1014" s="2">
        <v>-7.6752718859736694E-3</v>
      </c>
      <c r="E1014" s="2">
        <v>5.8676067782248726E-3</v>
      </c>
      <c r="F1014">
        <v>2</v>
      </c>
      <c r="G1014">
        <v>2019</v>
      </c>
      <c r="L1014" s="2">
        <f t="shared" si="101"/>
        <v>5.3963265586665947E-3</v>
      </c>
      <c r="P1014" s="2">
        <f t="shared" si="102"/>
        <v>8.0679112074929227E-3</v>
      </c>
      <c r="T1014" s="2">
        <f t="shared" si="103"/>
        <v>5.4749674567056202E-3</v>
      </c>
      <c r="X1014" s="2">
        <f t="shared" si="104"/>
        <v>1.3464237766159516E-2</v>
      </c>
      <c r="AB1014" s="2">
        <f t="shared" si="105"/>
        <v>-7.8640898039025568E-5</v>
      </c>
      <c r="AF1014" s="2">
        <f t="shared" si="106"/>
        <v>1.3542878664198541E-2</v>
      </c>
    </row>
    <row r="1015" spans="1:32" x14ac:dyDescent="0.3">
      <c r="A1015" s="15">
        <v>43500</v>
      </c>
      <c r="B1015" s="2">
        <v>2.762635249485541E-3</v>
      </c>
      <c r="C1015" s="4">
        <v>1.7074167060627398E-3</v>
      </c>
      <c r="D1015" s="2">
        <v>3.7159486744972139E-3</v>
      </c>
      <c r="E1015" s="2">
        <v>3.1069857686286204E-3</v>
      </c>
      <c r="F1015">
        <v>2</v>
      </c>
      <c r="G1015">
        <v>2019</v>
      </c>
      <c r="L1015" s="2">
        <f t="shared" si="101"/>
        <v>-1.0552185434228012E-3</v>
      </c>
      <c r="P1015" s="2">
        <f t="shared" si="102"/>
        <v>-9.5331342501167289E-4</v>
      </c>
      <c r="T1015" s="2">
        <f t="shared" si="103"/>
        <v>3.4435051914307943E-4</v>
      </c>
      <c r="X1015" s="2">
        <f t="shared" si="104"/>
        <v>-2.0085319684344741E-3</v>
      </c>
      <c r="AB1015" s="2">
        <f t="shared" si="105"/>
        <v>-1.3995690625658807E-3</v>
      </c>
      <c r="AF1015" s="2">
        <f t="shared" si="106"/>
        <v>-6.0896290586859346E-4</v>
      </c>
    </row>
    <row r="1016" spans="1:32" x14ac:dyDescent="0.3">
      <c r="A1016" s="15">
        <v>43501</v>
      </c>
      <c r="B1016" s="2">
        <v>2.3351606616577592E-3</v>
      </c>
      <c r="C1016" s="4">
        <v>2.0252468555980998E-3</v>
      </c>
      <c r="D1016" s="2">
        <v>3.1302185635571269E-3</v>
      </c>
      <c r="E1016" s="2">
        <v>9.3131351014165995E-4</v>
      </c>
      <c r="F1016">
        <v>2</v>
      </c>
      <c r="G1016">
        <v>2019</v>
      </c>
      <c r="L1016" s="2">
        <f t="shared" si="101"/>
        <v>-3.0991380605965933E-4</v>
      </c>
      <c r="P1016" s="2">
        <f t="shared" si="102"/>
        <v>-7.9505790189936774E-4</v>
      </c>
      <c r="T1016" s="2">
        <f t="shared" si="103"/>
        <v>-1.4038471515160993E-3</v>
      </c>
      <c r="X1016" s="2">
        <f t="shared" si="104"/>
        <v>-1.1049717079590271E-3</v>
      </c>
      <c r="AB1016" s="2">
        <f t="shared" si="105"/>
        <v>1.09393334545644E-3</v>
      </c>
      <c r="AF1016" s="2">
        <f t="shared" si="106"/>
        <v>-2.1989050534154671E-3</v>
      </c>
    </row>
    <row r="1017" spans="1:32" x14ac:dyDescent="0.3">
      <c r="A1017" s="15">
        <v>43502</v>
      </c>
      <c r="B1017" s="2">
        <v>7.8035167504296125E-3</v>
      </c>
      <c r="C1017" s="4">
        <v>1.1715374027720016E-2</v>
      </c>
      <c r="D1017" s="2">
        <v>4.7906804489634977E-3</v>
      </c>
      <c r="E1017" s="2">
        <v>9.7884004641585528E-3</v>
      </c>
      <c r="F1017">
        <v>2</v>
      </c>
      <c r="G1017">
        <v>2019</v>
      </c>
      <c r="L1017" s="2">
        <f t="shared" si="101"/>
        <v>3.9118572772904037E-3</v>
      </c>
      <c r="P1017" s="2">
        <f t="shared" si="102"/>
        <v>3.0128363014661147E-3</v>
      </c>
      <c r="T1017" s="2">
        <f t="shared" si="103"/>
        <v>1.9848837137289403E-3</v>
      </c>
      <c r="X1017" s="2">
        <f t="shared" si="104"/>
        <v>6.9246935787565184E-3</v>
      </c>
      <c r="AB1017" s="2">
        <f t="shared" si="105"/>
        <v>1.9269735635614633E-3</v>
      </c>
      <c r="AF1017" s="2">
        <f t="shared" si="106"/>
        <v>4.9977200151950551E-3</v>
      </c>
    </row>
    <row r="1018" spans="1:32" x14ac:dyDescent="0.3">
      <c r="A1018" s="15">
        <v>43503</v>
      </c>
      <c r="B1018" s="2">
        <v>-3.144789557575183E-4</v>
      </c>
      <c r="C1018" s="4">
        <v>6.2825142712499566E-4</v>
      </c>
      <c r="D1018" s="2">
        <v>-5.546969511737895E-4</v>
      </c>
      <c r="E1018" s="2">
        <v>-1.1196684915838775E-4</v>
      </c>
      <c r="F1018">
        <v>2</v>
      </c>
      <c r="G1018">
        <v>2019</v>
      </c>
      <c r="L1018" s="2">
        <f t="shared" si="101"/>
        <v>9.4273038288251402E-4</v>
      </c>
      <c r="P1018" s="2">
        <f t="shared" si="102"/>
        <v>2.402179954162712E-4</v>
      </c>
      <c r="T1018" s="2">
        <f t="shared" si="103"/>
        <v>2.0251210659913055E-4</v>
      </c>
      <c r="X1018" s="2">
        <f t="shared" si="104"/>
        <v>1.1829483782987852E-3</v>
      </c>
      <c r="AB1018" s="2">
        <f t="shared" si="105"/>
        <v>7.4021827628338339E-4</v>
      </c>
      <c r="AF1018" s="2">
        <f t="shared" si="106"/>
        <v>4.4273010201540178E-4</v>
      </c>
    </row>
    <row r="1019" spans="1:32" x14ac:dyDescent="0.3">
      <c r="A1019" s="15">
        <v>43504</v>
      </c>
      <c r="B1019" s="2">
        <v>-5.7407768462554975E-3</v>
      </c>
      <c r="C1019" s="4">
        <v>-1.1364662944694317E-2</v>
      </c>
      <c r="D1019" s="2">
        <v>-3.3866247491980725E-3</v>
      </c>
      <c r="E1019" s="2">
        <v>-1.1484919703476239E-2</v>
      </c>
      <c r="F1019">
        <v>2</v>
      </c>
      <c r="G1019">
        <v>2019</v>
      </c>
      <c r="L1019" s="2">
        <f t="shared" si="101"/>
        <v>-5.6238860984388194E-3</v>
      </c>
      <c r="P1019" s="2">
        <f t="shared" si="102"/>
        <v>-2.354152097057425E-3</v>
      </c>
      <c r="T1019" s="2">
        <f t="shared" si="103"/>
        <v>-5.7441428572207413E-3</v>
      </c>
      <c r="X1019" s="2">
        <f t="shared" si="104"/>
        <v>-7.978038195496244E-3</v>
      </c>
      <c r="AB1019" s="2">
        <f t="shared" si="105"/>
        <v>1.2025675878192185E-4</v>
      </c>
      <c r="AF1019" s="2">
        <f t="shared" si="106"/>
        <v>-8.0982949542781658E-3</v>
      </c>
    </row>
    <row r="1020" spans="1:32" x14ac:dyDescent="0.3">
      <c r="A1020" s="15">
        <v>43507</v>
      </c>
      <c r="B1020" s="2">
        <v>-4.4826460668044828E-3</v>
      </c>
      <c r="C1020" s="4">
        <v>-5.0074929639242196E-3</v>
      </c>
      <c r="D1020" s="2">
        <v>-2.4400609648866502E-3</v>
      </c>
      <c r="E1020" s="2">
        <v>-4.1440379483880354E-3</v>
      </c>
      <c r="F1020">
        <v>2</v>
      </c>
      <c r="G1020">
        <v>2019</v>
      </c>
      <c r="L1020" s="2">
        <f t="shared" si="101"/>
        <v>-5.2484689711973682E-4</v>
      </c>
      <c r="P1020" s="2">
        <f t="shared" si="102"/>
        <v>-2.0425851019178327E-3</v>
      </c>
      <c r="T1020" s="2">
        <f t="shared" si="103"/>
        <v>3.3860811841644745E-4</v>
      </c>
      <c r="X1020" s="2">
        <f t="shared" si="104"/>
        <v>-2.5674319990375695E-3</v>
      </c>
      <c r="AB1020" s="2">
        <f t="shared" si="105"/>
        <v>-8.6345501553618427E-4</v>
      </c>
      <c r="AF1020" s="2">
        <f t="shared" si="106"/>
        <v>-1.7039769835013852E-3</v>
      </c>
    </row>
    <row r="1021" spans="1:32" x14ac:dyDescent="0.3">
      <c r="A1021" s="15">
        <v>43508</v>
      </c>
      <c r="B1021" s="2">
        <v>-1.0550805713883676E-2</v>
      </c>
      <c r="C1021" s="4">
        <v>-5.2714716038497946E-3</v>
      </c>
      <c r="D1021" s="2">
        <v>-7.9716319350075764E-3</v>
      </c>
      <c r="E1021" s="2">
        <v>-6.6330485233834459E-3</v>
      </c>
      <c r="F1021">
        <v>2</v>
      </c>
      <c r="G1021">
        <v>2019</v>
      </c>
      <c r="L1021" s="2">
        <f t="shared" si="101"/>
        <v>5.2793341100338814E-3</v>
      </c>
      <c r="P1021" s="2">
        <f t="shared" si="102"/>
        <v>-2.5791737788760996E-3</v>
      </c>
      <c r="T1021" s="2">
        <f t="shared" si="103"/>
        <v>3.9177571905002302E-3</v>
      </c>
      <c r="X1021" s="2">
        <f t="shared" si="104"/>
        <v>2.7001603311577818E-3</v>
      </c>
      <c r="AB1021" s="2">
        <f t="shared" si="105"/>
        <v>1.3615769195336512E-3</v>
      </c>
      <c r="AF1021" s="2">
        <f t="shared" si="106"/>
        <v>1.3385834116241306E-3</v>
      </c>
    </row>
    <row r="1022" spans="1:32" x14ac:dyDescent="0.3">
      <c r="A1022" s="15">
        <v>43509</v>
      </c>
      <c r="B1022" s="2">
        <v>4.397808132426799E-5</v>
      </c>
      <c r="C1022" s="4">
        <v>-3.4852373654375244E-3</v>
      </c>
      <c r="D1022" s="2">
        <v>-4.6407448886091112E-3</v>
      </c>
      <c r="E1022" s="2">
        <v>-3.305616422366613E-3</v>
      </c>
      <c r="F1022">
        <v>2</v>
      </c>
      <c r="G1022">
        <v>2019</v>
      </c>
      <c r="L1022" s="2">
        <f t="shared" si="101"/>
        <v>-3.5292154467617925E-3</v>
      </c>
      <c r="P1022" s="2">
        <f t="shared" si="102"/>
        <v>4.6847229699333789E-3</v>
      </c>
      <c r="T1022" s="2">
        <f t="shared" si="103"/>
        <v>-3.3495945036908811E-3</v>
      </c>
      <c r="X1022" s="2">
        <f t="shared" si="104"/>
        <v>1.1555075231715868E-3</v>
      </c>
      <c r="AB1022" s="2">
        <f t="shared" si="105"/>
        <v>-1.7962094307091142E-4</v>
      </c>
      <c r="AF1022" s="2">
        <f t="shared" si="106"/>
        <v>1.3351284662424983E-3</v>
      </c>
    </row>
    <row r="1023" spans="1:32" x14ac:dyDescent="0.3">
      <c r="A1023" s="15">
        <v>43510</v>
      </c>
      <c r="B1023" s="2">
        <v>-5.709989163846991E-3</v>
      </c>
      <c r="C1023" s="4">
        <v>-4.4100003242647633E-3</v>
      </c>
      <c r="D1023" s="2">
        <v>3.1690062264276182E-3</v>
      </c>
      <c r="E1023" s="2">
        <v>-4.3816816899321064E-3</v>
      </c>
      <c r="F1023">
        <v>2</v>
      </c>
      <c r="G1023">
        <v>2019</v>
      </c>
      <c r="L1023" s="2">
        <f t="shared" si="101"/>
        <v>1.2999888395822277E-3</v>
      </c>
      <c r="P1023" s="2">
        <f t="shared" si="102"/>
        <v>-8.8789953902746084E-3</v>
      </c>
      <c r="T1023" s="2">
        <f t="shared" si="103"/>
        <v>1.3283074739148847E-3</v>
      </c>
      <c r="X1023" s="2">
        <f t="shared" si="104"/>
        <v>-7.5790065506923816E-3</v>
      </c>
      <c r="AB1023" s="2">
        <f t="shared" si="105"/>
        <v>-2.8318634332656981E-5</v>
      </c>
      <c r="AF1023" s="2">
        <f t="shared" si="106"/>
        <v>-7.5506879163597246E-3</v>
      </c>
    </row>
    <row r="1024" spans="1:32" x14ac:dyDescent="0.3">
      <c r="A1024" s="15">
        <v>43511</v>
      </c>
      <c r="B1024" s="2">
        <v>-8.1015525374758448E-3</v>
      </c>
      <c r="C1024" s="4">
        <v>-2.0146937711996164E-3</v>
      </c>
      <c r="D1024" s="2">
        <v>-6.5386012917769184E-3</v>
      </c>
      <c r="E1024" s="2">
        <v>-1.8750581861746883E-3</v>
      </c>
      <c r="F1024">
        <v>2</v>
      </c>
      <c r="G1024">
        <v>2019</v>
      </c>
      <c r="L1024" s="2">
        <f t="shared" si="101"/>
        <v>6.0868587662762288E-3</v>
      </c>
      <c r="P1024" s="2">
        <f t="shared" si="102"/>
        <v>-1.5629512456989264E-3</v>
      </c>
      <c r="T1024" s="2">
        <f t="shared" si="103"/>
        <v>6.2264943513011565E-3</v>
      </c>
      <c r="X1024" s="2">
        <f t="shared" si="104"/>
        <v>4.5239075205773024E-3</v>
      </c>
      <c r="AB1024" s="2">
        <f t="shared" si="105"/>
        <v>-1.3963558502492817E-4</v>
      </c>
      <c r="AF1024" s="2">
        <f t="shared" si="106"/>
        <v>4.6635431056022301E-3</v>
      </c>
    </row>
    <row r="1025" spans="1:32" x14ac:dyDescent="0.3">
      <c r="A1025" s="15">
        <v>43514</v>
      </c>
      <c r="B1025" s="2">
        <v>-5.8888166304128121E-3</v>
      </c>
      <c r="C1025" s="4">
        <v>-7.7813210995485915E-3</v>
      </c>
      <c r="D1025" s="2">
        <v>-5.2250016328130103E-3</v>
      </c>
      <c r="E1025" s="2">
        <v>-8.6712958631848958E-3</v>
      </c>
      <c r="F1025">
        <v>2</v>
      </c>
      <c r="G1025">
        <v>2019</v>
      </c>
      <c r="L1025" s="2">
        <f t="shared" si="101"/>
        <v>-1.8925044691357794E-3</v>
      </c>
      <c r="P1025" s="2">
        <f t="shared" si="102"/>
        <v>-6.638149975998018E-4</v>
      </c>
      <c r="T1025" s="2">
        <f t="shared" si="103"/>
        <v>-2.7824792327720838E-3</v>
      </c>
      <c r="X1025" s="2">
        <f t="shared" si="104"/>
        <v>-2.5563194667355812E-3</v>
      </c>
      <c r="AB1025" s="2">
        <f t="shared" si="105"/>
        <v>8.8997476363630434E-4</v>
      </c>
      <c r="AF1025" s="2">
        <f t="shared" si="106"/>
        <v>-3.4462942303718856E-3</v>
      </c>
    </row>
    <row r="1026" spans="1:32" x14ac:dyDescent="0.3">
      <c r="A1026" s="15">
        <v>43515</v>
      </c>
      <c r="B1026" s="2">
        <v>8.8276677929041356E-4</v>
      </c>
      <c r="C1026" s="4">
        <v>-3.4395425220492869E-3</v>
      </c>
      <c r="D1026" s="2">
        <v>1.1480345535889603E-3</v>
      </c>
      <c r="E1026" s="2">
        <v>-4.1080678474885585E-3</v>
      </c>
      <c r="F1026">
        <v>2</v>
      </c>
      <c r="G1026">
        <v>2019</v>
      </c>
      <c r="L1026" s="2">
        <f t="shared" ref="L1026:L1089" si="107">IF(OR(F1026=1, F1026=3, F1026=4, F1026=5, F1026=6,F1026=9,F1026=10,F1026=11), B1026-C1026, IF(OR(F1026=2, F1026=7,F1026=8,F1026=12), C1026-B1026, ""))</f>
        <v>-4.3223093013397005E-3</v>
      </c>
      <c r="P1026" s="2">
        <f t="shared" ref="P1026:P1089" si="108">IF(OR(F1026=1, F1026=4, F1026=9,F1026=10,F1026=11), D1026-B1026, IF(OR(F1026=2,F1026=3,F1026=5,F1026=6, F1026=7,F1026=8,F1026=12), B1026-D1026, ""))</f>
        <v>-2.6526777429854674E-4</v>
      </c>
      <c r="T1026" s="2">
        <f t="shared" ref="T1026:T1089" si="109">IF(OR(F1026=1, F1026=3, F1026=4, F1026=5,F1026=9,F1026=10,F1026=11), B1026-E1026, IF(OR(F1026=2, F1026=6, F1026=7,F1026=8,F1026=12), E1026-B1026, ""))</f>
        <v>-4.990834626778972E-3</v>
      </c>
      <c r="X1026" s="2">
        <f t="shared" ref="X1026:X1089" si="110">IF(OR(F1026=1, F1026=3, F1026=4, F1026=5,F1026=9,F1026=10,F1026=11), D1026-C1026, IF(OR(F1026=2, F1026=6, F1026=7,F1026=8,F1026=12), C1026-D1026, ""))</f>
        <v>-4.5875770756382472E-3</v>
      </c>
      <c r="AB1026" s="2">
        <f t="shared" ref="AB1026:AB1089" si="111">IF(OR(F1026=1,F1026=2, F1026=3,F1026=9,F1026=11,F1026=12), C1026-E1026, IF(OR( F1026=4, F1026=5,F1026=6, F1026=7,F1026=8,F1026=10), E1026-C1026, ""))</f>
        <v>6.6852532543927156E-4</v>
      </c>
      <c r="AF1026" s="2">
        <f t="shared" ref="AF1026:AF1089" si="112">IF(OR(F1026=1, F1026=3,F1026=4, F1026=5,F1026=9,F1026=10,F1026=11), D1026-E1026, IF(OR(F1026=2,F1026=6, F1026=7,F1026=8,F1026=12), E1026-D1026, ""))</f>
        <v>-5.2561024010775188E-3</v>
      </c>
    </row>
    <row r="1027" spans="1:32" x14ac:dyDescent="0.3">
      <c r="A1027" s="15">
        <v>43516</v>
      </c>
      <c r="B1027" s="2">
        <v>1.1481524136892402E-2</v>
      </c>
      <c r="C1027" s="4">
        <v>1.2362851094126501E-2</v>
      </c>
      <c r="D1027" s="2">
        <v>1.014245911069395E-2</v>
      </c>
      <c r="E1027" s="2">
        <v>1.1417827424905868E-2</v>
      </c>
      <c r="F1027">
        <v>2</v>
      </c>
      <c r="G1027">
        <v>2019</v>
      </c>
      <c r="L1027" s="2">
        <f t="shared" si="107"/>
        <v>8.8132695723409926E-4</v>
      </c>
      <c r="P1027" s="2">
        <f t="shared" si="108"/>
        <v>1.3390650261984518E-3</v>
      </c>
      <c r="T1027" s="2">
        <f t="shared" si="109"/>
        <v>-6.3696711986534205E-5</v>
      </c>
      <c r="X1027" s="2">
        <f t="shared" si="110"/>
        <v>2.2203919834325511E-3</v>
      </c>
      <c r="AB1027" s="2">
        <f t="shared" si="111"/>
        <v>9.4502366922063347E-4</v>
      </c>
      <c r="AF1027" s="2">
        <f t="shared" si="112"/>
        <v>1.2753683142119176E-3</v>
      </c>
    </row>
    <row r="1028" spans="1:32" x14ac:dyDescent="0.3">
      <c r="A1028" s="15">
        <v>43517</v>
      </c>
      <c r="B1028" s="2">
        <v>8.7030596831417558E-3</v>
      </c>
      <c r="C1028" s="4">
        <v>5.0673236799574899E-3</v>
      </c>
      <c r="D1028" s="2">
        <v>3.5948136743893253E-3</v>
      </c>
      <c r="E1028" s="2">
        <v>3.9738496140255299E-3</v>
      </c>
      <c r="F1028">
        <v>2</v>
      </c>
      <c r="G1028">
        <v>2019</v>
      </c>
      <c r="L1028" s="2">
        <f t="shared" si="107"/>
        <v>-3.6357360031842659E-3</v>
      </c>
      <c r="P1028" s="2">
        <f t="shared" si="108"/>
        <v>5.1082460087524305E-3</v>
      </c>
      <c r="T1028" s="2">
        <f t="shared" si="109"/>
        <v>-4.7292100691162259E-3</v>
      </c>
      <c r="X1028" s="2">
        <f t="shared" si="110"/>
        <v>1.4725100055681646E-3</v>
      </c>
      <c r="AB1028" s="2">
        <f t="shared" si="111"/>
        <v>1.0934740659319601E-3</v>
      </c>
      <c r="AF1028" s="2">
        <f t="shared" si="112"/>
        <v>3.7903593963620457E-4</v>
      </c>
    </row>
    <row r="1029" spans="1:32" x14ac:dyDescent="0.3">
      <c r="A1029" s="15">
        <v>43518</v>
      </c>
      <c r="B1029" s="2">
        <v>-5.9232756907174871E-3</v>
      </c>
      <c r="C1029" s="4">
        <v>1.6682344981619506E-4</v>
      </c>
      <c r="D1029" s="2">
        <v>-6.8330351466044485E-3</v>
      </c>
      <c r="E1029" s="2">
        <v>-7.4850236849312974E-4</v>
      </c>
      <c r="F1029">
        <v>2</v>
      </c>
      <c r="G1029">
        <v>2019</v>
      </c>
      <c r="L1029" s="2">
        <f t="shared" si="107"/>
        <v>6.0900991405336818E-3</v>
      </c>
      <c r="P1029" s="2">
        <f t="shared" si="108"/>
        <v>9.0975945588696143E-4</v>
      </c>
      <c r="T1029" s="2">
        <f t="shared" si="109"/>
        <v>5.1747733222243571E-3</v>
      </c>
      <c r="X1029" s="2">
        <f t="shared" si="110"/>
        <v>6.9998585964206432E-3</v>
      </c>
      <c r="AB1029" s="2">
        <f t="shared" si="111"/>
        <v>9.1532581830932485E-4</v>
      </c>
      <c r="AF1029" s="2">
        <f t="shared" si="112"/>
        <v>6.0845327781113186E-3</v>
      </c>
    </row>
    <row r="1030" spans="1:32" x14ac:dyDescent="0.3">
      <c r="A1030" s="15">
        <v>43521</v>
      </c>
      <c r="B1030" s="2">
        <v>7.6227129669405452E-3</v>
      </c>
      <c r="C1030" s="4">
        <v>8.1961516542883375E-3</v>
      </c>
      <c r="D1030" s="2">
        <v>1.0856963139549409E-2</v>
      </c>
      <c r="E1030" s="2">
        <v>9.5312487803679742E-3</v>
      </c>
      <c r="F1030">
        <v>2</v>
      </c>
      <c r="G1030">
        <v>2019</v>
      </c>
      <c r="L1030" s="2">
        <f t="shared" si="107"/>
        <v>5.734386873477923E-4</v>
      </c>
      <c r="P1030" s="2">
        <f t="shared" si="108"/>
        <v>-3.234250172608864E-3</v>
      </c>
      <c r="T1030" s="2">
        <f t="shared" si="109"/>
        <v>1.908535813427429E-3</v>
      </c>
      <c r="X1030" s="2">
        <f t="shared" si="110"/>
        <v>-2.6608114852610717E-3</v>
      </c>
      <c r="AB1030" s="2">
        <f t="shared" si="111"/>
        <v>-1.3350971260796367E-3</v>
      </c>
      <c r="AF1030" s="2">
        <f t="shared" si="112"/>
        <v>-1.325714359181435E-3</v>
      </c>
    </row>
    <row r="1031" spans="1:32" x14ac:dyDescent="0.3">
      <c r="A1031" s="15">
        <v>43522</v>
      </c>
      <c r="B1031" s="2">
        <v>-9.9027432856567694E-3</v>
      </c>
      <c r="C1031" s="4">
        <v>-4.1176092131507145E-3</v>
      </c>
      <c r="D1031" s="2">
        <v>-7.5959387685594877E-3</v>
      </c>
      <c r="E1031" s="2">
        <v>-6.6182720309454204E-3</v>
      </c>
      <c r="F1031">
        <v>2</v>
      </c>
      <c r="G1031">
        <v>2019</v>
      </c>
      <c r="L1031" s="2">
        <f t="shared" si="107"/>
        <v>5.7851340725060549E-3</v>
      </c>
      <c r="P1031" s="2">
        <f t="shared" si="108"/>
        <v>-2.3068045170972816E-3</v>
      </c>
      <c r="T1031" s="2">
        <f t="shared" si="109"/>
        <v>3.284471254711349E-3</v>
      </c>
      <c r="X1031" s="2">
        <f t="shared" si="110"/>
        <v>3.4783295554087733E-3</v>
      </c>
      <c r="AB1031" s="2">
        <f t="shared" si="111"/>
        <v>2.5006628177947059E-3</v>
      </c>
      <c r="AF1031" s="2">
        <f t="shared" si="112"/>
        <v>9.7766673761406735E-4</v>
      </c>
    </row>
    <row r="1032" spans="1:32" x14ac:dyDescent="0.3">
      <c r="A1032" s="15">
        <v>43523</v>
      </c>
      <c r="B1032" s="2">
        <v>-5.4076428018265815E-3</v>
      </c>
      <c r="C1032" s="4">
        <v>-2.6441353723477556E-3</v>
      </c>
      <c r="D1032" s="2">
        <v>-5.7006746942357498E-3</v>
      </c>
      <c r="E1032" s="2">
        <v>-1.8980527724273876E-3</v>
      </c>
      <c r="F1032">
        <v>2</v>
      </c>
      <c r="G1032">
        <v>2019</v>
      </c>
      <c r="L1032" s="2">
        <f t="shared" si="107"/>
        <v>2.7635074294788259E-3</v>
      </c>
      <c r="P1032" s="2">
        <f t="shared" si="108"/>
        <v>2.9303189240916828E-4</v>
      </c>
      <c r="T1032" s="2">
        <f t="shared" si="109"/>
        <v>3.5095900293991939E-3</v>
      </c>
      <c r="X1032" s="2">
        <f t="shared" si="110"/>
        <v>3.0565393218879942E-3</v>
      </c>
      <c r="AB1032" s="2">
        <f t="shared" si="111"/>
        <v>-7.4608259992036807E-4</v>
      </c>
      <c r="AF1032" s="2">
        <f t="shared" si="112"/>
        <v>3.8026219218083622E-3</v>
      </c>
    </row>
    <row r="1033" spans="1:32" x14ac:dyDescent="0.3">
      <c r="A1033" s="15">
        <v>43524</v>
      </c>
      <c r="B1033" s="2">
        <v>-5.9675436877645112E-4</v>
      </c>
      <c r="C1033" s="4">
        <v>-1.3093789472222786E-3</v>
      </c>
      <c r="D1033" s="2">
        <v>-3.5075543017906502E-4</v>
      </c>
      <c r="E1033" s="2">
        <v>-1.0580572353540388E-3</v>
      </c>
      <c r="F1033">
        <v>2</v>
      </c>
      <c r="G1033">
        <v>2019</v>
      </c>
      <c r="L1033" s="2">
        <f t="shared" si="107"/>
        <v>-7.126245784458275E-4</v>
      </c>
      <c r="P1033" s="2">
        <f t="shared" si="108"/>
        <v>-2.459989385973861E-4</v>
      </c>
      <c r="T1033" s="2">
        <f t="shared" si="109"/>
        <v>-4.6130286657758771E-4</v>
      </c>
      <c r="X1033" s="2">
        <f t="shared" si="110"/>
        <v>-9.5862351704321361E-4</v>
      </c>
      <c r="AB1033" s="2">
        <f t="shared" si="111"/>
        <v>-2.513217118682398E-4</v>
      </c>
      <c r="AF1033" s="2">
        <f t="shared" si="112"/>
        <v>-7.0730180517497381E-4</v>
      </c>
    </row>
    <row r="1034" spans="1:32" x14ac:dyDescent="0.3">
      <c r="A1034" s="15">
        <v>43525</v>
      </c>
      <c r="B1034" s="2">
        <v>7.1408674274748745E-3</v>
      </c>
      <c r="C1034" s="4">
        <v>6.5786425758628678E-3</v>
      </c>
      <c r="D1034" s="2">
        <v>9.4811850734791842E-3</v>
      </c>
      <c r="E1034" s="2">
        <v>5.4748819542179573E-3</v>
      </c>
      <c r="F1034">
        <v>3</v>
      </c>
      <c r="G1034">
        <v>2019</v>
      </c>
      <c r="L1034" s="2">
        <f t="shared" si="107"/>
        <v>5.6222485161200667E-4</v>
      </c>
      <c r="P1034" s="2">
        <f t="shared" si="108"/>
        <v>-2.3403176460043097E-3</v>
      </c>
      <c r="T1034" s="2">
        <f t="shared" si="109"/>
        <v>1.6659854732569172E-3</v>
      </c>
      <c r="X1034" s="2">
        <f t="shared" si="110"/>
        <v>2.9025424976163164E-3</v>
      </c>
      <c r="AB1034" s="2">
        <f t="shared" si="111"/>
        <v>1.1037606216449105E-3</v>
      </c>
      <c r="AF1034" s="2">
        <f t="shared" si="112"/>
        <v>4.0063031192612269E-3</v>
      </c>
    </row>
    <row r="1035" spans="1:32" x14ac:dyDescent="0.3">
      <c r="A1035" s="15">
        <v>43529</v>
      </c>
      <c r="B1035" s="2">
        <v>1.6729634669646203E-2</v>
      </c>
      <c r="C1035" s="4">
        <v>1.140976664979065E-2</v>
      </c>
      <c r="D1035" s="2">
        <v>1.8863773346299822E-2</v>
      </c>
      <c r="E1035" s="2">
        <v>1.0501663579083942E-2</v>
      </c>
      <c r="F1035">
        <v>3</v>
      </c>
      <c r="G1035">
        <v>2019</v>
      </c>
      <c r="L1035" s="2">
        <f t="shared" si="107"/>
        <v>5.3198680198555531E-3</v>
      </c>
      <c r="P1035" s="2">
        <f t="shared" si="108"/>
        <v>-2.1341386766536193E-3</v>
      </c>
      <c r="T1035" s="2">
        <f t="shared" si="109"/>
        <v>6.2279710905622614E-3</v>
      </c>
      <c r="X1035" s="2">
        <f t="shared" si="110"/>
        <v>7.4540066965091724E-3</v>
      </c>
      <c r="AB1035" s="2">
        <f t="shared" si="111"/>
        <v>9.0810307070670823E-4</v>
      </c>
      <c r="AF1035" s="2">
        <f t="shared" si="112"/>
        <v>8.3621097672158806E-3</v>
      </c>
    </row>
    <row r="1036" spans="1:32" x14ac:dyDescent="0.3">
      <c r="A1036" s="15">
        <v>43530</v>
      </c>
      <c r="B1036" s="2">
        <v>6.9638724829897978E-3</v>
      </c>
      <c r="C1036" s="4">
        <v>5.9658974557335208E-3</v>
      </c>
      <c r="D1036" s="2">
        <v>2.598529072858697E-3</v>
      </c>
      <c r="E1036" s="2">
        <v>5.3113751127116188E-3</v>
      </c>
      <c r="F1036">
        <v>3</v>
      </c>
      <c r="G1036">
        <v>2019</v>
      </c>
      <c r="L1036" s="2">
        <f t="shared" si="107"/>
        <v>9.97975027256277E-4</v>
      </c>
      <c r="P1036" s="2">
        <f t="shared" si="108"/>
        <v>4.3653434101311008E-3</v>
      </c>
      <c r="T1036" s="2">
        <f t="shared" si="109"/>
        <v>1.6524973702781789E-3</v>
      </c>
      <c r="X1036" s="2">
        <f t="shared" si="110"/>
        <v>-3.3673683828748238E-3</v>
      </c>
      <c r="AB1036" s="2">
        <f t="shared" si="111"/>
        <v>6.5452234302190195E-4</v>
      </c>
      <c r="AF1036" s="2">
        <f t="shared" si="112"/>
        <v>-2.7128460398529218E-3</v>
      </c>
    </row>
    <row r="1037" spans="1:32" x14ac:dyDescent="0.3">
      <c r="A1037" s="15">
        <v>43531</v>
      </c>
      <c r="B1037" s="2">
        <v>2.8070054590227616E-3</v>
      </c>
      <c r="C1037" s="4">
        <v>4.7046050845930766E-4</v>
      </c>
      <c r="D1037" s="2">
        <v>5.0297459064310556E-3</v>
      </c>
      <c r="E1037" s="2">
        <v>2.4380324324914417E-3</v>
      </c>
      <c r="F1037">
        <v>3</v>
      </c>
      <c r="G1037">
        <v>2019</v>
      </c>
      <c r="L1037" s="2">
        <f t="shared" si="107"/>
        <v>2.3365449505634538E-3</v>
      </c>
      <c r="P1037" s="2">
        <f t="shared" si="108"/>
        <v>-2.222740447408294E-3</v>
      </c>
      <c r="T1037" s="2">
        <f t="shared" si="109"/>
        <v>3.6897302653131998E-4</v>
      </c>
      <c r="X1037" s="2">
        <f t="shared" si="110"/>
        <v>4.5592853979717482E-3</v>
      </c>
      <c r="AB1037" s="2">
        <f t="shared" si="111"/>
        <v>-1.9675719240321342E-3</v>
      </c>
      <c r="AF1037" s="2">
        <f t="shared" si="112"/>
        <v>2.5917134739396139E-3</v>
      </c>
    </row>
    <row r="1038" spans="1:32" x14ac:dyDescent="0.3">
      <c r="A1038" s="15">
        <v>43532</v>
      </c>
      <c r="B1038" s="2">
        <v>4.9915659747332879E-4</v>
      </c>
      <c r="C1038" s="4">
        <v>-2.0618183791214746E-3</v>
      </c>
      <c r="D1038" s="2">
        <v>-1.0084784221632124E-4</v>
      </c>
      <c r="E1038" s="2">
        <v>-1.4700989124153778E-3</v>
      </c>
      <c r="F1038">
        <v>3</v>
      </c>
      <c r="G1038">
        <v>2019</v>
      </c>
      <c r="L1038" s="2">
        <f t="shared" si="107"/>
        <v>2.5609749765948034E-3</v>
      </c>
      <c r="P1038" s="2">
        <f t="shared" si="108"/>
        <v>6.0000443968965004E-4</v>
      </c>
      <c r="T1038" s="2">
        <f t="shared" si="109"/>
        <v>1.9692555098887064E-3</v>
      </c>
      <c r="X1038" s="2">
        <f t="shared" si="110"/>
        <v>1.9609705369051534E-3</v>
      </c>
      <c r="AB1038" s="2">
        <f t="shared" si="111"/>
        <v>-5.9171946670609683E-4</v>
      </c>
      <c r="AF1038" s="2">
        <f t="shared" si="112"/>
        <v>1.3692510701990566E-3</v>
      </c>
    </row>
    <row r="1039" spans="1:32" x14ac:dyDescent="0.3">
      <c r="A1039" s="15">
        <v>43535</v>
      </c>
      <c r="B1039" s="2">
        <v>8.6553679064587993E-3</v>
      </c>
      <c r="C1039" s="4">
        <v>1.2020407053663631E-2</v>
      </c>
      <c r="D1039" s="2">
        <v>7.3788443112479084E-3</v>
      </c>
      <c r="E1039" s="2">
        <v>1.0435098931238795E-2</v>
      </c>
      <c r="F1039">
        <v>3</v>
      </c>
      <c r="G1039">
        <v>2019</v>
      </c>
      <c r="L1039" s="2">
        <f t="shared" si="107"/>
        <v>-3.3650391472048319E-3</v>
      </c>
      <c r="P1039" s="2">
        <f t="shared" si="108"/>
        <v>1.2765235952108909E-3</v>
      </c>
      <c r="T1039" s="2">
        <f t="shared" si="109"/>
        <v>-1.7797310247799954E-3</v>
      </c>
      <c r="X1039" s="2">
        <f t="shared" si="110"/>
        <v>-4.6415627424157228E-3</v>
      </c>
      <c r="AB1039" s="2">
        <f t="shared" si="111"/>
        <v>1.5853081224248364E-3</v>
      </c>
      <c r="AF1039" s="2">
        <f t="shared" si="112"/>
        <v>-3.0562546199908863E-3</v>
      </c>
    </row>
    <row r="1040" spans="1:32" x14ac:dyDescent="0.3">
      <c r="A1040" s="15">
        <v>43536</v>
      </c>
      <c r="B1040" s="2">
        <v>1.4661067887301569E-2</v>
      </c>
      <c r="C1040" s="4">
        <v>1.1922403642533967E-2</v>
      </c>
      <c r="D1040" s="2">
        <v>1.705781707855604E-2</v>
      </c>
      <c r="E1040" s="2">
        <v>1.2996132681673687E-2</v>
      </c>
      <c r="F1040">
        <v>3</v>
      </c>
      <c r="G1040">
        <v>2019</v>
      </c>
      <c r="L1040" s="2">
        <f t="shared" si="107"/>
        <v>2.738664244767602E-3</v>
      </c>
      <c r="P1040" s="2">
        <f t="shared" si="108"/>
        <v>-2.3967491912544707E-3</v>
      </c>
      <c r="T1040" s="2">
        <f t="shared" si="109"/>
        <v>1.6649352056278821E-3</v>
      </c>
      <c r="X1040" s="2">
        <f t="shared" si="110"/>
        <v>5.1354134360220727E-3</v>
      </c>
      <c r="AB1040" s="2">
        <f t="shared" si="111"/>
        <v>-1.0737290391397199E-3</v>
      </c>
      <c r="AF1040" s="2">
        <f t="shared" si="112"/>
        <v>4.0616843968823528E-3</v>
      </c>
    </row>
    <row r="1041" spans="1:32" x14ac:dyDescent="0.3">
      <c r="A1041" s="15">
        <v>43537</v>
      </c>
      <c r="B1041" s="2">
        <v>1.1525533585670688E-2</v>
      </c>
      <c r="C1041" s="4">
        <v>3.5836902275864506E-3</v>
      </c>
      <c r="D1041" s="2">
        <v>1.5490249158864653E-2</v>
      </c>
      <c r="E1041" s="2">
        <v>5.7681149072640455E-3</v>
      </c>
      <c r="F1041">
        <v>3</v>
      </c>
      <c r="G1041">
        <v>2019</v>
      </c>
      <c r="L1041" s="2">
        <f t="shared" si="107"/>
        <v>7.9418433580842381E-3</v>
      </c>
      <c r="P1041" s="2">
        <f t="shared" si="108"/>
        <v>-3.9647155731939651E-3</v>
      </c>
      <c r="T1041" s="2">
        <f t="shared" si="109"/>
        <v>5.7574186784066428E-3</v>
      </c>
      <c r="X1041" s="2">
        <f t="shared" si="110"/>
        <v>1.1906558931278203E-2</v>
      </c>
      <c r="AB1041" s="2">
        <f t="shared" si="111"/>
        <v>-2.1844246796775949E-3</v>
      </c>
      <c r="AF1041" s="2">
        <f t="shared" si="112"/>
        <v>9.7221342516006087E-3</v>
      </c>
    </row>
    <row r="1042" spans="1:32" x14ac:dyDescent="0.3">
      <c r="A1042" s="15">
        <v>43538</v>
      </c>
      <c r="B1042" s="2">
        <v>-5.6953763521325358E-4</v>
      </c>
      <c r="C1042" s="4">
        <v>1.3666381583001422E-4</v>
      </c>
      <c r="D1042" s="2">
        <v>1.3432902995744842E-3</v>
      </c>
      <c r="E1042" s="2">
        <v>7.2048838517128005E-5</v>
      </c>
      <c r="F1042">
        <v>3</v>
      </c>
      <c r="G1042">
        <v>2019</v>
      </c>
      <c r="L1042" s="2">
        <f t="shared" si="107"/>
        <v>-7.0620145104326778E-4</v>
      </c>
      <c r="P1042" s="2">
        <f t="shared" si="108"/>
        <v>-1.9128279347877379E-3</v>
      </c>
      <c r="T1042" s="2">
        <f t="shared" si="109"/>
        <v>-6.4158647373038162E-4</v>
      </c>
      <c r="X1042" s="2">
        <f t="shared" si="110"/>
        <v>1.20662648374447E-3</v>
      </c>
      <c r="AB1042" s="2">
        <f t="shared" si="111"/>
        <v>6.461497731288622E-5</v>
      </c>
      <c r="AF1042" s="2">
        <f t="shared" si="112"/>
        <v>1.2712414610573561E-3</v>
      </c>
    </row>
    <row r="1043" spans="1:32" x14ac:dyDescent="0.3">
      <c r="A1043" s="15">
        <v>43539</v>
      </c>
      <c r="B1043" s="2">
        <v>1.467263075108143E-2</v>
      </c>
      <c r="C1043" s="4">
        <v>7.3700218191435759E-3</v>
      </c>
      <c r="D1043" s="2">
        <v>1.5847194802770182E-2</v>
      </c>
      <c r="E1043" s="2">
        <v>7.1362941330248954E-3</v>
      </c>
      <c r="F1043">
        <v>3</v>
      </c>
      <c r="G1043">
        <v>2019</v>
      </c>
      <c r="L1043" s="2">
        <f t="shared" si="107"/>
        <v>7.3026089319378545E-3</v>
      </c>
      <c r="P1043" s="2">
        <f t="shared" si="108"/>
        <v>-1.1745640516887517E-3</v>
      </c>
      <c r="T1043" s="2">
        <f t="shared" si="109"/>
        <v>7.536336618056535E-3</v>
      </c>
      <c r="X1043" s="2">
        <f t="shared" si="110"/>
        <v>8.4771729836266053E-3</v>
      </c>
      <c r="AB1043" s="2">
        <f t="shared" si="111"/>
        <v>2.3372768611868051E-4</v>
      </c>
      <c r="AF1043" s="2">
        <f t="shared" si="112"/>
        <v>8.7109006697452876E-3</v>
      </c>
    </row>
    <row r="1044" spans="1:32" x14ac:dyDescent="0.3">
      <c r="A1044" s="15">
        <v>43542</v>
      </c>
      <c r="B1044" s="2">
        <v>5.179320209128895E-3</v>
      </c>
      <c r="C1044" s="4">
        <v>3.0935909721402101E-3</v>
      </c>
      <c r="D1044" s="2">
        <v>7.3056299127509982E-3</v>
      </c>
      <c r="E1044" s="2">
        <v>1.8606512884385572E-3</v>
      </c>
      <c r="F1044">
        <v>3</v>
      </c>
      <c r="G1044">
        <v>2019</v>
      </c>
      <c r="L1044" s="2">
        <f t="shared" si="107"/>
        <v>2.0857292369886849E-3</v>
      </c>
      <c r="P1044" s="2">
        <f t="shared" si="108"/>
        <v>-2.1263097036221031E-3</v>
      </c>
      <c r="T1044" s="2">
        <f t="shared" si="109"/>
        <v>3.3186689206903376E-3</v>
      </c>
      <c r="X1044" s="2">
        <f t="shared" si="110"/>
        <v>4.2120389406107885E-3</v>
      </c>
      <c r="AB1044" s="2">
        <f t="shared" si="111"/>
        <v>1.232939683701653E-3</v>
      </c>
      <c r="AF1044" s="2">
        <f t="shared" si="112"/>
        <v>5.4449786243124408E-3</v>
      </c>
    </row>
    <row r="1045" spans="1:32" x14ac:dyDescent="0.3">
      <c r="A1045" s="15">
        <v>43543</v>
      </c>
      <c r="B1045" s="2">
        <v>3.6460046204378968E-3</v>
      </c>
      <c r="C1045" s="4">
        <v>6.1244787213622955E-3</v>
      </c>
      <c r="D1045" s="2">
        <v>5.8031294663823951E-3</v>
      </c>
      <c r="E1045" s="2">
        <v>7.0455310884059656E-3</v>
      </c>
      <c r="F1045">
        <v>3</v>
      </c>
      <c r="G1045">
        <v>2019</v>
      </c>
      <c r="L1045" s="2">
        <f t="shared" si="107"/>
        <v>-2.4784741009243987E-3</v>
      </c>
      <c r="P1045" s="2">
        <f t="shared" si="108"/>
        <v>-2.1571248459444983E-3</v>
      </c>
      <c r="T1045" s="2">
        <f t="shared" si="109"/>
        <v>-3.3995264679680687E-3</v>
      </c>
      <c r="X1045" s="2">
        <f t="shared" si="110"/>
        <v>-3.2134925497990033E-4</v>
      </c>
      <c r="AB1045" s="2">
        <f t="shared" si="111"/>
        <v>-9.2105236704367009E-4</v>
      </c>
      <c r="AF1045" s="2">
        <f t="shared" si="112"/>
        <v>-1.2424016220235704E-3</v>
      </c>
    </row>
    <row r="1046" spans="1:32" x14ac:dyDescent="0.3">
      <c r="A1046" s="15">
        <v>43544</v>
      </c>
      <c r="B1046" s="2">
        <v>2.9309249011216787E-3</v>
      </c>
      <c r="C1046" s="4">
        <v>-9.8418369116579064E-4</v>
      </c>
      <c r="D1046" s="2">
        <v>2.1617281731801988E-3</v>
      </c>
      <c r="E1046" s="2">
        <v>6.0682727605190128E-4</v>
      </c>
      <c r="F1046">
        <v>3</v>
      </c>
      <c r="G1046">
        <v>2019</v>
      </c>
      <c r="L1046" s="2">
        <f t="shared" si="107"/>
        <v>3.9151085922874695E-3</v>
      </c>
      <c r="P1046" s="2">
        <f t="shared" si="108"/>
        <v>7.6919672794147987E-4</v>
      </c>
      <c r="T1046" s="2">
        <f t="shared" si="109"/>
        <v>2.3240976250697774E-3</v>
      </c>
      <c r="X1046" s="2">
        <f t="shared" si="110"/>
        <v>3.1459118643459892E-3</v>
      </c>
      <c r="AB1046" s="2">
        <f t="shared" si="111"/>
        <v>-1.5910109672176919E-3</v>
      </c>
      <c r="AF1046" s="2">
        <f t="shared" si="112"/>
        <v>1.5549008971282976E-3</v>
      </c>
    </row>
    <row r="1047" spans="1:32" x14ac:dyDescent="0.3">
      <c r="A1047" s="15">
        <v>43546</v>
      </c>
      <c r="B1047" s="2">
        <v>-7.2951327722319192E-3</v>
      </c>
      <c r="C1047" s="4">
        <v>-5.5680688826104949E-3</v>
      </c>
      <c r="D1047" s="2">
        <v>-8.3701503744276554E-3</v>
      </c>
      <c r="E1047" s="2">
        <v>-5.7868926126853513E-3</v>
      </c>
      <c r="F1047">
        <v>3</v>
      </c>
      <c r="G1047">
        <v>2019</v>
      </c>
      <c r="L1047" s="2">
        <f t="shared" si="107"/>
        <v>-1.7270638896214243E-3</v>
      </c>
      <c r="P1047" s="2">
        <f t="shared" si="108"/>
        <v>1.0750176021957361E-3</v>
      </c>
      <c r="T1047" s="2">
        <f t="shared" si="109"/>
        <v>-1.5082401595465679E-3</v>
      </c>
      <c r="X1047" s="2">
        <f t="shared" si="110"/>
        <v>-2.8020814918171605E-3</v>
      </c>
      <c r="AB1047" s="2">
        <f t="shared" si="111"/>
        <v>2.1882373007485641E-4</v>
      </c>
      <c r="AF1047" s="2">
        <f t="shared" si="112"/>
        <v>-2.583257761742304E-3</v>
      </c>
    </row>
    <row r="1048" spans="1:32" x14ac:dyDescent="0.3">
      <c r="A1048" s="15">
        <v>43549</v>
      </c>
      <c r="B1048" s="2">
        <v>-1.0341048607048393E-2</v>
      </c>
      <c r="C1048" s="4">
        <v>-8.9596662273389513E-3</v>
      </c>
      <c r="D1048" s="2">
        <v>-1.0185075635933382E-2</v>
      </c>
      <c r="E1048" s="2">
        <v>-9.3201528850942565E-3</v>
      </c>
      <c r="F1048">
        <v>3</v>
      </c>
      <c r="G1048">
        <v>2019</v>
      </c>
      <c r="L1048" s="2">
        <f t="shared" si="107"/>
        <v>-1.3813823797094414E-3</v>
      </c>
      <c r="P1048" s="2">
        <f t="shared" si="108"/>
        <v>-1.5597297111501034E-4</v>
      </c>
      <c r="T1048" s="2">
        <f t="shared" si="109"/>
        <v>-1.0208957219541362E-3</v>
      </c>
      <c r="X1048" s="2">
        <f t="shared" si="110"/>
        <v>-1.2254094085944311E-3</v>
      </c>
      <c r="AB1048" s="2">
        <f t="shared" si="111"/>
        <v>3.6048665775530522E-4</v>
      </c>
      <c r="AF1048" s="2">
        <f t="shared" si="112"/>
        <v>-8.6492275083912586E-4</v>
      </c>
    </row>
    <row r="1049" spans="1:32" x14ac:dyDescent="0.3">
      <c r="A1049" s="15">
        <v>43550</v>
      </c>
      <c r="B1049" s="2">
        <v>1.5202723263371893E-2</v>
      </c>
      <c r="C1049" s="4">
        <v>1.1361384503599973E-2</v>
      </c>
      <c r="D1049" s="2">
        <v>2.0523407510621174E-2</v>
      </c>
      <c r="E1049" s="2">
        <v>1.1227512245129519E-2</v>
      </c>
      <c r="F1049">
        <v>3</v>
      </c>
      <c r="G1049">
        <v>2019</v>
      </c>
      <c r="L1049" s="2">
        <f t="shared" si="107"/>
        <v>3.8413387597719204E-3</v>
      </c>
      <c r="P1049" s="2">
        <f t="shared" si="108"/>
        <v>-5.3206842472492809E-3</v>
      </c>
      <c r="T1049" s="2">
        <f t="shared" si="109"/>
        <v>3.975211018242374E-3</v>
      </c>
      <c r="X1049" s="2">
        <f t="shared" si="110"/>
        <v>9.1620230070212014E-3</v>
      </c>
      <c r="AB1049" s="2">
        <f t="shared" si="111"/>
        <v>1.3387225847045353E-4</v>
      </c>
      <c r="AF1049" s="2">
        <f t="shared" si="112"/>
        <v>9.2958952654916549E-3</v>
      </c>
    </row>
    <row r="1050" spans="1:32" x14ac:dyDescent="0.3">
      <c r="A1050" s="15">
        <v>43551</v>
      </c>
      <c r="B1050" s="2">
        <v>-1.6744087752025233E-3</v>
      </c>
      <c r="C1050" s="4">
        <v>-3.3265843728910133E-3</v>
      </c>
      <c r="D1050" s="2">
        <v>4.6064289216136657E-3</v>
      </c>
      <c r="E1050" s="2">
        <v>-2.6293757213914767E-3</v>
      </c>
      <c r="F1050">
        <v>3</v>
      </c>
      <c r="G1050">
        <v>2019</v>
      </c>
      <c r="L1050" s="2">
        <f t="shared" si="107"/>
        <v>1.6521755976884899E-3</v>
      </c>
      <c r="P1050" s="2">
        <f t="shared" si="108"/>
        <v>-6.280837696816189E-3</v>
      </c>
      <c r="T1050" s="2">
        <f t="shared" si="109"/>
        <v>9.5496694618895338E-4</v>
      </c>
      <c r="X1050" s="2">
        <f t="shared" si="110"/>
        <v>7.9330132945046785E-3</v>
      </c>
      <c r="AB1050" s="2">
        <f t="shared" si="111"/>
        <v>-6.9720865149953655E-4</v>
      </c>
      <c r="AF1050" s="2">
        <f t="shared" si="112"/>
        <v>7.2358046430051424E-3</v>
      </c>
    </row>
    <row r="1051" spans="1:32" x14ac:dyDescent="0.3">
      <c r="A1051" s="15">
        <v>43552</v>
      </c>
      <c r="B1051" s="2">
        <v>1.3748211329648439E-2</v>
      </c>
      <c r="C1051" s="4">
        <v>1.0917383497669362E-2</v>
      </c>
      <c r="D1051" s="2">
        <v>1.33495226483854E-2</v>
      </c>
      <c r="E1051" s="2">
        <v>1.0826352481113511E-2</v>
      </c>
      <c r="F1051">
        <v>3</v>
      </c>
      <c r="G1051">
        <v>2019</v>
      </c>
      <c r="L1051" s="2">
        <f t="shared" si="107"/>
        <v>2.8308278319790769E-3</v>
      </c>
      <c r="P1051" s="2">
        <f t="shared" si="108"/>
        <v>3.9868868126303851E-4</v>
      </c>
      <c r="T1051" s="2">
        <f t="shared" si="109"/>
        <v>2.9218588485349275E-3</v>
      </c>
      <c r="X1051" s="2">
        <f t="shared" si="110"/>
        <v>2.4321391507160384E-3</v>
      </c>
      <c r="AB1051" s="2">
        <f t="shared" si="111"/>
        <v>9.1031016555850539E-5</v>
      </c>
      <c r="AF1051" s="2">
        <f t="shared" si="112"/>
        <v>2.523170167271889E-3</v>
      </c>
    </row>
    <row r="1052" spans="1:32" x14ac:dyDescent="0.3">
      <c r="A1052" s="15">
        <v>43553</v>
      </c>
      <c r="B1052" s="2">
        <v>5.5643467273589105E-3</v>
      </c>
      <c r="C1052" s="4">
        <v>4.6585998271391213E-3</v>
      </c>
      <c r="D1052" s="2">
        <v>2.054532215886958E-4</v>
      </c>
      <c r="E1052" s="2">
        <v>3.2997178415658684E-3</v>
      </c>
      <c r="F1052">
        <v>3</v>
      </c>
      <c r="G1052">
        <v>2019</v>
      </c>
      <c r="L1052" s="2">
        <f t="shared" si="107"/>
        <v>9.0574690021978915E-4</v>
      </c>
      <c r="P1052" s="2">
        <f t="shared" si="108"/>
        <v>5.3588935057702148E-3</v>
      </c>
      <c r="T1052" s="2">
        <f t="shared" si="109"/>
        <v>2.2646288857930421E-3</v>
      </c>
      <c r="X1052" s="2">
        <f t="shared" si="110"/>
        <v>-4.4531466055504256E-3</v>
      </c>
      <c r="AB1052" s="2">
        <f t="shared" si="111"/>
        <v>1.3588819855732529E-3</v>
      </c>
      <c r="AF1052" s="2">
        <f t="shared" si="112"/>
        <v>-3.0942646199771727E-3</v>
      </c>
    </row>
    <row r="1053" spans="1:32" x14ac:dyDescent="0.3">
      <c r="A1053" s="15">
        <v>43556</v>
      </c>
      <c r="B1053" s="2">
        <v>-3.5600996827911181E-3</v>
      </c>
      <c r="C1053" s="4">
        <v>3.8928414731716553E-3</v>
      </c>
      <c r="D1053" s="2">
        <v>-3.2964360366518754E-3</v>
      </c>
      <c r="E1053" s="2">
        <v>5.1446865519041395E-3</v>
      </c>
      <c r="F1053">
        <v>4</v>
      </c>
      <c r="G1053">
        <v>2019</v>
      </c>
      <c r="L1053" s="2">
        <f t="shared" si="107"/>
        <v>-7.4529411559627733E-3</v>
      </c>
      <c r="P1053" s="2">
        <f t="shared" si="108"/>
        <v>2.6366364613924272E-4</v>
      </c>
      <c r="T1053" s="2">
        <f t="shared" si="109"/>
        <v>-8.7047862346952571E-3</v>
      </c>
      <c r="X1053" s="2">
        <f t="shared" si="110"/>
        <v>-7.1892775098235306E-3</v>
      </c>
      <c r="AB1053" s="2">
        <f t="shared" si="111"/>
        <v>1.2518450787324842E-3</v>
      </c>
      <c r="AF1053" s="2">
        <f t="shared" si="112"/>
        <v>-8.4411225885560152E-3</v>
      </c>
    </row>
    <row r="1054" spans="1:32" x14ac:dyDescent="0.3">
      <c r="A1054" s="15">
        <v>43557</v>
      </c>
      <c r="B1054" s="2">
        <v>3.1064074139059168E-3</v>
      </c>
      <c r="C1054" s="4">
        <v>3.7749107689935509E-3</v>
      </c>
      <c r="D1054" s="2">
        <v>9.1504130051275282E-4</v>
      </c>
      <c r="E1054" s="2">
        <v>4.7535660105880893E-3</v>
      </c>
      <c r="F1054">
        <v>4</v>
      </c>
      <c r="G1054">
        <v>2019</v>
      </c>
      <c r="L1054" s="2">
        <f t="shared" si="107"/>
        <v>-6.6850335508763419E-4</v>
      </c>
      <c r="P1054" s="2">
        <f t="shared" si="108"/>
        <v>-2.1913661133931639E-3</v>
      </c>
      <c r="T1054" s="2">
        <f t="shared" si="109"/>
        <v>-1.6471585966821726E-3</v>
      </c>
      <c r="X1054" s="2">
        <f t="shared" si="110"/>
        <v>-2.8598694684807981E-3</v>
      </c>
      <c r="AB1054" s="2">
        <f t="shared" si="111"/>
        <v>9.7865524159453836E-4</v>
      </c>
      <c r="AF1054" s="2">
        <f t="shared" si="112"/>
        <v>-3.8385247100753365E-3</v>
      </c>
    </row>
    <row r="1055" spans="1:32" x14ac:dyDescent="0.3">
      <c r="A1055" s="15">
        <v>43558</v>
      </c>
      <c r="B1055" s="2">
        <v>-2.5426168164519375E-3</v>
      </c>
      <c r="C1055" s="4">
        <v>-5.9121333196735307E-3</v>
      </c>
      <c r="D1055" s="2">
        <v>-8.5968192263027651E-3</v>
      </c>
      <c r="E1055" s="2">
        <v>-4.5966563952617246E-3</v>
      </c>
      <c r="F1055">
        <v>4</v>
      </c>
      <c r="G1055">
        <v>2019</v>
      </c>
      <c r="L1055" s="2">
        <f t="shared" si="107"/>
        <v>3.3695165032215932E-3</v>
      </c>
      <c r="P1055" s="2">
        <f t="shared" si="108"/>
        <v>-6.0542024098508276E-3</v>
      </c>
      <c r="T1055" s="2">
        <f t="shared" si="109"/>
        <v>2.0540395788097871E-3</v>
      </c>
      <c r="X1055" s="2">
        <f t="shared" si="110"/>
        <v>-2.6846859066292344E-3</v>
      </c>
      <c r="AB1055" s="2">
        <f t="shared" si="111"/>
        <v>1.3154769244118061E-3</v>
      </c>
      <c r="AF1055" s="2">
        <f t="shared" si="112"/>
        <v>-4.0001628310410405E-3</v>
      </c>
    </row>
    <row r="1056" spans="1:32" x14ac:dyDescent="0.3">
      <c r="A1056" s="15">
        <v>43559</v>
      </c>
      <c r="B1056" s="2">
        <v>-5.6801363232705944E-4</v>
      </c>
      <c r="C1056" s="4">
        <v>-3.9462553514916093E-3</v>
      </c>
      <c r="D1056" s="2">
        <v>-6.2605297524697462E-3</v>
      </c>
      <c r="E1056" s="2">
        <v>-4.9489262579121458E-3</v>
      </c>
      <c r="F1056">
        <v>4</v>
      </c>
      <c r="G1056">
        <v>2019</v>
      </c>
      <c r="L1056" s="2">
        <f t="shared" si="107"/>
        <v>3.3782417191645497E-3</v>
      </c>
      <c r="P1056" s="2">
        <f t="shared" si="108"/>
        <v>-5.6925161201426865E-3</v>
      </c>
      <c r="T1056" s="2">
        <f t="shared" si="109"/>
        <v>4.3809126255850862E-3</v>
      </c>
      <c r="X1056" s="2">
        <f t="shared" si="110"/>
        <v>-2.3142744009781368E-3</v>
      </c>
      <c r="AB1056" s="2">
        <f t="shared" si="111"/>
        <v>-1.0026709064205365E-3</v>
      </c>
      <c r="AF1056" s="2">
        <f t="shared" si="112"/>
        <v>-1.3116034945576003E-3</v>
      </c>
    </row>
    <row r="1057" spans="1:32" x14ac:dyDescent="0.3">
      <c r="A1057" s="15">
        <v>43560</v>
      </c>
      <c r="B1057" s="2">
        <v>7.5625548334848488E-3</v>
      </c>
      <c r="C1057" s="4">
        <v>5.8587687532333788E-3</v>
      </c>
      <c r="D1057" s="2">
        <v>6.0107206511307507E-3</v>
      </c>
      <c r="E1057" s="2">
        <v>4.5886334449364513E-3</v>
      </c>
      <c r="F1057">
        <v>4</v>
      </c>
      <c r="G1057">
        <v>2019</v>
      </c>
      <c r="L1057" s="2">
        <f t="shared" si="107"/>
        <v>1.7037860802514701E-3</v>
      </c>
      <c r="P1057" s="2">
        <f t="shared" si="108"/>
        <v>-1.5518341823540982E-3</v>
      </c>
      <c r="T1057" s="2">
        <f t="shared" si="109"/>
        <v>2.9739213885483975E-3</v>
      </c>
      <c r="X1057" s="2">
        <f t="shared" si="110"/>
        <v>1.519518978973719E-4</v>
      </c>
      <c r="AB1057" s="2">
        <f t="shared" si="111"/>
        <v>-1.2701353082969274E-3</v>
      </c>
      <c r="AF1057" s="2">
        <f t="shared" si="112"/>
        <v>1.4220872061942993E-3</v>
      </c>
    </row>
    <row r="1058" spans="1:32" x14ac:dyDescent="0.3">
      <c r="A1058" s="15">
        <v>43563</v>
      </c>
      <c r="B1058" s="2">
        <v>-7.2696446351383321E-3</v>
      </c>
      <c r="C1058" s="4">
        <v>-5.2674664300807672E-3</v>
      </c>
      <c r="D1058" s="2">
        <v>-7.9558844792943298E-3</v>
      </c>
      <c r="E1058" s="2">
        <v>-4.1608523237087617E-3</v>
      </c>
      <c r="F1058">
        <v>4</v>
      </c>
      <c r="G1058">
        <v>2019</v>
      </c>
      <c r="L1058" s="2">
        <f t="shared" si="107"/>
        <v>-2.002178205057565E-3</v>
      </c>
      <c r="P1058" s="2">
        <f t="shared" si="108"/>
        <v>-6.8623984415599765E-4</v>
      </c>
      <c r="T1058" s="2">
        <f t="shared" si="109"/>
        <v>-3.1087923114295705E-3</v>
      </c>
      <c r="X1058" s="2">
        <f t="shared" si="110"/>
        <v>-2.6884180492135626E-3</v>
      </c>
      <c r="AB1058" s="2">
        <f t="shared" si="111"/>
        <v>1.1066141063720055E-3</v>
      </c>
      <c r="AF1058" s="2">
        <f t="shared" si="112"/>
        <v>-3.7950321555855681E-3</v>
      </c>
    </row>
    <row r="1059" spans="1:32" x14ac:dyDescent="0.3">
      <c r="A1059" s="15">
        <v>43564</v>
      </c>
      <c r="B1059" s="2">
        <v>5.0962357078636463E-3</v>
      </c>
      <c r="C1059" s="4">
        <v>5.8124003619286248E-3</v>
      </c>
      <c r="D1059" s="2">
        <v>8.9980666972688927E-3</v>
      </c>
      <c r="E1059" s="2">
        <v>6.1676157923419225E-3</v>
      </c>
      <c r="F1059">
        <v>4</v>
      </c>
      <c r="G1059">
        <v>2019</v>
      </c>
      <c r="L1059" s="2">
        <f t="shared" si="107"/>
        <v>-7.1616465406497843E-4</v>
      </c>
      <c r="P1059" s="2">
        <f t="shared" si="108"/>
        <v>3.9018309894052463E-3</v>
      </c>
      <c r="T1059" s="2">
        <f t="shared" si="109"/>
        <v>-1.0713800844782762E-3</v>
      </c>
      <c r="X1059" s="2">
        <f t="shared" si="110"/>
        <v>3.1856663353402679E-3</v>
      </c>
      <c r="AB1059" s="2">
        <f t="shared" si="111"/>
        <v>3.5521543041329776E-4</v>
      </c>
      <c r="AF1059" s="2">
        <f t="shared" si="112"/>
        <v>2.8304509049269701E-3</v>
      </c>
    </row>
    <row r="1060" spans="1:32" x14ac:dyDescent="0.3">
      <c r="A1060" s="15">
        <v>43565</v>
      </c>
      <c r="B1060" s="2">
        <v>-1.1382794236580313E-2</v>
      </c>
      <c r="C1060" s="4">
        <v>-7.5094564318731192E-3</v>
      </c>
      <c r="D1060" s="2">
        <v>-1.0305889150673148E-2</v>
      </c>
      <c r="E1060" s="2">
        <v>-9.0877526565761365E-3</v>
      </c>
      <c r="F1060">
        <v>4</v>
      </c>
      <c r="G1060">
        <v>2019</v>
      </c>
      <c r="L1060" s="2">
        <f t="shared" si="107"/>
        <v>-3.8733378047071934E-3</v>
      </c>
      <c r="P1060" s="2">
        <f t="shared" si="108"/>
        <v>1.0769050859071646E-3</v>
      </c>
      <c r="T1060" s="2">
        <f t="shared" si="109"/>
        <v>-2.295041580004176E-3</v>
      </c>
      <c r="X1060" s="2">
        <f t="shared" si="110"/>
        <v>-2.7964327188000288E-3</v>
      </c>
      <c r="AB1060" s="2">
        <f t="shared" si="111"/>
        <v>-1.5782962247030173E-3</v>
      </c>
      <c r="AF1060" s="2">
        <f t="shared" si="112"/>
        <v>-1.2181364940970114E-3</v>
      </c>
    </row>
    <row r="1061" spans="1:32" x14ac:dyDescent="0.3">
      <c r="A1061" s="15">
        <v>43566</v>
      </c>
      <c r="B1061" s="2">
        <v>1.8755020080321576E-3</v>
      </c>
      <c r="C1061" s="4">
        <v>1.0704142675864278E-3</v>
      </c>
      <c r="D1061" s="2">
        <v>-5.8382404751124715E-4</v>
      </c>
      <c r="E1061" s="2">
        <v>5.613529487228571E-4</v>
      </c>
      <c r="F1061">
        <v>4</v>
      </c>
      <c r="G1061">
        <v>2019</v>
      </c>
      <c r="L1061" s="2">
        <f t="shared" si="107"/>
        <v>8.0508774044572981E-4</v>
      </c>
      <c r="P1061" s="2">
        <f t="shared" si="108"/>
        <v>-2.4593260555434049E-3</v>
      </c>
      <c r="T1061" s="2">
        <f t="shared" si="109"/>
        <v>1.3141490593093007E-3</v>
      </c>
      <c r="X1061" s="2">
        <f t="shared" si="110"/>
        <v>-1.6542383150976751E-3</v>
      </c>
      <c r="AB1061" s="2">
        <f t="shared" si="111"/>
        <v>-5.0906131886357074E-4</v>
      </c>
      <c r="AF1061" s="2">
        <f t="shared" si="112"/>
        <v>-1.1451769962341042E-3</v>
      </c>
    </row>
    <row r="1062" spans="1:32" x14ac:dyDescent="0.3">
      <c r="A1062" s="15">
        <v>43567</v>
      </c>
      <c r="B1062" s="2">
        <v>3.6492845481609815E-3</v>
      </c>
      <c r="C1062" s="4">
        <v>4.0313192546155372E-3</v>
      </c>
      <c r="D1062" s="2">
        <v>5.1181591413444775E-3</v>
      </c>
      <c r="E1062" s="2">
        <v>4.1469152881820825E-3</v>
      </c>
      <c r="F1062">
        <v>4</v>
      </c>
      <c r="G1062">
        <v>2019</v>
      </c>
      <c r="L1062" s="2">
        <f t="shared" si="107"/>
        <v>-3.8203470645455572E-4</v>
      </c>
      <c r="P1062" s="2">
        <f t="shared" si="108"/>
        <v>1.468874593183496E-3</v>
      </c>
      <c r="T1062" s="2">
        <f t="shared" si="109"/>
        <v>-4.9763074002110103E-4</v>
      </c>
      <c r="X1062" s="2">
        <f t="shared" si="110"/>
        <v>1.0868398867289403E-3</v>
      </c>
      <c r="AB1062" s="2">
        <f t="shared" si="111"/>
        <v>1.155960335665453E-4</v>
      </c>
      <c r="AF1062" s="2">
        <f t="shared" si="112"/>
        <v>9.71243853162395E-4</v>
      </c>
    </row>
    <row r="1063" spans="1:32" x14ac:dyDescent="0.3">
      <c r="A1063" s="15">
        <v>43570</v>
      </c>
      <c r="B1063" s="2">
        <v>3.1670562331973635E-3</v>
      </c>
      <c r="C1063" s="4">
        <v>4.0280157513451452E-3</v>
      </c>
      <c r="D1063" s="2">
        <v>5.5346701827577068E-3</v>
      </c>
      <c r="E1063" s="2">
        <v>3.5785489297498812E-3</v>
      </c>
      <c r="F1063">
        <v>4</v>
      </c>
      <c r="G1063">
        <v>2019</v>
      </c>
      <c r="L1063" s="2">
        <f t="shared" si="107"/>
        <v>-8.6095951814778174E-4</v>
      </c>
      <c r="P1063" s="2">
        <f t="shared" si="108"/>
        <v>2.3676139495603433E-3</v>
      </c>
      <c r="T1063" s="2">
        <f t="shared" si="109"/>
        <v>-4.1149269655251777E-4</v>
      </c>
      <c r="X1063" s="2">
        <f t="shared" si="110"/>
        <v>1.5066544314125616E-3</v>
      </c>
      <c r="AB1063" s="2">
        <f t="shared" si="111"/>
        <v>-4.4946682159526397E-4</v>
      </c>
      <c r="AF1063" s="2">
        <f t="shared" si="112"/>
        <v>1.9561212530078255E-3</v>
      </c>
    </row>
    <row r="1064" spans="1:32" x14ac:dyDescent="0.3">
      <c r="A1064" s="15">
        <v>43571</v>
      </c>
      <c r="B1064" s="2">
        <v>1.0107949744537364E-2</v>
      </c>
      <c r="C1064" s="4">
        <v>8.2803337795702668E-3</v>
      </c>
      <c r="D1064" s="2">
        <v>1.4187365571306329E-2</v>
      </c>
      <c r="E1064" s="2">
        <v>9.5049997635317206E-3</v>
      </c>
      <c r="F1064">
        <v>4</v>
      </c>
      <c r="G1064">
        <v>2019</v>
      </c>
      <c r="L1064" s="2">
        <f t="shared" si="107"/>
        <v>1.827615964967097E-3</v>
      </c>
      <c r="P1064" s="2">
        <f t="shared" si="108"/>
        <v>4.0794158267689652E-3</v>
      </c>
      <c r="T1064" s="2">
        <f t="shared" si="109"/>
        <v>6.0294998100564323E-4</v>
      </c>
      <c r="X1064" s="2">
        <f t="shared" si="110"/>
        <v>5.9070317917360622E-3</v>
      </c>
      <c r="AB1064" s="2">
        <f t="shared" si="111"/>
        <v>1.2246659839614538E-3</v>
      </c>
      <c r="AF1064" s="2">
        <f t="shared" si="112"/>
        <v>4.6823658077746085E-3</v>
      </c>
    </row>
    <row r="1065" spans="1:32" x14ac:dyDescent="0.3">
      <c r="A1065" s="15">
        <v>43573</v>
      </c>
      <c r="B1065" s="2">
        <v>-7.6388723114750191E-3</v>
      </c>
      <c r="C1065" s="4">
        <v>-2.9141904531630094E-3</v>
      </c>
      <c r="D1065" s="2">
        <v>-1.0086353862505166E-2</v>
      </c>
      <c r="E1065" s="2">
        <v>-3.4464110578465578E-3</v>
      </c>
      <c r="F1065">
        <v>4</v>
      </c>
      <c r="G1065">
        <v>2019</v>
      </c>
      <c r="L1065" s="2">
        <f t="shared" si="107"/>
        <v>-4.7246818583120097E-3</v>
      </c>
      <c r="P1065" s="2">
        <f t="shared" si="108"/>
        <v>-2.4474815510301465E-3</v>
      </c>
      <c r="T1065" s="2">
        <f t="shared" si="109"/>
        <v>-4.1924612536284617E-3</v>
      </c>
      <c r="X1065" s="2">
        <f t="shared" si="110"/>
        <v>-7.1721634093421562E-3</v>
      </c>
      <c r="AB1065" s="2">
        <f t="shared" si="111"/>
        <v>-5.3222060468354837E-4</v>
      </c>
      <c r="AF1065" s="2">
        <f t="shared" si="112"/>
        <v>-6.6399428046586082E-3</v>
      </c>
    </row>
    <row r="1066" spans="1:32" x14ac:dyDescent="0.3">
      <c r="A1066" s="15">
        <v>43577</v>
      </c>
      <c r="B1066" s="2">
        <v>-1.7838269060220863E-2</v>
      </c>
      <c r="C1066" s="4">
        <v>-1.3473385065686351E-2</v>
      </c>
      <c r="D1066" s="2">
        <v>-1.7716405169504446E-2</v>
      </c>
      <c r="E1066" s="2">
        <v>-1.2649372973315432E-2</v>
      </c>
      <c r="F1066">
        <v>4</v>
      </c>
      <c r="G1066">
        <v>2019</v>
      </c>
      <c r="L1066" s="2">
        <f t="shared" si="107"/>
        <v>-4.364883994534512E-3</v>
      </c>
      <c r="P1066" s="2">
        <f t="shared" si="108"/>
        <v>1.2186389071641712E-4</v>
      </c>
      <c r="T1066" s="2">
        <f t="shared" si="109"/>
        <v>-5.1888960869054309E-3</v>
      </c>
      <c r="X1066" s="2">
        <f t="shared" si="110"/>
        <v>-4.2430201038180949E-3</v>
      </c>
      <c r="AB1066" s="2">
        <f t="shared" si="111"/>
        <v>8.2401209237091891E-4</v>
      </c>
      <c r="AF1066" s="2">
        <f t="shared" si="112"/>
        <v>-5.0670321961890138E-3</v>
      </c>
    </row>
    <row r="1067" spans="1:32" x14ac:dyDescent="0.3">
      <c r="A1067" s="15">
        <v>43578</v>
      </c>
      <c r="B1067" s="2">
        <v>-4.1966743795467873E-3</v>
      </c>
      <c r="C1067" s="4">
        <v>-1.5955909939669409E-3</v>
      </c>
      <c r="D1067" s="2">
        <v>-7.0146305150742974E-3</v>
      </c>
      <c r="E1067" s="2">
        <v>-2.0778787936814608E-3</v>
      </c>
      <c r="F1067">
        <v>4</v>
      </c>
      <c r="G1067">
        <v>2019</v>
      </c>
      <c r="L1067" s="2">
        <f t="shared" si="107"/>
        <v>-2.6010833855798464E-3</v>
      </c>
      <c r="P1067" s="2">
        <f t="shared" si="108"/>
        <v>-2.8179561355275102E-3</v>
      </c>
      <c r="T1067" s="2">
        <f t="shared" si="109"/>
        <v>-2.1187955858653264E-3</v>
      </c>
      <c r="X1067" s="2">
        <f t="shared" si="110"/>
        <v>-5.4190395211073565E-3</v>
      </c>
      <c r="AB1067" s="2">
        <f t="shared" si="111"/>
        <v>-4.8228779971451995E-4</v>
      </c>
      <c r="AF1067" s="2">
        <f t="shared" si="112"/>
        <v>-4.9367517213928366E-3</v>
      </c>
    </row>
    <row r="1068" spans="1:32" x14ac:dyDescent="0.3">
      <c r="A1068" s="15">
        <v>43579</v>
      </c>
      <c r="B1068" s="2">
        <v>1.374846091835545E-2</v>
      </c>
      <c r="C1068" s="4">
        <v>1.2975176983314449E-2</v>
      </c>
      <c r="D1068" s="2">
        <v>1.2927539968181445E-2</v>
      </c>
      <c r="E1068" s="2">
        <v>1.2700674810864261E-2</v>
      </c>
      <c r="F1068">
        <v>4</v>
      </c>
      <c r="G1068">
        <v>2019</v>
      </c>
      <c r="L1068" s="2">
        <f t="shared" si="107"/>
        <v>7.7328393504100083E-4</v>
      </c>
      <c r="P1068" s="2">
        <f t="shared" si="108"/>
        <v>-8.2092095017400474E-4</v>
      </c>
      <c r="T1068" s="2">
        <f t="shared" si="109"/>
        <v>1.047786107491188E-3</v>
      </c>
      <c r="X1068" s="2">
        <f t="shared" si="110"/>
        <v>-4.7637015133003904E-5</v>
      </c>
      <c r="AB1068" s="2">
        <f t="shared" si="111"/>
        <v>-2.745021724501872E-4</v>
      </c>
      <c r="AF1068" s="2">
        <f t="shared" si="112"/>
        <v>2.2686515731718329E-4</v>
      </c>
    </row>
    <row r="1069" spans="1:32" x14ac:dyDescent="0.3">
      <c r="A1069" s="15">
        <v>43580</v>
      </c>
      <c r="B1069" s="2">
        <v>-9.8949346683191684E-3</v>
      </c>
      <c r="C1069" s="4">
        <v>-7.1933243221347469E-3</v>
      </c>
      <c r="D1069" s="2">
        <v>-1.0028197503080987E-2</v>
      </c>
      <c r="E1069" s="2">
        <v>-8.2914518823352205E-3</v>
      </c>
      <c r="F1069">
        <v>4</v>
      </c>
      <c r="G1069">
        <v>2019</v>
      </c>
      <c r="L1069" s="2">
        <f t="shared" si="107"/>
        <v>-2.7016103461844215E-3</v>
      </c>
      <c r="P1069" s="2">
        <f t="shared" si="108"/>
        <v>-1.3326283476181901E-4</v>
      </c>
      <c r="T1069" s="2">
        <f t="shared" si="109"/>
        <v>-1.6034827859839479E-3</v>
      </c>
      <c r="X1069" s="2">
        <f t="shared" si="110"/>
        <v>-2.8348731809462405E-3</v>
      </c>
      <c r="AB1069" s="2">
        <f t="shared" si="111"/>
        <v>-1.0981275602004736E-3</v>
      </c>
      <c r="AF1069" s="2">
        <f t="shared" si="112"/>
        <v>-1.7367456207457669E-3</v>
      </c>
    </row>
    <row r="1070" spans="1:32" x14ac:dyDescent="0.3">
      <c r="A1070" s="15">
        <v>43581</v>
      </c>
      <c r="B1070" s="2">
        <v>1.2905702017415472E-2</v>
      </c>
      <c r="C1070" s="4">
        <v>9.6935181844732231E-3</v>
      </c>
      <c r="D1070" s="2">
        <v>1.5295309584981792E-2</v>
      </c>
      <c r="E1070" s="2">
        <v>8.6873877832818885E-3</v>
      </c>
      <c r="F1070">
        <v>4</v>
      </c>
      <c r="G1070">
        <v>2019</v>
      </c>
      <c r="L1070" s="2">
        <f t="shared" si="107"/>
        <v>3.2121838329422486E-3</v>
      </c>
      <c r="P1070" s="2">
        <f t="shared" si="108"/>
        <v>2.3896075675663205E-3</v>
      </c>
      <c r="T1070" s="2">
        <f t="shared" si="109"/>
        <v>4.2183142341335831E-3</v>
      </c>
      <c r="X1070" s="2">
        <f t="shared" si="110"/>
        <v>5.6017914005085691E-3</v>
      </c>
      <c r="AB1070" s="2">
        <f t="shared" si="111"/>
        <v>-1.0061304011913345E-3</v>
      </c>
      <c r="AF1070" s="2">
        <f t="shared" si="112"/>
        <v>6.6079218016999036E-3</v>
      </c>
    </row>
    <row r="1071" spans="1:32" x14ac:dyDescent="0.3">
      <c r="A1071" s="15">
        <v>43585</v>
      </c>
      <c r="B1071" s="2">
        <v>3.9305640180161095E-3</v>
      </c>
      <c r="C1071" s="4">
        <v>-5.5297265337547275E-4</v>
      </c>
      <c r="D1071" s="2">
        <v>-8.286271177969937E-3</v>
      </c>
      <c r="E1071" s="2">
        <v>-9.1585475639105191E-4</v>
      </c>
      <c r="F1071">
        <v>4</v>
      </c>
      <c r="G1071">
        <v>2019</v>
      </c>
      <c r="L1071" s="2">
        <f t="shared" si="107"/>
        <v>4.4835366713915827E-3</v>
      </c>
      <c r="P1071" s="2">
        <f t="shared" si="108"/>
        <v>-1.2216835195986046E-2</v>
      </c>
      <c r="T1071" s="2">
        <f t="shared" si="109"/>
        <v>4.8464187744071616E-3</v>
      </c>
      <c r="X1071" s="2">
        <f t="shared" si="110"/>
        <v>-7.7332985245944647E-3</v>
      </c>
      <c r="AB1071" s="2">
        <f t="shared" si="111"/>
        <v>-3.6288210301557917E-4</v>
      </c>
      <c r="AF1071" s="2">
        <f t="shared" si="112"/>
        <v>-7.3704164215788849E-3</v>
      </c>
    </row>
    <row r="1072" spans="1:32" x14ac:dyDescent="0.3">
      <c r="A1072" s="15">
        <v>43587</v>
      </c>
      <c r="B1072" s="2">
        <v>2.2528965813187231E-3</v>
      </c>
      <c r="C1072" s="4">
        <v>-1.9918029647220743E-3</v>
      </c>
      <c r="D1072" s="2">
        <v>-1.8881363220986107E-3</v>
      </c>
      <c r="E1072" s="2">
        <v>-1.2840894097211773E-3</v>
      </c>
      <c r="F1072">
        <v>5</v>
      </c>
      <c r="G1072">
        <v>2019</v>
      </c>
      <c r="L1072" s="2">
        <f t="shared" si="107"/>
        <v>4.244699546040797E-3</v>
      </c>
      <c r="P1072" s="2">
        <f t="shared" si="108"/>
        <v>4.1410329034173333E-3</v>
      </c>
      <c r="T1072" s="2">
        <f t="shared" si="109"/>
        <v>3.5369859910399006E-3</v>
      </c>
      <c r="X1072" s="2">
        <f t="shared" si="110"/>
        <v>1.0366664262346365E-4</v>
      </c>
      <c r="AB1072" s="2">
        <f t="shared" si="111"/>
        <v>7.0771355500089702E-4</v>
      </c>
      <c r="AF1072" s="2">
        <f t="shared" si="112"/>
        <v>-6.0404691237743338E-4</v>
      </c>
    </row>
    <row r="1073" spans="1:32" x14ac:dyDescent="0.3">
      <c r="A1073" s="15">
        <v>43588</v>
      </c>
      <c r="B1073" s="2">
        <v>4.2098599351112391E-3</v>
      </c>
      <c r="C1073" s="4">
        <v>-1.0661208128105077E-3</v>
      </c>
      <c r="D1073" s="2">
        <v>8.2652834532762533E-3</v>
      </c>
      <c r="E1073" s="2">
        <v>-4.6611938043315121E-4</v>
      </c>
      <c r="F1073">
        <v>5</v>
      </c>
      <c r="G1073">
        <v>2019</v>
      </c>
      <c r="L1073" s="2">
        <f t="shared" si="107"/>
        <v>5.2759807479217467E-3</v>
      </c>
      <c r="P1073" s="2">
        <f t="shared" si="108"/>
        <v>-4.0554235181650142E-3</v>
      </c>
      <c r="T1073" s="2">
        <f t="shared" si="109"/>
        <v>4.6759793155443903E-3</v>
      </c>
      <c r="X1073" s="2">
        <f t="shared" si="110"/>
        <v>9.3314042660867617E-3</v>
      </c>
      <c r="AB1073" s="2">
        <f t="shared" si="111"/>
        <v>6.0000143237735654E-4</v>
      </c>
      <c r="AF1073" s="2">
        <f t="shared" si="112"/>
        <v>8.7314028337094046E-3</v>
      </c>
    </row>
    <row r="1074" spans="1:32" x14ac:dyDescent="0.3">
      <c r="A1074" s="15">
        <v>43591</v>
      </c>
      <c r="B1074" s="2">
        <v>-1.2791126356452496E-2</v>
      </c>
      <c r="C1074" s="4">
        <v>-9.7333987918632198E-3</v>
      </c>
      <c r="D1074" s="2">
        <v>-1.1207128227641269E-2</v>
      </c>
      <c r="E1074" s="2">
        <v>-9.3144156828767789E-3</v>
      </c>
      <c r="F1074">
        <v>5</v>
      </c>
      <c r="G1074">
        <v>2019</v>
      </c>
      <c r="L1074" s="2">
        <f t="shared" si="107"/>
        <v>-3.057727564589276E-3</v>
      </c>
      <c r="P1074" s="2">
        <f t="shared" si="108"/>
        <v>-1.583998128811227E-3</v>
      </c>
      <c r="T1074" s="2">
        <f t="shared" si="109"/>
        <v>-3.4767106735757169E-3</v>
      </c>
      <c r="X1074" s="2">
        <f t="shared" si="110"/>
        <v>-1.4737294357780491E-3</v>
      </c>
      <c r="AB1074" s="2">
        <f t="shared" si="111"/>
        <v>4.1898310898644091E-4</v>
      </c>
      <c r="AF1074" s="2">
        <f t="shared" si="112"/>
        <v>-1.89271254476449E-3</v>
      </c>
    </row>
    <row r="1075" spans="1:32" x14ac:dyDescent="0.3">
      <c r="A1075" s="15">
        <v>43592</v>
      </c>
      <c r="B1075" s="2">
        <v>-9.2003574996056998E-3</v>
      </c>
      <c r="C1075" s="4">
        <v>-8.6521673528334331E-3</v>
      </c>
      <c r="D1075" s="2">
        <v>-1.1150144588930211E-2</v>
      </c>
      <c r="E1075" s="2">
        <v>-8.3861955620079809E-3</v>
      </c>
      <c r="F1075">
        <v>5</v>
      </c>
      <c r="G1075">
        <v>2019</v>
      </c>
      <c r="L1075" s="2">
        <f t="shared" si="107"/>
        <v>-5.481901467722667E-4</v>
      </c>
      <c r="P1075" s="2">
        <f t="shared" si="108"/>
        <v>1.949787089324511E-3</v>
      </c>
      <c r="T1075" s="2">
        <f t="shared" si="109"/>
        <v>-8.1416193759771896E-4</v>
      </c>
      <c r="X1075" s="2">
        <f t="shared" si="110"/>
        <v>-2.4979772360967777E-3</v>
      </c>
      <c r="AB1075" s="2">
        <f t="shared" si="111"/>
        <v>2.6597179082545226E-4</v>
      </c>
      <c r="AF1075" s="2">
        <f t="shared" si="112"/>
        <v>-2.76394902692223E-3</v>
      </c>
    </row>
    <row r="1076" spans="1:32" x14ac:dyDescent="0.3">
      <c r="A1076" s="15">
        <v>43593</v>
      </c>
      <c r="B1076" s="2">
        <v>-1.2074180490580093E-2</v>
      </c>
      <c r="C1076" s="4">
        <v>-1.2041329286217388E-2</v>
      </c>
      <c r="D1076" s="2">
        <v>-1.0031343681072899E-2</v>
      </c>
      <c r="E1076" s="2">
        <v>-1.2736230958681578E-2</v>
      </c>
      <c r="F1076">
        <v>5</v>
      </c>
      <c r="G1076">
        <v>2019</v>
      </c>
      <c r="L1076" s="2">
        <f t="shared" si="107"/>
        <v>-3.285120436270425E-5</v>
      </c>
      <c r="P1076" s="2">
        <f t="shared" si="108"/>
        <v>-2.0428368095071932E-3</v>
      </c>
      <c r="T1076" s="2">
        <f t="shared" si="109"/>
        <v>6.6205046810148549E-4</v>
      </c>
      <c r="X1076" s="2">
        <f t="shared" si="110"/>
        <v>2.0099856051444889E-3</v>
      </c>
      <c r="AB1076" s="2">
        <f t="shared" si="111"/>
        <v>-6.9490167246418974E-4</v>
      </c>
      <c r="AF1076" s="2">
        <f t="shared" si="112"/>
        <v>2.7048872776086787E-3</v>
      </c>
    </row>
    <row r="1077" spans="1:32" x14ac:dyDescent="0.3">
      <c r="A1077" s="15">
        <v>43594</v>
      </c>
      <c r="B1077" s="2">
        <v>-3.4416904532106403E-3</v>
      </c>
      <c r="C1077" s="4">
        <v>-5.0750696556612733E-3</v>
      </c>
      <c r="D1077" s="2">
        <v>-3.7869381673703512E-3</v>
      </c>
      <c r="E1077" s="2">
        <v>-6.0922281089825009E-3</v>
      </c>
      <c r="F1077">
        <v>5</v>
      </c>
      <c r="G1077">
        <v>2019</v>
      </c>
      <c r="L1077" s="2">
        <f t="shared" si="107"/>
        <v>1.633379202450633E-3</v>
      </c>
      <c r="P1077" s="2">
        <f t="shared" si="108"/>
        <v>3.4524771415971088E-4</v>
      </c>
      <c r="T1077" s="2">
        <f t="shared" si="109"/>
        <v>2.6505376557718605E-3</v>
      </c>
      <c r="X1077" s="2">
        <f t="shared" si="110"/>
        <v>1.2881314882909221E-3</v>
      </c>
      <c r="AB1077" s="2">
        <f t="shared" si="111"/>
        <v>-1.0171584533212276E-3</v>
      </c>
      <c r="AF1077" s="2">
        <f t="shared" si="112"/>
        <v>2.3052899416121497E-3</v>
      </c>
    </row>
    <row r="1078" spans="1:32" x14ac:dyDescent="0.3">
      <c r="A1078" s="15">
        <v>43595</v>
      </c>
      <c r="B1078" s="2">
        <v>6.0213912475506207E-3</v>
      </c>
      <c r="C1078" s="4">
        <v>-2.0262259109168129E-3</v>
      </c>
      <c r="D1078" s="2">
        <v>5.3973397589027186E-3</v>
      </c>
      <c r="E1078" s="2">
        <v>-2.5538547311411731E-3</v>
      </c>
      <c r="F1078">
        <v>5</v>
      </c>
      <c r="G1078">
        <v>2019</v>
      </c>
      <c r="L1078" s="2">
        <f t="shared" si="107"/>
        <v>8.0476171584674336E-3</v>
      </c>
      <c r="P1078" s="2">
        <f t="shared" si="108"/>
        <v>6.2405148864790212E-4</v>
      </c>
      <c r="T1078" s="2">
        <f t="shared" si="109"/>
        <v>8.575245978691793E-3</v>
      </c>
      <c r="X1078" s="2">
        <f t="shared" si="110"/>
        <v>7.4235656698195315E-3</v>
      </c>
      <c r="AB1078" s="2">
        <f t="shared" si="111"/>
        <v>-5.2762882022436026E-4</v>
      </c>
      <c r="AF1078" s="2">
        <f t="shared" si="112"/>
        <v>7.9511944900438926E-3</v>
      </c>
    </row>
    <row r="1079" spans="1:32" x14ac:dyDescent="0.3">
      <c r="A1079" s="15">
        <v>43598</v>
      </c>
      <c r="B1079" s="2">
        <v>-5.5870508499623779E-3</v>
      </c>
      <c r="C1079" s="4">
        <v>-1.1588009469008407E-2</v>
      </c>
      <c r="D1079" s="2">
        <v>-1.3104113221191069E-2</v>
      </c>
      <c r="E1079" s="2">
        <v>-9.9343378625143981E-3</v>
      </c>
      <c r="F1079">
        <v>5</v>
      </c>
      <c r="G1079">
        <v>2019</v>
      </c>
      <c r="L1079" s="2">
        <f t="shared" si="107"/>
        <v>6.0009586190460287E-3</v>
      </c>
      <c r="P1079" s="2">
        <f t="shared" si="108"/>
        <v>7.5170623712286916E-3</v>
      </c>
      <c r="T1079" s="2">
        <f t="shared" si="109"/>
        <v>4.3472870125520202E-3</v>
      </c>
      <c r="X1079" s="2">
        <f t="shared" si="110"/>
        <v>-1.5161037521826629E-3</v>
      </c>
      <c r="AB1079" s="2">
        <f t="shared" si="111"/>
        <v>1.6536716064940084E-3</v>
      </c>
      <c r="AF1079" s="2">
        <f t="shared" si="112"/>
        <v>-3.1697753586766714E-3</v>
      </c>
    </row>
    <row r="1080" spans="1:32" x14ac:dyDescent="0.3">
      <c r="A1080" s="15">
        <v>43599</v>
      </c>
      <c r="B1080" s="2">
        <v>3.7584145134508633E-3</v>
      </c>
      <c r="C1080" s="4">
        <v>6.6243877935450151E-3</v>
      </c>
      <c r="D1080" s="2">
        <v>5.9054534289138677E-3</v>
      </c>
      <c r="E1080" s="2">
        <v>6.139254942328024E-3</v>
      </c>
      <c r="F1080">
        <v>5</v>
      </c>
      <c r="G1080">
        <v>2019</v>
      </c>
      <c r="L1080" s="2">
        <f t="shared" si="107"/>
        <v>-2.8659732800941518E-3</v>
      </c>
      <c r="P1080" s="2">
        <f t="shared" si="108"/>
        <v>-2.1470389154630044E-3</v>
      </c>
      <c r="T1080" s="2">
        <f t="shared" si="109"/>
        <v>-2.3808404288771607E-3</v>
      </c>
      <c r="X1080" s="2">
        <f t="shared" si="110"/>
        <v>-7.1893436463114739E-4</v>
      </c>
      <c r="AB1080" s="2">
        <f t="shared" si="111"/>
        <v>-4.8513285121699109E-4</v>
      </c>
      <c r="AF1080" s="2">
        <f t="shared" si="112"/>
        <v>-2.338015134141563E-4</v>
      </c>
    </row>
    <row r="1081" spans="1:32" x14ac:dyDescent="0.3">
      <c r="A1081" s="15">
        <v>43600</v>
      </c>
      <c r="B1081" s="2">
        <v>-1.3596193065941835E-3</v>
      </c>
      <c r="C1081" s="4">
        <v>-5.79662361155041E-3</v>
      </c>
      <c r="D1081" s="2">
        <v>-7.3796706117408737E-3</v>
      </c>
      <c r="E1081" s="2">
        <v>-5.4570745417893323E-3</v>
      </c>
      <c r="F1081">
        <v>5</v>
      </c>
      <c r="G1081">
        <v>2019</v>
      </c>
      <c r="L1081" s="2">
        <f t="shared" si="107"/>
        <v>4.4370043049562265E-3</v>
      </c>
      <c r="P1081" s="2">
        <f t="shared" si="108"/>
        <v>6.0200513051466903E-3</v>
      </c>
      <c r="T1081" s="2">
        <f t="shared" si="109"/>
        <v>4.0974552351951488E-3</v>
      </c>
      <c r="X1081" s="2">
        <f t="shared" si="110"/>
        <v>-1.5830470001904637E-3</v>
      </c>
      <c r="AB1081" s="2">
        <f t="shared" si="111"/>
        <v>3.3954906976107774E-4</v>
      </c>
      <c r="AF1081" s="2">
        <f t="shared" si="112"/>
        <v>-1.9225960699515415E-3</v>
      </c>
    </row>
    <row r="1082" spans="1:32" x14ac:dyDescent="0.3">
      <c r="A1082" s="15">
        <v>43601</v>
      </c>
      <c r="B1082" s="2">
        <v>9.431627797542504E-3</v>
      </c>
      <c r="C1082" s="4">
        <v>8.9719458635834325E-3</v>
      </c>
      <c r="D1082" s="2">
        <v>8.3465978484402684E-3</v>
      </c>
      <c r="E1082" s="2">
        <v>7.5064232997656419E-3</v>
      </c>
      <c r="F1082">
        <v>5</v>
      </c>
      <c r="G1082">
        <v>2019</v>
      </c>
      <c r="L1082" s="2">
        <f t="shared" si="107"/>
        <v>4.5968193395907152E-4</v>
      </c>
      <c r="P1082" s="2">
        <f t="shared" si="108"/>
        <v>1.0850299491022355E-3</v>
      </c>
      <c r="T1082" s="2">
        <f t="shared" si="109"/>
        <v>1.9252044977768621E-3</v>
      </c>
      <c r="X1082" s="2">
        <f t="shared" si="110"/>
        <v>-6.2534801514316403E-4</v>
      </c>
      <c r="AB1082" s="2">
        <f t="shared" si="111"/>
        <v>-1.4655225638177906E-3</v>
      </c>
      <c r="AF1082" s="2">
        <f t="shared" si="112"/>
        <v>8.4017454867462652E-4</v>
      </c>
    </row>
    <row r="1083" spans="1:32" x14ac:dyDescent="0.3">
      <c r="A1083" s="15">
        <v>43602</v>
      </c>
      <c r="B1083" s="2">
        <v>2.4939086133789003E-2</v>
      </c>
      <c r="C1083" s="4">
        <v>1.3329365467127348E-2</v>
      </c>
      <c r="D1083" s="2">
        <v>2.0614930359414117E-2</v>
      </c>
      <c r="E1083" s="2">
        <v>1.4368547671946915E-2</v>
      </c>
      <c r="F1083">
        <v>5</v>
      </c>
      <c r="G1083">
        <v>2019</v>
      </c>
      <c r="L1083" s="2">
        <f t="shared" si="107"/>
        <v>1.1609720666661655E-2</v>
      </c>
      <c r="P1083" s="2">
        <f t="shared" si="108"/>
        <v>4.3241557743748868E-3</v>
      </c>
      <c r="T1083" s="2">
        <f t="shared" si="109"/>
        <v>1.0570538461842088E-2</v>
      </c>
      <c r="X1083" s="2">
        <f t="shared" si="110"/>
        <v>7.2855648922867684E-3</v>
      </c>
      <c r="AB1083" s="2">
        <f t="shared" si="111"/>
        <v>1.0391822048195672E-3</v>
      </c>
      <c r="AF1083" s="2">
        <f t="shared" si="112"/>
        <v>6.2463826874672012E-3</v>
      </c>
    </row>
    <row r="1084" spans="1:32" x14ac:dyDescent="0.3">
      <c r="A1084" s="15">
        <v>43605</v>
      </c>
      <c r="B1084" s="2">
        <v>4.3989578330793568E-2</v>
      </c>
      <c r="C1084" s="4">
        <v>3.6915443384193281E-2</v>
      </c>
      <c r="D1084" s="2">
        <v>4.4466666553481027E-2</v>
      </c>
      <c r="E1084" s="2">
        <v>3.7486715930101118E-2</v>
      </c>
      <c r="F1084">
        <v>5</v>
      </c>
      <c r="G1084">
        <v>2019</v>
      </c>
      <c r="L1084" s="2">
        <f t="shared" si="107"/>
        <v>7.074134946600287E-3</v>
      </c>
      <c r="P1084" s="2">
        <f t="shared" si="108"/>
        <v>-4.7708822268745926E-4</v>
      </c>
      <c r="T1084" s="2">
        <f t="shared" si="109"/>
        <v>6.5028624006924496E-3</v>
      </c>
      <c r="X1084" s="2">
        <f t="shared" si="110"/>
        <v>7.5512231692877463E-3</v>
      </c>
      <c r="AB1084" s="2">
        <f t="shared" si="111"/>
        <v>5.7127254590783744E-4</v>
      </c>
      <c r="AF1084" s="2">
        <f t="shared" si="112"/>
        <v>6.9799506233799088E-3</v>
      </c>
    </row>
    <row r="1085" spans="1:32" x14ac:dyDescent="0.3">
      <c r="A1085" s="15">
        <v>43606</v>
      </c>
      <c r="B1085" s="2">
        <v>-1.0523701255278146E-2</v>
      </c>
      <c r="C1085" s="4">
        <v>-1.0073341364952519E-2</v>
      </c>
      <c r="D1085" s="2">
        <v>-1.4671794588373725E-2</v>
      </c>
      <c r="E1085" s="2">
        <v>-9.7292000771483957E-3</v>
      </c>
      <c r="F1085">
        <v>5</v>
      </c>
      <c r="G1085">
        <v>2019</v>
      </c>
      <c r="L1085" s="2">
        <f t="shared" si="107"/>
        <v>-4.5035989032562659E-4</v>
      </c>
      <c r="P1085" s="2">
        <f t="shared" si="108"/>
        <v>4.1480933330955792E-3</v>
      </c>
      <c r="T1085" s="2">
        <f t="shared" si="109"/>
        <v>-7.9450117812975007E-4</v>
      </c>
      <c r="X1085" s="2">
        <f t="shared" si="110"/>
        <v>-4.5984532234212058E-3</v>
      </c>
      <c r="AB1085" s="2">
        <f t="shared" si="111"/>
        <v>3.4414128780412348E-4</v>
      </c>
      <c r="AF1085" s="2">
        <f t="shared" si="112"/>
        <v>-4.9425945112253292E-3</v>
      </c>
    </row>
    <row r="1086" spans="1:32" x14ac:dyDescent="0.3">
      <c r="A1086" s="15">
        <v>43607</v>
      </c>
      <c r="B1086" s="2">
        <v>5.4157798723016111E-3</v>
      </c>
      <c r="C1086" s="4">
        <v>2.4596254195454197E-3</v>
      </c>
      <c r="D1086" s="2">
        <v>7.20592311042476E-3</v>
      </c>
      <c r="E1086" s="2">
        <v>3.6030464616188997E-3</v>
      </c>
      <c r="F1086">
        <v>5</v>
      </c>
      <c r="G1086">
        <v>2019</v>
      </c>
      <c r="L1086" s="2">
        <f t="shared" si="107"/>
        <v>2.9561544527561914E-3</v>
      </c>
      <c r="P1086" s="2">
        <f t="shared" si="108"/>
        <v>-1.7901432381231489E-3</v>
      </c>
      <c r="T1086" s="2">
        <f t="shared" si="109"/>
        <v>1.8127334106827113E-3</v>
      </c>
      <c r="X1086" s="2">
        <f t="shared" si="110"/>
        <v>4.7462976908793399E-3</v>
      </c>
      <c r="AB1086" s="2">
        <f t="shared" si="111"/>
        <v>1.1434210420734801E-3</v>
      </c>
      <c r="AF1086" s="2">
        <f t="shared" si="112"/>
        <v>3.6028766488058602E-3</v>
      </c>
    </row>
    <row r="1087" spans="1:32" x14ac:dyDescent="0.3">
      <c r="A1087" s="15">
        <v>43608</v>
      </c>
      <c r="B1087" s="2">
        <v>-9.7978638891340532E-3</v>
      </c>
      <c r="C1087" s="4">
        <v>-6.8879441808160202E-3</v>
      </c>
      <c r="D1087" s="2">
        <v>-3.8556284969273142E-3</v>
      </c>
      <c r="E1087" s="2">
        <v>-7.6404601253739039E-3</v>
      </c>
      <c r="F1087">
        <v>5</v>
      </c>
      <c r="G1087">
        <v>2019</v>
      </c>
      <c r="L1087" s="2">
        <f t="shared" si="107"/>
        <v>-2.9099197083180331E-3</v>
      </c>
      <c r="P1087" s="2">
        <f t="shared" si="108"/>
        <v>-5.942235392206739E-3</v>
      </c>
      <c r="T1087" s="2">
        <f t="shared" si="109"/>
        <v>-2.1574037637601493E-3</v>
      </c>
      <c r="X1087" s="2">
        <f t="shared" si="110"/>
        <v>3.0323156838887059E-3</v>
      </c>
      <c r="AB1087" s="2">
        <f t="shared" si="111"/>
        <v>-7.5251594455788377E-4</v>
      </c>
      <c r="AF1087" s="2">
        <f t="shared" si="112"/>
        <v>3.7848316284465897E-3</v>
      </c>
    </row>
    <row r="1088" spans="1:32" x14ac:dyDescent="0.3">
      <c r="A1088" s="15">
        <v>43609</v>
      </c>
      <c r="B1088" s="2">
        <v>2.0745094649494339E-2</v>
      </c>
      <c r="C1088" s="4">
        <v>1.6046083700421727E-2</v>
      </c>
      <c r="D1088" s="2">
        <v>2.6421367288081553E-2</v>
      </c>
      <c r="E1088" s="2">
        <v>1.6060491520659314E-2</v>
      </c>
      <c r="F1088">
        <v>5</v>
      </c>
      <c r="G1088">
        <v>2019</v>
      </c>
      <c r="L1088" s="2">
        <f t="shared" si="107"/>
        <v>4.6990109490726122E-3</v>
      </c>
      <c r="P1088" s="2">
        <f t="shared" si="108"/>
        <v>-5.6762726385872139E-3</v>
      </c>
      <c r="T1088" s="2">
        <f t="shared" si="109"/>
        <v>4.684603128835025E-3</v>
      </c>
      <c r="X1088" s="2">
        <f t="shared" si="110"/>
        <v>1.0375283587659826E-2</v>
      </c>
      <c r="AB1088" s="2">
        <f t="shared" si="111"/>
        <v>1.4407820237587188E-5</v>
      </c>
      <c r="AF1088" s="2">
        <f t="shared" si="112"/>
        <v>1.0360875767422239E-2</v>
      </c>
    </row>
    <row r="1089" spans="1:32" x14ac:dyDescent="0.3">
      <c r="A1089" s="15">
        <v>43612</v>
      </c>
      <c r="B1089" s="2">
        <v>1.4361174082470281E-2</v>
      </c>
      <c r="C1089" s="4">
        <v>6.8092974561173606E-3</v>
      </c>
      <c r="D1089" s="2">
        <v>1.3939905582850558E-2</v>
      </c>
      <c r="E1089" s="2">
        <v>6.3033286403453527E-3</v>
      </c>
      <c r="F1089">
        <v>5</v>
      </c>
      <c r="G1089">
        <v>2019</v>
      </c>
      <c r="L1089" s="2">
        <f t="shared" si="107"/>
        <v>7.5518766263529208E-3</v>
      </c>
      <c r="P1089" s="2">
        <f t="shared" si="108"/>
        <v>4.2126849961972301E-4</v>
      </c>
      <c r="T1089" s="2">
        <f t="shared" si="109"/>
        <v>8.0578454421249279E-3</v>
      </c>
      <c r="X1089" s="2">
        <f t="shared" si="110"/>
        <v>7.1306081267331978E-3</v>
      </c>
      <c r="AB1089" s="2">
        <f t="shared" si="111"/>
        <v>-5.0596881577200797E-4</v>
      </c>
      <c r="AF1089" s="2">
        <f t="shared" si="112"/>
        <v>7.6365769425052058E-3</v>
      </c>
    </row>
    <row r="1090" spans="1:32" x14ac:dyDescent="0.3">
      <c r="A1090" s="15">
        <v>43613</v>
      </c>
      <c r="B1090" s="2">
        <v>-3.7926111011957878E-3</v>
      </c>
      <c r="C1090" s="4">
        <v>3.3543680161009665E-4</v>
      </c>
      <c r="D1090" s="2">
        <v>-1.5719966569397727E-3</v>
      </c>
      <c r="E1090" s="2">
        <v>1.6742563431611222E-3</v>
      </c>
      <c r="F1090">
        <v>5</v>
      </c>
      <c r="G1090">
        <v>2019</v>
      </c>
      <c r="L1090" s="2">
        <f t="shared" ref="L1090:L1153" si="113">IF(OR(F1090=1, F1090=3, F1090=4, F1090=5, F1090=6,F1090=9,F1090=10,F1090=11), B1090-C1090, IF(OR(F1090=2, F1090=7,F1090=8,F1090=12), C1090-B1090, ""))</f>
        <v>-4.1280479028058849E-3</v>
      </c>
      <c r="P1090" s="2">
        <f t="shared" ref="P1090:P1153" si="114">IF(OR(F1090=1, F1090=4, F1090=9,F1090=10,F1090=11), D1090-B1090, IF(OR(F1090=2,F1090=3,F1090=5,F1090=6, F1090=7,F1090=8,F1090=12), B1090-D1090, ""))</f>
        <v>-2.2206144442560149E-3</v>
      </c>
      <c r="T1090" s="2">
        <f t="shared" ref="T1090:T1153" si="115">IF(OR(F1090=1, F1090=3, F1090=4, F1090=5,F1090=9,F1090=10,F1090=11), B1090-E1090, IF(OR(F1090=2, F1090=6, F1090=7,F1090=8,F1090=12), E1090-B1090, ""))</f>
        <v>-5.46686744435691E-3</v>
      </c>
      <c r="X1090" s="2">
        <f t="shared" ref="X1090:X1153" si="116">IF(OR(F1090=1, F1090=3, F1090=4, F1090=5,F1090=9,F1090=10,F1090=11), D1090-C1090, IF(OR(F1090=2, F1090=6, F1090=7,F1090=8,F1090=12), C1090-D1090, ""))</f>
        <v>-1.9074334585498693E-3</v>
      </c>
      <c r="AB1090" s="2">
        <f t="shared" ref="AB1090:AB1153" si="117">IF(OR(F1090=1,F1090=2, F1090=3,F1090=9,F1090=11,F1090=12), C1090-E1090, IF(OR( F1090=4, F1090=5,F1090=6, F1090=7,F1090=8,F1090=10), E1090-C1090, ""))</f>
        <v>1.3388195415510256E-3</v>
      </c>
      <c r="AF1090" s="2">
        <f t="shared" ref="AF1090:AF1153" si="118">IF(OR(F1090=1, F1090=3,F1090=4, F1090=5,F1090=9,F1090=10,F1090=11), D1090-E1090, IF(OR(F1090=2,F1090=6, F1090=7,F1090=8,F1090=12), E1090-D1090, ""))</f>
        <v>-3.2462530001008951E-3</v>
      </c>
    </row>
    <row r="1091" spans="1:32" x14ac:dyDescent="0.3">
      <c r="A1091" s="15">
        <v>43614</v>
      </c>
      <c r="B1091" s="2">
        <v>-6.4101844471637992E-3</v>
      </c>
      <c r="C1091" s="4">
        <v>-5.6711725872366876E-3</v>
      </c>
      <c r="D1091" s="2">
        <v>-9.5686738675672175E-3</v>
      </c>
      <c r="E1091" s="2">
        <v>-6.2309857199030101E-3</v>
      </c>
      <c r="F1091">
        <v>5</v>
      </c>
      <c r="G1091">
        <v>2019</v>
      </c>
      <c r="L1091" s="2">
        <f t="shared" si="113"/>
        <v>-7.3901185992711164E-4</v>
      </c>
      <c r="P1091" s="2">
        <f t="shared" si="114"/>
        <v>3.1584894204034182E-3</v>
      </c>
      <c r="T1091" s="2">
        <f t="shared" si="115"/>
        <v>-1.7919872726078912E-4</v>
      </c>
      <c r="X1091" s="2">
        <f t="shared" si="116"/>
        <v>-3.8975012803305299E-3</v>
      </c>
      <c r="AB1091" s="2">
        <f t="shared" si="117"/>
        <v>-5.5981313266632252E-4</v>
      </c>
      <c r="AF1091" s="2">
        <f t="shared" si="118"/>
        <v>-3.3376881476642074E-3</v>
      </c>
    </row>
    <row r="1092" spans="1:32" x14ac:dyDescent="0.3">
      <c r="A1092" s="15">
        <v>43615</v>
      </c>
      <c r="B1092" s="2">
        <v>1.1423540335677584E-2</v>
      </c>
      <c r="C1092" s="4">
        <v>7.1494212172563479E-3</v>
      </c>
      <c r="D1092" s="2">
        <v>7.7183497334285317E-3</v>
      </c>
      <c r="E1092" s="2">
        <v>8.3519716065368309E-3</v>
      </c>
      <c r="F1092">
        <v>5</v>
      </c>
      <c r="G1092">
        <v>2019</v>
      </c>
      <c r="L1092" s="2">
        <f t="shared" si="113"/>
        <v>4.2741191184212362E-3</v>
      </c>
      <c r="P1092" s="2">
        <f t="shared" si="114"/>
        <v>3.7051906022490524E-3</v>
      </c>
      <c r="T1092" s="2">
        <f t="shared" si="115"/>
        <v>3.0715687291407532E-3</v>
      </c>
      <c r="X1092" s="2">
        <f t="shared" si="116"/>
        <v>5.6892851617218378E-4</v>
      </c>
      <c r="AB1092" s="2">
        <f t="shared" si="117"/>
        <v>1.202550389280483E-3</v>
      </c>
      <c r="AF1092" s="2">
        <f t="shared" si="118"/>
        <v>-6.3362187310829921E-4</v>
      </c>
    </row>
    <row r="1093" spans="1:32" x14ac:dyDescent="0.3">
      <c r="A1093" s="15">
        <v>43616</v>
      </c>
      <c r="B1093" s="2">
        <v>-2.6817905310168887E-3</v>
      </c>
      <c r="C1093" s="4">
        <v>-1.9337178446161749E-3</v>
      </c>
      <c r="D1093" s="2">
        <v>-5.127294519787713E-3</v>
      </c>
      <c r="E1093" s="2">
        <v>-2.9566702324791889E-3</v>
      </c>
      <c r="F1093">
        <v>5</v>
      </c>
      <c r="G1093">
        <v>2019</v>
      </c>
      <c r="L1093" s="2">
        <f t="shared" si="113"/>
        <v>-7.4807268640071384E-4</v>
      </c>
      <c r="P1093" s="2">
        <f t="shared" si="114"/>
        <v>2.4455039887708242E-3</v>
      </c>
      <c r="T1093" s="2">
        <f t="shared" si="115"/>
        <v>2.7487970146230015E-4</v>
      </c>
      <c r="X1093" s="2">
        <f t="shared" si="116"/>
        <v>-3.1935766751715381E-3</v>
      </c>
      <c r="AB1093" s="2">
        <f t="shared" si="117"/>
        <v>-1.022952387863014E-3</v>
      </c>
      <c r="AF1093" s="2">
        <f t="shared" si="118"/>
        <v>-2.1706242873085241E-3</v>
      </c>
    </row>
    <row r="1094" spans="1:32" x14ac:dyDescent="0.3">
      <c r="A1094" s="15">
        <v>43619</v>
      </c>
      <c r="B1094" s="2">
        <v>1.1462221602951071E-2</v>
      </c>
      <c r="C1094" s="4">
        <v>1.3901935786895697E-2</v>
      </c>
      <c r="D1094" s="2">
        <v>8.8684128329838026E-3</v>
      </c>
      <c r="E1094" s="2">
        <v>1.3935066046905278E-2</v>
      </c>
      <c r="F1094">
        <v>6</v>
      </c>
      <c r="G1094">
        <v>2019</v>
      </c>
      <c r="L1094" s="2">
        <f t="shared" si="113"/>
        <v>-2.439714183944626E-3</v>
      </c>
      <c r="P1094" s="2">
        <f t="shared" si="114"/>
        <v>2.5938087699672683E-3</v>
      </c>
      <c r="T1094" s="2">
        <f t="shared" si="115"/>
        <v>2.4728444439542068E-3</v>
      </c>
      <c r="X1094" s="2">
        <f t="shared" si="116"/>
        <v>5.0335229539118943E-3</v>
      </c>
      <c r="AB1094" s="2">
        <f t="shared" si="117"/>
        <v>3.3130260009580845E-5</v>
      </c>
      <c r="AF1094" s="2">
        <f t="shared" si="118"/>
        <v>5.0666532139214751E-3</v>
      </c>
    </row>
    <row r="1095" spans="1:32" x14ac:dyDescent="0.3">
      <c r="A1095" s="15">
        <v>43620</v>
      </c>
      <c r="B1095" s="2">
        <v>-1.9029845263111222E-3</v>
      </c>
      <c r="C1095" s="4">
        <v>-5.5341624926066105E-3</v>
      </c>
      <c r="D1095" s="2">
        <v>-2.0408388921973352E-3</v>
      </c>
      <c r="E1095" s="2">
        <v>-4.5714149482885191E-3</v>
      </c>
      <c r="F1095">
        <v>6</v>
      </c>
      <c r="G1095">
        <v>2019</v>
      </c>
      <c r="L1095" s="2">
        <f t="shared" si="113"/>
        <v>3.6311779662954883E-3</v>
      </c>
      <c r="P1095" s="2">
        <f t="shared" si="114"/>
        <v>1.3785436588621301E-4</v>
      </c>
      <c r="T1095" s="2">
        <f t="shared" si="115"/>
        <v>-2.6684304219773969E-3</v>
      </c>
      <c r="X1095" s="2">
        <f t="shared" si="116"/>
        <v>-3.4933236004092753E-3</v>
      </c>
      <c r="AB1095" s="2">
        <f t="shared" si="117"/>
        <v>9.6274754431809138E-4</v>
      </c>
      <c r="AF1095" s="2">
        <f t="shared" si="118"/>
        <v>-2.5305760560911839E-3</v>
      </c>
    </row>
    <row r="1096" spans="1:32" x14ac:dyDescent="0.3">
      <c r="A1096" s="15">
        <v>43622</v>
      </c>
      <c r="B1096" s="2">
        <v>-1.9819117768269928E-2</v>
      </c>
      <c r="C1096" s="4">
        <v>-1.4798301397894602E-2</v>
      </c>
      <c r="D1096" s="2">
        <v>-2.3161506914579508E-2</v>
      </c>
      <c r="E1096" s="2">
        <v>-1.3816643939133113E-2</v>
      </c>
      <c r="F1096">
        <v>6</v>
      </c>
      <c r="G1096">
        <v>2019</v>
      </c>
      <c r="L1096" s="2">
        <f t="shared" si="113"/>
        <v>-5.020816370375325E-3</v>
      </c>
      <c r="P1096" s="2">
        <f t="shared" si="114"/>
        <v>3.3423891463095802E-3</v>
      </c>
      <c r="T1096" s="2">
        <f t="shared" si="115"/>
        <v>6.0024738291368143E-3</v>
      </c>
      <c r="X1096" s="2">
        <f t="shared" si="116"/>
        <v>8.3632055166849052E-3</v>
      </c>
      <c r="AB1096" s="2">
        <f t="shared" si="117"/>
        <v>9.8165745876148923E-4</v>
      </c>
      <c r="AF1096" s="2">
        <f t="shared" si="118"/>
        <v>9.3448629754463945E-3</v>
      </c>
    </row>
    <row r="1097" spans="1:32" x14ac:dyDescent="0.3">
      <c r="A1097" s="15">
        <v>43623</v>
      </c>
      <c r="B1097" s="2">
        <v>8.9961646561742079E-3</v>
      </c>
      <c r="C1097" s="4">
        <v>2.2712401055408663E-3</v>
      </c>
      <c r="D1097" s="2">
        <v>6.7779527763193858E-3</v>
      </c>
      <c r="E1097" s="2">
        <v>2.1801318096864911E-3</v>
      </c>
      <c r="F1097">
        <v>6</v>
      </c>
      <c r="G1097">
        <v>2019</v>
      </c>
      <c r="L1097" s="2">
        <f t="shared" si="113"/>
        <v>6.7249245506333412E-3</v>
      </c>
      <c r="P1097" s="2">
        <f t="shared" si="114"/>
        <v>2.2182118798548221E-3</v>
      </c>
      <c r="T1097" s="2">
        <f t="shared" si="115"/>
        <v>-6.8160328464877164E-3</v>
      </c>
      <c r="X1097" s="2">
        <f t="shared" si="116"/>
        <v>-4.5067126707785191E-3</v>
      </c>
      <c r="AB1097" s="2">
        <f t="shared" si="117"/>
        <v>-9.1108295854375188E-5</v>
      </c>
      <c r="AF1097" s="2">
        <f t="shared" si="118"/>
        <v>-4.5978209666328942E-3</v>
      </c>
    </row>
    <row r="1098" spans="1:32" x14ac:dyDescent="0.3">
      <c r="A1098" s="15">
        <v>43626</v>
      </c>
      <c r="B1098" s="2">
        <v>-1.4165885869808514E-3</v>
      </c>
      <c r="C1098" s="4">
        <v>4.3847641030610026E-3</v>
      </c>
      <c r="D1098" s="2">
        <v>-1.047750715802021E-3</v>
      </c>
      <c r="E1098" s="2">
        <v>4.2563718103083691E-3</v>
      </c>
      <c r="F1098">
        <v>6</v>
      </c>
      <c r="G1098">
        <v>2019</v>
      </c>
      <c r="L1098" s="2">
        <f t="shared" si="113"/>
        <v>-5.8013526900418545E-3</v>
      </c>
      <c r="P1098" s="2">
        <f t="shared" si="114"/>
        <v>-3.6883787117883036E-4</v>
      </c>
      <c r="T1098" s="2">
        <f t="shared" si="115"/>
        <v>5.6729603972892201E-3</v>
      </c>
      <c r="X1098" s="2">
        <f t="shared" si="116"/>
        <v>5.4325148188630237E-3</v>
      </c>
      <c r="AB1098" s="2">
        <f t="shared" si="117"/>
        <v>-1.2839229275263351E-4</v>
      </c>
      <c r="AF1098" s="2">
        <f t="shared" si="118"/>
        <v>5.3041225261103902E-3</v>
      </c>
    </row>
    <row r="1099" spans="1:32" x14ac:dyDescent="0.3">
      <c r="A1099" s="15">
        <v>43627</v>
      </c>
      <c r="B1099" s="2">
        <v>3.0321676662689104E-3</v>
      </c>
      <c r="C1099" s="4">
        <v>3.5981782649902819E-3</v>
      </c>
      <c r="D1099" s="2">
        <v>7.4579493458787373E-3</v>
      </c>
      <c r="E1099" s="2">
        <v>4.1709690100572372E-3</v>
      </c>
      <c r="F1099">
        <v>6</v>
      </c>
      <c r="G1099">
        <v>2019</v>
      </c>
      <c r="L1099" s="2">
        <f t="shared" si="113"/>
        <v>-5.6601059872137156E-4</v>
      </c>
      <c r="P1099" s="2">
        <f t="shared" si="114"/>
        <v>-4.4257816796098269E-3</v>
      </c>
      <c r="T1099" s="2">
        <f t="shared" si="115"/>
        <v>1.1388013437883268E-3</v>
      </c>
      <c r="X1099" s="2">
        <f t="shared" si="116"/>
        <v>-3.8597710808884553E-3</v>
      </c>
      <c r="AB1099" s="2">
        <f t="shared" si="117"/>
        <v>5.7279074506695529E-4</v>
      </c>
      <c r="AF1099" s="2">
        <f t="shared" si="118"/>
        <v>-3.2869803358215001E-3</v>
      </c>
    </row>
    <row r="1100" spans="1:32" x14ac:dyDescent="0.3">
      <c r="A1100" s="15">
        <v>43628</v>
      </c>
      <c r="B1100" s="2">
        <v>-9.4405633655254024E-3</v>
      </c>
      <c r="C1100" s="4">
        <v>-4.9642307949454801E-3</v>
      </c>
      <c r="D1100" s="2">
        <v>-9.5872600586270149E-3</v>
      </c>
      <c r="E1100" s="2">
        <v>-4.84725332324087E-3</v>
      </c>
      <c r="F1100">
        <v>6</v>
      </c>
      <c r="G1100">
        <v>2019</v>
      </c>
      <c r="L1100" s="2">
        <f t="shared" si="113"/>
        <v>-4.4763325705799223E-3</v>
      </c>
      <c r="P1100" s="2">
        <f t="shared" si="114"/>
        <v>1.4669669310161254E-4</v>
      </c>
      <c r="T1100" s="2">
        <f t="shared" si="115"/>
        <v>4.5933100422845324E-3</v>
      </c>
      <c r="X1100" s="2">
        <f t="shared" si="116"/>
        <v>4.6230292636815348E-3</v>
      </c>
      <c r="AB1100" s="2">
        <f t="shared" si="117"/>
        <v>1.1697747170461015E-4</v>
      </c>
      <c r="AF1100" s="2">
        <f t="shared" si="118"/>
        <v>4.7400067353861449E-3</v>
      </c>
    </row>
    <row r="1101" spans="1:32" x14ac:dyDescent="0.3">
      <c r="A1101" s="15">
        <v>43629</v>
      </c>
      <c r="B1101" s="2">
        <v>8.8636372065079121E-3</v>
      </c>
      <c r="C1101" s="4">
        <v>6.593203541011023E-4</v>
      </c>
      <c r="D1101" s="2">
        <v>3.3585547880389646E-4</v>
      </c>
      <c r="E1101" s="2">
        <v>-3.8861266786739408E-4</v>
      </c>
      <c r="F1101">
        <v>6</v>
      </c>
      <c r="G1101">
        <v>2019</v>
      </c>
      <c r="L1101" s="2">
        <f t="shared" si="113"/>
        <v>8.2043168524068098E-3</v>
      </c>
      <c r="P1101" s="2">
        <f t="shared" si="114"/>
        <v>8.527781727704015E-3</v>
      </c>
      <c r="T1101" s="2">
        <f t="shared" si="115"/>
        <v>-9.2522498743753054E-3</v>
      </c>
      <c r="X1101" s="2">
        <f t="shared" si="116"/>
        <v>3.2346487529720584E-4</v>
      </c>
      <c r="AB1101" s="2">
        <f t="shared" si="117"/>
        <v>-1.0479330219684965E-3</v>
      </c>
      <c r="AF1101" s="2">
        <f t="shared" si="118"/>
        <v>-7.2446814667129059E-4</v>
      </c>
    </row>
    <row r="1102" spans="1:32" x14ac:dyDescent="0.3">
      <c r="A1102" s="15">
        <v>43630</v>
      </c>
      <c r="B1102" s="2">
        <v>-8.4485866662676549E-3</v>
      </c>
      <c r="C1102" s="4">
        <v>-7.61705717199441E-3</v>
      </c>
      <c r="D1102" s="2">
        <v>-1.1678358476373722E-2</v>
      </c>
      <c r="E1102" s="2">
        <v>-7.2793180706448111E-3</v>
      </c>
      <c r="F1102">
        <v>6</v>
      </c>
      <c r="G1102">
        <v>2019</v>
      </c>
      <c r="L1102" s="2">
        <f t="shared" si="113"/>
        <v>-8.3152949427324485E-4</v>
      </c>
      <c r="P1102" s="2">
        <f t="shared" si="114"/>
        <v>3.2297718101060666E-3</v>
      </c>
      <c r="T1102" s="2">
        <f t="shared" si="115"/>
        <v>1.1692685956228438E-3</v>
      </c>
      <c r="X1102" s="2">
        <f t="shared" si="116"/>
        <v>4.0613013043793115E-3</v>
      </c>
      <c r="AB1102" s="2">
        <f t="shared" si="117"/>
        <v>3.3773910134959895E-4</v>
      </c>
      <c r="AF1102" s="2">
        <f t="shared" si="118"/>
        <v>4.3990404057289104E-3</v>
      </c>
    </row>
    <row r="1103" spans="1:32" x14ac:dyDescent="0.3">
      <c r="A1103" s="15">
        <v>43633</v>
      </c>
      <c r="B1103" s="2">
        <v>-1.1618888355006117E-2</v>
      </c>
      <c r="C1103" s="4">
        <v>-1.2784078895063108E-2</v>
      </c>
      <c r="D1103" s="2">
        <v>-1.1141833813228063E-2</v>
      </c>
      <c r="E1103" s="2">
        <v>-1.2452578533901994E-2</v>
      </c>
      <c r="F1103">
        <v>6</v>
      </c>
      <c r="G1103">
        <v>2019</v>
      </c>
      <c r="L1103" s="2">
        <f t="shared" si="113"/>
        <v>1.1651905400569904E-3</v>
      </c>
      <c r="P1103" s="2">
        <f t="shared" si="114"/>
        <v>-4.7705454177805404E-4</v>
      </c>
      <c r="T1103" s="2">
        <f t="shared" si="115"/>
        <v>-8.3369017889587706E-4</v>
      </c>
      <c r="X1103" s="2">
        <f t="shared" si="116"/>
        <v>-1.6422450818350445E-3</v>
      </c>
      <c r="AB1103" s="2">
        <f t="shared" si="117"/>
        <v>3.3150036116111337E-4</v>
      </c>
      <c r="AF1103" s="2">
        <f t="shared" si="118"/>
        <v>-1.3107447206739311E-3</v>
      </c>
    </row>
    <row r="1104" spans="1:32" x14ac:dyDescent="0.3">
      <c r="A1104" s="15">
        <v>43634</v>
      </c>
      <c r="B1104" s="2">
        <v>1.0808890501404847E-3</v>
      </c>
      <c r="C1104" s="4">
        <v>1.6577922662063427E-3</v>
      </c>
      <c r="D1104" s="2">
        <v>2.5682739712452412E-3</v>
      </c>
      <c r="E1104" s="2">
        <v>2.1957973644783804E-3</v>
      </c>
      <c r="F1104">
        <v>6</v>
      </c>
      <c r="G1104">
        <v>2019</v>
      </c>
      <c r="L1104" s="2">
        <f t="shared" si="113"/>
        <v>-5.7690321606585805E-4</v>
      </c>
      <c r="P1104" s="2">
        <f t="shared" si="114"/>
        <v>-1.4873849211047565E-3</v>
      </c>
      <c r="T1104" s="2">
        <f t="shared" si="115"/>
        <v>1.1149083143378957E-3</v>
      </c>
      <c r="X1104" s="2">
        <f t="shared" si="116"/>
        <v>-9.1048170503889845E-4</v>
      </c>
      <c r="AB1104" s="2">
        <f t="shared" si="117"/>
        <v>5.3800509827203768E-4</v>
      </c>
      <c r="AF1104" s="2">
        <f t="shared" si="118"/>
        <v>-3.7247660676686077E-4</v>
      </c>
    </row>
    <row r="1105" spans="1:32" x14ac:dyDescent="0.3">
      <c r="A1105" s="15">
        <v>43635</v>
      </c>
      <c r="B1105" s="2">
        <v>3.3710996941527429E-3</v>
      </c>
      <c r="C1105" s="4">
        <v>-4.2766112132123687E-6</v>
      </c>
      <c r="D1105" s="2">
        <v>3.6572106355634227E-4</v>
      </c>
      <c r="E1105" s="2">
        <v>1.7005435080471424E-3</v>
      </c>
      <c r="F1105">
        <v>6</v>
      </c>
      <c r="G1105">
        <v>2019</v>
      </c>
      <c r="L1105" s="2">
        <f t="shared" si="113"/>
        <v>3.3753763053659554E-3</v>
      </c>
      <c r="P1105" s="2">
        <f t="shared" si="114"/>
        <v>3.0053786305964006E-3</v>
      </c>
      <c r="T1105" s="2">
        <f t="shared" si="115"/>
        <v>-1.6705561861056005E-3</v>
      </c>
      <c r="X1105" s="2">
        <f t="shared" si="116"/>
        <v>-3.6999767476955463E-4</v>
      </c>
      <c r="AB1105" s="2">
        <f t="shared" si="117"/>
        <v>1.7048201192603548E-3</v>
      </c>
      <c r="AF1105" s="2">
        <f t="shared" si="118"/>
        <v>1.3348224444908001E-3</v>
      </c>
    </row>
    <row r="1106" spans="1:32" x14ac:dyDescent="0.3">
      <c r="A1106" s="15">
        <v>43636</v>
      </c>
      <c r="B1106" s="2">
        <v>1.2155871989403173E-2</v>
      </c>
      <c r="C1106" s="4">
        <v>1.2000222384734081E-2</v>
      </c>
      <c r="D1106" s="2">
        <v>1.380009946611071E-2</v>
      </c>
      <c r="E1106" s="2">
        <v>1.2499507832997622E-2</v>
      </c>
      <c r="F1106">
        <v>6</v>
      </c>
      <c r="G1106">
        <v>2019</v>
      </c>
      <c r="L1106" s="2">
        <f t="shared" si="113"/>
        <v>1.556496046690916E-4</v>
      </c>
      <c r="P1106" s="2">
        <f t="shared" si="114"/>
        <v>-1.6442274767075379E-3</v>
      </c>
      <c r="T1106" s="2">
        <f t="shared" si="115"/>
        <v>3.4363584359444962E-4</v>
      </c>
      <c r="X1106" s="2">
        <f t="shared" si="116"/>
        <v>-1.7998770813766295E-3</v>
      </c>
      <c r="AB1106" s="2">
        <f t="shared" si="117"/>
        <v>4.9928544826354122E-4</v>
      </c>
      <c r="AF1106" s="2">
        <f t="shared" si="118"/>
        <v>-1.3005916331130882E-3</v>
      </c>
    </row>
    <row r="1107" spans="1:32" x14ac:dyDescent="0.3">
      <c r="A1107" s="15">
        <v>43637</v>
      </c>
      <c r="B1107" s="2">
        <v>-8.6052254321377936E-3</v>
      </c>
      <c r="C1107" s="4">
        <v>-9.0984004902064045E-3</v>
      </c>
      <c r="D1107" s="2">
        <v>-4.9624607307731045E-3</v>
      </c>
      <c r="E1107" s="2">
        <v>-1.028088995326706E-2</v>
      </c>
      <c r="F1107">
        <v>6</v>
      </c>
      <c r="G1107">
        <v>2019</v>
      </c>
      <c r="L1107" s="2">
        <f t="shared" si="113"/>
        <v>4.9317505806861089E-4</v>
      </c>
      <c r="P1107" s="2">
        <f t="shared" si="114"/>
        <v>-3.6427647013646891E-3</v>
      </c>
      <c r="T1107" s="2">
        <f t="shared" si="115"/>
        <v>-1.6756645211292668E-3</v>
      </c>
      <c r="X1107" s="2">
        <f t="shared" si="116"/>
        <v>-4.1359397594333E-3</v>
      </c>
      <c r="AB1107" s="2">
        <f t="shared" si="117"/>
        <v>-1.1824894630606559E-3</v>
      </c>
      <c r="AF1107" s="2">
        <f t="shared" si="118"/>
        <v>-5.3184292224939559E-3</v>
      </c>
    </row>
    <row r="1108" spans="1:32" x14ac:dyDescent="0.3">
      <c r="A1108" s="15">
        <v>43640</v>
      </c>
      <c r="B1108" s="2">
        <v>-1.0895046886270738E-3</v>
      </c>
      <c r="C1108" s="4">
        <v>-2.0854479235080498E-3</v>
      </c>
      <c r="D1108" s="2">
        <v>-8.5868158095356989E-4</v>
      </c>
      <c r="E1108" s="2">
        <v>-1.8250014223937813E-3</v>
      </c>
      <c r="F1108">
        <v>6</v>
      </c>
      <c r="G1108">
        <v>2019</v>
      </c>
      <c r="L1108" s="2">
        <f t="shared" si="113"/>
        <v>9.95943234880976E-4</v>
      </c>
      <c r="P1108" s="2">
        <f t="shared" si="114"/>
        <v>-2.3082310767350391E-4</v>
      </c>
      <c r="T1108" s="2">
        <f t="shared" si="115"/>
        <v>-7.3549673376670753E-4</v>
      </c>
      <c r="X1108" s="2">
        <f t="shared" si="116"/>
        <v>-1.2267663425544798E-3</v>
      </c>
      <c r="AB1108" s="2">
        <f t="shared" si="117"/>
        <v>2.6044650111426847E-4</v>
      </c>
      <c r="AF1108" s="2">
        <f t="shared" si="118"/>
        <v>-9.6631984144021144E-4</v>
      </c>
    </row>
    <row r="1109" spans="1:32" x14ac:dyDescent="0.3">
      <c r="A1109" s="15">
        <v>43641</v>
      </c>
      <c r="B1109" s="2">
        <v>8.260275044431142E-3</v>
      </c>
      <c r="C1109" s="4">
        <v>8.2737517788994616E-3</v>
      </c>
      <c r="D1109" s="2">
        <v>8.0059995980661432E-3</v>
      </c>
      <c r="E1109" s="2">
        <v>7.9743454994203721E-3</v>
      </c>
      <c r="F1109">
        <v>6</v>
      </c>
      <c r="G1109">
        <v>2019</v>
      </c>
      <c r="L1109" s="2">
        <f t="shared" si="113"/>
        <v>-1.3476734468319609E-5</v>
      </c>
      <c r="P1109" s="2">
        <f t="shared" si="114"/>
        <v>2.5427544636499877E-4</v>
      </c>
      <c r="T1109" s="2">
        <f t="shared" si="115"/>
        <v>-2.8592954501076989E-4</v>
      </c>
      <c r="X1109" s="2">
        <f t="shared" si="116"/>
        <v>2.6775218083331838E-4</v>
      </c>
      <c r="AB1109" s="2">
        <f t="shared" si="117"/>
        <v>-2.994062794790895E-4</v>
      </c>
      <c r="AF1109" s="2">
        <f t="shared" si="118"/>
        <v>-3.1654098645771123E-5</v>
      </c>
    </row>
    <row r="1110" spans="1:32" x14ac:dyDescent="0.3">
      <c r="A1110" s="15">
        <v>43642</v>
      </c>
      <c r="B1110" s="2">
        <v>8.2842204445101597E-3</v>
      </c>
      <c r="C1110" s="4">
        <v>4.3318116891097359E-3</v>
      </c>
      <c r="D1110" s="2">
        <v>1.0221398804747919E-2</v>
      </c>
      <c r="E1110" s="2">
        <v>3.9847911522117039E-3</v>
      </c>
      <c r="F1110">
        <v>6</v>
      </c>
      <c r="G1110">
        <v>2019</v>
      </c>
      <c r="L1110" s="2">
        <f t="shared" si="113"/>
        <v>3.9524087554004238E-3</v>
      </c>
      <c r="P1110" s="2">
        <f t="shared" si="114"/>
        <v>-1.9371783602377592E-3</v>
      </c>
      <c r="T1110" s="2">
        <f t="shared" si="115"/>
        <v>-4.2994292922984558E-3</v>
      </c>
      <c r="X1110" s="2">
        <f t="shared" si="116"/>
        <v>-5.889587115638183E-3</v>
      </c>
      <c r="AB1110" s="2">
        <f t="shared" si="117"/>
        <v>-3.4702053689803208E-4</v>
      </c>
      <c r="AF1110" s="2">
        <f t="shared" si="118"/>
        <v>-6.2366076525362151E-3</v>
      </c>
    </row>
    <row r="1111" spans="1:32" x14ac:dyDescent="0.3">
      <c r="A1111" s="15">
        <v>43643</v>
      </c>
      <c r="B1111" s="2">
        <v>4.6707489748257667E-3</v>
      </c>
      <c r="C1111" s="4">
        <v>-5.0643381965047632E-4</v>
      </c>
      <c r="D1111" s="2">
        <v>3.4384441481467689E-3</v>
      </c>
      <c r="E1111" s="2">
        <v>-1.4321046027382885E-4</v>
      </c>
      <c r="F1111">
        <v>6</v>
      </c>
      <c r="G1111">
        <v>2019</v>
      </c>
      <c r="L1111" s="2">
        <f t="shared" si="113"/>
        <v>5.1771827944762433E-3</v>
      </c>
      <c r="P1111" s="2">
        <f t="shared" si="114"/>
        <v>1.2323048266789979E-3</v>
      </c>
      <c r="T1111" s="2">
        <f t="shared" si="115"/>
        <v>-4.8139594350995957E-3</v>
      </c>
      <c r="X1111" s="2">
        <f t="shared" si="116"/>
        <v>-3.9448779677972454E-3</v>
      </c>
      <c r="AB1111" s="2">
        <f t="shared" si="117"/>
        <v>3.6322335937664745E-4</v>
      </c>
      <c r="AF1111" s="2">
        <f t="shared" si="118"/>
        <v>-3.5816546084205978E-3</v>
      </c>
    </row>
    <row r="1112" spans="1:32" x14ac:dyDescent="0.3">
      <c r="A1112" s="15">
        <v>43644</v>
      </c>
      <c r="B1112" s="2">
        <v>-2.8658050809949815E-3</v>
      </c>
      <c r="C1112" s="4">
        <v>-4.4504308979820134E-3</v>
      </c>
      <c r="D1112" s="2">
        <v>-5.2543213035065889E-3</v>
      </c>
      <c r="E1112" s="2">
        <v>-4.844339256830919E-3</v>
      </c>
      <c r="F1112">
        <v>6</v>
      </c>
      <c r="G1112">
        <v>2019</v>
      </c>
      <c r="L1112" s="2">
        <f t="shared" si="113"/>
        <v>1.5846258169870319E-3</v>
      </c>
      <c r="P1112" s="2">
        <f t="shared" si="114"/>
        <v>2.3885162225116075E-3</v>
      </c>
      <c r="T1112" s="2">
        <f t="shared" si="115"/>
        <v>-1.9785341758359375E-3</v>
      </c>
      <c r="X1112" s="2">
        <f t="shared" si="116"/>
        <v>8.0389040552457554E-4</v>
      </c>
      <c r="AB1112" s="2">
        <f t="shared" si="117"/>
        <v>-3.9390835884890556E-4</v>
      </c>
      <c r="AF1112" s="2">
        <f t="shared" si="118"/>
        <v>4.0998204667566998E-4</v>
      </c>
    </row>
    <row r="1113" spans="1:32" x14ac:dyDescent="0.3">
      <c r="A1113" s="15">
        <v>43647</v>
      </c>
      <c r="B1113" s="2">
        <v>1.0171075593069437E-2</v>
      </c>
      <c r="C1113" s="4">
        <v>6.5103890540637969E-3</v>
      </c>
      <c r="D1113" s="2">
        <v>8.5837737741599474E-3</v>
      </c>
      <c r="E1113" s="2">
        <v>7.40862208665952E-3</v>
      </c>
      <c r="F1113">
        <v>7</v>
      </c>
      <c r="G1113">
        <v>2019</v>
      </c>
      <c r="L1113" s="2">
        <f t="shared" si="113"/>
        <v>-3.6606865390056403E-3</v>
      </c>
      <c r="P1113" s="2">
        <f t="shared" si="114"/>
        <v>1.5873018189094899E-3</v>
      </c>
      <c r="T1113" s="2">
        <f t="shared" si="115"/>
        <v>-2.7624535064099173E-3</v>
      </c>
      <c r="X1113" s="2">
        <f t="shared" si="116"/>
        <v>-2.0733847200961504E-3</v>
      </c>
      <c r="AB1113" s="2">
        <f t="shared" si="117"/>
        <v>8.9823303259572301E-4</v>
      </c>
      <c r="AF1113" s="2">
        <f t="shared" si="118"/>
        <v>-1.1751516875004274E-3</v>
      </c>
    </row>
    <row r="1114" spans="1:32" x14ac:dyDescent="0.3">
      <c r="A1114" s="15">
        <v>43648</v>
      </c>
      <c r="B1114" s="2">
        <v>3.423623365046972E-3</v>
      </c>
      <c r="C1114" s="4">
        <v>3.7671925566342122E-3</v>
      </c>
      <c r="D1114" s="2">
        <v>-2.8337190251242006E-3</v>
      </c>
      <c r="E1114" s="2">
        <v>3.2751691381200962E-3</v>
      </c>
      <c r="F1114">
        <v>7</v>
      </c>
      <c r="G1114">
        <v>2019</v>
      </c>
      <c r="L1114" s="2">
        <f t="shared" si="113"/>
        <v>3.4356919158724016E-4</v>
      </c>
      <c r="P1114" s="2">
        <f t="shared" si="114"/>
        <v>6.2573423901711722E-3</v>
      </c>
      <c r="T1114" s="2">
        <f t="shared" si="115"/>
        <v>-1.4845422692687585E-4</v>
      </c>
      <c r="X1114" s="2">
        <f t="shared" si="116"/>
        <v>6.6009115817584132E-3</v>
      </c>
      <c r="AB1114" s="2">
        <f t="shared" si="117"/>
        <v>-4.9202341851411601E-4</v>
      </c>
      <c r="AF1114" s="2">
        <f t="shared" si="118"/>
        <v>6.1088881632442964E-3</v>
      </c>
    </row>
    <row r="1115" spans="1:32" x14ac:dyDescent="0.3">
      <c r="A1115" s="15">
        <v>43649</v>
      </c>
      <c r="B1115" s="2">
        <v>1.5511366525962731E-3</v>
      </c>
      <c r="C1115" s="4">
        <v>5.4154807183704259E-4</v>
      </c>
      <c r="D1115" s="2">
        <v>3.164627772645469E-3</v>
      </c>
      <c r="E1115" s="2">
        <v>5.7187375679610037E-4</v>
      </c>
      <c r="F1115">
        <v>7</v>
      </c>
      <c r="G1115">
        <v>2019</v>
      </c>
      <c r="L1115" s="2">
        <f t="shared" si="113"/>
        <v>-1.0095885807592305E-3</v>
      </c>
      <c r="P1115" s="2">
        <f t="shared" si="114"/>
        <v>-1.6134911200491959E-3</v>
      </c>
      <c r="T1115" s="2">
        <f t="shared" si="115"/>
        <v>-9.792628958001726E-4</v>
      </c>
      <c r="X1115" s="2">
        <f t="shared" si="116"/>
        <v>-2.6230797008084264E-3</v>
      </c>
      <c r="AB1115" s="2">
        <f t="shared" si="117"/>
        <v>3.0325684959057781E-5</v>
      </c>
      <c r="AF1115" s="2">
        <f t="shared" si="118"/>
        <v>-2.5927540158493688E-3</v>
      </c>
    </row>
    <row r="1116" spans="1:32" x14ac:dyDescent="0.3">
      <c r="A1116" s="15">
        <v>43650</v>
      </c>
      <c r="B1116" s="2">
        <v>2.8904665314401358E-3</v>
      </c>
      <c r="C1116" s="4">
        <v>2.5174649128327773E-3</v>
      </c>
      <c r="D1116" s="2">
        <v>2.8535193405199513E-3</v>
      </c>
      <c r="E1116" s="2">
        <v>1.7271911494317206E-3</v>
      </c>
      <c r="F1116">
        <v>7</v>
      </c>
      <c r="G1116">
        <v>2019</v>
      </c>
      <c r="L1116" s="2">
        <f t="shared" si="113"/>
        <v>-3.7300161860735846E-4</v>
      </c>
      <c r="P1116" s="2">
        <f t="shared" si="114"/>
        <v>3.6947190920184458E-5</v>
      </c>
      <c r="T1116" s="2">
        <f t="shared" si="115"/>
        <v>-1.1632753820084152E-3</v>
      </c>
      <c r="X1116" s="2">
        <f t="shared" si="116"/>
        <v>-3.36054427687174E-4</v>
      </c>
      <c r="AB1116" s="2">
        <f t="shared" si="117"/>
        <v>-7.9027376340105675E-4</v>
      </c>
      <c r="AF1116" s="2">
        <f t="shared" si="118"/>
        <v>-1.1263281910882308E-3</v>
      </c>
    </row>
    <row r="1117" spans="1:32" x14ac:dyDescent="0.3">
      <c r="A1117" s="15">
        <v>43651</v>
      </c>
      <c r="B1117" s="2">
        <v>-3.9134404939628921E-4</v>
      </c>
      <c r="C1117" s="4">
        <v>-1.1350367254692729E-2</v>
      </c>
      <c r="D1117" s="2">
        <v>1.2550898660233599E-4</v>
      </c>
      <c r="E1117" s="2">
        <v>-9.8894809720141315E-3</v>
      </c>
      <c r="F1117">
        <v>7</v>
      </c>
      <c r="G1117">
        <v>2019</v>
      </c>
      <c r="L1117" s="2">
        <f t="shared" si="113"/>
        <v>-1.095902320529644E-2</v>
      </c>
      <c r="P1117" s="2">
        <f t="shared" si="114"/>
        <v>-5.1685303599862515E-4</v>
      </c>
      <c r="T1117" s="2">
        <f t="shared" si="115"/>
        <v>-9.4981369226178423E-3</v>
      </c>
      <c r="X1117" s="2">
        <f t="shared" si="116"/>
        <v>-1.1475876241295065E-2</v>
      </c>
      <c r="AB1117" s="2">
        <f t="shared" si="117"/>
        <v>1.4608862826785973E-3</v>
      </c>
      <c r="AF1117" s="2">
        <f t="shared" si="118"/>
        <v>-1.0014989958616468E-2</v>
      </c>
    </row>
    <row r="1118" spans="1:32" x14ac:dyDescent="0.3">
      <c r="A1118" s="15">
        <v>43654</v>
      </c>
      <c r="B1118" s="2">
        <v>-2.9865394877765683E-2</v>
      </c>
      <c r="C1118" s="4">
        <v>-2.1382337875651337E-2</v>
      </c>
      <c r="D1118" s="2">
        <v>-2.7702234732715315E-2</v>
      </c>
      <c r="E1118" s="2">
        <v>-2.0064590762776863E-2</v>
      </c>
      <c r="F1118">
        <v>7</v>
      </c>
      <c r="G1118">
        <v>2019</v>
      </c>
      <c r="L1118" s="2">
        <f t="shared" si="113"/>
        <v>8.4830570021143456E-3</v>
      </c>
      <c r="P1118" s="2">
        <f t="shared" si="114"/>
        <v>-2.1631601450503683E-3</v>
      </c>
      <c r="T1118" s="2">
        <f t="shared" si="115"/>
        <v>9.8008041149888203E-3</v>
      </c>
      <c r="X1118" s="2">
        <f t="shared" si="116"/>
        <v>6.3198968570639773E-3</v>
      </c>
      <c r="AB1118" s="2">
        <f t="shared" si="117"/>
        <v>1.3177471128744747E-3</v>
      </c>
      <c r="AF1118" s="2">
        <f t="shared" si="118"/>
        <v>7.637643969938452E-3</v>
      </c>
    </row>
    <row r="1119" spans="1:32" x14ac:dyDescent="0.3">
      <c r="A1119" s="15">
        <v>43655</v>
      </c>
      <c r="B1119" s="2">
        <v>-2.2178505176232315E-3</v>
      </c>
      <c r="C1119" s="4">
        <v>-2.3359230356623877E-4</v>
      </c>
      <c r="D1119" s="2">
        <v>-1.1338442712272179E-3</v>
      </c>
      <c r="E1119" s="2">
        <v>2.6471717745890622E-4</v>
      </c>
      <c r="F1119">
        <v>7</v>
      </c>
      <c r="G1119">
        <v>2019</v>
      </c>
      <c r="L1119" s="2">
        <f t="shared" si="113"/>
        <v>1.9842582140569926E-3</v>
      </c>
      <c r="P1119" s="2">
        <f t="shared" si="114"/>
        <v>-1.0840062463960136E-3</v>
      </c>
      <c r="T1119" s="2">
        <f t="shared" si="115"/>
        <v>2.4825676950821379E-3</v>
      </c>
      <c r="X1119" s="2">
        <f t="shared" si="116"/>
        <v>9.0025196766097915E-4</v>
      </c>
      <c r="AB1119" s="2">
        <f t="shared" si="117"/>
        <v>4.9830948102514501E-4</v>
      </c>
      <c r="AF1119" s="2">
        <f t="shared" si="118"/>
        <v>1.3985614486861243E-3</v>
      </c>
    </row>
    <row r="1120" spans="1:32" x14ac:dyDescent="0.3">
      <c r="A1120" s="15">
        <v>43656</v>
      </c>
      <c r="B1120" s="2">
        <v>-4.0895725288879218E-3</v>
      </c>
      <c r="C1120" s="4">
        <v>-4.9325452799003112E-3</v>
      </c>
      <c r="D1120" s="2">
        <v>-1.5391334073732148E-3</v>
      </c>
      <c r="E1120" s="2">
        <v>-4.4868660152302181E-3</v>
      </c>
      <c r="F1120">
        <v>7</v>
      </c>
      <c r="G1120">
        <v>2019</v>
      </c>
      <c r="L1120" s="2">
        <f t="shared" si="113"/>
        <v>-8.4297275101238942E-4</v>
      </c>
      <c r="P1120" s="2">
        <f t="shared" si="114"/>
        <v>-2.550439121514707E-3</v>
      </c>
      <c r="T1120" s="2">
        <f t="shared" si="115"/>
        <v>-3.9729348634229625E-4</v>
      </c>
      <c r="X1120" s="2">
        <f t="shared" si="116"/>
        <v>-3.3934118725270964E-3</v>
      </c>
      <c r="AB1120" s="2">
        <f t="shared" si="117"/>
        <v>4.4567926467009317E-4</v>
      </c>
      <c r="AF1120" s="2">
        <f t="shared" si="118"/>
        <v>-2.9477326078570032E-3</v>
      </c>
    </row>
    <row r="1121" spans="1:32" x14ac:dyDescent="0.3">
      <c r="A1121" s="15">
        <v>43657</v>
      </c>
      <c r="B1121" s="2">
        <v>6.7586973468756213E-3</v>
      </c>
      <c r="C1121" s="4">
        <v>7.3050465696718817E-3</v>
      </c>
      <c r="D1121" s="2">
        <v>6.3707936216708793E-3</v>
      </c>
      <c r="E1121" s="2">
        <v>6.9006853223172659E-3</v>
      </c>
      <c r="F1121">
        <v>7</v>
      </c>
      <c r="G1121">
        <v>2019</v>
      </c>
      <c r="L1121" s="2">
        <f t="shared" si="113"/>
        <v>5.463492227962604E-4</v>
      </c>
      <c r="P1121" s="2">
        <f t="shared" si="114"/>
        <v>3.8790372520474195E-4</v>
      </c>
      <c r="T1121" s="2">
        <f t="shared" si="115"/>
        <v>1.4198797544164466E-4</v>
      </c>
      <c r="X1121" s="2">
        <f t="shared" si="116"/>
        <v>9.3425294800100235E-4</v>
      </c>
      <c r="AB1121" s="2">
        <f t="shared" si="117"/>
        <v>-4.0436124735461574E-4</v>
      </c>
      <c r="AF1121" s="2">
        <f t="shared" si="118"/>
        <v>5.2989170064638661E-4</v>
      </c>
    </row>
    <row r="1122" spans="1:32" x14ac:dyDescent="0.3">
      <c r="A1122" s="15">
        <v>43658</v>
      </c>
      <c r="B1122" s="2">
        <v>-2.9178621796430481E-3</v>
      </c>
      <c r="C1122" s="4">
        <v>-2.6245586165813085E-3</v>
      </c>
      <c r="D1122" s="2">
        <v>-3.747165615930127E-3</v>
      </c>
      <c r="E1122" s="2">
        <v>-2.2378423572969137E-3</v>
      </c>
      <c r="F1122">
        <v>7</v>
      </c>
      <c r="G1122">
        <v>2019</v>
      </c>
      <c r="L1122" s="2">
        <f t="shared" si="113"/>
        <v>2.9330356306173956E-4</v>
      </c>
      <c r="P1122" s="2">
        <f t="shared" si="114"/>
        <v>8.2930343628707893E-4</v>
      </c>
      <c r="T1122" s="2">
        <f t="shared" si="115"/>
        <v>6.8001982234613435E-4</v>
      </c>
      <c r="X1122" s="2">
        <f t="shared" si="116"/>
        <v>1.1226069993488185E-3</v>
      </c>
      <c r="AB1122" s="2">
        <f t="shared" si="117"/>
        <v>3.8671625928439479E-4</v>
      </c>
      <c r="AF1122" s="2">
        <f t="shared" si="118"/>
        <v>1.5093232586332133E-3</v>
      </c>
    </row>
    <row r="1123" spans="1:32" x14ac:dyDescent="0.3">
      <c r="A1123" s="15">
        <v>43661</v>
      </c>
      <c r="B1123" s="2">
        <v>-2.2450132642867031E-4</v>
      </c>
      <c r="C1123" s="4">
        <v>3.1032244103008323E-3</v>
      </c>
      <c r="D1123" s="2">
        <v>-5.0814585583362883E-3</v>
      </c>
      <c r="E1123" s="2">
        <v>4.1428915513976429E-3</v>
      </c>
      <c r="F1123">
        <v>7</v>
      </c>
      <c r="G1123">
        <v>2019</v>
      </c>
      <c r="L1123" s="2">
        <f t="shared" si="113"/>
        <v>3.3277257367295026E-3</v>
      </c>
      <c r="P1123" s="2">
        <f t="shared" si="114"/>
        <v>4.8569572319076184E-3</v>
      </c>
      <c r="T1123" s="2">
        <f t="shared" si="115"/>
        <v>4.3673928778263128E-3</v>
      </c>
      <c r="X1123" s="2">
        <f t="shared" si="116"/>
        <v>8.1846829686371206E-3</v>
      </c>
      <c r="AB1123" s="2">
        <f t="shared" si="117"/>
        <v>1.0396671410968106E-3</v>
      </c>
      <c r="AF1123" s="2">
        <f t="shared" si="118"/>
        <v>9.2243501097339312E-3</v>
      </c>
    </row>
    <row r="1124" spans="1:32" x14ac:dyDescent="0.3">
      <c r="A1124" s="15">
        <v>43662</v>
      </c>
      <c r="B1124" s="2">
        <v>4.4699563061771069E-3</v>
      </c>
      <c r="C1124" s="4">
        <v>6.4072969836085373E-3</v>
      </c>
      <c r="D1124" s="2">
        <v>4.1007096181921911E-3</v>
      </c>
      <c r="E1124" s="2">
        <v>6.0244169751118215E-3</v>
      </c>
      <c r="F1124">
        <v>7</v>
      </c>
      <c r="G1124">
        <v>2019</v>
      </c>
      <c r="L1124" s="2">
        <f t="shared" si="113"/>
        <v>1.9373406774314305E-3</v>
      </c>
      <c r="P1124" s="2">
        <f t="shared" si="114"/>
        <v>3.6924668798491572E-4</v>
      </c>
      <c r="T1124" s="2">
        <f t="shared" si="115"/>
        <v>1.5544606689347146E-3</v>
      </c>
      <c r="X1124" s="2">
        <f t="shared" si="116"/>
        <v>2.3065873654163462E-3</v>
      </c>
      <c r="AB1124" s="2">
        <f t="shared" si="117"/>
        <v>-3.8288000849671586E-4</v>
      </c>
      <c r="AF1124" s="2">
        <f t="shared" si="118"/>
        <v>1.9237073569196303E-3</v>
      </c>
    </row>
    <row r="1125" spans="1:32" x14ac:dyDescent="0.3">
      <c r="A1125" s="15">
        <v>43663</v>
      </c>
      <c r="B1125" s="2">
        <v>4.6235530540661715E-3</v>
      </c>
      <c r="C1125" s="4">
        <v>2.1350299247165842E-3</v>
      </c>
      <c r="D1125" s="2">
        <v>5.3874939484737311E-3</v>
      </c>
      <c r="E1125" s="2">
        <v>2.1619665615838102E-3</v>
      </c>
      <c r="F1125">
        <v>7</v>
      </c>
      <c r="G1125">
        <v>2019</v>
      </c>
      <c r="L1125" s="2">
        <f t="shared" si="113"/>
        <v>-2.4885231293495873E-3</v>
      </c>
      <c r="P1125" s="2">
        <f t="shared" si="114"/>
        <v>-7.6394089440755958E-4</v>
      </c>
      <c r="T1125" s="2">
        <f t="shared" si="115"/>
        <v>-2.4615864924823613E-3</v>
      </c>
      <c r="X1125" s="2">
        <f t="shared" si="116"/>
        <v>-3.2524640237571469E-3</v>
      </c>
      <c r="AB1125" s="2">
        <f t="shared" si="117"/>
        <v>2.693663686722603E-5</v>
      </c>
      <c r="AF1125" s="2">
        <f t="shared" si="118"/>
        <v>-3.2255273868899209E-3</v>
      </c>
    </row>
    <row r="1126" spans="1:32" x14ac:dyDescent="0.3">
      <c r="A1126" s="15">
        <v>43664</v>
      </c>
      <c r="B1126" s="2">
        <v>1.1036873527800666E-3</v>
      </c>
      <c r="C1126" s="4">
        <v>-7.7518716577540418E-3</v>
      </c>
      <c r="D1126" s="2">
        <v>-9.9201249369621925E-3</v>
      </c>
      <c r="E1126" s="2">
        <v>-8.1135995740475048E-3</v>
      </c>
      <c r="F1126">
        <v>7</v>
      </c>
      <c r="G1126">
        <v>2019</v>
      </c>
      <c r="L1126" s="2">
        <f t="shared" si="113"/>
        <v>-8.855559010534109E-3</v>
      </c>
      <c r="P1126" s="2">
        <f t="shared" si="114"/>
        <v>1.1023812289742259E-2</v>
      </c>
      <c r="T1126" s="2">
        <f t="shared" si="115"/>
        <v>-9.2172869268275712E-3</v>
      </c>
      <c r="X1126" s="2">
        <f t="shared" si="116"/>
        <v>2.1682532792081507E-3</v>
      </c>
      <c r="AB1126" s="2">
        <f t="shared" si="117"/>
        <v>-3.6172791629346304E-4</v>
      </c>
      <c r="AF1126" s="2">
        <f t="shared" si="118"/>
        <v>1.8065253629146877E-3</v>
      </c>
    </row>
    <row r="1127" spans="1:32" x14ac:dyDescent="0.3">
      <c r="A1127" s="15">
        <v>43665</v>
      </c>
      <c r="B1127" s="2">
        <v>-2.0084023454028977E-2</v>
      </c>
      <c r="C1127" s="4">
        <v>-1.5318748976019423E-2</v>
      </c>
      <c r="D1127" s="2">
        <v>-2.1696910346821949E-2</v>
      </c>
      <c r="E1127" s="2">
        <v>-1.4408395818133038E-2</v>
      </c>
      <c r="F1127">
        <v>7</v>
      </c>
      <c r="G1127">
        <v>2019</v>
      </c>
      <c r="L1127" s="2">
        <f t="shared" si="113"/>
        <v>4.7652744780095537E-3</v>
      </c>
      <c r="P1127" s="2">
        <f t="shared" si="114"/>
        <v>1.6128868927929724E-3</v>
      </c>
      <c r="T1127" s="2">
        <f t="shared" si="115"/>
        <v>5.6756276358959391E-3</v>
      </c>
      <c r="X1127" s="2">
        <f t="shared" si="116"/>
        <v>6.3781613708025261E-3</v>
      </c>
      <c r="AB1127" s="2">
        <f t="shared" si="117"/>
        <v>9.1035315788638542E-4</v>
      </c>
      <c r="AF1127" s="2">
        <f t="shared" si="118"/>
        <v>7.2885145286889115E-3</v>
      </c>
    </row>
    <row r="1128" spans="1:32" x14ac:dyDescent="0.3">
      <c r="A1128" s="15">
        <v>43668</v>
      </c>
      <c r="B1128" s="2">
        <v>-2.6161122741722852E-2</v>
      </c>
      <c r="C1128" s="4">
        <v>-6.3970926286751996E-3</v>
      </c>
      <c r="D1128" s="2">
        <v>-1.630481334616482E-2</v>
      </c>
      <c r="E1128" s="2">
        <v>-7.9787129982229876E-3</v>
      </c>
      <c r="F1128">
        <v>7</v>
      </c>
      <c r="G1128">
        <v>2019</v>
      </c>
      <c r="L1128" s="2">
        <f t="shared" si="113"/>
        <v>1.9764030113047653E-2</v>
      </c>
      <c r="P1128" s="2">
        <f t="shared" si="114"/>
        <v>-9.8563093955580314E-3</v>
      </c>
      <c r="T1128" s="2">
        <f t="shared" si="115"/>
        <v>1.8182409743499862E-2</v>
      </c>
      <c r="X1128" s="2">
        <f t="shared" si="116"/>
        <v>9.9077207174896216E-3</v>
      </c>
      <c r="AB1128" s="2">
        <f t="shared" si="117"/>
        <v>-1.5816203695477879E-3</v>
      </c>
      <c r="AF1128" s="2">
        <f t="shared" si="118"/>
        <v>8.3261003479418328E-3</v>
      </c>
    </row>
    <row r="1129" spans="1:32" x14ac:dyDescent="0.3">
      <c r="A1129" s="15">
        <v>43669</v>
      </c>
      <c r="B1129" s="2">
        <v>-7.2633552014995315E-3</v>
      </c>
      <c r="C1129" s="4">
        <v>-1.3352488057676978E-3</v>
      </c>
      <c r="D1129" s="2">
        <v>-5.3559934369019641E-3</v>
      </c>
      <c r="E1129" s="2">
        <v>-1.2723787066016557E-3</v>
      </c>
      <c r="F1129">
        <v>7</v>
      </c>
      <c r="G1129">
        <v>2019</v>
      </c>
      <c r="L1129" s="2">
        <f t="shared" si="113"/>
        <v>5.9281063957318334E-3</v>
      </c>
      <c r="P1129" s="2">
        <f t="shared" si="114"/>
        <v>-1.9073617645975673E-3</v>
      </c>
      <c r="T1129" s="2">
        <f t="shared" si="115"/>
        <v>5.9909764948978756E-3</v>
      </c>
      <c r="X1129" s="2">
        <f t="shared" si="116"/>
        <v>4.0207446311342661E-3</v>
      </c>
      <c r="AB1129" s="2">
        <f t="shared" si="117"/>
        <v>6.2870099166042158E-5</v>
      </c>
      <c r="AF1129" s="2">
        <f t="shared" si="118"/>
        <v>4.0836147303003082E-3</v>
      </c>
    </row>
    <row r="1130" spans="1:32" x14ac:dyDescent="0.3">
      <c r="A1130" s="15">
        <v>43670</v>
      </c>
      <c r="B1130" s="2">
        <v>-1.4352027468294817E-3</v>
      </c>
      <c r="C1130" s="4">
        <v>-5.2731212023598879E-3</v>
      </c>
      <c r="D1130" s="2">
        <v>-6.0371256621612312E-3</v>
      </c>
      <c r="E1130" s="2">
        <v>-3.5566154521763441E-3</v>
      </c>
      <c r="F1130">
        <v>7</v>
      </c>
      <c r="G1130">
        <v>2019</v>
      </c>
      <c r="L1130" s="2">
        <f t="shared" si="113"/>
        <v>-3.837918455530406E-3</v>
      </c>
      <c r="P1130" s="2">
        <f t="shared" si="114"/>
        <v>4.6019229153317492E-3</v>
      </c>
      <c r="T1130" s="2">
        <f t="shared" si="115"/>
        <v>-2.1214127053468621E-3</v>
      </c>
      <c r="X1130" s="2">
        <f t="shared" si="116"/>
        <v>7.6400445980134325E-4</v>
      </c>
      <c r="AB1130" s="2">
        <f t="shared" si="117"/>
        <v>1.7165057501835439E-3</v>
      </c>
      <c r="AF1130" s="2">
        <f t="shared" si="118"/>
        <v>2.4805102099848871E-3</v>
      </c>
    </row>
    <row r="1131" spans="1:32" x14ac:dyDescent="0.3">
      <c r="A1131" s="15">
        <v>43671</v>
      </c>
      <c r="B1131" s="2">
        <v>1.5267235185706658E-3</v>
      </c>
      <c r="C1131" s="4">
        <v>-1.6990054385917896E-3</v>
      </c>
      <c r="D1131" s="2">
        <v>3.1361983956341658E-3</v>
      </c>
      <c r="E1131" s="2">
        <v>-4.4045006757350202E-4</v>
      </c>
      <c r="F1131">
        <v>7</v>
      </c>
      <c r="G1131">
        <v>2019</v>
      </c>
      <c r="L1131" s="2">
        <f t="shared" si="113"/>
        <v>-3.2257289571624554E-3</v>
      </c>
      <c r="P1131" s="2">
        <f t="shared" si="114"/>
        <v>-1.6094748770635E-3</v>
      </c>
      <c r="T1131" s="2">
        <f t="shared" si="115"/>
        <v>-1.9671735861441679E-3</v>
      </c>
      <c r="X1131" s="2">
        <f t="shared" si="116"/>
        <v>-4.8352038342259554E-3</v>
      </c>
      <c r="AB1131" s="2">
        <f t="shared" si="117"/>
        <v>1.2585553710182875E-3</v>
      </c>
      <c r="AF1131" s="2">
        <f t="shared" si="118"/>
        <v>-3.5766484632076679E-3</v>
      </c>
    </row>
    <row r="1132" spans="1:32" x14ac:dyDescent="0.3">
      <c r="A1132" s="15">
        <v>43672</v>
      </c>
      <c r="B1132" s="2">
        <v>5.8113128442823245E-3</v>
      </c>
      <c r="C1132" s="4">
        <v>2.8572317290473052E-3</v>
      </c>
      <c r="D1132" s="2">
        <v>9.718331924505174E-3</v>
      </c>
      <c r="E1132" s="2">
        <v>1.36951250007263E-3</v>
      </c>
      <c r="F1132">
        <v>7</v>
      </c>
      <c r="G1132">
        <v>2019</v>
      </c>
      <c r="L1132" s="2">
        <f t="shared" si="113"/>
        <v>-2.9540811152350193E-3</v>
      </c>
      <c r="P1132" s="2">
        <f t="shared" si="114"/>
        <v>-3.9070190802228495E-3</v>
      </c>
      <c r="T1132" s="2">
        <f t="shared" si="115"/>
        <v>-4.4418003442096947E-3</v>
      </c>
      <c r="X1132" s="2">
        <f t="shared" si="116"/>
        <v>-6.8611001954578688E-3</v>
      </c>
      <c r="AB1132" s="2">
        <f t="shared" si="117"/>
        <v>-1.4877192289746751E-3</v>
      </c>
      <c r="AF1132" s="2">
        <f t="shared" si="118"/>
        <v>-8.3488194244325433E-3</v>
      </c>
    </row>
    <row r="1133" spans="1:32" x14ac:dyDescent="0.3">
      <c r="A1133" s="15">
        <v>43675</v>
      </c>
      <c r="B1133" s="2">
        <v>-4.1162369174997972E-3</v>
      </c>
      <c r="C1133" s="4">
        <v>-8.4276384002550941E-3</v>
      </c>
      <c r="D1133" s="2">
        <v>-1.0025472885187132E-3</v>
      </c>
      <c r="E1133" s="2">
        <v>-5.1849401799603E-3</v>
      </c>
      <c r="F1133">
        <v>7</v>
      </c>
      <c r="G1133">
        <v>2019</v>
      </c>
      <c r="L1133" s="2">
        <f t="shared" si="113"/>
        <v>-4.311401482755297E-3</v>
      </c>
      <c r="P1133" s="2">
        <f t="shared" si="114"/>
        <v>-3.113689628981084E-3</v>
      </c>
      <c r="T1133" s="2">
        <f t="shared" si="115"/>
        <v>-1.0687032624605028E-3</v>
      </c>
      <c r="X1133" s="2">
        <f t="shared" si="116"/>
        <v>-7.4250911117363805E-3</v>
      </c>
      <c r="AB1133" s="2">
        <f t="shared" si="117"/>
        <v>3.2426982202947941E-3</v>
      </c>
      <c r="AF1133" s="2">
        <f t="shared" si="118"/>
        <v>-4.1823928914415873E-3</v>
      </c>
    </row>
    <row r="1134" spans="1:32" x14ac:dyDescent="0.3">
      <c r="A1134" s="15">
        <v>43676</v>
      </c>
      <c r="B1134" s="2">
        <v>-8.8995681959399119E-3</v>
      </c>
      <c r="C1134" s="4">
        <v>-9.276802631108666E-3</v>
      </c>
      <c r="D1134" s="2">
        <v>-1.7214012882348823E-2</v>
      </c>
      <c r="E1134" s="2">
        <v>-7.6720044939325447E-3</v>
      </c>
      <c r="F1134">
        <v>7</v>
      </c>
      <c r="G1134">
        <v>2019</v>
      </c>
      <c r="L1134" s="2">
        <f t="shared" si="113"/>
        <v>-3.7723443516875406E-4</v>
      </c>
      <c r="P1134" s="2">
        <f t="shared" si="114"/>
        <v>8.3144446864089113E-3</v>
      </c>
      <c r="T1134" s="2">
        <f t="shared" si="115"/>
        <v>1.2275637020073673E-3</v>
      </c>
      <c r="X1134" s="2">
        <f t="shared" si="116"/>
        <v>7.9372102512401572E-3</v>
      </c>
      <c r="AB1134" s="2">
        <f t="shared" si="117"/>
        <v>1.6047981371761213E-3</v>
      </c>
      <c r="AF1134" s="2">
        <f t="shared" si="118"/>
        <v>9.5420083884162794E-3</v>
      </c>
    </row>
    <row r="1135" spans="1:32" x14ac:dyDescent="0.3">
      <c r="A1135" s="15">
        <v>43677</v>
      </c>
      <c r="B1135" s="2">
        <v>-5.3512547905543205E-4</v>
      </c>
      <c r="C1135" s="4">
        <v>2.9408050228228451E-3</v>
      </c>
      <c r="D1135" s="2">
        <v>2.9314105502994438E-3</v>
      </c>
      <c r="E1135" s="2">
        <v>2.2429462709013998E-3</v>
      </c>
      <c r="F1135">
        <v>7</v>
      </c>
      <c r="G1135">
        <v>2019</v>
      </c>
      <c r="L1135" s="2">
        <f t="shared" si="113"/>
        <v>3.4759305018782771E-3</v>
      </c>
      <c r="P1135" s="2">
        <f t="shared" si="114"/>
        <v>-3.4665360293548758E-3</v>
      </c>
      <c r="T1135" s="2">
        <f t="shared" si="115"/>
        <v>2.7780717499568319E-3</v>
      </c>
      <c r="X1135" s="2">
        <f t="shared" si="116"/>
        <v>9.394472523401292E-6</v>
      </c>
      <c r="AB1135" s="2">
        <f t="shared" si="117"/>
        <v>-6.9785875192144523E-4</v>
      </c>
      <c r="AF1135" s="2">
        <f t="shared" si="118"/>
        <v>-6.8846427939804394E-4</v>
      </c>
    </row>
    <row r="1136" spans="1:32" x14ac:dyDescent="0.3">
      <c r="A1136" s="15">
        <v>43678</v>
      </c>
      <c r="B1136" s="2">
        <v>-1.7064054233598171E-2</v>
      </c>
      <c r="C1136" s="4">
        <v>-1.24123043712898E-2</v>
      </c>
      <c r="D1136" s="2">
        <v>-1.7618437456711458E-2</v>
      </c>
      <c r="E1136" s="2">
        <v>-1.2347549913129674E-2</v>
      </c>
      <c r="F1136">
        <v>8</v>
      </c>
      <c r="G1136">
        <v>2019</v>
      </c>
      <c r="L1136" s="2">
        <f t="shared" si="113"/>
        <v>4.6517498623083707E-3</v>
      </c>
      <c r="P1136" s="2">
        <f t="shared" si="114"/>
        <v>5.5438322311328683E-4</v>
      </c>
      <c r="T1136" s="2">
        <f t="shared" si="115"/>
        <v>4.7165043204684971E-3</v>
      </c>
      <c r="X1136" s="2">
        <f t="shared" si="116"/>
        <v>5.2061330854216575E-3</v>
      </c>
      <c r="AB1136" s="2">
        <f t="shared" si="117"/>
        <v>6.4754458160126357E-5</v>
      </c>
      <c r="AF1136" s="2">
        <f t="shared" si="118"/>
        <v>5.2708875435817839E-3</v>
      </c>
    </row>
    <row r="1137" spans="1:32" x14ac:dyDescent="0.3">
      <c r="A1137" s="15">
        <v>43679</v>
      </c>
      <c r="B1137" s="2">
        <v>5.1197952081913811E-4</v>
      </c>
      <c r="C1137" s="4">
        <v>1.5801457194900149E-3</v>
      </c>
      <c r="D1137" s="2">
        <v>-5.7213864579752803E-3</v>
      </c>
      <c r="E1137" s="2">
        <v>2.6986637967363579E-3</v>
      </c>
      <c r="F1137">
        <v>8</v>
      </c>
      <c r="G1137">
        <v>2019</v>
      </c>
      <c r="L1137" s="2">
        <f t="shared" si="113"/>
        <v>1.0681661986708768E-3</v>
      </c>
      <c r="P1137" s="2">
        <f t="shared" si="114"/>
        <v>6.2333659787944182E-3</v>
      </c>
      <c r="T1137" s="2">
        <f t="shared" si="115"/>
        <v>2.18668427591722E-3</v>
      </c>
      <c r="X1137" s="2">
        <f t="shared" si="116"/>
        <v>7.3015321774652954E-3</v>
      </c>
      <c r="AB1137" s="2">
        <f t="shared" si="117"/>
        <v>1.118518077246343E-3</v>
      </c>
      <c r="AF1137" s="2">
        <f t="shared" si="118"/>
        <v>8.420050254711639E-3</v>
      </c>
    </row>
    <row r="1138" spans="1:32" x14ac:dyDescent="0.3">
      <c r="A1138" s="15">
        <v>43682</v>
      </c>
      <c r="B1138" s="2">
        <v>-1.3865064012879687E-2</v>
      </c>
      <c r="C1138" s="4">
        <v>-1.2252951847490531E-2</v>
      </c>
      <c r="D1138" s="2">
        <v>-1.9744761114627092E-2</v>
      </c>
      <c r="E1138" s="2">
        <v>-1.1271553431172202E-2</v>
      </c>
      <c r="F1138">
        <v>8</v>
      </c>
      <c r="G1138">
        <v>2019</v>
      </c>
      <c r="L1138" s="2">
        <f t="shared" si="113"/>
        <v>1.6121121653891561E-3</v>
      </c>
      <c r="P1138" s="2">
        <f t="shared" si="114"/>
        <v>5.8796971017474053E-3</v>
      </c>
      <c r="T1138" s="2">
        <f t="shared" si="115"/>
        <v>2.5935105817074845E-3</v>
      </c>
      <c r="X1138" s="2">
        <f t="shared" si="116"/>
        <v>7.4918092671365615E-3</v>
      </c>
      <c r="AB1138" s="2">
        <f t="shared" si="117"/>
        <v>9.8139841631832841E-4</v>
      </c>
      <c r="AF1138" s="2">
        <f t="shared" si="118"/>
        <v>8.4732076834548899E-3</v>
      </c>
    </row>
    <row r="1139" spans="1:32" x14ac:dyDescent="0.3">
      <c r="A1139" s="15">
        <v>43683</v>
      </c>
      <c r="B1139" s="2">
        <v>1.5317837134174917E-2</v>
      </c>
      <c r="C1139" s="4">
        <v>7.8848526135547325E-3</v>
      </c>
      <c r="D1139" s="2">
        <v>1.352898305667124E-2</v>
      </c>
      <c r="E1139" s="2">
        <v>7.5479893100351952E-3</v>
      </c>
      <c r="F1139">
        <v>8</v>
      </c>
      <c r="G1139">
        <v>2019</v>
      </c>
      <c r="L1139" s="2">
        <f t="shared" si="113"/>
        <v>-7.4329845206201842E-3</v>
      </c>
      <c r="P1139" s="2">
        <f t="shared" si="114"/>
        <v>1.7888540775036765E-3</v>
      </c>
      <c r="T1139" s="2">
        <f t="shared" si="115"/>
        <v>-7.7698478241397216E-3</v>
      </c>
      <c r="X1139" s="2">
        <f t="shared" si="116"/>
        <v>-5.6441304431165077E-3</v>
      </c>
      <c r="AB1139" s="2">
        <f t="shared" si="117"/>
        <v>-3.3686330351953737E-4</v>
      </c>
      <c r="AF1139" s="2">
        <f t="shared" si="118"/>
        <v>-5.9809937466360451E-3</v>
      </c>
    </row>
    <row r="1140" spans="1:32" x14ac:dyDescent="0.3">
      <c r="A1140" s="15">
        <v>43684</v>
      </c>
      <c r="B1140" s="2">
        <v>-8.838470308137978E-3</v>
      </c>
      <c r="C1140" s="4">
        <v>-8.4716735551343819E-3</v>
      </c>
      <c r="D1140" s="2">
        <v>-1.142134244043092E-2</v>
      </c>
      <c r="E1140" s="2">
        <v>-7.7440344431718372E-3</v>
      </c>
      <c r="F1140">
        <v>8</v>
      </c>
      <c r="G1140">
        <v>2019</v>
      </c>
      <c r="L1140" s="2">
        <f t="shared" si="113"/>
        <v>3.6679675300359607E-4</v>
      </c>
      <c r="P1140" s="2">
        <f t="shared" si="114"/>
        <v>2.5828721322929422E-3</v>
      </c>
      <c r="T1140" s="2">
        <f t="shared" si="115"/>
        <v>1.0944358649661408E-3</v>
      </c>
      <c r="X1140" s="2">
        <f t="shared" si="116"/>
        <v>2.9496688852965382E-3</v>
      </c>
      <c r="AB1140" s="2">
        <f t="shared" si="117"/>
        <v>7.2763911196254468E-4</v>
      </c>
      <c r="AF1140" s="2">
        <f t="shared" si="118"/>
        <v>3.6773079972590829E-3</v>
      </c>
    </row>
    <row r="1141" spans="1:32" x14ac:dyDescent="0.3">
      <c r="A1141" s="15">
        <v>43685</v>
      </c>
      <c r="B1141" s="2">
        <v>1.3476456935745484E-2</v>
      </c>
      <c r="C1141" s="4">
        <v>1.6300492837732092E-2</v>
      </c>
      <c r="D1141" s="2">
        <v>1.4742591252271996E-2</v>
      </c>
      <c r="E1141" s="2">
        <v>1.7357626633597269E-2</v>
      </c>
      <c r="F1141">
        <v>8</v>
      </c>
      <c r="G1141">
        <v>2019</v>
      </c>
      <c r="L1141" s="2">
        <f t="shared" si="113"/>
        <v>2.8240359019866077E-3</v>
      </c>
      <c r="P1141" s="2">
        <f t="shared" si="114"/>
        <v>-1.266134316526512E-3</v>
      </c>
      <c r="T1141" s="2">
        <f t="shared" si="115"/>
        <v>3.8811696978517853E-3</v>
      </c>
      <c r="X1141" s="2">
        <f t="shared" si="116"/>
        <v>1.5579015854600958E-3</v>
      </c>
      <c r="AB1141" s="2">
        <f t="shared" si="117"/>
        <v>1.0571337958651776E-3</v>
      </c>
      <c r="AF1141" s="2">
        <f t="shared" si="118"/>
        <v>2.6150353813252734E-3</v>
      </c>
    </row>
    <row r="1142" spans="1:32" x14ac:dyDescent="0.3">
      <c r="A1142" s="15">
        <v>43686</v>
      </c>
      <c r="B1142" s="2">
        <v>1.5158690708697138E-2</v>
      </c>
      <c r="C1142" s="4">
        <v>6.9975390779019077E-3</v>
      </c>
      <c r="D1142" s="2">
        <v>1.1435249168903405E-2</v>
      </c>
      <c r="E1142" s="2">
        <v>6.8193946745765815E-3</v>
      </c>
      <c r="F1142">
        <v>8</v>
      </c>
      <c r="G1142">
        <v>2019</v>
      </c>
      <c r="L1142" s="2">
        <f t="shared" si="113"/>
        <v>-8.1611516307952305E-3</v>
      </c>
      <c r="P1142" s="2">
        <f t="shared" si="114"/>
        <v>3.7234415397937332E-3</v>
      </c>
      <c r="T1142" s="2">
        <f t="shared" si="115"/>
        <v>-8.3392960341205566E-3</v>
      </c>
      <c r="X1142" s="2">
        <f t="shared" si="116"/>
        <v>-4.4377100910014972E-3</v>
      </c>
      <c r="AB1142" s="2">
        <f t="shared" si="117"/>
        <v>-1.7814440332532613E-4</v>
      </c>
      <c r="AF1142" s="2">
        <f t="shared" si="118"/>
        <v>-4.6158544943268234E-3</v>
      </c>
    </row>
    <row r="1143" spans="1:32" x14ac:dyDescent="0.3">
      <c r="A1143" s="15">
        <v>43690</v>
      </c>
      <c r="B1143" s="2">
        <v>-3.0728578344360203E-2</v>
      </c>
      <c r="C1143" s="4">
        <v>-1.6544175559085956E-2</v>
      </c>
      <c r="D1143" s="2">
        <v>-2.471871383903302E-2</v>
      </c>
      <c r="E1143" s="2">
        <v>-1.6597080882797068E-2</v>
      </c>
      <c r="F1143">
        <v>8</v>
      </c>
      <c r="G1143">
        <v>2019</v>
      </c>
      <c r="L1143" s="2">
        <f t="shared" si="113"/>
        <v>1.4184402785274247E-2</v>
      </c>
      <c r="P1143" s="2">
        <f t="shared" si="114"/>
        <v>-6.0098645053271831E-3</v>
      </c>
      <c r="T1143" s="2">
        <f t="shared" si="115"/>
        <v>1.4131497461563135E-2</v>
      </c>
      <c r="X1143" s="2">
        <f t="shared" si="116"/>
        <v>8.1745382799470641E-3</v>
      </c>
      <c r="AB1143" s="2">
        <f t="shared" si="117"/>
        <v>-5.2905323711112395E-5</v>
      </c>
      <c r="AF1143" s="2">
        <f t="shared" si="118"/>
        <v>8.1216329562359517E-3</v>
      </c>
    </row>
    <row r="1144" spans="1:32" x14ac:dyDescent="0.3">
      <c r="A1144" s="15">
        <v>43691</v>
      </c>
      <c r="B1144" s="2">
        <v>9.2409029865063927E-3</v>
      </c>
      <c r="C1144" s="4">
        <v>9.477523487875018E-3</v>
      </c>
      <c r="D1144" s="2">
        <v>1.0461933492251902E-2</v>
      </c>
      <c r="E1144" s="2">
        <v>9.5613526214507246E-3</v>
      </c>
      <c r="F1144">
        <v>8</v>
      </c>
      <c r="G1144">
        <v>2019</v>
      </c>
      <c r="L1144" s="2">
        <f t="shared" si="113"/>
        <v>2.3662050136862532E-4</v>
      </c>
      <c r="P1144" s="2">
        <f t="shared" si="114"/>
        <v>-1.2210305057455094E-3</v>
      </c>
      <c r="T1144" s="2">
        <f t="shared" si="115"/>
        <v>3.2044963494433192E-4</v>
      </c>
      <c r="X1144" s="2">
        <f t="shared" si="116"/>
        <v>-9.8441000437688407E-4</v>
      </c>
      <c r="AB1144" s="2">
        <f t="shared" si="117"/>
        <v>8.3829133575706594E-5</v>
      </c>
      <c r="AF1144" s="2">
        <f t="shared" si="118"/>
        <v>-9.0058087080117748E-4</v>
      </c>
    </row>
    <row r="1145" spans="1:32" x14ac:dyDescent="0.3">
      <c r="A1145" s="15">
        <v>43693</v>
      </c>
      <c r="B1145" s="2">
        <v>2.7184961375033173E-3</v>
      </c>
      <c r="C1145" s="4">
        <v>1.6682684461529762E-3</v>
      </c>
      <c r="D1145" s="2">
        <v>7.0594449520328655E-3</v>
      </c>
      <c r="E1145" s="2">
        <v>1.0398930303850557E-3</v>
      </c>
      <c r="F1145">
        <v>8</v>
      </c>
      <c r="G1145">
        <v>2019</v>
      </c>
      <c r="L1145" s="2">
        <f t="shared" si="113"/>
        <v>-1.0502276913503411E-3</v>
      </c>
      <c r="P1145" s="2">
        <f t="shared" si="114"/>
        <v>-4.3409488145295487E-3</v>
      </c>
      <c r="T1145" s="2">
        <f t="shared" si="115"/>
        <v>-1.6786031071182616E-3</v>
      </c>
      <c r="X1145" s="2">
        <f t="shared" si="116"/>
        <v>-5.3911765058798893E-3</v>
      </c>
      <c r="AB1145" s="2">
        <f t="shared" si="117"/>
        <v>-6.2837541576792055E-4</v>
      </c>
      <c r="AF1145" s="2">
        <f t="shared" si="118"/>
        <v>-6.0195519216478099E-3</v>
      </c>
    </row>
    <row r="1146" spans="1:32" x14ac:dyDescent="0.3">
      <c r="A1146" s="15">
        <v>43696</v>
      </c>
      <c r="B1146" s="2">
        <v>-9.0166288978975231E-4</v>
      </c>
      <c r="C1146" s="4">
        <v>5.5214612864102936E-4</v>
      </c>
      <c r="D1146" s="2">
        <v>-1.095084523514245E-3</v>
      </c>
      <c r="E1146" s="2">
        <v>1.3965070723604373E-3</v>
      </c>
      <c r="F1146">
        <v>8</v>
      </c>
      <c r="G1146">
        <v>2019</v>
      </c>
      <c r="L1146" s="2">
        <f t="shared" si="113"/>
        <v>1.4538090184307816E-3</v>
      </c>
      <c r="P1146" s="2">
        <f t="shared" si="114"/>
        <v>1.9342163372449274E-4</v>
      </c>
      <c r="T1146" s="2">
        <f t="shared" si="115"/>
        <v>2.2981699621501895E-3</v>
      </c>
      <c r="X1146" s="2">
        <f t="shared" si="116"/>
        <v>1.6472306521552744E-3</v>
      </c>
      <c r="AB1146" s="2">
        <f t="shared" si="117"/>
        <v>8.443609437194079E-4</v>
      </c>
      <c r="AF1146" s="2">
        <f t="shared" si="118"/>
        <v>2.4915915958746825E-3</v>
      </c>
    </row>
    <row r="1147" spans="1:32" x14ac:dyDescent="0.3">
      <c r="A1147" s="15">
        <v>43697</v>
      </c>
      <c r="B1147" s="2">
        <v>-6.5861337788344155E-3</v>
      </c>
      <c r="C1147" s="4">
        <v>-3.3381883317199937E-3</v>
      </c>
      <c r="D1147" s="2">
        <v>-7.2251925594529866E-3</v>
      </c>
      <c r="E1147" s="2">
        <v>-1.9913112736610833E-3</v>
      </c>
      <c r="F1147">
        <v>8</v>
      </c>
      <c r="G1147">
        <v>2019</v>
      </c>
      <c r="L1147" s="2">
        <f t="shared" si="113"/>
        <v>3.2479454471144218E-3</v>
      </c>
      <c r="P1147" s="2">
        <f t="shared" si="114"/>
        <v>6.3905878061857116E-4</v>
      </c>
      <c r="T1147" s="2">
        <f t="shared" si="115"/>
        <v>4.5948225051733321E-3</v>
      </c>
      <c r="X1147" s="2">
        <f t="shared" si="116"/>
        <v>3.8870042277329929E-3</v>
      </c>
      <c r="AB1147" s="2">
        <f t="shared" si="117"/>
        <v>1.3468770580589103E-3</v>
      </c>
      <c r="AF1147" s="2">
        <f t="shared" si="118"/>
        <v>5.2338812857919033E-3</v>
      </c>
    </row>
    <row r="1148" spans="1:32" x14ac:dyDescent="0.3">
      <c r="A1148" s="15">
        <v>43698</v>
      </c>
      <c r="B1148" s="2">
        <v>-7.6033164865312369E-3</v>
      </c>
      <c r="C1148" s="4">
        <v>-8.9225742035036106E-3</v>
      </c>
      <c r="D1148" s="2">
        <v>-9.4130428179091345E-3</v>
      </c>
      <c r="E1148" s="2">
        <v>-7.1699509296102148E-3</v>
      </c>
      <c r="F1148">
        <v>8</v>
      </c>
      <c r="G1148">
        <v>2019</v>
      </c>
      <c r="L1148" s="2">
        <f t="shared" si="113"/>
        <v>-1.3192577169723737E-3</v>
      </c>
      <c r="P1148" s="2">
        <f t="shared" si="114"/>
        <v>1.8097263313778976E-3</v>
      </c>
      <c r="T1148" s="2">
        <f t="shared" si="115"/>
        <v>4.3336555692102211E-4</v>
      </c>
      <c r="X1148" s="2">
        <f t="shared" si="116"/>
        <v>4.9046861440552383E-4</v>
      </c>
      <c r="AB1148" s="2">
        <f t="shared" si="117"/>
        <v>1.7526232738933958E-3</v>
      </c>
      <c r="AF1148" s="2">
        <f t="shared" si="118"/>
        <v>2.2430918882989197E-3</v>
      </c>
    </row>
    <row r="1149" spans="1:32" x14ac:dyDescent="0.3">
      <c r="A1149" s="15">
        <v>43699</v>
      </c>
      <c r="B1149" s="2">
        <v>-2.5440045145602958E-2</v>
      </c>
      <c r="C1149" s="4">
        <v>-1.6242776154670461E-2</v>
      </c>
      <c r="D1149" s="2">
        <v>-2.4706835190960678E-2</v>
      </c>
      <c r="E1149" s="2">
        <v>-1.5850894095229009E-2</v>
      </c>
      <c r="F1149">
        <v>8</v>
      </c>
      <c r="G1149">
        <v>2019</v>
      </c>
      <c r="L1149" s="2">
        <f t="shared" si="113"/>
        <v>9.1972689909324973E-3</v>
      </c>
      <c r="P1149" s="2">
        <f t="shared" si="114"/>
        <v>-7.3320995464228045E-4</v>
      </c>
      <c r="T1149" s="2">
        <f t="shared" si="115"/>
        <v>9.5891510503739487E-3</v>
      </c>
      <c r="X1149" s="2">
        <f t="shared" si="116"/>
        <v>8.4640590362902168E-3</v>
      </c>
      <c r="AB1149" s="2">
        <f t="shared" si="117"/>
        <v>3.9188205944145141E-4</v>
      </c>
      <c r="AF1149" s="2">
        <f t="shared" si="118"/>
        <v>8.8559410957316682E-3</v>
      </c>
    </row>
    <row r="1150" spans="1:32" x14ac:dyDescent="0.3">
      <c r="A1150" s="15">
        <v>43700</v>
      </c>
      <c r="B1150" s="2">
        <v>2.516493795683852E-3</v>
      </c>
      <c r="C1150" s="4">
        <v>8.1926387279066416E-3</v>
      </c>
      <c r="D1150" s="2">
        <v>-2.7946083109542459E-3</v>
      </c>
      <c r="E1150" s="2">
        <v>6.2575175616547173E-3</v>
      </c>
      <c r="F1150">
        <v>8</v>
      </c>
      <c r="G1150">
        <v>2019</v>
      </c>
      <c r="L1150" s="2">
        <f t="shared" si="113"/>
        <v>5.6761449322227896E-3</v>
      </c>
      <c r="P1150" s="2">
        <f t="shared" si="114"/>
        <v>5.3111021066380975E-3</v>
      </c>
      <c r="T1150" s="2">
        <f t="shared" si="115"/>
        <v>3.7410237659708653E-3</v>
      </c>
      <c r="X1150" s="2">
        <f t="shared" si="116"/>
        <v>1.0987247038860887E-2</v>
      </c>
      <c r="AB1150" s="2">
        <f t="shared" si="117"/>
        <v>-1.9351211662519243E-3</v>
      </c>
      <c r="AF1150" s="2">
        <f t="shared" si="118"/>
        <v>9.0521258726089637E-3</v>
      </c>
    </row>
    <row r="1151" spans="1:32" x14ac:dyDescent="0.3">
      <c r="A1151" s="15">
        <v>43703</v>
      </c>
      <c r="B1151" s="2">
        <v>3.8472100066461609E-2</v>
      </c>
      <c r="C1151" s="4">
        <v>2.110006602427662E-2</v>
      </c>
      <c r="D1151" s="2">
        <v>3.6823060501916714E-2</v>
      </c>
      <c r="E1151" s="2">
        <v>2.1605856599627889E-2</v>
      </c>
      <c r="F1151">
        <v>8</v>
      </c>
      <c r="G1151">
        <v>2019</v>
      </c>
      <c r="L1151" s="2">
        <f t="shared" si="113"/>
        <v>-1.737203404218499E-2</v>
      </c>
      <c r="P1151" s="2">
        <f t="shared" si="114"/>
        <v>1.6490395645448949E-3</v>
      </c>
      <c r="T1151" s="2">
        <f t="shared" si="115"/>
        <v>-1.686624346683372E-2</v>
      </c>
      <c r="X1151" s="2">
        <f t="shared" si="116"/>
        <v>-1.5722994477640095E-2</v>
      </c>
      <c r="AB1151" s="2">
        <f t="shared" si="117"/>
        <v>5.0579057535126912E-4</v>
      </c>
      <c r="AF1151" s="2">
        <f t="shared" si="118"/>
        <v>-1.5217203902288826E-2</v>
      </c>
    </row>
    <row r="1152" spans="1:32" x14ac:dyDescent="0.3">
      <c r="A1152" s="15">
        <v>43704</v>
      </c>
      <c r="B1152" s="2">
        <v>6.539436280033427E-3</v>
      </c>
      <c r="C1152" s="4">
        <v>4.2955909150512979E-3</v>
      </c>
      <c r="D1152" s="2">
        <v>6.2537229865463713E-3</v>
      </c>
      <c r="E1152" s="2">
        <v>3.9246153796913801E-3</v>
      </c>
      <c r="F1152">
        <v>8</v>
      </c>
      <c r="G1152">
        <v>2019</v>
      </c>
      <c r="L1152" s="2">
        <f t="shared" si="113"/>
        <v>-2.2438453649821291E-3</v>
      </c>
      <c r="P1152" s="2">
        <f t="shared" si="114"/>
        <v>2.8571329348705578E-4</v>
      </c>
      <c r="T1152" s="2">
        <f t="shared" si="115"/>
        <v>-2.6148209003420469E-3</v>
      </c>
      <c r="X1152" s="2">
        <f t="shared" si="116"/>
        <v>-1.9581320714950733E-3</v>
      </c>
      <c r="AB1152" s="2">
        <f t="shared" si="117"/>
        <v>-3.7097553535991781E-4</v>
      </c>
      <c r="AF1152" s="2">
        <f t="shared" si="118"/>
        <v>-2.3291076068549911E-3</v>
      </c>
    </row>
    <row r="1153" spans="1:32" x14ac:dyDescent="0.3">
      <c r="A1153" s="15">
        <v>43705</v>
      </c>
      <c r="B1153" s="2">
        <v>-5.653963141885876E-3</v>
      </c>
      <c r="C1153" s="4">
        <v>-5.3352663355950057E-3</v>
      </c>
      <c r="D1153" s="2">
        <v>-1.1443087660415741E-2</v>
      </c>
      <c r="E1153" s="2">
        <v>-5.0325082017689711E-3</v>
      </c>
      <c r="F1153">
        <v>8</v>
      </c>
      <c r="G1153">
        <v>2019</v>
      </c>
      <c r="L1153" s="2">
        <f t="shared" si="113"/>
        <v>3.1869680629087026E-4</v>
      </c>
      <c r="P1153" s="2">
        <f t="shared" si="114"/>
        <v>5.7891245185298645E-3</v>
      </c>
      <c r="T1153" s="2">
        <f t="shared" si="115"/>
        <v>6.2145494011690491E-4</v>
      </c>
      <c r="X1153" s="2">
        <f t="shared" si="116"/>
        <v>6.1078213248207348E-3</v>
      </c>
      <c r="AB1153" s="2">
        <f t="shared" si="117"/>
        <v>3.0275813382603465E-4</v>
      </c>
      <c r="AF1153" s="2">
        <f t="shared" si="118"/>
        <v>6.4105794586467695E-3</v>
      </c>
    </row>
    <row r="1154" spans="1:32" x14ac:dyDescent="0.3">
      <c r="A1154" s="15">
        <v>43706</v>
      </c>
      <c r="B1154" s="2">
        <v>-1.8973187155115801E-2</v>
      </c>
      <c r="C1154" s="4">
        <v>-8.8538036048923224E-3</v>
      </c>
      <c r="D1154" s="2">
        <v>-1.7950460899932692E-2</v>
      </c>
      <c r="E1154" s="2">
        <v>-1.0224063757615013E-2</v>
      </c>
      <c r="F1154">
        <v>8</v>
      </c>
      <c r="G1154">
        <v>2019</v>
      </c>
      <c r="L1154" s="2">
        <f t="shared" ref="L1154:L1217" si="119">IF(OR(F1154=1, F1154=3, F1154=4, F1154=5, F1154=6,F1154=9,F1154=10,F1154=11), B1154-C1154, IF(OR(F1154=2, F1154=7,F1154=8,F1154=12), C1154-B1154, ""))</f>
        <v>1.0119383550223479E-2</v>
      </c>
      <c r="P1154" s="2">
        <f t="shared" ref="P1154:P1217" si="120">IF(OR(F1154=1, F1154=4, F1154=9,F1154=10,F1154=11), D1154-B1154, IF(OR(F1154=2,F1154=3,F1154=5,F1154=6, F1154=7,F1154=8,F1154=12), B1154-D1154, ""))</f>
        <v>-1.0227262551831089E-3</v>
      </c>
      <c r="T1154" s="2">
        <f t="shared" ref="T1154:T1217" si="121">IF(OR(F1154=1, F1154=3, F1154=4, F1154=5,F1154=9,F1154=10,F1154=11), B1154-E1154, IF(OR(F1154=2, F1154=6, F1154=7,F1154=8,F1154=12), E1154-B1154, ""))</f>
        <v>8.7491233975007885E-3</v>
      </c>
      <c r="X1154" s="2">
        <f t="shared" ref="X1154:X1217" si="122">IF(OR(F1154=1, F1154=3, F1154=4, F1154=5,F1154=9,F1154=10,F1154=11), D1154-C1154, IF(OR(F1154=2, F1154=6, F1154=7,F1154=8,F1154=12), C1154-D1154, ""))</f>
        <v>9.0966572950403699E-3</v>
      </c>
      <c r="AB1154" s="2">
        <f t="shared" ref="AB1154:AB1217" si="123">IF(OR(F1154=1,F1154=2, F1154=3,F1154=9,F1154=11,F1154=12), C1154-E1154, IF(OR( F1154=4, F1154=5,F1154=6, F1154=7,F1154=8,F1154=10), E1154-C1154, ""))</f>
        <v>-1.3702601527226903E-3</v>
      </c>
      <c r="AF1154" s="2">
        <f t="shared" ref="AF1154:AF1217" si="124">IF(OR(F1154=1, F1154=3,F1154=4, F1154=5,F1154=9,F1154=10,F1154=11), D1154-E1154, IF(OR(F1154=2,F1154=6, F1154=7,F1154=8,F1154=12), E1154-D1154, ""))</f>
        <v>7.7263971423176796E-3</v>
      </c>
    </row>
    <row r="1155" spans="1:32" x14ac:dyDescent="0.3">
      <c r="A1155" s="15">
        <v>43707</v>
      </c>
      <c r="B1155" s="2">
        <v>6.2046279035121391E-3</v>
      </c>
      <c r="C1155" s="4">
        <v>6.8458116785254999E-3</v>
      </c>
      <c r="D1155" s="2">
        <v>4.4918184082152045E-3</v>
      </c>
      <c r="E1155" s="2">
        <v>7.118090541054208E-3</v>
      </c>
      <c r="F1155">
        <v>8</v>
      </c>
      <c r="G1155">
        <v>2019</v>
      </c>
      <c r="L1155" s="2">
        <f t="shared" si="119"/>
        <v>6.4118377501336081E-4</v>
      </c>
      <c r="P1155" s="2">
        <f t="shared" si="120"/>
        <v>1.7128094952969346E-3</v>
      </c>
      <c r="T1155" s="2">
        <f t="shared" si="121"/>
        <v>9.1346263754206892E-4</v>
      </c>
      <c r="X1155" s="2">
        <f t="shared" si="122"/>
        <v>2.3539932703102954E-3</v>
      </c>
      <c r="AB1155" s="2">
        <f t="shared" si="123"/>
        <v>2.7227886252870811E-4</v>
      </c>
      <c r="AF1155" s="2">
        <f t="shared" si="124"/>
        <v>2.6262721328390035E-3</v>
      </c>
    </row>
    <row r="1156" spans="1:32" x14ac:dyDescent="0.3">
      <c r="A1156" s="15">
        <v>43711</v>
      </c>
      <c r="B1156" s="2">
        <v>-2.3337549804490244E-2</v>
      </c>
      <c r="C1156" s="4">
        <v>-2.044315424216999E-2</v>
      </c>
      <c r="D1156" s="2">
        <v>-2.2010474754674433E-2</v>
      </c>
      <c r="E1156" s="2">
        <v>-2.0622085839284911E-2</v>
      </c>
      <c r="F1156">
        <v>9</v>
      </c>
      <c r="G1156">
        <v>2019</v>
      </c>
      <c r="L1156" s="2">
        <f t="shared" si="119"/>
        <v>-2.8943955623202539E-3</v>
      </c>
      <c r="P1156" s="2">
        <f t="shared" si="120"/>
        <v>1.3270750498158117E-3</v>
      </c>
      <c r="T1156" s="2">
        <f t="shared" si="121"/>
        <v>-2.7154639652053336E-3</v>
      </c>
      <c r="X1156" s="2">
        <f t="shared" si="122"/>
        <v>-1.5673205125044422E-3</v>
      </c>
      <c r="AB1156" s="2">
        <f t="shared" si="123"/>
        <v>1.7893159711492024E-4</v>
      </c>
      <c r="AF1156" s="2">
        <f t="shared" si="124"/>
        <v>-1.3883889153895219E-3</v>
      </c>
    </row>
    <row r="1157" spans="1:32" x14ac:dyDescent="0.3">
      <c r="A1157" s="15">
        <v>43712</v>
      </c>
      <c r="B1157" s="2">
        <v>1.0228092998976345E-2</v>
      </c>
      <c r="C1157" s="4">
        <v>4.329545559784773E-3</v>
      </c>
      <c r="D1157" s="2">
        <v>1.1172767823025039E-2</v>
      </c>
      <c r="E1157" s="2">
        <v>4.4260700256077666E-3</v>
      </c>
      <c r="F1157">
        <v>9</v>
      </c>
      <c r="G1157">
        <v>2019</v>
      </c>
      <c r="L1157" s="2">
        <f t="shared" si="119"/>
        <v>5.8985474391915725E-3</v>
      </c>
      <c r="P1157" s="2">
        <f t="shared" si="120"/>
        <v>9.4467482404869338E-4</v>
      </c>
      <c r="T1157" s="2">
        <f t="shared" si="121"/>
        <v>5.8020229733685789E-3</v>
      </c>
      <c r="X1157" s="2">
        <f t="shared" si="122"/>
        <v>6.8432222632402659E-3</v>
      </c>
      <c r="AB1157" s="2">
        <f t="shared" si="123"/>
        <v>-9.6524465822993635E-5</v>
      </c>
      <c r="AF1157" s="2">
        <f t="shared" si="124"/>
        <v>6.7466977974172723E-3</v>
      </c>
    </row>
    <row r="1158" spans="1:32" x14ac:dyDescent="0.3">
      <c r="A1158" s="15">
        <v>43713</v>
      </c>
      <c r="B1158" s="2">
        <v>-1.1350559897713008E-2</v>
      </c>
      <c r="C1158" s="4">
        <v>2.9968694240939083E-4</v>
      </c>
      <c r="D1158" s="2">
        <v>-7.5265863806206652E-3</v>
      </c>
      <c r="E1158" s="2">
        <v>-2.1870815150767499E-3</v>
      </c>
      <c r="F1158">
        <v>9</v>
      </c>
      <c r="G1158">
        <v>2019</v>
      </c>
      <c r="L1158" s="2">
        <f t="shared" si="119"/>
        <v>-1.1650246840122398E-2</v>
      </c>
      <c r="P1158" s="2">
        <f t="shared" si="120"/>
        <v>3.8239735170923425E-3</v>
      </c>
      <c r="T1158" s="2">
        <f t="shared" si="121"/>
        <v>-9.1634783826362587E-3</v>
      </c>
      <c r="X1158" s="2">
        <f t="shared" si="122"/>
        <v>-7.8262733230300557E-3</v>
      </c>
      <c r="AB1158" s="2">
        <f t="shared" si="123"/>
        <v>2.4867684574861409E-3</v>
      </c>
      <c r="AF1158" s="2">
        <f t="shared" si="124"/>
        <v>-5.3395048655439153E-3</v>
      </c>
    </row>
    <row r="1159" spans="1:32" x14ac:dyDescent="0.3">
      <c r="A1159" s="15">
        <v>43714</v>
      </c>
      <c r="B1159" s="2">
        <v>9.2473786153858435E-3</v>
      </c>
      <c r="C1159" s="4">
        <v>9.06166170410873E-3</v>
      </c>
      <c r="D1159" s="2">
        <v>1.2191814916213803E-2</v>
      </c>
      <c r="E1159" s="2">
        <v>9.2060401010576384E-3</v>
      </c>
      <c r="F1159">
        <v>9</v>
      </c>
      <c r="G1159">
        <v>2019</v>
      </c>
      <c r="L1159" s="2">
        <f t="shared" si="119"/>
        <v>1.857169112771135E-4</v>
      </c>
      <c r="P1159" s="2">
        <f t="shared" si="120"/>
        <v>2.9444363008279597E-3</v>
      </c>
      <c r="T1159" s="2">
        <f t="shared" si="121"/>
        <v>4.1338514328205164E-5</v>
      </c>
      <c r="X1159" s="2">
        <f t="shared" si="122"/>
        <v>3.1301532121050732E-3</v>
      </c>
      <c r="AB1159" s="2">
        <f t="shared" si="123"/>
        <v>-1.4437839694890833E-4</v>
      </c>
      <c r="AF1159" s="2">
        <f t="shared" si="124"/>
        <v>2.9857748151561649E-3</v>
      </c>
    </row>
    <row r="1160" spans="1:32" x14ac:dyDescent="0.3">
      <c r="A1160" s="15">
        <v>43717</v>
      </c>
      <c r="B1160" s="2">
        <v>8.5886289793305742E-3</v>
      </c>
      <c r="C1160" s="4">
        <v>5.1935831612795798E-3</v>
      </c>
      <c r="D1160" s="2">
        <v>9.4227445050811248E-3</v>
      </c>
      <c r="E1160" s="2">
        <v>4.4259644684394583E-3</v>
      </c>
      <c r="F1160">
        <v>9</v>
      </c>
      <c r="G1160">
        <v>2019</v>
      </c>
      <c r="L1160" s="2">
        <f t="shared" si="119"/>
        <v>3.3950458180509943E-3</v>
      </c>
      <c r="P1160" s="2">
        <f t="shared" si="120"/>
        <v>8.3411552575055059E-4</v>
      </c>
      <c r="T1160" s="2">
        <f t="shared" si="121"/>
        <v>4.1626645108911158E-3</v>
      </c>
      <c r="X1160" s="2">
        <f t="shared" si="122"/>
        <v>4.2291613438015449E-3</v>
      </c>
      <c r="AB1160" s="2">
        <f t="shared" si="123"/>
        <v>7.6761869284012151E-4</v>
      </c>
      <c r="AF1160" s="2">
        <f t="shared" si="124"/>
        <v>4.9967800366416664E-3</v>
      </c>
    </row>
    <row r="1161" spans="1:32" x14ac:dyDescent="0.3">
      <c r="A1161" s="15">
        <v>43719</v>
      </c>
      <c r="B1161" s="2">
        <v>3.2466221400247719E-3</v>
      </c>
      <c r="C1161" s="4">
        <v>2.9673590504452362E-3</v>
      </c>
      <c r="D1161" s="2">
        <v>9.8728760409603194E-3</v>
      </c>
      <c r="E1161" s="2">
        <v>3.3751105451677831E-3</v>
      </c>
      <c r="F1161">
        <v>9</v>
      </c>
      <c r="G1161">
        <v>2019</v>
      </c>
      <c r="L1161" s="2">
        <f t="shared" si="119"/>
        <v>2.7926308957953571E-4</v>
      </c>
      <c r="P1161" s="2">
        <f t="shared" si="120"/>
        <v>6.626253900935547E-3</v>
      </c>
      <c r="T1161" s="2">
        <f t="shared" si="121"/>
        <v>-1.2848840514301111E-4</v>
      </c>
      <c r="X1161" s="2">
        <f t="shared" si="122"/>
        <v>6.9055169905150836E-3</v>
      </c>
      <c r="AB1161" s="2">
        <f t="shared" si="123"/>
        <v>-4.0775149472254682E-4</v>
      </c>
      <c r="AF1161" s="2">
        <f t="shared" si="124"/>
        <v>6.4977654957925363E-3</v>
      </c>
    </row>
    <row r="1162" spans="1:32" x14ac:dyDescent="0.3">
      <c r="A1162" s="15">
        <v>43720</v>
      </c>
      <c r="B1162" s="2">
        <v>3.2321036849201745E-3</v>
      </c>
      <c r="C1162" s="4">
        <v>-4.7935337133123814E-3</v>
      </c>
      <c r="D1162" s="2">
        <v>1.5228864999531711E-3</v>
      </c>
      <c r="E1162" s="2">
        <v>-4.4683749914812953E-3</v>
      </c>
      <c r="F1162">
        <v>9</v>
      </c>
      <c r="G1162">
        <v>2019</v>
      </c>
      <c r="L1162" s="2">
        <f t="shared" si="119"/>
        <v>8.0256373982325567E-3</v>
      </c>
      <c r="P1162" s="2">
        <f t="shared" si="120"/>
        <v>-1.7092171849670034E-3</v>
      </c>
      <c r="T1162" s="2">
        <f t="shared" si="121"/>
        <v>7.7004786764014697E-3</v>
      </c>
      <c r="X1162" s="2">
        <f t="shared" si="122"/>
        <v>6.3164202132655525E-3</v>
      </c>
      <c r="AB1162" s="2">
        <f t="shared" si="123"/>
        <v>-3.2515872183108609E-4</v>
      </c>
      <c r="AF1162" s="2">
        <f t="shared" si="124"/>
        <v>5.9912614914344664E-3</v>
      </c>
    </row>
    <row r="1163" spans="1:32" x14ac:dyDescent="0.3">
      <c r="A1163" s="15">
        <v>43721</v>
      </c>
      <c r="B1163" s="2">
        <v>7.2524574442579719E-3</v>
      </c>
      <c r="C1163" s="4">
        <v>8.4768911388717234E-3</v>
      </c>
      <c r="D1163" s="2">
        <v>1.007423117709438E-2</v>
      </c>
      <c r="E1163" s="2">
        <v>7.5654344997396292E-3</v>
      </c>
      <c r="F1163">
        <v>9</v>
      </c>
      <c r="G1163">
        <v>2019</v>
      </c>
      <c r="L1163" s="2">
        <f t="shared" si="119"/>
        <v>-1.2244336946137515E-3</v>
      </c>
      <c r="P1163" s="2">
        <f t="shared" si="120"/>
        <v>2.8217737328364084E-3</v>
      </c>
      <c r="T1163" s="2">
        <f t="shared" si="121"/>
        <v>-3.1297705548165734E-4</v>
      </c>
      <c r="X1163" s="2">
        <f t="shared" si="122"/>
        <v>1.5973400382226569E-3</v>
      </c>
      <c r="AB1163" s="2">
        <f t="shared" si="123"/>
        <v>9.114566391320942E-4</v>
      </c>
      <c r="AF1163" s="2">
        <f t="shared" si="124"/>
        <v>2.5087966773547511E-3</v>
      </c>
    </row>
    <row r="1164" spans="1:32" x14ac:dyDescent="0.3">
      <c r="A1164" s="15">
        <v>43724</v>
      </c>
      <c r="B1164" s="2">
        <v>-9.3001121175701352E-3</v>
      </c>
      <c r="C1164" s="4">
        <v>-6.5367148493575816E-3</v>
      </c>
      <c r="D1164" s="2">
        <v>-8.6747631122380889E-3</v>
      </c>
      <c r="E1164" s="2">
        <v>-6.9996006418618891E-3</v>
      </c>
      <c r="F1164">
        <v>9</v>
      </c>
      <c r="G1164">
        <v>2019</v>
      </c>
      <c r="L1164" s="2">
        <f t="shared" si="119"/>
        <v>-2.7633972682125536E-3</v>
      </c>
      <c r="P1164" s="2">
        <f t="shared" si="120"/>
        <v>6.2534900533204631E-4</v>
      </c>
      <c r="T1164" s="2">
        <f t="shared" si="121"/>
        <v>-2.3005114757082461E-3</v>
      </c>
      <c r="X1164" s="2">
        <f t="shared" si="122"/>
        <v>-2.1380482628805073E-3</v>
      </c>
      <c r="AB1164" s="2">
        <f t="shared" si="123"/>
        <v>4.6288579250430752E-4</v>
      </c>
      <c r="AF1164" s="2">
        <f t="shared" si="124"/>
        <v>-1.6751624703761998E-3</v>
      </c>
    </row>
    <row r="1165" spans="1:32" x14ac:dyDescent="0.3">
      <c r="A1165" s="15">
        <v>43725</v>
      </c>
      <c r="B1165" s="2">
        <v>-2.3668468051903136E-2</v>
      </c>
      <c r="C1165" s="4">
        <v>-1.6894624437678887E-2</v>
      </c>
      <c r="D1165" s="2">
        <v>-2.5964817806497936E-2</v>
      </c>
      <c r="E1165" s="2">
        <v>-1.7299642731211231E-2</v>
      </c>
      <c r="F1165">
        <v>9</v>
      </c>
      <c r="G1165">
        <v>2019</v>
      </c>
      <c r="L1165" s="2">
        <f t="shared" si="119"/>
        <v>-6.7738436142242495E-3</v>
      </c>
      <c r="P1165" s="2">
        <f t="shared" si="120"/>
        <v>-2.2963497545947995E-3</v>
      </c>
      <c r="T1165" s="2">
        <f t="shared" si="121"/>
        <v>-6.3688253206919052E-3</v>
      </c>
      <c r="X1165" s="2">
        <f t="shared" si="122"/>
        <v>-9.0701933688190489E-3</v>
      </c>
      <c r="AB1165" s="2">
        <f t="shared" si="123"/>
        <v>4.0501829353234431E-4</v>
      </c>
      <c r="AF1165" s="2">
        <f t="shared" si="124"/>
        <v>-8.6651750752867046E-3</v>
      </c>
    </row>
    <row r="1166" spans="1:32" x14ac:dyDescent="0.3">
      <c r="A1166" s="15">
        <v>43726</v>
      </c>
      <c r="B1166" s="2">
        <v>4.2505075848875515E-4</v>
      </c>
      <c r="C1166" s="4">
        <v>2.13078686584818E-3</v>
      </c>
      <c r="D1166" s="2">
        <v>1.5074589733430927E-3</v>
      </c>
      <c r="E1166" s="2">
        <v>2.2693949111718121E-3</v>
      </c>
      <c r="F1166">
        <v>9</v>
      </c>
      <c r="G1166">
        <v>2019</v>
      </c>
      <c r="L1166" s="2">
        <f t="shared" si="119"/>
        <v>-1.705736107359425E-3</v>
      </c>
      <c r="P1166" s="2">
        <f t="shared" si="120"/>
        <v>1.0824082148543374E-3</v>
      </c>
      <c r="T1166" s="2">
        <f t="shared" si="121"/>
        <v>-1.8443441526830571E-3</v>
      </c>
      <c r="X1166" s="2">
        <f t="shared" si="122"/>
        <v>-6.2332789250508732E-4</v>
      </c>
      <c r="AB1166" s="2">
        <f t="shared" si="123"/>
        <v>-1.3860804532363213E-4</v>
      </c>
      <c r="AF1166" s="2">
        <f t="shared" si="124"/>
        <v>-7.6193593782871946E-4</v>
      </c>
    </row>
    <row r="1167" spans="1:32" x14ac:dyDescent="0.3">
      <c r="A1167" s="15">
        <v>43727</v>
      </c>
      <c r="B1167" s="2">
        <v>-9.5781689407354008E-3</v>
      </c>
      <c r="C1167" s="4">
        <v>-1.2531536393112993E-2</v>
      </c>
      <c r="D1167" s="2">
        <v>-1.5272709875555015E-2</v>
      </c>
      <c r="E1167" s="2">
        <v>-1.2865428942442549E-2</v>
      </c>
      <c r="F1167">
        <v>9</v>
      </c>
      <c r="G1167">
        <v>2019</v>
      </c>
      <c r="L1167" s="2">
        <f t="shared" si="119"/>
        <v>2.9533674523775921E-3</v>
      </c>
      <c r="P1167" s="2">
        <f t="shared" si="120"/>
        <v>-5.6945409348196138E-3</v>
      </c>
      <c r="T1167" s="2">
        <f t="shared" si="121"/>
        <v>3.2872600017071485E-3</v>
      </c>
      <c r="X1167" s="2">
        <f t="shared" si="122"/>
        <v>-2.7411734824420216E-3</v>
      </c>
      <c r="AB1167" s="2">
        <f t="shared" si="123"/>
        <v>3.3389254932955637E-4</v>
      </c>
      <c r="AF1167" s="2">
        <f t="shared" si="124"/>
        <v>-2.4072809331124653E-3</v>
      </c>
    </row>
    <row r="1168" spans="1:32" x14ac:dyDescent="0.3">
      <c r="A1168" s="15">
        <v>43728</v>
      </c>
      <c r="B1168" s="2">
        <v>6.6765942059977393E-2</v>
      </c>
      <c r="C1168" s="4">
        <v>5.3191091846648372E-2</v>
      </c>
      <c r="D1168" s="2">
        <v>8.3112679925180191E-2</v>
      </c>
      <c r="E1168" s="2">
        <v>5.3227079579768903E-2</v>
      </c>
      <c r="F1168">
        <v>9</v>
      </c>
      <c r="G1168">
        <v>2019</v>
      </c>
      <c r="L1168" s="2">
        <f t="shared" si="119"/>
        <v>1.3574850213329021E-2</v>
      </c>
      <c r="P1168" s="2">
        <f t="shared" si="120"/>
        <v>1.6346737865202798E-2</v>
      </c>
      <c r="T1168" s="2">
        <f t="shared" si="121"/>
        <v>1.353886248020849E-2</v>
      </c>
      <c r="X1168" s="2">
        <f t="shared" si="122"/>
        <v>2.9921588078531819E-2</v>
      </c>
      <c r="AB1168" s="2">
        <f t="shared" si="123"/>
        <v>-3.5987733120530774E-5</v>
      </c>
      <c r="AF1168" s="2">
        <f t="shared" si="124"/>
        <v>2.9885600345411288E-2</v>
      </c>
    </row>
    <row r="1169" spans="1:32" x14ac:dyDescent="0.3">
      <c r="A1169" s="15">
        <v>43731</v>
      </c>
      <c r="B1169" s="2">
        <v>5.1650965137073401E-2</v>
      </c>
      <c r="C1169" s="4">
        <v>2.8915577158468004E-2</v>
      </c>
      <c r="D1169" s="2">
        <v>5.4677889898918502E-2</v>
      </c>
      <c r="E1169" s="2">
        <v>2.8289379191479388E-2</v>
      </c>
      <c r="F1169">
        <v>9</v>
      </c>
      <c r="G1169">
        <v>2019</v>
      </c>
      <c r="L1169" s="2">
        <f t="shared" si="119"/>
        <v>2.2735387978605397E-2</v>
      </c>
      <c r="P1169" s="2">
        <f t="shared" si="120"/>
        <v>3.0269247618451012E-3</v>
      </c>
      <c r="T1169" s="2">
        <f t="shared" si="121"/>
        <v>2.3361585945594013E-2</v>
      </c>
      <c r="X1169" s="2">
        <f t="shared" si="122"/>
        <v>2.5762312740450499E-2</v>
      </c>
      <c r="AB1169" s="2">
        <f t="shared" si="123"/>
        <v>6.2619796698861613E-4</v>
      </c>
      <c r="AF1169" s="2">
        <f t="shared" si="124"/>
        <v>2.6388510707439115E-2</v>
      </c>
    </row>
    <row r="1170" spans="1:32" x14ac:dyDescent="0.3">
      <c r="A1170" s="15">
        <v>43732</v>
      </c>
      <c r="B1170" s="2">
        <v>-1.2083577455432917E-2</v>
      </c>
      <c r="C1170" s="4">
        <v>-1.0344649230185686E-3</v>
      </c>
      <c r="D1170" s="2">
        <v>-1.2533451982909298E-2</v>
      </c>
      <c r="E1170" s="2">
        <v>1.8188781129102694E-4</v>
      </c>
      <c r="F1170">
        <v>9</v>
      </c>
      <c r="G1170">
        <v>2019</v>
      </c>
      <c r="L1170" s="2">
        <f t="shared" si="119"/>
        <v>-1.1049112532414349E-2</v>
      </c>
      <c r="P1170" s="2">
        <f t="shared" si="120"/>
        <v>-4.4987452747638143E-4</v>
      </c>
      <c r="T1170" s="2">
        <f t="shared" si="121"/>
        <v>-1.2265465266723945E-2</v>
      </c>
      <c r="X1170" s="2">
        <f t="shared" si="122"/>
        <v>-1.149898705989073E-2</v>
      </c>
      <c r="AB1170" s="2">
        <f t="shared" si="123"/>
        <v>-1.2163527343095955E-3</v>
      </c>
      <c r="AF1170" s="2">
        <f t="shared" si="124"/>
        <v>-1.2715339794200326E-2</v>
      </c>
    </row>
    <row r="1171" spans="1:32" x14ac:dyDescent="0.3">
      <c r="A1171" s="15">
        <v>43733</v>
      </c>
      <c r="B1171" s="2">
        <v>-1.956046966434075E-2</v>
      </c>
      <c r="C1171" s="4">
        <v>-1.2771612502373103E-2</v>
      </c>
      <c r="D1171" s="2">
        <v>-1.9780937014421955E-2</v>
      </c>
      <c r="E1171" s="2">
        <v>-1.2881249114385417E-2</v>
      </c>
      <c r="F1171">
        <v>9</v>
      </c>
      <c r="G1171">
        <v>2019</v>
      </c>
      <c r="L1171" s="2">
        <f t="shared" si="119"/>
        <v>-6.7888571619676465E-3</v>
      </c>
      <c r="P1171" s="2">
        <f t="shared" si="120"/>
        <v>-2.2046735008120558E-4</v>
      </c>
      <c r="T1171" s="2">
        <f t="shared" si="121"/>
        <v>-6.6792205499553326E-3</v>
      </c>
      <c r="X1171" s="2">
        <f t="shared" si="122"/>
        <v>-7.009324512048852E-3</v>
      </c>
      <c r="AB1171" s="2">
        <f t="shared" si="123"/>
        <v>1.0963661201231385E-4</v>
      </c>
      <c r="AF1171" s="2">
        <f t="shared" si="124"/>
        <v>-6.8996879000365382E-3</v>
      </c>
    </row>
    <row r="1172" spans="1:32" x14ac:dyDescent="0.3">
      <c r="A1172" s="15">
        <v>43734</v>
      </c>
      <c r="B1172" s="2">
        <v>1.1058642033375405E-2</v>
      </c>
      <c r="C1172" s="4">
        <v>1.1450848761385289E-2</v>
      </c>
      <c r="D1172" s="2">
        <v>1.4079270466993711E-2</v>
      </c>
      <c r="E1172" s="2">
        <v>1.0266490333092218E-2</v>
      </c>
      <c r="F1172">
        <v>9</v>
      </c>
      <c r="G1172">
        <v>2019</v>
      </c>
      <c r="L1172" s="2">
        <f t="shared" si="119"/>
        <v>-3.9220672800988413E-4</v>
      </c>
      <c r="P1172" s="2">
        <f t="shared" si="120"/>
        <v>3.0206284336183054E-3</v>
      </c>
      <c r="T1172" s="2">
        <f t="shared" si="121"/>
        <v>7.9215170028318696E-4</v>
      </c>
      <c r="X1172" s="2">
        <f t="shared" si="122"/>
        <v>2.6284217056084212E-3</v>
      </c>
      <c r="AB1172" s="2">
        <f t="shared" si="123"/>
        <v>1.1843584282930711E-3</v>
      </c>
      <c r="AF1172" s="2">
        <f t="shared" si="124"/>
        <v>3.8127801339014923E-3</v>
      </c>
    </row>
    <row r="1173" spans="1:32" x14ac:dyDescent="0.3">
      <c r="A1173" s="15">
        <v>43735</v>
      </c>
      <c r="B1173" s="2">
        <v>-4.2160261694769972E-4</v>
      </c>
      <c r="C1173" s="4">
        <v>-5.0815818584071734E-3</v>
      </c>
      <c r="D1173" s="2">
        <v>-4.1979695093090968E-3</v>
      </c>
      <c r="E1173" s="2">
        <v>-4.2875382087697493E-3</v>
      </c>
      <c r="F1173">
        <v>9</v>
      </c>
      <c r="G1173">
        <v>2019</v>
      </c>
      <c r="L1173" s="2">
        <f t="shared" si="119"/>
        <v>4.6599792414594738E-3</v>
      </c>
      <c r="P1173" s="2">
        <f t="shared" si="120"/>
        <v>-3.7763668923613972E-3</v>
      </c>
      <c r="T1173" s="2">
        <f t="shared" si="121"/>
        <v>3.8659355918220497E-3</v>
      </c>
      <c r="X1173" s="2">
        <f t="shared" si="122"/>
        <v>8.836123490980766E-4</v>
      </c>
      <c r="AB1173" s="2">
        <f t="shared" si="123"/>
        <v>-7.9404364963742407E-4</v>
      </c>
      <c r="AF1173" s="2">
        <f t="shared" si="124"/>
        <v>8.9568699460652532E-5</v>
      </c>
    </row>
    <row r="1174" spans="1:32" x14ac:dyDescent="0.3">
      <c r="A1174" s="15">
        <v>43738</v>
      </c>
      <c r="B1174" s="2">
        <v>-2.0384411513908442E-2</v>
      </c>
      <c r="C1174" s="4">
        <v>-3.2964455717312559E-3</v>
      </c>
      <c r="D1174" s="2">
        <v>-2.5889783493129249E-2</v>
      </c>
      <c r="E1174" s="2">
        <v>-3.9987048770856225E-3</v>
      </c>
      <c r="F1174">
        <v>9</v>
      </c>
      <c r="G1174">
        <v>2019</v>
      </c>
      <c r="L1174" s="2">
        <f t="shared" si="119"/>
        <v>-1.7087965942177187E-2</v>
      </c>
      <c r="P1174" s="2">
        <f t="shared" si="120"/>
        <v>-5.5053719792208071E-3</v>
      </c>
      <c r="T1174" s="2">
        <f t="shared" si="121"/>
        <v>-1.638570663682282E-2</v>
      </c>
      <c r="X1174" s="2">
        <f t="shared" si="122"/>
        <v>-2.2593337921397994E-2</v>
      </c>
      <c r="AB1174" s="2">
        <f t="shared" si="123"/>
        <v>7.0225930535436657E-4</v>
      </c>
      <c r="AF1174" s="2">
        <f t="shared" si="124"/>
        <v>-2.1891078616043627E-2</v>
      </c>
    </row>
    <row r="1175" spans="1:32" x14ac:dyDescent="0.3">
      <c r="A1175" s="15">
        <v>43739</v>
      </c>
      <c r="B1175" s="2">
        <v>-1.6775037512984704E-3</v>
      </c>
      <c r="C1175" s="4">
        <v>-9.9830492964805354E-3</v>
      </c>
      <c r="D1175" s="2">
        <v>-1.297625858369288E-2</v>
      </c>
      <c r="E1175" s="2">
        <v>-9.3598394303407613E-3</v>
      </c>
      <c r="F1175">
        <v>10</v>
      </c>
      <c r="G1175">
        <v>2019</v>
      </c>
      <c r="L1175" s="2">
        <f t="shared" si="119"/>
        <v>8.3055455451820654E-3</v>
      </c>
      <c r="P1175" s="2">
        <f t="shared" si="120"/>
        <v>-1.129875483239441E-2</v>
      </c>
      <c r="T1175" s="2">
        <f t="shared" si="121"/>
        <v>7.6823356790422914E-3</v>
      </c>
      <c r="X1175" s="2">
        <f t="shared" si="122"/>
        <v>-2.9932092872123443E-3</v>
      </c>
      <c r="AB1175" s="2">
        <f t="shared" si="123"/>
        <v>6.2320986613977405E-4</v>
      </c>
      <c r="AF1175" s="2">
        <f t="shared" si="124"/>
        <v>-3.6164191533521184E-3</v>
      </c>
    </row>
    <row r="1176" spans="1:32" x14ac:dyDescent="0.3">
      <c r="A1176" s="15">
        <v>43741</v>
      </c>
      <c r="B1176" s="2">
        <v>-1.1500068105310268E-2</v>
      </c>
      <c r="C1176" s="4">
        <v>-4.0405285257792446E-3</v>
      </c>
      <c r="D1176" s="2">
        <v>-1.0840542375241562E-2</v>
      </c>
      <c r="E1176" s="2">
        <v>-5.1830798834942857E-3</v>
      </c>
      <c r="F1176">
        <v>10</v>
      </c>
      <c r="G1176">
        <v>2019</v>
      </c>
      <c r="L1176" s="2">
        <f t="shared" si="119"/>
        <v>-7.4595395795310233E-3</v>
      </c>
      <c r="P1176" s="2">
        <f t="shared" si="120"/>
        <v>6.5952573006870623E-4</v>
      </c>
      <c r="T1176" s="2">
        <f t="shared" si="121"/>
        <v>-6.3169882218159822E-3</v>
      </c>
      <c r="X1176" s="2">
        <f t="shared" si="122"/>
        <v>-6.800013849462317E-3</v>
      </c>
      <c r="AB1176" s="2">
        <f t="shared" si="123"/>
        <v>-1.1425513577150411E-3</v>
      </c>
      <c r="AF1176" s="2">
        <f t="shared" si="124"/>
        <v>-5.657462491747276E-3</v>
      </c>
    </row>
    <row r="1177" spans="1:32" x14ac:dyDescent="0.3">
      <c r="A1177" s="15">
        <v>43742</v>
      </c>
      <c r="B1177" s="2">
        <v>-2.0209239076489388E-2</v>
      </c>
      <c r="C1177" s="4">
        <v>-1.2307760296977197E-2</v>
      </c>
      <c r="D1177" s="2">
        <v>-2.4010966386406749E-2</v>
      </c>
      <c r="E1177" s="2">
        <v>-1.1377476029912846E-2</v>
      </c>
      <c r="F1177">
        <v>10</v>
      </c>
      <c r="G1177">
        <v>2019</v>
      </c>
      <c r="L1177" s="2">
        <f t="shared" si="119"/>
        <v>-7.9014787795121909E-3</v>
      </c>
      <c r="P1177" s="2">
        <f t="shared" si="120"/>
        <v>-3.8017273099173604E-3</v>
      </c>
      <c r="T1177" s="2">
        <f t="shared" si="121"/>
        <v>-8.8317630465765424E-3</v>
      </c>
      <c r="X1177" s="2">
        <f t="shared" si="122"/>
        <v>-1.1703206089429551E-2</v>
      </c>
      <c r="AB1177" s="2">
        <f t="shared" si="123"/>
        <v>9.3028426706435151E-4</v>
      </c>
      <c r="AF1177" s="2">
        <f t="shared" si="124"/>
        <v>-1.2633490356493903E-2</v>
      </c>
    </row>
    <row r="1178" spans="1:32" x14ac:dyDescent="0.3">
      <c r="A1178" s="15">
        <v>43745</v>
      </c>
      <c r="B1178" s="2">
        <v>-3.2567726971244001E-4</v>
      </c>
      <c r="C1178" s="4">
        <v>-4.326718718539597E-3</v>
      </c>
      <c r="D1178" s="2">
        <v>1.2873284688904897E-3</v>
      </c>
      <c r="E1178" s="2">
        <v>-3.7514622421017554E-3</v>
      </c>
      <c r="F1178">
        <v>10</v>
      </c>
      <c r="G1178">
        <v>2019</v>
      </c>
      <c r="L1178" s="2">
        <f t="shared" si="119"/>
        <v>4.0010414488271572E-3</v>
      </c>
      <c r="P1178" s="2">
        <f t="shared" si="120"/>
        <v>1.6130057386029297E-3</v>
      </c>
      <c r="T1178" s="2">
        <f t="shared" si="121"/>
        <v>3.4257849723893152E-3</v>
      </c>
      <c r="X1178" s="2">
        <f t="shared" si="122"/>
        <v>5.6140471874300867E-3</v>
      </c>
      <c r="AB1178" s="2">
        <f t="shared" si="123"/>
        <v>5.7525647643784155E-4</v>
      </c>
      <c r="AF1178" s="2">
        <f t="shared" si="124"/>
        <v>5.0387907109922456E-3</v>
      </c>
    </row>
    <row r="1179" spans="1:32" x14ac:dyDescent="0.3">
      <c r="A1179" s="15">
        <v>43747</v>
      </c>
      <c r="B1179" s="2">
        <v>2.9397592219236886E-2</v>
      </c>
      <c r="C1179" s="4">
        <v>1.6797886108714376E-2</v>
      </c>
      <c r="D1179" s="2">
        <v>3.6672302741869528E-2</v>
      </c>
      <c r="E1179" s="2">
        <v>1.7211188964717392E-2</v>
      </c>
      <c r="F1179">
        <v>10</v>
      </c>
      <c r="G1179">
        <v>2019</v>
      </c>
      <c r="L1179" s="2">
        <f t="shared" si="119"/>
        <v>1.259970611052251E-2</v>
      </c>
      <c r="P1179" s="2">
        <f t="shared" si="120"/>
        <v>7.2747105226326422E-3</v>
      </c>
      <c r="T1179" s="2">
        <f t="shared" si="121"/>
        <v>1.2186403254519494E-2</v>
      </c>
      <c r="X1179" s="2">
        <f t="shared" si="122"/>
        <v>1.9874416633155152E-2</v>
      </c>
      <c r="AB1179" s="2">
        <f t="shared" si="123"/>
        <v>4.1330285600301581E-4</v>
      </c>
      <c r="AF1179" s="2">
        <f t="shared" si="124"/>
        <v>1.9461113777152136E-2</v>
      </c>
    </row>
    <row r="1180" spans="1:32" x14ac:dyDescent="0.3">
      <c r="A1180" s="15">
        <v>43748</v>
      </c>
      <c r="B1180" s="2">
        <v>-1.9545190146048632E-2</v>
      </c>
      <c r="C1180" s="4">
        <v>-6.9608337089973752E-3</v>
      </c>
      <c r="D1180" s="2">
        <v>-2.6832627836245859E-2</v>
      </c>
      <c r="E1180" s="2">
        <v>-7.7937657731752402E-3</v>
      </c>
      <c r="F1180">
        <v>10</v>
      </c>
      <c r="G1180">
        <v>2019</v>
      </c>
      <c r="L1180" s="2">
        <f t="shared" si="119"/>
        <v>-1.2584356437051258E-2</v>
      </c>
      <c r="P1180" s="2">
        <f t="shared" si="120"/>
        <v>-7.2874376901972265E-3</v>
      </c>
      <c r="T1180" s="2">
        <f t="shared" si="121"/>
        <v>-1.1751424372873392E-2</v>
      </c>
      <c r="X1180" s="2">
        <f t="shared" si="122"/>
        <v>-1.9871794127248484E-2</v>
      </c>
      <c r="AB1180" s="2">
        <f t="shared" si="123"/>
        <v>-8.3293206417786505E-4</v>
      </c>
      <c r="AF1180" s="2">
        <f t="shared" si="124"/>
        <v>-1.9038862063070618E-2</v>
      </c>
    </row>
    <row r="1181" spans="1:32" x14ac:dyDescent="0.3">
      <c r="A1181" s="15">
        <v>43749</v>
      </c>
      <c r="B1181" s="2">
        <v>3.7237604106709495E-3</v>
      </c>
      <c r="C1181" s="4">
        <v>6.2752847243547809E-3</v>
      </c>
      <c r="D1181" s="2">
        <v>1.0370018687451659E-3</v>
      </c>
      <c r="E1181" s="2">
        <v>6.5120748460945578E-3</v>
      </c>
      <c r="F1181">
        <v>10</v>
      </c>
      <c r="G1181">
        <v>2019</v>
      </c>
      <c r="L1181" s="2">
        <f t="shared" si="119"/>
        <v>-2.5515243136838314E-3</v>
      </c>
      <c r="P1181" s="2">
        <f t="shared" si="120"/>
        <v>-2.6867585419257838E-3</v>
      </c>
      <c r="T1181" s="2">
        <f t="shared" si="121"/>
        <v>-2.7883144354236083E-3</v>
      </c>
      <c r="X1181" s="2">
        <f t="shared" si="122"/>
        <v>-5.2382828556096148E-3</v>
      </c>
      <c r="AB1181" s="2">
        <f t="shared" si="123"/>
        <v>2.3679012173977686E-4</v>
      </c>
      <c r="AF1181" s="2">
        <f t="shared" si="124"/>
        <v>-5.4750729773493916E-3</v>
      </c>
    </row>
    <row r="1182" spans="1:32" x14ac:dyDescent="0.3">
      <c r="A1182" s="15">
        <v>43752</v>
      </c>
      <c r="B1182" s="2">
        <v>1.7082056413784761E-3</v>
      </c>
      <c r="C1182" s="4">
        <v>3.1932631876904895E-3</v>
      </c>
      <c r="D1182" s="2">
        <v>4.9728091290006503E-3</v>
      </c>
      <c r="E1182" s="2">
        <v>2.2920716718930327E-3</v>
      </c>
      <c r="F1182">
        <v>10</v>
      </c>
      <c r="G1182">
        <v>2019</v>
      </c>
      <c r="L1182" s="2">
        <f t="shared" si="119"/>
        <v>-1.4850575463120133E-3</v>
      </c>
      <c r="P1182" s="2">
        <f t="shared" si="120"/>
        <v>3.264603487622174E-3</v>
      </c>
      <c r="T1182" s="2">
        <f t="shared" si="121"/>
        <v>-5.8386603051455654E-4</v>
      </c>
      <c r="X1182" s="2">
        <f t="shared" si="122"/>
        <v>1.7795459413101609E-3</v>
      </c>
      <c r="AB1182" s="2">
        <f t="shared" si="123"/>
        <v>-9.011915157974568E-4</v>
      </c>
      <c r="AF1182" s="2">
        <f t="shared" si="124"/>
        <v>2.6807374571076177E-3</v>
      </c>
    </row>
    <row r="1183" spans="1:32" x14ac:dyDescent="0.3">
      <c r="A1183" s="15">
        <v>43753</v>
      </c>
      <c r="B1183" s="2">
        <v>8.7875641244207214E-3</v>
      </c>
      <c r="C1183" s="4">
        <v>7.6844059023996368E-3</v>
      </c>
      <c r="D1183" s="2">
        <v>1.324074451909814E-2</v>
      </c>
      <c r="E1183" s="2">
        <v>7.6311407694518683E-3</v>
      </c>
      <c r="F1183">
        <v>10</v>
      </c>
      <c r="G1183">
        <v>2019</v>
      </c>
      <c r="L1183" s="2">
        <f t="shared" si="119"/>
        <v>1.1031582220210846E-3</v>
      </c>
      <c r="P1183" s="2">
        <f t="shared" si="120"/>
        <v>4.4531803946774185E-3</v>
      </c>
      <c r="T1183" s="2">
        <f t="shared" si="121"/>
        <v>1.1564233549688531E-3</v>
      </c>
      <c r="X1183" s="2">
        <f t="shared" si="122"/>
        <v>5.5563386166985031E-3</v>
      </c>
      <c r="AB1183" s="2">
        <f t="shared" si="123"/>
        <v>-5.3265132947768502E-5</v>
      </c>
      <c r="AF1183" s="2">
        <f t="shared" si="124"/>
        <v>5.6096037496462716E-3</v>
      </c>
    </row>
    <row r="1184" spans="1:32" x14ac:dyDescent="0.3">
      <c r="A1184" s="15">
        <v>43754</v>
      </c>
      <c r="B1184" s="2">
        <v>5.6863712013806994E-3</v>
      </c>
      <c r="C1184" s="4">
        <v>3.123824190824596E-3</v>
      </c>
      <c r="D1184" s="2">
        <v>-5.7082622718881298E-4</v>
      </c>
      <c r="E1184" s="2">
        <v>2.4126053826810634E-3</v>
      </c>
      <c r="F1184">
        <v>10</v>
      </c>
      <c r="G1184">
        <v>2019</v>
      </c>
      <c r="L1184" s="2">
        <f t="shared" si="119"/>
        <v>2.5625470105561034E-3</v>
      </c>
      <c r="P1184" s="2">
        <f t="shared" si="120"/>
        <v>-6.2571974285695123E-3</v>
      </c>
      <c r="T1184" s="2">
        <f t="shared" si="121"/>
        <v>3.273765818699636E-3</v>
      </c>
      <c r="X1184" s="2">
        <f t="shared" si="122"/>
        <v>-3.6946504180134089E-3</v>
      </c>
      <c r="AB1184" s="2">
        <f t="shared" si="123"/>
        <v>-7.1121880814353257E-4</v>
      </c>
      <c r="AF1184" s="2">
        <f t="shared" si="124"/>
        <v>-2.9834316098698763E-3</v>
      </c>
    </row>
    <row r="1185" spans="1:32" x14ac:dyDescent="0.3">
      <c r="A1185" s="15">
        <v>43755</v>
      </c>
      <c r="B1185" s="2">
        <v>1.2655242587344784E-2</v>
      </c>
      <c r="C1185" s="4">
        <v>1.0672540125610639E-2</v>
      </c>
      <c r="D1185" s="2">
        <v>1.579078307427087E-2</v>
      </c>
      <c r="E1185" s="2">
        <v>1.1737871897684363E-2</v>
      </c>
      <c r="F1185">
        <v>10</v>
      </c>
      <c r="G1185">
        <v>2019</v>
      </c>
      <c r="L1185" s="2">
        <f t="shared" si="119"/>
        <v>1.9827024617341451E-3</v>
      </c>
      <c r="P1185" s="2">
        <f t="shared" si="120"/>
        <v>3.1355404869260854E-3</v>
      </c>
      <c r="T1185" s="2">
        <f t="shared" si="121"/>
        <v>9.1737068966042147E-4</v>
      </c>
      <c r="X1185" s="2">
        <f t="shared" si="122"/>
        <v>5.1182429486602305E-3</v>
      </c>
      <c r="AB1185" s="2">
        <f t="shared" si="123"/>
        <v>1.0653317720737236E-3</v>
      </c>
      <c r="AF1185" s="2">
        <f t="shared" si="124"/>
        <v>4.0529111765865069E-3</v>
      </c>
    </row>
    <row r="1186" spans="1:32" x14ac:dyDescent="0.3">
      <c r="A1186" s="15">
        <v>43756</v>
      </c>
      <c r="B1186" s="2">
        <v>5.1992477362082365E-3</v>
      </c>
      <c r="C1186" s="4">
        <v>6.5162885636977997E-3</v>
      </c>
      <c r="D1186" s="2">
        <v>4.5119862570693571E-3</v>
      </c>
      <c r="E1186" s="2">
        <v>6.307477761736506E-3</v>
      </c>
      <c r="F1186">
        <v>10</v>
      </c>
      <c r="G1186">
        <v>2019</v>
      </c>
      <c r="L1186" s="2">
        <f t="shared" si="119"/>
        <v>-1.3170408274895632E-3</v>
      </c>
      <c r="P1186" s="2">
        <f t="shared" si="120"/>
        <v>-6.8726147913887939E-4</v>
      </c>
      <c r="T1186" s="2">
        <f t="shared" si="121"/>
        <v>-1.1082300255282696E-3</v>
      </c>
      <c r="X1186" s="2">
        <f t="shared" si="122"/>
        <v>-2.0043023066284426E-3</v>
      </c>
      <c r="AB1186" s="2">
        <f t="shared" si="123"/>
        <v>-2.0881080196129363E-4</v>
      </c>
      <c r="AF1186" s="2">
        <f t="shared" si="124"/>
        <v>-1.795491504667149E-3</v>
      </c>
    </row>
    <row r="1187" spans="1:32" x14ac:dyDescent="0.3">
      <c r="A1187" s="15">
        <v>43760</v>
      </c>
      <c r="B1187" s="2">
        <v>9.8168152303017356E-3</v>
      </c>
      <c r="C1187" s="4">
        <v>-6.302602074284955E-3</v>
      </c>
      <c r="D1187" s="2">
        <v>9.9896120397318516E-3</v>
      </c>
      <c r="E1187" s="2">
        <v>-8.5128191034846961E-3</v>
      </c>
      <c r="F1187">
        <v>10</v>
      </c>
      <c r="G1187">
        <v>2019</v>
      </c>
      <c r="L1187" s="2">
        <f t="shared" si="119"/>
        <v>1.611941730458669E-2</v>
      </c>
      <c r="P1187" s="2">
        <f t="shared" si="120"/>
        <v>1.7279680943011605E-4</v>
      </c>
      <c r="T1187" s="2">
        <f t="shared" si="121"/>
        <v>1.8329634333786433E-2</v>
      </c>
      <c r="X1187" s="2">
        <f t="shared" si="122"/>
        <v>1.6292214114016806E-2</v>
      </c>
      <c r="AB1187" s="2">
        <f t="shared" si="123"/>
        <v>-2.2102170291997411E-3</v>
      </c>
      <c r="AF1187" s="2">
        <f t="shared" si="124"/>
        <v>1.8502431143216549E-2</v>
      </c>
    </row>
    <row r="1188" spans="1:32" x14ac:dyDescent="0.3">
      <c r="A1188" s="15">
        <v>43761</v>
      </c>
      <c r="B1188" s="2">
        <v>4.045183656562334E-3</v>
      </c>
      <c r="C1188" s="4">
        <v>1.3591236025836291E-3</v>
      </c>
      <c r="D1188" s="2">
        <v>1.6473344292894732E-3</v>
      </c>
      <c r="E1188" s="2">
        <v>2.4379013978089747E-3</v>
      </c>
      <c r="F1188">
        <v>10</v>
      </c>
      <c r="G1188">
        <v>2019</v>
      </c>
      <c r="L1188" s="2">
        <f t="shared" si="119"/>
        <v>2.6860600539787048E-3</v>
      </c>
      <c r="P1188" s="2">
        <f t="shared" si="120"/>
        <v>-2.3978492272728608E-3</v>
      </c>
      <c r="T1188" s="2">
        <f t="shared" si="121"/>
        <v>1.6072822587533593E-3</v>
      </c>
      <c r="X1188" s="2">
        <f t="shared" si="122"/>
        <v>2.8821082670584409E-4</v>
      </c>
      <c r="AB1188" s="2">
        <f t="shared" si="123"/>
        <v>1.0787777952253456E-3</v>
      </c>
      <c r="AF1188" s="2">
        <f t="shared" si="124"/>
        <v>-7.905669685195015E-4</v>
      </c>
    </row>
    <row r="1189" spans="1:32" x14ac:dyDescent="0.3">
      <c r="A1189" s="15">
        <v>43762</v>
      </c>
      <c r="B1189" s="2">
        <v>-4.8259001222411653E-3</v>
      </c>
      <c r="C1189" s="4">
        <v>-1.8527934092260495E-3</v>
      </c>
      <c r="D1189" s="2">
        <v>-1.1936686173607172E-2</v>
      </c>
      <c r="E1189" s="2">
        <v>-9.8415646346811537E-4</v>
      </c>
      <c r="F1189">
        <v>10</v>
      </c>
      <c r="G1189">
        <v>2019</v>
      </c>
      <c r="L1189" s="2">
        <f t="shared" si="119"/>
        <v>-2.9731067130151158E-3</v>
      </c>
      <c r="P1189" s="2">
        <f t="shared" si="120"/>
        <v>-7.110786051366007E-3</v>
      </c>
      <c r="T1189" s="2">
        <f t="shared" si="121"/>
        <v>-3.8417436587730499E-3</v>
      </c>
      <c r="X1189" s="2">
        <f t="shared" si="122"/>
        <v>-1.0083892764381123E-2</v>
      </c>
      <c r="AB1189" s="2">
        <f t="shared" si="123"/>
        <v>8.6863694575793409E-4</v>
      </c>
      <c r="AF1189" s="2">
        <f t="shared" si="124"/>
        <v>-1.0952529710139058E-2</v>
      </c>
    </row>
    <row r="1190" spans="1:32" x14ac:dyDescent="0.3">
      <c r="A1190" s="15">
        <v>43763</v>
      </c>
      <c r="B1190" s="2">
        <v>9.3655408037881746E-4</v>
      </c>
      <c r="C1190" s="4">
        <v>1.1223732149942779E-4</v>
      </c>
      <c r="D1190" s="2">
        <v>9.8942041607189782E-3</v>
      </c>
      <c r="E1190" s="2">
        <v>9.6539270878631027E-4</v>
      </c>
      <c r="F1190">
        <v>10</v>
      </c>
      <c r="G1190">
        <v>2019</v>
      </c>
      <c r="L1190" s="2">
        <f t="shared" si="119"/>
        <v>8.2431675887938963E-4</v>
      </c>
      <c r="P1190" s="2">
        <f t="shared" si="120"/>
        <v>8.9576500803401609E-3</v>
      </c>
      <c r="T1190" s="2">
        <f t="shared" si="121"/>
        <v>-2.8838628407492814E-5</v>
      </c>
      <c r="X1190" s="2">
        <f t="shared" si="122"/>
        <v>9.7819668392195511E-3</v>
      </c>
      <c r="AB1190" s="2">
        <f t="shared" si="123"/>
        <v>8.5315538728688244E-4</v>
      </c>
      <c r="AF1190" s="2">
        <f t="shared" si="124"/>
        <v>8.9288114519326684E-3</v>
      </c>
    </row>
    <row r="1191" spans="1:32" x14ac:dyDescent="0.3">
      <c r="A1191" s="15">
        <v>43765</v>
      </c>
      <c r="B1191" s="2">
        <v>3.6281111426310795E-3</v>
      </c>
      <c r="C1191" s="4">
        <v>3.7336302972228699E-3</v>
      </c>
      <c r="D1191" s="2">
        <v>4.0941013983218279E-3</v>
      </c>
      <c r="E1191" s="2">
        <v>4.9193431522200392E-3</v>
      </c>
      <c r="F1191">
        <v>10</v>
      </c>
      <c r="G1191">
        <v>2019</v>
      </c>
      <c r="L1191" s="2">
        <f t="shared" si="119"/>
        <v>-1.0551915459179042E-4</v>
      </c>
      <c r="P1191" s="2">
        <f t="shared" si="120"/>
        <v>4.6599025569074842E-4</v>
      </c>
      <c r="T1191" s="2">
        <f t="shared" si="121"/>
        <v>-1.2912320095889596E-3</v>
      </c>
      <c r="X1191" s="2">
        <f t="shared" si="122"/>
        <v>3.6047110109895799E-4</v>
      </c>
      <c r="AB1191" s="2">
        <f t="shared" si="123"/>
        <v>1.1857128549971692E-3</v>
      </c>
      <c r="AF1191" s="2">
        <f t="shared" si="124"/>
        <v>-8.2524175389821122E-4</v>
      </c>
    </row>
    <row r="1192" spans="1:32" x14ac:dyDescent="0.3">
      <c r="A1192" s="15">
        <v>43767</v>
      </c>
      <c r="B1192" s="2">
        <v>8.9484217262797081E-3</v>
      </c>
      <c r="C1192" s="4">
        <v>1.3735094154629529E-2</v>
      </c>
      <c r="D1192" s="2">
        <v>1.2086542012379601E-2</v>
      </c>
      <c r="E1192" s="2">
        <v>1.4818777993487917E-2</v>
      </c>
      <c r="F1192">
        <v>10</v>
      </c>
      <c r="G1192">
        <v>2019</v>
      </c>
      <c r="L1192" s="2">
        <f t="shared" si="119"/>
        <v>-4.7866724283498214E-3</v>
      </c>
      <c r="P1192" s="2">
        <f t="shared" si="120"/>
        <v>3.1381202860998932E-3</v>
      </c>
      <c r="T1192" s="2">
        <f t="shared" si="121"/>
        <v>-5.8703562672082089E-3</v>
      </c>
      <c r="X1192" s="2">
        <f t="shared" si="122"/>
        <v>-1.6485521422499282E-3</v>
      </c>
      <c r="AB1192" s="2">
        <f t="shared" si="123"/>
        <v>1.0836838388583875E-3</v>
      </c>
      <c r="AF1192" s="2">
        <f t="shared" si="124"/>
        <v>-2.7322359811083156E-3</v>
      </c>
    </row>
    <row r="1193" spans="1:32" x14ac:dyDescent="0.3">
      <c r="A1193" s="15">
        <v>43768</v>
      </c>
      <c r="B1193" s="2">
        <v>1.7319310477258828E-3</v>
      </c>
      <c r="C1193" s="4">
        <v>4.8571077090147066E-3</v>
      </c>
      <c r="D1193" s="2">
        <v>3.8312124138646952E-3</v>
      </c>
      <c r="E1193" s="2">
        <v>5.5239727815738901E-3</v>
      </c>
      <c r="F1193">
        <v>10</v>
      </c>
      <c r="G1193">
        <v>2019</v>
      </c>
      <c r="L1193" s="2">
        <f t="shared" si="119"/>
        <v>-3.1251766612888235E-3</v>
      </c>
      <c r="P1193" s="2">
        <f t="shared" si="120"/>
        <v>2.0992813661388126E-3</v>
      </c>
      <c r="T1193" s="2">
        <f t="shared" si="121"/>
        <v>-3.792041733848007E-3</v>
      </c>
      <c r="X1193" s="2">
        <f t="shared" si="122"/>
        <v>-1.0258952951500114E-3</v>
      </c>
      <c r="AB1193" s="2">
        <f t="shared" si="123"/>
        <v>6.6686507255918348E-4</v>
      </c>
      <c r="AF1193" s="2">
        <f t="shared" si="124"/>
        <v>-1.6927603677091949E-3</v>
      </c>
    </row>
    <row r="1194" spans="1:32" x14ac:dyDescent="0.3">
      <c r="A1194" s="15">
        <v>43769</v>
      </c>
      <c r="B1194" s="2">
        <v>-1.7275246089023778E-3</v>
      </c>
      <c r="C1194" s="4">
        <v>2.8157479251273093E-3</v>
      </c>
      <c r="D1194" s="2">
        <v>2.6260942059191331E-3</v>
      </c>
      <c r="E1194" s="2">
        <v>1.9270011612441639E-3</v>
      </c>
      <c r="F1194">
        <v>10</v>
      </c>
      <c r="G1194">
        <v>2019</v>
      </c>
      <c r="L1194" s="2">
        <f t="shared" si="119"/>
        <v>-4.5432725340296869E-3</v>
      </c>
      <c r="P1194" s="2">
        <f t="shared" si="120"/>
        <v>4.3536188148215107E-3</v>
      </c>
      <c r="T1194" s="2">
        <f t="shared" si="121"/>
        <v>-3.6545257701465416E-3</v>
      </c>
      <c r="X1194" s="2">
        <f t="shared" si="122"/>
        <v>-1.8965371920817622E-4</v>
      </c>
      <c r="AB1194" s="2">
        <f t="shared" si="123"/>
        <v>-8.8874676388314548E-4</v>
      </c>
      <c r="AF1194" s="2">
        <f t="shared" si="124"/>
        <v>6.9909304467496926E-4</v>
      </c>
    </row>
    <row r="1195" spans="1:32" x14ac:dyDescent="0.3">
      <c r="A1195" s="15">
        <v>43770</v>
      </c>
      <c r="B1195" s="2">
        <v>5.0679778878639815E-3</v>
      </c>
      <c r="C1195" s="4">
        <v>1.1071400005893213E-3</v>
      </c>
      <c r="D1195" s="2">
        <v>8.790587452708578E-3</v>
      </c>
      <c r="E1195" s="2">
        <v>8.9660732063170999E-4</v>
      </c>
      <c r="F1195">
        <v>11</v>
      </c>
      <c r="G1195">
        <v>2019</v>
      </c>
      <c r="L1195" s="2">
        <f t="shared" si="119"/>
        <v>3.96083788727466E-3</v>
      </c>
      <c r="P1195" s="2">
        <f t="shared" si="120"/>
        <v>3.7226095648445964E-3</v>
      </c>
      <c r="T1195" s="2">
        <f t="shared" si="121"/>
        <v>4.1713705672322713E-3</v>
      </c>
      <c r="X1195" s="2">
        <f t="shared" si="122"/>
        <v>7.6834474521192565E-3</v>
      </c>
      <c r="AB1195" s="2">
        <f t="shared" si="123"/>
        <v>2.105326799576113E-4</v>
      </c>
      <c r="AF1195" s="2">
        <f t="shared" si="124"/>
        <v>7.8939801320768686E-3</v>
      </c>
    </row>
    <row r="1196" spans="1:32" x14ac:dyDescent="0.3">
      <c r="A1196" s="15">
        <v>43773</v>
      </c>
      <c r="B1196" s="2">
        <v>6.2760129031315028E-3</v>
      </c>
      <c r="C1196" s="4">
        <v>4.2638723024909517E-3</v>
      </c>
      <c r="D1196" s="2">
        <v>8.407364851607612E-5</v>
      </c>
      <c r="E1196" s="2">
        <v>3.4091845568147289E-3</v>
      </c>
      <c r="F1196">
        <v>11</v>
      </c>
      <c r="G1196">
        <v>2019</v>
      </c>
      <c r="L1196" s="2">
        <f t="shared" si="119"/>
        <v>2.0121406006405511E-3</v>
      </c>
      <c r="P1196" s="2">
        <f t="shared" si="120"/>
        <v>-6.1919392546154264E-3</v>
      </c>
      <c r="T1196" s="2">
        <f t="shared" si="121"/>
        <v>2.866828346316774E-3</v>
      </c>
      <c r="X1196" s="2">
        <f t="shared" si="122"/>
        <v>-4.1797986539748753E-3</v>
      </c>
      <c r="AB1196" s="2">
        <f t="shared" si="123"/>
        <v>8.5468774567622283E-4</v>
      </c>
      <c r="AF1196" s="2">
        <f t="shared" si="124"/>
        <v>-3.3251109082986529E-3</v>
      </c>
    </row>
    <row r="1197" spans="1:32" x14ac:dyDescent="0.3">
      <c r="A1197" s="15">
        <v>43774</v>
      </c>
      <c r="B1197" s="2">
        <v>-1.243653708283266E-4</v>
      </c>
      <c r="C1197" s="4">
        <v>-2.0182057229948622E-3</v>
      </c>
      <c r="D1197" s="2">
        <v>-3.7335452030949692E-3</v>
      </c>
      <c r="E1197" s="2">
        <v>-1.3331857805425821E-3</v>
      </c>
      <c r="F1197">
        <v>11</v>
      </c>
      <c r="G1197">
        <v>2019</v>
      </c>
      <c r="L1197" s="2">
        <f t="shared" si="119"/>
        <v>1.8938403521665357E-3</v>
      </c>
      <c r="P1197" s="2">
        <f t="shared" si="120"/>
        <v>-3.6091798322666424E-3</v>
      </c>
      <c r="T1197" s="2">
        <f t="shared" si="121"/>
        <v>1.2088204097142556E-3</v>
      </c>
      <c r="X1197" s="2">
        <f t="shared" si="122"/>
        <v>-1.715339480100107E-3</v>
      </c>
      <c r="AB1197" s="2">
        <f t="shared" si="123"/>
        <v>-6.850199424522801E-4</v>
      </c>
      <c r="AF1197" s="2">
        <f t="shared" si="124"/>
        <v>-2.4003594225523871E-3</v>
      </c>
    </row>
    <row r="1198" spans="1:32" x14ac:dyDescent="0.3">
      <c r="A1198" s="15">
        <v>43775</v>
      </c>
      <c r="B1198" s="2">
        <v>1.1501650582675649E-2</v>
      </c>
      <c r="C1198" s="4">
        <v>4.0991172423051172E-3</v>
      </c>
      <c r="D1198" s="2">
        <v>1.2897152037485296E-2</v>
      </c>
      <c r="E1198" s="2">
        <v>5.5045898912820671E-3</v>
      </c>
      <c r="F1198">
        <v>11</v>
      </c>
      <c r="G1198">
        <v>2019</v>
      </c>
      <c r="L1198" s="2">
        <f t="shared" si="119"/>
        <v>7.4025333403705323E-3</v>
      </c>
      <c r="P1198" s="2">
        <f t="shared" si="120"/>
        <v>1.3955014548096469E-3</v>
      </c>
      <c r="T1198" s="2">
        <f t="shared" si="121"/>
        <v>5.9970606913935824E-3</v>
      </c>
      <c r="X1198" s="2">
        <f t="shared" si="122"/>
        <v>8.7980347951801784E-3</v>
      </c>
      <c r="AB1198" s="2">
        <f t="shared" si="123"/>
        <v>-1.4054726489769499E-3</v>
      </c>
      <c r="AF1198" s="2">
        <f t="shared" si="124"/>
        <v>7.3925621462032293E-3</v>
      </c>
    </row>
    <row r="1199" spans="1:32" x14ac:dyDescent="0.3">
      <c r="A1199" s="15">
        <v>43776</v>
      </c>
      <c r="B1199" s="2">
        <v>4.7823302074861216E-3</v>
      </c>
      <c r="C1199" s="4">
        <v>3.8442092419804365E-3</v>
      </c>
      <c r="D1199" s="2">
        <v>7.6936647326338503E-4</v>
      </c>
      <c r="E1199" s="2">
        <v>4.5456140359547079E-3</v>
      </c>
      <c r="F1199">
        <v>11</v>
      </c>
      <c r="G1199">
        <v>2019</v>
      </c>
      <c r="L1199" s="2">
        <f t="shared" si="119"/>
        <v>9.3812096550568514E-4</v>
      </c>
      <c r="P1199" s="2">
        <f t="shared" si="120"/>
        <v>-4.0129637342227369E-3</v>
      </c>
      <c r="T1199" s="2">
        <f t="shared" si="121"/>
        <v>2.3671617153141374E-4</v>
      </c>
      <c r="X1199" s="2">
        <f t="shared" si="122"/>
        <v>-3.0748427687170513E-3</v>
      </c>
      <c r="AB1199" s="2">
        <f t="shared" si="123"/>
        <v>-7.014047939742714E-4</v>
      </c>
      <c r="AF1199" s="2">
        <f t="shared" si="124"/>
        <v>-3.7762475626913227E-3</v>
      </c>
    </row>
    <row r="1200" spans="1:32" x14ac:dyDescent="0.3">
      <c r="A1200" s="15">
        <v>43777</v>
      </c>
      <c r="B1200" s="2">
        <v>-1.8927581271428726E-3</v>
      </c>
      <c r="C1200" s="4">
        <v>-8.6496476454892921E-3</v>
      </c>
      <c r="D1200" s="2">
        <v>3.7949084570147043E-3</v>
      </c>
      <c r="E1200" s="2">
        <v>-8.1205320838869284E-3</v>
      </c>
      <c r="F1200">
        <v>11</v>
      </c>
      <c r="G1200">
        <v>2019</v>
      </c>
      <c r="L1200" s="2">
        <f t="shared" si="119"/>
        <v>6.7568895183464199E-3</v>
      </c>
      <c r="P1200" s="2">
        <f t="shared" si="120"/>
        <v>5.6876665841575774E-3</v>
      </c>
      <c r="T1200" s="2">
        <f t="shared" si="121"/>
        <v>6.2277739567440562E-3</v>
      </c>
      <c r="X1200" s="2">
        <f t="shared" si="122"/>
        <v>1.2444556102503997E-2</v>
      </c>
      <c r="AB1200" s="2">
        <f t="shared" si="123"/>
        <v>-5.2911556160236371E-4</v>
      </c>
      <c r="AF1200" s="2">
        <f t="shared" si="124"/>
        <v>1.1915440540901632E-2</v>
      </c>
    </row>
    <row r="1201" spans="1:32" x14ac:dyDescent="0.3">
      <c r="A1201" s="15">
        <v>43780</v>
      </c>
      <c r="B1201" s="2">
        <v>7.1908712801827404E-3</v>
      </c>
      <c r="C1201" s="4">
        <v>4.4507333212976758E-4</v>
      </c>
      <c r="D1201" s="2">
        <v>1.1907549415598281E-2</v>
      </c>
      <c r="E1201" s="2">
        <v>5.3244240781024233E-4</v>
      </c>
      <c r="F1201">
        <v>11</v>
      </c>
      <c r="G1201">
        <v>2019</v>
      </c>
      <c r="L1201" s="2">
        <f t="shared" si="119"/>
        <v>6.7457979480529725E-3</v>
      </c>
      <c r="P1201" s="2">
        <f t="shared" si="120"/>
        <v>4.7166781354155409E-3</v>
      </c>
      <c r="T1201" s="2">
        <f t="shared" si="121"/>
        <v>6.6584288723724981E-3</v>
      </c>
      <c r="X1201" s="2">
        <f t="shared" si="122"/>
        <v>1.1462476083468514E-2</v>
      </c>
      <c r="AB1201" s="2">
        <f t="shared" si="123"/>
        <v>-8.7369075680474755E-5</v>
      </c>
      <c r="AF1201" s="2">
        <f t="shared" si="124"/>
        <v>1.137510700778804E-2</v>
      </c>
    </row>
    <row r="1202" spans="1:32" x14ac:dyDescent="0.3">
      <c r="A1202" s="15">
        <v>43782</v>
      </c>
      <c r="B1202" s="2">
        <v>-1.1784389848186401E-2</v>
      </c>
      <c r="C1202" s="4">
        <v>-6.127528129970747E-3</v>
      </c>
      <c r="D1202" s="2">
        <v>-1.8447367955893437E-2</v>
      </c>
      <c r="E1202" s="2">
        <v>-5.6765285878725251E-3</v>
      </c>
      <c r="F1202">
        <v>11</v>
      </c>
      <c r="G1202">
        <v>2019</v>
      </c>
      <c r="L1202" s="2">
        <f t="shared" si="119"/>
        <v>-5.6568617182156536E-3</v>
      </c>
      <c r="P1202" s="2">
        <f t="shared" si="120"/>
        <v>-6.662978107707036E-3</v>
      </c>
      <c r="T1202" s="2">
        <f t="shared" si="121"/>
        <v>-6.1078612603138755E-3</v>
      </c>
      <c r="X1202" s="2">
        <f t="shared" si="122"/>
        <v>-1.231983982592269E-2</v>
      </c>
      <c r="AB1202" s="2">
        <f t="shared" si="123"/>
        <v>-4.5099954209822189E-4</v>
      </c>
      <c r="AF1202" s="2">
        <f t="shared" si="124"/>
        <v>-1.2770839368020911E-2</v>
      </c>
    </row>
    <row r="1203" spans="1:32" x14ac:dyDescent="0.3">
      <c r="A1203" s="15">
        <v>43783</v>
      </c>
      <c r="B1203" s="2">
        <v>1.0105862403969264E-2</v>
      </c>
      <c r="C1203" s="4">
        <v>2.6730402982994427E-3</v>
      </c>
      <c r="D1203" s="2">
        <v>6.8234912766379392E-3</v>
      </c>
      <c r="E1203" s="2">
        <v>4.2481739233615054E-3</v>
      </c>
      <c r="F1203">
        <v>11</v>
      </c>
      <c r="G1203">
        <v>2019</v>
      </c>
      <c r="L1203" s="2">
        <f t="shared" si="119"/>
        <v>7.4328221056698222E-3</v>
      </c>
      <c r="P1203" s="2">
        <f t="shared" si="120"/>
        <v>-3.2823711273313252E-3</v>
      </c>
      <c r="T1203" s="2">
        <f t="shared" si="121"/>
        <v>5.8576884806077591E-3</v>
      </c>
      <c r="X1203" s="2">
        <f t="shared" si="122"/>
        <v>4.150450978338497E-3</v>
      </c>
      <c r="AB1203" s="2">
        <f t="shared" si="123"/>
        <v>-1.5751336250620627E-3</v>
      </c>
      <c r="AF1203" s="2">
        <f t="shared" si="124"/>
        <v>2.5753173532764339E-3</v>
      </c>
    </row>
    <row r="1204" spans="1:32" x14ac:dyDescent="0.3">
      <c r="A1204" s="15">
        <v>43784</v>
      </c>
      <c r="B1204" s="2">
        <v>5.2528350331645128E-3</v>
      </c>
      <c r="C1204" s="4">
        <v>1.9667961017848876E-3</v>
      </c>
      <c r="D1204" s="2">
        <v>8.4048917152711056E-3</v>
      </c>
      <c r="E1204" s="2">
        <v>1.7427682934820596E-3</v>
      </c>
      <c r="F1204">
        <v>11</v>
      </c>
      <c r="G1204">
        <v>2019</v>
      </c>
      <c r="L1204" s="2">
        <f t="shared" si="119"/>
        <v>3.2860389313796251E-3</v>
      </c>
      <c r="P1204" s="2">
        <f t="shared" si="120"/>
        <v>3.1520566821065929E-3</v>
      </c>
      <c r="T1204" s="2">
        <f t="shared" si="121"/>
        <v>3.5100667396824534E-3</v>
      </c>
      <c r="X1204" s="2">
        <f t="shared" si="122"/>
        <v>6.438095613486218E-3</v>
      </c>
      <c r="AB1204" s="2">
        <f t="shared" si="123"/>
        <v>2.2402780830282801E-4</v>
      </c>
      <c r="AF1204" s="2">
        <f t="shared" si="124"/>
        <v>6.6621234217890462E-3</v>
      </c>
    </row>
    <row r="1205" spans="1:32" x14ac:dyDescent="0.3">
      <c r="A1205" s="15">
        <v>43787</v>
      </c>
      <c r="B1205" s="2">
        <v>-1.3068908139144072E-3</v>
      </c>
      <c r="C1205" s="4">
        <v>-9.2052003076812793E-4</v>
      </c>
      <c r="D1205" s="2">
        <v>-5.2566401362220917E-4</v>
      </c>
      <c r="E1205" s="2">
        <v>-1.796480335726245E-3</v>
      </c>
      <c r="F1205">
        <v>11</v>
      </c>
      <c r="G1205">
        <v>2019</v>
      </c>
      <c r="L1205" s="2">
        <f t="shared" si="119"/>
        <v>-3.863707831462793E-4</v>
      </c>
      <c r="P1205" s="2">
        <f t="shared" si="120"/>
        <v>7.8122680029219806E-4</v>
      </c>
      <c r="T1205" s="2">
        <f t="shared" si="121"/>
        <v>4.8958952181183779E-4</v>
      </c>
      <c r="X1205" s="2">
        <f t="shared" si="122"/>
        <v>3.9485601714591876E-4</v>
      </c>
      <c r="AB1205" s="2">
        <f t="shared" si="123"/>
        <v>8.7596030495811709E-4</v>
      </c>
      <c r="AF1205" s="2">
        <f t="shared" si="124"/>
        <v>1.2708163221040359E-3</v>
      </c>
    </row>
    <row r="1206" spans="1:32" x14ac:dyDescent="0.3">
      <c r="A1206" s="15">
        <v>43788</v>
      </c>
      <c r="B1206" s="2">
        <v>4.4257579110414873E-4</v>
      </c>
      <c r="C1206" s="4">
        <v>4.6783625730994456E-3</v>
      </c>
      <c r="D1206" s="2">
        <v>7.877814023573796E-3</v>
      </c>
      <c r="E1206" s="2">
        <v>4.6050323960837927E-3</v>
      </c>
      <c r="F1206">
        <v>11</v>
      </c>
      <c r="G1206">
        <v>2019</v>
      </c>
      <c r="L1206" s="2">
        <f t="shared" si="119"/>
        <v>-4.2357867819952967E-3</v>
      </c>
      <c r="P1206" s="2">
        <f t="shared" si="120"/>
        <v>7.4352382324696471E-3</v>
      </c>
      <c r="T1206" s="2">
        <f t="shared" si="121"/>
        <v>-4.1624566049796438E-3</v>
      </c>
      <c r="X1206" s="2">
        <f t="shared" si="122"/>
        <v>3.1994514504743504E-3</v>
      </c>
      <c r="AB1206" s="2">
        <f t="shared" si="123"/>
        <v>7.3330177015652927E-5</v>
      </c>
      <c r="AF1206" s="2">
        <f t="shared" si="124"/>
        <v>3.2727816274900033E-3</v>
      </c>
    </row>
    <row r="1207" spans="1:32" x14ac:dyDescent="0.3">
      <c r="A1207" s="15">
        <v>43789</v>
      </c>
      <c r="B1207" s="2">
        <v>-1.9095707399407037E-3</v>
      </c>
      <c r="C1207" s="4">
        <v>4.941332149646988E-3</v>
      </c>
      <c r="D1207" s="2">
        <v>3.7648565368761789E-3</v>
      </c>
      <c r="E1207" s="2">
        <v>4.4957091354767232E-3</v>
      </c>
      <c r="F1207">
        <v>11</v>
      </c>
      <c r="G1207">
        <v>2019</v>
      </c>
      <c r="L1207" s="2">
        <f t="shared" si="119"/>
        <v>-6.8509028895876916E-3</v>
      </c>
      <c r="P1207" s="2">
        <f t="shared" si="120"/>
        <v>5.6744272768168829E-3</v>
      </c>
      <c r="T1207" s="2">
        <f t="shared" si="121"/>
        <v>-6.4052798754174268E-3</v>
      </c>
      <c r="X1207" s="2">
        <f t="shared" si="122"/>
        <v>-1.1764756127708091E-3</v>
      </c>
      <c r="AB1207" s="2">
        <f t="shared" si="123"/>
        <v>4.4562301417026481E-4</v>
      </c>
      <c r="AF1207" s="2">
        <f t="shared" si="124"/>
        <v>-7.3085259860054428E-4</v>
      </c>
    </row>
    <row r="1208" spans="1:32" x14ac:dyDescent="0.3">
      <c r="A1208" s="15">
        <v>43790</v>
      </c>
      <c r="B1208" s="2">
        <v>2.6392376169824239E-3</v>
      </c>
      <c r="C1208" s="4">
        <v>-2.5585252227250982E-3</v>
      </c>
      <c r="D1208" s="2">
        <v>-1.2438663832345365E-4</v>
      </c>
      <c r="E1208" s="2">
        <v>-1.8811049197523437E-3</v>
      </c>
      <c r="F1208">
        <v>11</v>
      </c>
      <c r="G1208">
        <v>2019</v>
      </c>
      <c r="L1208" s="2">
        <f t="shared" si="119"/>
        <v>5.1977628397075221E-3</v>
      </c>
      <c r="P1208" s="2">
        <f t="shared" si="120"/>
        <v>-2.7636242553058777E-3</v>
      </c>
      <c r="T1208" s="2">
        <f t="shared" si="121"/>
        <v>4.5203425367347679E-3</v>
      </c>
      <c r="X1208" s="2">
        <f t="shared" si="122"/>
        <v>2.4341385844016445E-3</v>
      </c>
      <c r="AB1208" s="2">
        <f t="shared" si="123"/>
        <v>-6.774203029727545E-4</v>
      </c>
      <c r="AF1208" s="2">
        <f t="shared" si="124"/>
        <v>1.7567182814288902E-3</v>
      </c>
    </row>
    <row r="1209" spans="1:32" x14ac:dyDescent="0.3">
      <c r="A1209" s="15">
        <v>43791</v>
      </c>
      <c r="B1209" s="2">
        <v>-4.8093118598634159E-3</v>
      </c>
      <c r="C1209" s="4">
        <v>-4.5118812873901279E-3</v>
      </c>
      <c r="D1209" s="2">
        <v>-7.6028829392073092E-3</v>
      </c>
      <c r="E1209" s="2">
        <v>-5.3175377946659197E-3</v>
      </c>
      <c r="F1209">
        <v>11</v>
      </c>
      <c r="G1209">
        <v>2019</v>
      </c>
      <c r="L1209" s="2">
        <f t="shared" si="119"/>
        <v>-2.9743057247328796E-4</v>
      </c>
      <c r="P1209" s="2">
        <f t="shared" si="120"/>
        <v>-2.7935710793438933E-3</v>
      </c>
      <c r="T1209" s="2">
        <f t="shared" si="121"/>
        <v>5.082259348025038E-4</v>
      </c>
      <c r="X1209" s="2">
        <f t="shared" si="122"/>
        <v>-3.0910016518171813E-3</v>
      </c>
      <c r="AB1209" s="2">
        <f t="shared" si="123"/>
        <v>8.0565650727579177E-4</v>
      </c>
      <c r="AF1209" s="2">
        <f t="shared" si="124"/>
        <v>-2.2853451445413895E-3</v>
      </c>
    </row>
    <row r="1210" spans="1:32" x14ac:dyDescent="0.3">
      <c r="A1210" s="15">
        <v>43794</v>
      </c>
      <c r="B1210" s="2">
        <v>1.4386380092895088E-2</v>
      </c>
      <c r="C1210" s="4">
        <v>1.3374571946552102E-2</v>
      </c>
      <c r="D1210" s="2">
        <v>1.4280847015261283E-2</v>
      </c>
      <c r="E1210" s="2">
        <v>1.3127545719820971E-2</v>
      </c>
      <c r="F1210">
        <v>11</v>
      </c>
      <c r="G1210">
        <v>2019</v>
      </c>
      <c r="L1210" s="2">
        <f t="shared" si="119"/>
        <v>1.0118081463429858E-3</v>
      </c>
      <c r="P1210" s="2">
        <f t="shared" si="120"/>
        <v>-1.055330776338053E-4</v>
      </c>
      <c r="T1210" s="2">
        <f t="shared" si="121"/>
        <v>1.2588343730741171E-3</v>
      </c>
      <c r="X1210" s="2">
        <f t="shared" si="122"/>
        <v>9.062750687091805E-4</v>
      </c>
      <c r="AB1210" s="2">
        <f t="shared" si="123"/>
        <v>2.4702622673113128E-4</v>
      </c>
      <c r="AF1210" s="2">
        <f t="shared" si="124"/>
        <v>1.1533012954403118E-3</v>
      </c>
    </row>
    <row r="1211" spans="1:32" x14ac:dyDescent="0.3">
      <c r="A1211" s="15">
        <v>43795</v>
      </c>
      <c r="B1211" s="2">
        <v>3.6389359103850957E-3</v>
      </c>
      <c r="C1211" s="4">
        <v>-2.9858163370948773E-3</v>
      </c>
      <c r="D1211" s="2">
        <v>5.1480071872453985E-3</v>
      </c>
      <c r="E1211" s="2">
        <v>-1.661317662377117E-3</v>
      </c>
      <c r="F1211">
        <v>11</v>
      </c>
      <c r="G1211">
        <v>2019</v>
      </c>
      <c r="L1211" s="2">
        <f t="shared" si="119"/>
        <v>6.6247522474799734E-3</v>
      </c>
      <c r="P1211" s="2">
        <f t="shared" si="120"/>
        <v>1.5090712768603028E-3</v>
      </c>
      <c r="T1211" s="2">
        <f t="shared" si="121"/>
        <v>5.3002535727622122E-3</v>
      </c>
      <c r="X1211" s="2">
        <f t="shared" si="122"/>
        <v>8.1338235243402762E-3</v>
      </c>
      <c r="AB1211" s="2">
        <f t="shared" si="123"/>
        <v>-1.3244986747177603E-3</v>
      </c>
      <c r="AF1211" s="2">
        <f t="shared" si="124"/>
        <v>6.809324849622515E-3</v>
      </c>
    </row>
    <row r="1212" spans="1:32" x14ac:dyDescent="0.3">
      <c r="A1212" s="15">
        <v>43796</v>
      </c>
      <c r="B1212" s="2">
        <v>4.1076541859869095E-3</v>
      </c>
      <c r="C1212" s="4">
        <v>5.2335579055799693E-3</v>
      </c>
      <c r="D1212" s="2">
        <v>4.9687326106182131E-3</v>
      </c>
      <c r="E1212" s="2">
        <v>4.8825000673667343E-3</v>
      </c>
      <c r="F1212">
        <v>11</v>
      </c>
      <c r="G1212">
        <v>2019</v>
      </c>
      <c r="L1212" s="2">
        <f t="shared" si="119"/>
        <v>-1.1259037195930598E-3</v>
      </c>
      <c r="P1212" s="2">
        <f t="shared" si="120"/>
        <v>8.6107842463130357E-4</v>
      </c>
      <c r="T1212" s="2">
        <f t="shared" si="121"/>
        <v>-7.7484588137982473E-4</v>
      </c>
      <c r="X1212" s="2">
        <f t="shared" si="122"/>
        <v>-2.6482529496175619E-4</v>
      </c>
      <c r="AB1212" s="2">
        <f t="shared" si="123"/>
        <v>3.5105783821323504E-4</v>
      </c>
      <c r="AF1212" s="2">
        <f t="shared" si="124"/>
        <v>8.6232543251478846E-5</v>
      </c>
    </row>
    <row r="1213" spans="1:32" x14ac:dyDescent="0.3">
      <c r="A1213" s="15">
        <v>43797</v>
      </c>
      <c r="B1213" s="2">
        <v>1.4663680268776319E-3</v>
      </c>
      <c r="C1213" s="4">
        <v>4.1691802953547239E-3</v>
      </c>
      <c r="D1213" s="2">
        <v>7.7487886635535562E-3</v>
      </c>
      <c r="E1213" s="2">
        <v>2.6708525299842609E-3</v>
      </c>
      <c r="F1213">
        <v>11</v>
      </c>
      <c r="G1213">
        <v>2019</v>
      </c>
      <c r="L1213" s="2">
        <f t="shared" si="119"/>
        <v>-2.7028122684770919E-3</v>
      </c>
      <c r="P1213" s="2">
        <f t="shared" si="120"/>
        <v>6.2824206366759242E-3</v>
      </c>
      <c r="T1213" s="2">
        <f t="shared" si="121"/>
        <v>-1.2044845031066291E-3</v>
      </c>
      <c r="X1213" s="2">
        <f t="shared" si="122"/>
        <v>3.5796083681988323E-3</v>
      </c>
      <c r="AB1213" s="2">
        <f t="shared" si="123"/>
        <v>1.498327765370463E-3</v>
      </c>
      <c r="AF1213" s="2">
        <f t="shared" si="124"/>
        <v>5.0779361335692953E-3</v>
      </c>
    </row>
    <row r="1214" spans="1:32" x14ac:dyDescent="0.3">
      <c r="A1214" s="15">
        <v>43798</v>
      </c>
      <c r="B1214" s="2">
        <v>-5.5000932517409668E-3</v>
      </c>
      <c r="C1214" s="4">
        <v>-7.8264197215901672E-3</v>
      </c>
      <c r="D1214" s="2">
        <v>-5.5054096837308586E-3</v>
      </c>
      <c r="E1214" s="2">
        <v>-8.1779384816547222E-3</v>
      </c>
      <c r="F1214">
        <v>11</v>
      </c>
      <c r="G1214">
        <v>2019</v>
      </c>
      <c r="L1214" s="2">
        <f t="shared" si="119"/>
        <v>2.3263264698492004E-3</v>
      </c>
      <c r="P1214" s="2">
        <f t="shared" si="120"/>
        <v>-5.3164319898917761E-6</v>
      </c>
      <c r="T1214" s="2">
        <f t="shared" si="121"/>
        <v>2.6778452299137554E-3</v>
      </c>
      <c r="X1214" s="2">
        <f t="shared" si="122"/>
        <v>2.3210100378593087E-3</v>
      </c>
      <c r="AB1214" s="2">
        <f t="shared" si="123"/>
        <v>3.5151876006455501E-4</v>
      </c>
      <c r="AF1214" s="2">
        <f t="shared" si="124"/>
        <v>2.6725287979238637E-3</v>
      </c>
    </row>
    <row r="1215" spans="1:32" x14ac:dyDescent="0.3">
      <c r="A1215" s="15">
        <v>43801</v>
      </c>
      <c r="B1215" s="2">
        <v>-3.2337667380967442E-3</v>
      </c>
      <c r="C1215" s="4">
        <v>-6.5112536859075277E-4</v>
      </c>
      <c r="D1215" s="2">
        <v>-2.3367484606884041E-3</v>
      </c>
      <c r="E1215" s="2">
        <v>2.0493305234300455E-4</v>
      </c>
      <c r="F1215">
        <v>12</v>
      </c>
      <c r="G1215">
        <v>2019</v>
      </c>
      <c r="L1215" s="2">
        <f t="shared" si="119"/>
        <v>2.5826413695059914E-3</v>
      </c>
      <c r="P1215" s="2">
        <f t="shared" si="120"/>
        <v>-8.9701827740834008E-4</v>
      </c>
      <c r="T1215" s="2">
        <f t="shared" si="121"/>
        <v>3.4386997904397487E-3</v>
      </c>
      <c r="X1215" s="2">
        <f t="shared" si="122"/>
        <v>1.6856230920976514E-3</v>
      </c>
      <c r="AB1215" s="2">
        <f t="shared" si="123"/>
        <v>-8.5605842093375729E-4</v>
      </c>
      <c r="AF1215" s="2">
        <f t="shared" si="124"/>
        <v>2.5416815130314086E-3</v>
      </c>
    </row>
    <row r="1216" spans="1:32" x14ac:dyDescent="0.3">
      <c r="A1216" s="15">
        <v>43802</v>
      </c>
      <c r="B1216" s="2">
        <v>-1.598251823668875E-3</v>
      </c>
      <c r="C1216" s="4">
        <v>-4.4819973108016133E-3</v>
      </c>
      <c r="D1216" s="2">
        <v>-8.0981568143276249E-3</v>
      </c>
      <c r="E1216" s="2">
        <v>-3.1057171714151764E-3</v>
      </c>
      <c r="F1216">
        <v>12</v>
      </c>
      <c r="G1216">
        <v>2019</v>
      </c>
      <c r="L1216" s="2">
        <f t="shared" si="119"/>
        <v>-2.8837454871327383E-3</v>
      </c>
      <c r="P1216" s="2">
        <f t="shared" si="120"/>
        <v>6.4999049906587503E-3</v>
      </c>
      <c r="T1216" s="2">
        <f t="shared" si="121"/>
        <v>-1.5074653477463013E-3</v>
      </c>
      <c r="X1216" s="2">
        <f t="shared" si="122"/>
        <v>3.6161595035260116E-3</v>
      </c>
      <c r="AB1216" s="2">
        <f t="shared" si="123"/>
        <v>-1.376280139386437E-3</v>
      </c>
      <c r="AF1216" s="2">
        <f t="shared" si="124"/>
        <v>4.9924396429124485E-3</v>
      </c>
    </row>
    <row r="1217" spans="1:32" x14ac:dyDescent="0.3">
      <c r="A1217" s="15">
        <v>43803</v>
      </c>
      <c r="B1217" s="2">
        <v>7.4474170939629984E-3</v>
      </c>
      <c r="C1217" s="4">
        <v>4.0853078988177614E-3</v>
      </c>
      <c r="D1217" s="2">
        <v>1.1575805790907978E-2</v>
      </c>
      <c r="E1217" s="2">
        <v>4.2984158749320243E-3</v>
      </c>
      <c r="F1217">
        <v>12</v>
      </c>
      <c r="G1217">
        <v>2019</v>
      </c>
      <c r="L1217" s="2">
        <f t="shared" si="119"/>
        <v>-3.3621091951452371E-3</v>
      </c>
      <c r="P1217" s="2">
        <f t="shared" si="120"/>
        <v>-4.1283886969449794E-3</v>
      </c>
      <c r="T1217" s="2">
        <f t="shared" si="121"/>
        <v>-3.1490012190309741E-3</v>
      </c>
      <c r="X1217" s="2">
        <f t="shared" si="122"/>
        <v>-7.4904978920902164E-3</v>
      </c>
      <c r="AB1217" s="2">
        <f t="shared" si="123"/>
        <v>-2.1310797611426291E-4</v>
      </c>
      <c r="AF1217" s="2">
        <f t="shared" si="124"/>
        <v>-7.2773899159759535E-3</v>
      </c>
    </row>
    <row r="1218" spans="1:32" x14ac:dyDescent="0.3">
      <c r="A1218" s="15">
        <v>43804</v>
      </c>
      <c r="B1218" s="2">
        <v>-3.6987329197797673E-3</v>
      </c>
      <c r="C1218" s="4">
        <v>-2.0592533545902326E-3</v>
      </c>
      <c r="D1218" s="2">
        <v>-8.3288252088069021E-3</v>
      </c>
      <c r="E1218" s="2">
        <v>-1.730709867665673E-3</v>
      </c>
      <c r="F1218">
        <v>12</v>
      </c>
      <c r="G1218">
        <v>2019</v>
      </c>
      <c r="L1218" s="2">
        <f t="shared" ref="L1218:L1281" si="125">IF(OR(F1218=1, F1218=3, F1218=4, F1218=5, F1218=6,F1218=9,F1218=10,F1218=11), B1218-C1218, IF(OR(F1218=2, F1218=7,F1218=8,F1218=12), C1218-B1218, ""))</f>
        <v>1.6394795651895346E-3</v>
      </c>
      <c r="P1218" s="2">
        <f t="shared" ref="P1218:P1281" si="126">IF(OR(F1218=1, F1218=4, F1218=9,F1218=10,F1218=11), D1218-B1218, IF(OR(F1218=2,F1218=3,F1218=5,F1218=6, F1218=7,F1218=8,F1218=12), B1218-D1218, ""))</f>
        <v>4.6300922890271344E-3</v>
      </c>
      <c r="T1218" s="2">
        <f t="shared" ref="T1218:T1281" si="127">IF(OR(F1218=1, F1218=3, F1218=4, F1218=5,F1218=9,F1218=10,F1218=11), B1218-E1218, IF(OR(F1218=2, F1218=6, F1218=7,F1218=8,F1218=12), E1218-B1218, ""))</f>
        <v>1.9680230521140945E-3</v>
      </c>
      <c r="X1218" s="2">
        <f t="shared" ref="X1218:X1281" si="128">IF(OR(F1218=1, F1218=3, F1218=4, F1218=5,F1218=9,F1218=10,F1218=11), D1218-C1218, IF(OR(F1218=2, F1218=6, F1218=7,F1218=8,F1218=12), C1218-D1218, ""))</f>
        <v>6.2695718542166694E-3</v>
      </c>
      <c r="AB1218" s="2">
        <f t="shared" ref="AB1218:AB1281" si="129">IF(OR(F1218=1,F1218=2, F1218=3,F1218=9,F1218=11,F1218=12), C1218-E1218, IF(OR( F1218=4, F1218=5,F1218=6, F1218=7,F1218=8,F1218=10), E1218-C1218, ""))</f>
        <v>-3.2854348692455963E-4</v>
      </c>
      <c r="AF1218" s="2">
        <f t="shared" ref="AF1218:AF1281" si="130">IF(OR(F1218=1, F1218=3,F1218=4, F1218=5,F1218=9,F1218=10,F1218=11), D1218-E1218, IF(OR(F1218=2,F1218=6, F1218=7,F1218=8,F1218=12), E1218-D1218, ""))</f>
        <v>6.5981153411412289E-3</v>
      </c>
    </row>
    <row r="1219" spans="1:32" x14ac:dyDescent="0.3">
      <c r="A1219" s="15">
        <v>43805</v>
      </c>
      <c r="B1219" s="2">
        <v>-1.0839027621004277E-2</v>
      </c>
      <c r="C1219" s="4">
        <v>-8.0626372894894195E-3</v>
      </c>
      <c r="D1219" s="2">
        <v>-1.1711304057175426E-2</v>
      </c>
      <c r="E1219" s="2">
        <v>-8.2011614143250363E-3</v>
      </c>
      <c r="F1219">
        <v>12</v>
      </c>
      <c r="G1219">
        <v>2019</v>
      </c>
      <c r="L1219" s="2">
        <f t="shared" si="125"/>
        <v>2.7763903315148573E-3</v>
      </c>
      <c r="P1219" s="2">
        <f t="shared" si="126"/>
        <v>8.722764361711495E-4</v>
      </c>
      <c r="T1219" s="2">
        <f t="shared" si="127"/>
        <v>2.6378662066792406E-3</v>
      </c>
      <c r="X1219" s="2">
        <f t="shared" si="128"/>
        <v>3.6486667676860068E-3</v>
      </c>
      <c r="AB1219" s="2">
        <f t="shared" si="129"/>
        <v>1.3852412483561678E-4</v>
      </c>
      <c r="AF1219" s="2">
        <f t="shared" si="130"/>
        <v>3.5101426428503901E-3</v>
      </c>
    </row>
    <row r="1220" spans="1:32" x14ac:dyDescent="0.3">
      <c r="A1220" s="15">
        <v>43808</v>
      </c>
      <c r="B1220" s="2">
        <v>3.5870398228832045E-3</v>
      </c>
      <c r="C1220" s="4">
        <v>1.3421129891372731E-3</v>
      </c>
      <c r="D1220" s="2">
        <v>-7.9447251332489361E-4</v>
      </c>
      <c r="E1220" s="2">
        <v>1.0453663789106687E-3</v>
      </c>
      <c r="F1220">
        <v>12</v>
      </c>
      <c r="G1220">
        <v>2019</v>
      </c>
      <c r="L1220" s="2">
        <f t="shared" si="125"/>
        <v>-2.2449268337459312E-3</v>
      </c>
      <c r="P1220" s="2">
        <f t="shared" si="126"/>
        <v>4.3815123362080984E-3</v>
      </c>
      <c r="T1220" s="2">
        <f t="shared" si="127"/>
        <v>-2.5416734439725358E-3</v>
      </c>
      <c r="X1220" s="2">
        <f t="shared" si="128"/>
        <v>2.1365855024621668E-3</v>
      </c>
      <c r="AB1220" s="2">
        <f t="shared" si="129"/>
        <v>2.9674661022660435E-4</v>
      </c>
      <c r="AF1220" s="2">
        <f t="shared" si="130"/>
        <v>1.8398388922355622E-3</v>
      </c>
    </row>
    <row r="1221" spans="1:32" x14ac:dyDescent="0.3">
      <c r="A1221" s="15">
        <v>43809</v>
      </c>
      <c r="B1221" s="2">
        <v>-1.4781545808578464E-3</v>
      </c>
      <c r="C1221" s="4">
        <v>-6.7602094240838302E-3</v>
      </c>
      <c r="D1221" s="2">
        <v>-4.9909552905563941E-3</v>
      </c>
      <c r="E1221" s="2">
        <v>-6.1142433589882811E-3</v>
      </c>
      <c r="F1221">
        <v>12</v>
      </c>
      <c r="G1221">
        <v>2019</v>
      </c>
      <c r="L1221" s="2">
        <f t="shared" si="125"/>
        <v>-5.2820548432259834E-3</v>
      </c>
      <c r="P1221" s="2">
        <f t="shared" si="126"/>
        <v>3.5128007096985477E-3</v>
      </c>
      <c r="T1221" s="2">
        <f t="shared" si="127"/>
        <v>-4.6360887781304351E-3</v>
      </c>
      <c r="X1221" s="2">
        <f t="shared" si="128"/>
        <v>-1.7692541335274361E-3</v>
      </c>
      <c r="AB1221" s="2">
        <f t="shared" si="129"/>
        <v>-6.4596606509554916E-4</v>
      </c>
      <c r="AF1221" s="2">
        <f t="shared" si="130"/>
        <v>-1.123288068431887E-3</v>
      </c>
    </row>
    <row r="1222" spans="1:32" x14ac:dyDescent="0.3">
      <c r="A1222" s="15">
        <v>43810</v>
      </c>
      <c r="B1222" s="2">
        <v>6.7234424025100848E-3</v>
      </c>
      <c r="C1222" s="4">
        <v>4.4995276971864558E-3</v>
      </c>
      <c r="D1222" s="2">
        <v>3.0936751352279887E-3</v>
      </c>
      <c r="E1222" s="2">
        <v>4.2915137917906897E-3</v>
      </c>
      <c r="F1222">
        <v>12</v>
      </c>
      <c r="G1222">
        <v>2019</v>
      </c>
      <c r="L1222" s="2">
        <f t="shared" si="125"/>
        <v>-2.2239147053236289E-3</v>
      </c>
      <c r="P1222" s="2">
        <f t="shared" si="126"/>
        <v>3.6297672672820961E-3</v>
      </c>
      <c r="T1222" s="2">
        <f t="shared" si="127"/>
        <v>-2.4319286107193951E-3</v>
      </c>
      <c r="X1222" s="2">
        <f t="shared" si="128"/>
        <v>1.4058525619584671E-3</v>
      </c>
      <c r="AB1222" s="2">
        <f t="shared" si="129"/>
        <v>2.0801390539576612E-4</v>
      </c>
      <c r="AF1222" s="2">
        <f t="shared" si="130"/>
        <v>1.197838656562701E-3</v>
      </c>
    </row>
    <row r="1223" spans="1:32" x14ac:dyDescent="0.3">
      <c r="A1223" s="15">
        <v>43811</v>
      </c>
      <c r="B1223" s="2">
        <v>8.8190640108025149E-3</v>
      </c>
      <c r="C1223" s="4">
        <v>5.1762572259794913E-3</v>
      </c>
      <c r="D1223" s="2">
        <v>1.3075575675654082E-2</v>
      </c>
      <c r="E1223" s="2">
        <v>4.1853314451419307E-3</v>
      </c>
      <c r="F1223">
        <v>12</v>
      </c>
      <c r="G1223">
        <v>2019</v>
      </c>
      <c r="L1223" s="2">
        <f t="shared" si="125"/>
        <v>-3.6428067848230236E-3</v>
      </c>
      <c r="P1223" s="2">
        <f t="shared" si="126"/>
        <v>-4.2565116648515672E-3</v>
      </c>
      <c r="T1223" s="2">
        <f t="shared" si="127"/>
        <v>-4.6337325656605841E-3</v>
      </c>
      <c r="X1223" s="2">
        <f t="shared" si="128"/>
        <v>-7.8993184496745916E-3</v>
      </c>
      <c r="AB1223" s="2">
        <f t="shared" si="129"/>
        <v>9.9092578083756055E-4</v>
      </c>
      <c r="AF1223" s="2">
        <f t="shared" si="130"/>
        <v>-8.8902442305121513E-3</v>
      </c>
    </row>
    <row r="1224" spans="1:32" x14ac:dyDescent="0.3">
      <c r="A1224" s="15">
        <v>43812</v>
      </c>
      <c r="B1224" s="2">
        <v>8.1572747554726661E-3</v>
      </c>
      <c r="C1224" s="4">
        <v>9.5975542524934822E-3</v>
      </c>
      <c r="D1224" s="2">
        <v>1.1015160056149503E-2</v>
      </c>
      <c r="E1224" s="2">
        <v>1.0546623096956732E-2</v>
      </c>
      <c r="F1224">
        <v>12</v>
      </c>
      <c r="G1224">
        <v>2019</v>
      </c>
      <c r="L1224" s="2">
        <f t="shared" si="125"/>
        <v>1.440279497020816E-3</v>
      </c>
      <c r="P1224" s="2">
        <f t="shared" si="126"/>
        <v>-2.8578853006768368E-3</v>
      </c>
      <c r="T1224" s="2">
        <f t="shared" si="127"/>
        <v>2.3893483414840662E-3</v>
      </c>
      <c r="X1224" s="2">
        <f t="shared" si="128"/>
        <v>-1.4176058036560208E-3</v>
      </c>
      <c r="AB1224" s="2">
        <f t="shared" si="129"/>
        <v>-9.4906884446325016E-4</v>
      </c>
      <c r="AF1224" s="2">
        <f t="shared" si="130"/>
        <v>-4.6853695919277065E-4</v>
      </c>
    </row>
    <row r="1225" spans="1:32" x14ac:dyDescent="0.3">
      <c r="A1225" s="15">
        <v>43815</v>
      </c>
      <c r="B1225" s="2">
        <v>4.959216513150341E-4</v>
      </c>
      <c r="C1225" s="4">
        <v>-2.7095898797852183E-3</v>
      </c>
      <c r="D1225" s="2">
        <v>-1.2510054116526008E-3</v>
      </c>
      <c r="E1225" s="2">
        <v>-1.7310534505120365E-3</v>
      </c>
      <c r="F1225">
        <v>12</v>
      </c>
      <c r="G1225">
        <v>2019</v>
      </c>
      <c r="L1225" s="2">
        <f t="shared" si="125"/>
        <v>-3.2055115311002526E-3</v>
      </c>
      <c r="P1225" s="2">
        <f t="shared" si="126"/>
        <v>1.7469270629676349E-3</v>
      </c>
      <c r="T1225" s="2">
        <f t="shared" si="127"/>
        <v>-2.2269751018270706E-3</v>
      </c>
      <c r="X1225" s="2">
        <f t="shared" si="128"/>
        <v>-1.4585844681326175E-3</v>
      </c>
      <c r="AB1225" s="2">
        <f t="shared" si="129"/>
        <v>-9.7853642927318179E-4</v>
      </c>
      <c r="AF1225" s="2">
        <f t="shared" si="130"/>
        <v>-4.800480388594357E-4</v>
      </c>
    </row>
    <row r="1226" spans="1:32" x14ac:dyDescent="0.3">
      <c r="A1226" s="15">
        <v>43816</v>
      </c>
      <c r="B1226" s="2">
        <v>9.4060256278126787E-3</v>
      </c>
      <c r="C1226" s="4">
        <v>9.2127476885169816E-3</v>
      </c>
      <c r="D1226" s="2">
        <v>5.1932495574556758E-3</v>
      </c>
      <c r="E1226" s="2">
        <v>1.0099241011931909E-2</v>
      </c>
      <c r="F1226">
        <v>12</v>
      </c>
      <c r="G1226">
        <v>2019</v>
      </c>
      <c r="L1226" s="2">
        <f t="shared" si="125"/>
        <v>-1.9327793929569716E-4</v>
      </c>
      <c r="P1226" s="2">
        <f t="shared" si="126"/>
        <v>4.2127760703570029E-3</v>
      </c>
      <c r="T1226" s="2">
        <f t="shared" si="127"/>
        <v>6.9321538411922998E-4</v>
      </c>
      <c r="X1226" s="2">
        <f t="shared" si="128"/>
        <v>4.0194981310613057E-3</v>
      </c>
      <c r="AB1226" s="2">
        <f t="shared" si="129"/>
        <v>-8.8649332341492713E-4</v>
      </c>
      <c r="AF1226" s="2">
        <f t="shared" si="130"/>
        <v>4.9059914544762329E-3</v>
      </c>
    </row>
    <row r="1227" spans="1:32" x14ac:dyDescent="0.3">
      <c r="A1227" s="15">
        <v>43817</v>
      </c>
      <c r="B1227" s="2">
        <v>4.4086613607680937E-3</v>
      </c>
      <c r="C1227" s="4">
        <v>4.6568023016851324E-3</v>
      </c>
      <c r="D1227" s="2">
        <v>3.2358180163502151E-3</v>
      </c>
      <c r="E1227" s="2">
        <v>4.9912737348487748E-3</v>
      </c>
      <c r="F1227">
        <v>12</v>
      </c>
      <c r="G1227">
        <v>2019</v>
      </c>
      <c r="L1227" s="2">
        <f t="shared" si="125"/>
        <v>2.4814094091703872E-4</v>
      </c>
      <c r="P1227" s="2">
        <f t="shared" si="126"/>
        <v>1.1728433444178786E-3</v>
      </c>
      <c r="T1227" s="2">
        <f t="shared" si="127"/>
        <v>5.8261237408068108E-4</v>
      </c>
      <c r="X1227" s="2">
        <f t="shared" si="128"/>
        <v>1.4209842853349173E-3</v>
      </c>
      <c r="AB1227" s="2">
        <f t="shared" si="129"/>
        <v>-3.3447143316364236E-4</v>
      </c>
      <c r="AF1227" s="2">
        <f t="shared" si="130"/>
        <v>1.7554557184985596E-3</v>
      </c>
    </row>
    <row r="1228" spans="1:32" x14ac:dyDescent="0.3">
      <c r="A1228" s="15">
        <v>43818</v>
      </c>
      <c r="B1228" s="2">
        <v>-3.2597991277463806E-3</v>
      </c>
      <c r="C1228" s="4">
        <v>3.1133275785185381E-3</v>
      </c>
      <c r="D1228" s="2">
        <v>-8.6837188025749466E-5</v>
      </c>
      <c r="E1228" s="2">
        <v>2.7756007966587529E-3</v>
      </c>
      <c r="F1228">
        <v>12</v>
      </c>
      <c r="G1228">
        <v>2019</v>
      </c>
      <c r="L1228" s="2">
        <f t="shared" si="125"/>
        <v>6.3731267062649187E-3</v>
      </c>
      <c r="P1228" s="2">
        <f t="shared" si="126"/>
        <v>-3.1729619397206314E-3</v>
      </c>
      <c r="T1228" s="2">
        <f t="shared" si="127"/>
        <v>6.0353999244051335E-3</v>
      </c>
      <c r="X1228" s="2">
        <f t="shared" si="128"/>
        <v>3.2001647665442874E-3</v>
      </c>
      <c r="AB1228" s="2">
        <f t="shared" si="129"/>
        <v>3.3772678185978525E-4</v>
      </c>
      <c r="AF1228" s="2">
        <f t="shared" si="130"/>
        <v>2.8624379846845021E-3</v>
      </c>
    </row>
    <row r="1229" spans="1:32" x14ac:dyDescent="0.3">
      <c r="A1229" s="15">
        <v>43819</v>
      </c>
      <c r="B1229" s="2">
        <v>3.7160360458914077E-3</v>
      </c>
      <c r="C1229" s="4">
        <v>9.8697358010379891E-4</v>
      </c>
      <c r="D1229" s="2">
        <v>4.4507923806156357E-3</v>
      </c>
      <c r="E1229" s="2">
        <v>1.8284816979066571E-4</v>
      </c>
      <c r="F1229">
        <v>12</v>
      </c>
      <c r="G1229">
        <v>2019</v>
      </c>
      <c r="L1229" s="2">
        <f t="shared" si="125"/>
        <v>-2.729062465787609E-3</v>
      </c>
      <c r="P1229" s="2">
        <f t="shared" si="126"/>
        <v>-7.3475633472422797E-4</v>
      </c>
      <c r="T1229" s="2">
        <f t="shared" si="127"/>
        <v>-3.533187876100742E-3</v>
      </c>
      <c r="X1229" s="2">
        <f t="shared" si="128"/>
        <v>-3.463818800511837E-3</v>
      </c>
      <c r="AB1229" s="2">
        <f t="shared" si="129"/>
        <v>8.0412541031313323E-4</v>
      </c>
      <c r="AF1229" s="2">
        <f t="shared" si="130"/>
        <v>-4.2679442108249695E-3</v>
      </c>
    </row>
    <row r="1230" spans="1:32" x14ac:dyDescent="0.3">
      <c r="A1230" s="15">
        <v>43822</v>
      </c>
      <c r="B1230" s="2">
        <v>1.5700944787286331E-3</v>
      </c>
      <c r="C1230" s="4">
        <v>-7.3746312684359861E-4</v>
      </c>
      <c r="D1230" s="2">
        <v>-1.4049736065672479E-3</v>
      </c>
      <c r="E1230" s="2">
        <v>-9.3278703234087274E-4</v>
      </c>
      <c r="F1230">
        <v>12</v>
      </c>
      <c r="G1230">
        <v>2019</v>
      </c>
      <c r="L1230" s="2">
        <f t="shared" si="125"/>
        <v>-2.3075576055722317E-3</v>
      </c>
      <c r="P1230" s="2">
        <f t="shared" si="126"/>
        <v>2.975068085295881E-3</v>
      </c>
      <c r="T1230" s="2">
        <f t="shared" si="127"/>
        <v>-2.5028815110695059E-3</v>
      </c>
      <c r="X1230" s="2">
        <f t="shared" si="128"/>
        <v>6.6751047972364932E-4</v>
      </c>
      <c r="AB1230" s="2">
        <f t="shared" si="129"/>
        <v>1.9532390549727413E-4</v>
      </c>
      <c r="AF1230" s="2">
        <f t="shared" si="130"/>
        <v>4.721865742263752E-4</v>
      </c>
    </row>
    <row r="1231" spans="1:32" x14ac:dyDescent="0.3">
      <c r="A1231" s="15">
        <v>43823</v>
      </c>
      <c r="B1231" s="2">
        <v>-3.0882584550489629E-3</v>
      </c>
      <c r="C1231" s="4">
        <v>-3.9306028419400811E-3</v>
      </c>
      <c r="D1231" s="2">
        <v>-1.8151205416295183E-3</v>
      </c>
      <c r="E1231" s="2">
        <v>-4.3561098162317544E-3</v>
      </c>
      <c r="F1231">
        <v>12</v>
      </c>
      <c r="G1231">
        <v>2019</v>
      </c>
      <c r="L1231" s="2">
        <f t="shared" si="125"/>
        <v>-8.4234438689111818E-4</v>
      </c>
      <c r="P1231" s="2">
        <f t="shared" si="126"/>
        <v>-1.2731379134194446E-3</v>
      </c>
      <c r="T1231" s="2">
        <f t="shared" si="127"/>
        <v>-1.2678513611827915E-3</v>
      </c>
      <c r="X1231" s="2">
        <f t="shared" si="128"/>
        <v>-2.115482300310563E-3</v>
      </c>
      <c r="AB1231" s="2">
        <f t="shared" si="129"/>
        <v>4.2550697429167336E-4</v>
      </c>
      <c r="AF1231" s="2">
        <f t="shared" si="130"/>
        <v>-2.5409892746022364E-3</v>
      </c>
    </row>
    <row r="1232" spans="1:32" x14ac:dyDescent="0.3">
      <c r="A1232" s="15">
        <v>43825</v>
      </c>
      <c r="B1232" s="2">
        <v>-5.5082382588458861E-3</v>
      </c>
      <c r="C1232" s="4">
        <v>-7.2045224752446879E-3</v>
      </c>
      <c r="D1232" s="2">
        <v>-8.7683836342092192E-3</v>
      </c>
      <c r="E1232" s="2">
        <v>-7.1753728661405848E-3</v>
      </c>
      <c r="F1232">
        <v>12</v>
      </c>
      <c r="G1232">
        <v>2019</v>
      </c>
      <c r="L1232" s="2">
        <f t="shared" si="125"/>
        <v>-1.6962842163988018E-3</v>
      </c>
      <c r="P1232" s="2">
        <f t="shared" si="126"/>
        <v>3.2601453753633332E-3</v>
      </c>
      <c r="T1232" s="2">
        <f t="shared" si="127"/>
        <v>-1.6671346072946987E-3</v>
      </c>
      <c r="X1232" s="2">
        <f t="shared" si="128"/>
        <v>1.5638611589645314E-3</v>
      </c>
      <c r="AB1232" s="2">
        <f t="shared" si="129"/>
        <v>-2.9149609104103108E-5</v>
      </c>
      <c r="AF1232" s="2">
        <f t="shared" si="130"/>
        <v>1.5930107680686345E-3</v>
      </c>
    </row>
    <row r="1233" spans="1:32" x14ac:dyDescent="0.3">
      <c r="A1233" s="15">
        <v>43826</v>
      </c>
      <c r="B1233" s="2">
        <v>1.0603330528940288E-2</v>
      </c>
      <c r="C1233" s="4">
        <v>9.8337944427722649E-3</v>
      </c>
      <c r="D1233" s="2">
        <v>1.2958743909718443E-2</v>
      </c>
      <c r="E1233" s="2">
        <v>9.9937420682658078E-3</v>
      </c>
      <c r="F1233">
        <v>12</v>
      </c>
      <c r="G1233">
        <v>2019</v>
      </c>
      <c r="L1233" s="2">
        <f t="shared" si="125"/>
        <v>-7.6953608616802359E-4</v>
      </c>
      <c r="P1233" s="2">
        <f t="shared" si="126"/>
        <v>-2.3554133807781544E-3</v>
      </c>
      <c r="T1233" s="2">
        <f t="shared" si="127"/>
        <v>-6.0958846067448065E-4</v>
      </c>
      <c r="X1233" s="2">
        <f t="shared" si="128"/>
        <v>-3.124949466946178E-3</v>
      </c>
      <c r="AB1233" s="2">
        <f t="shared" si="129"/>
        <v>-1.5994762549354294E-4</v>
      </c>
      <c r="AF1233" s="2">
        <f t="shared" si="130"/>
        <v>-2.9650018414526351E-3</v>
      </c>
    </row>
    <row r="1234" spans="1:32" x14ac:dyDescent="0.3">
      <c r="A1234" s="15">
        <v>43829</v>
      </c>
      <c r="B1234" s="2">
        <v>-1.9623769674962117E-3</v>
      </c>
      <c r="C1234" s="4">
        <v>8.2068954253712231E-4</v>
      </c>
      <c r="D1234" s="2">
        <v>-1.7724725297609428E-3</v>
      </c>
      <c r="E1234" s="2">
        <v>-4.1226559910560539E-4</v>
      </c>
      <c r="F1234">
        <v>12</v>
      </c>
      <c r="G1234">
        <v>2019</v>
      </c>
      <c r="L1234" s="2">
        <f t="shared" si="125"/>
        <v>2.783066510033334E-3</v>
      </c>
      <c r="P1234" s="2">
        <f t="shared" si="126"/>
        <v>-1.8990443773526889E-4</v>
      </c>
      <c r="T1234" s="2">
        <f t="shared" si="127"/>
        <v>1.5501113683906063E-3</v>
      </c>
      <c r="X1234" s="2">
        <f t="shared" si="128"/>
        <v>2.5931620722980651E-3</v>
      </c>
      <c r="AB1234" s="2">
        <f t="shared" si="129"/>
        <v>1.2329551416427277E-3</v>
      </c>
      <c r="AF1234" s="2">
        <f t="shared" si="130"/>
        <v>1.3602069306553374E-3</v>
      </c>
    </row>
    <row r="1235" spans="1:32" x14ac:dyDescent="0.3">
      <c r="A1235" s="15">
        <v>43830</v>
      </c>
      <c r="B1235" s="2">
        <v>-6.4022421586272778E-3</v>
      </c>
      <c r="C1235" s="4">
        <v>-7.1312883235352615E-3</v>
      </c>
      <c r="D1235" s="2">
        <v>-5.9728201910684313E-3</v>
      </c>
      <c r="E1235" s="2">
        <v>-7.3213340391742156E-3</v>
      </c>
      <c r="F1235">
        <v>12</v>
      </c>
      <c r="G1235">
        <v>2019</v>
      </c>
      <c r="L1235" s="2">
        <f t="shared" si="125"/>
        <v>-7.2904616490798366E-4</v>
      </c>
      <c r="P1235" s="2">
        <f t="shared" si="126"/>
        <v>-4.2942196755884655E-4</v>
      </c>
      <c r="T1235" s="2">
        <f t="shared" si="127"/>
        <v>-9.190918805469378E-4</v>
      </c>
      <c r="X1235" s="2">
        <f t="shared" si="128"/>
        <v>-1.1584681324668302E-3</v>
      </c>
      <c r="AB1235" s="2">
        <f t="shared" si="129"/>
        <v>1.9004571563895414E-4</v>
      </c>
      <c r="AF1235" s="2">
        <f t="shared" si="130"/>
        <v>-1.3485138481057844E-3</v>
      </c>
    </row>
    <row r="1236" spans="1:32" x14ac:dyDescent="0.3">
      <c r="A1236" s="15">
        <v>43831</v>
      </c>
      <c r="B1236" s="2">
        <v>1.1527219332794316E-3</v>
      </c>
      <c r="C1236" s="4">
        <v>1.1546252809519102E-3</v>
      </c>
      <c r="D1236" s="2">
        <v>-1.8267097614705712E-3</v>
      </c>
      <c r="E1236" s="2">
        <v>1.2672790394276697E-3</v>
      </c>
      <c r="F1236">
        <v>1</v>
      </c>
      <c r="G1236">
        <v>2020</v>
      </c>
      <c r="L1236" s="2">
        <f t="shared" si="125"/>
        <v>-1.903347672478628E-6</v>
      </c>
      <c r="P1236" s="2">
        <f t="shared" si="126"/>
        <v>-2.9794316947500026E-3</v>
      </c>
      <c r="T1236" s="2">
        <f t="shared" si="127"/>
        <v>-1.1455710614823814E-4</v>
      </c>
      <c r="X1236" s="2">
        <f t="shared" si="128"/>
        <v>-2.9813350424224812E-3</v>
      </c>
      <c r="AB1236" s="2">
        <f t="shared" si="129"/>
        <v>-1.1265375847575951E-4</v>
      </c>
      <c r="AF1236" s="2">
        <f t="shared" si="130"/>
        <v>-3.0939888008982407E-3</v>
      </c>
    </row>
    <row r="1237" spans="1:32" x14ac:dyDescent="0.3">
      <c r="A1237" s="15">
        <v>43832</v>
      </c>
      <c r="B1237" s="2">
        <v>8.3891818336451277E-3</v>
      </c>
      <c r="C1237" s="4">
        <v>8.1838703057665278E-3</v>
      </c>
      <c r="D1237" s="2">
        <v>1.0620535839441206E-2</v>
      </c>
      <c r="E1237" s="2">
        <v>7.762064706306796E-3</v>
      </c>
      <c r="F1237">
        <v>1</v>
      </c>
      <c r="G1237">
        <v>2020</v>
      </c>
      <c r="L1237" s="2">
        <f t="shared" si="125"/>
        <v>2.0531152787859989E-4</v>
      </c>
      <c r="P1237" s="2">
        <f t="shared" si="126"/>
        <v>2.2313540057960785E-3</v>
      </c>
      <c r="T1237" s="2">
        <f t="shared" si="127"/>
        <v>6.2711712733833167E-4</v>
      </c>
      <c r="X1237" s="2">
        <f t="shared" si="128"/>
        <v>2.4366655336746784E-3</v>
      </c>
      <c r="AB1237" s="2">
        <f t="shared" si="129"/>
        <v>4.2180559945973178E-4</v>
      </c>
      <c r="AF1237" s="2">
        <f t="shared" si="130"/>
        <v>2.8584711331344102E-3</v>
      </c>
    </row>
    <row r="1238" spans="1:32" x14ac:dyDescent="0.3">
      <c r="A1238" s="15">
        <v>43833</v>
      </c>
      <c r="B1238" s="2">
        <v>-9.3951527055704236E-3</v>
      </c>
      <c r="C1238" s="4">
        <v>-4.5228053606032378E-3</v>
      </c>
      <c r="D1238" s="2">
        <v>-1.1546101957689934E-2</v>
      </c>
      <c r="E1238" s="2">
        <v>-3.8924592520558671E-3</v>
      </c>
      <c r="F1238">
        <v>1</v>
      </c>
      <c r="G1238">
        <v>2020</v>
      </c>
      <c r="L1238" s="2">
        <f t="shared" si="125"/>
        <v>-4.8723473449671859E-3</v>
      </c>
      <c r="P1238" s="2">
        <f t="shared" si="126"/>
        <v>-2.1509492521195103E-3</v>
      </c>
      <c r="T1238" s="2">
        <f t="shared" si="127"/>
        <v>-5.502693453514557E-3</v>
      </c>
      <c r="X1238" s="2">
        <f t="shared" si="128"/>
        <v>-7.0232965970866961E-3</v>
      </c>
      <c r="AB1238" s="2">
        <f t="shared" si="129"/>
        <v>-6.3034610854737069E-4</v>
      </c>
      <c r="AF1238" s="2">
        <f t="shared" si="130"/>
        <v>-7.6536427056340672E-3</v>
      </c>
    </row>
    <row r="1239" spans="1:32" x14ac:dyDescent="0.3">
      <c r="A1239" s="15">
        <v>43836</v>
      </c>
      <c r="B1239" s="2">
        <v>-2.5220911811300879E-2</v>
      </c>
      <c r="C1239" s="4">
        <v>-1.9105805760367751E-2</v>
      </c>
      <c r="D1239" s="2">
        <v>-2.5946974126304749E-2</v>
      </c>
      <c r="E1239" s="2">
        <v>-1.9003675664621064E-2</v>
      </c>
      <c r="F1239">
        <v>1</v>
      </c>
      <c r="G1239">
        <v>2020</v>
      </c>
      <c r="L1239" s="2">
        <f t="shared" si="125"/>
        <v>-6.1151060509331279E-3</v>
      </c>
      <c r="P1239" s="2">
        <f t="shared" si="126"/>
        <v>-7.2606231500386975E-4</v>
      </c>
      <c r="T1239" s="2">
        <f t="shared" si="127"/>
        <v>-6.2172361466798151E-3</v>
      </c>
      <c r="X1239" s="2">
        <f t="shared" si="128"/>
        <v>-6.8411683659369976E-3</v>
      </c>
      <c r="AB1239" s="2">
        <f t="shared" si="129"/>
        <v>-1.0213009574668724E-4</v>
      </c>
      <c r="AF1239" s="2">
        <f t="shared" si="130"/>
        <v>-6.9432984616836849E-3</v>
      </c>
    </row>
    <row r="1240" spans="1:32" x14ac:dyDescent="0.3">
      <c r="A1240" s="15">
        <v>43837</v>
      </c>
      <c r="B1240" s="2">
        <v>7.8415620251838132E-3</v>
      </c>
      <c r="C1240" s="4">
        <v>4.9945593489563924E-3</v>
      </c>
      <c r="D1240" s="2">
        <v>5.1941358286527418E-3</v>
      </c>
      <c r="E1240" s="2">
        <v>4.7408057157144971E-3</v>
      </c>
      <c r="F1240">
        <v>1</v>
      </c>
      <c r="G1240">
        <v>2020</v>
      </c>
      <c r="L1240" s="2">
        <f t="shared" si="125"/>
        <v>2.8470026762274208E-3</v>
      </c>
      <c r="P1240" s="2">
        <f t="shared" si="126"/>
        <v>-2.6474261965310714E-3</v>
      </c>
      <c r="T1240" s="2">
        <f t="shared" si="127"/>
        <v>3.1007563094693161E-3</v>
      </c>
      <c r="X1240" s="2">
        <f t="shared" si="128"/>
        <v>1.995764796963494E-4</v>
      </c>
      <c r="AB1240" s="2">
        <f t="shared" si="129"/>
        <v>2.5375363324189534E-4</v>
      </c>
      <c r="AF1240" s="2">
        <f t="shared" si="130"/>
        <v>4.5333011293824475E-4</v>
      </c>
    </row>
    <row r="1241" spans="1:32" x14ac:dyDescent="0.3">
      <c r="A1241" s="15">
        <v>43838</v>
      </c>
      <c r="B1241" s="2">
        <v>-5.6617027745841015E-4</v>
      </c>
      <c r="C1241" s="4">
        <v>-2.2898958346297266E-3</v>
      </c>
      <c r="D1241" s="2">
        <v>-8.2007936457384532E-4</v>
      </c>
      <c r="E1241" s="2">
        <v>-1.2657369914511542E-3</v>
      </c>
      <c r="F1241">
        <v>1</v>
      </c>
      <c r="G1241">
        <v>2020</v>
      </c>
      <c r="L1241" s="2">
        <f t="shared" si="125"/>
        <v>1.7237255571713164E-3</v>
      </c>
      <c r="P1241" s="2">
        <f t="shared" si="126"/>
        <v>-2.5390908711543517E-4</v>
      </c>
      <c r="T1241" s="2">
        <f t="shared" si="127"/>
        <v>6.9956671399274404E-4</v>
      </c>
      <c r="X1241" s="2">
        <f t="shared" si="128"/>
        <v>1.4698164700558812E-3</v>
      </c>
      <c r="AB1241" s="2">
        <f t="shared" si="129"/>
        <v>-1.0241588431785724E-3</v>
      </c>
      <c r="AF1241" s="2">
        <f t="shared" si="130"/>
        <v>4.4565762687730887E-4</v>
      </c>
    </row>
    <row r="1242" spans="1:32" x14ac:dyDescent="0.3">
      <c r="A1242" s="15">
        <v>43839</v>
      </c>
      <c r="B1242" s="2">
        <v>1.9427557042103943E-2</v>
      </c>
      <c r="C1242" s="4">
        <v>1.5845692640962573E-2</v>
      </c>
      <c r="D1242" s="2">
        <v>2.2909352274918603E-2</v>
      </c>
      <c r="E1242" s="2">
        <v>1.5547406593309689E-2</v>
      </c>
      <c r="F1242">
        <v>1</v>
      </c>
      <c r="G1242">
        <v>2020</v>
      </c>
      <c r="L1242" s="2">
        <f t="shared" si="125"/>
        <v>3.5818644011413707E-3</v>
      </c>
      <c r="P1242" s="2">
        <f t="shared" si="126"/>
        <v>3.4817952328146592E-3</v>
      </c>
      <c r="T1242" s="2">
        <f t="shared" si="127"/>
        <v>3.8801504487942541E-3</v>
      </c>
      <c r="X1242" s="2">
        <f t="shared" si="128"/>
        <v>7.0636596339560299E-3</v>
      </c>
      <c r="AB1242" s="2">
        <f t="shared" si="129"/>
        <v>2.9828604765288341E-4</v>
      </c>
      <c r="AF1242" s="2">
        <f t="shared" si="130"/>
        <v>7.3619456816089134E-3</v>
      </c>
    </row>
    <row r="1243" spans="1:32" x14ac:dyDescent="0.3">
      <c r="A1243" s="15">
        <v>43840</v>
      </c>
      <c r="B1243" s="2">
        <v>1.3381566293510982E-3</v>
      </c>
      <c r="C1243" s="4">
        <v>3.3480955148617489E-3</v>
      </c>
      <c r="D1243" s="2">
        <v>1.5580012713290372E-4</v>
      </c>
      <c r="E1243" s="2">
        <v>3.5551663536567317E-3</v>
      </c>
      <c r="F1243">
        <v>1</v>
      </c>
      <c r="G1243">
        <v>2020</v>
      </c>
      <c r="L1243" s="2">
        <f t="shared" si="125"/>
        <v>-2.0099388855106507E-3</v>
      </c>
      <c r="P1243" s="2">
        <f t="shared" si="126"/>
        <v>-1.1823565022181944E-3</v>
      </c>
      <c r="T1243" s="2">
        <f t="shared" si="127"/>
        <v>-2.2170097243056335E-3</v>
      </c>
      <c r="X1243" s="2">
        <f t="shared" si="128"/>
        <v>-3.1922953877288451E-3</v>
      </c>
      <c r="AB1243" s="2">
        <f t="shared" si="129"/>
        <v>-2.0707083879498286E-4</v>
      </c>
      <c r="AF1243" s="2">
        <f t="shared" si="130"/>
        <v>-3.3993662265238279E-3</v>
      </c>
    </row>
    <row r="1244" spans="1:32" x14ac:dyDescent="0.3">
      <c r="A1244" s="15">
        <v>43843</v>
      </c>
      <c r="B1244" s="2">
        <v>1.735559495867772E-3</v>
      </c>
      <c r="C1244" s="4">
        <v>5.9354807127472101E-3</v>
      </c>
      <c r="D1244" s="2">
        <v>2.5002025086144049E-3</v>
      </c>
      <c r="E1244" s="2">
        <v>6.2493209088907604E-3</v>
      </c>
      <c r="F1244">
        <v>1</v>
      </c>
      <c r="G1244">
        <v>2020</v>
      </c>
      <c r="L1244" s="2">
        <f t="shared" si="125"/>
        <v>-4.1999212168794386E-3</v>
      </c>
      <c r="P1244" s="2">
        <f t="shared" si="126"/>
        <v>7.6464301274663292E-4</v>
      </c>
      <c r="T1244" s="2">
        <f t="shared" si="127"/>
        <v>-4.5137614130229889E-3</v>
      </c>
      <c r="X1244" s="2">
        <f t="shared" si="128"/>
        <v>-3.4352782041328052E-3</v>
      </c>
      <c r="AB1244" s="2">
        <f t="shared" si="129"/>
        <v>-3.1384019614355031E-4</v>
      </c>
      <c r="AF1244" s="2">
        <f t="shared" si="130"/>
        <v>-3.7491184002763555E-3</v>
      </c>
    </row>
    <row r="1245" spans="1:32" x14ac:dyDescent="0.3">
      <c r="A1245" s="15">
        <v>43844</v>
      </c>
      <c r="B1245" s="2">
        <v>2.1919657467002192E-3</v>
      </c>
      <c r="C1245" s="4">
        <v>2.6562202189049887E-3</v>
      </c>
      <c r="D1245" s="2">
        <v>-3.2942119763251822E-3</v>
      </c>
      <c r="E1245" s="2">
        <v>2.2202744454150295E-3</v>
      </c>
      <c r="F1245">
        <v>1</v>
      </c>
      <c r="G1245">
        <v>2020</v>
      </c>
      <c r="L1245" s="2">
        <f t="shared" si="125"/>
        <v>-4.6425447220476953E-4</v>
      </c>
      <c r="P1245" s="2">
        <f t="shared" si="126"/>
        <v>-5.4861777230254018E-3</v>
      </c>
      <c r="T1245" s="2">
        <f t="shared" si="127"/>
        <v>-2.8308698714810294E-5</v>
      </c>
      <c r="X1245" s="2">
        <f t="shared" si="128"/>
        <v>-5.9504321952301709E-3</v>
      </c>
      <c r="AB1245" s="2">
        <f t="shared" si="129"/>
        <v>4.3594577348995923E-4</v>
      </c>
      <c r="AF1245" s="2">
        <f t="shared" si="130"/>
        <v>-5.5144864217402112E-3</v>
      </c>
    </row>
    <row r="1246" spans="1:32" x14ac:dyDescent="0.3">
      <c r="A1246" s="15">
        <v>43845</v>
      </c>
      <c r="B1246" s="2">
        <v>-2.1283064761326628E-3</v>
      </c>
      <c r="C1246" s="4">
        <v>-1.5369308300235394E-3</v>
      </c>
      <c r="D1246" s="2">
        <v>-7.6937108006603959E-3</v>
      </c>
      <c r="E1246" s="2">
        <v>-1.9045289890048415E-3</v>
      </c>
      <c r="F1246">
        <v>1</v>
      </c>
      <c r="G1246">
        <v>2020</v>
      </c>
      <c r="L1246" s="2">
        <f t="shared" si="125"/>
        <v>-5.9137564610912334E-4</v>
      </c>
      <c r="P1246" s="2">
        <f t="shared" si="126"/>
        <v>-5.5654043245277332E-3</v>
      </c>
      <c r="T1246" s="2">
        <f t="shared" si="127"/>
        <v>-2.2377748712782124E-4</v>
      </c>
      <c r="X1246" s="2">
        <f t="shared" si="128"/>
        <v>-6.1567799706368567E-3</v>
      </c>
      <c r="AB1246" s="2">
        <f t="shared" si="129"/>
        <v>3.6759815898130209E-4</v>
      </c>
      <c r="AF1246" s="2">
        <f t="shared" si="130"/>
        <v>-5.7891818116555544E-3</v>
      </c>
    </row>
    <row r="1247" spans="1:32" x14ac:dyDescent="0.3">
      <c r="A1247" s="15">
        <v>43846</v>
      </c>
      <c r="B1247" s="2">
        <v>1.3169252184356628E-3</v>
      </c>
      <c r="C1247" s="4">
        <v>9.883904628422487E-4</v>
      </c>
      <c r="D1247" s="2">
        <v>9.1123617042001702E-4</v>
      </c>
      <c r="E1247" s="2">
        <v>1.4288535760623791E-3</v>
      </c>
      <c r="F1247">
        <v>1</v>
      </c>
      <c r="G1247">
        <v>2020</v>
      </c>
      <c r="L1247" s="2">
        <f t="shared" si="125"/>
        <v>3.2853475559341413E-4</v>
      </c>
      <c r="P1247" s="2">
        <f t="shared" si="126"/>
        <v>-4.0568904801564581E-4</v>
      </c>
      <c r="T1247" s="2">
        <f t="shared" si="127"/>
        <v>-1.1192835762671629E-4</v>
      </c>
      <c r="X1247" s="2">
        <f t="shared" si="128"/>
        <v>-7.7154292422231679E-5</v>
      </c>
      <c r="AB1247" s="2">
        <f t="shared" si="129"/>
        <v>-4.4046311322013042E-4</v>
      </c>
      <c r="AF1247" s="2">
        <f t="shared" si="130"/>
        <v>-5.1761740564236209E-4</v>
      </c>
    </row>
    <row r="1248" spans="1:32" x14ac:dyDescent="0.3">
      <c r="A1248" s="15">
        <v>43847</v>
      </c>
      <c r="B1248" s="2">
        <v>-6.4243431443915654E-3</v>
      </c>
      <c r="C1248" s="4">
        <v>-2.5494718951071474E-4</v>
      </c>
      <c r="D1248" s="2">
        <v>-8.2642941680610531E-3</v>
      </c>
      <c r="E1248" s="2">
        <v>3.054905305091067E-4</v>
      </c>
      <c r="F1248">
        <v>1</v>
      </c>
      <c r="G1248">
        <v>2020</v>
      </c>
      <c r="L1248" s="2">
        <f t="shared" si="125"/>
        <v>-6.1693959548808509E-3</v>
      </c>
      <c r="P1248" s="2">
        <f t="shared" si="126"/>
        <v>-1.8399510236694876E-3</v>
      </c>
      <c r="T1248" s="2">
        <f t="shared" si="127"/>
        <v>-6.729833674900672E-3</v>
      </c>
      <c r="X1248" s="2">
        <f t="shared" si="128"/>
        <v>-8.0093469785503385E-3</v>
      </c>
      <c r="AB1248" s="2">
        <f t="shared" si="129"/>
        <v>-5.6043772001982144E-4</v>
      </c>
      <c r="AF1248" s="2">
        <f t="shared" si="130"/>
        <v>-8.5697846985701605E-3</v>
      </c>
    </row>
    <row r="1249" spans="1:32" x14ac:dyDescent="0.3">
      <c r="A1249" s="15">
        <v>43850</v>
      </c>
      <c r="B1249" s="2">
        <v>-1.4077641168134297E-2</v>
      </c>
      <c r="C1249" s="4">
        <v>-1.034620942573689E-2</v>
      </c>
      <c r="D1249" s="2">
        <v>-1.614401729625696E-2</v>
      </c>
      <c r="E1249" s="2">
        <v>-9.9286285947650273E-3</v>
      </c>
      <c r="F1249">
        <v>1</v>
      </c>
      <c r="G1249">
        <v>2020</v>
      </c>
      <c r="L1249" s="2">
        <f t="shared" si="125"/>
        <v>-3.731431742397406E-3</v>
      </c>
      <c r="P1249" s="2">
        <f t="shared" si="126"/>
        <v>-2.0663761281226635E-3</v>
      </c>
      <c r="T1249" s="2">
        <f t="shared" si="127"/>
        <v>-4.1490125733692693E-3</v>
      </c>
      <c r="X1249" s="2">
        <f t="shared" si="128"/>
        <v>-5.7978078705200695E-3</v>
      </c>
      <c r="AB1249" s="2">
        <f t="shared" si="129"/>
        <v>-4.1758083097186323E-4</v>
      </c>
      <c r="AF1249" s="2">
        <f t="shared" si="130"/>
        <v>-6.2153887014919328E-3</v>
      </c>
    </row>
    <row r="1250" spans="1:32" x14ac:dyDescent="0.3">
      <c r="A1250" s="15">
        <v>43851</v>
      </c>
      <c r="B1250" s="2">
        <v>-3.7712240575434202E-3</v>
      </c>
      <c r="C1250" s="4">
        <v>-4.4746023371002542E-3</v>
      </c>
      <c r="D1250" s="2">
        <v>-4.2824072212132684E-3</v>
      </c>
      <c r="E1250" s="2">
        <v>-4.9387282257108553E-3</v>
      </c>
      <c r="F1250">
        <v>1</v>
      </c>
      <c r="G1250">
        <v>2020</v>
      </c>
      <c r="L1250" s="2">
        <f t="shared" si="125"/>
        <v>7.0337827955683401E-4</v>
      </c>
      <c r="P1250" s="2">
        <f t="shared" si="126"/>
        <v>-5.111831636698482E-4</v>
      </c>
      <c r="T1250" s="2">
        <f t="shared" si="127"/>
        <v>1.167504168167435E-3</v>
      </c>
      <c r="X1250" s="2">
        <f t="shared" si="128"/>
        <v>1.9219511588698581E-4</v>
      </c>
      <c r="AB1250" s="2">
        <f t="shared" si="129"/>
        <v>4.6412588861060103E-4</v>
      </c>
      <c r="AF1250" s="2">
        <f t="shared" si="130"/>
        <v>6.5632100449758684E-4</v>
      </c>
    </row>
    <row r="1251" spans="1:32" x14ac:dyDescent="0.3">
      <c r="A1251" s="15">
        <v>43852</v>
      </c>
      <c r="B1251" s="2">
        <v>-8.9713298303770311E-3</v>
      </c>
      <c r="C1251" s="4">
        <v>-5.1726192188071935E-3</v>
      </c>
      <c r="D1251" s="2">
        <v>-7.9521642262472651E-3</v>
      </c>
      <c r="E1251" s="2">
        <v>-5.043823403505154E-3</v>
      </c>
      <c r="F1251">
        <v>1</v>
      </c>
      <c r="G1251">
        <v>2020</v>
      </c>
      <c r="L1251" s="2">
        <f t="shared" si="125"/>
        <v>-3.7987106115698376E-3</v>
      </c>
      <c r="P1251" s="2">
        <f t="shared" si="126"/>
        <v>1.019165604129766E-3</v>
      </c>
      <c r="T1251" s="2">
        <f t="shared" si="127"/>
        <v>-3.9275064268718771E-3</v>
      </c>
      <c r="X1251" s="2">
        <f t="shared" si="128"/>
        <v>-2.7795450074400716E-3</v>
      </c>
      <c r="AB1251" s="2">
        <f t="shared" si="129"/>
        <v>-1.2879581530203955E-4</v>
      </c>
      <c r="AF1251" s="2">
        <f t="shared" si="130"/>
        <v>-2.9083408227421111E-3</v>
      </c>
    </row>
    <row r="1252" spans="1:32" x14ac:dyDescent="0.3">
      <c r="A1252" s="15">
        <v>43853</v>
      </c>
      <c r="B1252" s="2">
        <v>7.6950264024439824E-3</v>
      </c>
      <c r="C1252" s="4">
        <v>6.0667883603565511E-3</v>
      </c>
      <c r="D1252" s="2">
        <v>9.8562120030160974E-3</v>
      </c>
      <c r="E1252" s="2">
        <v>6.5916939111350572E-3</v>
      </c>
      <c r="F1252">
        <v>1</v>
      </c>
      <c r="G1252">
        <v>2020</v>
      </c>
      <c r="L1252" s="2">
        <f t="shared" si="125"/>
        <v>1.6282380420874314E-3</v>
      </c>
      <c r="P1252" s="2">
        <f t="shared" si="126"/>
        <v>2.161185600572115E-3</v>
      </c>
      <c r="T1252" s="2">
        <f t="shared" si="127"/>
        <v>1.1033324913089252E-3</v>
      </c>
      <c r="X1252" s="2">
        <f t="shared" si="128"/>
        <v>3.7894236426595463E-3</v>
      </c>
      <c r="AB1252" s="2">
        <f t="shared" si="129"/>
        <v>-5.2490555077850613E-4</v>
      </c>
      <c r="AF1252" s="2">
        <f t="shared" si="130"/>
        <v>3.2645180918810402E-3</v>
      </c>
    </row>
    <row r="1253" spans="1:32" x14ac:dyDescent="0.3">
      <c r="A1253" s="15">
        <v>43854</v>
      </c>
      <c r="B1253" s="2">
        <v>9.1502316163212475E-3</v>
      </c>
      <c r="C1253" s="4">
        <v>5.5745524553891829E-3</v>
      </c>
      <c r="D1253" s="2">
        <v>7.6667403129591369E-3</v>
      </c>
      <c r="E1253" s="2">
        <v>5.4798194575996191E-3</v>
      </c>
      <c r="F1253">
        <v>1</v>
      </c>
      <c r="G1253">
        <v>2020</v>
      </c>
      <c r="L1253" s="2">
        <f t="shared" si="125"/>
        <v>3.5756791609320646E-3</v>
      </c>
      <c r="P1253" s="2">
        <f t="shared" si="126"/>
        <v>-1.4834913033621106E-3</v>
      </c>
      <c r="T1253" s="2">
        <f t="shared" si="127"/>
        <v>3.6704121587216284E-3</v>
      </c>
      <c r="X1253" s="2">
        <f t="shared" si="128"/>
        <v>2.092187857569954E-3</v>
      </c>
      <c r="AB1253" s="2">
        <f t="shared" si="129"/>
        <v>9.4732997789563796E-5</v>
      </c>
      <c r="AF1253" s="2">
        <f t="shared" si="130"/>
        <v>2.1869208553595178E-3</v>
      </c>
    </row>
    <row r="1254" spans="1:32" x14ac:dyDescent="0.3">
      <c r="A1254" s="15">
        <v>43857</v>
      </c>
      <c r="B1254" s="2">
        <v>-1.3045585786844746E-2</v>
      </c>
      <c r="C1254" s="4">
        <v>-1.0552527912150715E-2</v>
      </c>
      <c r="D1254" s="2">
        <v>-1.2942616850848578E-2</v>
      </c>
      <c r="E1254" s="2">
        <v>-1.1007807860921013E-2</v>
      </c>
      <c r="F1254">
        <v>1</v>
      </c>
      <c r="G1254">
        <v>2020</v>
      </c>
      <c r="L1254" s="2">
        <f t="shared" si="125"/>
        <v>-2.4930578746940307E-3</v>
      </c>
      <c r="P1254" s="2">
        <f t="shared" si="126"/>
        <v>1.0296893599616788E-4</v>
      </c>
      <c r="T1254" s="2">
        <f t="shared" si="127"/>
        <v>-2.0377779259237328E-3</v>
      </c>
      <c r="X1254" s="2">
        <f t="shared" si="128"/>
        <v>-2.3900889386978628E-3</v>
      </c>
      <c r="AB1254" s="2">
        <f t="shared" si="129"/>
        <v>4.5527994877029784E-4</v>
      </c>
      <c r="AF1254" s="2">
        <f t="shared" si="130"/>
        <v>-1.9348089899275649E-3</v>
      </c>
    </row>
    <row r="1255" spans="1:32" x14ac:dyDescent="0.3">
      <c r="A1255" s="15">
        <v>43858</v>
      </c>
      <c r="B1255" s="2">
        <v>2.690375601656237E-3</v>
      </c>
      <c r="C1255" s="4">
        <v>-5.2149517286905461E-3</v>
      </c>
      <c r="D1255" s="2">
        <v>-2.464539812046411E-3</v>
      </c>
      <c r="E1255" s="2">
        <v>-4.5744004634174808E-3</v>
      </c>
      <c r="F1255">
        <v>1</v>
      </c>
      <c r="G1255">
        <v>2020</v>
      </c>
      <c r="L1255" s="2">
        <f t="shared" si="125"/>
        <v>7.9053273303467831E-3</v>
      </c>
      <c r="P1255" s="2">
        <f t="shared" si="126"/>
        <v>-5.154915413702648E-3</v>
      </c>
      <c r="T1255" s="2">
        <f t="shared" si="127"/>
        <v>7.2647760650737178E-3</v>
      </c>
      <c r="X1255" s="2">
        <f t="shared" si="128"/>
        <v>2.7504119166441351E-3</v>
      </c>
      <c r="AB1255" s="2">
        <f t="shared" si="129"/>
        <v>-6.4055126527306529E-4</v>
      </c>
      <c r="AF1255" s="2">
        <f t="shared" si="130"/>
        <v>2.1098606513710698E-3</v>
      </c>
    </row>
    <row r="1256" spans="1:32" x14ac:dyDescent="0.3">
      <c r="A1256" s="15">
        <v>43859</v>
      </c>
      <c r="B1256" s="2">
        <v>5.1370340424344739E-3</v>
      </c>
      <c r="C1256" s="4">
        <v>6.1132401002007937E-3</v>
      </c>
      <c r="D1256" s="2">
        <v>3.757956399903728E-3</v>
      </c>
      <c r="E1256" s="2">
        <v>5.658232044145021E-3</v>
      </c>
      <c r="F1256">
        <v>1</v>
      </c>
      <c r="G1256">
        <v>2020</v>
      </c>
      <c r="L1256" s="2">
        <f t="shared" si="125"/>
        <v>-9.762060577663198E-4</v>
      </c>
      <c r="P1256" s="2">
        <f t="shared" si="126"/>
        <v>-1.3790776425307459E-3</v>
      </c>
      <c r="T1256" s="2">
        <f t="shared" si="127"/>
        <v>-5.2119800171054713E-4</v>
      </c>
      <c r="X1256" s="2">
        <f t="shared" si="128"/>
        <v>-2.3552837002970657E-3</v>
      </c>
      <c r="AB1256" s="2">
        <f t="shared" si="129"/>
        <v>4.5500805605577267E-4</v>
      </c>
      <c r="AF1256" s="2">
        <f t="shared" si="130"/>
        <v>-1.900275644241293E-3</v>
      </c>
    </row>
    <row r="1257" spans="1:32" x14ac:dyDescent="0.3">
      <c r="A1257" s="15">
        <v>43860</v>
      </c>
      <c r="B1257" s="2">
        <v>-3.9783204279929983E-3</v>
      </c>
      <c r="C1257" s="4">
        <v>-7.7249680530937573E-3</v>
      </c>
      <c r="D1257" s="2">
        <v>-7.4359555656313293E-3</v>
      </c>
      <c r="E1257" s="2">
        <v>-6.9138170998766409E-3</v>
      </c>
      <c r="F1257">
        <v>1</v>
      </c>
      <c r="G1257">
        <v>2020</v>
      </c>
      <c r="L1257" s="2">
        <f t="shared" si="125"/>
        <v>3.746647625100759E-3</v>
      </c>
      <c r="P1257" s="2">
        <f t="shared" si="126"/>
        <v>-3.457635137638331E-3</v>
      </c>
      <c r="T1257" s="2">
        <f t="shared" si="127"/>
        <v>2.9354966718836426E-3</v>
      </c>
      <c r="X1257" s="2">
        <f t="shared" si="128"/>
        <v>2.8901248746242801E-4</v>
      </c>
      <c r="AB1257" s="2">
        <f t="shared" si="129"/>
        <v>-8.1115095321711642E-4</v>
      </c>
      <c r="AF1257" s="2">
        <f t="shared" si="130"/>
        <v>-5.2213846575468841E-4</v>
      </c>
    </row>
    <row r="1258" spans="1:32" x14ac:dyDescent="0.3">
      <c r="A1258" s="15">
        <v>43861</v>
      </c>
      <c r="B1258" s="2">
        <v>1.8823907410122939E-3</v>
      </c>
      <c r="C1258" s="4">
        <v>-6.1233985277255286E-3</v>
      </c>
      <c r="D1258" s="2">
        <v>6.0755561646337729E-3</v>
      </c>
      <c r="E1258" s="2">
        <v>-4.6519733429927039E-3</v>
      </c>
      <c r="F1258">
        <v>1</v>
      </c>
      <c r="G1258">
        <v>2020</v>
      </c>
      <c r="L1258" s="2">
        <f t="shared" si="125"/>
        <v>8.0057892687378229E-3</v>
      </c>
      <c r="P1258" s="2">
        <f t="shared" si="126"/>
        <v>4.1931654236214786E-3</v>
      </c>
      <c r="T1258" s="2">
        <f t="shared" si="127"/>
        <v>6.5343640840049982E-3</v>
      </c>
      <c r="X1258" s="2">
        <f t="shared" si="128"/>
        <v>1.2198954692359302E-2</v>
      </c>
      <c r="AB1258" s="2">
        <f t="shared" si="129"/>
        <v>-1.4714251847328247E-3</v>
      </c>
      <c r="AF1258" s="2">
        <f t="shared" si="130"/>
        <v>1.0727529507626477E-2</v>
      </c>
    </row>
    <row r="1259" spans="1:32" x14ac:dyDescent="0.3">
      <c r="A1259" s="15">
        <v>43862</v>
      </c>
      <c r="B1259" s="2">
        <v>-4.0559349073505363E-2</v>
      </c>
      <c r="C1259" s="4">
        <v>-2.5100107840596551E-2</v>
      </c>
      <c r="D1259" s="2">
        <v>-3.2844040267759757E-2</v>
      </c>
      <c r="E1259" s="2">
        <v>-2.4260199702923282E-2</v>
      </c>
      <c r="F1259">
        <v>2</v>
      </c>
      <c r="G1259">
        <v>2020</v>
      </c>
      <c r="L1259" s="2">
        <f t="shared" si="125"/>
        <v>1.5459241232908812E-2</v>
      </c>
      <c r="P1259" s="2">
        <f t="shared" si="126"/>
        <v>-7.7153088057456062E-3</v>
      </c>
      <c r="T1259" s="2">
        <f t="shared" si="127"/>
        <v>1.6299149370582081E-2</v>
      </c>
      <c r="X1259" s="2">
        <f t="shared" si="128"/>
        <v>7.7439324271632061E-3</v>
      </c>
      <c r="AB1259" s="2">
        <f t="shared" si="129"/>
        <v>-8.3990813767326894E-4</v>
      </c>
      <c r="AF1259" s="2">
        <f t="shared" si="130"/>
        <v>8.583840564836475E-3</v>
      </c>
    </row>
    <row r="1260" spans="1:32" x14ac:dyDescent="0.3">
      <c r="A1260" s="15">
        <v>43864</v>
      </c>
      <c r="B1260" s="2">
        <v>4.5904082533296852E-3</v>
      </c>
      <c r="C1260" s="4">
        <v>3.9487731363376539E-3</v>
      </c>
      <c r="D1260" s="2">
        <v>6.7855094916651924E-3</v>
      </c>
      <c r="E1260" s="2">
        <v>3.4422593583122922E-3</v>
      </c>
      <c r="F1260">
        <v>2</v>
      </c>
      <c r="G1260">
        <v>2020</v>
      </c>
      <c r="L1260" s="2">
        <f t="shared" si="125"/>
        <v>-6.4163511699203129E-4</v>
      </c>
      <c r="P1260" s="2">
        <f t="shared" si="126"/>
        <v>-2.1951012383355072E-3</v>
      </c>
      <c r="T1260" s="2">
        <f t="shared" si="127"/>
        <v>-1.148148895017393E-3</v>
      </c>
      <c r="X1260" s="2">
        <f t="shared" si="128"/>
        <v>-2.8367363553275385E-3</v>
      </c>
      <c r="AB1260" s="2">
        <f t="shared" si="129"/>
        <v>5.0651377802536169E-4</v>
      </c>
      <c r="AF1260" s="2">
        <f t="shared" si="130"/>
        <v>-3.3432501333529002E-3</v>
      </c>
    </row>
    <row r="1261" spans="1:32" x14ac:dyDescent="0.3">
      <c r="A1261" s="15">
        <v>43865</v>
      </c>
      <c r="B1261" s="2">
        <v>2.788561622640448E-2</v>
      </c>
      <c r="C1261" s="4">
        <v>2.3210823461081834E-2</v>
      </c>
      <c r="D1261" s="2">
        <v>2.2097874147535685E-2</v>
      </c>
      <c r="E1261" s="2">
        <v>2.3000172300024747E-2</v>
      </c>
      <c r="F1261">
        <v>2</v>
      </c>
      <c r="G1261">
        <v>2020</v>
      </c>
      <c r="L1261" s="2">
        <f t="shared" si="125"/>
        <v>-4.6747927653226461E-3</v>
      </c>
      <c r="P1261" s="2">
        <f t="shared" si="126"/>
        <v>5.7877420788687954E-3</v>
      </c>
      <c r="T1261" s="2">
        <f t="shared" si="127"/>
        <v>-4.8854439263797331E-3</v>
      </c>
      <c r="X1261" s="2">
        <f t="shared" si="128"/>
        <v>1.1129493135461493E-3</v>
      </c>
      <c r="AB1261" s="2">
        <f t="shared" si="129"/>
        <v>2.1065116105708701E-4</v>
      </c>
      <c r="AF1261" s="2">
        <f t="shared" si="130"/>
        <v>9.0229815248906234E-4</v>
      </c>
    </row>
    <row r="1262" spans="1:32" x14ac:dyDescent="0.3">
      <c r="A1262" s="15">
        <v>43866</v>
      </c>
      <c r="B1262" s="2">
        <v>1.3117894473826677E-2</v>
      </c>
      <c r="C1262" s="4">
        <v>9.1405007658821417E-3</v>
      </c>
      <c r="D1262" s="2">
        <v>1.0273180237692551E-2</v>
      </c>
      <c r="E1262" s="2">
        <v>8.6610779570566194E-3</v>
      </c>
      <c r="F1262">
        <v>2</v>
      </c>
      <c r="G1262">
        <v>2020</v>
      </c>
      <c r="L1262" s="2">
        <f t="shared" si="125"/>
        <v>-3.9773937079445355E-3</v>
      </c>
      <c r="P1262" s="2">
        <f t="shared" si="126"/>
        <v>2.8447142361341261E-3</v>
      </c>
      <c r="T1262" s="2">
        <f t="shared" si="127"/>
        <v>-4.4568165167700579E-3</v>
      </c>
      <c r="X1262" s="2">
        <f t="shared" si="128"/>
        <v>-1.1326794718104095E-3</v>
      </c>
      <c r="AB1262" s="2">
        <f t="shared" si="129"/>
        <v>4.7942280882552236E-4</v>
      </c>
      <c r="AF1262" s="2">
        <f t="shared" si="130"/>
        <v>-1.6121022806359318E-3</v>
      </c>
    </row>
    <row r="1263" spans="1:32" x14ac:dyDescent="0.3">
      <c r="A1263" s="15">
        <v>43867</v>
      </c>
      <c r="B1263" s="2">
        <v>9.483869858893542E-3</v>
      </c>
      <c r="C1263" s="4">
        <v>4.0366775166162296E-3</v>
      </c>
      <c r="D1263" s="2">
        <v>9.7445483267987517E-3</v>
      </c>
      <c r="E1263" s="2">
        <v>3.970817637945513E-3</v>
      </c>
      <c r="F1263">
        <v>2</v>
      </c>
      <c r="G1263">
        <v>2020</v>
      </c>
      <c r="L1263" s="2">
        <f t="shared" si="125"/>
        <v>-5.4471923422773124E-3</v>
      </c>
      <c r="P1263" s="2">
        <f t="shared" si="126"/>
        <v>-2.6067846790520967E-4</v>
      </c>
      <c r="T1263" s="2">
        <f t="shared" si="127"/>
        <v>-5.513052220948029E-3</v>
      </c>
      <c r="X1263" s="2">
        <f t="shared" si="128"/>
        <v>-5.7078708101825221E-3</v>
      </c>
      <c r="AB1263" s="2">
        <f t="shared" si="129"/>
        <v>6.5859878670716625E-5</v>
      </c>
      <c r="AF1263" s="2">
        <f t="shared" si="130"/>
        <v>-5.7737306888532387E-3</v>
      </c>
    </row>
    <row r="1264" spans="1:32" x14ac:dyDescent="0.3">
      <c r="A1264" s="15">
        <v>43868</v>
      </c>
      <c r="B1264" s="2">
        <v>-2.9891604148279158E-3</v>
      </c>
      <c r="C1264" s="4">
        <v>-3.2624949023517449E-3</v>
      </c>
      <c r="D1264" s="2">
        <v>-3.2615588078858341E-3</v>
      </c>
      <c r="E1264" s="2">
        <v>-3.9747223347293432E-3</v>
      </c>
      <c r="F1264">
        <v>2</v>
      </c>
      <c r="G1264">
        <v>2020</v>
      </c>
      <c r="L1264" s="2">
        <f t="shared" si="125"/>
        <v>-2.7333448752382911E-4</v>
      </c>
      <c r="P1264" s="2">
        <f t="shared" si="126"/>
        <v>2.7239839305791833E-4</v>
      </c>
      <c r="T1264" s="2">
        <f t="shared" si="127"/>
        <v>-9.8556191990142742E-4</v>
      </c>
      <c r="X1264" s="2">
        <f t="shared" si="128"/>
        <v>-9.360944659107806E-7</v>
      </c>
      <c r="AB1264" s="2">
        <f t="shared" si="129"/>
        <v>7.1222743237759831E-4</v>
      </c>
      <c r="AF1264" s="2">
        <f t="shared" si="130"/>
        <v>-7.1316352684350909E-4</v>
      </c>
    </row>
    <row r="1265" spans="1:32" x14ac:dyDescent="0.3">
      <c r="A1265" s="15">
        <v>43871</v>
      </c>
      <c r="B1265" s="2">
        <v>-3.8974252849774166E-4</v>
      </c>
      <c r="C1265" s="4">
        <v>-5.5255468720941583E-3</v>
      </c>
      <c r="D1265" s="2">
        <v>-4.6086863160795808E-3</v>
      </c>
      <c r="E1265" s="2">
        <v>-3.9431868037046449E-3</v>
      </c>
      <c r="F1265">
        <v>2</v>
      </c>
      <c r="G1265">
        <v>2020</v>
      </c>
      <c r="L1265" s="2">
        <f t="shared" si="125"/>
        <v>-5.1358043435964168E-3</v>
      </c>
      <c r="P1265" s="2">
        <f t="shared" si="126"/>
        <v>4.2189437875818393E-3</v>
      </c>
      <c r="T1265" s="2">
        <f t="shared" si="127"/>
        <v>-3.5534442752069035E-3</v>
      </c>
      <c r="X1265" s="2">
        <f t="shared" si="128"/>
        <v>-9.1686055601457751E-4</v>
      </c>
      <c r="AB1265" s="2">
        <f t="shared" si="129"/>
        <v>-1.5823600683895133E-3</v>
      </c>
      <c r="AF1265" s="2">
        <f t="shared" si="130"/>
        <v>6.6549951237493583E-4</v>
      </c>
    </row>
    <row r="1266" spans="1:32" x14ac:dyDescent="0.3">
      <c r="A1266" s="15">
        <v>43872</v>
      </c>
      <c r="B1266" s="2">
        <v>6.3607170886010381E-3</v>
      </c>
      <c r="C1266" s="4">
        <v>6.3499979221210683E-3</v>
      </c>
      <c r="D1266" s="2">
        <v>7.8063245879100036E-3</v>
      </c>
      <c r="E1266" s="2">
        <v>5.7716494198822924E-3</v>
      </c>
      <c r="F1266">
        <v>2</v>
      </c>
      <c r="G1266">
        <v>2020</v>
      </c>
      <c r="L1266" s="2">
        <f t="shared" si="125"/>
        <v>-1.0719166479969747E-5</v>
      </c>
      <c r="P1266" s="2">
        <f t="shared" si="126"/>
        <v>-1.4456074993089655E-3</v>
      </c>
      <c r="T1266" s="2">
        <f t="shared" si="127"/>
        <v>-5.8906766871874572E-4</v>
      </c>
      <c r="X1266" s="2">
        <f t="shared" si="128"/>
        <v>-1.4563266657889352E-3</v>
      </c>
      <c r="AB1266" s="2">
        <f t="shared" si="129"/>
        <v>5.7834850223877597E-4</v>
      </c>
      <c r="AF1266" s="2">
        <f t="shared" si="130"/>
        <v>-2.0346751680277112E-3</v>
      </c>
    </row>
    <row r="1267" spans="1:32" x14ac:dyDescent="0.3">
      <c r="A1267" s="15">
        <v>43873</v>
      </c>
      <c r="B1267" s="2">
        <v>6.5268906533019443E-3</v>
      </c>
      <c r="C1267" s="4">
        <v>7.7057127990816819E-3</v>
      </c>
      <c r="D1267" s="2">
        <v>6.143652198360508E-3</v>
      </c>
      <c r="E1267" s="2">
        <v>8.4859960200058052E-3</v>
      </c>
      <c r="F1267">
        <v>2</v>
      </c>
      <c r="G1267">
        <v>2020</v>
      </c>
      <c r="L1267" s="2">
        <f t="shared" si="125"/>
        <v>1.1788221457797376E-3</v>
      </c>
      <c r="P1267" s="2">
        <f t="shared" si="126"/>
        <v>3.8323845494143624E-4</v>
      </c>
      <c r="T1267" s="2">
        <f t="shared" si="127"/>
        <v>1.9591053667038609E-3</v>
      </c>
      <c r="X1267" s="2">
        <f t="shared" si="128"/>
        <v>1.5620606007211739E-3</v>
      </c>
      <c r="AB1267" s="2">
        <f t="shared" si="129"/>
        <v>-7.8028322092412328E-4</v>
      </c>
      <c r="AF1267" s="2">
        <f t="shared" si="130"/>
        <v>2.3423438216452971E-3</v>
      </c>
    </row>
    <row r="1268" spans="1:32" x14ac:dyDescent="0.3">
      <c r="A1268" s="15">
        <v>43874</v>
      </c>
      <c r="B1268" s="2">
        <v>-7.308532566011672E-3</v>
      </c>
      <c r="C1268" s="4">
        <v>-2.1760154738879036E-3</v>
      </c>
      <c r="D1268" s="2">
        <v>-8.3399750419936372E-3</v>
      </c>
      <c r="E1268" s="2">
        <v>-2.5528137247118571E-3</v>
      </c>
      <c r="F1268">
        <v>2</v>
      </c>
      <c r="G1268">
        <v>2020</v>
      </c>
      <c r="L1268" s="2">
        <f t="shared" si="125"/>
        <v>5.1325170921237683E-3</v>
      </c>
      <c r="P1268" s="2">
        <f t="shared" si="126"/>
        <v>1.0314424759819652E-3</v>
      </c>
      <c r="T1268" s="2">
        <f t="shared" si="127"/>
        <v>4.7557188412998153E-3</v>
      </c>
      <c r="X1268" s="2">
        <f t="shared" si="128"/>
        <v>6.1639595681057336E-3</v>
      </c>
      <c r="AB1268" s="2">
        <f t="shared" si="129"/>
        <v>3.7679825082395342E-4</v>
      </c>
      <c r="AF1268" s="2">
        <f t="shared" si="130"/>
        <v>5.7871613172817797E-3</v>
      </c>
    </row>
    <row r="1269" spans="1:32" x14ac:dyDescent="0.3">
      <c r="A1269" s="15">
        <v>43875</v>
      </c>
      <c r="B1269" s="2">
        <v>-7.0039958694383076E-3</v>
      </c>
      <c r="C1269" s="4">
        <v>-5.0268385538803093E-3</v>
      </c>
      <c r="D1269" s="2">
        <v>-1.2662402638467535E-2</v>
      </c>
      <c r="E1269" s="2">
        <v>-4.8733966091001162E-3</v>
      </c>
      <c r="F1269">
        <v>2</v>
      </c>
      <c r="G1269">
        <v>2020</v>
      </c>
      <c r="L1269" s="2">
        <f t="shared" si="125"/>
        <v>1.9771573155579984E-3</v>
      </c>
      <c r="P1269" s="2">
        <f t="shared" si="126"/>
        <v>5.6584067690292278E-3</v>
      </c>
      <c r="T1269" s="2">
        <f t="shared" si="127"/>
        <v>2.1305992603381915E-3</v>
      </c>
      <c r="X1269" s="2">
        <f t="shared" si="128"/>
        <v>7.6355640845872262E-3</v>
      </c>
      <c r="AB1269" s="2">
        <f t="shared" si="129"/>
        <v>-1.5344194478019314E-4</v>
      </c>
      <c r="AF1269" s="2">
        <f t="shared" si="130"/>
        <v>7.7890060293674193E-3</v>
      </c>
    </row>
    <row r="1270" spans="1:32" x14ac:dyDescent="0.3">
      <c r="A1270" s="15">
        <v>43878</v>
      </c>
      <c r="B1270" s="2">
        <v>-7.4598563003427723E-3</v>
      </c>
      <c r="C1270" s="4">
        <v>-5.5847013030970909E-3</v>
      </c>
      <c r="D1270" s="2">
        <v>-4.9976001141566846E-3</v>
      </c>
      <c r="E1270" s="2">
        <v>-4.8972629135768378E-3</v>
      </c>
      <c r="F1270">
        <v>2</v>
      </c>
      <c r="G1270">
        <v>2020</v>
      </c>
      <c r="L1270" s="2">
        <f t="shared" si="125"/>
        <v>1.8751549972456814E-3</v>
      </c>
      <c r="P1270" s="2">
        <f t="shared" si="126"/>
        <v>-2.4622561861860877E-3</v>
      </c>
      <c r="T1270" s="2">
        <f t="shared" si="127"/>
        <v>2.5625933867659345E-3</v>
      </c>
      <c r="X1270" s="2">
        <f t="shared" si="128"/>
        <v>-5.8710118894040632E-4</v>
      </c>
      <c r="AB1270" s="2">
        <f t="shared" si="129"/>
        <v>-6.8743838952025314E-4</v>
      </c>
      <c r="AF1270" s="2">
        <f t="shared" si="130"/>
        <v>1.0033720057984682E-4</v>
      </c>
    </row>
    <row r="1271" spans="1:32" x14ac:dyDescent="0.3">
      <c r="A1271" s="15">
        <v>43879</v>
      </c>
      <c r="B1271" s="2">
        <v>-3.8105017568123996E-3</v>
      </c>
      <c r="C1271" s="4">
        <v>-4.424778761061887E-3</v>
      </c>
      <c r="D1271" s="2">
        <v>-3.8525848497589928E-3</v>
      </c>
      <c r="E1271" s="2">
        <v>-3.9290534393650418E-3</v>
      </c>
      <c r="F1271">
        <v>2</v>
      </c>
      <c r="G1271">
        <v>2020</v>
      </c>
      <c r="L1271" s="2">
        <f t="shared" si="125"/>
        <v>-6.1427700424948736E-4</v>
      </c>
      <c r="P1271" s="2">
        <f t="shared" si="126"/>
        <v>4.2083092946593181E-5</v>
      </c>
      <c r="T1271" s="2">
        <f t="shared" si="127"/>
        <v>-1.1855168255264217E-4</v>
      </c>
      <c r="X1271" s="2">
        <f t="shared" si="128"/>
        <v>-5.7219391130289418E-4</v>
      </c>
      <c r="AB1271" s="2">
        <f t="shared" si="129"/>
        <v>-4.9572532169684519E-4</v>
      </c>
      <c r="AF1271" s="2">
        <f t="shared" si="130"/>
        <v>-7.6468589606048989E-5</v>
      </c>
    </row>
    <row r="1272" spans="1:32" x14ac:dyDescent="0.3">
      <c r="A1272" s="15">
        <v>43880</v>
      </c>
      <c r="B1272" s="2">
        <v>1.4087223016132593E-2</v>
      </c>
      <c r="C1272" s="4">
        <v>1.1123618928496948E-2</v>
      </c>
      <c r="D1272" s="2">
        <v>9.0208588957055458E-3</v>
      </c>
      <c r="E1272" s="2">
        <v>1.0481146798166464E-2</v>
      </c>
      <c r="F1272">
        <v>2</v>
      </c>
      <c r="G1272">
        <v>2020</v>
      </c>
      <c r="L1272" s="2">
        <f t="shared" si="125"/>
        <v>-2.9636040876356452E-3</v>
      </c>
      <c r="P1272" s="2">
        <f t="shared" si="126"/>
        <v>5.0663641204270471E-3</v>
      </c>
      <c r="T1272" s="2">
        <f t="shared" si="127"/>
        <v>-3.6060762179661292E-3</v>
      </c>
      <c r="X1272" s="2">
        <f t="shared" si="128"/>
        <v>2.1027600327914019E-3</v>
      </c>
      <c r="AB1272" s="2">
        <f t="shared" si="129"/>
        <v>6.4247213033048409E-4</v>
      </c>
      <c r="AF1272" s="2">
        <f t="shared" si="130"/>
        <v>1.4602879024609178E-3</v>
      </c>
    </row>
    <row r="1273" spans="1:32" x14ac:dyDescent="0.3">
      <c r="A1273" s="15">
        <v>43881</v>
      </c>
      <c r="B1273" s="2">
        <v>-6.788234645495895E-4</v>
      </c>
      <c r="C1273" s="4">
        <v>-3.7151881509825476E-3</v>
      </c>
      <c r="D1273" s="2">
        <v>3.3935184284425751E-3</v>
      </c>
      <c r="E1273" s="2">
        <v>-3.6996345860658081E-3</v>
      </c>
      <c r="F1273">
        <v>2</v>
      </c>
      <c r="G1273">
        <v>2020</v>
      </c>
      <c r="L1273" s="2">
        <f t="shared" si="125"/>
        <v>-3.0363646864329579E-3</v>
      </c>
      <c r="P1273" s="2">
        <f t="shared" si="126"/>
        <v>-4.0723418929921647E-3</v>
      </c>
      <c r="T1273" s="2">
        <f t="shared" si="127"/>
        <v>-3.0208111215162185E-3</v>
      </c>
      <c r="X1273" s="2">
        <f t="shared" si="128"/>
        <v>-7.1087065794251227E-3</v>
      </c>
      <c r="AB1273" s="2">
        <f t="shared" si="129"/>
        <v>-1.5553564916739437E-5</v>
      </c>
      <c r="AF1273" s="2">
        <f t="shared" si="130"/>
        <v>-7.0931530145083837E-3</v>
      </c>
    </row>
    <row r="1274" spans="1:32" x14ac:dyDescent="0.3">
      <c r="A1274" s="15">
        <v>43885</v>
      </c>
      <c r="B1274" s="2">
        <v>-1.9264337619370405E-2</v>
      </c>
      <c r="C1274" s="4">
        <v>-2.0813932794464026E-2</v>
      </c>
      <c r="D1274" s="2">
        <v>-1.57629306931973E-2</v>
      </c>
      <c r="E1274" s="2">
        <v>-1.959892271385168E-2</v>
      </c>
      <c r="F1274">
        <v>2</v>
      </c>
      <c r="G1274">
        <v>2020</v>
      </c>
      <c r="L1274" s="2">
        <f t="shared" si="125"/>
        <v>-1.549595175093621E-3</v>
      </c>
      <c r="P1274" s="2">
        <f t="shared" si="126"/>
        <v>-3.5014069261731055E-3</v>
      </c>
      <c r="T1274" s="2">
        <f t="shared" si="127"/>
        <v>-3.3458509448127532E-4</v>
      </c>
      <c r="X1274" s="2">
        <f t="shared" si="128"/>
        <v>-5.0510021012667265E-3</v>
      </c>
      <c r="AB1274" s="2">
        <f t="shared" si="129"/>
        <v>-1.2150100806123457E-3</v>
      </c>
      <c r="AF1274" s="2">
        <f t="shared" si="130"/>
        <v>-3.8359920206543809E-3</v>
      </c>
    </row>
    <row r="1275" spans="1:32" x14ac:dyDescent="0.3">
      <c r="A1275" s="15">
        <v>43886</v>
      </c>
      <c r="B1275" s="2">
        <v>-3.5121978631277105E-6</v>
      </c>
      <c r="C1275" s="4">
        <v>-2.6628569496339629E-3</v>
      </c>
      <c r="D1275" s="2">
        <v>-7.3550899520926933E-4</v>
      </c>
      <c r="E1275" s="2">
        <v>-2.032295235044522E-3</v>
      </c>
      <c r="F1275">
        <v>2</v>
      </c>
      <c r="G1275">
        <v>2020</v>
      </c>
      <c r="L1275" s="2">
        <f t="shared" si="125"/>
        <v>-2.6593447517708354E-3</v>
      </c>
      <c r="P1275" s="2">
        <f t="shared" si="126"/>
        <v>7.3199679734614164E-4</v>
      </c>
      <c r="T1275" s="2">
        <f t="shared" si="127"/>
        <v>-2.0287830371813944E-3</v>
      </c>
      <c r="X1275" s="2">
        <f t="shared" si="128"/>
        <v>-1.9273479544246936E-3</v>
      </c>
      <c r="AB1275" s="2">
        <f t="shared" si="129"/>
        <v>-6.3056171458944097E-4</v>
      </c>
      <c r="AF1275" s="2">
        <f t="shared" si="130"/>
        <v>-1.2967862398352526E-3</v>
      </c>
    </row>
    <row r="1276" spans="1:32" x14ac:dyDescent="0.3">
      <c r="A1276" s="15">
        <v>43887</v>
      </c>
      <c r="B1276" s="2">
        <v>-7.316365591854326E-3</v>
      </c>
      <c r="C1276" s="4">
        <v>-1.0120445163969828E-2</v>
      </c>
      <c r="D1276" s="2">
        <v>-4.1353544049657831E-3</v>
      </c>
      <c r="E1276" s="2">
        <v>-9.7375450582405185E-3</v>
      </c>
      <c r="F1276">
        <v>2</v>
      </c>
      <c r="G1276">
        <v>2020</v>
      </c>
      <c r="L1276" s="2">
        <f t="shared" si="125"/>
        <v>-2.8040795721155018E-3</v>
      </c>
      <c r="P1276" s="2">
        <f t="shared" si="126"/>
        <v>-3.1810111868885429E-3</v>
      </c>
      <c r="T1276" s="2">
        <f t="shared" si="127"/>
        <v>-2.4211794663861926E-3</v>
      </c>
      <c r="X1276" s="2">
        <f t="shared" si="128"/>
        <v>-5.9850907590040447E-3</v>
      </c>
      <c r="AB1276" s="2">
        <f t="shared" si="129"/>
        <v>-3.8290010572930924E-4</v>
      </c>
      <c r="AF1276" s="2">
        <f t="shared" si="130"/>
        <v>-5.6021906532747355E-3</v>
      </c>
    </row>
    <row r="1277" spans="1:32" x14ac:dyDescent="0.3">
      <c r="A1277" s="15">
        <v>43888</v>
      </c>
      <c r="B1277" s="2">
        <v>-3.3117871937130322E-3</v>
      </c>
      <c r="C1277" s="4">
        <v>-3.8703600633643643E-3</v>
      </c>
      <c r="D1277" s="2">
        <v>-3.9545515287797497E-3</v>
      </c>
      <c r="E1277" s="2">
        <v>-3.5924727042268246E-3</v>
      </c>
      <c r="F1277">
        <v>2</v>
      </c>
      <c r="G1277">
        <v>2020</v>
      </c>
      <c r="L1277" s="2">
        <f t="shared" si="125"/>
        <v>-5.5857286965133209E-4</v>
      </c>
      <c r="P1277" s="2">
        <f t="shared" si="126"/>
        <v>6.4276433506671752E-4</v>
      </c>
      <c r="T1277" s="2">
        <f t="shared" si="127"/>
        <v>-2.806855105137924E-4</v>
      </c>
      <c r="X1277" s="2">
        <f t="shared" si="128"/>
        <v>8.4191465415385438E-5</v>
      </c>
      <c r="AB1277" s="2">
        <f t="shared" si="129"/>
        <v>-2.7788735913753968E-4</v>
      </c>
      <c r="AF1277" s="2">
        <f t="shared" si="130"/>
        <v>3.6207882455292512E-4</v>
      </c>
    </row>
    <row r="1278" spans="1:32" x14ac:dyDescent="0.3">
      <c r="A1278" s="15">
        <v>43889</v>
      </c>
      <c r="B1278" s="2">
        <v>-3.830036597636069E-2</v>
      </c>
      <c r="C1278" s="4">
        <v>-3.7096094831217223E-2</v>
      </c>
      <c r="D1278" s="2">
        <v>-3.4446947361446933E-2</v>
      </c>
      <c r="E1278" s="2">
        <v>-3.6440959843162812E-2</v>
      </c>
      <c r="F1278">
        <v>2</v>
      </c>
      <c r="G1278">
        <v>2020</v>
      </c>
      <c r="L1278" s="2">
        <f t="shared" si="125"/>
        <v>1.2042711451434665E-3</v>
      </c>
      <c r="P1278" s="2">
        <f t="shared" si="126"/>
        <v>-3.8534186149137561E-3</v>
      </c>
      <c r="T1278" s="2">
        <f t="shared" si="127"/>
        <v>1.8594061331978773E-3</v>
      </c>
      <c r="X1278" s="2">
        <f t="shared" si="128"/>
        <v>-2.6491474697702896E-3</v>
      </c>
      <c r="AB1278" s="2">
        <f t="shared" si="129"/>
        <v>-6.5513498805441078E-4</v>
      </c>
      <c r="AF1278" s="2">
        <f t="shared" si="130"/>
        <v>-1.9940124817158789E-3</v>
      </c>
    </row>
    <row r="1279" spans="1:32" x14ac:dyDescent="0.3">
      <c r="A1279" s="15">
        <v>43892</v>
      </c>
      <c r="B1279" s="2">
        <v>-3.4356508875740184E-3</v>
      </c>
      <c r="C1279" s="4">
        <v>-6.159751824491709E-3</v>
      </c>
      <c r="D1279" s="2">
        <v>-9.563542233117131E-3</v>
      </c>
      <c r="E1279" s="2">
        <v>-4.0021108543190414E-3</v>
      </c>
      <c r="F1279">
        <v>3</v>
      </c>
      <c r="G1279">
        <v>2020</v>
      </c>
      <c r="L1279" s="2">
        <f t="shared" si="125"/>
        <v>2.7241009369176907E-3</v>
      </c>
      <c r="P1279" s="2">
        <f t="shared" si="126"/>
        <v>6.1278913455431131E-3</v>
      </c>
      <c r="T1279" s="2">
        <f t="shared" si="127"/>
        <v>5.6645996674502307E-4</v>
      </c>
      <c r="X1279" s="2">
        <f t="shared" si="128"/>
        <v>-3.403790408625422E-3</v>
      </c>
      <c r="AB1279" s="2">
        <f t="shared" si="129"/>
        <v>-2.1576409701726676E-3</v>
      </c>
      <c r="AF1279" s="2">
        <f t="shared" si="130"/>
        <v>-5.5614313787980896E-3</v>
      </c>
    </row>
    <row r="1280" spans="1:32" x14ac:dyDescent="0.3">
      <c r="A1280" s="15">
        <v>43893</v>
      </c>
      <c r="B1280" s="2">
        <v>8.5759645668570111E-3</v>
      </c>
      <c r="C1280" s="4">
        <v>1.5319664952504931E-2</v>
      </c>
      <c r="D1280" s="2">
        <v>1.0691621288329031E-2</v>
      </c>
      <c r="E1280" s="2">
        <v>1.2575496762008836E-2</v>
      </c>
      <c r="F1280">
        <v>3</v>
      </c>
      <c r="G1280">
        <v>2020</v>
      </c>
      <c r="L1280" s="2">
        <f t="shared" si="125"/>
        <v>-6.7437003856479199E-3</v>
      </c>
      <c r="P1280" s="2">
        <f t="shared" si="126"/>
        <v>-2.1156567214720198E-3</v>
      </c>
      <c r="T1280" s="2">
        <f t="shared" si="127"/>
        <v>-3.9995321951518253E-3</v>
      </c>
      <c r="X1280" s="2">
        <f t="shared" si="128"/>
        <v>-4.6280436641759001E-3</v>
      </c>
      <c r="AB1280" s="2">
        <f t="shared" si="129"/>
        <v>2.7441681904960945E-3</v>
      </c>
      <c r="AF1280" s="2">
        <f t="shared" si="130"/>
        <v>-1.8838754736798056E-3</v>
      </c>
    </row>
    <row r="1281" spans="1:32" x14ac:dyDescent="0.3">
      <c r="A1281" s="15">
        <v>43894</v>
      </c>
      <c r="B1281" s="2">
        <v>-1.4691766806800902E-2</v>
      </c>
      <c r="C1281" s="4">
        <v>-4.6269673458192986E-3</v>
      </c>
      <c r="D1281" s="2">
        <v>-1.7937042984126173E-2</v>
      </c>
      <c r="E1281" s="2">
        <v>-5.5463355400956899E-3</v>
      </c>
      <c r="F1281">
        <v>3</v>
      </c>
      <c r="G1281">
        <v>2020</v>
      </c>
      <c r="L1281" s="2">
        <f t="shared" si="125"/>
        <v>-1.0064799460981603E-2</v>
      </c>
      <c r="P1281" s="2">
        <f t="shared" si="126"/>
        <v>3.2452761773252708E-3</v>
      </c>
      <c r="T1281" s="2">
        <f t="shared" si="127"/>
        <v>-9.1454312667052125E-3</v>
      </c>
      <c r="X1281" s="2">
        <f t="shared" si="128"/>
        <v>-1.3310075638306874E-2</v>
      </c>
      <c r="AB1281" s="2">
        <f t="shared" si="129"/>
        <v>9.1936819427639125E-4</v>
      </c>
      <c r="AF1281" s="2">
        <f t="shared" si="130"/>
        <v>-1.2390707444030483E-2</v>
      </c>
    </row>
    <row r="1282" spans="1:32" x14ac:dyDescent="0.3">
      <c r="A1282" s="15">
        <v>43895</v>
      </c>
      <c r="B1282" s="2">
        <v>2.4679445547494015E-3</v>
      </c>
      <c r="C1282" s="4">
        <v>1.5998577904186295E-3</v>
      </c>
      <c r="D1282" s="2">
        <v>5.641505285530239E-3</v>
      </c>
      <c r="E1282" s="2">
        <v>1.5915341733342232E-3</v>
      </c>
      <c r="F1282">
        <v>3</v>
      </c>
      <c r="G1282">
        <v>2020</v>
      </c>
      <c r="L1282" s="2">
        <f t="shared" ref="L1282:L1345" si="131">IF(OR(F1282=1, F1282=3, F1282=4, F1282=5, F1282=6,F1282=9,F1282=10,F1282=11), B1282-C1282, IF(OR(F1282=2, F1282=7,F1282=8,F1282=12), C1282-B1282, ""))</f>
        <v>8.6808676433077197E-4</v>
      </c>
      <c r="P1282" s="2">
        <f t="shared" ref="P1282:P1345" si="132">IF(OR(F1282=1, F1282=4, F1282=9,F1282=10,F1282=11), D1282-B1282, IF(OR(F1282=2,F1282=3,F1282=5,F1282=6, F1282=7,F1282=8,F1282=12), B1282-D1282, ""))</f>
        <v>-3.1735607307808375E-3</v>
      </c>
      <c r="T1282" s="2">
        <f t="shared" ref="T1282:T1345" si="133">IF(OR(F1282=1, F1282=3, F1282=4, F1282=5,F1282=9,F1282=10,F1282=11), B1282-E1282, IF(OR(F1282=2, F1282=6, F1282=7,F1282=8,F1282=12), E1282-B1282, ""))</f>
        <v>8.764103814151783E-4</v>
      </c>
      <c r="X1282" s="2">
        <f t="shared" ref="X1282:X1345" si="134">IF(OR(F1282=1, F1282=3, F1282=4, F1282=5,F1282=9,F1282=10,F1282=11), D1282-C1282, IF(OR(F1282=2, F1282=6, F1282=7,F1282=8,F1282=12), C1282-D1282, ""))</f>
        <v>4.0416474951116095E-3</v>
      </c>
      <c r="AB1282" s="2">
        <f t="shared" ref="AB1282:AB1345" si="135">IF(OR(F1282=1,F1282=2, F1282=3,F1282=9,F1282=11,F1282=12), C1282-E1282, IF(OR( F1282=4, F1282=5,F1282=6, F1282=7,F1282=8,F1282=10), E1282-C1282, ""))</f>
        <v>8.3236170844063276E-6</v>
      </c>
      <c r="AF1282" s="2">
        <f t="shared" ref="AF1282:AF1345" si="136">IF(OR(F1282=1, F1282=3,F1282=4, F1282=5,F1282=9,F1282=10,F1282=11), D1282-E1282, IF(OR(F1282=2,F1282=6, F1282=7,F1282=8,F1282=12), E1282-D1282, ""))</f>
        <v>4.0499711121960158E-3</v>
      </c>
    </row>
    <row r="1283" spans="1:32" x14ac:dyDescent="0.3">
      <c r="A1283" s="15">
        <v>43896</v>
      </c>
      <c r="B1283" s="2">
        <v>-2.982992547296006E-2</v>
      </c>
      <c r="C1283" s="4">
        <v>-2.4806992634661396E-2</v>
      </c>
      <c r="D1283" s="2">
        <v>-3.5186107404560345E-2</v>
      </c>
      <c r="E1283" s="2">
        <v>-2.3238259024226493E-2</v>
      </c>
      <c r="F1283">
        <v>3</v>
      </c>
      <c r="G1283">
        <v>2020</v>
      </c>
      <c r="L1283" s="2">
        <f t="shared" si="131"/>
        <v>-5.0229328382986639E-3</v>
      </c>
      <c r="P1283" s="2">
        <f t="shared" si="132"/>
        <v>5.3561819316002846E-3</v>
      </c>
      <c r="T1283" s="2">
        <f t="shared" si="133"/>
        <v>-6.5916664487335672E-3</v>
      </c>
      <c r="X1283" s="2">
        <f t="shared" si="134"/>
        <v>-1.0379114769898948E-2</v>
      </c>
      <c r="AB1283" s="2">
        <f t="shared" si="135"/>
        <v>-1.5687336104349033E-3</v>
      </c>
      <c r="AF1283" s="2">
        <f t="shared" si="136"/>
        <v>-1.1947848380333852E-2</v>
      </c>
    </row>
    <row r="1284" spans="1:32" x14ac:dyDescent="0.3">
      <c r="A1284" s="15">
        <v>43899</v>
      </c>
      <c r="B1284" s="2">
        <v>-4.474453370813429E-2</v>
      </c>
      <c r="C1284" s="4">
        <v>-4.8956044206033965E-2</v>
      </c>
      <c r="D1284" s="2">
        <v>-4.8157560127259628E-2</v>
      </c>
      <c r="E1284" s="2">
        <v>-5.1672289844057431E-2</v>
      </c>
      <c r="F1284">
        <v>3</v>
      </c>
      <c r="G1284">
        <v>2020</v>
      </c>
      <c r="L1284" s="2">
        <f t="shared" si="131"/>
        <v>4.2115104978996745E-3</v>
      </c>
      <c r="P1284" s="2">
        <f t="shared" si="132"/>
        <v>3.4130264191253382E-3</v>
      </c>
      <c r="T1284" s="2">
        <f t="shared" si="133"/>
        <v>6.927756135923141E-3</v>
      </c>
      <c r="X1284" s="2">
        <f t="shared" si="134"/>
        <v>7.9848407877433636E-4</v>
      </c>
      <c r="AB1284" s="2">
        <f t="shared" si="135"/>
        <v>2.7162456380234665E-3</v>
      </c>
      <c r="AF1284" s="2">
        <f t="shared" si="136"/>
        <v>3.5147297167978028E-3</v>
      </c>
    </row>
    <row r="1285" spans="1:32" x14ac:dyDescent="0.3">
      <c r="A1285" s="15">
        <v>43901</v>
      </c>
      <c r="B1285" s="2">
        <v>3.0452730594843335E-3</v>
      </c>
      <c r="C1285" s="4">
        <v>6.6497950045198595E-4</v>
      </c>
      <c r="D1285" s="2">
        <v>9.5228737916911897E-4</v>
      </c>
      <c r="E1285" s="2">
        <v>1.7524929879234956E-3</v>
      </c>
      <c r="F1285">
        <v>3</v>
      </c>
      <c r="G1285">
        <v>2020</v>
      </c>
      <c r="L1285" s="2">
        <f t="shared" si="131"/>
        <v>2.3802935590323477E-3</v>
      </c>
      <c r="P1285" s="2">
        <f t="shared" si="132"/>
        <v>2.0929856803152147E-3</v>
      </c>
      <c r="T1285" s="2">
        <f t="shared" si="133"/>
        <v>1.2927800715608379E-3</v>
      </c>
      <c r="X1285" s="2">
        <f t="shared" si="134"/>
        <v>2.8730787871713301E-4</v>
      </c>
      <c r="AB1285" s="2">
        <f t="shared" si="135"/>
        <v>-1.0875134874715098E-3</v>
      </c>
      <c r="AF1285" s="2">
        <f t="shared" si="136"/>
        <v>-8.0020560875437667E-4</v>
      </c>
    </row>
    <row r="1286" spans="1:32" x14ac:dyDescent="0.3">
      <c r="A1286" s="15">
        <v>43902</v>
      </c>
      <c r="B1286" s="2">
        <v>-9.6522855047665737E-2</v>
      </c>
      <c r="C1286" s="4">
        <v>-8.3019391111451082E-2</v>
      </c>
      <c r="D1286" s="2">
        <v>-9.5011665748004667E-2</v>
      </c>
      <c r="E1286" s="2">
        <v>-8.1777944612212702E-2</v>
      </c>
      <c r="F1286">
        <v>3</v>
      </c>
      <c r="G1286">
        <v>2020</v>
      </c>
      <c r="L1286" s="2">
        <f t="shared" si="131"/>
        <v>-1.3503463936214655E-2</v>
      </c>
      <c r="P1286" s="2">
        <f t="shared" si="132"/>
        <v>-1.5111892996610699E-3</v>
      </c>
      <c r="T1286" s="2">
        <f t="shared" si="133"/>
        <v>-1.4744910435453035E-2</v>
      </c>
      <c r="X1286" s="2">
        <f t="shared" si="134"/>
        <v>-1.1992274636553585E-2</v>
      </c>
      <c r="AB1286" s="2">
        <f t="shared" si="135"/>
        <v>-1.24144649923838E-3</v>
      </c>
      <c r="AF1286" s="2">
        <f t="shared" si="136"/>
        <v>-1.3233721135791965E-2</v>
      </c>
    </row>
    <row r="1287" spans="1:32" x14ac:dyDescent="0.3">
      <c r="A1287" s="15">
        <v>43903</v>
      </c>
      <c r="B1287" s="2">
        <v>5.3447478019435536E-2</v>
      </c>
      <c r="C1287" s="4">
        <v>3.8065098043304962E-2</v>
      </c>
      <c r="D1287" s="2">
        <v>4.9864107479198921E-2</v>
      </c>
      <c r="E1287" s="2">
        <v>4.0433654868763262E-2</v>
      </c>
      <c r="F1287">
        <v>3</v>
      </c>
      <c r="G1287">
        <v>2020</v>
      </c>
      <c r="L1287" s="2">
        <f t="shared" si="131"/>
        <v>1.5382379976130574E-2</v>
      </c>
      <c r="P1287" s="2">
        <f t="shared" si="132"/>
        <v>3.5833705402366148E-3</v>
      </c>
      <c r="T1287" s="2">
        <f t="shared" si="133"/>
        <v>1.3013823150672274E-2</v>
      </c>
      <c r="X1287" s="2">
        <f t="shared" si="134"/>
        <v>1.1799009435893959E-2</v>
      </c>
      <c r="AB1287" s="2">
        <f t="shared" si="135"/>
        <v>-2.3685568254582998E-3</v>
      </c>
      <c r="AF1287" s="2">
        <f t="shared" si="136"/>
        <v>9.4304526104356592E-3</v>
      </c>
    </row>
    <row r="1288" spans="1:32" x14ac:dyDescent="0.3">
      <c r="A1288" s="15">
        <v>43906</v>
      </c>
      <c r="B1288" s="2">
        <v>-8.7940737544276101E-2</v>
      </c>
      <c r="C1288" s="4">
        <v>-7.6121022179363659E-2</v>
      </c>
      <c r="D1288" s="2">
        <v>-8.2065607187346609E-2</v>
      </c>
      <c r="E1288" s="2">
        <v>-7.9564021032457785E-2</v>
      </c>
      <c r="F1288">
        <v>3</v>
      </c>
      <c r="G1288">
        <v>2020</v>
      </c>
      <c r="L1288" s="2">
        <f t="shared" si="131"/>
        <v>-1.1819715364912442E-2</v>
      </c>
      <c r="P1288" s="2">
        <f t="shared" si="132"/>
        <v>-5.8751303569294921E-3</v>
      </c>
      <c r="T1288" s="2">
        <f t="shared" si="133"/>
        <v>-8.3767165118183162E-3</v>
      </c>
      <c r="X1288" s="2">
        <f t="shared" si="134"/>
        <v>-5.9445850079829499E-3</v>
      </c>
      <c r="AB1288" s="2">
        <f t="shared" si="135"/>
        <v>3.4429988530941258E-3</v>
      </c>
      <c r="AF1288" s="2">
        <f t="shared" si="136"/>
        <v>-2.5015861548888241E-3</v>
      </c>
    </row>
    <row r="1289" spans="1:32" x14ac:dyDescent="0.3">
      <c r="A1289" s="15">
        <v>43907</v>
      </c>
      <c r="B1289" s="2">
        <v>-4.8032712745910838E-2</v>
      </c>
      <c r="C1289" s="4">
        <v>-2.5045121447365599E-2</v>
      </c>
      <c r="D1289" s="2">
        <v>-4.0950342298976455E-2</v>
      </c>
      <c r="E1289" s="2">
        <v>-2.5835558824813056E-2</v>
      </c>
      <c r="F1289">
        <v>3</v>
      </c>
      <c r="G1289">
        <v>2020</v>
      </c>
      <c r="L1289" s="2">
        <f t="shared" si="131"/>
        <v>-2.2987591298545239E-2</v>
      </c>
      <c r="P1289" s="2">
        <f t="shared" si="132"/>
        <v>-7.0823704469343829E-3</v>
      </c>
      <c r="T1289" s="2">
        <f t="shared" si="133"/>
        <v>-2.2197153921097782E-2</v>
      </c>
      <c r="X1289" s="2">
        <f t="shared" si="134"/>
        <v>-1.5905220851610856E-2</v>
      </c>
      <c r="AB1289" s="2">
        <f t="shared" si="135"/>
        <v>7.9043737744745671E-4</v>
      </c>
      <c r="AF1289" s="2">
        <f t="shared" si="136"/>
        <v>-1.5114783474163399E-2</v>
      </c>
    </row>
    <row r="1290" spans="1:32" x14ac:dyDescent="0.3">
      <c r="A1290" s="15">
        <v>43908</v>
      </c>
      <c r="B1290" s="2">
        <v>-8.2987255492178932E-2</v>
      </c>
      <c r="C1290" s="4">
        <v>-5.5564539062456439E-2</v>
      </c>
      <c r="D1290" s="2">
        <v>-7.1087309271207849E-2</v>
      </c>
      <c r="E1290" s="2">
        <v>-5.5906830451789173E-2</v>
      </c>
      <c r="F1290">
        <v>3</v>
      </c>
      <c r="G1290">
        <v>2020</v>
      </c>
      <c r="L1290" s="2">
        <f t="shared" si="131"/>
        <v>-2.7422716429722493E-2</v>
      </c>
      <c r="P1290" s="2">
        <f t="shared" si="132"/>
        <v>-1.1899946220971083E-2</v>
      </c>
      <c r="T1290" s="2">
        <f t="shared" si="133"/>
        <v>-2.7080425040389759E-2</v>
      </c>
      <c r="X1290" s="2">
        <f t="shared" si="134"/>
        <v>-1.552277020875141E-2</v>
      </c>
      <c r="AB1290" s="2">
        <f t="shared" si="135"/>
        <v>3.4229138933273423E-4</v>
      </c>
      <c r="AF1290" s="2">
        <f t="shared" si="136"/>
        <v>-1.5180478819418676E-2</v>
      </c>
    </row>
    <row r="1291" spans="1:32" x14ac:dyDescent="0.3">
      <c r="A1291" s="15">
        <v>43909</v>
      </c>
      <c r="B1291" s="2">
        <v>-2.1040074596154434E-2</v>
      </c>
      <c r="C1291" s="4">
        <v>-2.424782731910053E-2</v>
      </c>
      <c r="D1291" s="2">
        <v>-2.4134848057842037E-2</v>
      </c>
      <c r="E1291" s="2">
        <v>-2.0134737305898123E-2</v>
      </c>
      <c r="F1291">
        <v>3</v>
      </c>
      <c r="G1291">
        <v>2020</v>
      </c>
      <c r="L1291" s="2">
        <f t="shared" si="131"/>
        <v>3.2077527229460966E-3</v>
      </c>
      <c r="P1291" s="2">
        <f t="shared" si="132"/>
        <v>3.0947734616876034E-3</v>
      </c>
      <c r="T1291" s="2">
        <f t="shared" si="133"/>
        <v>-9.0533729025631116E-4</v>
      </c>
      <c r="X1291" s="2">
        <f t="shared" si="134"/>
        <v>1.1297926125849317E-4</v>
      </c>
      <c r="AB1291" s="2">
        <f t="shared" si="135"/>
        <v>-4.1130900132024077E-3</v>
      </c>
      <c r="AF1291" s="2">
        <f t="shared" si="136"/>
        <v>-4.0001107519439145E-3</v>
      </c>
    </row>
    <row r="1292" spans="1:32" x14ac:dyDescent="0.3">
      <c r="A1292" s="15">
        <v>43910</v>
      </c>
      <c r="B1292" s="2">
        <v>2.7714889155637978E-2</v>
      </c>
      <c r="C1292" s="4">
        <v>5.8329148237116456E-2</v>
      </c>
      <c r="D1292" s="2">
        <v>1.1656334802200739E-2</v>
      </c>
      <c r="E1292" s="2">
        <v>5.7540892448908948E-2</v>
      </c>
      <c r="F1292">
        <v>3</v>
      </c>
      <c r="G1292">
        <v>2020</v>
      </c>
      <c r="L1292" s="2">
        <f t="shared" si="131"/>
        <v>-3.0614259081478478E-2</v>
      </c>
      <c r="P1292" s="2">
        <f t="shared" si="132"/>
        <v>1.605855435343724E-2</v>
      </c>
      <c r="T1292" s="2">
        <f t="shared" si="133"/>
        <v>-2.982600329327097E-2</v>
      </c>
      <c r="X1292" s="2">
        <f t="shared" si="134"/>
        <v>-4.6672813434915715E-2</v>
      </c>
      <c r="AB1292" s="2">
        <f t="shared" si="135"/>
        <v>7.882557882075078E-4</v>
      </c>
      <c r="AF1292" s="2">
        <f t="shared" si="136"/>
        <v>-4.5884557646708207E-2</v>
      </c>
    </row>
    <row r="1293" spans="1:32" x14ac:dyDescent="0.3">
      <c r="A1293" s="15">
        <v>43913</v>
      </c>
      <c r="B1293" s="2">
        <v>-0.1896065554015787</v>
      </c>
      <c r="C1293" s="4">
        <v>-0.12980464127060365</v>
      </c>
      <c r="D1293" s="2">
        <v>-0.16734013859904701</v>
      </c>
      <c r="E1293" s="2">
        <v>-0.13152578088752617</v>
      </c>
      <c r="F1293">
        <v>3</v>
      </c>
      <c r="G1293">
        <v>2020</v>
      </c>
      <c r="L1293" s="2">
        <f t="shared" si="131"/>
        <v>-5.9801914130975048E-2</v>
      </c>
      <c r="P1293" s="2">
        <f t="shared" si="132"/>
        <v>-2.2266416802531691E-2</v>
      </c>
      <c r="T1293" s="2">
        <f t="shared" si="133"/>
        <v>-5.8080774514052524E-2</v>
      </c>
      <c r="X1293" s="2">
        <f t="shared" si="134"/>
        <v>-3.7535497328443357E-2</v>
      </c>
      <c r="AB1293" s="2">
        <f t="shared" si="135"/>
        <v>1.7211396169225235E-3</v>
      </c>
      <c r="AF1293" s="2">
        <f t="shared" si="136"/>
        <v>-3.5814357711520833E-2</v>
      </c>
    </row>
    <row r="1294" spans="1:32" x14ac:dyDescent="0.3">
      <c r="A1294" s="15">
        <v>43914</v>
      </c>
      <c r="B1294" s="2">
        <v>1.4277738843289429E-2</v>
      </c>
      <c r="C1294" s="4">
        <v>2.507144968956344E-2</v>
      </c>
      <c r="D1294" s="2">
        <v>1.1210185811859083E-2</v>
      </c>
      <c r="E1294" s="2">
        <v>2.6665009060383462E-2</v>
      </c>
      <c r="F1294">
        <v>3</v>
      </c>
      <c r="G1294">
        <v>2020</v>
      </c>
      <c r="L1294" s="2">
        <f t="shared" si="131"/>
        <v>-1.0793710846274011E-2</v>
      </c>
      <c r="P1294" s="2">
        <f t="shared" si="132"/>
        <v>3.0675530314303468E-3</v>
      </c>
      <c r="T1294" s="2">
        <f t="shared" si="133"/>
        <v>-1.2387270217094033E-2</v>
      </c>
      <c r="X1294" s="2">
        <f t="shared" si="134"/>
        <v>-1.3861263877704358E-2</v>
      </c>
      <c r="AB1294" s="2">
        <f t="shared" si="135"/>
        <v>-1.5935593708200219E-3</v>
      </c>
      <c r="AF1294" s="2">
        <f t="shared" si="136"/>
        <v>-1.5454823248524379E-2</v>
      </c>
    </row>
    <row r="1295" spans="1:32" x14ac:dyDescent="0.3">
      <c r="A1295" s="15">
        <v>43915</v>
      </c>
      <c r="B1295" s="2">
        <v>8.5252029163452092E-2</v>
      </c>
      <c r="C1295" s="4">
        <v>6.6247492324751175E-2</v>
      </c>
      <c r="D1295" s="2">
        <v>8.0301976349277798E-2</v>
      </c>
      <c r="E1295" s="2">
        <v>6.9796352482170865E-2</v>
      </c>
      <c r="F1295">
        <v>3</v>
      </c>
      <c r="G1295">
        <v>2020</v>
      </c>
      <c r="L1295" s="2">
        <f t="shared" si="131"/>
        <v>1.9004536838700917E-2</v>
      </c>
      <c r="P1295" s="2">
        <f t="shared" si="132"/>
        <v>4.9500528141742939E-3</v>
      </c>
      <c r="T1295" s="2">
        <f t="shared" si="133"/>
        <v>1.5455676681281227E-2</v>
      </c>
      <c r="X1295" s="2">
        <f t="shared" si="134"/>
        <v>1.4054484024526623E-2</v>
      </c>
      <c r="AB1295" s="2">
        <f t="shared" si="135"/>
        <v>-3.5488601574196893E-3</v>
      </c>
      <c r="AF1295" s="2">
        <f t="shared" si="136"/>
        <v>1.0505623867106934E-2</v>
      </c>
    </row>
    <row r="1296" spans="1:32" x14ac:dyDescent="0.3">
      <c r="A1296" s="15">
        <v>43916</v>
      </c>
      <c r="B1296" s="2">
        <v>5.1064334359259896E-2</v>
      </c>
      <c r="C1296" s="4">
        <v>3.8904284159969264E-2</v>
      </c>
      <c r="D1296" s="2">
        <v>6.1297924089811037E-2</v>
      </c>
      <c r="E1296" s="2">
        <v>4.9446344203662972E-2</v>
      </c>
      <c r="F1296">
        <v>3</v>
      </c>
      <c r="G1296">
        <v>2020</v>
      </c>
      <c r="L1296" s="2">
        <f t="shared" si="131"/>
        <v>1.2160050199290631E-2</v>
      </c>
      <c r="P1296" s="2">
        <f t="shared" si="132"/>
        <v>-1.0233589730551142E-2</v>
      </c>
      <c r="T1296" s="2">
        <f t="shared" si="133"/>
        <v>1.6179901555969239E-3</v>
      </c>
      <c r="X1296" s="2">
        <f t="shared" si="134"/>
        <v>2.2393639929841773E-2</v>
      </c>
      <c r="AB1296" s="2">
        <f t="shared" si="135"/>
        <v>-1.0542060043693707E-2</v>
      </c>
      <c r="AF1296" s="2">
        <f t="shared" si="136"/>
        <v>1.1851579886148066E-2</v>
      </c>
    </row>
    <row r="1297" spans="1:32" x14ac:dyDescent="0.3">
      <c r="A1297" s="15">
        <v>43917</v>
      </c>
      <c r="B1297" s="2">
        <v>5.7154280676214595E-3</v>
      </c>
      <c r="C1297" s="4">
        <v>2.1755608144465653E-3</v>
      </c>
      <c r="D1297" s="2">
        <v>1.8104507517627728E-2</v>
      </c>
      <c r="E1297" s="2">
        <v>-4.3804390256445115E-3</v>
      </c>
      <c r="F1297">
        <v>3</v>
      </c>
      <c r="G1297">
        <v>2020</v>
      </c>
      <c r="L1297" s="2">
        <f t="shared" si="131"/>
        <v>3.5398672531748942E-3</v>
      </c>
      <c r="P1297" s="2">
        <f t="shared" si="132"/>
        <v>-1.2389079450006269E-2</v>
      </c>
      <c r="T1297" s="2">
        <f t="shared" si="133"/>
        <v>1.0095867093265971E-2</v>
      </c>
      <c r="X1297" s="2">
        <f t="shared" si="134"/>
        <v>1.5928946703181162E-2</v>
      </c>
      <c r="AB1297" s="2">
        <f t="shared" si="135"/>
        <v>6.5559998400910764E-3</v>
      </c>
      <c r="AF1297" s="2">
        <f t="shared" si="136"/>
        <v>2.2484946543272238E-2</v>
      </c>
    </row>
    <row r="1298" spans="1:32" x14ac:dyDescent="0.3">
      <c r="A1298" s="15">
        <v>43920</v>
      </c>
      <c r="B1298" s="2">
        <v>-8.013265933238467E-2</v>
      </c>
      <c r="C1298" s="4">
        <v>-4.3780491325308118E-2</v>
      </c>
      <c r="D1298" s="2">
        <v>-5.9422104261605414E-2</v>
      </c>
      <c r="E1298" s="2">
        <v>-4.612586905038607E-2</v>
      </c>
      <c r="F1298">
        <v>3</v>
      </c>
      <c r="G1298">
        <v>2020</v>
      </c>
      <c r="L1298" s="2">
        <f t="shared" si="131"/>
        <v>-3.6352168007076552E-2</v>
      </c>
      <c r="P1298" s="2">
        <f t="shared" si="132"/>
        <v>-2.0710555070779256E-2</v>
      </c>
      <c r="T1298" s="2">
        <f t="shared" si="133"/>
        <v>-3.40067902819986E-2</v>
      </c>
      <c r="X1298" s="2">
        <f t="shared" si="134"/>
        <v>-1.5641612936297296E-2</v>
      </c>
      <c r="AB1298" s="2">
        <f t="shared" si="135"/>
        <v>2.3453777250779517E-3</v>
      </c>
      <c r="AF1298" s="2">
        <f t="shared" si="136"/>
        <v>-1.3296235211219344E-2</v>
      </c>
    </row>
    <row r="1299" spans="1:32" x14ac:dyDescent="0.3">
      <c r="A1299" s="15">
        <v>43921</v>
      </c>
      <c r="B1299" s="2">
        <v>3.0765350477069502E-2</v>
      </c>
      <c r="C1299" s="4">
        <v>3.8237673738995982E-2</v>
      </c>
      <c r="D1299" s="2">
        <v>1.9252065763693593E-2</v>
      </c>
      <c r="E1299" s="2">
        <v>3.615184357981914E-2</v>
      </c>
      <c r="F1299">
        <v>3</v>
      </c>
      <c r="G1299">
        <v>2020</v>
      </c>
      <c r="L1299" s="2">
        <f t="shared" si="131"/>
        <v>-7.47232326192648E-3</v>
      </c>
      <c r="P1299" s="2">
        <f t="shared" si="132"/>
        <v>1.1513284713375909E-2</v>
      </c>
      <c r="T1299" s="2">
        <f t="shared" si="133"/>
        <v>-5.3864931027496378E-3</v>
      </c>
      <c r="X1299" s="2">
        <f t="shared" si="134"/>
        <v>-1.8985607975302389E-2</v>
      </c>
      <c r="AB1299" s="2">
        <f t="shared" si="135"/>
        <v>2.0858301591768422E-3</v>
      </c>
      <c r="AF1299" s="2">
        <f t="shared" si="136"/>
        <v>-1.6899777816125547E-2</v>
      </c>
    </row>
    <row r="1300" spans="1:32" x14ac:dyDescent="0.3">
      <c r="A1300" s="15">
        <v>43922</v>
      </c>
      <c r="B1300" s="2">
        <v>-4.1906391353696656E-2</v>
      </c>
      <c r="C1300" s="4">
        <v>-4.000465237998322E-2</v>
      </c>
      <c r="D1300" s="2">
        <v>-4.8874320936063594E-2</v>
      </c>
      <c r="E1300" s="2">
        <v>-4.0829374019503553E-2</v>
      </c>
      <c r="F1300">
        <v>4</v>
      </c>
      <c r="G1300">
        <v>2020</v>
      </c>
      <c r="L1300" s="2">
        <f t="shared" si="131"/>
        <v>-1.9017389737134363E-3</v>
      </c>
      <c r="P1300" s="2">
        <f t="shared" si="132"/>
        <v>-6.9679295823669371E-3</v>
      </c>
      <c r="T1300" s="2">
        <f t="shared" si="133"/>
        <v>-1.0770173341931033E-3</v>
      </c>
      <c r="X1300" s="2">
        <f t="shared" si="134"/>
        <v>-8.8696685560803734E-3</v>
      </c>
      <c r="AB1300" s="2">
        <f t="shared" si="135"/>
        <v>-8.2472163952033301E-4</v>
      </c>
      <c r="AF1300" s="2">
        <f t="shared" si="136"/>
        <v>-8.0449469165600404E-3</v>
      </c>
    </row>
    <row r="1301" spans="1:32" x14ac:dyDescent="0.3">
      <c r="A1301" s="15">
        <v>43924</v>
      </c>
      <c r="B1301" s="2">
        <v>-4.443419254622101E-2</v>
      </c>
      <c r="C1301" s="4">
        <v>-2.059657369938684E-2</v>
      </c>
      <c r="D1301" s="2">
        <v>-5.2670890003761975E-2</v>
      </c>
      <c r="E1301" s="2">
        <v>-2.3858220553745937E-2</v>
      </c>
      <c r="F1301">
        <v>4</v>
      </c>
      <c r="G1301">
        <v>2020</v>
      </c>
      <c r="L1301" s="2">
        <f t="shared" si="131"/>
        <v>-2.383761884683417E-2</v>
      </c>
      <c r="P1301" s="2">
        <f t="shared" si="132"/>
        <v>-8.2366974575409646E-3</v>
      </c>
      <c r="T1301" s="2">
        <f t="shared" si="133"/>
        <v>-2.0575971992475073E-2</v>
      </c>
      <c r="X1301" s="2">
        <f t="shared" si="134"/>
        <v>-3.2074316304375135E-2</v>
      </c>
      <c r="AB1301" s="2">
        <f t="shared" si="135"/>
        <v>-3.2616468543590973E-3</v>
      </c>
      <c r="AF1301" s="2">
        <f t="shared" si="136"/>
        <v>-2.8812669450016037E-2</v>
      </c>
    </row>
    <row r="1302" spans="1:32" x14ac:dyDescent="0.3">
      <c r="A1302" s="15">
        <v>43928</v>
      </c>
      <c r="B1302" s="2">
        <v>7.7190864705818846E-2</v>
      </c>
      <c r="C1302" s="4">
        <v>8.7632054231920692E-2</v>
      </c>
      <c r="D1302" s="2">
        <v>0.10511730910819574</v>
      </c>
      <c r="E1302" s="2">
        <v>8.9748993782381478E-2</v>
      </c>
      <c r="F1302">
        <v>4</v>
      </c>
      <c r="G1302">
        <v>2020</v>
      </c>
      <c r="L1302" s="2">
        <f t="shared" si="131"/>
        <v>-1.0441189526101846E-2</v>
      </c>
      <c r="P1302" s="2">
        <f t="shared" si="132"/>
        <v>2.792644440237689E-2</v>
      </c>
      <c r="T1302" s="2">
        <f t="shared" si="133"/>
        <v>-1.2558129076562632E-2</v>
      </c>
      <c r="X1302" s="2">
        <f t="shared" si="134"/>
        <v>1.7485254876275044E-2</v>
      </c>
      <c r="AB1302" s="2">
        <f t="shared" si="135"/>
        <v>2.1169395504607863E-3</v>
      </c>
      <c r="AF1302" s="2">
        <f t="shared" si="136"/>
        <v>1.5368315325814258E-2</v>
      </c>
    </row>
    <row r="1303" spans="1:32" x14ac:dyDescent="0.3">
      <c r="A1303" s="15">
        <v>43929</v>
      </c>
      <c r="B1303" s="2">
        <v>-3.7702373031712772E-3</v>
      </c>
      <c r="C1303" s="4">
        <v>-4.9418803029959192E-3</v>
      </c>
      <c r="D1303" s="2">
        <v>-6.0878688524589782E-3</v>
      </c>
      <c r="E1303" s="2">
        <v>-5.7620909954731415E-3</v>
      </c>
      <c r="F1303">
        <v>4</v>
      </c>
      <c r="G1303">
        <v>2020</v>
      </c>
      <c r="L1303" s="2">
        <f t="shared" si="131"/>
        <v>1.171642999824642E-3</v>
      </c>
      <c r="P1303" s="2">
        <f t="shared" si="132"/>
        <v>-2.3176315492877009E-3</v>
      </c>
      <c r="T1303" s="2">
        <f t="shared" si="133"/>
        <v>1.9918536923018643E-3</v>
      </c>
      <c r="X1303" s="2">
        <f t="shared" si="134"/>
        <v>-1.1459885494630589E-3</v>
      </c>
      <c r="AB1303" s="2">
        <f t="shared" si="135"/>
        <v>-8.202106924772223E-4</v>
      </c>
      <c r="AF1303" s="2">
        <f t="shared" si="136"/>
        <v>-3.2577785698583665E-4</v>
      </c>
    </row>
    <row r="1304" spans="1:32" x14ac:dyDescent="0.3">
      <c r="A1304" s="15">
        <v>43930</v>
      </c>
      <c r="B1304" s="2">
        <v>5.7079465469754086E-2</v>
      </c>
      <c r="C1304" s="4">
        <v>4.1508786969567037E-2</v>
      </c>
      <c r="D1304" s="2">
        <v>5.1046502115171852E-2</v>
      </c>
      <c r="E1304" s="2">
        <v>4.2338318509826063E-2</v>
      </c>
      <c r="F1304">
        <v>4</v>
      </c>
      <c r="G1304">
        <v>2020</v>
      </c>
      <c r="L1304" s="2">
        <f t="shared" si="131"/>
        <v>1.5570678500187049E-2</v>
      </c>
      <c r="P1304" s="2">
        <f t="shared" si="132"/>
        <v>-6.0329633545822339E-3</v>
      </c>
      <c r="T1304" s="2">
        <f t="shared" si="133"/>
        <v>1.4741146959928023E-2</v>
      </c>
      <c r="X1304" s="2">
        <f t="shared" si="134"/>
        <v>9.5377151456048151E-3</v>
      </c>
      <c r="AB1304" s="2">
        <f t="shared" si="135"/>
        <v>8.2953154025902642E-4</v>
      </c>
      <c r="AF1304" s="2">
        <f t="shared" si="136"/>
        <v>8.7081836053457887E-3</v>
      </c>
    </row>
    <row r="1305" spans="1:32" x14ac:dyDescent="0.3">
      <c r="A1305" s="15">
        <v>43934</v>
      </c>
      <c r="B1305" s="2">
        <v>-3.1824138348428829E-2</v>
      </c>
      <c r="C1305" s="4">
        <v>-1.295558555295814E-2</v>
      </c>
      <c r="D1305" s="2">
        <v>-2.1372328458942561E-2</v>
      </c>
      <c r="E1305" s="2">
        <v>-1.5070787127699201E-2</v>
      </c>
      <c r="F1305">
        <v>4</v>
      </c>
      <c r="G1305">
        <v>2020</v>
      </c>
      <c r="L1305" s="2">
        <f t="shared" si="131"/>
        <v>-1.886855279547069E-2</v>
      </c>
      <c r="P1305" s="2">
        <f t="shared" si="132"/>
        <v>1.0451809889486269E-2</v>
      </c>
      <c r="T1305" s="2">
        <f t="shared" si="133"/>
        <v>-1.6753351220729629E-2</v>
      </c>
      <c r="X1305" s="2">
        <f t="shared" si="134"/>
        <v>-8.4167429059844208E-3</v>
      </c>
      <c r="AB1305" s="2">
        <f t="shared" si="135"/>
        <v>-2.1152015747410609E-3</v>
      </c>
      <c r="AF1305" s="2">
        <f t="shared" si="136"/>
        <v>-6.3015413312433599E-3</v>
      </c>
    </row>
    <row r="1306" spans="1:32" x14ac:dyDescent="0.3">
      <c r="A1306" s="15">
        <v>43936</v>
      </c>
      <c r="B1306" s="2">
        <v>-2.8281210258297312E-2</v>
      </c>
      <c r="C1306" s="4">
        <v>-7.6218749478811727E-3</v>
      </c>
      <c r="D1306" s="2">
        <v>-2.2113608374384273E-2</v>
      </c>
      <c r="E1306" s="2">
        <v>-1.0107846133694247E-2</v>
      </c>
      <c r="F1306">
        <v>4</v>
      </c>
      <c r="G1306">
        <v>2020</v>
      </c>
      <c r="L1306" s="2">
        <f t="shared" si="131"/>
        <v>-2.0659335310416138E-2</v>
      </c>
      <c r="P1306" s="2">
        <f t="shared" si="132"/>
        <v>6.1676018839130382E-3</v>
      </c>
      <c r="T1306" s="2">
        <f t="shared" si="133"/>
        <v>-1.8173364124603065E-2</v>
      </c>
      <c r="X1306" s="2">
        <f t="shared" si="134"/>
        <v>-1.44917334265031E-2</v>
      </c>
      <c r="AB1306" s="2">
        <f t="shared" si="135"/>
        <v>-2.4859711858130741E-3</v>
      </c>
      <c r="AF1306" s="2">
        <f t="shared" si="136"/>
        <v>-1.2005762240690027E-2</v>
      </c>
    </row>
    <row r="1307" spans="1:32" x14ac:dyDescent="0.3">
      <c r="A1307" s="15">
        <v>43937</v>
      </c>
      <c r="B1307" s="2">
        <v>1.6316036028362752E-2</v>
      </c>
      <c r="C1307" s="4">
        <v>7.5627709992941421E-3</v>
      </c>
      <c r="D1307" s="2">
        <v>1.7995964747954209E-2</v>
      </c>
      <c r="E1307" s="2">
        <v>7.3338180851032072E-3</v>
      </c>
      <c r="F1307">
        <v>4</v>
      </c>
      <c r="G1307">
        <v>2020</v>
      </c>
      <c r="L1307" s="2">
        <f t="shared" si="131"/>
        <v>8.75326502906861E-3</v>
      </c>
      <c r="P1307" s="2">
        <f t="shared" si="132"/>
        <v>1.6799287195914565E-3</v>
      </c>
      <c r="T1307" s="2">
        <f t="shared" si="133"/>
        <v>8.9822179432595441E-3</v>
      </c>
      <c r="X1307" s="2">
        <f t="shared" si="134"/>
        <v>1.0433193748660067E-2</v>
      </c>
      <c r="AB1307" s="2">
        <f t="shared" si="135"/>
        <v>-2.2895291419093491E-4</v>
      </c>
      <c r="AF1307" s="2">
        <f t="shared" si="136"/>
        <v>1.0662146662851001E-2</v>
      </c>
    </row>
    <row r="1308" spans="1:32" x14ac:dyDescent="0.3">
      <c r="A1308" s="15">
        <v>43938</v>
      </c>
      <c r="B1308" s="2">
        <v>5.1784100832361547E-2</v>
      </c>
      <c r="C1308" s="4">
        <v>3.0463259496486161E-2</v>
      </c>
      <c r="D1308" s="2">
        <v>6.6054123711340243E-2</v>
      </c>
      <c r="E1308" s="2">
        <v>3.2223068555263766E-2</v>
      </c>
      <c r="F1308">
        <v>4</v>
      </c>
      <c r="G1308">
        <v>2020</v>
      </c>
      <c r="L1308" s="2">
        <f t="shared" si="131"/>
        <v>2.1320841335875387E-2</v>
      </c>
      <c r="P1308" s="2">
        <f t="shared" si="132"/>
        <v>1.4270022878978696E-2</v>
      </c>
      <c r="T1308" s="2">
        <f t="shared" si="133"/>
        <v>1.9561032277097781E-2</v>
      </c>
      <c r="X1308" s="2">
        <f t="shared" si="134"/>
        <v>3.5590864214854079E-2</v>
      </c>
      <c r="AB1308" s="2">
        <f t="shared" si="135"/>
        <v>1.7598090587776054E-3</v>
      </c>
      <c r="AF1308" s="2">
        <f t="shared" si="136"/>
        <v>3.3831055156076477E-2</v>
      </c>
    </row>
    <row r="1309" spans="1:32" x14ac:dyDescent="0.3">
      <c r="A1309" s="15">
        <v>43941</v>
      </c>
      <c r="B1309" s="2">
        <v>2.5275284095200579E-3</v>
      </c>
      <c r="C1309" s="4">
        <v>-5.287722232713342E-4</v>
      </c>
      <c r="D1309" s="2">
        <v>-7.6783784502536942E-3</v>
      </c>
      <c r="E1309" s="2">
        <v>1.8766192488964045E-3</v>
      </c>
      <c r="F1309">
        <v>4</v>
      </c>
      <c r="G1309">
        <v>2020</v>
      </c>
      <c r="L1309" s="2">
        <f t="shared" si="131"/>
        <v>3.0563006327913918E-3</v>
      </c>
      <c r="P1309" s="2">
        <f t="shared" si="132"/>
        <v>-1.0205906859773753E-2</v>
      </c>
      <c r="T1309" s="2">
        <f t="shared" si="133"/>
        <v>6.5090916062365335E-4</v>
      </c>
      <c r="X1309" s="2">
        <f t="shared" si="134"/>
        <v>-7.1496062269823602E-3</v>
      </c>
      <c r="AB1309" s="2">
        <f t="shared" si="135"/>
        <v>2.4053914721677387E-3</v>
      </c>
      <c r="AF1309" s="2">
        <f t="shared" si="136"/>
        <v>-9.554997699150098E-3</v>
      </c>
    </row>
    <row r="1310" spans="1:32" x14ac:dyDescent="0.3">
      <c r="A1310" s="15">
        <v>43942</v>
      </c>
      <c r="B1310" s="2">
        <v>-4.8775980060831406E-2</v>
      </c>
      <c r="C1310" s="4">
        <v>-3.0274729130789164E-2</v>
      </c>
      <c r="D1310" s="2">
        <v>-5.4247380333436609E-2</v>
      </c>
      <c r="E1310" s="2">
        <v>-3.1954309908999015E-2</v>
      </c>
      <c r="F1310">
        <v>4</v>
      </c>
      <c r="G1310">
        <v>2020</v>
      </c>
      <c r="L1310" s="2">
        <f t="shared" si="131"/>
        <v>-1.8501250930042241E-2</v>
      </c>
      <c r="P1310" s="2">
        <f t="shared" si="132"/>
        <v>-5.4714002726052036E-3</v>
      </c>
      <c r="T1310" s="2">
        <f t="shared" si="133"/>
        <v>-1.6821670151832391E-2</v>
      </c>
      <c r="X1310" s="2">
        <f t="shared" si="134"/>
        <v>-2.3972651202647445E-2</v>
      </c>
      <c r="AB1310" s="2">
        <f t="shared" si="135"/>
        <v>-1.6795807782098507E-3</v>
      </c>
      <c r="AF1310" s="2">
        <f t="shared" si="136"/>
        <v>-2.2293070424437594E-2</v>
      </c>
    </row>
    <row r="1311" spans="1:32" x14ac:dyDescent="0.3">
      <c r="A1311" s="15">
        <v>43943</v>
      </c>
      <c r="B1311" s="2">
        <v>1.0491995151109962E-2</v>
      </c>
      <c r="C1311" s="4">
        <v>2.2919461779556588E-2</v>
      </c>
      <c r="D1311" s="2">
        <v>1.5070056441869513E-2</v>
      </c>
      <c r="E1311" s="2">
        <v>2.424672884262051E-2</v>
      </c>
      <c r="F1311">
        <v>4</v>
      </c>
      <c r="G1311">
        <v>2020</v>
      </c>
      <c r="L1311" s="2">
        <f t="shared" si="131"/>
        <v>-1.2427466628446626E-2</v>
      </c>
      <c r="P1311" s="2">
        <f t="shared" si="132"/>
        <v>4.5780612907595514E-3</v>
      </c>
      <c r="T1311" s="2">
        <f t="shared" si="133"/>
        <v>-1.3754733691510548E-2</v>
      </c>
      <c r="X1311" s="2">
        <f t="shared" si="134"/>
        <v>-7.8494053376870748E-3</v>
      </c>
      <c r="AB1311" s="2">
        <f t="shared" si="135"/>
        <v>1.3272670630639222E-3</v>
      </c>
      <c r="AF1311" s="2">
        <f t="shared" si="136"/>
        <v>-9.1766724007509969E-3</v>
      </c>
    </row>
    <row r="1312" spans="1:32" x14ac:dyDescent="0.3">
      <c r="A1312" s="15">
        <v>43944</v>
      </c>
      <c r="B1312" s="2">
        <v>2.4441963716809647E-2</v>
      </c>
      <c r="C1312" s="4">
        <v>1.3779891807168631E-2</v>
      </c>
      <c r="D1312" s="2">
        <v>2.8733342300342468E-2</v>
      </c>
      <c r="E1312" s="2">
        <v>1.5409080117465116E-2</v>
      </c>
      <c r="F1312">
        <v>4</v>
      </c>
      <c r="G1312">
        <v>2020</v>
      </c>
      <c r="L1312" s="2">
        <f t="shared" si="131"/>
        <v>1.0662071909641016E-2</v>
      </c>
      <c r="P1312" s="2">
        <f t="shared" si="132"/>
        <v>4.2913785835328212E-3</v>
      </c>
      <c r="T1312" s="2">
        <f t="shared" si="133"/>
        <v>9.0328835993445308E-3</v>
      </c>
      <c r="X1312" s="2">
        <f t="shared" si="134"/>
        <v>1.4953450493173837E-2</v>
      </c>
      <c r="AB1312" s="2">
        <f t="shared" si="135"/>
        <v>1.6291883102964849E-3</v>
      </c>
      <c r="AF1312" s="2">
        <f t="shared" si="136"/>
        <v>1.3324262182877352E-2</v>
      </c>
    </row>
    <row r="1313" spans="1:32" x14ac:dyDescent="0.3">
      <c r="A1313" s="15">
        <v>43945</v>
      </c>
      <c r="B1313" s="2">
        <v>-3.9981551869463609E-2</v>
      </c>
      <c r="C1313" s="4">
        <v>-1.7124942290554977E-2</v>
      </c>
      <c r="D1313" s="2">
        <v>-3.3614647756679841E-2</v>
      </c>
      <c r="E1313" s="2">
        <v>-1.6817583234263623E-2</v>
      </c>
      <c r="F1313">
        <v>4</v>
      </c>
      <c r="G1313">
        <v>2020</v>
      </c>
      <c r="L1313" s="2">
        <f t="shared" si="131"/>
        <v>-2.2856609578908633E-2</v>
      </c>
      <c r="P1313" s="2">
        <f t="shared" si="132"/>
        <v>6.3669041127837681E-3</v>
      </c>
      <c r="T1313" s="2">
        <f t="shared" si="133"/>
        <v>-2.3163968635199986E-2</v>
      </c>
      <c r="X1313" s="2">
        <f t="shared" si="134"/>
        <v>-1.6489705466124865E-2</v>
      </c>
      <c r="AB1313" s="2">
        <f t="shared" si="135"/>
        <v>3.0735905629135363E-4</v>
      </c>
      <c r="AF1313" s="2">
        <f t="shared" si="136"/>
        <v>-1.6797064522416218E-2</v>
      </c>
    </row>
    <row r="1314" spans="1:32" x14ac:dyDescent="0.3">
      <c r="A1314" s="15">
        <v>43948</v>
      </c>
      <c r="B1314" s="2">
        <v>2.0332170011217749E-2</v>
      </c>
      <c r="C1314" s="4">
        <v>1.3971423577733073E-2</v>
      </c>
      <c r="D1314" s="2">
        <v>2.5246787990799855E-2</v>
      </c>
      <c r="E1314" s="2">
        <v>1.3274717641718626E-2</v>
      </c>
      <c r="F1314">
        <v>4</v>
      </c>
      <c r="G1314">
        <v>2020</v>
      </c>
      <c r="L1314" s="2">
        <f t="shared" si="131"/>
        <v>6.3607464334846757E-3</v>
      </c>
      <c r="P1314" s="2">
        <f t="shared" si="132"/>
        <v>4.914617979582106E-3</v>
      </c>
      <c r="T1314" s="2">
        <f t="shared" si="133"/>
        <v>7.0574523694991228E-3</v>
      </c>
      <c r="X1314" s="2">
        <f t="shared" si="134"/>
        <v>1.1275364413066782E-2</v>
      </c>
      <c r="AB1314" s="2">
        <f t="shared" si="135"/>
        <v>-6.9670593601444709E-4</v>
      </c>
      <c r="AF1314" s="2">
        <f t="shared" si="136"/>
        <v>1.1972070349081229E-2</v>
      </c>
    </row>
    <row r="1315" spans="1:32" x14ac:dyDescent="0.3">
      <c r="A1315" s="15">
        <v>43949</v>
      </c>
      <c r="B1315" s="2">
        <v>3.2518691213120059E-2</v>
      </c>
      <c r="C1315" s="4">
        <v>1.0622367301207716E-2</v>
      </c>
      <c r="D1315" s="2">
        <v>2.9378297557659649E-2</v>
      </c>
      <c r="E1315" s="2">
        <v>1.1701448000635058E-2</v>
      </c>
      <c r="F1315">
        <v>4</v>
      </c>
      <c r="G1315">
        <v>2020</v>
      </c>
      <c r="L1315" s="2">
        <f t="shared" si="131"/>
        <v>2.1896323911912343E-2</v>
      </c>
      <c r="P1315" s="2">
        <f t="shared" si="132"/>
        <v>-3.1403936554604099E-3</v>
      </c>
      <c r="T1315" s="2">
        <f t="shared" si="133"/>
        <v>2.0817243212485001E-2</v>
      </c>
      <c r="X1315" s="2">
        <f t="shared" si="134"/>
        <v>1.8755930256451933E-2</v>
      </c>
      <c r="AB1315" s="2">
        <f t="shared" si="135"/>
        <v>1.0790806994273421E-3</v>
      </c>
      <c r="AF1315" s="2">
        <f t="shared" si="136"/>
        <v>1.7676849557024591E-2</v>
      </c>
    </row>
    <row r="1316" spans="1:32" x14ac:dyDescent="0.3">
      <c r="A1316" s="15">
        <v>43950</v>
      </c>
      <c r="B1316" s="2">
        <v>3.3197641092403397E-2</v>
      </c>
      <c r="C1316" s="4">
        <v>1.8383097570595652E-2</v>
      </c>
      <c r="D1316" s="2">
        <v>2.0274683011547629E-2</v>
      </c>
      <c r="E1316" s="2">
        <v>1.8858759215457661E-2</v>
      </c>
      <c r="F1316">
        <v>4</v>
      </c>
      <c r="G1316">
        <v>2020</v>
      </c>
      <c r="L1316" s="2">
        <f t="shared" si="131"/>
        <v>1.4814543521807746E-2</v>
      </c>
      <c r="P1316" s="2">
        <f t="shared" si="132"/>
        <v>-1.2922958080855768E-2</v>
      </c>
      <c r="T1316" s="2">
        <f t="shared" si="133"/>
        <v>1.4338881876945736E-2</v>
      </c>
      <c r="X1316" s="2">
        <f t="shared" si="134"/>
        <v>1.8915854409519775E-3</v>
      </c>
      <c r="AB1316" s="2">
        <f t="shared" si="135"/>
        <v>4.7566164486200976E-4</v>
      </c>
      <c r="AF1316" s="2">
        <f t="shared" si="136"/>
        <v>1.4159237960899677E-3</v>
      </c>
    </row>
    <row r="1317" spans="1:32" x14ac:dyDescent="0.3">
      <c r="A1317" s="15">
        <v>43951</v>
      </c>
      <c r="B1317" s="2">
        <v>2.6289400991410267E-2</v>
      </c>
      <c r="C1317" s="4">
        <v>3.2088220362490566E-2</v>
      </c>
      <c r="D1317" s="2">
        <v>2.1066656551384021E-2</v>
      </c>
      <c r="E1317" s="2">
        <v>3.0484569757605183E-2</v>
      </c>
      <c r="F1317">
        <v>4</v>
      </c>
      <c r="G1317">
        <v>2020</v>
      </c>
      <c r="L1317" s="2">
        <f t="shared" si="131"/>
        <v>-5.7988193710802986E-3</v>
      </c>
      <c r="P1317" s="2">
        <f t="shared" si="132"/>
        <v>-5.222744440026246E-3</v>
      </c>
      <c r="T1317" s="2">
        <f t="shared" si="133"/>
        <v>-4.1951687661949157E-3</v>
      </c>
      <c r="X1317" s="2">
        <f t="shared" si="134"/>
        <v>-1.1021563811106545E-2</v>
      </c>
      <c r="AB1317" s="2">
        <f t="shared" si="135"/>
        <v>-1.603650604885383E-3</v>
      </c>
      <c r="AF1317" s="2">
        <f t="shared" si="136"/>
        <v>-9.4179132062211617E-3</v>
      </c>
    </row>
    <row r="1318" spans="1:32" x14ac:dyDescent="0.3">
      <c r="A1318" s="15">
        <v>43955</v>
      </c>
      <c r="B1318" s="2">
        <v>-9.2030434041497994E-2</v>
      </c>
      <c r="C1318" s="4">
        <v>-5.7444801671416509E-2</v>
      </c>
      <c r="D1318" s="2">
        <v>-8.3157259281617865E-2</v>
      </c>
      <c r="E1318" s="2">
        <v>-5.9383491480122376E-2</v>
      </c>
      <c r="F1318">
        <v>5</v>
      </c>
      <c r="G1318">
        <v>2020</v>
      </c>
      <c r="L1318" s="2">
        <f t="shared" si="131"/>
        <v>-3.4585632370081484E-2</v>
      </c>
      <c r="P1318" s="2">
        <f t="shared" si="132"/>
        <v>-8.8731747598801286E-3</v>
      </c>
      <c r="T1318" s="2">
        <f t="shared" si="133"/>
        <v>-3.2646942561375618E-2</v>
      </c>
      <c r="X1318" s="2">
        <f t="shared" si="134"/>
        <v>-2.5712457610201356E-2</v>
      </c>
      <c r="AB1318" s="2">
        <f t="shared" si="135"/>
        <v>-1.9386898087058665E-3</v>
      </c>
      <c r="AF1318" s="2">
        <f t="shared" si="136"/>
        <v>-2.3773767801495489E-2</v>
      </c>
    </row>
    <row r="1319" spans="1:32" x14ac:dyDescent="0.3">
      <c r="A1319" s="15">
        <v>43956</v>
      </c>
      <c r="B1319" s="2">
        <v>-2.0752598029136003E-2</v>
      </c>
      <c r="C1319" s="4">
        <v>-9.4582234895356585E-3</v>
      </c>
      <c r="D1319" s="2">
        <v>-2.3906299461855018E-2</v>
      </c>
      <c r="E1319" s="2">
        <v>-8.2559391587985042E-3</v>
      </c>
      <c r="F1319">
        <v>5</v>
      </c>
      <c r="G1319">
        <v>2020</v>
      </c>
      <c r="L1319" s="2">
        <f t="shared" si="131"/>
        <v>-1.1294374539600345E-2</v>
      </c>
      <c r="P1319" s="2">
        <f t="shared" si="132"/>
        <v>3.1537014327190152E-3</v>
      </c>
      <c r="T1319" s="2">
        <f t="shared" si="133"/>
        <v>-1.2496658870337499E-2</v>
      </c>
      <c r="X1319" s="2">
        <f t="shared" si="134"/>
        <v>-1.444807597231936E-2</v>
      </c>
      <c r="AB1319" s="2">
        <f t="shared" si="135"/>
        <v>1.2022843307371543E-3</v>
      </c>
      <c r="AF1319" s="2">
        <f t="shared" si="136"/>
        <v>-1.5650360303056512E-2</v>
      </c>
    </row>
    <row r="1320" spans="1:32" x14ac:dyDescent="0.3">
      <c r="A1320" s="15">
        <v>43957</v>
      </c>
      <c r="B1320" s="2">
        <v>2.5069394469003841E-2</v>
      </c>
      <c r="C1320" s="4">
        <v>7.0935082992960013E-3</v>
      </c>
      <c r="D1320" s="2">
        <v>2.1938848314242313E-2</v>
      </c>
      <c r="E1320" s="2">
        <v>7.3835956622965646E-3</v>
      </c>
      <c r="F1320">
        <v>5</v>
      </c>
      <c r="G1320">
        <v>2020</v>
      </c>
      <c r="L1320" s="2">
        <f t="shared" si="131"/>
        <v>1.7975886169707841E-2</v>
      </c>
      <c r="P1320" s="2">
        <f t="shared" si="132"/>
        <v>3.1305461547615279E-3</v>
      </c>
      <c r="T1320" s="2">
        <f t="shared" si="133"/>
        <v>1.7685798806707276E-2</v>
      </c>
      <c r="X1320" s="2">
        <f t="shared" si="134"/>
        <v>1.4845340014946312E-2</v>
      </c>
      <c r="AB1320" s="2">
        <f t="shared" si="135"/>
        <v>2.9008736300056327E-4</v>
      </c>
      <c r="AF1320" s="2">
        <f t="shared" si="136"/>
        <v>1.4555252651945749E-2</v>
      </c>
    </row>
    <row r="1321" spans="1:32" x14ac:dyDescent="0.3">
      <c r="A1321" s="15">
        <v>43958</v>
      </c>
      <c r="B1321" s="2">
        <v>-1.579510743283816E-2</v>
      </c>
      <c r="C1321" s="4">
        <v>-7.7500566288063047E-3</v>
      </c>
      <c r="D1321" s="2">
        <v>-1.0294726205980842E-2</v>
      </c>
      <c r="E1321" s="2">
        <v>-7.6491798363617393E-3</v>
      </c>
      <c r="F1321">
        <v>5</v>
      </c>
      <c r="G1321">
        <v>2020</v>
      </c>
      <c r="L1321" s="2">
        <f t="shared" si="131"/>
        <v>-8.0450508040318565E-3</v>
      </c>
      <c r="P1321" s="2">
        <f t="shared" si="132"/>
        <v>-5.500381226857318E-3</v>
      </c>
      <c r="T1321" s="2">
        <f t="shared" si="133"/>
        <v>-8.1459275964764211E-3</v>
      </c>
      <c r="X1321" s="2">
        <f t="shared" si="134"/>
        <v>-2.5446695771745376E-3</v>
      </c>
      <c r="AB1321" s="2">
        <f t="shared" si="135"/>
        <v>1.0087679244456544E-4</v>
      </c>
      <c r="AF1321" s="2">
        <f t="shared" si="136"/>
        <v>-2.645546369619103E-3</v>
      </c>
    </row>
    <row r="1322" spans="1:32" x14ac:dyDescent="0.3">
      <c r="A1322" s="15">
        <v>43959</v>
      </c>
      <c r="B1322" s="2">
        <v>-1.7155978178432253E-3</v>
      </c>
      <c r="C1322" s="4">
        <v>5.7016757165142852E-3</v>
      </c>
      <c r="D1322" s="2">
        <v>-7.1260735283554021E-3</v>
      </c>
      <c r="E1322" s="2">
        <v>6.339013172248012E-3</v>
      </c>
      <c r="F1322">
        <v>5</v>
      </c>
      <c r="G1322">
        <v>2020</v>
      </c>
      <c r="L1322" s="2">
        <f t="shared" si="131"/>
        <v>-7.4172735343575108E-3</v>
      </c>
      <c r="P1322" s="2">
        <f t="shared" si="132"/>
        <v>5.4104757105121765E-3</v>
      </c>
      <c r="T1322" s="2">
        <f t="shared" si="133"/>
        <v>-8.0546109900912367E-3</v>
      </c>
      <c r="X1322" s="2">
        <f t="shared" si="134"/>
        <v>-1.2827749244869686E-2</v>
      </c>
      <c r="AB1322" s="2">
        <f t="shared" si="135"/>
        <v>6.3733745573372677E-4</v>
      </c>
      <c r="AF1322" s="2">
        <f t="shared" si="136"/>
        <v>-1.3465086700603413E-2</v>
      </c>
    </row>
    <row r="1323" spans="1:32" x14ac:dyDescent="0.3">
      <c r="A1323" s="15">
        <v>43962</v>
      </c>
      <c r="B1323" s="2">
        <v>-1.8463570937721524E-2</v>
      </c>
      <c r="C1323" s="4">
        <v>-1.329514132843244E-3</v>
      </c>
      <c r="D1323" s="2">
        <v>-2.0792749407065683E-2</v>
      </c>
      <c r="E1323" s="2">
        <v>-2.5750015011361091E-3</v>
      </c>
      <c r="F1323">
        <v>5</v>
      </c>
      <c r="G1323">
        <v>2020</v>
      </c>
      <c r="L1323" s="2">
        <f t="shared" si="131"/>
        <v>-1.713405680487828E-2</v>
      </c>
      <c r="P1323" s="2">
        <f t="shared" si="132"/>
        <v>2.3291784693441585E-3</v>
      </c>
      <c r="T1323" s="2">
        <f t="shared" si="133"/>
        <v>-1.5888569436585415E-2</v>
      </c>
      <c r="X1323" s="2">
        <f t="shared" si="134"/>
        <v>-1.9463235274222439E-2</v>
      </c>
      <c r="AB1323" s="2">
        <f t="shared" si="135"/>
        <v>-1.2454873682928652E-3</v>
      </c>
      <c r="AF1323" s="2">
        <f t="shared" si="136"/>
        <v>-1.8217747905929574E-2</v>
      </c>
    </row>
    <row r="1324" spans="1:32" x14ac:dyDescent="0.3">
      <c r="A1324" s="15">
        <v>43963</v>
      </c>
      <c r="B1324" s="2">
        <v>-2.1567716758221526E-3</v>
      </c>
      <c r="C1324" s="4">
        <v>-4.6162005368431741E-3</v>
      </c>
      <c r="D1324" s="2">
        <v>-4.6252077781589645E-3</v>
      </c>
      <c r="E1324" s="2">
        <v>-6.0232145652164958E-3</v>
      </c>
      <c r="F1324">
        <v>5</v>
      </c>
      <c r="G1324">
        <v>2020</v>
      </c>
      <c r="L1324" s="2">
        <f t="shared" si="131"/>
        <v>2.4594288610210215E-3</v>
      </c>
      <c r="P1324" s="2">
        <f t="shared" si="132"/>
        <v>2.4684361023368118E-3</v>
      </c>
      <c r="T1324" s="2">
        <f t="shared" si="133"/>
        <v>3.8664428893943432E-3</v>
      </c>
      <c r="X1324" s="2">
        <f t="shared" si="134"/>
        <v>-9.0072413157903791E-6</v>
      </c>
      <c r="AB1324" s="2">
        <f t="shared" si="135"/>
        <v>-1.4070140283733218E-3</v>
      </c>
      <c r="AF1324" s="2">
        <f t="shared" si="136"/>
        <v>1.3980067870575314E-3</v>
      </c>
    </row>
    <row r="1325" spans="1:32" x14ac:dyDescent="0.3">
      <c r="A1325" s="15">
        <v>43964</v>
      </c>
      <c r="B1325" s="2">
        <v>3.2413529484689452E-2</v>
      </c>
      <c r="C1325" s="4">
        <v>2.03337120985587E-2</v>
      </c>
      <c r="D1325" s="2">
        <v>4.0932308744436936E-2</v>
      </c>
      <c r="E1325" s="2">
        <v>2.032091936787726E-2</v>
      </c>
      <c r="F1325">
        <v>5</v>
      </c>
      <c r="G1325">
        <v>2020</v>
      </c>
      <c r="L1325" s="2">
        <f t="shared" si="131"/>
        <v>1.2079817386130752E-2</v>
      </c>
      <c r="P1325" s="2">
        <f t="shared" si="132"/>
        <v>-8.5187792597474846E-3</v>
      </c>
      <c r="T1325" s="2">
        <f t="shared" si="133"/>
        <v>1.2092610116812192E-2</v>
      </c>
      <c r="X1325" s="2">
        <f t="shared" si="134"/>
        <v>2.0598596645878237E-2</v>
      </c>
      <c r="AB1325" s="2">
        <f t="shared" si="135"/>
        <v>-1.2792730681440018E-5</v>
      </c>
      <c r="AF1325" s="2">
        <f t="shared" si="136"/>
        <v>2.0611389376559677E-2</v>
      </c>
    </row>
    <row r="1326" spans="1:32" x14ac:dyDescent="0.3">
      <c r="A1326" s="15">
        <v>43965</v>
      </c>
      <c r="B1326" s="2">
        <v>-3.4626135009325994E-2</v>
      </c>
      <c r="C1326" s="4">
        <v>-2.5661929653489277E-2</v>
      </c>
      <c r="D1326" s="2">
        <v>-2.8849067606487446E-2</v>
      </c>
      <c r="E1326" s="2">
        <v>-2.7671304689581996E-2</v>
      </c>
      <c r="F1326">
        <v>5</v>
      </c>
      <c r="G1326">
        <v>2020</v>
      </c>
      <c r="L1326" s="2">
        <f t="shared" si="131"/>
        <v>-8.9642053558367171E-3</v>
      </c>
      <c r="P1326" s="2">
        <f t="shared" si="132"/>
        <v>-5.7770674028385476E-3</v>
      </c>
      <c r="T1326" s="2">
        <f t="shared" si="133"/>
        <v>-6.9548303197439973E-3</v>
      </c>
      <c r="X1326" s="2">
        <f t="shared" si="134"/>
        <v>-3.1871379529981696E-3</v>
      </c>
      <c r="AB1326" s="2">
        <f t="shared" si="135"/>
        <v>-2.0093750360927198E-3</v>
      </c>
      <c r="AF1326" s="2">
        <f t="shared" si="136"/>
        <v>-1.1777629169054497E-3</v>
      </c>
    </row>
    <row r="1327" spans="1:32" x14ac:dyDescent="0.3">
      <c r="A1327" s="15">
        <v>43966</v>
      </c>
      <c r="B1327" s="2">
        <v>-6.8933230014205597E-3</v>
      </c>
      <c r="C1327" s="4">
        <v>-6.4532006234444082E-4</v>
      </c>
      <c r="D1327" s="2">
        <v>-1.2300390696698705E-2</v>
      </c>
      <c r="E1327" s="2">
        <v>-8.0840821658913599E-4</v>
      </c>
      <c r="F1327">
        <v>5</v>
      </c>
      <c r="G1327">
        <v>2020</v>
      </c>
      <c r="L1327" s="2">
        <f t="shared" si="131"/>
        <v>-6.2480029390761188E-3</v>
      </c>
      <c r="P1327" s="2">
        <f t="shared" si="132"/>
        <v>5.4070676952781456E-3</v>
      </c>
      <c r="T1327" s="2">
        <f t="shared" si="133"/>
        <v>-6.0849147848314241E-3</v>
      </c>
      <c r="X1327" s="2">
        <f t="shared" si="134"/>
        <v>-1.1655070634354264E-2</v>
      </c>
      <c r="AB1327" s="2">
        <f t="shared" si="135"/>
        <v>-1.6308815424469518E-4</v>
      </c>
      <c r="AF1327" s="2">
        <f t="shared" si="136"/>
        <v>-1.149198248010957E-2</v>
      </c>
    </row>
    <row r="1328" spans="1:32" x14ac:dyDescent="0.3">
      <c r="A1328" s="15">
        <v>43969</v>
      </c>
      <c r="B1328" s="2">
        <v>-7.1028425202296241E-2</v>
      </c>
      <c r="C1328" s="4">
        <v>-3.4322550988579253E-2</v>
      </c>
      <c r="D1328" s="2">
        <v>-6.6940286026032775E-2</v>
      </c>
      <c r="E1328" s="2">
        <v>-3.4367460261568929E-2</v>
      </c>
      <c r="F1328">
        <v>5</v>
      </c>
      <c r="G1328">
        <v>2020</v>
      </c>
      <c r="L1328" s="2">
        <f t="shared" si="131"/>
        <v>-3.6705874213716988E-2</v>
      </c>
      <c r="P1328" s="2">
        <f t="shared" si="132"/>
        <v>-4.0881391762634667E-3</v>
      </c>
      <c r="T1328" s="2">
        <f t="shared" si="133"/>
        <v>-3.6660964940727313E-2</v>
      </c>
      <c r="X1328" s="2">
        <f t="shared" si="134"/>
        <v>-3.2617735037453521E-2</v>
      </c>
      <c r="AB1328" s="2">
        <f t="shared" si="135"/>
        <v>-4.4909272989675231E-5</v>
      </c>
      <c r="AF1328" s="2">
        <f t="shared" si="136"/>
        <v>-3.2572825764463846E-2</v>
      </c>
    </row>
    <row r="1329" spans="1:32" x14ac:dyDescent="0.3">
      <c r="A1329" s="15">
        <v>43970</v>
      </c>
      <c r="B1329" s="2">
        <v>4.5724448524139139E-3</v>
      </c>
      <c r="C1329" s="4">
        <v>6.3298671124586026E-3</v>
      </c>
      <c r="D1329" s="2">
        <v>-4.9478751735597803E-3</v>
      </c>
      <c r="E1329" s="2">
        <v>5.5676216774595303E-3</v>
      </c>
      <c r="F1329">
        <v>5</v>
      </c>
      <c r="G1329">
        <v>2020</v>
      </c>
      <c r="L1329" s="2">
        <f t="shared" si="131"/>
        <v>-1.7574222600446887E-3</v>
      </c>
      <c r="P1329" s="2">
        <f t="shared" si="132"/>
        <v>9.5203200259736942E-3</v>
      </c>
      <c r="T1329" s="2">
        <f t="shared" si="133"/>
        <v>-9.9517682504561642E-4</v>
      </c>
      <c r="X1329" s="2">
        <f t="shared" si="134"/>
        <v>-1.1277742286018383E-2</v>
      </c>
      <c r="AB1329" s="2">
        <f t="shared" si="135"/>
        <v>-7.6224543499907229E-4</v>
      </c>
      <c r="AF1329" s="2">
        <f t="shared" si="136"/>
        <v>-1.051549685101931E-2</v>
      </c>
    </row>
    <row r="1330" spans="1:32" x14ac:dyDescent="0.3">
      <c r="A1330" s="15">
        <v>43971</v>
      </c>
      <c r="B1330" s="2">
        <v>2.9860299437858295E-2</v>
      </c>
      <c r="C1330" s="4">
        <v>2.111137390050781E-2</v>
      </c>
      <c r="D1330" s="2">
        <v>2.0241618414468553E-2</v>
      </c>
      <c r="E1330" s="2">
        <v>2.061321021838208E-2</v>
      </c>
      <c r="F1330">
        <v>5</v>
      </c>
      <c r="G1330">
        <v>2020</v>
      </c>
      <c r="L1330" s="2">
        <f t="shared" si="131"/>
        <v>8.7489255373504847E-3</v>
      </c>
      <c r="P1330" s="2">
        <f t="shared" si="132"/>
        <v>9.618681023389742E-3</v>
      </c>
      <c r="T1330" s="2">
        <f t="shared" si="133"/>
        <v>9.247089219476215E-3</v>
      </c>
      <c r="X1330" s="2">
        <f t="shared" si="134"/>
        <v>-8.6975548603925729E-4</v>
      </c>
      <c r="AB1330" s="2">
        <f t="shared" si="135"/>
        <v>-4.9816368212573028E-4</v>
      </c>
      <c r="AF1330" s="2">
        <f t="shared" si="136"/>
        <v>-3.71591803913527E-4</v>
      </c>
    </row>
    <row r="1331" spans="1:32" x14ac:dyDescent="0.3">
      <c r="A1331" s="15">
        <v>43972</v>
      </c>
      <c r="B1331" s="2">
        <v>-6.6279336870471951E-3</v>
      </c>
      <c r="C1331" s="4">
        <v>4.3787328145767392E-3</v>
      </c>
      <c r="D1331" s="2">
        <v>-5.891189560655272E-3</v>
      </c>
      <c r="E1331" s="2">
        <v>3.7084735489368559E-3</v>
      </c>
      <c r="F1331">
        <v>5</v>
      </c>
      <c r="G1331">
        <v>2020</v>
      </c>
      <c r="L1331" s="2">
        <f t="shared" si="131"/>
        <v>-1.1006666501623935E-2</v>
      </c>
      <c r="P1331" s="2">
        <f t="shared" si="132"/>
        <v>-7.3674412639192308E-4</v>
      </c>
      <c r="T1331" s="2">
        <f t="shared" si="133"/>
        <v>-1.0336407235984051E-2</v>
      </c>
      <c r="X1331" s="2">
        <f t="shared" si="134"/>
        <v>-1.0269922375232011E-2</v>
      </c>
      <c r="AB1331" s="2">
        <f t="shared" si="135"/>
        <v>-6.7025926563988323E-4</v>
      </c>
      <c r="AF1331" s="2">
        <f t="shared" si="136"/>
        <v>-9.5996631095921284E-3</v>
      </c>
    </row>
    <row r="1332" spans="1:32" x14ac:dyDescent="0.3">
      <c r="A1332" s="15">
        <v>43973</v>
      </c>
      <c r="B1332" s="2">
        <v>-3.151403770357266E-2</v>
      </c>
      <c r="C1332" s="4">
        <v>-7.3575840768702813E-3</v>
      </c>
      <c r="D1332" s="2">
        <v>-2.5723001279947512E-2</v>
      </c>
      <c r="E1332" s="2">
        <v>-8.4153118524290093E-3</v>
      </c>
      <c r="F1332">
        <v>5</v>
      </c>
      <c r="G1332">
        <v>2020</v>
      </c>
      <c r="L1332" s="2">
        <f t="shared" si="131"/>
        <v>-2.4156453626702379E-2</v>
      </c>
      <c r="P1332" s="2">
        <f t="shared" si="132"/>
        <v>-5.7910364236251483E-3</v>
      </c>
      <c r="T1332" s="2">
        <f t="shared" si="133"/>
        <v>-2.3098725851143649E-2</v>
      </c>
      <c r="X1332" s="2">
        <f t="shared" si="134"/>
        <v>-1.8365417203077231E-2</v>
      </c>
      <c r="AB1332" s="2">
        <f t="shared" si="135"/>
        <v>-1.057727775558728E-3</v>
      </c>
      <c r="AF1332" s="2">
        <f t="shared" si="136"/>
        <v>-1.7307689427518501E-2</v>
      </c>
    </row>
    <row r="1333" spans="1:32" x14ac:dyDescent="0.3">
      <c r="A1333" s="15">
        <v>43977</v>
      </c>
      <c r="B1333" s="2">
        <v>2.5306531852217818E-3</v>
      </c>
      <c r="C1333" s="4">
        <v>-1.1284122023398765E-3</v>
      </c>
      <c r="D1333" s="2">
        <v>9.343766096221234E-3</v>
      </c>
      <c r="E1333" s="2">
        <v>-2.0634057965108546E-3</v>
      </c>
      <c r="F1333">
        <v>5</v>
      </c>
      <c r="G1333">
        <v>2020</v>
      </c>
      <c r="L1333" s="2">
        <f t="shared" si="131"/>
        <v>3.6590653875616585E-3</v>
      </c>
      <c r="P1333" s="2">
        <f t="shared" si="132"/>
        <v>-6.8131129109994526E-3</v>
      </c>
      <c r="T1333" s="2">
        <f t="shared" si="133"/>
        <v>4.594058981732636E-3</v>
      </c>
      <c r="X1333" s="2">
        <f t="shared" si="134"/>
        <v>1.047217829856111E-2</v>
      </c>
      <c r="AB1333" s="2">
        <f t="shared" si="135"/>
        <v>-9.3499359417097811E-4</v>
      </c>
      <c r="AF1333" s="2">
        <f t="shared" si="136"/>
        <v>1.1407171892732089E-2</v>
      </c>
    </row>
    <row r="1334" spans="1:32" x14ac:dyDescent="0.3">
      <c r="A1334" s="15">
        <v>43978</v>
      </c>
      <c r="B1334" s="2">
        <v>5.5312312802918956E-2</v>
      </c>
      <c r="C1334" s="4">
        <v>3.1664460823674856E-2</v>
      </c>
      <c r="D1334" s="2">
        <v>7.2831107173881304E-2</v>
      </c>
      <c r="E1334" s="2">
        <v>3.2536516679571303E-2</v>
      </c>
      <c r="F1334">
        <v>5</v>
      </c>
      <c r="G1334">
        <v>2020</v>
      </c>
      <c r="L1334" s="2">
        <f t="shared" si="131"/>
        <v>2.36478519792441E-2</v>
      </c>
      <c r="P1334" s="2">
        <f t="shared" si="132"/>
        <v>-1.7518794370962348E-2</v>
      </c>
      <c r="T1334" s="2">
        <f t="shared" si="133"/>
        <v>2.2775796123347652E-2</v>
      </c>
      <c r="X1334" s="2">
        <f t="shared" si="134"/>
        <v>4.1166646350206448E-2</v>
      </c>
      <c r="AB1334" s="2">
        <f t="shared" si="135"/>
        <v>8.7205585589644752E-4</v>
      </c>
      <c r="AF1334" s="2">
        <f t="shared" si="136"/>
        <v>4.0294590494310001E-2</v>
      </c>
    </row>
    <row r="1335" spans="1:32" x14ac:dyDescent="0.3">
      <c r="A1335" s="15">
        <v>43979</v>
      </c>
      <c r="B1335" s="2">
        <v>2.6006057295009325E-2</v>
      </c>
      <c r="C1335" s="4">
        <v>1.8803106833638356E-2</v>
      </c>
      <c r="D1335" s="2">
        <v>2.454497596275898E-2</v>
      </c>
      <c r="E1335" s="2">
        <v>1.8837710985716884E-2</v>
      </c>
      <c r="F1335">
        <v>5</v>
      </c>
      <c r="G1335">
        <v>2020</v>
      </c>
      <c r="L1335" s="2">
        <f t="shared" si="131"/>
        <v>7.2029504613709688E-3</v>
      </c>
      <c r="P1335" s="2">
        <f t="shared" si="132"/>
        <v>1.4610813322503448E-3</v>
      </c>
      <c r="T1335" s="2">
        <f t="shared" si="133"/>
        <v>7.1683463092924414E-3</v>
      </c>
      <c r="X1335" s="2">
        <f t="shared" si="134"/>
        <v>5.7418691291206241E-3</v>
      </c>
      <c r="AB1335" s="2">
        <f t="shared" si="135"/>
        <v>3.4604152078527434E-5</v>
      </c>
      <c r="AF1335" s="2">
        <f t="shared" si="136"/>
        <v>5.7072649770420966E-3</v>
      </c>
    </row>
    <row r="1336" spans="1:32" x14ac:dyDescent="0.3">
      <c r="A1336" s="15">
        <v>43980</v>
      </c>
      <c r="B1336" s="2">
        <v>1.0538414304532845E-2</v>
      </c>
      <c r="C1336" s="4">
        <v>9.5046416792234963E-3</v>
      </c>
      <c r="D1336" s="2">
        <v>6.6484783357155909E-3</v>
      </c>
      <c r="E1336" s="2">
        <v>6.9411771647661857E-3</v>
      </c>
      <c r="F1336">
        <v>5</v>
      </c>
      <c r="G1336">
        <v>2020</v>
      </c>
      <c r="L1336" s="2">
        <f t="shared" si="131"/>
        <v>1.0337726253093482E-3</v>
      </c>
      <c r="P1336" s="2">
        <f t="shared" si="132"/>
        <v>3.8899359688172536E-3</v>
      </c>
      <c r="T1336" s="2">
        <f t="shared" si="133"/>
        <v>3.5972371397666588E-3</v>
      </c>
      <c r="X1336" s="2">
        <f t="shared" si="134"/>
        <v>-2.8561633435079054E-3</v>
      </c>
      <c r="AB1336" s="2">
        <f t="shared" si="135"/>
        <v>-2.5634645144573106E-3</v>
      </c>
      <c r="AF1336" s="2">
        <f t="shared" si="136"/>
        <v>-2.9269882905059476E-4</v>
      </c>
    </row>
    <row r="1337" spans="1:32" x14ac:dyDescent="0.3">
      <c r="A1337" s="15">
        <v>43983</v>
      </c>
      <c r="B1337" s="2">
        <v>3.5088874259381245E-2</v>
      </c>
      <c r="C1337" s="4">
        <v>2.5662035635627318E-2</v>
      </c>
      <c r="D1337" s="2">
        <v>3.4339089766676677E-2</v>
      </c>
      <c r="E1337" s="2">
        <v>2.7122418201276158E-2</v>
      </c>
      <c r="F1337">
        <v>6</v>
      </c>
      <c r="G1337">
        <v>2020</v>
      </c>
      <c r="L1337" s="2">
        <f t="shared" si="131"/>
        <v>9.4268386237539269E-3</v>
      </c>
      <c r="P1337" s="2">
        <f t="shared" si="132"/>
        <v>7.4978449270456798E-4</v>
      </c>
      <c r="T1337" s="2">
        <f t="shared" si="133"/>
        <v>-7.9664560581050869E-3</v>
      </c>
      <c r="X1337" s="2">
        <f t="shared" si="134"/>
        <v>-8.6770541310493589E-3</v>
      </c>
      <c r="AB1337" s="2">
        <f t="shared" si="135"/>
        <v>1.4603825656488399E-3</v>
      </c>
      <c r="AF1337" s="2">
        <f t="shared" si="136"/>
        <v>-7.216671565400519E-3</v>
      </c>
    </row>
    <row r="1338" spans="1:32" x14ac:dyDescent="0.3">
      <c r="A1338" s="15">
        <v>43984</v>
      </c>
      <c r="B1338" s="2">
        <v>3.086489431141699E-2</v>
      </c>
      <c r="C1338" s="4">
        <v>1.5565608096762286E-2</v>
      </c>
      <c r="D1338" s="2">
        <v>2.8572287436309761E-2</v>
      </c>
      <c r="E1338" s="2">
        <v>1.5674319111012951E-2</v>
      </c>
      <c r="F1338">
        <v>6</v>
      </c>
      <c r="G1338">
        <v>2020</v>
      </c>
      <c r="L1338" s="2">
        <f t="shared" si="131"/>
        <v>1.5299286214654704E-2</v>
      </c>
      <c r="P1338" s="2">
        <f t="shared" si="132"/>
        <v>2.2926068751072289E-3</v>
      </c>
      <c r="T1338" s="2">
        <f t="shared" si="133"/>
        <v>-1.5190575200404038E-2</v>
      </c>
      <c r="X1338" s="2">
        <f t="shared" si="134"/>
        <v>-1.3006679339547475E-2</v>
      </c>
      <c r="AB1338" s="2">
        <f t="shared" si="135"/>
        <v>1.087110142506658E-4</v>
      </c>
      <c r="AF1338" s="2">
        <f t="shared" si="136"/>
        <v>-1.289796832529681E-2</v>
      </c>
    </row>
    <row r="1339" spans="1:32" x14ac:dyDescent="0.3">
      <c r="A1339" s="15">
        <v>43985</v>
      </c>
      <c r="B1339" s="2">
        <v>1.8927247339785187E-2</v>
      </c>
      <c r="C1339" s="4">
        <v>8.2622681404133543E-3</v>
      </c>
      <c r="D1339" s="2">
        <v>1.999493429192117E-2</v>
      </c>
      <c r="E1339" s="2">
        <v>8.3963207671839003E-3</v>
      </c>
      <c r="F1339">
        <v>6</v>
      </c>
      <c r="G1339">
        <v>2020</v>
      </c>
      <c r="L1339" s="2">
        <f t="shared" si="131"/>
        <v>1.0664979199371833E-2</v>
      </c>
      <c r="P1339" s="2">
        <f t="shared" si="132"/>
        <v>-1.0676869521359829E-3</v>
      </c>
      <c r="T1339" s="2">
        <f t="shared" si="133"/>
        <v>-1.0530926572601287E-2</v>
      </c>
      <c r="X1339" s="2">
        <f t="shared" si="134"/>
        <v>-1.1732666151507816E-2</v>
      </c>
      <c r="AB1339" s="2">
        <f t="shared" si="135"/>
        <v>1.3405262677054601E-4</v>
      </c>
      <c r="AF1339" s="2">
        <f t="shared" si="136"/>
        <v>-1.159861352473727E-2</v>
      </c>
    </row>
    <row r="1340" spans="1:32" x14ac:dyDescent="0.3">
      <c r="A1340" s="15">
        <v>43986</v>
      </c>
      <c r="B1340" s="2">
        <v>-2.7064984645207835E-2</v>
      </c>
      <c r="C1340" s="4">
        <v>-3.2251492066330645E-3</v>
      </c>
      <c r="D1340" s="2">
        <v>-2.6276581012096061E-2</v>
      </c>
      <c r="E1340" s="2">
        <v>-3.7772423785252976E-3</v>
      </c>
      <c r="F1340">
        <v>6</v>
      </c>
      <c r="G1340">
        <v>2020</v>
      </c>
      <c r="L1340" s="2">
        <f t="shared" si="131"/>
        <v>-2.383983543857477E-2</v>
      </c>
      <c r="P1340" s="2">
        <f t="shared" si="132"/>
        <v>-7.8840363311177483E-4</v>
      </c>
      <c r="T1340" s="2">
        <f t="shared" si="133"/>
        <v>2.3287742266682537E-2</v>
      </c>
      <c r="X1340" s="2">
        <f t="shared" si="134"/>
        <v>2.3051431805462996E-2</v>
      </c>
      <c r="AB1340" s="2">
        <f t="shared" si="135"/>
        <v>-5.5209317189223311E-4</v>
      </c>
      <c r="AF1340" s="2">
        <f t="shared" si="136"/>
        <v>2.2499338633570762E-2</v>
      </c>
    </row>
    <row r="1341" spans="1:32" x14ac:dyDescent="0.3">
      <c r="A1341" s="15">
        <v>43987</v>
      </c>
      <c r="B1341" s="2">
        <v>2.167423813601552E-2</v>
      </c>
      <c r="C1341" s="4">
        <v>1.1272197904098998E-2</v>
      </c>
      <c r="D1341" s="2">
        <v>3.1585864951484605E-2</v>
      </c>
      <c r="E1341" s="2">
        <v>9.0210030988178841E-3</v>
      </c>
      <c r="F1341">
        <v>6</v>
      </c>
      <c r="G1341">
        <v>2020</v>
      </c>
      <c r="L1341" s="2">
        <f t="shared" si="131"/>
        <v>1.0402040231916522E-2</v>
      </c>
      <c r="P1341" s="2">
        <f t="shared" si="132"/>
        <v>-9.9116268154690844E-3</v>
      </c>
      <c r="T1341" s="2">
        <f t="shared" si="133"/>
        <v>-1.2653235037197636E-2</v>
      </c>
      <c r="X1341" s="2">
        <f t="shared" si="134"/>
        <v>-2.0313667047385606E-2</v>
      </c>
      <c r="AB1341" s="2">
        <f t="shared" si="135"/>
        <v>-2.2511948052811141E-3</v>
      </c>
      <c r="AF1341" s="2">
        <f t="shared" si="136"/>
        <v>-2.2564861852666721E-2</v>
      </c>
    </row>
    <row r="1342" spans="1:32" x14ac:dyDescent="0.3">
      <c r="A1342" s="15">
        <v>43990</v>
      </c>
      <c r="B1342" s="2">
        <v>2.4468639601552445E-3</v>
      </c>
      <c r="C1342" s="4">
        <v>2.4945401123037119E-3</v>
      </c>
      <c r="D1342" s="2">
        <v>7.2666333880053507E-3</v>
      </c>
      <c r="E1342" s="2">
        <v>2.4306418364383889E-3</v>
      </c>
      <c r="F1342">
        <v>6</v>
      </c>
      <c r="G1342">
        <v>2020</v>
      </c>
      <c r="L1342" s="2">
        <f t="shared" si="131"/>
        <v>-4.7676152148467404E-5</v>
      </c>
      <c r="P1342" s="2">
        <f t="shared" si="132"/>
        <v>-4.8197694278501058E-3</v>
      </c>
      <c r="T1342" s="2">
        <f t="shared" si="133"/>
        <v>-1.6222123716855535E-5</v>
      </c>
      <c r="X1342" s="2">
        <f t="shared" si="134"/>
        <v>-4.7720932757016384E-3</v>
      </c>
      <c r="AB1342" s="2">
        <f t="shared" si="135"/>
        <v>-6.3898275865322939E-5</v>
      </c>
      <c r="AF1342" s="2">
        <f t="shared" si="136"/>
        <v>-4.8359915515669618E-3</v>
      </c>
    </row>
    <row r="1343" spans="1:32" x14ac:dyDescent="0.3">
      <c r="A1343" s="15">
        <v>43991</v>
      </c>
      <c r="B1343" s="2">
        <v>-1.9368613695287515E-2</v>
      </c>
      <c r="C1343" s="4">
        <v>-1.1881051787813176E-2</v>
      </c>
      <c r="D1343" s="2">
        <v>-2.182670319789861E-2</v>
      </c>
      <c r="E1343" s="2">
        <v>-1.2041984743929238E-2</v>
      </c>
      <c r="F1343">
        <v>6</v>
      </c>
      <c r="G1343">
        <v>2020</v>
      </c>
      <c r="L1343" s="2">
        <f t="shared" si="131"/>
        <v>-7.4875619074743389E-3</v>
      </c>
      <c r="P1343" s="2">
        <f t="shared" si="132"/>
        <v>2.4580895026110952E-3</v>
      </c>
      <c r="T1343" s="2">
        <f t="shared" si="133"/>
        <v>7.3266289513582768E-3</v>
      </c>
      <c r="X1343" s="2">
        <f t="shared" si="134"/>
        <v>9.9456514100854342E-3</v>
      </c>
      <c r="AB1343" s="2">
        <f t="shared" si="135"/>
        <v>-1.6093295611606211E-4</v>
      </c>
      <c r="AF1343" s="2">
        <f t="shared" si="136"/>
        <v>9.7847184539693721E-3</v>
      </c>
    </row>
    <row r="1344" spans="1:32" x14ac:dyDescent="0.3">
      <c r="A1344" s="15">
        <v>43992</v>
      </c>
      <c r="B1344" s="2">
        <v>1.1390551970001347E-2</v>
      </c>
      <c r="C1344" s="4">
        <v>6.9177287951705298E-3</v>
      </c>
      <c r="D1344" s="2">
        <v>1.8103826797716615E-2</v>
      </c>
      <c r="E1344" s="2">
        <v>8.5508923278446915E-3</v>
      </c>
      <c r="F1344">
        <v>6</v>
      </c>
      <c r="G1344">
        <v>2020</v>
      </c>
      <c r="L1344" s="2">
        <f t="shared" si="131"/>
        <v>4.4728231748308173E-3</v>
      </c>
      <c r="P1344" s="2">
        <f t="shared" si="132"/>
        <v>-6.7132748277152678E-3</v>
      </c>
      <c r="T1344" s="2">
        <f t="shared" si="133"/>
        <v>-2.8396596421566556E-3</v>
      </c>
      <c r="X1344" s="2">
        <f t="shared" si="134"/>
        <v>-1.1186098002546085E-2</v>
      </c>
      <c r="AB1344" s="2">
        <f t="shared" si="135"/>
        <v>1.6331635326741617E-3</v>
      </c>
      <c r="AF1344" s="2">
        <f t="shared" si="136"/>
        <v>-9.5529344698719234E-3</v>
      </c>
    </row>
    <row r="1345" spans="1:32" x14ac:dyDescent="0.3">
      <c r="A1345" s="15">
        <v>43993</v>
      </c>
      <c r="B1345" s="2">
        <v>-2.4387935071793695E-2</v>
      </c>
      <c r="C1345" s="4">
        <v>-2.1169120663493489E-2</v>
      </c>
      <c r="D1345" s="2">
        <v>-2.7248686025184578E-2</v>
      </c>
      <c r="E1345" s="2">
        <v>-2.0693169192674995E-2</v>
      </c>
      <c r="F1345">
        <v>6</v>
      </c>
      <c r="G1345">
        <v>2020</v>
      </c>
      <c r="L1345" s="2">
        <f t="shared" si="131"/>
        <v>-3.2188144083002065E-3</v>
      </c>
      <c r="P1345" s="2">
        <f t="shared" si="132"/>
        <v>2.8607509533908823E-3</v>
      </c>
      <c r="T1345" s="2">
        <f t="shared" si="133"/>
        <v>3.6947658791187006E-3</v>
      </c>
      <c r="X1345" s="2">
        <f t="shared" si="134"/>
        <v>6.0795653616910889E-3</v>
      </c>
      <c r="AB1345" s="2">
        <f t="shared" si="135"/>
        <v>4.7595147081849407E-4</v>
      </c>
      <c r="AF1345" s="2">
        <f t="shared" si="136"/>
        <v>6.5555168325095829E-3</v>
      </c>
    </row>
    <row r="1346" spans="1:32" x14ac:dyDescent="0.3">
      <c r="A1346" s="15">
        <v>43994</v>
      </c>
      <c r="B1346" s="2">
        <v>7.5209533463544169E-3</v>
      </c>
      <c r="C1346" s="4">
        <v>7.1601696626943682E-3</v>
      </c>
      <c r="D1346" s="2">
        <v>6.3044606251353979E-3</v>
      </c>
      <c r="E1346" s="2">
        <v>7.2311206537466425E-3</v>
      </c>
      <c r="F1346">
        <v>6</v>
      </c>
      <c r="G1346">
        <v>2020</v>
      </c>
      <c r="L1346" s="2">
        <f t="shared" ref="L1346:L1409" si="137">IF(OR(F1346=1, F1346=3, F1346=4, F1346=5, F1346=6,F1346=9,F1346=10,F1346=11), B1346-C1346, IF(OR(F1346=2, F1346=7,F1346=8,F1346=12), C1346-B1346, ""))</f>
        <v>3.6078368366004865E-4</v>
      </c>
      <c r="P1346" s="2">
        <f t="shared" ref="P1346:P1409" si="138">IF(OR(F1346=1, F1346=4, F1346=9,F1346=10,F1346=11), D1346-B1346, IF(OR(F1346=2,F1346=3,F1346=5,F1346=6, F1346=7,F1346=8,F1346=12), B1346-D1346, ""))</f>
        <v>1.216492721219019E-3</v>
      </c>
      <c r="T1346" s="2">
        <f t="shared" ref="T1346:T1409" si="139">IF(OR(F1346=1, F1346=3, F1346=4, F1346=5,F1346=9,F1346=10,F1346=11), B1346-E1346, IF(OR(F1346=2, F1346=6, F1346=7,F1346=8,F1346=12), E1346-B1346, ""))</f>
        <v>-2.8983269260777437E-4</v>
      </c>
      <c r="X1346" s="2">
        <f t="shared" ref="X1346:X1409" si="140">IF(OR(F1346=1, F1346=3, F1346=4, F1346=5,F1346=9,F1346=10,F1346=11), D1346-C1346, IF(OR(F1346=2, F1346=6, F1346=7,F1346=8,F1346=12), C1346-D1346, ""))</f>
        <v>8.5570903755897033E-4</v>
      </c>
      <c r="AB1346" s="2">
        <f t="shared" ref="AB1346:AB1409" si="141">IF(OR(F1346=1,F1346=2, F1346=3,F1346=9,F1346=11,F1346=12), C1346-E1346, IF(OR( F1346=4, F1346=5,F1346=6, F1346=7,F1346=8,F1346=10), E1346-C1346, ""))</f>
        <v>7.095099105227428E-5</v>
      </c>
      <c r="AF1346" s="2">
        <f t="shared" ref="AF1346:AF1409" si="142">IF(OR(F1346=1, F1346=3,F1346=4, F1346=5,F1346=9,F1346=10,F1346=11), D1346-E1346, IF(OR(F1346=2,F1346=6, F1346=7,F1346=8,F1346=12), E1346-D1346, ""))</f>
        <v>9.2666002861124461E-4</v>
      </c>
    </row>
    <row r="1347" spans="1:32" x14ac:dyDescent="0.3">
      <c r="A1347" s="15">
        <v>43997</v>
      </c>
      <c r="B1347" s="2">
        <v>-2.9930025769258229E-2</v>
      </c>
      <c r="C1347" s="4">
        <v>-1.5963260435780859E-2</v>
      </c>
      <c r="D1347" s="2">
        <v>-3.5907342449968543E-2</v>
      </c>
      <c r="E1347" s="2">
        <v>-1.6343263898612397E-2</v>
      </c>
      <c r="F1347">
        <v>6</v>
      </c>
      <c r="G1347">
        <v>2020</v>
      </c>
      <c r="L1347" s="2">
        <f t="shared" si="137"/>
        <v>-1.396676533347737E-2</v>
      </c>
      <c r="P1347" s="2">
        <f t="shared" si="138"/>
        <v>5.9773166807103144E-3</v>
      </c>
      <c r="T1347" s="2">
        <f t="shared" si="139"/>
        <v>1.3586761870645832E-2</v>
      </c>
      <c r="X1347" s="2">
        <f t="shared" si="140"/>
        <v>1.9944082014187684E-2</v>
      </c>
      <c r="AB1347" s="2">
        <f t="shared" si="141"/>
        <v>-3.8000346283153727E-4</v>
      </c>
      <c r="AF1347" s="2">
        <f t="shared" si="142"/>
        <v>1.9564078551356147E-2</v>
      </c>
    </row>
    <row r="1348" spans="1:32" x14ac:dyDescent="0.3">
      <c r="A1348" s="15">
        <v>43998</v>
      </c>
      <c r="B1348" s="2">
        <v>2.6962472559328942E-2</v>
      </c>
      <c r="C1348" s="4">
        <v>1.022040616688907E-2</v>
      </c>
      <c r="D1348" s="2">
        <v>1.9273937999989919E-2</v>
      </c>
      <c r="E1348" s="2">
        <v>1.1328124999999946E-2</v>
      </c>
      <c r="F1348">
        <v>6</v>
      </c>
      <c r="G1348">
        <v>2020</v>
      </c>
      <c r="L1348" s="2">
        <f t="shared" si="137"/>
        <v>1.6742066392439872E-2</v>
      </c>
      <c r="P1348" s="2">
        <f t="shared" si="138"/>
        <v>7.6885345593390234E-3</v>
      </c>
      <c r="T1348" s="2">
        <f t="shared" si="139"/>
        <v>-1.5634347559328996E-2</v>
      </c>
      <c r="X1348" s="2">
        <f t="shared" si="140"/>
        <v>-9.0535318331008488E-3</v>
      </c>
      <c r="AB1348" s="2">
        <f t="shared" si="141"/>
        <v>1.107718833110876E-3</v>
      </c>
      <c r="AF1348" s="2">
        <f t="shared" si="142"/>
        <v>-7.9458129999899728E-3</v>
      </c>
    </row>
    <row r="1349" spans="1:32" x14ac:dyDescent="0.3">
      <c r="A1349" s="15">
        <v>43999</v>
      </c>
      <c r="B1349" s="2">
        <v>-8.2791218235053476E-3</v>
      </c>
      <c r="C1349" s="4">
        <v>-3.3134960661690906E-3</v>
      </c>
      <c r="D1349" s="2">
        <v>-4.678100380850125E-3</v>
      </c>
      <c r="E1349" s="2">
        <v>-2.8953835148230814E-3</v>
      </c>
      <c r="F1349">
        <v>6</v>
      </c>
      <c r="G1349">
        <v>2020</v>
      </c>
      <c r="L1349" s="2">
        <f t="shared" si="137"/>
        <v>-4.9656257573362575E-3</v>
      </c>
      <c r="P1349" s="2">
        <f t="shared" si="138"/>
        <v>-3.6010214426552226E-3</v>
      </c>
      <c r="T1349" s="2">
        <f t="shared" si="139"/>
        <v>5.3837383086822663E-3</v>
      </c>
      <c r="X1349" s="2">
        <f t="shared" si="140"/>
        <v>1.3646043146810344E-3</v>
      </c>
      <c r="AB1349" s="2">
        <f t="shared" si="141"/>
        <v>4.1811255134600921E-4</v>
      </c>
      <c r="AF1349" s="2">
        <f t="shared" si="142"/>
        <v>1.7827168660270436E-3</v>
      </c>
    </row>
    <row r="1350" spans="1:32" x14ac:dyDescent="0.3">
      <c r="A1350" s="15">
        <v>44000</v>
      </c>
      <c r="B1350" s="2">
        <v>3.518125723100652E-2</v>
      </c>
      <c r="C1350" s="4">
        <v>2.1303188394063446E-2</v>
      </c>
      <c r="D1350" s="2">
        <v>3.7350724565941032E-2</v>
      </c>
      <c r="E1350" s="2">
        <v>2.0894463159754611E-2</v>
      </c>
      <c r="F1350">
        <v>6</v>
      </c>
      <c r="G1350">
        <v>2020</v>
      </c>
      <c r="L1350" s="2">
        <f t="shared" si="137"/>
        <v>1.3878068836943074E-2</v>
      </c>
      <c r="P1350" s="2">
        <f t="shared" si="138"/>
        <v>-2.169467334934512E-3</v>
      </c>
      <c r="T1350" s="2">
        <f t="shared" si="139"/>
        <v>-1.4286794071251909E-2</v>
      </c>
      <c r="X1350" s="2">
        <f t="shared" si="140"/>
        <v>-1.6047536171877586E-2</v>
      </c>
      <c r="AB1350" s="2">
        <f t="shared" si="141"/>
        <v>-4.0872523430883489E-4</v>
      </c>
      <c r="AF1350" s="2">
        <f t="shared" si="142"/>
        <v>-1.6456261406186421E-2</v>
      </c>
    </row>
    <row r="1351" spans="1:32" x14ac:dyDescent="0.3">
      <c r="A1351" s="15">
        <v>44001</v>
      </c>
      <c r="B1351" s="2">
        <v>1.54488715916372E-2</v>
      </c>
      <c r="C1351" s="4">
        <v>1.513627603018337E-2</v>
      </c>
      <c r="D1351" s="2">
        <v>1.8218864971392818E-2</v>
      </c>
      <c r="E1351" s="2">
        <v>1.5308677343490795E-2</v>
      </c>
      <c r="F1351">
        <v>6</v>
      </c>
      <c r="G1351">
        <v>2020</v>
      </c>
      <c r="L1351" s="2">
        <f t="shared" si="137"/>
        <v>3.1259556145383019E-4</v>
      </c>
      <c r="P1351" s="2">
        <f t="shared" si="138"/>
        <v>-2.7699933797556177E-3</v>
      </c>
      <c r="T1351" s="2">
        <f t="shared" si="139"/>
        <v>-1.4019424814640594E-4</v>
      </c>
      <c r="X1351" s="2">
        <f t="shared" si="140"/>
        <v>-3.0825889412094479E-3</v>
      </c>
      <c r="AB1351" s="2">
        <f t="shared" si="141"/>
        <v>1.7240131330742425E-4</v>
      </c>
      <c r="AF1351" s="2">
        <f t="shared" si="142"/>
        <v>-2.9101876279020236E-3</v>
      </c>
    </row>
    <row r="1352" spans="1:32" x14ac:dyDescent="0.3">
      <c r="A1352" s="15">
        <v>44004</v>
      </c>
      <c r="B1352" s="2">
        <v>1.1985875798941087E-2</v>
      </c>
      <c r="C1352" s="4">
        <v>6.5206356643630762E-3</v>
      </c>
      <c r="D1352" s="2">
        <v>1.7351591753717529E-2</v>
      </c>
      <c r="E1352" s="2">
        <v>5.1707761174003275E-3</v>
      </c>
      <c r="F1352">
        <v>6</v>
      </c>
      <c r="G1352">
        <v>2020</v>
      </c>
      <c r="L1352" s="2">
        <f t="shared" si="137"/>
        <v>5.4652401345780107E-3</v>
      </c>
      <c r="P1352" s="2">
        <f t="shared" si="138"/>
        <v>-5.365715954776442E-3</v>
      </c>
      <c r="T1352" s="2">
        <f t="shared" si="139"/>
        <v>-6.8150996815407594E-3</v>
      </c>
      <c r="X1352" s="2">
        <f t="shared" si="140"/>
        <v>-1.0830956089354454E-2</v>
      </c>
      <c r="AB1352" s="2">
        <f t="shared" si="141"/>
        <v>-1.3498595469627487E-3</v>
      </c>
      <c r="AF1352" s="2">
        <f t="shared" si="142"/>
        <v>-1.2180815636317201E-2</v>
      </c>
    </row>
    <row r="1353" spans="1:32" x14ac:dyDescent="0.3">
      <c r="A1353" s="15">
        <v>44005</v>
      </c>
      <c r="B1353" s="2">
        <v>2.0112301725880896E-2</v>
      </c>
      <c r="C1353" s="4">
        <v>1.5497711226627285E-2</v>
      </c>
      <c r="D1353" s="2">
        <v>2.5637600278234089E-2</v>
      </c>
      <c r="E1353" s="2">
        <v>1.4869389069218825E-2</v>
      </c>
      <c r="F1353">
        <v>6</v>
      </c>
      <c r="G1353">
        <v>2020</v>
      </c>
      <c r="L1353" s="2">
        <f t="shared" si="137"/>
        <v>4.6145904992536107E-3</v>
      </c>
      <c r="P1353" s="2">
        <f t="shared" si="138"/>
        <v>-5.5252985523531924E-3</v>
      </c>
      <c r="T1353" s="2">
        <f t="shared" si="139"/>
        <v>-5.2429126566620708E-3</v>
      </c>
      <c r="X1353" s="2">
        <f t="shared" si="140"/>
        <v>-1.0139889051606803E-2</v>
      </c>
      <c r="AB1353" s="2">
        <f t="shared" si="141"/>
        <v>-6.2832215740846013E-4</v>
      </c>
      <c r="AF1353" s="2">
        <f t="shared" si="142"/>
        <v>-1.0768211209015263E-2</v>
      </c>
    </row>
    <row r="1354" spans="1:32" x14ac:dyDescent="0.3">
      <c r="A1354" s="15">
        <v>44006</v>
      </c>
      <c r="B1354" s="2">
        <v>-3.0757717847433277E-2</v>
      </c>
      <c r="C1354" s="4">
        <v>-1.5824658580842397E-2</v>
      </c>
      <c r="D1354" s="2">
        <v>-3.7642208139268628E-2</v>
      </c>
      <c r="E1354" s="2">
        <v>-1.5846547727475988E-2</v>
      </c>
      <c r="F1354">
        <v>6</v>
      </c>
      <c r="G1354">
        <v>2020</v>
      </c>
      <c r="L1354" s="2">
        <f t="shared" si="137"/>
        <v>-1.493305926659088E-2</v>
      </c>
      <c r="P1354" s="2">
        <f t="shared" si="138"/>
        <v>6.8844902918353511E-3</v>
      </c>
      <c r="T1354" s="2">
        <f t="shared" si="139"/>
        <v>1.4911170119957289E-2</v>
      </c>
      <c r="X1354" s="2">
        <f t="shared" si="140"/>
        <v>2.1817549558426231E-2</v>
      </c>
      <c r="AB1354" s="2">
        <f t="shared" si="141"/>
        <v>-2.1889146633591317E-5</v>
      </c>
      <c r="AF1354" s="2">
        <f t="shared" si="142"/>
        <v>2.179566041179264E-2</v>
      </c>
    </row>
    <row r="1355" spans="1:32" x14ac:dyDescent="0.3">
      <c r="A1355" s="15">
        <v>44007</v>
      </c>
      <c r="B1355" s="2">
        <v>2.730123941958853E-3</v>
      </c>
      <c r="C1355" s="4">
        <v>-1.5914141267114627E-3</v>
      </c>
      <c r="D1355" s="2">
        <v>3.7033061399743398E-3</v>
      </c>
      <c r="E1355" s="2">
        <v>-7.7088575576356557E-4</v>
      </c>
      <c r="F1355">
        <v>6</v>
      </c>
      <c r="G1355">
        <v>2020</v>
      </c>
      <c r="L1355" s="2">
        <f t="shared" si="137"/>
        <v>4.3215380686703157E-3</v>
      </c>
      <c r="P1355" s="2">
        <f t="shared" si="138"/>
        <v>-9.7318219801548677E-4</v>
      </c>
      <c r="T1355" s="2">
        <f t="shared" si="139"/>
        <v>-3.5010096977224187E-3</v>
      </c>
      <c r="X1355" s="2">
        <f t="shared" si="140"/>
        <v>-5.2947202666858029E-3</v>
      </c>
      <c r="AB1355" s="2">
        <f t="shared" si="141"/>
        <v>8.2052837094789713E-4</v>
      </c>
      <c r="AF1355" s="2">
        <f t="shared" si="142"/>
        <v>-4.4741918957379055E-3</v>
      </c>
    </row>
    <row r="1356" spans="1:32" x14ac:dyDescent="0.3">
      <c r="A1356" s="15">
        <v>44008</v>
      </c>
      <c r="B1356" s="2">
        <v>2.6916120867552507E-4</v>
      </c>
      <c r="C1356" s="4">
        <v>9.1457784602824756E-3</v>
      </c>
      <c r="D1356" s="2">
        <v>3.9942063084279526E-3</v>
      </c>
      <c r="E1356" s="2">
        <v>9.4474787685012752E-3</v>
      </c>
      <c r="F1356">
        <v>6</v>
      </c>
      <c r="G1356">
        <v>2020</v>
      </c>
      <c r="L1356" s="2">
        <f t="shared" si="137"/>
        <v>-8.8766172516069504E-3</v>
      </c>
      <c r="P1356" s="2">
        <f t="shared" si="138"/>
        <v>-3.7250450997524274E-3</v>
      </c>
      <c r="T1356" s="2">
        <f t="shared" si="139"/>
        <v>9.1783175598257501E-3</v>
      </c>
      <c r="X1356" s="2">
        <f t="shared" si="140"/>
        <v>5.151572151854523E-3</v>
      </c>
      <c r="AB1356" s="2">
        <f t="shared" si="141"/>
        <v>3.0170030821879967E-4</v>
      </c>
      <c r="AF1356" s="2">
        <f t="shared" si="142"/>
        <v>5.4532724600733226E-3</v>
      </c>
    </row>
    <row r="1357" spans="1:32" x14ac:dyDescent="0.3">
      <c r="A1357" s="15">
        <v>44011</v>
      </c>
      <c r="B1357" s="2">
        <v>-5.245319561007101E-3</v>
      </c>
      <c r="C1357" s="4">
        <v>-6.7995762303766118E-3</v>
      </c>
      <c r="D1357" s="2">
        <v>-1.0793324394858259E-2</v>
      </c>
      <c r="E1357" s="2">
        <v>-5.9636743285073303E-3</v>
      </c>
      <c r="F1357">
        <v>6</v>
      </c>
      <c r="G1357">
        <v>2020</v>
      </c>
      <c r="L1357" s="2">
        <f t="shared" si="137"/>
        <v>1.5542566693695107E-3</v>
      </c>
      <c r="P1357" s="2">
        <f t="shared" si="138"/>
        <v>5.5480048338511579E-3</v>
      </c>
      <c r="T1357" s="2">
        <f t="shared" si="139"/>
        <v>-7.1835476750022921E-4</v>
      </c>
      <c r="X1357" s="2">
        <f t="shared" si="140"/>
        <v>3.9937481644816471E-3</v>
      </c>
      <c r="AB1357" s="2">
        <f t="shared" si="141"/>
        <v>8.3590190186928152E-4</v>
      </c>
      <c r="AF1357" s="2">
        <f t="shared" si="142"/>
        <v>4.8296500663509287E-3</v>
      </c>
    </row>
    <row r="1358" spans="1:32" x14ac:dyDescent="0.3">
      <c r="A1358" s="15">
        <v>44012</v>
      </c>
      <c r="B1358" s="2">
        <v>2.7173141196185258E-3</v>
      </c>
      <c r="C1358" s="4">
        <v>-9.987975640975207E-4</v>
      </c>
      <c r="D1358" s="2">
        <v>5.2202818484018234E-4</v>
      </c>
      <c r="E1358" s="2">
        <v>-1.3077234628240961E-3</v>
      </c>
      <c r="F1358">
        <v>6</v>
      </c>
      <c r="G1358">
        <v>2020</v>
      </c>
      <c r="L1358" s="2">
        <f t="shared" si="137"/>
        <v>3.7161116837160467E-3</v>
      </c>
      <c r="P1358" s="2">
        <f t="shared" si="138"/>
        <v>2.1952859347783432E-3</v>
      </c>
      <c r="T1358" s="2">
        <f t="shared" si="139"/>
        <v>-4.0250375824426223E-3</v>
      </c>
      <c r="X1358" s="2">
        <f t="shared" si="140"/>
        <v>-1.520825748937703E-3</v>
      </c>
      <c r="AB1358" s="2">
        <f t="shared" si="141"/>
        <v>-3.0892589872657541E-4</v>
      </c>
      <c r="AF1358" s="2">
        <f t="shared" si="142"/>
        <v>-1.8297516476642784E-3</v>
      </c>
    </row>
    <row r="1359" spans="1:32" x14ac:dyDescent="0.3">
      <c r="A1359" s="15">
        <v>44013</v>
      </c>
      <c r="B1359" s="2">
        <v>2.5947017729924179E-2</v>
      </c>
      <c r="C1359" s="4">
        <v>1.2419797905281341E-2</v>
      </c>
      <c r="D1359" s="2">
        <v>2.8425163136430818E-2</v>
      </c>
      <c r="E1359" s="2">
        <v>1.4281500065872589E-2</v>
      </c>
      <c r="F1359">
        <v>7</v>
      </c>
      <c r="G1359">
        <v>2020</v>
      </c>
      <c r="L1359" s="2">
        <f t="shared" si="137"/>
        <v>-1.3527219824642838E-2</v>
      </c>
      <c r="P1359" s="2">
        <f t="shared" si="138"/>
        <v>-2.4781454065066384E-3</v>
      </c>
      <c r="T1359" s="2">
        <f t="shared" si="139"/>
        <v>-1.166551766405159E-2</v>
      </c>
      <c r="X1359" s="2">
        <f t="shared" si="140"/>
        <v>-1.6005365231149475E-2</v>
      </c>
      <c r="AB1359" s="2">
        <f t="shared" si="141"/>
        <v>1.8617021605912484E-3</v>
      </c>
      <c r="AF1359" s="2">
        <f t="shared" si="142"/>
        <v>-1.4143663070558228E-2</v>
      </c>
    </row>
    <row r="1360" spans="1:32" x14ac:dyDescent="0.3">
      <c r="A1360" s="15">
        <v>44014</v>
      </c>
      <c r="B1360" s="2">
        <v>5.8220826552364364E-3</v>
      </c>
      <c r="C1360" s="4">
        <v>1.1663414844607789E-2</v>
      </c>
      <c r="D1360" s="2">
        <v>-1.1102213162491727E-3</v>
      </c>
      <c r="E1360" s="2">
        <v>1.2120758616892258E-2</v>
      </c>
      <c r="F1360">
        <v>7</v>
      </c>
      <c r="G1360">
        <v>2020</v>
      </c>
      <c r="L1360" s="2">
        <f t="shared" si="137"/>
        <v>5.8413321893713522E-3</v>
      </c>
      <c r="P1360" s="2">
        <f t="shared" si="138"/>
        <v>6.9323039714856089E-3</v>
      </c>
      <c r="T1360" s="2">
        <f t="shared" si="139"/>
        <v>6.2986759616558219E-3</v>
      </c>
      <c r="X1360" s="2">
        <f t="shared" si="140"/>
        <v>1.2773636160856961E-2</v>
      </c>
      <c r="AB1360" s="2">
        <f t="shared" si="141"/>
        <v>4.5734377228446969E-4</v>
      </c>
      <c r="AF1360" s="2">
        <f t="shared" si="142"/>
        <v>1.3230979933141431E-2</v>
      </c>
    </row>
    <row r="1361" spans="1:32" x14ac:dyDescent="0.3">
      <c r="A1361" s="15">
        <v>44015</v>
      </c>
      <c r="B1361" s="2">
        <v>-3.2977950307702549E-3</v>
      </c>
      <c r="C1361" s="4">
        <v>5.2740316726214388E-3</v>
      </c>
      <c r="D1361" s="2">
        <v>-4.5915857369312569E-3</v>
      </c>
      <c r="E1361" s="2">
        <v>4.9581934900694178E-3</v>
      </c>
      <c r="F1361">
        <v>7</v>
      </c>
      <c r="G1361">
        <v>2020</v>
      </c>
      <c r="L1361" s="2">
        <f t="shared" si="137"/>
        <v>8.5718267033916933E-3</v>
      </c>
      <c r="P1361" s="2">
        <f t="shared" si="138"/>
        <v>1.293790706161002E-3</v>
      </c>
      <c r="T1361" s="2">
        <f t="shared" si="139"/>
        <v>8.2559885208396723E-3</v>
      </c>
      <c r="X1361" s="2">
        <f t="shared" si="140"/>
        <v>9.8656174095526957E-3</v>
      </c>
      <c r="AB1361" s="2">
        <f t="shared" si="141"/>
        <v>-3.1583818255202095E-4</v>
      </c>
      <c r="AF1361" s="2">
        <f t="shared" si="142"/>
        <v>9.5497792270006748E-3</v>
      </c>
    </row>
    <row r="1362" spans="1:32" x14ac:dyDescent="0.3">
      <c r="A1362" s="15">
        <v>44018</v>
      </c>
      <c r="B1362" s="2">
        <v>1.3861044839754446E-2</v>
      </c>
      <c r="C1362" s="4">
        <v>1.4735065779860123E-2</v>
      </c>
      <c r="D1362" s="2">
        <v>1.5858669985905405E-2</v>
      </c>
      <c r="E1362" s="2">
        <v>1.2932860503555956E-2</v>
      </c>
      <c r="F1362">
        <v>7</v>
      </c>
      <c r="G1362">
        <v>2020</v>
      </c>
      <c r="L1362" s="2">
        <f t="shared" si="137"/>
        <v>8.7402094010567699E-4</v>
      </c>
      <c r="P1362" s="2">
        <f t="shared" si="138"/>
        <v>-1.9976251461509588E-3</v>
      </c>
      <c r="T1362" s="2">
        <f t="shared" si="139"/>
        <v>-9.2818433619848949E-4</v>
      </c>
      <c r="X1362" s="2">
        <f t="shared" si="140"/>
        <v>-1.1236042060452818E-3</v>
      </c>
      <c r="AB1362" s="2">
        <f t="shared" si="141"/>
        <v>-1.8022052763041665E-3</v>
      </c>
      <c r="AF1362" s="2">
        <f t="shared" si="142"/>
        <v>-2.9258094823494483E-3</v>
      </c>
    </row>
    <row r="1363" spans="1:32" x14ac:dyDescent="0.3">
      <c r="A1363" s="15">
        <v>44019</v>
      </c>
      <c r="B1363" s="2">
        <v>1.5204709707965849E-2</v>
      </c>
      <c r="C1363" s="4">
        <v>3.3445903573601893E-3</v>
      </c>
      <c r="D1363" s="2">
        <v>1.9327490714650886E-2</v>
      </c>
      <c r="E1363" s="2">
        <v>5.1316513590489062E-3</v>
      </c>
      <c r="F1363">
        <v>7</v>
      </c>
      <c r="G1363">
        <v>2020</v>
      </c>
      <c r="L1363" s="2">
        <f t="shared" si="137"/>
        <v>-1.186011935060566E-2</v>
      </c>
      <c r="P1363" s="2">
        <f t="shared" si="138"/>
        <v>-4.1227810066850369E-3</v>
      </c>
      <c r="T1363" s="2">
        <f t="shared" si="139"/>
        <v>-1.0073058348916943E-2</v>
      </c>
      <c r="X1363" s="2">
        <f t="shared" si="140"/>
        <v>-1.5982900357290698E-2</v>
      </c>
      <c r="AB1363" s="2">
        <f t="shared" si="141"/>
        <v>1.7870610016887168E-3</v>
      </c>
      <c r="AF1363" s="2">
        <f t="shared" si="142"/>
        <v>-1.419583935560198E-2</v>
      </c>
    </row>
    <row r="1364" spans="1:32" x14ac:dyDescent="0.3">
      <c r="A1364" s="15">
        <v>44020</v>
      </c>
      <c r="B1364" s="2">
        <v>-5.8090167801064432E-3</v>
      </c>
      <c r="C1364" s="4">
        <v>-8.6947262179792525E-3</v>
      </c>
      <c r="D1364" s="2">
        <v>-1.9157680749513233E-3</v>
      </c>
      <c r="E1364" s="2">
        <v>-9.4209821969038661E-3</v>
      </c>
      <c r="F1364">
        <v>7</v>
      </c>
      <c r="G1364">
        <v>2020</v>
      </c>
      <c r="L1364" s="2">
        <f t="shared" si="137"/>
        <v>-2.8857094378728094E-3</v>
      </c>
      <c r="P1364" s="2">
        <f t="shared" si="138"/>
        <v>-3.8932487051551198E-3</v>
      </c>
      <c r="T1364" s="2">
        <f t="shared" si="139"/>
        <v>-3.6119654167974229E-3</v>
      </c>
      <c r="X1364" s="2">
        <f t="shared" si="140"/>
        <v>-6.7789581430279296E-3</v>
      </c>
      <c r="AB1364" s="2">
        <f t="shared" si="141"/>
        <v>-7.2625597892461355E-4</v>
      </c>
      <c r="AF1364" s="2">
        <f t="shared" si="142"/>
        <v>-7.5052141219525432E-3</v>
      </c>
    </row>
    <row r="1365" spans="1:32" x14ac:dyDescent="0.3">
      <c r="A1365" s="15">
        <v>44021</v>
      </c>
      <c r="B1365" s="2">
        <v>1.5572342175793591E-2</v>
      </c>
      <c r="C1365" s="4">
        <v>1.0060014478201035E-2</v>
      </c>
      <c r="D1365" s="2">
        <v>1.4281824159329423E-2</v>
      </c>
      <c r="E1365" s="2">
        <v>1.1249411971314393E-2</v>
      </c>
      <c r="F1365">
        <v>7</v>
      </c>
      <c r="G1365">
        <v>2020</v>
      </c>
      <c r="L1365" s="2">
        <f t="shared" si="137"/>
        <v>-5.5123276975925558E-3</v>
      </c>
      <c r="P1365" s="2">
        <f t="shared" si="138"/>
        <v>1.2905180164641677E-3</v>
      </c>
      <c r="T1365" s="2">
        <f t="shared" si="139"/>
        <v>-4.3229302044791983E-3</v>
      </c>
      <c r="X1365" s="2">
        <f t="shared" si="140"/>
        <v>-4.221809681128388E-3</v>
      </c>
      <c r="AB1365" s="2">
        <f t="shared" si="141"/>
        <v>1.1893974931133575E-3</v>
      </c>
      <c r="AF1365" s="2">
        <f t="shared" si="142"/>
        <v>-3.0324121880150306E-3</v>
      </c>
    </row>
    <row r="1366" spans="1:32" x14ac:dyDescent="0.3">
      <c r="A1366" s="15">
        <v>44022</v>
      </c>
      <c r="B1366" s="2">
        <v>-1.9303592036930047E-2</v>
      </c>
      <c r="C1366" s="4">
        <v>-4.1984750472792171E-3</v>
      </c>
      <c r="D1366" s="2">
        <v>-2.2209174408046376E-2</v>
      </c>
      <c r="E1366" s="2">
        <v>-3.9022595051567089E-3</v>
      </c>
      <c r="F1366">
        <v>7</v>
      </c>
      <c r="G1366">
        <v>2020</v>
      </c>
      <c r="L1366" s="2">
        <f t="shared" si="137"/>
        <v>1.510511698965083E-2</v>
      </c>
      <c r="P1366" s="2">
        <f t="shared" si="138"/>
        <v>2.9055823711163289E-3</v>
      </c>
      <c r="T1366" s="2">
        <f t="shared" si="139"/>
        <v>1.5401332531773337E-2</v>
      </c>
      <c r="X1366" s="2">
        <f t="shared" si="140"/>
        <v>1.8010699360767157E-2</v>
      </c>
      <c r="AB1366" s="2">
        <f t="shared" si="141"/>
        <v>2.9621554212250819E-4</v>
      </c>
      <c r="AF1366" s="2">
        <f t="shared" si="142"/>
        <v>1.8306914902889666E-2</v>
      </c>
    </row>
    <row r="1367" spans="1:32" x14ac:dyDescent="0.3">
      <c r="A1367" s="15">
        <v>44025</v>
      </c>
      <c r="B1367" s="2">
        <v>-1.5686956840264204E-2</v>
      </c>
      <c r="C1367" s="4">
        <v>3.2178528145765909E-3</v>
      </c>
      <c r="D1367" s="2">
        <v>-1.3804526652513935E-2</v>
      </c>
      <c r="E1367" s="2">
        <v>2.7151747278881884E-3</v>
      </c>
      <c r="F1367">
        <v>7</v>
      </c>
      <c r="G1367">
        <v>2020</v>
      </c>
      <c r="L1367" s="2">
        <f t="shared" si="137"/>
        <v>1.8904809654840794E-2</v>
      </c>
      <c r="P1367" s="2">
        <f t="shared" si="138"/>
        <v>-1.8824301877502694E-3</v>
      </c>
      <c r="T1367" s="2">
        <f t="shared" si="139"/>
        <v>1.8402131568152392E-2</v>
      </c>
      <c r="X1367" s="2">
        <f t="shared" si="140"/>
        <v>1.7022379467090527E-2</v>
      </c>
      <c r="AB1367" s="2">
        <f t="shared" si="141"/>
        <v>-5.0267808668840244E-4</v>
      </c>
      <c r="AF1367" s="2">
        <f t="shared" si="142"/>
        <v>1.6519701380402124E-2</v>
      </c>
    </row>
    <row r="1368" spans="1:32" x14ac:dyDescent="0.3">
      <c r="A1368" s="15">
        <v>44026</v>
      </c>
      <c r="B1368" s="2">
        <v>-2.5150206533984195E-2</v>
      </c>
      <c r="C1368" s="4">
        <v>-1.8083442102437387E-2</v>
      </c>
      <c r="D1368" s="2">
        <v>-3.1556073655737489E-2</v>
      </c>
      <c r="E1368" s="2">
        <v>-1.8003912934349327E-2</v>
      </c>
      <c r="F1368">
        <v>7</v>
      </c>
      <c r="G1368">
        <v>2020</v>
      </c>
      <c r="L1368" s="2">
        <f t="shared" si="137"/>
        <v>7.0667644315468084E-3</v>
      </c>
      <c r="P1368" s="2">
        <f t="shared" si="138"/>
        <v>6.4058671217532941E-3</v>
      </c>
      <c r="T1368" s="2">
        <f t="shared" si="139"/>
        <v>7.1462935996348675E-3</v>
      </c>
      <c r="X1368" s="2">
        <f t="shared" si="140"/>
        <v>1.3472631553300102E-2</v>
      </c>
      <c r="AB1368" s="2">
        <f t="shared" si="141"/>
        <v>7.9529168088059154E-5</v>
      </c>
      <c r="AF1368" s="2">
        <f t="shared" si="142"/>
        <v>1.3552160721388162E-2</v>
      </c>
    </row>
    <row r="1369" spans="1:32" x14ac:dyDescent="0.3">
      <c r="A1369" s="15">
        <v>44027</v>
      </c>
      <c r="B1369" s="2">
        <v>-3.3816561637512489E-3</v>
      </c>
      <c r="C1369" s="4">
        <v>1.0228756475463112E-3</v>
      </c>
      <c r="D1369" s="2">
        <v>-2.4050822262320251E-3</v>
      </c>
      <c r="E1369" s="2">
        <v>5.2035547355678375E-4</v>
      </c>
      <c r="F1369">
        <v>7</v>
      </c>
      <c r="G1369">
        <v>2020</v>
      </c>
      <c r="L1369" s="2">
        <f t="shared" si="137"/>
        <v>4.4045318112975601E-3</v>
      </c>
      <c r="P1369" s="2">
        <f t="shared" si="138"/>
        <v>-9.7657393751922382E-4</v>
      </c>
      <c r="T1369" s="2">
        <f t="shared" si="139"/>
        <v>3.9020116373080327E-3</v>
      </c>
      <c r="X1369" s="2">
        <f t="shared" si="140"/>
        <v>3.4279578737783363E-3</v>
      </c>
      <c r="AB1369" s="2">
        <f t="shared" si="141"/>
        <v>-5.0252017398952744E-4</v>
      </c>
      <c r="AF1369" s="2">
        <f t="shared" si="142"/>
        <v>2.9254376997888088E-3</v>
      </c>
    </row>
    <row r="1370" spans="1:32" x14ac:dyDescent="0.3">
      <c r="A1370" s="15">
        <v>44028</v>
      </c>
      <c r="B1370" s="2">
        <v>8.6101435335206259E-3</v>
      </c>
      <c r="C1370" s="4">
        <v>1.1466161873010491E-2</v>
      </c>
      <c r="D1370" s="2">
        <v>1.201457305858517E-2</v>
      </c>
      <c r="E1370" s="2">
        <v>1.1646294596582047E-2</v>
      </c>
      <c r="F1370">
        <v>7</v>
      </c>
      <c r="G1370">
        <v>2020</v>
      </c>
      <c r="L1370" s="2">
        <f t="shared" si="137"/>
        <v>2.8560183394898651E-3</v>
      </c>
      <c r="P1370" s="2">
        <f t="shared" si="138"/>
        <v>-3.4044295250645444E-3</v>
      </c>
      <c r="T1370" s="2">
        <f t="shared" si="139"/>
        <v>3.0361510630614215E-3</v>
      </c>
      <c r="X1370" s="2">
        <f t="shared" si="140"/>
        <v>-5.4841118557467927E-4</v>
      </c>
      <c r="AB1370" s="2">
        <f t="shared" si="141"/>
        <v>1.8013272357155635E-4</v>
      </c>
      <c r="AF1370" s="2">
        <f t="shared" si="142"/>
        <v>-3.6827846200312292E-4</v>
      </c>
    </row>
    <row r="1371" spans="1:32" x14ac:dyDescent="0.3">
      <c r="A1371" s="15">
        <v>44029</v>
      </c>
      <c r="B1371" s="2">
        <v>1.9000155738981599E-2</v>
      </c>
      <c r="C1371" s="4">
        <v>1.5060591529755724E-2</v>
      </c>
      <c r="D1371" s="2">
        <v>1.7115684245374865E-2</v>
      </c>
      <c r="E1371" s="2">
        <v>1.5037969185954667E-2</v>
      </c>
      <c r="F1371">
        <v>7</v>
      </c>
      <c r="G1371">
        <v>2020</v>
      </c>
      <c r="L1371" s="2">
        <f t="shared" si="137"/>
        <v>-3.9395642092258758E-3</v>
      </c>
      <c r="P1371" s="2">
        <f t="shared" si="138"/>
        <v>1.884471493606734E-3</v>
      </c>
      <c r="T1371" s="2">
        <f t="shared" si="139"/>
        <v>-3.9621865530269328E-3</v>
      </c>
      <c r="X1371" s="2">
        <f t="shared" si="140"/>
        <v>-2.0550927156191418E-3</v>
      </c>
      <c r="AB1371" s="2">
        <f t="shared" si="141"/>
        <v>-2.2622343801056988E-5</v>
      </c>
      <c r="AF1371" s="2">
        <f t="shared" si="142"/>
        <v>-2.0777150594201987E-3</v>
      </c>
    </row>
    <row r="1372" spans="1:32" x14ac:dyDescent="0.3">
      <c r="A1372" s="15">
        <v>44032</v>
      </c>
      <c r="B1372" s="2">
        <v>1.6000793278765368E-2</v>
      </c>
      <c r="C1372" s="4">
        <v>1.1053321958960529E-2</v>
      </c>
      <c r="D1372" s="2">
        <v>1.6163027842016099E-2</v>
      </c>
      <c r="E1372" s="2">
        <v>1.0773865252805596E-2</v>
      </c>
      <c r="F1372">
        <v>7</v>
      </c>
      <c r="G1372">
        <v>2020</v>
      </c>
      <c r="L1372" s="2">
        <f t="shared" si="137"/>
        <v>-4.947471319804839E-3</v>
      </c>
      <c r="P1372" s="2">
        <f t="shared" si="138"/>
        <v>-1.6223456325073146E-4</v>
      </c>
      <c r="T1372" s="2">
        <f t="shared" si="139"/>
        <v>-5.2269280259597713E-3</v>
      </c>
      <c r="X1372" s="2">
        <f t="shared" si="140"/>
        <v>-5.1097058830555705E-3</v>
      </c>
      <c r="AB1372" s="2">
        <f t="shared" si="141"/>
        <v>-2.7945670615493225E-4</v>
      </c>
      <c r="AF1372" s="2">
        <f t="shared" si="142"/>
        <v>-5.3891625892105027E-3</v>
      </c>
    </row>
    <row r="1373" spans="1:32" x14ac:dyDescent="0.3">
      <c r="A1373" s="15">
        <v>44033</v>
      </c>
      <c r="B1373" s="2">
        <v>1.9853506392528555E-2</v>
      </c>
      <c r="C1373" s="4">
        <v>1.2706174810836246E-2</v>
      </c>
      <c r="D1373" s="2">
        <v>2.0614330801434537E-2</v>
      </c>
      <c r="E1373" s="2">
        <v>1.3665253925881051E-2</v>
      </c>
      <c r="F1373">
        <v>7</v>
      </c>
      <c r="G1373">
        <v>2020</v>
      </c>
      <c r="L1373" s="2">
        <f t="shared" si="137"/>
        <v>-7.1473315816923087E-3</v>
      </c>
      <c r="P1373" s="2">
        <f t="shared" si="138"/>
        <v>-7.6082440890598221E-4</v>
      </c>
      <c r="T1373" s="2">
        <f t="shared" si="139"/>
        <v>-6.1882524666475036E-3</v>
      </c>
      <c r="X1373" s="2">
        <f t="shared" si="140"/>
        <v>-7.9081559905982909E-3</v>
      </c>
      <c r="AB1373" s="2">
        <f t="shared" si="141"/>
        <v>9.5907911504480511E-4</v>
      </c>
      <c r="AF1373" s="2">
        <f t="shared" si="142"/>
        <v>-6.9490768755534858E-3</v>
      </c>
    </row>
    <row r="1374" spans="1:32" x14ac:dyDescent="0.3">
      <c r="A1374" s="15">
        <v>44034</v>
      </c>
      <c r="B1374" s="2">
        <v>-2.4356975837879968E-3</v>
      </c>
      <c r="C1374" s="4">
        <v>-2.6562744966292314E-3</v>
      </c>
      <c r="D1374" s="2">
        <v>4.4157668334649522E-3</v>
      </c>
      <c r="E1374" s="2">
        <v>-1.5504742510809937E-3</v>
      </c>
      <c r="F1374">
        <v>7</v>
      </c>
      <c r="G1374">
        <v>2020</v>
      </c>
      <c r="L1374" s="2">
        <f t="shared" si="137"/>
        <v>-2.2057691284123456E-4</v>
      </c>
      <c r="P1374" s="2">
        <f t="shared" si="138"/>
        <v>-6.851464417252949E-3</v>
      </c>
      <c r="T1374" s="2">
        <f t="shared" si="139"/>
        <v>8.8522333270700309E-4</v>
      </c>
      <c r="X1374" s="2">
        <f t="shared" si="140"/>
        <v>-7.072041330094184E-3</v>
      </c>
      <c r="AB1374" s="2">
        <f t="shared" si="141"/>
        <v>1.1058002455482377E-3</v>
      </c>
      <c r="AF1374" s="2">
        <f t="shared" si="142"/>
        <v>-5.9662410845459455E-3</v>
      </c>
    </row>
    <row r="1375" spans="1:32" x14ac:dyDescent="0.3">
      <c r="A1375" s="15">
        <v>44035</v>
      </c>
      <c r="B1375" s="2">
        <v>7.9039748338144891E-3</v>
      </c>
      <c r="C1375" s="4">
        <v>7.4421069651294724E-3</v>
      </c>
      <c r="D1375" s="2">
        <v>8.7970772552071405E-3</v>
      </c>
      <c r="E1375" s="2">
        <v>7.1016426063702856E-3</v>
      </c>
      <c r="F1375">
        <v>7</v>
      </c>
      <c r="G1375">
        <v>2020</v>
      </c>
      <c r="L1375" s="2">
        <f t="shared" si="137"/>
        <v>-4.6186786868501663E-4</v>
      </c>
      <c r="P1375" s="2">
        <f t="shared" si="138"/>
        <v>-8.9310242139265146E-4</v>
      </c>
      <c r="T1375" s="2">
        <f t="shared" si="139"/>
        <v>-8.0233222744420345E-4</v>
      </c>
      <c r="X1375" s="2">
        <f t="shared" si="140"/>
        <v>-1.3549702900776681E-3</v>
      </c>
      <c r="AB1375" s="2">
        <f t="shared" si="141"/>
        <v>-3.4046435875918681E-4</v>
      </c>
      <c r="AF1375" s="2">
        <f t="shared" si="142"/>
        <v>-1.6954346488368549E-3</v>
      </c>
    </row>
    <row r="1376" spans="1:32" x14ac:dyDescent="0.3">
      <c r="A1376" s="15">
        <v>44036</v>
      </c>
      <c r="B1376" s="2">
        <v>-1.747445216318436E-2</v>
      </c>
      <c r="C1376" s="4">
        <v>-1.8991658827778725E-3</v>
      </c>
      <c r="D1376" s="2">
        <v>-1.8274641633346279E-2</v>
      </c>
      <c r="E1376" s="2">
        <v>-3.0335231841662434E-4</v>
      </c>
      <c r="F1376">
        <v>7</v>
      </c>
      <c r="G1376">
        <v>2020</v>
      </c>
      <c r="L1376" s="2">
        <f t="shared" si="137"/>
        <v>1.5575286280406487E-2</v>
      </c>
      <c r="P1376" s="2">
        <f t="shared" si="138"/>
        <v>8.0018947016191957E-4</v>
      </c>
      <c r="T1376" s="2">
        <f t="shared" si="139"/>
        <v>1.7171099844767737E-2</v>
      </c>
      <c r="X1376" s="2">
        <f t="shared" si="140"/>
        <v>1.6375475750568406E-2</v>
      </c>
      <c r="AB1376" s="2">
        <f t="shared" si="141"/>
        <v>1.595813564361248E-3</v>
      </c>
      <c r="AF1376" s="2">
        <f t="shared" si="142"/>
        <v>1.7971289314929657E-2</v>
      </c>
    </row>
    <row r="1377" spans="1:32" x14ac:dyDescent="0.3">
      <c r="A1377" s="15">
        <v>44039</v>
      </c>
      <c r="B1377" s="2">
        <v>-2.5276946416540245E-2</v>
      </c>
      <c r="C1377" s="4">
        <v>-5.5698735500239287E-3</v>
      </c>
      <c r="D1377" s="2">
        <v>-3.5888191933209898E-2</v>
      </c>
      <c r="E1377" s="2">
        <v>-5.0924626726708156E-3</v>
      </c>
      <c r="F1377">
        <v>7</v>
      </c>
      <c r="G1377">
        <v>2020</v>
      </c>
      <c r="L1377" s="2">
        <f t="shared" si="137"/>
        <v>1.9707072866516316E-2</v>
      </c>
      <c r="P1377" s="2">
        <f t="shared" si="138"/>
        <v>1.0611245516669653E-2</v>
      </c>
      <c r="T1377" s="2">
        <f t="shared" si="139"/>
        <v>2.0184483743869427E-2</v>
      </c>
      <c r="X1377" s="2">
        <f t="shared" si="140"/>
        <v>3.0318318383185969E-2</v>
      </c>
      <c r="AB1377" s="2">
        <f t="shared" si="141"/>
        <v>4.7741087735311306E-4</v>
      </c>
      <c r="AF1377" s="2">
        <f t="shared" si="142"/>
        <v>3.0795729260539084E-2</v>
      </c>
    </row>
    <row r="1378" spans="1:32" x14ac:dyDescent="0.3">
      <c r="A1378" s="15">
        <v>44040</v>
      </c>
      <c r="B1378" s="2">
        <v>1.3376081323680334E-2</v>
      </c>
      <c r="C1378" s="4">
        <v>1.5159273432868001E-2</v>
      </c>
      <c r="D1378" s="2">
        <v>1.1737513587733886E-2</v>
      </c>
      <c r="E1378" s="2">
        <v>1.4715275421757157E-2</v>
      </c>
      <c r="F1378">
        <v>7</v>
      </c>
      <c r="G1378">
        <v>2020</v>
      </c>
      <c r="L1378" s="2">
        <f t="shared" si="137"/>
        <v>1.783192109187667E-3</v>
      </c>
      <c r="P1378" s="2">
        <f t="shared" si="138"/>
        <v>1.6385677359464484E-3</v>
      </c>
      <c r="T1378" s="2">
        <f t="shared" si="139"/>
        <v>1.3391940980768229E-3</v>
      </c>
      <c r="X1378" s="2">
        <f t="shared" si="140"/>
        <v>3.4217598451341154E-3</v>
      </c>
      <c r="AB1378" s="2">
        <f t="shared" si="141"/>
        <v>-4.4399801111084415E-4</v>
      </c>
      <c r="AF1378" s="2">
        <f t="shared" si="142"/>
        <v>2.9777618340232712E-3</v>
      </c>
    </row>
    <row r="1379" spans="1:32" x14ac:dyDescent="0.3">
      <c r="A1379" s="15">
        <v>44041</v>
      </c>
      <c r="B1379" s="2">
        <v>-6.1055782783359831E-3</v>
      </c>
      <c r="C1379" s="4">
        <v>-8.6455968957262173E-3</v>
      </c>
      <c r="D1379" s="2">
        <v>-1.2938132204188238E-3</v>
      </c>
      <c r="E1379" s="2">
        <v>-1.0958370298976819E-2</v>
      </c>
      <c r="F1379">
        <v>7</v>
      </c>
      <c r="G1379">
        <v>2020</v>
      </c>
      <c r="L1379" s="2">
        <f t="shared" si="137"/>
        <v>-2.5400186173902342E-3</v>
      </c>
      <c r="P1379" s="2">
        <f t="shared" si="138"/>
        <v>-4.8117650579171597E-3</v>
      </c>
      <c r="T1379" s="2">
        <f t="shared" si="139"/>
        <v>-4.8527920206408361E-3</v>
      </c>
      <c r="X1379" s="2">
        <f t="shared" si="140"/>
        <v>-7.351783675307394E-3</v>
      </c>
      <c r="AB1379" s="2">
        <f t="shared" si="141"/>
        <v>-2.3127734032506019E-3</v>
      </c>
      <c r="AF1379" s="2">
        <f t="shared" si="142"/>
        <v>-9.6645570785579959E-3</v>
      </c>
    </row>
    <row r="1380" spans="1:32" x14ac:dyDescent="0.3">
      <c r="A1380" s="15">
        <v>44042</v>
      </c>
      <c r="B1380" s="2">
        <v>-1.8049855953163968E-2</v>
      </c>
      <c r="C1380" s="4">
        <v>-8.9887841040450171E-3</v>
      </c>
      <c r="D1380" s="2">
        <v>-1.9466312747433937E-2</v>
      </c>
      <c r="E1380" s="2">
        <v>-8.8008945360959264E-3</v>
      </c>
      <c r="F1380">
        <v>7</v>
      </c>
      <c r="G1380">
        <v>2020</v>
      </c>
      <c r="L1380" s="2">
        <f t="shared" si="137"/>
        <v>9.0610718491189509E-3</v>
      </c>
      <c r="P1380" s="2">
        <f t="shared" si="138"/>
        <v>1.4164567942699692E-3</v>
      </c>
      <c r="T1380" s="2">
        <f t="shared" si="139"/>
        <v>9.2489614170680415E-3</v>
      </c>
      <c r="X1380" s="2">
        <f t="shared" si="140"/>
        <v>1.047752864338892E-2</v>
      </c>
      <c r="AB1380" s="2">
        <f t="shared" si="141"/>
        <v>1.8788956794909065E-4</v>
      </c>
      <c r="AF1380" s="2">
        <f t="shared" si="142"/>
        <v>1.0665418211338011E-2</v>
      </c>
    </row>
    <row r="1381" spans="1:32" x14ac:dyDescent="0.3">
      <c r="A1381" s="15">
        <v>44043</v>
      </c>
      <c r="B1381" s="2">
        <v>-6.1749395321959019E-3</v>
      </c>
      <c r="C1381" s="4">
        <v>-2.5850848709483218E-3</v>
      </c>
      <c r="D1381" s="2">
        <v>-3.1413346514616553E-4</v>
      </c>
      <c r="E1381" s="2">
        <v>-3.4232499568715101E-3</v>
      </c>
      <c r="F1381">
        <v>7</v>
      </c>
      <c r="G1381">
        <v>2020</v>
      </c>
      <c r="L1381" s="2">
        <f t="shared" si="137"/>
        <v>3.5898546612475801E-3</v>
      </c>
      <c r="P1381" s="2">
        <f t="shared" si="138"/>
        <v>-5.8608060670497361E-3</v>
      </c>
      <c r="T1381" s="2">
        <f t="shared" si="139"/>
        <v>2.7516895753243917E-3</v>
      </c>
      <c r="X1381" s="2">
        <f t="shared" si="140"/>
        <v>-2.2709514058021564E-3</v>
      </c>
      <c r="AB1381" s="2">
        <f t="shared" si="141"/>
        <v>-8.3816508592318836E-4</v>
      </c>
      <c r="AF1381" s="2">
        <f t="shared" si="142"/>
        <v>-3.1091164917253448E-3</v>
      </c>
    </row>
    <row r="1382" spans="1:32" x14ac:dyDescent="0.3">
      <c r="A1382" s="15">
        <v>44046</v>
      </c>
      <c r="B1382" s="2">
        <v>-2.4997133904004855E-2</v>
      </c>
      <c r="C1382" s="4">
        <v>-1.6422162921221513E-2</v>
      </c>
      <c r="D1382" s="2">
        <v>-2.6245318287157413E-2</v>
      </c>
      <c r="E1382" s="2">
        <v>-1.7743823006901152E-2</v>
      </c>
      <c r="F1382">
        <v>8</v>
      </c>
      <c r="G1382">
        <v>2020</v>
      </c>
      <c r="L1382" s="2">
        <f t="shared" si="137"/>
        <v>8.574970982783342E-3</v>
      </c>
      <c r="P1382" s="2">
        <f t="shared" si="138"/>
        <v>1.2481843831525577E-3</v>
      </c>
      <c r="T1382" s="2">
        <f t="shared" si="139"/>
        <v>7.2533108971037027E-3</v>
      </c>
      <c r="X1382" s="2">
        <f t="shared" si="140"/>
        <v>9.8231553659358997E-3</v>
      </c>
      <c r="AB1382" s="2">
        <f t="shared" si="141"/>
        <v>-1.3216600856796393E-3</v>
      </c>
      <c r="AF1382" s="2">
        <f t="shared" si="142"/>
        <v>8.5014952802562604E-3</v>
      </c>
    </row>
    <row r="1383" spans="1:32" x14ac:dyDescent="0.3">
      <c r="A1383" s="15">
        <v>44047</v>
      </c>
      <c r="B1383" s="2">
        <v>2.2305249392863748E-2</v>
      </c>
      <c r="C1383" s="4">
        <v>1.8697895625986966E-2</v>
      </c>
      <c r="D1383" s="2">
        <v>1.9855638498298769E-2</v>
      </c>
      <c r="E1383" s="2">
        <v>2.0257663862088517E-2</v>
      </c>
      <c r="F1383">
        <v>8</v>
      </c>
      <c r="G1383">
        <v>2020</v>
      </c>
      <c r="L1383" s="2">
        <f t="shared" si="137"/>
        <v>-3.6073537668767815E-3</v>
      </c>
      <c r="P1383" s="2">
        <f t="shared" si="138"/>
        <v>2.449610894564979E-3</v>
      </c>
      <c r="T1383" s="2">
        <f t="shared" si="139"/>
        <v>-2.0475855307752304E-3</v>
      </c>
      <c r="X1383" s="2">
        <f t="shared" si="140"/>
        <v>-1.1577428723118025E-3</v>
      </c>
      <c r="AB1383" s="2">
        <f t="shared" si="141"/>
        <v>1.5597682361015511E-3</v>
      </c>
      <c r="AF1383" s="2">
        <f t="shared" si="142"/>
        <v>4.0202536378974862E-4</v>
      </c>
    </row>
    <row r="1384" spans="1:32" x14ac:dyDescent="0.3">
      <c r="A1384" s="15">
        <v>44048</v>
      </c>
      <c r="B1384" s="2">
        <v>-1.9325525134880595E-3</v>
      </c>
      <c r="C1384" s="4">
        <v>5.7682341542548716E-4</v>
      </c>
      <c r="D1384" s="2">
        <v>9.0505106907706788E-4</v>
      </c>
      <c r="E1384" s="2">
        <v>-6.5219854324640835E-4</v>
      </c>
      <c r="F1384">
        <v>8</v>
      </c>
      <c r="G1384">
        <v>2020</v>
      </c>
      <c r="L1384" s="2">
        <f t="shared" si="137"/>
        <v>2.5093759289135467E-3</v>
      </c>
      <c r="P1384" s="2">
        <f t="shared" si="138"/>
        <v>-2.8376035825651274E-3</v>
      </c>
      <c r="T1384" s="2">
        <f t="shared" si="139"/>
        <v>1.280353970241651E-3</v>
      </c>
      <c r="X1384" s="2">
        <f t="shared" si="140"/>
        <v>-3.2822765365158072E-4</v>
      </c>
      <c r="AB1384" s="2">
        <f t="shared" si="141"/>
        <v>-1.2290219586718956E-3</v>
      </c>
      <c r="AF1384" s="2">
        <f t="shared" si="142"/>
        <v>-1.5572496123234763E-3</v>
      </c>
    </row>
    <row r="1385" spans="1:32" x14ac:dyDescent="0.3">
      <c r="A1385" s="15">
        <v>44049</v>
      </c>
      <c r="B1385" s="2">
        <v>1.0372915576507198E-2</v>
      </c>
      <c r="C1385" s="4">
        <v>8.8725549805659526E-3</v>
      </c>
      <c r="D1385" s="2">
        <v>6.1669134516815615E-3</v>
      </c>
      <c r="E1385" s="2">
        <v>9.6146570151921067E-3</v>
      </c>
      <c r="F1385">
        <v>8</v>
      </c>
      <c r="G1385">
        <v>2020</v>
      </c>
      <c r="L1385" s="2">
        <f t="shared" si="137"/>
        <v>-1.5003605959412452E-3</v>
      </c>
      <c r="P1385" s="2">
        <f t="shared" si="138"/>
        <v>4.2060021248256363E-3</v>
      </c>
      <c r="T1385" s="2">
        <f t="shared" si="139"/>
        <v>-7.5825856131509113E-4</v>
      </c>
      <c r="X1385" s="2">
        <f t="shared" si="140"/>
        <v>2.7056415288843911E-3</v>
      </c>
      <c r="AB1385" s="2">
        <f t="shared" si="141"/>
        <v>7.4210203462615407E-4</v>
      </c>
      <c r="AF1385" s="2">
        <f t="shared" si="142"/>
        <v>3.4477435635105452E-3</v>
      </c>
    </row>
    <row r="1386" spans="1:32" x14ac:dyDescent="0.3">
      <c r="A1386" s="15">
        <v>44050</v>
      </c>
      <c r="B1386" s="2">
        <v>2.3791704779591799E-3</v>
      </c>
      <c r="C1386" s="4">
        <v>1.2410548073016555E-3</v>
      </c>
      <c r="D1386" s="2">
        <v>5.1472558749873611E-3</v>
      </c>
      <c r="E1386" s="2">
        <v>3.9762843043284488E-4</v>
      </c>
      <c r="F1386">
        <v>8</v>
      </c>
      <c r="G1386">
        <v>2020</v>
      </c>
      <c r="L1386" s="2">
        <f t="shared" si="137"/>
        <v>-1.1381156706575244E-3</v>
      </c>
      <c r="P1386" s="2">
        <f t="shared" si="138"/>
        <v>-2.7680853970281812E-3</v>
      </c>
      <c r="T1386" s="2">
        <f t="shared" si="139"/>
        <v>-1.9815420475263351E-3</v>
      </c>
      <c r="X1386" s="2">
        <f t="shared" si="140"/>
        <v>-3.9062010676857058E-3</v>
      </c>
      <c r="AB1386" s="2">
        <f t="shared" si="141"/>
        <v>-8.4342637686881067E-4</v>
      </c>
      <c r="AF1386" s="2">
        <f t="shared" si="142"/>
        <v>-4.7496274445545158E-3</v>
      </c>
    </row>
    <row r="1387" spans="1:32" x14ac:dyDescent="0.3">
      <c r="A1387" s="15">
        <v>44053</v>
      </c>
      <c r="B1387" s="2">
        <v>8.3105792666164774E-3</v>
      </c>
      <c r="C1387" s="4">
        <v>5.0026529220041256E-3</v>
      </c>
      <c r="D1387" s="2">
        <v>6.7229015353498208E-3</v>
      </c>
      <c r="E1387" s="2">
        <v>3.7199758047790042E-3</v>
      </c>
      <c r="F1387">
        <v>8</v>
      </c>
      <c r="G1387">
        <v>2020</v>
      </c>
      <c r="L1387" s="2">
        <f t="shared" si="137"/>
        <v>-3.3079263446123518E-3</v>
      </c>
      <c r="P1387" s="2">
        <f t="shared" si="138"/>
        <v>1.5876777312666566E-3</v>
      </c>
      <c r="T1387" s="2">
        <f t="shared" si="139"/>
        <v>-4.5906034618374732E-3</v>
      </c>
      <c r="X1387" s="2">
        <f t="shared" si="140"/>
        <v>-1.7202486133456952E-3</v>
      </c>
      <c r="AB1387" s="2">
        <f t="shared" si="141"/>
        <v>-1.2826771172251214E-3</v>
      </c>
      <c r="AF1387" s="2">
        <f t="shared" si="142"/>
        <v>-3.0029257305708166E-3</v>
      </c>
    </row>
    <row r="1388" spans="1:32" x14ac:dyDescent="0.3">
      <c r="A1388" s="15">
        <v>44054</v>
      </c>
      <c r="B1388" s="2">
        <v>1.0552845823285294E-2</v>
      </c>
      <c r="C1388" s="4">
        <v>4.6450135978669642E-3</v>
      </c>
      <c r="D1388" s="2">
        <v>1.4929053321309151E-2</v>
      </c>
      <c r="E1388" s="2">
        <v>5.8909834142089768E-3</v>
      </c>
      <c r="F1388">
        <v>8</v>
      </c>
      <c r="G1388">
        <v>2020</v>
      </c>
      <c r="L1388" s="2">
        <f t="shared" si="137"/>
        <v>-5.9078322254183298E-3</v>
      </c>
      <c r="P1388" s="2">
        <f t="shared" si="138"/>
        <v>-4.3762074980238565E-3</v>
      </c>
      <c r="T1388" s="2">
        <f t="shared" si="139"/>
        <v>-4.6618624090763172E-3</v>
      </c>
      <c r="X1388" s="2">
        <f t="shared" si="140"/>
        <v>-1.0284039723442186E-2</v>
      </c>
      <c r="AB1388" s="2">
        <f t="shared" si="141"/>
        <v>1.2459698163420126E-3</v>
      </c>
      <c r="AF1388" s="2">
        <f t="shared" si="142"/>
        <v>-9.0380699071001738E-3</v>
      </c>
    </row>
    <row r="1389" spans="1:32" x14ac:dyDescent="0.3">
      <c r="A1389" s="15">
        <v>44055</v>
      </c>
      <c r="B1389" s="2">
        <v>-3.1010994807250175E-3</v>
      </c>
      <c r="C1389" s="4">
        <v>-1.2453080150143841E-3</v>
      </c>
      <c r="D1389" s="2">
        <v>1.6556291390728149E-3</v>
      </c>
      <c r="E1389" s="2">
        <v>-9.7325982939064132E-4</v>
      </c>
      <c r="F1389">
        <v>8</v>
      </c>
      <c r="G1389">
        <v>2020</v>
      </c>
      <c r="L1389" s="2">
        <f t="shared" si="137"/>
        <v>1.8557914657106333E-3</v>
      </c>
      <c r="P1389" s="2">
        <f t="shared" si="138"/>
        <v>-4.7567286197978328E-3</v>
      </c>
      <c r="T1389" s="2">
        <f t="shared" si="139"/>
        <v>2.127839651334376E-3</v>
      </c>
      <c r="X1389" s="2">
        <f t="shared" si="140"/>
        <v>-2.9009371540871989E-3</v>
      </c>
      <c r="AB1389" s="2">
        <f t="shared" si="141"/>
        <v>2.7204818562374283E-4</v>
      </c>
      <c r="AF1389" s="2">
        <f t="shared" si="142"/>
        <v>-2.6288889684634564E-3</v>
      </c>
    </row>
    <row r="1390" spans="1:32" x14ac:dyDescent="0.3">
      <c r="A1390" s="15">
        <v>44056</v>
      </c>
      <c r="B1390" s="2">
        <v>-1.6305040899236337E-3</v>
      </c>
      <c r="C1390" s="4">
        <v>-7.0301722613268973E-4</v>
      </c>
      <c r="D1390" s="2">
        <v>-3.0385375494071799E-3</v>
      </c>
      <c r="E1390" s="2">
        <v>-1.5413231766894656E-3</v>
      </c>
      <c r="F1390">
        <v>8</v>
      </c>
      <c r="G1390">
        <v>2020</v>
      </c>
      <c r="L1390" s="2">
        <f t="shared" si="137"/>
        <v>9.2748686379094398E-4</v>
      </c>
      <c r="P1390" s="2">
        <f t="shared" si="138"/>
        <v>1.4080334594835462E-3</v>
      </c>
      <c r="T1390" s="2">
        <f t="shared" si="139"/>
        <v>8.9180913234168093E-5</v>
      </c>
      <c r="X1390" s="2">
        <f t="shared" si="140"/>
        <v>2.3355203232744903E-3</v>
      </c>
      <c r="AB1390" s="2">
        <f t="shared" si="141"/>
        <v>-8.3830595055677589E-4</v>
      </c>
      <c r="AF1390" s="2">
        <f t="shared" si="142"/>
        <v>1.4972143727177143E-3</v>
      </c>
    </row>
    <row r="1391" spans="1:32" x14ac:dyDescent="0.3">
      <c r="A1391" s="15">
        <v>44057</v>
      </c>
      <c r="B1391" s="2">
        <v>-2.0425804832480514E-2</v>
      </c>
      <c r="C1391" s="4">
        <v>-1.0800454849143272E-2</v>
      </c>
      <c r="D1391" s="2">
        <v>-2.3289865225588763E-2</v>
      </c>
      <c r="E1391" s="2">
        <v>-1.1306302790697834E-2</v>
      </c>
      <c r="F1391">
        <v>8</v>
      </c>
      <c r="G1391">
        <v>2020</v>
      </c>
      <c r="L1391" s="2">
        <f t="shared" si="137"/>
        <v>9.6253499833372416E-3</v>
      </c>
      <c r="P1391" s="2">
        <f t="shared" si="138"/>
        <v>2.8640603931082489E-3</v>
      </c>
      <c r="T1391" s="2">
        <f t="shared" si="139"/>
        <v>9.1195020417826796E-3</v>
      </c>
      <c r="X1391" s="2">
        <f t="shared" si="140"/>
        <v>1.248941037644549E-2</v>
      </c>
      <c r="AB1391" s="2">
        <f t="shared" si="141"/>
        <v>-5.0584794155456199E-4</v>
      </c>
      <c r="AF1391" s="2">
        <f t="shared" si="142"/>
        <v>1.1983562434890929E-2</v>
      </c>
    </row>
    <row r="1392" spans="1:32" x14ac:dyDescent="0.3">
      <c r="A1392" s="15">
        <v>44060</v>
      </c>
      <c r="B1392" s="2">
        <v>2.3322452613227154E-3</v>
      </c>
      <c r="C1392" s="4">
        <v>6.1457811493595442E-3</v>
      </c>
      <c r="D1392" s="2">
        <v>9.8941852634284577E-4</v>
      </c>
      <c r="E1392" s="2">
        <v>4.5789910273530913E-3</v>
      </c>
      <c r="F1392">
        <v>8</v>
      </c>
      <c r="G1392">
        <v>2020</v>
      </c>
      <c r="L1392" s="2">
        <f t="shared" si="137"/>
        <v>3.8135358880368288E-3</v>
      </c>
      <c r="P1392" s="2">
        <f t="shared" si="138"/>
        <v>1.3428267349798696E-3</v>
      </c>
      <c r="T1392" s="2">
        <f t="shared" si="139"/>
        <v>2.2467457660303759E-3</v>
      </c>
      <c r="X1392" s="2">
        <f t="shared" si="140"/>
        <v>5.1563626230166984E-3</v>
      </c>
      <c r="AB1392" s="2">
        <f t="shared" si="141"/>
        <v>-1.5667901220064529E-3</v>
      </c>
      <c r="AF1392" s="2">
        <f t="shared" si="142"/>
        <v>3.5895725010102455E-3</v>
      </c>
    </row>
    <row r="1393" spans="1:32" x14ac:dyDescent="0.3">
      <c r="A1393" s="15">
        <v>44061</v>
      </c>
      <c r="B1393" s="2">
        <v>1.9280439448506676E-2</v>
      </c>
      <c r="C1393" s="4">
        <v>1.2292057508157659E-2</v>
      </c>
      <c r="D1393" s="2">
        <v>2.1646617528806478E-2</v>
      </c>
      <c r="E1393" s="2">
        <v>1.2550071246896933E-2</v>
      </c>
      <c r="F1393">
        <v>8</v>
      </c>
      <c r="G1393">
        <v>2020</v>
      </c>
      <c r="L1393" s="2">
        <f t="shared" si="137"/>
        <v>-6.9883819403490175E-3</v>
      </c>
      <c r="P1393" s="2">
        <f t="shared" si="138"/>
        <v>-2.3661780802998016E-3</v>
      </c>
      <c r="T1393" s="2">
        <f t="shared" si="139"/>
        <v>-6.7303682016097433E-3</v>
      </c>
      <c r="X1393" s="2">
        <f t="shared" si="140"/>
        <v>-9.3545600206488191E-3</v>
      </c>
      <c r="AB1393" s="2">
        <f t="shared" si="141"/>
        <v>2.5801373873927426E-4</v>
      </c>
      <c r="AF1393" s="2">
        <f t="shared" si="142"/>
        <v>-9.0965462819095448E-3</v>
      </c>
    </row>
    <row r="1394" spans="1:32" x14ac:dyDescent="0.3">
      <c r="A1394" s="15">
        <v>44062</v>
      </c>
      <c r="B1394" s="2">
        <v>4.2337002540220152E-3</v>
      </c>
      <c r="C1394" s="4">
        <v>2.0245315251616572E-3</v>
      </c>
      <c r="D1394" s="2">
        <v>5.2005809495459269E-3</v>
      </c>
      <c r="E1394" s="2">
        <v>2.244323136851053E-3</v>
      </c>
      <c r="F1394">
        <v>8</v>
      </c>
      <c r="G1394">
        <v>2020</v>
      </c>
      <c r="L1394" s="2">
        <f t="shared" si="137"/>
        <v>-2.209168728860358E-3</v>
      </c>
      <c r="P1394" s="2">
        <f t="shared" si="138"/>
        <v>-9.6688069552391172E-4</v>
      </c>
      <c r="T1394" s="2">
        <f t="shared" si="139"/>
        <v>-1.9893771171709622E-3</v>
      </c>
      <c r="X1394" s="2">
        <f t="shared" si="140"/>
        <v>-3.1760494243842697E-3</v>
      </c>
      <c r="AB1394" s="2">
        <f t="shared" si="141"/>
        <v>2.1979161168939575E-4</v>
      </c>
      <c r="AF1394" s="2">
        <f t="shared" si="142"/>
        <v>-2.956257812694874E-3</v>
      </c>
    </row>
    <row r="1395" spans="1:32" x14ac:dyDescent="0.3">
      <c r="A1395" s="15">
        <v>44063</v>
      </c>
      <c r="B1395" s="2">
        <v>-1.3292039458591453E-2</v>
      </c>
      <c r="C1395" s="4">
        <v>-8.4323831562707219E-3</v>
      </c>
      <c r="D1395" s="2">
        <v>-1.2853418529204597E-2</v>
      </c>
      <c r="E1395" s="2">
        <v>-1.0213703091483896E-2</v>
      </c>
      <c r="F1395">
        <v>8</v>
      </c>
      <c r="G1395">
        <v>2020</v>
      </c>
      <c r="L1395" s="2">
        <f t="shared" si="137"/>
        <v>4.8596563023207313E-3</v>
      </c>
      <c r="P1395" s="2">
        <f t="shared" si="138"/>
        <v>-4.3862092938685635E-4</v>
      </c>
      <c r="T1395" s="2">
        <f t="shared" si="139"/>
        <v>3.0783363671075571E-3</v>
      </c>
      <c r="X1395" s="2">
        <f t="shared" si="140"/>
        <v>4.421035372933875E-3</v>
      </c>
      <c r="AB1395" s="2">
        <f t="shared" si="141"/>
        <v>-1.7813199352131742E-3</v>
      </c>
      <c r="AF1395" s="2">
        <f t="shared" si="142"/>
        <v>2.6397154377207008E-3</v>
      </c>
    </row>
    <row r="1396" spans="1:32" x14ac:dyDescent="0.3">
      <c r="A1396" s="15">
        <v>44064</v>
      </c>
      <c r="B1396" s="2">
        <v>1.1631861778110333E-2</v>
      </c>
      <c r="C1396" s="4">
        <v>5.2509679814712997E-3</v>
      </c>
      <c r="D1396" s="2">
        <v>1.3643522906254375E-2</v>
      </c>
      <c r="E1396" s="2">
        <v>5.6077397431057545E-3</v>
      </c>
      <c r="F1396">
        <v>8</v>
      </c>
      <c r="G1396">
        <v>2020</v>
      </c>
      <c r="L1396" s="2">
        <f t="shared" si="137"/>
        <v>-6.3808937966390337E-3</v>
      </c>
      <c r="P1396" s="2">
        <f t="shared" si="138"/>
        <v>-2.0116611281440419E-3</v>
      </c>
      <c r="T1396" s="2">
        <f t="shared" si="139"/>
        <v>-6.0241220350045789E-3</v>
      </c>
      <c r="X1396" s="2">
        <f t="shared" si="140"/>
        <v>-8.3925549247830765E-3</v>
      </c>
      <c r="AB1396" s="2">
        <f t="shared" si="141"/>
        <v>3.5677176163445481E-4</v>
      </c>
      <c r="AF1396" s="2">
        <f t="shared" si="142"/>
        <v>-8.0357831631486208E-3</v>
      </c>
    </row>
    <row r="1397" spans="1:32" x14ac:dyDescent="0.3">
      <c r="A1397" s="15">
        <v>44067</v>
      </c>
      <c r="B1397" s="2">
        <v>2.050796865838711E-2</v>
      </c>
      <c r="C1397" s="4">
        <v>8.3409546589750215E-3</v>
      </c>
      <c r="D1397" s="2">
        <v>2.3919711564333059E-2</v>
      </c>
      <c r="E1397" s="2">
        <v>9.47997019361662E-3</v>
      </c>
      <c r="F1397">
        <v>8</v>
      </c>
      <c r="G1397">
        <v>2020</v>
      </c>
      <c r="L1397" s="2">
        <f t="shared" si="137"/>
        <v>-1.2167013999412089E-2</v>
      </c>
      <c r="P1397" s="2">
        <f t="shared" si="138"/>
        <v>-3.4117429059459491E-3</v>
      </c>
      <c r="T1397" s="2">
        <f t="shared" si="139"/>
        <v>-1.102799846477049E-2</v>
      </c>
      <c r="X1397" s="2">
        <f t="shared" si="140"/>
        <v>-1.5578756905358038E-2</v>
      </c>
      <c r="AB1397" s="2">
        <f t="shared" si="141"/>
        <v>1.1390155346415985E-3</v>
      </c>
      <c r="AF1397" s="2">
        <f t="shared" si="142"/>
        <v>-1.4439741370716439E-2</v>
      </c>
    </row>
    <row r="1398" spans="1:32" x14ac:dyDescent="0.3">
      <c r="A1398" s="15">
        <v>44068</v>
      </c>
      <c r="B1398" s="2">
        <v>9.0105159367723561E-3</v>
      </c>
      <c r="C1398" s="4">
        <v>5.0582351120000276E-4</v>
      </c>
      <c r="D1398" s="2">
        <v>1.1349800727017977E-2</v>
      </c>
      <c r="E1398" s="2">
        <v>1.1546665539491048E-3</v>
      </c>
      <c r="F1398">
        <v>8</v>
      </c>
      <c r="G1398">
        <v>2020</v>
      </c>
      <c r="L1398" s="2">
        <f t="shared" si="137"/>
        <v>-8.5046924255723529E-3</v>
      </c>
      <c r="P1398" s="2">
        <f t="shared" si="138"/>
        <v>-2.3392847902456212E-3</v>
      </c>
      <c r="T1398" s="2">
        <f t="shared" si="139"/>
        <v>-7.8558493828232503E-3</v>
      </c>
      <c r="X1398" s="2">
        <f t="shared" si="140"/>
        <v>-1.0843977215817974E-2</v>
      </c>
      <c r="AB1398" s="2">
        <f t="shared" si="141"/>
        <v>6.4884304274910208E-4</v>
      </c>
      <c r="AF1398" s="2">
        <f t="shared" si="142"/>
        <v>-1.0195134173068873E-2</v>
      </c>
    </row>
    <row r="1399" spans="1:32" x14ac:dyDescent="0.3">
      <c r="A1399" s="15">
        <v>44069</v>
      </c>
      <c r="B1399" s="2">
        <v>5.0583793915930167E-3</v>
      </c>
      <c r="C1399" s="4">
        <v>6.7423565560374259E-3</v>
      </c>
      <c r="D1399" s="2">
        <v>1.3946297767856143E-2</v>
      </c>
      <c r="E1399" s="2">
        <v>5.9221684342553029E-3</v>
      </c>
      <c r="F1399">
        <v>8</v>
      </c>
      <c r="G1399">
        <v>2020</v>
      </c>
      <c r="L1399" s="2">
        <f t="shared" si="137"/>
        <v>1.6839771644444092E-3</v>
      </c>
      <c r="P1399" s="2">
        <f t="shared" si="138"/>
        <v>-8.8879183762631264E-3</v>
      </c>
      <c r="T1399" s="2">
        <f t="shared" si="139"/>
        <v>8.6378904266228625E-4</v>
      </c>
      <c r="X1399" s="2">
        <f t="shared" si="140"/>
        <v>-7.2039412118187172E-3</v>
      </c>
      <c r="AB1399" s="2">
        <f t="shared" si="141"/>
        <v>-8.2018812178212292E-4</v>
      </c>
      <c r="AF1399" s="2">
        <f t="shared" si="142"/>
        <v>-8.0241293336008393E-3</v>
      </c>
    </row>
    <row r="1400" spans="1:32" x14ac:dyDescent="0.3">
      <c r="A1400" s="15">
        <v>44070</v>
      </c>
      <c r="B1400" s="2">
        <v>5.8083842764337142E-3</v>
      </c>
      <c r="C1400" s="4">
        <v>8.3552677148989016E-4</v>
      </c>
      <c r="D1400" s="2">
        <v>7.9503036618803046E-3</v>
      </c>
      <c r="E1400" s="2">
        <v>1.0121840859581765E-3</v>
      </c>
      <c r="F1400">
        <v>8</v>
      </c>
      <c r="G1400">
        <v>2020</v>
      </c>
      <c r="L1400" s="2">
        <f t="shared" si="137"/>
        <v>-4.9728575049438244E-3</v>
      </c>
      <c r="P1400" s="2">
        <f t="shared" si="138"/>
        <v>-2.1419193854465904E-3</v>
      </c>
      <c r="T1400" s="2">
        <f t="shared" si="139"/>
        <v>-4.7962001904755377E-3</v>
      </c>
      <c r="X1400" s="2">
        <f t="shared" si="140"/>
        <v>-7.1147768903904148E-3</v>
      </c>
      <c r="AB1400" s="2">
        <f t="shared" si="141"/>
        <v>1.7665731446828636E-4</v>
      </c>
      <c r="AF1400" s="2">
        <f t="shared" si="142"/>
        <v>-6.9381195759221281E-3</v>
      </c>
    </row>
    <row r="1401" spans="1:32" x14ac:dyDescent="0.3">
      <c r="A1401" s="15">
        <v>44071</v>
      </c>
      <c r="B1401" s="2">
        <v>2.0216973042613978E-2</v>
      </c>
      <c r="C1401" s="4">
        <v>7.6432294482773853E-3</v>
      </c>
      <c r="D1401" s="2">
        <v>3.9128656990256534E-2</v>
      </c>
      <c r="E1401" s="2">
        <v>9.0464998375239143E-3</v>
      </c>
      <c r="F1401">
        <v>8</v>
      </c>
      <c r="G1401">
        <v>2020</v>
      </c>
      <c r="L1401" s="2">
        <f t="shared" si="137"/>
        <v>-1.2573743594336592E-2</v>
      </c>
      <c r="P1401" s="2">
        <f t="shared" si="138"/>
        <v>-1.8911683947642557E-2</v>
      </c>
      <c r="T1401" s="2">
        <f t="shared" si="139"/>
        <v>-1.1170473205090063E-2</v>
      </c>
      <c r="X1401" s="2">
        <f t="shared" si="140"/>
        <v>-3.1485427541979152E-2</v>
      </c>
      <c r="AB1401" s="2">
        <f t="shared" si="141"/>
        <v>1.403270389246529E-3</v>
      </c>
      <c r="AF1401" s="2">
        <f t="shared" si="142"/>
        <v>-3.008215715273262E-2</v>
      </c>
    </row>
    <row r="1402" spans="1:32" x14ac:dyDescent="0.3">
      <c r="A1402" s="15">
        <v>44074</v>
      </c>
      <c r="B1402" s="2">
        <v>-2.909386249890248E-2</v>
      </c>
      <c r="C1402" s="4">
        <v>-2.233078058999282E-2</v>
      </c>
      <c r="D1402" s="2">
        <v>-3.137564325267702E-2</v>
      </c>
      <c r="E1402" s="2">
        <v>-2.1258606173058078E-2</v>
      </c>
      <c r="F1402">
        <v>8</v>
      </c>
      <c r="G1402">
        <v>2020</v>
      </c>
      <c r="L1402" s="2">
        <f t="shared" si="137"/>
        <v>6.76308190890966E-3</v>
      </c>
      <c r="P1402" s="2">
        <f t="shared" si="138"/>
        <v>2.2817807537745399E-3</v>
      </c>
      <c r="T1402" s="2">
        <f t="shared" si="139"/>
        <v>7.8352563258444023E-3</v>
      </c>
      <c r="X1402" s="2">
        <f t="shared" si="140"/>
        <v>9.0448626626841999E-3</v>
      </c>
      <c r="AB1402" s="2">
        <f t="shared" si="141"/>
        <v>1.0721744169347423E-3</v>
      </c>
      <c r="AF1402" s="2">
        <f t="shared" si="142"/>
        <v>1.0117037079618942E-2</v>
      </c>
    </row>
    <row r="1403" spans="1:32" x14ac:dyDescent="0.3">
      <c r="A1403" s="15">
        <v>44075</v>
      </c>
      <c r="B1403" s="2">
        <v>9.1007169207211278E-3</v>
      </c>
      <c r="C1403" s="4">
        <v>7.2667398463227223E-3</v>
      </c>
      <c r="D1403" s="2">
        <v>2.4269239107785083E-3</v>
      </c>
      <c r="E1403" s="2">
        <v>7.0546741779147363E-3</v>
      </c>
      <c r="F1403">
        <v>9</v>
      </c>
      <c r="G1403">
        <v>2020</v>
      </c>
      <c r="L1403" s="2">
        <f t="shared" si="137"/>
        <v>1.8339770743984055E-3</v>
      </c>
      <c r="P1403" s="2">
        <f t="shared" si="138"/>
        <v>-6.6737930099426196E-3</v>
      </c>
      <c r="T1403" s="2">
        <f t="shared" si="139"/>
        <v>2.0460427428063916E-3</v>
      </c>
      <c r="X1403" s="2">
        <f t="shared" si="140"/>
        <v>-4.8398159355442141E-3</v>
      </c>
      <c r="AB1403" s="2">
        <f t="shared" si="141"/>
        <v>2.1206566840798607E-4</v>
      </c>
      <c r="AF1403" s="2">
        <f t="shared" si="142"/>
        <v>-4.627750267136228E-3</v>
      </c>
    </row>
    <row r="1404" spans="1:32" x14ac:dyDescent="0.3">
      <c r="A1404" s="15">
        <v>44076</v>
      </c>
      <c r="B1404" s="2">
        <v>-2.6543551004965747E-4</v>
      </c>
      <c r="C1404" s="4">
        <v>5.6450382511279177E-3</v>
      </c>
      <c r="D1404" s="2">
        <v>2.6268268100117283E-3</v>
      </c>
      <c r="E1404" s="2">
        <v>4.7615987331879016E-3</v>
      </c>
      <c r="F1404">
        <v>9</v>
      </c>
      <c r="G1404">
        <v>2020</v>
      </c>
      <c r="L1404" s="2">
        <f t="shared" si="137"/>
        <v>-5.9104737611775753E-3</v>
      </c>
      <c r="P1404" s="2">
        <f t="shared" si="138"/>
        <v>2.8922623200613859E-3</v>
      </c>
      <c r="T1404" s="2">
        <f t="shared" si="139"/>
        <v>-5.0270342432375591E-3</v>
      </c>
      <c r="X1404" s="2">
        <f t="shared" si="140"/>
        <v>-3.0182114411161894E-3</v>
      </c>
      <c r="AB1404" s="2">
        <f t="shared" si="141"/>
        <v>8.8343951794001615E-4</v>
      </c>
      <c r="AF1404" s="2">
        <f t="shared" si="142"/>
        <v>-2.1347719231761732E-3</v>
      </c>
    </row>
    <row r="1405" spans="1:32" x14ac:dyDescent="0.3">
      <c r="A1405" s="15">
        <v>44077</v>
      </c>
      <c r="B1405" s="2">
        <v>-1.0482484489528411E-2</v>
      </c>
      <c r="C1405" s="4">
        <v>-6.5452969224094257E-4</v>
      </c>
      <c r="D1405" s="2">
        <v>-1.4396082858106257E-2</v>
      </c>
      <c r="E1405" s="2">
        <v>-2.4328385359167074E-3</v>
      </c>
      <c r="F1405">
        <v>9</v>
      </c>
      <c r="G1405">
        <v>2020</v>
      </c>
      <c r="L1405" s="2">
        <f t="shared" si="137"/>
        <v>-9.8279547972874685E-3</v>
      </c>
      <c r="P1405" s="2">
        <f t="shared" si="138"/>
        <v>-3.9135983685778461E-3</v>
      </c>
      <c r="T1405" s="2">
        <f t="shared" si="139"/>
        <v>-8.0496459536117046E-3</v>
      </c>
      <c r="X1405" s="2">
        <f t="shared" si="140"/>
        <v>-1.3741553165865315E-2</v>
      </c>
      <c r="AB1405" s="2">
        <f t="shared" si="141"/>
        <v>1.7783088436757648E-3</v>
      </c>
      <c r="AF1405" s="2">
        <f t="shared" si="142"/>
        <v>-1.1963244322189551E-2</v>
      </c>
    </row>
    <row r="1406" spans="1:32" x14ac:dyDescent="0.3">
      <c r="A1406" s="15">
        <v>44078</v>
      </c>
      <c r="B1406" s="2">
        <v>-1.9143644551993043E-2</v>
      </c>
      <c r="C1406" s="4">
        <v>-1.679469440335897E-2</v>
      </c>
      <c r="D1406" s="2">
        <v>-2.2071025908541281E-2</v>
      </c>
      <c r="E1406" s="2">
        <v>-1.6254032347001689E-2</v>
      </c>
      <c r="F1406">
        <v>9</v>
      </c>
      <c r="G1406">
        <v>2020</v>
      </c>
      <c r="L1406" s="2">
        <f t="shared" si="137"/>
        <v>-2.3489501486340728E-3</v>
      </c>
      <c r="P1406" s="2">
        <f t="shared" si="138"/>
        <v>-2.9273813565482386E-3</v>
      </c>
      <c r="T1406" s="2">
        <f t="shared" si="139"/>
        <v>-2.8896122049913535E-3</v>
      </c>
      <c r="X1406" s="2">
        <f t="shared" si="140"/>
        <v>-5.2763315051823113E-3</v>
      </c>
      <c r="AB1406" s="2">
        <f t="shared" si="141"/>
        <v>-5.4066205635728073E-4</v>
      </c>
      <c r="AF1406" s="2">
        <f t="shared" si="142"/>
        <v>-5.8169935615395921E-3</v>
      </c>
    </row>
    <row r="1407" spans="1:32" x14ac:dyDescent="0.3">
      <c r="A1407" s="15">
        <v>44081</v>
      </c>
      <c r="B1407" s="2">
        <v>-1.2787723785166241E-3</v>
      </c>
      <c r="C1407" s="4">
        <v>1.8705029623648547E-3</v>
      </c>
      <c r="D1407" s="2">
        <v>-2.8876865914868968E-3</v>
      </c>
      <c r="E1407" s="2">
        <v>1.5655478322442607E-3</v>
      </c>
      <c r="F1407">
        <v>9</v>
      </c>
      <c r="G1407">
        <v>2020</v>
      </c>
      <c r="L1407" s="2">
        <f t="shared" si="137"/>
        <v>-3.1492753408814789E-3</v>
      </c>
      <c r="P1407" s="2">
        <f t="shared" si="138"/>
        <v>-1.6089142129702726E-3</v>
      </c>
      <c r="T1407" s="2">
        <f t="shared" si="139"/>
        <v>-2.8443202107608849E-3</v>
      </c>
      <c r="X1407" s="2">
        <f t="shared" si="140"/>
        <v>-4.7581895538517513E-3</v>
      </c>
      <c r="AB1407" s="2">
        <f t="shared" si="141"/>
        <v>3.0495513012059397E-4</v>
      </c>
      <c r="AF1407" s="2">
        <f t="shared" si="142"/>
        <v>-4.4532344237311573E-3</v>
      </c>
    </row>
    <row r="1408" spans="1:32" x14ac:dyDescent="0.3">
      <c r="A1408" s="15">
        <v>44082</v>
      </c>
      <c r="B1408" s="2">
        <v>-5.1685879742381759E-3</v>
      </c>
      <c r="C1408" s="4">
        <v>-3.3201086741140649E-3</v>
      </c>
      <c r="D1408" s="2">
        <v>-8.7448055245030118E-3</v>
      </c>
      <c r="E1408" s="2">
        <v>-1.3504357289686074E-3</v>
      </c>
      <c r="F1408">
        <v>9</v>
      </c>
      <c r="G1408">
        <v>2020</v>
      </c>
      <c r="L1408" s="2">
        <f t="shared" si="137"/>
        <v>-1.848479300124111E-3</v>
      </c>
      <c r="P1408" s="2">
        <f t="shared" si="138"/>
        <v>-3.5762175502648359E-3</v>
      </c>
      <c r="T1408" s="2">
        <f t="shared" si="139"/>
        <v>-3.8181522452695685E-3</v>
      </c>
      <c r="X1408" s="2">
        <f t="shared" si="140"/>
        <v>-5.4246968503889464E-3</v>
      </c>
      <c r="AB1408" s="2">
        <f t="shared" si="141"/>
        <v>-1.9696729451454576E-3</v>
      </c>
      <c r="AF1408" s="2">
        <f t="shared" si="142"/>
        <v>-7.3943697955344044E-3</v>
      </c>
    </row>
    <row r="1409" spans="1:32" x14ac:dyDescent="0.3">
      <c r="A1409" s="15">
        <v>44083</v>
      </c>
      <c r="B1409" s="2">
        <v>-1.8240934641243281E-2</v>
      </c>
      <c r="C1409" s="4">
        <v>-3.4769623630974003E-3</v>
      </c>
      <c r="D1409" s="2">
        <v>-2.0989782100209346E-2</v>
      </c>
      <c r="E1409" s="2">
        <v>-4.468354908791404E-3</v>
      </c>
      <c r="F1409">
        <v>9</v>
      </c>
      <c r="G1409">
        <v>2020</v>
      </c>
      <c r="L1409" s="2">
        <f t="shared" si="137"/>
        <v>-1.4763972278145882E-2</v>
      </c>
      <c r="P1409" s="2">
        <f t="shared" si="138"/>
        <v>-2.7488474589660652E-3</v>
      </c>
      <c r="T1409" s="2">
        <f t="shared" si="139"/>
        <v>-1.3772579732451877E-2</v>
      </c>
      <c r="X1409" s="2">
        <f t="shared" si="140"/>
        <v>-1.7512819737111947E-2</v>
      </c>
      <c r="AB1409" s="2">
        <f t="shared" si="141"/>
        <v>9.9139254569400367E-4</v>
      </c>
      <c r="AF1409" s="2">
        <f t="shared" si="142"/>
        <v>-1.6521427191417942E-2</v>
      </c>
    </row>
    <row r="1410" spans="1:32" x14ac:dyDescent="0.3">
      <c r="A1410" s="15">
        <v>44084</v>
      </c>
      <c r="B1410" s="2">
        <v>7.3349410332738197E-3</v>
      </c>
      <c r="C1410" s="4">
        <v>1.5184429863450966E-2</v>
      </c>
      <c r="D1410" s="2">
        <v>8.9459738626667586E-3</v>
      </c>
      <c r="E1410" s="2">
        <v>1.6924159656824998E-2</v>
      </c>
      <c r="F1410">
        <v>9</v>
      </c>
      <c r="G1410">
        <v>2020</v>
      </c>
      <c r="L1410" s="2">
        <f t="shared" ref="L1410:L1473" si="143">IF(OR(F1410=1, F1410=3, F1410=4, F1410=5, F1410=6,F1410=9,F1410=10,F1410=11), B1410-C1410, IF(OR(F1410=2, F1410=7,F1410=8,F1410=12), C1410-B1410, ""))</f>
        <v>-7.8494888301771475E-3</v>
      </c>
      <c r="P1410" s="2">
        <f t="shared" ref="P1410:P1473" si="144">IF(OR(F1410=1, F1410=4, F1410=9,F1410=10,F1410=11), D1410-B1410, IF(OR(F1410=2,F1410=3,F1410=5,F1410=6, F1410=7,F1410=8,F1410=12), B1410-D1410, ""))</f>
        <v>1.611032829392939E-3</v>
      </c>
      <c r="T1410" s="2">
        <f t="shared" ref="T1410:T1473" si="145">IF(OR(F1410=1, F1410=3, F1410=4, F1410=5,F1410=9,F1410=10,F1410=11), B1410-E1410, IF(OR(F1410=2, F1410=6, F1410=7,F1410=8,F1410=12), E1410-B1410, ""))</f>
        <v>-9.5892186235511795E-3</v>
      </c>
      <c r="X1410" s="2">
        <f t="shared" ref="X1410:X1473" si="146">IF(OR(F1410=1, F1410=3, F1410=4, F1410=5,F1410=9,F1410=10,F1410=11), D1410-C1410, IF(OR(F1410=2, F1410=6, F1410=7,F1410=8,F1410=12), C1410-D1410, ""))</f>
        <v>-6.2384560007842076E-3</v>
      </c>
      <c r="AB1410" s="2">
        <f t="shared" ref="AB1410:AB1473" si="147">IF(OR(F1410=1,F1410=2, F1410=3,F1410=9,F1410=11,F1410=12), C1410-E1410, IF(OR( F1410=4, F1410=5,F1410=6, F1410=7,F1410=8,F1410=10), E1410-C1410, ""))</f>
        <v>-1.739729793374032E-3</v>
      </c>
      <c r="AF1410" s="2">
        <f t="shared" ref="AF1410:AF1473" si="148">IF(OR(F1410=1, F1410=3,F1410=4, F1410=5,F1410=9,F1410=10,F1410=11), D1410-E1410, IF(OR(F1410=2,F1410=6, F1410=7,F1410=8,F1410=12), E1410-D1410, ""))</f>
        <v>-7.9781857941582397E-3</v>
      </c>
    </row>
    <row r="1411" spans="1:32" x14ac:dyDescent="0.3">
      <c r="A1411" s="15">
        <v>44085</v>
      </c>
      <c r="B1411" s="2">
        <v>-1.0030135999512579E-4</v>
      </c>
      <c r="C1411" s="4">
        <v>1.3275978775902986E-3</v>
      </c>
      <c r="D1411" s="2">
        <v>6.1203051695435807E-4</v>
      </c>
      <c r="E1411" s="2">
        <v>3.6637185275515755E-4</v>
      </c>
      <c r="F1411">
        <v>9</v>
      </c>
      <c r="G1411">
        <v>2020</v>
      </c>
      <c r="L1411" s="2">
        <f t="shared" si="143"/>
        <v>-1.4278992375854245E-3</v>
      </c>
      <c r="P1411" s="2">
        <f t="shared" si="144"/>
        <v>7.1233187694948381E-4</v>
      </c>
      <c r="T1411" s="2">
        <f t="shared" si="145"/>
        <v>-4.6667321275028334E-4</v>
      </c>
      <c r="X1411" s="2">
        <f t="shared" si="146"/>
        <v>-7.1556736063594056E-4</v>
      </c>
      <c r="AB1411" s="2">
        <f t="shared" si="147"/>
        <v>9.6122602483514103E-4</v>
      </c>
      <c r="AF1411" s="2">
        <f t="shared" si="148"/>
        <v>2.4565866419920052E-4</v>
      </c>
    </row>
    <row r="1412" spans="1:32" x14ac:dyDescent="0.3">
      <c r="A1412" s="15">
        <v>44088</v>
      </c>
      <c r="B1412" s="2">
        <v>-1.7092273235243757E-2</v>
      </c>
      <c r="C1412" s="4">
        <v>-2.1283184103905073E-3</v>
      </c>
      <c r="D1412" s="2">
        <v>-1.6846122878387215E-2</v>
      </c>
      <c r="E1412" s="2">
        <v>-2.5201681656332534E-3</v>
      </c>
      <c r="F1412">
        <v>9</v>
      </c>
      <c r="G1412">
        <v>2020</v>
      </c>
      <c r="L1412" s="2">
        <f t="shared" si="143"/>
        <v>-1.496395482485325E-2</v>
      </c>
      <c r="P1412" s="2">
        <f t="shared" si="144"/>
        <v>2.4615035685654138E-4</v>
      </c>
      <c r="T1412" s="2">
        <f t="shared" si="145"/>
        <v>-1.4572105069610503E-2</v>
      </c>
      <c r="X1412" s="2">
        <f t="shared" si="146"/>
        <v>-1.4717804467996708E-2</v>
      </c>
      <c r="AB1412" s="2">
        <f t="shared" si="147"/>
        <v>3.9184975524274605E-4</v>
      </c>
      <c r="AF1412" s="2">
        <f t="shared" si="148"/>
        <v>-1.4325954712753962E-2</v>
      </c>
    </row>
    <row r="1413" spans="1:32" x14ac:dyDescent="0.3">
      <c r="A1413" s="15">
        <v>44089</v>
      </c>
      <c r="B1413" s="2">
        <v>1.3115564321638034E-2</v>
      </c>
      <c r="C1413" s="4">
        <v>7.1459477886897356E-3</v>
      </c>
      <c r="D1413" s="2">
        <v>1.6487755217465143E-2</v>
      </c>
      <c r="E1413" s="2">
        <v>7.4237620763209075E-3</v>
      </c>
      <c r="F1413">
        <v>9</v>
      </c>
      <c r="G1413">
        <v>2020</v>
      </c>
      <c r="L1413" s="2">
        <f t="shared" si="143"/>
        <v>5.969616532948298E-3</v>
      </c>
      <c r="P1413" s="2">
        <f t="shared" si="144"/>
        <v>3.3721908958271093E-3</v>
      </c>
      <c r="T1413" s="2">
        <f t="shared" si="145"/>
        <v>5.6918022453171261E-3</v>
      </c>
      <c r="X1413" s="2">
        <f t="shared" si="146"/>
        <v>9.3418074287754081E-3</v>
      </c>
      <c r="AB1413" s="2">
        <f t="shared" si="147"/>
        <v>-2.7781428763117184E-4</v>
      </c>
      <c r="AF1413" s="2">
        <f t="shared" si="148"/>
        <v>9.0639931411442345E-3</v>
      </c>
    </row>
    <row r="1414" spans="1:32" x14ac:dyDescent="0.3">
      <c r="A1414" s="15">
        <v>44090</v>
      </c>
      <c r="B1414" s="2">
        <v>8.1834769110664968E-3</v>
      </c>
      <c r="C1414" s="4">
        <v>7.1820375288583387E-3</v>
      </c>
      <c r="D1414" s="2">
        <v>4.8028879645146171E-3</v>
      </c>
      <c r="E1414" s="2">
        <v>6.6206762310039736E-3</v>
      </c>
      <c r="F1414">
        <v>9</v>
      </c>
      <c r="G1414">
        <v>2020</v>
      </c>
      <c r="L1414" s="2">
        <f t="shared" si="143"/>
        <v>1.0014393822081582E-3</v>
      </c>
      <c r="P1414" s="2">
        <f t="shared" si="144"/>
        <v>-3.3805889465518798E-3</v>
      </c>
      <c r="T1414" s="2">
        <f t="shared" si="145"/>
        <v>1.5628006800625233E-3</v>
      </c>
      <c r="X1414" s="2">
        <f t="shared" si="146"/>
        <v>-2.3791495643437216E-3</v>
      </c>
      <c r="AB1414" s="2">
        <f t="shared" si="147"/>
        <v>5.6136129785436511E-4</v>
      </c>
      <c r="AF1414" s="2">
        <f t="shared" si="148"/>
        <v>-1.8177882664893565E-3</v>
      </c>
    </row>
    <row r="1415" spans="1:32" x14ac:dyDescent="0.3">
      <c r="A1415" s="15">
        <v>44091</v>
      </c>
      <c r="B1415" s="2">
        <v>-1.2402181754685923E-2</v>
      </c>
      <c r="C1415" s="4">
        <v>-7.6220103321541048E-3</v>
      </c>
      <c r="D1415" s="2">
        <v>-1.1216667294244845E-2</v>
      </c>
      <c r="E1415" s="2">
        <v>-8.2182335377714334E-3</v>
      </c>
      <c r="F1415">
        <v>9</v>
      </c>
      <c r="G1415">
        <v>2020</v>
      </c>
      <c r="L1415" s="2">
        <f t="shared" si="143"/>
        <v>-4.7801714225318183E-3</v>
      </c>
      <c r="P1415" s="2">
        <f t="shared" si="144"/>
        <v>1.185514460441078E-3</v>
      </c>
      <c r="T1415" s="2">
        <f t="shared" si="145"/>
        <v>-4.1839482169144897E-3</v>
      </c>
      <c r="X1415" s="2">
        <f t="shared" si="146"/>
        <v>-3.5946569620907403E-3</v>
      </c>
      <c r="AB1415" s="2">
        <f t="shared" si="147"/>
        <v>5.9622320561732861E-4</v>
      </c>
      <c r="AF1415" s="2">
        <f t="shared" si="148"/>
        <v>-2.9984337564734117E-3</v>
      </c>
    </row>
    <row r="1416" spans="1:32" x14ac:dyDescent="0.3">
      <c r="A1416" s="15">
        <v>44092</v>
      </c>
      <c r="B1416" s="2">
        <v>-1.249668507516149E-2</v>
      </c>
      <c r="C1416" s="4">
        <v>-9.6820972377798355E-4</v>
      </c>
      <c r="D1416" s="2">
        <v>-1.2961266288387023E-2</v>
      </c>
      <c r="E1416" s="2">
        <v>-3.4384431956510568E-3</v>
      </c>
      <c r="F1416">
        <v>9</v>
      </c>
      <c r="G1416">
        <v>2020</v>
      </c>
      <c r="L1416" s="2">
        <f t="shared" si="143"/>
        <v>-1.1528475351383507E-2</v>
      </c>
      <c r="P1416" s="2">
        <f t="shared" si="144"/>
        <v>-4.6458121322553309E-4</v>
      </c>
      <c r="T1416" s="2">
        <f t="shared" si="145"/>
        <v>-9.0582418795104331E-3</v>
      </c>
      <c r="X1416" s="2">
        <f t="shared" si="146"/>
        <v>-1.199305656460904E-2</v>
      </c>
      <c r="AB1416" s="2">
        <f t="shared" si="147"/>
        <v>2.4702334718730732E-3</v>
      </c>
      <c r="AF1416" s="2">
        <f t="shared" si="148"/>
        <v>-9.5228230927359662E-3</v>
      </c>
    </row>
    <row r="1417" spans="1:32" x14ac:dyDescent="0.3">
      <c r="A1417" s="15">
        <v>44095</v>
      </c>
      <c r="B1417" s="2">
        <v>-2.0864997340223384E-2</v>
      </c>
      <c r="C1417" s="4">
        <v>-2.2112221261283312E-2</v>
      </c>
      <c r="D1417" s="2">
        <v>-3.0150628317760615E-2</v>
      </c>
      <c r="E1417" s="2">
        <v>-2.0894912245384454E-2</v>
      </c>
      <c r="F1417">
        <v>9</v>
      </c>
      <c r="G1417">
        <v>2020</v>
      </c>
      <c r="L1417" s="2">
        <f t="shared" si="143"/>
        <v>1.2472239210599284E-3</v>
      </c>
      <c r="P1417" s="2">
        <f t="shared" si="144"/>
        <v>-9.2856309775372313E-3</v>
      </c>
      <c r="T1417" s="2">
        <f t="shared" si="145"/>
        <v>2.9914905161070038E-5</v>
      </c>
      <c r="X1417" s="2">
        <f t="shared" si="146"/>
        <v>-8.0384070564773029E-3</v>
      </c>
      <c r="AB1417" s="2">
        <f t="shared" si="147"/>
        <v>-1.2173090158988584E-3</v>
      </c>
      <c r="AF1417" s="2">
        <f t="shared" si="148"/>
        <v>-9.2557160723761613E-3</v>
      </c>
    </row>
    <row r="1418" spans="1:32" x14ac:dyDescent="0.3">
      <c r="A1418" s="15">
        <v>44096</v>
      </c>
      <c r="B1418" s="2">
        <v>-1.0787481336745163E-2</v>
      </c>
      <c r="C1418" s="4">
        <v>-8.6129122576229285E-3</v>
      </c>
      <c r="D1418" s="2">
        <v>-1.0656719770859498E-2</v>
      </c>
      <c r="E1418" s="2">
        <v>-7.889227941002417E-3</v>
      </c>
      <c r="F1418">
        <v>9</v>
      </c>
      <c r="G1418">
        <v>2020</v>
      </c>
      <c r="L1418" s="2">
        <f t="shared" si="143"/>
        <v>-2.1745690791222343E-3</v>
      </c>
      <c r="P1418" s="2">
        <f t="shared" si="144"/>
        <v>1.3076156588566479E-4</v>
      </c>
      <c r="T1418" s="2">
        <f t="shared" si="145"/>
        <v>-2.8982533957427458E-3</v>
      </c>
      <c r="X1418" s="2">
        <f t="shared" si="146"/>
        <v>-2.0438075132365695E-3</v>
      </c>
      <c r="AB1418" s="2">
        <f t="shared" si="147"/>
        <v>-7.2368431662051154E-4</v>
      </c>
      <c r="AF1418" s="2">
        <f t="shared" si="148"/>
        <v>-2.767491829857081E-3</v>
      </c>
    </row>
    <row r="1419" spans="1:32" x14ac:dyDescent="0.3">
      <c r="A1419" s="15">
        <v>44097</v>
      </c>
      <c r="B1419" s="2">
        <v>1.1173452261065205E-3</v>
      </c>
      <c r="C1419" s="4">
        <v>-1.9545171311632758E-3</v>
      </c>
      <c r="D1419" s="2">
        <v>1.8638447237584125E-3</v>
      </c>
      <c r="E1419" s="2">
        <v>-1.7400715745555077E-3</v>
      </c>
      <c r="F1419">
        <v>9</v>
      </c>
      <c r="G1419">
        <v>2020</v>
      </c>
      <c r="L1419" s="2">
        <f t="shared" si="143"/>
        <v>3.0718623572697961E-3</v>
      </c>
      <c r="P1419" s="2">
        <f t="shared" si="144"/>
        <v>7.4649949765189199E-4</v>
      </c>
      <c r="T1419" s="2">
        <f t="shared" si="145"/>
        <v>2.8574168006620282E-3</v>
      </c>
      <c r="X1419" s="2">
        <f t="shared" si="146"/>
        <v>3.8183618549216883E-3</v>
      </c>
      <c r="AB1419" s="2">
        <f t="shared" si="147"/>
        <v>-2.1444555660776808E-4</v>
      </c>
      <c r="AF1419" s="2">
        <f t="shared" si="148"/>
        <v>3.60391629831392E-3</v>
      </c>
    </row>
    <row r="1420" spans="1:32" x14ac:dyDescent="0.3">
      <c r="A1420" s="15">
        <v>44098</v>
      </c>
      <c r="B1420" s="2">
        <v>-2.8782018392074907E-2</v>
      </c>
      <c r="C1420" s="4">
        <v>-2.9312288613303365E-2</v>
      </c>
      <c r="D1420" s="2">
        <v>-3.4074651179262054E-2</v>
      </c>
      <c r="E1420" s="2">
        <v>-2.9595613513919612E-2</v>
      </c>
      <c r="F1420">
        <v>9</v>
      </c>
      <c r="G1420">
        <v>2020</v>
      </c>
      <c r="L1420" s="2">
        <f t="shared" si="143"/>
        <v>5.3027022122845852E-4</v>
      </c>
      <c r="P1420" s="2">
        <f t="shared" si="144"/>
        <v>-5.2926327871871473E-3</v>
      </c>
      <c r="T1420" s="2">
        <f t="shared" si="145"/>
        <v>8.1359512184470476E-4</v>
      </c>
      <c r="X1420" s="2">
        <f t="shared" si="146"/>
        <v>-4.7623625659586888E-3</v>
      </c>
      <c r="AB1420" s="2">
        <f t="shared" si="147"/>
        <v>2.8332490061624624E-4</v>
      </c>
      <c r="AF1420" s="2">
        <f t="shared" si="148"/>
        <v>-4.4790376653424425E-3</v>
      </c>
    </row>
    <row r="1421" spans="1:32" x14ac:dyDescent="0.3">
      <c r="A1421" s="15">
        <v>44099</v>
      </c>
      <c r="B1421" s="2">
        <v>1.9110067990999128E-2</v>
      </c>
      <c r="C1421" s="4">
        <v>2.264576999782526E-2</v>
      </c>
      <c r="D1421" s="2">
        <v>2.5688216905339779E-2</v>
      </c>
      <c r="E1421" s="2">
        <v>2.2844808719250771E-2</v>
      </c>
      <c r="F1421">
        <v>9</v>
      </c>
      <c r="G1421">
        <v>2020</v>
      </c>
      <c r="L1421" s="2">
        <f t="shared" si="143"/>
        <v>-3.5357020068261316E-3</v>
      </c>
      <c r="P1421" s="2">
        <f t="shared" si="144"/>
        <v>6.5781489143406507E-3</v>
      </c>
      <c r="T1421" s="2">
        <f t="shared" si="145"/>
        <v>-3.7347407282516433E-3</v>
      </c>
      <c r="X1421" s="2">
        <f t="shared" si="146"/>
        <v>3.0424469075145191E-3</v>
      </c>
      <c r="AB1421" s="2">
        <f t="shared" si="147"/>
        <v>-1.9903872142551168E-4</v>
      </c>
      <c r="AF1421" s="2">
        <f t="shared" si="148"/>
        <v>2.8434081860890074E-3</v>
      </c>
    </row>
    <row r="1422" spans="1:32" x14ac:dyDescent="0.3">
      <c r="A1422" s="15">
        <v>44102</v>
      </c>
      <c r="B1422" s="2">
        <v>2.4463359250709339E-2</v>
      </c>
      <c r="C1422" s="4">
        <v>1.6044885862310742E-2</v>
      </c>
      <c r="D1422" s="2">
        <v>3.2558316871084576E-2</v>
      </c>
      <c r="E1422" s="2">
        <v>1.5859621607193033E-2</v>
      </c>
      <c r="F1422">
        <v>9</v>
      </c>
      <c r="G1422">
        <v>2020</v>
      </c>
      <c r="L1422" s="2">
        <f t="shared" si="143"/>
        <v>8.4184733883985972E-3</v>
      </c>
      <c r="P1422" s="2">
        <f t="shared" si="144"/>
        <v>8.0949576203752371E-3</v>
      </c>
      <c r="T1422" s="2">
        <f t="shared" si="145"/>
        <v>8.6037376435163064E-3</v>
      </c>
      <c r="X1422" s="2">
        <f t="shared" si="146"/>
        <v>1.6513431008773834E-2</v>
      </c>
      <c r="AB1422" s="2">
        <f t="shared" si="147"/>
        <v>1.8526425511770916E-4</v>
      </c>
      <c r="AF1422" s="2">
        <f t="shared" si="148"/>
        <v>1.6698695263891544E-2</v>
      </c>
    </row>
    <row r="1423" spans="1:32" x14ac:dyDescent="0.3">
      <c r="A1423" s="15">
        <v>44103</v>
      </c>
      <c r="B1423" s="2">
        <v>-2.7883240704798121E-3</v>
      </c>
      <c r="C1423" s="4">
        <v>-4.5869312539241746E-4</v>
      </c>
      <c r="D1423" s="2">
        <v>-1.1732939465971278E-2</v>
      </c>
      <c r="E1423" s="2">
        <v>-2.2142282993110662E-4</v>
      </c>
      <c r="F1423">
        <v>9</v>
      </c>
      <c r="G1423">
        <v>2020</v>
      </c>
      <c r="L1423" s="2">
        <f t="shared" si="143"/>
        <v>-2.3296309450873947E-3</v>
      </c>
      <c r="P1423" s="2">
        <f t="shared" si="144"/>
        <v>-8.9446153954914655E-3</v>
      </c>
      <c r="T1423" s="2">
        <f t="shared" si="145"/>
        <v>-2.5669012405487054E-3</v>
      </c>
      <c r="X1423" s="2">
        <f t="shared" si="146"/>
        <v>-1.127424634057886E-2</v>
      </c>
      <c r="AB1423" s="2">
        <f t="shared" si="147"/>
        <v>-2.3727029546131084E-4</v>
      </c>
      <c r="AF1423" s="2">
        <f t="shared" si="148"/>
        <v>-1.1511516636040171E-2</v>
      </c>
    </row>
    <row r="1424" spans="1:32" x14ac:dyDescent="0.3">
      <c r="A1424" s="15">
        <v>44104</v>
      </c>
      <c r="B1424" s="2">
        <v>5.6955113721946079E-3</v>
      </c>
      <c r="C1424" s="4">
        <v>2.2410536070715387E-3</v>
      </c>
      <c r="D1424" s="2">
        <v>1.8915245688024549E-3</v>
      </c>
      <c r="E1424" s="2">
        <v>2.4941261236207813E-3</v>
      </c>
      <c r="F1424">
        <v>9</v>
      </c>
      <c r="G1424">
        <v>2020</v>
      </c>
      <c r="L1424" s="2">
        <f t="shared" si="143"/>
        <v>3.4544577651230693E-3</v>
      </c>
      <c r="P1424" s="2">
        <f t="shared" si="144"/>
        <v>-3.8039868033921528E-3</v>
      </c>
      <c r="T1424" s="2">
        <f t="shared" si="145"/>
        <v>3.2013852485738266E-3</v>
      </c>
      <c r="X1424" s="2">
        <f t="shared" si="146"/>
        <v>-3.4952903826908376E-4</v>
      </c>
      <c r="AB1424" s="2">
        <f t="shared" si="147"/>
        <v>-2.5307251654924263E-4</v>
      </c>
      <c r="AF1424" s="2">
        <f t="shared" si="148"/>
        <v>-6.026015548183264E-4</v>
      </c>
    </row>
    <row r="1425" spans="1:32" x14ac:dyDescent="0.3">
      <c r="A1425" s="15">
        <v>44105</v>
      </c>
      <c r="B1425" s="2">
        <v>2.988237013224234E-2</v>
      </c>
      <c r="C1425" s="4">
        <v>1.5061057741463827E-2</v>
      </c>
      <c r="D1425" s="2">
        <v>3.7022534239551028E-2</v>
      </c>
      <c r="E1425" s="2">
        <v>1.6526246633321081E-2</v>
      </c>
      <c r="F1425">
        <v>10</v>
      </c>
      <c r="G1425">
        <v>2020</v>
      </c>
      <c r="L1425" s="2">
        <f t="shared" si="143"/>
        <v>1.4821312390778513E-2</v>
      </c>
      <c r="P1425" s="2">
        <f t="shared" si="144"/>
        <v>7.1401641073086872E-3</v>
      </c>
      <c r="T1425" s="2">
        <f t="shared" si="145"/>
        <v>1.3356123498921259E-2</v>
      </c>
      <c r="X1425" s="2">
        <f t="shared" si="146"/>
        <v>2.1961476498087201E-2</v>
      </c>
      <c r="AB1425" s="2">
        <f t="shared" si="147"/>
        <v>1.4651888918572539E-3</v>
      </c>
      <c r="AF1425" s="2">
        <f t="shared" si="148"/>
        <v>2.0496287606229947E-2</v>
      </c>
    </row>
    <row r="1426" spans="1:32" x14ac:dyDescent="0.3">
      <c r="A1426" s="15">
        <v>44109</v>
      </c>
      <c r="B1426" s="2">
        <v>1.2450687524228341E-3</v>
      </c>
      <c r="C1426" s="4">
        <v>7.5676954002601073E-3</v>
      </c>
      <c r="D1426" s="2">
        <v>5.6167400881057599E-3</v>
      </c>
      <c r="E1426" s="2">
        <v>7.1491237704164566E-3</v>
      </c>
      <c r="F1426">
        <v>10</v>
      </c>
      <c r="G1426">
        <v>2020</v>
      </c>
      <c r="L1426" s="2">
        <f t="shared" si="143"/>
        <v>-6.322626647837273E-3</v>
      </c>
      <c r="P1426" s="2">
        <f t="shared" si="144"/>
        <v>4.3716713356829256E-3</v>
      </c>
      <c r="T1426" s="2">
        <f t="shared" si="145"/>
        <v>-5.9040550179936223E-3</v>
      </c>
      <c r="X1426" s="2">
        <f t="shared" si="146"/>
        <v>-1.9509553121543474E-3</v>
      </c>
      <c r="AB1426" s="2">
        <f t="shared" si="147"/>
        <v>-4.1857162984365072E-4</v>
      </c>
      <c r="AF1426" s="2">
        <f t="shared" si="148"/>
        <v>-1.5323836823106967E-3</v>
      </c>
    </row>
    <row r="1427" spans="1:32" x14ac:dyDescent="0.3">
      <c r="A1427" s="15">
        <v>44110</v>
      </c>
      <c r="B1427" s="2">
        <v>3.0564422711315833E-2</v>
      </c>
      <c r="C1427" s="4">
        <v>1.382640709010847E-2</v>
      </c>
      <c r="D1427" s="2">
        <v>2.1579324972788371E-2</v>
      </c>
      <c r="E1427" s="2">
        <v>1.5417319884948122E-2</v>
      </c>
      <c r="F1427">
        <v>10</v>
      </c>
      <c r="G1427">
        <v>2020</v>
      </c>
      <c r="L1427" s="2">
        <f t="shared" si="143"/>
        <v>1.6738015621207365E-2</v>
      </c>
      <c r="P1427" s="2">
        <f t="shared" si="144"/>
        <v>-8.9850977385274623E-3</v>
      </c>
      <c r="T1427" s="2">
        <f t="shared" si="145"/>
        <v>1.5147102826367711E-2</v>
      </c>
      <c r="X1427" s="2">
        <f t="shared" si="146"/>
        <v>7.7529178826799012E-3</v>
      </c>
      <c r="AB1427" s="2">
        <f t="shared" si="147"/>
        <v>1.5909127948396523E-3</v>
      </c>
      <c r="AF1427" s="2">
        <f t="shared" si="148"/>
        <v>6.1620050878402489E-3</v>
      </c>
    </row>
    <row r="1428" spans="1:32" x14ac:dyDescent="0.3">
      <c r="A1428" s="15">
        <v>44111</v>
      </c>
      <c r="B1428" s="2">
        <v>2.8216455484132656E-3</v>
      </c>
      <c r="C1428" s="4">
        <v>6.5552544930718142E-3</v>
      </c>
      <c r="D1428" s="2">
        <v>4.861357241934503E-3</v>
      </c>
      <c r="E1428" s="2">
        <v>7.6913027734728991E-3</v>
      </c>
      <c r="F1428">
        <v>10</v>
      </c>
      <c r="G1428">
        <v>2020</v>
      </c>
      <c r="L1428" s="2">
        <f t="shared" si="143"/>
        <v>-3.7336089446585487E-3</v>
      </c>
      <c r="P1428" s="2">
        <f t="shared" si="144"/>
        <v>2.0397116935212374E-3</v>
      </c>
      <c r="T1428" s="2">
        <f t="shared" si="145"/>
        <v>-4.8696572250596336E-3</v>
      </c>
      <c r="X1428" s="2">
        <f t="shared" si="146"/>
        <v>-1.6938972511373112E-3</v>
      </c>
      <c r="AB1428" s="2">
        <f t="shared" si="147"/>
        <v>1.1360482804010849E-3</v>
      </c>
      <c r="AF1428" s="2">
        <f t="shared" si="148"/>
        <v>-2.8299455315383961E-3</v>
      </c>
    </row>
    <row r="1429" spans="1:32" x14ac:dyDescent="0.3">
      <c r="A1429" s="15">
        <v>44112</v>
      </c>
      <c r="B1429" s="2">
        <v>8.099007303100569E-3</v>
      </c>
      <c r="C1429" s="4">
        <v>8.15667633541616E-3</v>
      </c>
      <c r="D1429" s="2">
        <v>9.8650978889430474E-3</v>
      </c>
      <c r="E1429" s="2">
        <v>7.6160480654581227E-3</v>
      </c>
      <c r="F1429">
        <v>10</v>
      </c>
      <c r="G1429">
        <v>2020</v>
      </c>
      <c r="L1429" s="2">
        <f t="shared" si="143"/>
        <v>-5.7669032315590951E-5</v>
      </c>
      <c r="P1429" s="2">
        <f t="shared" si="144"/>
        <v>1.7660905858424784E-3</v>
      </c>
      <c r="T1429" s="2">
        <f t="shared" si="145"/>
        <v>4.8295923764244634E-4</v>
      </c>
      <c r="X1429" s="2">
        <f t="shared" si="146"/>
        <v>1.7084215535268874E-3</v>
      </c>
      <c r="AB1429" s="2">
        <f t="shared" si="147"/>
        <v>-5.4062826995803729E-4</v>
      </c>
      <c r="AF1429" s="2">
        <f t="shared" si="148"/>
        <v>2.2490498234849247E-3</v>
      </c>
    </row>
    <row r="1430" spans="1:32" x14ac:dyDescent="0.3">
      <c r="A1430" s="15">
        <v>44113</v>
      </c>
      <c r="B1430" s="2">
        <v>1.845309891015549E-2</v>
      </c>
      <c r="C1430" s="4">
        <v>6.7260405928379801E-3</v>
      </c>
      <c r="D1430" s="2">
        <v>2.8262692771227237E-2</v>
      </c>
      <c r="E1430" s="2">
        <v>8.1333569919569727E-3</v>
      </c>
      <c r="F1430">
        <v>10</v>
      </c>
      <c r="G1430">
        <v>2020</v>
      </c>
      <c r="L1430" s="2">
        <f t="shared" si="143"/>
        <v>1.1727058317317511E-2</v>
      </c>
      <c r="P1430" s="2">
        <f t="shared" si="144"/>
        <v>9.809593861071747E-3</v>
      </c>
      <c r="T1430" s="2">
        <f t="shared" si="145"/>
        <v>1.0319741918198518E-2</v>
      </c>
      <c r="X1430" s="2">
        <f t="shared" si="146"/>
        <v>2.1536652178389258E-2</v>
      </c>
      <c r="AB1430" s="2">
        <f t="shared" si="147"/>
        <v>1.4073163991189927E-3</v>
      </c>
      <c r="AF1430" s="2">
        <f t="shared" si="148"/>
        <v>2.0129335779270265E-2</v>
      </c>
    </row>
    <row r="1431" spans="1:32" x14ac:dyDescent="0.3">
      <c r="A1431" s="15">
        <v>44116</v>
      </c>
      <c r="B1431" s="2">
        <v>-5.0518123538599207E-3</v>
      </c>
      <c r="C1431" s="4">
        <v>1.4058854140437461E-3</v>
      </c>
      <c r="D1431" s="2">
        <v>-5.6192025764463163E-3</v>
      </c>
      <c r="E1431" s="2">
        <v>2.0812407166815716E-3</v>
      </c>
      <c r="F1431">
        <v>10</v>
      </c>
      <c r="G1431">
        <v>2020</v>
      </c>
      <c r="L1431" s="2">
        <f t="shared" si="143"/>
        <v>-6.457697767903667E-3</v>
      </c>
      <c r="P1431" s="2">
        <f t="shared" si="144"/>
        <v>-5.6739022258639558E-4</v>
      </c>
      <c r="T1431" s="2">
        <f t="shared" si="145"/>
        <v>-7.1330530705414922E-3</v>
      </c>
      <c r="X1431" s="2">
        <f t="shared" si="146"/>
        <v>-7.0250879904900625E-3</v>
      </c>
      <c r="AB1431" s="2">
        <f t="shared" si="147"/>
        <v>6.7535530263782549E-4</v>
      </c>
      <c r="AF1431" s="2">
        <f t="shared" si="148"/>
        <v>-7.7004432931278878E-3</v>
      </c>
    </row>
    <row r="1432" spans="1:32" x14ac:dyDescent="0.3">
      <c r="A1432" s="15">
        <v>44117</v>
      </c>
      <c r="B1432" s="2">
        <v>-9.4896328265517138E-3</v>
      </c>
      <c r="C1432" s="4">
        <v>2.9754545949813488E-4</v>
      </c>
      <c r="D1432" s="2">
        <v>-9.3029924766370297E-3</v>
      </c>
      <c r="E1432" s="2">
        <v>7.8115377225091332E-4</v>
      </c>
      <c r="F1432">
        <v>10</v>
      </c>
      <c r="G1432">
        <v>2020</v>
      </c>
      <c r="L1432" s="2">
        <f t="shared" si="143"/>
        <v>-9.7871782860498493E-3</v>
      </c>
      <c r="P1432" s="2">
        <f t="shared" si="144"/>
        <v>1.866403499146841E-4</v>
      </c>
      <c r="T1432" s="2">
        <f t="shared" si="145"/>
        <v>-1.0270786598802628E-2</v>
      </c>
      <c r="X1432" s="2">
        <f t="shared" si="146"/>
        <v>-9.6005379361351652E-3</v>
      </c>
      <c r="AB1432" s="2">
        <f t="shared" si="147"/>
        <v>4.8360831275277844E-4</v>
      </c>
      <c r="AF1432" s="2">
        <f t="shared" si="148"/>
        <v>-1.0084146248887944E-2</v>
      </c>
    </row>
    <row r="1433" spans="1:32" x14ac:dyDescent="0.3">
      <c r="A1433" s="15">
        <v>44118</v>
      </c>
      <c r="B1433" s="2">
        <v>1.7601280093097586E-2</v>
      </c>
      <c r="C1433" s="4">
        <v>3.0625497507226337E-3</v>
      </c>
      <c r="D1433" s="2">
        <v>1.6279871616962257E-2</v>
      </c>
      <c r="E1433" s="2">
        <v>4.1656092440438509E-3</v>
      </c>
      <c r="F1433">
        <v>10</v>
      </c>
      <c r="G1433">
        <v>2020</v>
      </c>
      <c r="L1433" s="2">
        <f t="shared" si="143"/>
        <v>1.4538730342374951E-2</v>
      </c>
      <c r="P1433" s="2">
        <f t="shared" si="144"/>
        <v>-1.3214084761353287E-3</v>
      </c>
      <c r="T1433" s="2">
        <f t="shared" si="145"/>
        <v>1.3435670849053734E-2</v>
      </c>
      <c r="X1433" s="2">
        <f t="shared" si="146"/>
        <v>1.3217321866239622E-2</v>
      </c>
      <c r="AB1433" s="2">
        <f t="shared" si="147"/>
        <v>1.1030594933212172E-3</v>
      </c>
      <c r="AF1433" s="2">
        <f t="shared" si="148"/>
        <v>1.2114262372918405E-2</v>
      </c>
    </row>
    <row r="1434" spans="1:32" x14ac:dyDescent="0.3">
      <c r="A1434" s="15">
        <v>44119</v>
      </c>
      <c r="B1434" s="2">
        <v>-3.0423397051562325E-2</v>
      </c>
      <c r="C1434" s="4">
        <v>-2.4283584146753953E-2</v>
      </c>
      <c r="D1434" s="2">
        <v>-3.3602586844205043E-2</v>
      </c>
      <c r="E1434" s="2">
        <v>-2.6138909084847568E-2</v>
      </c>
      <c r="F1434">
        <v>10</v>
      </c>
      <c r="G1434">
        <v>2020</v>
      </c>
      <c r="L1434" s="2">
        <f t="shared" si="143"/>
        <v>-6.139812904808372E-3</v>
      </c>
      <c r="P1434" s="2">
        <f t="shared" si="144"/>
        <v>-3.1791897926427178E-3</v>
      </c>
      <c r="T1434" s="2">
        <f t="shared" si="145"/>
        <v>-4.2844879667147569E-3</v>
      </c>
      <c r="X1434" s="2">
        <f t="shared" si="146"/>
        <v>-9.3190026974510898E-3</v>
      </c>
      <c r="AB1434" s="2">
        <f t="shared" si="147"/>
        <v>-1.8553249380936152E-3</v>
      </c>
      <c r="AF1434" s="2">
        <f t="shared" si="148"/>
        <v>-7.4636777593574746E-3</v>
      </c>
    </row>
    <row r="1435" spans="1:32" x14ac:dyDescent="0.3">
      <c r="A1435" s="15">
        <v>44120</v>
      </c>
      <c r="B1435" s="2">
        <v>1.4870405114307459E-2</v>
      </c>
      <c r="C1435" s="4">
        <v>7.0288989627879609E-3</v>
      </c>
      <c r="D1435" s="2">
        <v>1.9974081586657588E-2</v>
      </c>
      <c r="E1435" s="2">
        <v>6.4077570685562215E-3</v>
      </c>
      <c r="F1435">
        <v>10</v>
      </c>
      <c r="G1435">
        <v>2020</v>
      </c>
      <c r="L1435" s="2">
        <f t="shared" si="143"/>
        <v>7.8415061515194982E-3</v>
      </c>
      <c r="P1435" s="2">
        <f t="shared" si="144"/>
        <v>5.1036764723501292E-3</v>
      </c>
      <c r="T1435" s="2">
        <f t="shared" si="145"/>
        <v>8.4626480457512376E-3</v>
      </c>
      <c r="X1435" s="2">
        <f t="shared" si="146"/>
        <v>1.2945182623869627E-2</v>
      </c>
      <c r="AB1435" s="2">
        <f t="shared" si="147"/>
        <v>-6.2114189423173941E-4</v>
      </c>
      <c r="AF1435" s="2">
        <f t="shared" si="148"/>
        <v>1.3566324518101367E-2</v>
      </c>
    </row>
    <row r="1436" spans="1:32" x14ac:dyDescent="0.3">
      <c r="A1436" s="15">
        <v>44123</v>
      </c>
      <c r="B1436" s="2">
        <v>2.4648946309435621E-2</v>
      </c>
      <c r="C1436" s="4">
        <v>9.4028029874727234E-3</v>
      </c>
      <c r="D1436" s="2">
        <v>3.1168665611422137E-2</v>
      </c>
      <c r="E1436" s="2">
        <v>1.1220274226683336E-2</v>
      </c>
      <c r="F1436">
        <v>10</v>
      </c>
      <c r="G1436">
        <v>2020</v>
      </c>
      <c r="L1436" s="2">
        <f t="shared" si="143"/>
        <v>1.5246143321962898E-2</v>
      </c>
      <c r="P1436" s="2">
        <f t="shared" si="144"/>
        <v>6.5197193019865159E-3</v>
      </c>
      <c r="T1436" s="2">
        <f t="shared" si="145"/>
        <v>1.3428672082752285E-2</v>
      </c>
      <c r="X1436" s="2">
        <f t="shared" si="146"/>
        <v>2.1765862623949413E-2</v>
      </c>
      <c r="AB1436" s="2">
        <f t="shared" si="147"/>
        <v>1.8174712392106124E-3</v>
      </c>
      <c r="AF1436" s="2">
        <f t="shared" si="148"/>
        <v>1.9948391384738799E-2</v>
      </c>
    </row>
    <row r="1437" spans="1:32" x14ac:dyDescent="0.3">
      <c r="A1437" s="15">
        <v>44124</v>
      </c>
      <c r="B1437" s="2">
        <v>1.4423727666485579E-3</v>
      </c>
      <c r="C1437" s="4">
        <v>2.0003284749916831E-3</v>
      </c>
      <c r="D1437" s="2">
        <v>1.8564496687854481E-3</v>
      </c>
      <c r="E1437" s="2">
        <v>2.7891550173627577E-3</v>
      </c>
      <c r="F1437">
        <v>10</v>
      </c>
      <c r="G1437">
        <v>2020</v>
      </c>
      <c r="L1437" s="2">
        <f t="shared" si="143"/>
        <v>-5.5795570834312521E-4</v>
      </c>
      <c r="P1437" s="2">
        <f t="shared" si="144"/>
        <v>4.1407690213689013E-4</v>
      </c>
      <c r="T1437" s="2">
        <f t="shared" si="145"/>
        <v>-1.3467822507141998E-3</v>
      </c>
      <c r="X1437" s="2">
        <f t="shared" si="146"/>
        <v>-1.4387880620623508E-4</v>
      </c>
      <c r="AB1437" s="2">
        <f t="shared" si="147"/>
        <v>7.8882654237107455E-4</v>
      </c>
      <c r="AF1437" s="2">
        <f t="shared" si="148"/>
        <v>-9.3270534857730963E-4</v>
      </c>
    </row>
    <row r="1438" spans="1:32" x14ac:dyDescent="0.3">
      <c r="A1438" s="15">
        <v>44125</v>
      </c>
      <c r="B1438" s="2">
        <v>1.2002273411119686E-2</v>
      </c>
      <c r="C1438" s="4">
        <v>3.4336964561899304E-3</v>
      </c>
      <c r="D1438" s="2">
        <v>1.3296012635839388E-2</v>
      </c>
      <c r="E1438" s="2">
        <v>4.0188070501525871E-3</v>
      </c>
      <c r="F1438">
        <v>10</v>
      </c>
      <c r="G1438">
        <v>2020</v>
      </c>
      <c r="L1438" s="2">
        <f t="shared" si="143"/>
        <v>8.5685769549297547E-3</v>
      </c>
      <c r="P1438" s="2">
        <f t="shared" si="144"/>
        <v>1.2937392247197015E-3</v>
      </c>
      <c r="T1438" s="2">
        <f t="shared" si="145"/>
        <v>7.9834663609670981E-3</v>
      </c>
      <c r="X1438" s="2">
        <f t="shared" si="146"/>
        <v>9.8623161796494579E-3</v>
      </c>
      <c r="AB1438" s="2">
        <f t="shared" si="147"/>
        <v>5.8511059396265663E-4</v>
      </c>
      <c r="AF1438" s="2">
        <f t="shared" si="148"/>
        <v>9.2772055856868013E-3</v>
      </c>
    </row>
    <row r="1439" spans="1:32" x14ac:dyDescent="0.3">
      <c r="A1439" s="15">
        <v>44126</v>
      </c>
      <c r="B1439" s="2">
        <v>-3.6111681982325216E-3</v>
      </c>
      <c r="C1439" s="4">
        <v>-3.4512655338361327E-3</v>
      </c>
      <c r="D1439" s="2">
        <v>-6.1254188645851262E-3</v>
      </c>
      <c r="E1439" s="2">
        <v>-3.6558544399028017E-3</v>
      </c>
      <c r="F1439">
        <v>10</v>
      </c>
      <c r="G1439">
        <v>2020</v>
      </c>
      <c r="L1439" s="2">
        <f t="shared" si="143"/>
        <v>-1.5990266439638899E-4</v>
      </c>
      <c r="P1439" s="2">
        <f t="shared" si="144"/>
        <v>-2.5142506663526046E-3</v>
      </c>
      <c r="T1439" s="2">
        <f t="shared" si="145"/>
        <v>4.4686241670280086E-5</v>
      </c>
      <c r="X1439" s="2">
        <f t="shared" si="146"/>
        <v>-2.6741533307489936E-3</v>
      </c>
      <c r="AB1439" s="2">
        <f t="shared" si="147"/>
        <v>-2.0458890606666908E-4</v>
      </c>
      <c r="AF1439" s="2">
        <f t="shared" si="148"/>
        <v>-2.4695644246823245E-3</v>
      </c>
    </row>
    <row r="1440" spans="1:32" x14ac:dyDescent="0.3">
      <c r="A1440" s="15">
        <v>44127</v>
      </c>
      <c r="B1440" s="2">
        <v>2.1803907126236063E-3</v>
      </c>
      <c r="C1440" s="4">
        <v>2.8495895834471322E-3</v>
      </c>
      <c r="D1440" s="2">
        <v>-2.3893008333971907E-4</v>
      </c>
      <c r="E1440" s="2">
        <v>3.1315268393868226E-3</v>
      </c>
      <c r="F1440">
        <v>10</v>
      </c>
      <c r="G1440">
        <v>2020</v>
      </c>
      <c r="L1440" s="2">
        <f t="shared" si="143"/>
        <v>-6.6919887082352589E-4</v>
      </c>
      <c r="P1440" s="2">
        <f t="shared" si="144"/>
        <v>-2.4193207959633256E-3</v>
      </c>
      <c r="T1440" s="2">
        <f t="shared" si="145"/>
        <v>-9.5113612676321624E-4</v>
      </c>
      <c r="X1440" s="2">
        <f t="shared" si="146"/>
        <v>-3.0885196667868511E-3</v>
      </c>
      <c r="AB1440" s="2">
        <f t="shared" si="147"/>
        <v>2.8193725593969035E-4</v>
      </c>
      <c r="AF1440" s="2">
        <f t="shared" si="148"/>
        <v>-3.3704569227265418E-3</v>
      </c>
    </row>
    <row r="1441" spans="1:32" x14ac:dyDescent="0.3">
      <c r="A1441" s="15">
        <v>44130</v>
      </c>
      <c r="B1441" s="2">
        <v>-1.0107500517845532E-2</v>
      </c>
      <c r="C1441" s="4">
        <v>-1.3629105600422482E-2</v>
      </c>
      <c r="D1441" s="2">
        <v>-1.6457433727015299E-2</v>
      </c>
      <c r="E1441" s="2">
        <v>-1.3272541814651411E-2</v>
      </c>
      <c r="F1441">
        <v>10</v>
      </c>
      <c r="G1441">
        <v>2020</v>
      </c>
      <c r="L1441" s="2">
        <f t="shared" si="143"/>
        <v>3.5216050825769493E-3</v>
      </c>
      <c r="P1441" s="2">
        <f t="shared" si="144"/>
        <v>-6.3499332091697669E-3</v>
      </c>
      <c r="T1441" s="2">
        <f t="shared" si="145"/>
        <v>3.1650412968058789E-3</v>
      </c>
      <c r="X1441" s="2">
        <f t="shared" si="146"/>
        <v>-2.8283281265928176E-3</v>
      </c>
      <c r="AB1441" s="2">
        <f t="shared" si="147"/>
        <v>3.5656378577107045E-4</v>
      </c>
      <c r="AF1441" s="2">
        <f t="shared" si="148"/>
        <v>-3.184891912363888E-3</v>
      </c>
    </row>
    <row r="1442" spans="1:32" x14ac:dyDescent="0.3">
      <c r="A1442" s="15">
        <v>44131</v>
      </c>
      <c r="B1442" s="2">
        <v>2.1043527201397107E-2</v>
      </c>
      <c r="C1442" s="4">
        <v>1.0337575152429277E-2</v>
      </c>
      <c r="D1442" s="2">
        <v>2.8828121592742784E-2</v>
      </c>
      <c r="E1442" s="2">
        <v>9.3808770596953226E-3</v>
      </c>
      <c r="F1442">
        <v>10</v>
      </c>
      <c r="G1442">
        <v>2020</v>
      </c>
      <c r="L1442" s="2">
        <f t="shared" si="143"/>
        <v>1.0705952048967829E-2</v>
      </c>
      <c r="P1442" s="2">
        <f t="shared" si="144"/>
        <v>7.7845943913456769E-3</v>
      </c>
      <c r="T1442" s="2">
        <f t="shared" si="145"/>
        <v>1.1662650141701784E-2</v>
      </c>
      <c r="X1442" s="2">
        <f t="shared" si="146"/>
        <v>1.8490546440313504E-2</v>
      </c>
      <c r="AB1442" s="2">
        <f t="shared" si="147"/>
        <v>-9.5669809273395481E-4</v>
      </c>
      <c r="AF1442" s="2">
        <f t="shared" si="148"/>
        <v>1.9447244533047463E-2</v>
      </c>
    </row>
    <row r="1443" spans="1:32" x14ac:dyDescent="0.3">
      <c r="A1443" s="15">
        <v>44132</v>
      </c>
      <c r="B1443" s="2">
        <v>-2.3698569782417196E-2</v>
      </c>
      <c r="C1443" s="4">
        <v>-1.3440543677561465E-2</v>
      </c>
      <c r="D1443" s="2">
        <v>-2.1679888572639739E-2</v>
      </c>
      <c r="E1443" s="2">
        <v>-1.4797851049180556E-2</v>
      </c>
      <c r="F1443">
        <v>10</v>
      </c>
      <c r="G1443">
        <v>2020</v>
      </c>
      <c r="L1443" s="2">
        <f t="shared" si="143"/>
        <v>-1.0258026104855732E-2</v>
      </c>
      <c r="P1443" s="2">
        <f t="shared" si="144"/>
        <v>2.0186812097774572E-3</v>
      </c>
      <c r="T1443" s="2">
        <f t="shared" si="145"/>
        <v>-8.90071873323664E-3</v>
      </c>
      <c r="X1443" s="2">
        <f t="shared" si="146"/>
        <v>-8.2393448950782745E-3</v>
      </c>
      <c r="AB1443" s="2">
        <f t="shared" si="147"/>
        <v>-1.3573073716190917E-3</v>
      </c>
      <c r="AF1443" s="2">
        <f t="shared" si="148"/>
        <v>-6.8820375234591828E-3</v>
      </c>
    </row>
    <row r="1444" spans="1:32" x14ac:dyDescent="0.3">
      <c r="A1444" s="15">
        <v>44133</v>
      </c>
      <c r="B1444" s="2">
        <v>-7.8347487116428218E-3</v>
      </c>
      <c r="C1444" s="4">
        <v>-5.0129586686673963E-3</v>
      </c>
      <c r="D1444" s="2">
        <v>-5.7979985556587225E-3</v>
      </c>
      <c r="E1444" s="2">
        <v>-4.3236313593901926E-3</v>
      </c>
      <c r="F1444">
        <v>10</v>
      </c>
      <c r="G1444">
        <v>2020</v>
      </c>
      <c r="L1444" s="2">
        <f t="shared" si="143"/>
        <v>-2.8217900429754255E-3</v>
      </c>
      <c r="P1444" s="2">
        <f t="shared" si="144"/>
        <v>2.0367501559840993E-3</v>
      </c>
      <c r="T1444" s="2">
        <f t="shared" si="145"/>
        <v>-3.5111173522526292E-3</v>
      </c>
      <c r="X1444" s="2">
        <f t="shared" si="146"/>
        <v>-7.8503988699132627E-4</v>
      </c>
      <c r="AB1444" s="2">
        <f t="shared" si="147"/>
        <v>6.8932730927720367E-4</v>
      </c>
      <c r="AF1444" s="2">
        <f t="shared" si="148"/>
        <v>-1.4743671962685299E-3</v>
      </c>
    </row>
    <row r="1445" spans="1:32" x14ac:dyDescent="0.3">
      <c r="A1445" s="15">
        <v>44134</v>
      </c>
      <c r="B1445" s="2">
        <v>-6.411110299457322E-3</v>
      </c>
      <c r="C1445" s="4">
        <v>-2.4334235870719779E-3</v>
      </c>
      <c r="D1445" s="2">
        <v>-7.9320936410426091E-3</v>
      </c>
      <c r="E1445" s="2">
        <v>-3.4158619466488262E-3</v>
      </c>
      <c r="F1445">
        <v>10</v>
      </c>
      <c r="G1445">
        <v>2020</v>
      </c>
      <c r="L1445" s="2">
        <f t="shared" si="143"/>
        <v>-3.9776867123853445E-3</v>
      </c>
      <c r="P1445" s="2">
        <f t="shared" si="144"/>
        <v>-1.520983341585287E-3</v>
      </c>
      <c r="T1445" s="2">
        <f t="shared" si="145"/>
        <v>-2.9952483528084958E-3</v>
      </c>
      <c r="X1445" s="2">
        <f t="shared" si="146"/>
        <v>-5.4986700539706307E-3</v>
      </c>
      <c r="AB1445" s="2">
        <f t="shared" si="147"/>
        <v>-9.8243835957684831E-4</v>
      </c>
      <c r="AF1445" s="2">
        <f t="shared" si="148"/>
        <v>-4.5162316943937828E-3</v>
      </c>
    </row>
    <row r="1446" spans="1:32" x14ac:dyDescent="0.3">
      <c r="A1446" s="15">
        <v>44137</v>
      </c>
      <c r="B1446" s="2">
        <v>3.747192707450131E-2</v>
      </c>
      <c r="C1446" s="4">
        <v>2.2976362262076546E-3</v>
      </c>
      <c r="D1446" s="2">
        <v>4.1487977440180013E-2</v>
      </c>
      <c r="E1446" s="2">
        <v>3.6227027417279276E-3</v>
      </c>
      <c r="F1446">
        <v>11</v>
      </c>
      <c r="G1446">
        <v>2020</v>
      </c>
      <c r="L1446" s="2">
        <f t="shared" si="143"/>
        <v>3.5174290848293654E-2</v>
      </c>
      <c r="P1446" s="2">
        <f t="shared" si="144"/>
        <v>4.0160503656787028E-3</v>
      </c>
      <c r="T1446" s="2">
        <f t="shared" si="145"/>
        <v>3.3849224332773382E-2</v>
      </c>
      <c r="X1446" s="2">
        <f t="shared" si="146"/>
        <v>3.9190341213972357E-2</v>
      </c>
      <c r="AB1446" s="2">
        <f t="shared" si="147"/>
        <v>-1.3250665155202729E-3</v>
      </c>
      <c r="AF1446" s="2">
        <f t="shared" si="148"/>
        <v>3.7865274698452085E-2</v>
      </c>
    </row>
    <row r="1447" spans="1:32" x14ac:dyDescent="0.3">
      <c r="A1447" s="15">
        <v>44138</v>
      </c>
      <c r="B1447" s="2">
        <v>3.0409361415440997E-2</v>
      </c>
      <c r="C1447" s="4">
        <v>1.2370224052308898E-2</v>
      </c>
      <c r="D1447" s="2">
        <v>3.174851863010944E-2</v>
      </c>
      <c r="E1447" s="2">
        <v>1.2665509319229077E-2</v>
      </c>
      <c r="F1447">
        <v>11</v>
      </c>
      <c r="G1447">
        <v>2020</v>
      </c>
      <c r="L1447" s="2">
        <f t="shared" si="143"/>
        <v>1.8039137363132098E-2</v>
      </c>
      <c r="P1447" s="2">
        <f t="shared" si="144"/>
        <v>1.3391572146684433E-3</v>
      </c>
      <c r="T1447" s="2">
        <f t="shared" si="145"/>
        <v>1.7743852096211918E-2</v>
      </c>
      <c r="X1447" s="2">
        <f t="shared" si="146"/>
        <v>1.9378294577800541E-2</v>
      </c>
      <c r="AB1447" s="2">
        <f t="shared" si="147"/>
        <v>-2.952852669201797E-4</v>
      </c>
      <c r="AF1447" s="2">
        <f t="shared" si="148"/>
        <v>1.9083009310880361E-2</v>
      </c>
    </row>
    <row r="1448" spans="1:32" x14ac:dyDescent="0.3">
      <c r="A1448" s="15">
        <v>44139</v>
      </c>
      <c r="B1448" s="2">
        <v>-7.9866754961577485E-4</v>
      </c>
      <c r="C1448" s="4">
        <v>8.041647267956151E-3</v>
      </c>
      <c r="D1448" s="2">
        <v>3.4575669319544316E-3</v>
      </c>
      <c r="E1448" s="2">
        <v>8.8176859417508167E-3</v>
      </c>
      <c r="F1448">
        <v>11</v>
      </c>
      <c r="G1448">
        <v>2020</v>
      </c>
      <c r="L1448" s="2">
        <f t="shared" si="143"/>
        <v>-8.8403148175719252E-3</v>
      </c>
      <c r="P1448" s="2">
        <f t="shared" si="144"/>
        <v>4.2562344815702067E-3</v>
      </c>
      <c r="T1448" s="2">
        <f t="shared" si="145"/>
        <v>-9.6163534913665909E-3</v>
      </c>
      <c r="X1448" s="2">
        <f t="shared" si="146"/>
        <v>-4.5840803360017194E-3</v>
      </c>
      <c r="AB1448" s="2">
        <f t="shared" si="147"/>
        <v>-7.7603867379466562E-4</v>
      </c>
      <c r="AF1448" s="2">
        <f t="shared" si="148"/>
        <v>-5.3601190097963851E-3</v>
      </c>
    </row>
    <row r="1449" spans="1:32" x14ac:dyDescent="0.3">
      <c r="A1449" s="15">
        <v>44140</v>
      </c>
      <c r="B1449" s="2">
        <v>1.5885491751156288E-2</v>
      </c>
      <c r="C1449" s="4">
        <v>1.7785615316790467E-2</v>
      </c>
      <c r="D1449" s="2">
        <v>2.1011501032143911E-2</v>
      </c>
      <c r="E1449" s="2">
        <v>1.7825918464925622E-2</v>
      </c>
      <c r="F1449">
        <v>11</v>
      </c>
      <c r="G1449">
        <v>2020</v>
      </c>
      <c r="L1449" s="2">
        <f t="shared" si="143"/>
        <v>-1.9001235656341785E-3</v>
      </c>
      <c r="P1449" s="2">
        <f t="shared" si="144"/>
        <v>5.1260092809876229E-3</v>
      </c>
      <c r="T1449" s="2">
        <f t="shared" si="145"/>
        <v>-1.9404267137693339E-3</v>
      </c>
      <c r="X1449" s="2">
        <f t="shared" si="146"/>
        <v>3.2258857153534444E-3</v>
      </c>
      <c r="AB1449" s="2">
        <f t="shared" si="147"/>
        <v>-4.0303148135155398E-5</v>
      </c>
      <c r="AF1449" s="2">
        <f t="shared" si="148"/>
        <v>3.185582567218289E-3</v>
      </c>
    </row>
    <row r="1450" spans="1:32" x14ac:dyDescent="0.3">
      <c r="A1450" s="15">
        <v>44141</v>
      </c>
      <c r="B1450" s="2">
        <v>1.8183157796770457E-2</v>
      </c>
      <c r="C1450" s="4">
        <v>1.1819014380832158E-2</v>
      </c>
      <c r="D1450" s="2">
        <v>1.8464187039915564E-2</v>
      </c>
      <c r="E1450" s="2">
        <v>1.3374403969408781E-2</v>
      </c>
      <c r="F1450">
        <v>11</v>
      </c>
      <c r="G1450">
        <v>2020</v>
      </c>
      <c r="L1450" s="2">
        <f t="shared" si="143"/>
        <v>6.3641434159382986E-3</v>
      </c>
      <c r="P1450" s="2">
        <f t="shared" si="144"/>
        <v>2.8102924314510683E-4</v>
      </c>
      <c r="T1450" s="2">
        <f t="shared" si="145"/>
        <v>4.8087538273616764E-3</v>
      </c>
      <c r="X1450" s="2">
        <f t="shared" si="146"/>
        <v>6.6451726590834054E-3</v>
      </c>
      <c r="AB1450" s="2">
        <f t="shared" si="147"/>
        <v>-1.5553895885766222E-3</v>
      </c>
      <c r="AF1450" s="2">
        <f t="shared" si="148"/>
        <v>5.0897830705067832E-3</v>
      </c>
    </row>
    <row r="1451" spans="1:32" x14ac:dyDescent="0.3">
      <c r="A1451" s="15">
        <v>44144</v>
      </c>
      <c r="B1451" s="2">
        <v>2.0097657363251246E-2</v>
      </c>
      <c r="C1451" s="4">
        <v>1.6104635280974923E-2</v>
      </c>
      <c r="D1451" s="2">
        <v>2.7432044912207298E-2</v>
      </c>
      <c r="E1451" s="2">
        <v>1.6813524722233294E-2</v>
      </c>
      <c r="F1451">
        <v>11</v>
      </c>
      <c r="G1451">
        <v>2020</v>
      </c>
      <c r="L1451" s="2">
        <f t="shared" si="143"/>
        <v>3.9930220822763235E-3</v>
      </c>
      <c r="P1451" s="2">
        <f t="shared" si="144"/>
        <v>7.334387548956052E-3</v>
      </c>
      <c r="T1451" s="2">
        <f t="shared" si="145"/>
        <v>3.2841326410179526E-3</v>
      </c>
      <c r="X1451" s="2">
        <f t="shared" si="146"/>
        <v>1.1327409631232375E-2</v>
      </c>
      <c r="AB1451" s="2">
        <f t="shared" si="147"/>
        <v>-7.0888944125837086E-4</v>
      </c>
      <c r="AF1451" s="2">
        <f t="shared" si="148"/>
        <v>1.0618520189974005E-2</v>
      </c>
    </row>
    <row r="1452" spans="1:32" x14ac:dyDescent="0.3">
      <c r="A1452" s="15">
        <v>44145</v>
      </c>
      <c r="B1452" s="2">
        <v>3.9445636780400944E-2</v>
      </c>
      <c r="C1452" s="4">
        <v>1.364652256431048E-2</v>
      </c>
      <c r="D1452" s="2">
        <v>3.892990873135499E-2</v>
      </c>
      <c r="E1452" s="2">
        <v>1.596856899582912E-2</v>
      </c>
      <c r="F1452">
        <v>11</v>
      </c>
      <c r="G1452">
        <v>2020</v>
      </c>
      <c r="L1452" s="2">
        <f t="shared" si="143"/>
        <v>2.5799114216090463E-2</v>
      </c>
      <c r="P1452" s="2">
        <f t="shared" si="144"/>
        <v>-5.1572804904595482E-4</v>
      </c>
      <c r="T1452" s="2">
        <f t="shared" si="145"/>
        <v>2.3477067784571825E-2</v>
      </c>
      <c r="X1452" s="2">
        <f t="shared" si="146"/>
        <v>2.5283386167044508E-2</v>
      </c>
      <c r="AB1452" s="2">
        <f t="shared" si="147"/>
        <v>-2.3220464315186398E-3</v>
      </c>
      <c r="AF1452" s="2">
        <f t="shared" si="148"/>
        <v>2.296133973552587E-2</v>
      </c>
    </row>
    <row r="1453" spans="1:32" x14ac:dyDescent="0.3">
      <c r="A1453" s="15">
        <v>44146</v>
      </c>
      <c r="B1453" s="2">
        <v>1.377259735491251E-2</v>
      </c>
      <c r="C1453" s="4">
        <v>9.3459793683843273E-3</v>
      </c>
      <c r="D1453" s="2">
        <v>8.3548905823953024E-3</v>
      </c>
      <c r="E1453" s="2">
        <v>7.3021524967274518E-3</v>
      </c>
      <c r="F1453">
        <v>11</v>
      </c>
      <c r="G1453">
        <v>2020</v>
      </c>
      <c r="L1453" s="2">
        <f t="shared" si="143"/>
        <v>4.4266179865281828E-3</v>
      </c>
      <c r="P1453" s="2">
        <f t="shared" si="144"/>
        <v>-5.4177067725172078E-3</v>
      </c>
      <c r="T1453" s="2">
        <f t="shared" si="145"/>
        <v>6.4704448581850583E-3</v>
      </c>
      <c r="X1453" s="2">
        <f t="shared" si="146"/>
        <v>-9.9108878598902495E-4</v>
      </c>
      <c r="AB1453" s="2">
        <f t="shared" si="147"/>
        <v>2.0438268716568755E-3</v>
      </c>
      <c r="AF1453" s="2">
        <f t="shared" si="148"/>
        <v>1.0527380856678505E-3</v>
      </c>
    </row>
    <row r="1454" spans="1:32" x14ac:dyDescent="0.3">
      <c r="A1454" s="15">
        <v>44147</v>
      </c>
      <c r="B1454" s="2">
        <v>-1.066333899667834E-2</v>
      </c>
      <c r="C1454" s="4">
        <v>-4.5767757066157641E-3</v>
      </c>
      <c r="D1454" s="2">
        <v>-1.9629051828739842E-2</v>
      </c>
      <c r="E1454" s="2">
        <v>-5.4246407792690066E-3</v>
      </c>
      <c r="F1454">
        <v>11</v>
      </c>
      <c r="G1454">
        <v>2020</v>
      </c>
      <c r="L1454" s="2">
        <f t="shared" si="143"/>
        <v>-6.0865632900625761E-3</v>
      </c>
      <c r="P1454" s="2">
        <f t="shared" si="144"/>
        <v>-8.965712832061502E-3</v>
      </c>
      <c r="T1454" s="2">
        <f t="shared" si="145"/>
        <v>-5.2386982174093336E-3</v>
      </c>
      <c r="X1454" s="2">
        <f t="shared" si="146"/>
        <v>-1.5052276122124078E-2</v>
      </c>
      <c r="AB1454" s="2">
        <f t="shared" si="147"/>
        <v>8.4786507265324253E-4</v>
      </c>
      <c r="AF1454" s="2">
        <f t="shared" si="148"/>
        <v>-1.4204411049470836E-2</v>
      </c>
    </row>
    <row r="1455" spans="1:32" x14ac:dyDescent="0.3">
      <c r="A1455" s="15">
        <v>44148</v>
      </c>
      <c r="B1455" s="2">
        <v>2.6415573577169135E-3</v>
      </c>
      <c r="C1455" s="4">
        <v>2.2969395152395008E-3</v>
      </c>
      <c r="D1455" s="2">
        <v>6.6091913376805757E-3</v>
      </c>
      <c r="E1455" s="2">
        <v>1.979141175892572E-3</v>
      </c>
      <c r="F1455">
        <v>11</v>
      </c>
      <c r="G1455">
        <v>2020</v>
      </c>
      <c r="L1455" s="2">
        <f t="shared" si="143"/>
        <v>3.4461784247741267E-4</v>
      </c>
      <c r="P1455" s="2">
        <f t="shared" si="144"/>
        <v>3.9676339799636622E-3</v>
      </c>
      <c r="T1455" s="2">
        <f t="shared" si="145"/>
        <v>6.6241618182434148E-4</v>
      </c>
      <c r="X1455" s="2">
        <f t="shared" si="146"/>
        <v>4.3122518224410749E-3</v>
      </c>
      <c r="AB1455" s="2">
        <f t="shared" si="147"/>
        <v>3.1779833934692881E-4</v>
      </c>
      <c r="AF1455" s="2">
        <f t="shared" si="148"/>
        <v>4.6300501617880033E-3</v>
      </c>
    </row>
    <row r="1456" spans="1:32" x14ac:dyDescent="0.3">
      <c r="A1456" s="15">
        <v>44149</v>
      </c>
      <c r="B1456" s="2">
        <v>4.3713083217427427E-3</v>
      </c>
      <c r="C1456" s="4">
        <v>4.7405846721095025E-3</v>
      </c>
      <c r="D1456" s="2">
        <v>4.5177178147735187E-3</v>
      </c>
      <c r="E1456" s="2">
        <v>4.4881799139102549E-3</v>
      </c>
      <c r="F1456">
        <v>11</v>
      </c>
      <c r="G1456">
        <v>2020</v>
      </c>
      <c r="L1456" s="2">
        <f t="shared" si="143"/>
        <v>-3.6927635036675989E-4</v>
      </c>
      <c r="P1456" s="2">
        <f t="shared" si="144"/>
        <v>1.4640949303077605E-4</v>
      </c>
      <c r="T1456" s="2">
        <f t="shared" si="145"/>
        <v>-1.1687159216751224E-4</v>
      </c>
      <c r="X1456" s="2">
        <f t="shared" si="146"/>
        <v>-2.2286685733598384E-4</v>
      </c>
      <c r="AB1456" s="2">
        <f t="shared" si="147"/>
        <v>2.5240475819924765E-4</v>
      </c>
      <c r="AF1456" s="2">
        <f t="shared" si="148"/>
        <v>2.9537900863263813E-5</v>
      </c>
    </row>
    <row r="1457" spans="1:32" x14ac:dyDescent="0.3">
      <c r="A1457" s="15">
        <v>44152</v>
      </c>
      <c r="B1457" s="2">
        <v>1.9072459043116823E-2</v>
      </c>
      <c r="C1457" s="4">
        <v>7.3511864008920583E-3</v>
      </c>
      <c r="D1457" s="2">
        <v>2.0528566882210792E-2</v>
      </c>
      <c r="E1457" s="2">
        <v>7.2122953445598516E-3</v>
      </c>
      <c r="F1457">
        <v>11</v>
      </c>
      <c r="G1457">
        <v>2020</v>
      </c>
      <c r="L1457" s="2">
        <f t="shared" si="143"/>
        <v>1.1721272642224764E-2</v>
      </c>
      <c r="P1457" s="2">
        <f t="shared" si="144"/>
        <v>1.4561078390939695E-3</v>
      </c>
      <c r="T1457" s="2">
        <f t="shared" si="145"/>
        <v>1.1860163698556971E-2</v>
      </c>
      <c r="X1457" s="2">
        <f t="shared" si="146"/>
        <v>1.3177380481318734E-2</v>
      </c>
      <c r="AB1457" s="2">
        <f t="shared" si="147"/>
        <v>1.3889105633220662E-4</v>
      </c>
      <c r="AF1457" s="2">
        <f t="shared" si="148"/>
        <v>1.331627153765094E-2</v>
      </c>
    </row>
    <row r="1458" spans="1:32" x14ac:dyDescent="0.3">
      <c r="A1458" s="15">
        <v>44153</v>
      </c>
      <c r="B1458" s="2">
        <v>1.3432204426823878E-2</v>
      </c>
      <c r="C1458" s="4">
        <v>4.9750664118934978E-3</v>
      </c>
      <c r="D1458" s="2">
        <v>1.9483367773197195E-2</v>
      </c>
      <c r="E1458" s="2">
        <v>5.1723773118882493E-3</v>
      </c>
      <c r="F1458">
        <v>11</v>
      </c>
      <c r="G1458">
        <v>2020</v>
      </c>
      <c r="L1458" s="2">
        <f t="shared" si="143"/>
        <v>8.4571380149303793E-3</v>
      </c>
      <c r="P1458" s="2">
        <f t="shared" si="144"/>
        <v>6.0511633463733172E-3</v>
      </c>
      <c r="T1458" s="2">
        <f t="shared" si="145"/>
        <v>8.2598271149356278E-3</v>
      </c>
      <c r="X1458" s="2">
        <f t="shared" si="146"/>
        <v>1.4508301361303697E-2</v>
      </c>
      <c r="AB1458" s="2">
        <f t="shared" si="147"/>
        <v>-1.9731089999475149E-4</v>
      </c>
      <c r="AF1458" s="2">
        <f t="shared" si="148"/>
        <v>1.4310990461308945E-2</v>
      </c>
    </row>
    <row r="1459" spans="1:32" x14ac:dyDescent="0.3">
      <c r="A1459" s="15">
        <v>44154</v>
      </c>
      <c r="B1459" s="2">
        <v>-2.3469424267363276E-2</v>
      </c>
      <c r="C1459" s="4">
        <v>-1.2872683709156901E-2</v>
      </c>
      <c r="D1459" s="2">
        <v>-2.8464009062230542E-2</v>
      </c>
      <c r="E1459" s="2">
        <v>-1.3130134529046567E-2</v>
      </c>
      <c r="F1459">
        <v>11</v>
      </c>
      <c r="G1459">
        <v>2020</v>
      </c>
      <c r="L1459" s="2">
        <f t="shared" si="143"/>
        <v>-1.0596740558206376E-2</v>
      </c>
      <c r="P1459" s="2">
        <f t="shared" si="144"/>
        <v>-4.9945847948672656E-3</v>
      </c>
      <c r="T1459" s="2">
        <f t="shared" si="145"/>
        <v>-1.033928973831671E-2</v>
      </c>
      <c r="X1459" s="2">
        <f t="shared" si="146"/>
        <v>-1.5591325353073641E-2</v>
      </c>
      <c r="AB1459" s="2">
        <f t="shared" si="147"/>
        <v>2.5745081988966592E-4</v>
      </c>
      <c r="AF1459" s="2">
        <f t="shared" si="148"/>
        <v>-1.5333874533183975E-2</v>
      </c>
    </row>
    <row r="1460" spans="1:32" x14ac:dyDescent="0.3">
      <c r="A1460" s="15">
        <v>44155</v>
      </c>
      <c r="B1460" s="2">
        <v>1.6677808662608633E-2</v>
      </c>
      <c r="C1460" s="4">
        <v>6.8393401035099898E-3</v>
      </c>
      <c r="D1460" s="2">
        <v>1.1519545515092723E-2</v>
      </c>
      <c r="E1460" s="2">
        <v>6.474547224355272E-3</v>
      </c>
      <c r="F1460">
        <v>11</v>
      </c>
      <c r="G1460">
        <v>2020</v>
      </c>
      <c r="L1460" s="2">
        <f t="shared" si="143"/>
        <v>9.8384685590986436E-3</v>
      </c>
      <c r="P1460" s="2">
        <f t="shared" si="144"/>
        <v>-5.1582631475159107E-3</v>
      </c>
      <c r="T1460" s="2">
        <f t="shared" si="145"/>
        <v>1.0203261438253362E-2</v>
      </c>
      <c r="X1460" s="2">
        <f t="shared" si="146"/>
        <v>4.680205411582733E-3</v>
      </c>
      <c r="AB1460" s="2">
        <f t="shared" si="147"/>
        <v>3.6479287915471784E-4</v>
      </c>
      <c r="AF1460" s="2">
        <f t="shared" si="148"/>
        <v>5.0449982907374508E-3</v>
      </c>
    </row>
    <row r="1461" spans="1:32" x14ac:dyDescent="0.3">
      <c r="A1461" s="15">
        <v>44158</v>
      </c>
      <c r="B1461" s="2">
        <v>-1.076882588501395E-2</v>
      </c>
      <c r="C1461" s="4">
        <v>5.2414447412523829E-3</v>
      </c>
      <c r="D1461" s="2">
        <v>-7.2444930907100587E-3</v>
      </c>
      <c r="E1461" s="2">
        <v>4.4414313304354594E-3</v>
      </c>
      <c r="F1461">
        <v>11</v>
      </c>
      <c r="G1461">
        <v>2020</v>
      </c>
      <c r="L1461" s="2">
        <f t="shared" si="143"/>
        <v>-1.6010270626266334E-2</v>
      </c>
      <c r="P1461" s="2">
        <f t="shared" si="144"/>
        <v>3.5243327943038916E-3</v>
      </c>
      <c r="T1461" s="2">
        <f t="shared" si="145"/>
        <v>-1.521025721544941E-2</v>
      </c>
      <c r="X1461" s="2">
        <f t="shared" si="146"/>
        <v>-1.2485937831962442E-2</v>
      </c>
      <c r="AB1461" s="2">
        <f t="shared" si="147"/>
        <v>8.0001341081692347E-4</v>
      </c>
      <c r="AF1461" s="2">
        <f t="shared" si="148"/>
        <v>-1.1685924421145518E-2</v>
      </c>
    </row>
    <row r="1462" spans="1:32" x14ac:dyDescent="0.3">
      <c r="A1462" s="15">
        <v>44159</v>
      </c>
      <c r="B1462" s="2">
        <v>1.5141591215565376E-2</v>
      </c>
      <c r="C1462" s="4">
        <v>9.9563298508096882E-3</v>
      </c>
      <c r="D1462" s="2">
        <v>2.4567429937776036E-2</v>
      </c>
      <c r="E1462" s="2">
        <v>1.0115672179349057E-2</v>
      </c>
      <c r="F1462">
        <v>11</v>
      </c>
      <c r="G1462">
        <v>2020</v>
      </c>
      <c r="L1462" s="2">
        <f t="shared" si="143"/>
        <v>5.1852613647556875E-3</v>
      </c>
      <c r="P1462" s="2">
        <f t="shared" si="144"/>
        <v>9.42583872221066E-3</v>
      </c>
      <c r="T1462" s="2">
        <f t="shared" si="145"/>
        <v>5.0259190362163184E-3</v>
      </c>
      <c r="X1462" s="2">
        <f t="shared" si="146"/>
        <v>1.4611100086966347E-2</v>
      </c>
      <c r="AB1462" s="2">
        <f t="shared" si="147"/>
        <v>-1.5934232853936914E-4</v>
      </c>
      <c r="AF1462" s="2">
        <f t="shared" si="148"/>
        <v>1.4451757758426978E-2</v>
      </c>
    </row>
    <row r="1463" spans="1:32" x14ac:dyDescent="0.3">
      <c r="A1463" s="15">
        <v>44160</v>
      </c>
      <c r="B1463" s="2">
        <v>-1.8809280815318574E-2</v>
      </c>
      <c r="C1463" s="4">
        <v>-1.5070680919024294E-2</v>
      </c>
      <c r="D1463" s="2">
        <v>-1.8187626629900162E-2</v>
      </c>
      <c r="E1463" s="2">
        <v>-1.5608105649616722E-2</v>
      </c>
      <c r="F1463">
        <v>11</v>
      </c>
      <c r="G1463">
        <v>2020</v>
      </c>
      <c r="L1463" s="2">
        <f t="shared" si="143"/>
        <v>-3.7385998962942806E-3</v>
      </c>
      <c r="P1463" s="2">
        <f t="shared" si="144"/>
        <v>6.2165418541841252E-4</v>
      </c>
      <c r="T1463" s="2">
        <f t="shared" si="145"/>
        <v>-3.2011751657018521E-3</v>
      </c>
      <c r="X1463" s="2">
        <f t="shared" si="146"/>
        <v>-3.116945710875868E-3</v>
      </c>
      <c r="AB1463" s="2">
        <f t="shared" si="147"/>
        <v>5.3742473059242846E-4</v>
      </c>
      <c r="AF1463" s="2">
        <f t="shared" si="148"/>
        <v>-2.5795209802834396E-3</v>
      </c>
    </row>
    <row r="1464" spans="1:32" x14ac:dyDescent="0.3">
      <c r="A1464" s="15">
        <v>44161</v>
      </c>
      <c r="B1464" s="2">
        <v>1.5869894259235122E-2</v>
      </c>
      <c r="C1464" s="4">
        <v>1.0001244322777356E-2</v>
      </c>
      <c r="D1464" s="2">
        <v>1.2102519488704036E-2</v>
      </c>
      <c r="E1464" s="2">
        <v>9.8484762059044186E-3</v>
      </c>
      <c r="F1464">
        <v>11</v>
      </c>
      <c r="G1464">
        <v>2020</v>
      </c>
      <c r="L1464" s="2">
        <f t="shared" si="143"/>
        <v>5.8686499364577656E-3</v>
      </c>
      <c r="P1464" s="2">
        <f t="shared" si="144"/>
        <v>-3.7673747705310855E-3</v>
      </c>
      <c r="T1464" s="2">
        <f t="shared" si="145"/>
        <v>6.0214180533307033E-3</v>
      </c>
      <c r="X1464" s="2">
        <f t="shared" si="146"/>
        <v>2.1012751659266801E-3</v>
      </c>
      <c r="AB1464" s="2">
        <f t="shared" si="147"/>
        <v>1.5276811687293772E-4</v>
      </c>
      <c r="AF1464" s="2">
        <f t="shared" si="148"/>
        <v>2.2540432827996178E-3</v>
      </c>
    </row>
    <row r="1465" spans="1:32" x14ac:dyDescent="0.3">
      <c r="A1465" s="15">
        <v>44162</v>
      </c>
      <c r="B1465" s="2">
        <v>3.882978909477617E-3</v>
      </c>
      <c r="C1465" s="4">
        <v>-1.3898513898513338E-3</v>
      </c>
      <c r="D1465" s="2">
        <v>2.0067851673871784E-3</v>
      </c>
      <c r="E1465" s="2">
        <v>-2.4857805310197667E-3</v>
      </c>
      <c r="F1465">
        <v>11</v>
      </c>
      <c r="G1465">
        <v>2020</v>
      </c>
      <c r="L1465" s="2">
        <f t="shared" si="143"/>
        <v>5.2728302993289506E-3</v>
      </c>
      <c r="P1465" s="2">
        <f t="shared" si="144"/>
        <v>-1.8761937420904385E-3</v>
      </c>
      <c r="T1465" s="2">
        <f t="shared" si="145"/>
        <v>6.3687594404973832E-3</v>
      </c>
      <c r="X1465" s="2">
        <f t="shared" si="146"/>
        <v>3.396636557238512E-3</v>
      </c>
      <c r="AB1465" s="2">
        <f t="shared" si="147"/>
        <v>1.0959291411684329E-3</v>
      </c>
      <c r="AF1465" s="2">
        <f t="shared" si="148"/>
        <v>4.4925656984069456E-3</v>
      </c>
    </row>
    <row r="1466" spans="1:32" x14ac:dyDescent="0.3">
      <c r="A1466" s="15">
        <v>44166</v>
      </c>
      <c r="B1466" s="2">
        <v>4.1039433391048411E-3</v>
      </c>
      <c r="C1466" s="4">
        <v>1.0802724970024446E-2</v>
      </c>
      <c r="D1466" s="2">
        <v>7.0518979838934135E-3</v>
      </c>
      <c r="E1466" s="2">
        <v>1.1454659282097398E-2</v>
      </c>
      <c r="F1466">
        <v>12</v>
      </c>
      <c r="G1466">
        <v>2020</v>
      </c>
      <c r="L1466" s="2">
        <f t="shared" si="143"/>
        <v>6.6987816309196048E-3</v>
      </c>
      <c r="P1466" s="2">
        <f t="shared" si="144"/>
        <v>-2.9479546447885724E-3</v>
      </c>
      <c r="T1466" s="2">
        <f t="shared" si="145"/>
        <v>7.3507159429925572E-3</v>
      </c>
      <c r="X1466" s="2">
        <f t="shared" si="146"/>
        <v>3.7508269861310324E-3</v>
      </c>
      <c r="AB1466" s="2">
        <f t="shared" si="147"/>
        <v>-6.519343120729524E-4</v>
      </c>
      <c r="AF1466" s="2">
        <f t="shared" si="148"/>
        <v>4.4027612982039848E-3</v>
      </c>
    </row>
    <row r="1467" spans="1:32" x14ac:dyDescent="0.3">
      <c r="A1467" s="15">
        <v>44167</v>
      </c>
      <c r="B1467" s="2">
        <v>-1.1598237885462504E-2</v>
      </c>
      <c r="C1467" s="4">
        <v>3.5853093855014117E-4</v>
      </c>
      <c r="D1467" s="2">
        <v>-1.1895559203631285E-2</v>
      </c>
      <c r="E1467" s="2">
        <v>-8.3752393885272328E-4</v>
      </c>
      <c r="F1467">
        <v>12</v>
      </c>
      <c r="G1467">
        <v>2020</v>
      </c>
      <c r="L1467" s="2">
        <f t="shared" si="143"/>
        <v>1.1956768824012646E-2</v>
      </c>
      <c r="P1467" s="2">
        <f t="shared" si="144"/>
        <v>2.9732131816878095E-4</v>
      </c>
      <c r="T1467" s="2">
        <f t="shared" si="145"/>
        <v>1.0760713946609782E-2</v>
      </c>
      <c r="X1467" s="2">
        <f t="shared" si="146"/>
        <v>1.2254090142181427E-2</v>
      </c>
      <c r="AB1467" s="2">
        <f t="shared" si="147"/>
        <v>1.1960548774028646E-3</v>
      </c>
      <c r="AF1467" s="2">
        <f t="shared" si="148"/>
        <v>1.1058035264778563E-2</v>
      </c>
    </row>
    <row r="1468" spans="1:32" x14ac:dyDescent="0.3">
      <c r="A1468" s="15">
        <v>44168</v>
      </c>
      <c r="B1468" s="2">
        <v>-3.4479710016797806E-3</v>
      </c>
      <c r="C1468" s="4">
        <v>1.5365551425030701E-3</v>
      </c>
      <c r="D1468" s="2">
        <v>-4.8874611166835368E-4</v>
      </c>
      <c r="E1468" s="2">
        <v>3.2744602855707203E-4</v>
      </c>
      <c r="F1468">
        <v>12</v>
      </c>
      <c r="G1468">
        <v>2020</v>
      </c>
      <c r="L1468" s="2">
        <f t="shared" si="143"/>
        <v>4.984526144182851E-3</v>
      </c>
      <c r="P1468" s="2">
        <f t="shared" si="144"/>
        <v>-2.9592248900114269E-3</v>
      </c>
      <c r="T1468" s="2">
        <f t="shared" si="145"/>
        <v>3.7754170302368526E-3</v>
      </c>
      <c r="X1468" s="2">
        <f t="shared" si="146"/>
        <v>2.0253012541714237E-3</v>
      </c>
      <c r="AB1468" s="2">
        <f t="shared" si="147"/>
        <v>1.2091091139459981E-3</v>
      </c>
      <c r="AF1468" s="2">
        <f t="shared" si="148"/>
        <v>8.1619214022542576E-4</v>
      </c>
    </row>
    <row r="1469" spans="1:32" x14ac:dyDescent="0.3">
      <c r="A1469" s="15">
        <v>44169</v>
      </c>
      <c r="B1469" s="2">
        <v>1.0338467568920252E-2</v>
      </c>
      <c r="C1469" s="4">
        <v>9.4907072537479074E-3</v>
      </c>
      <c r="D1469" s="2">
        <v>2.049832335837689E-2</v>
      </c>
      <c r="E1469" s="2">
        <v>1.0012849337872644E-2</v>
      </c>
      <c r="F1469">
        <v>12</v>
      </c>
      <c r="G1469">
        <v>2020</v>
      </c>
      <c r="L1469" s="2">
        <f t="shared" si="143"/>
        <v>-8.4776031517234431E-4</v>
      </c>
      <c r="P1469" s="2">
        <f t="shared" si="144"/>
        <v>-1.0159855789456638E-2</v>
      </c>
      <c r="T1469" s="2">
        <f t="shared" si="145"/>
        <v>-3.2561823104760787E-4</v>
      </c>
      <c r="X1469" s="2">
        <f t="shared" si="146"/>
        <v>-1.1007616104628982E-2</v>
      </c>
      <c r="AB1469" s="2">
        <f t="shared" si="147"/>
        <v>-5.2214208412473644E-4</v>
      </c>
      <c r="AF1469" s="2">
        <f t="shared" si="148"/>
        <v>-1.0485474020504246E-2</v>
      </c>
    </row>
    <row r="1470" spans="1:32" x14ac:dyDescent="0.3">
      <c r="A1470" s="15">
        <v>44172</v>
      </c>
      <c r="B1470" s="2">
        <v>5.1391862955031615E-3</v>
      </c>
      <c r="C1470" s="4">
        <v>7.3311184103842979E-3</v>
      </c>
      <c r="D1470" s="2">
        <v>5.2957500898430012E-3</v>
      </c>
      <c r="E1470" s="2">
        <v>7.7068204984299584E-3</v>
      </c>
      <c r="F1470">
        <v>12</v>
      </c>
      <c r="G1470">
        <v>2020</v>
      </c>
      <c r="L1470" s="2">
        <f t="shared" si="143"/>
        <v>2.1919321148811365E-3</v>
      </c>
      <c r="P1470" s="2">
        <f t="shared" si="144"/>
        <v>-1.5656379433983975E-4</v>
      </c>
      <c r="T1470" s="2">
        <f t="shared" si="145"/>
        <v>2.567634202926797E-3</v>
      </c>
      <c r="X1470" s="2">
        <f t="shared" si="146"/>
        <v>2.0353683205412967E-3</v>
      </c>
      <c r="AB1470" s="2">
        <f t="shared" si="147"/>
        <v>-3.757020880456605E-4</v>
      </c>
      <c r="AF1470" s="2">
        <f t="shared" si="148"/>
        <v>2.4110704085869572E-3</v>
      </c>
    </row>
    <row r="1471" spans="1:32" x14ac:dyDescent="0.3">
      <c r="A1471" s="15">
        <v>44173</v>
      </c>
      <c r="B1471" s="2">
        <v>1.6997226219525416E-3</v>
      </c>
      <c r="C1471" s="4">
        <v>2.7853171854819629E-3</v>
      </c>
      <c r="D1471" s="2">
        <v>1.666581158530502E-3</v>
      </c>
      <c r="E1471" s="2">
        <v>3.9963043980261259E-3</v>
      </c>
      <c r="F1471">
        <v>12</v>
      </c>
      <c r="G1471">
        <v>2020</v>
      </c>
      <c r="L1471" s="2">
        <f t="shared" si="143"/>
        <v>1.0855945635294213E-3</v>
      </c>
      <c r="P1471" s="2">
        <f t="shared" si="144"/>
        <v>3.3141463422039661E-5</v>
      </c>
      <c r="T1471" s="2">
        <f t="shared" si="145"/>
        <v>2.2965817760735845E-3</v>
      </c>
      <c r="X1471" s="2">
        <f t="shared" si="146"/>
        <v>1.118736026951461E-3</v>
      </c>
      <c r="AB1471" s="2">
        <f t="shared" si="147"/>
        <v>-1.210987212544163E-3</v>
      </c>
      <c r="AF1471" s="2">
        <f t="shared" si="148"/>
        <v>2.329723239495624E-3</v>
      </c>
    </row>
    <row r="1472" spans="1:32" x14ac:dyDescent="0.3">
      <c r="A1472" s="15">
        <v>44174</v>
      </c>
      <c r="B1472" s="2">
        <v>1.1652913571933968E-2</v>
      </c>
      <c r="C1472" s="4">
        <v>1.0165796183813098E-2</v>
      </c>
      <c r="D1472" s="2">
        <v>1.4787571170349515E-2</v>
      </c>
      <c r="E1472" s="2">
        <v>1.0853018438883401E-2</v>
      </c>
      <c r="F1472">
        <v>12</v>
      </c>
      <c r="G1472">
        <v>2020</v>
      </c>
      <c r="L1472" s="2">
        <f t="shared" si="143"/>
        <v>-1.4871173881208701E-3</v>
      </c>
      <c r="P1472" s="2">
        <f t="shared" si="144"/>
        <v>-3.134657598415547E-3</v>
      </c>
      <c r="T1472" s="2">
        <f t="shared" si="145"/>
        <v>-7.9989513305056721E-4</v>
      </c>
      <c r="X1472" s="2">
        <f t="shared" si="146"/>
        <v>-4.6217749865364172E-3</v>
      </c>
      <c r="AB1472" s="2">
        <f t="shared" si="147"/>
        <v>-6.8722225507030291E-4</v>
      </c>
      <c r="AF1472" s="2">
        <f t="shared" si="148"/>
        <v>-3.9345527314661143E-3</v>
      </c>
    </row>
    <row r="1473" spans="1:32" x14ac:dyDescent="0.3">
      <c r="A1473" s="15">
        <v>44175</v>
      </c>
      <c r="B1473" s="2">
        <v>-7.2110227610880833E-3</v>
      </c>
      <c r="C1473" s="4">
        <v>-3.7548691339409929E-3</v>
      </c>
      <c r="D1473" s="2">
        <v>-6.4817287214990488E-3</v>
      </c>
      <c r="E1473" s="2">
        <v>-3.1151647922609479E-3</v>
      </c>
      <c r="F1473">
        <v>12</v>
      </c>
      <c r="G1473">
        <v>2020</v>
      </c>
      <c r="L1473" s="2">
        <f t="shared" si="143"/>
        <v>3.4561536271470903E-3</v>
      </c>
      <c r="P1473" s="2">
        <f t="shared" si="144"/>
        <v>-7.2929403958903443E-4</v>
      </c>
      <c r="T1473" s="2">
        <f t="shared" si="145"/>
        <v>4.0958579688271353E-3</v>
      </c>
      <c r="X1473" s="2">
        <f t="shared" si="146"/>
        <v>2.7268595875580559E-3</v>
      </c>
      <c r="AB1473" s="2">
        <f t="shared" si="147"/>
        <v>-6.3970434168004499E-4</v>
      </c>
      <c r="AF1473" s="2">
        <f t="shared" si="148"/>
        <v>3.3665639292381009E-3</v>
      </c>
    </row>
    <row r="1474" spans="1:32" x14ac:dyDescent="0.3">
      <c r="A1474" s="15">
        <v>44176</v>
      </c>
      <c r="B1474" s="2">
        <v>3.5719457450402552E-3</v>
      </c>
      <c r="C1474" s="4">
        <v>2.6375729876914073E-3</v>
      </c>
      <c r="D1474" s="2">
        <v>3.097309601495886E-3</v>
      </c>
      <c r="E1474" s="2">
        <v>3.0272054670291712E-3</v>
      </c>
      <c r="F1474">
        <v>12</v>
      </c>
      <c r="G1474">
        <v>2020</v>
      </c>
      <c r="L1474" s="2">
        <f t="shared" ref="L1474:L1537" si="149">IF(OR(F1474=1, F1474=3, F1474=4, F1474=5, F1474=6,F1474=9,F1474=10,F1474=11), B1474-C1474, IF(OR(F1474=2, F1474=7,F1474=8,F1474=12), C1474-B1474, ""))</f>
        <v>-9.3437275734884785E-4</v>
      </c>
      <c r="P1474" s="2">
        <f t="shared" ref="P1474:P1537" si="150">IF(OR(F1474=1, F1474=4, F1474=9,F1474=10,F1474=11), D1474-B1474, IF(OR(F1474=2,F1474=3,F1474=5,F1474=6, F1474=7,F1474=8,F1474=12), B1474-D1474, ""))</f>
        <v>4.7463614354436917E-4</v>
      </c>
      <c r="T1474" s="2">
        <f t="shared" ref="T1474:T1537" si="151">IF(OR(F1474=1, F1474=3, F1474=4, F1474=5,F1474=9,F1474=10,F1474=11), B1474-E1474, IF(OR(F1474=2, F1474=6, F1474=7,F1474=8,F1474=12), E1474-B1474, ""))</f>
        <v>-5.4474027801108393E-4</v>
      </c>
      <c r="X1474" s="2">
        <f t="shared" ref="X1474:X1537" si="152">IF(OR(F1474=1, F1474=3, F1474=4, F1474=5,F1474=9,F1474=10,F1474=11), D1474-C1474, IF(OR(F1474=2, F1474=6, F1474=7,F1474=8,F1474=12), C1474-D1474, ""))</f>
        <v>-4.5973661380447868E-4</v>
      </c>
      <c r="AB1474" s="2">
        <f t="shared" ref="AB1474:AB1537" si="153">IF(OR(F1474=1,F1474=2, F1474=3,F1474=9,F1474=11,F1474=12), C1474-E1474, IF(OR( F1474=4, F1474=5,F1474=6, F1474=7,F1474=8,F1474=10), E1474-C1474, ""))</f>
        <v>-3.8963247933776392E-4</v>
      </c>
      <c r="AF1474" s="2">
        <f t="shared" ref="AF1474:AF1537" si="154">IF(OR(F1474=1, F1474=3,F1474=4, F1474=5,F1474=9,F1474=10,F1474=11), D1474-E1474, IF(OR(F1474=2,F1474=6, F1474=7,F1474=8,F1474=12), E1474-D1474, ""))</f>
        <v>-7.0104134466714759E-5</v>
      </c>
    </row>
    <row r="1475" spans="1:32" x14ac:dyDescent="0.3">
      <c r="A1475" s="15">
        <v>44179</v>
      </c>
      <c r="B1475" s="2">
        <v>4.0929849260035274E-3</v>
      </c>
      <c r="C1475" s="4">
        <v>3.2781183748524121E-3</v>
      </c>
      <c r="D1475" s="2">
        <v>4.6087466528998812E-3</v>
      </c>
      <c r="E1475" s="2">
        <v>3.3503973295738254E-3</v>
      </c>
      <c r="F1475">
        <v>12</v>
      </c>
      <c r="G1475">
        <v>2020</v>
      </c>
      <c r="L1475" s="2">
        <f t="shared" si="149"/>
        <v>-8.1486655115111523E-4</v>
      </c>
      <c r="P1475" s="2">
        <f t="shared" si="150"/>
        <v>-5.1576172689635387E-4</v>
      </c>
      <c r="T1475" s="2">
        <f t="shared" si="151"/>
        <v>-7.4258759642970192E-4</v>
      </c>
      <c r="X1475" s="2">
        <f t="shared" si="152"/>
        <v>-1.3306282780474691E-3</v>
      </c>
      <c r="AB1475" s="2">
        <f t="shared" si="153"/>
        <v>-7.227895472141331E-5</v>
      </c>
      <c r="AF1475" s="2">
        <f t="shared" si="154"/>
        <v>-1.2583493233260558E-3</v>
      </c>
    </row>
    <row r="1476" spans="1:32" x14ac:dyDescent="0.3">
      <c r="A1476" s="15">
        <v>44180</v>
      </c>
      <c r="B1476" s="2">
        <v>7.5989913446466301E-3</v>
      </c>
      <c r="C1476" s="4">
        <v>7.1543684057196063E-4</v>
      </c>
      <c r="D1476" s="2">
        <v>-1.7839777010919238E-3</v>
      </c>
      <c r="E1476" s="2">
        <v>2.0993024089439204E-4</v>
      </c>
      <c r="F1476">
        <v>12</v>
      </c>
      <c r="G1476">
        <v>2020</v>
      </c>
      <c r="L1476" s="2">
        <f t="shared" si="149"/>
        <v>-6.8835545040746692E-3</v>
      </c>
      <c r="P1476" s="2">
        <f t="shared" si="150"/>
        <v>9.3829690457385533E-3</v>
      </c>
      <c r="T1476" s="2">
        <f t="shared" si="151"/>
        <v>-7.3890611037522383E-3</v>
      </c>
      <c r="X1476" s="2">
        <f t="shared" si="152"/>
        <v>2.4994145416638845E-3</v>
      </c>
      <c r="AB1476" s="2">
        <f t="shared" si="153"/>
        <v>5.0550659967756864E-4</v>
      </c>
      <c r="AF1476" s="2">
        <f t="shared" si="154"/>
        <v>1.9939079419863158E-3</v>
      </c>
    </row>
    <row r="1477" spans="1:32" x14ac:dyDescent="0.3">
      <c r="A1477" s="15">
        <v>44181</v>
      </c>
      <c r="B1477" s="2">
        <v>7.8637934182144709E-3</v>
      </c>
      <c r="C1477" s="4">
        <v>8.4648636298308398E-3</v>
      </c>
      <c r="D1477" s="2">
        <v>2.3948349763211696E-4</v>
      </c>
      <c r="E1477" s="2">
        <v>8.7173014732885978E-3</v>
      </c>
      <c r="F1477">
        <v>12</v>
      </c>
      <c r="G1477">
        <v>2020</v>
      </c>
      <c r="L1477" s="2">
        <f t="shared" si="149"/>
        <v>6.0107021161636895E-4</v>
      </c>
      <c r="P1477" s="2">
        <f t="shared" si="150"/>
        <v>7.6243099205823535E-3</v>
      </c>
      <c r="T1477" s="2">
        <f t="shared" si="151"/>
        <v>8.535080550741269E-4</v>
      </c>
      <c r="X1477" s="2">
        <f t="shared" si="152"/>
        <v>8.2253801321987233E-3</v>
      </c>
      <c r="AB1477" s="2">
        <f t="shared" si="153"/>
        <v>-2.5243784345775795E-4</v>
      </c>
      <c r="AF1477" s="2">
        <f t="shared" si="154"/>
        <v>8.4778179756564813E-3</v>
      </c>
    </row>
    <row r="1478" spans="1:32" x14ac:dyDescent="0.3">
      <c r="A1478" s="15">
        <v>44182</v>
      </c>
      <c r="B1478" s="2">
        <v>1.1644963929014172E-2</v>
      </c>
      <c r="C1478" s="4">
        <v>4.2389294510586355E-3</v>
      </c>
      <c r="D1478" s="2">
        <v>4.8422719099366031E-3</v>
      </c>
      <c r="E1478" s="2">
        <v>4.7974498172777061E-3</v>
      </c>
      <c r="F1478">
        <v>12</v>
      </c>
      <c r="G1478">
        <v>2020</v>
      </c>
      <c r="L1478" s="2">
        <f t="shared" si="149"/>
        <v>-7.4060344779555368E-3</v>
      </c>
      <c r="P1478" s="2">
        <f t="shared" si="150"/>
        <v>6.8026920190775693E-3</v>
      </c>
      <c r="T1478" s="2">
        <f t="shared" si="151"/>
        <v>-6.8475141117364663E-3</v>
      </c>
      <c r="X1478" s="2">
        <f t="shared" si="152"/>
        <v>-6.0334245887796751E-4</v>
      </c>
      <c r="AB1478" s="2">
        <f t="shared" si="153"/>
        <v>-5.5852036621907054E-4</v>
      </c>
      <c r="AF1478" s="2">
        <f t="shared" si="154"/>
        <v>-4.4822092658896966E-5</v>
      </c>
    </row>
    <row r="1479" spans="1:32" x14ac:dyDescent="0.3">
      <c r="A1479" s="15">
        <v>44183</v>
      </c>
      <c r="B1479" s="2">
        <v>-5.6723670370955083E-3</v>
      </c>
      <c r="C1479" s="4">
        <v>1.4446134476408439E-3</v>
      </c>
      <c r="D1479" s="2">
        <v>-4.2921446297133053E-3</v>
      </c>
      <c r="E1479" s="2">
        <v>1.5003090188726682E-3</v>
      </c>
      <c r="F1479">
        <v>12</v>
      </c>
      <c r="G1479">
        <v>2020</v>
      </c>
      <c r="L1479" s="2">
        <f t="shared" si="149"/>
        <v>7.1169804847363519E-3</v>
      </c>
      <c r="P1479" s="2">
        <f t="shared" si="150"/>
        <v>-1.380222407382203E-3</v>
      </c>
      <c r="T1479" s="2">
        <f t="shared" si="151"/>
        <v>7.1726760559681765E-3</v>
      </c>
      <c r="X1479" s="2">
        <f t="shared" si="152"/>
        <v>5.7367580773541489E-3</v>
      </c>
      <c r="AB1479" s="2">
        <f t="shared" si="153"/>
        <v>-5.5695571231824349E-5</v>
      </c>
      <c r="AF1479" s="2">
        <f t="shared" si="154"/>
        <v>5.7924536485859735E-3</v>
      </c>
    </row>
    <row r="1480" spans="1:32" x14ac:dyDescent="0.3">
      <c r="A1480" s="15">
        <v>44186</v>
      </c>
      <c r="B1480" s="2">
        <v>-3.3805566749579595E-2</v>
      </c>
      <c r="C1480" s="4">
        <v>-3.1404994713147345E-2</v>
      </c>
      <c r="D1480" s="2">
        <v>-4.0964165308737061E-2</v>
      </c>
      <c r="E1480" s="2">
        <v>-2.9955479785326901E-2</v>
      </c>
      <c r="F1480">
        <v>12</v>
      </c>
      <c r="G1480">
        <v>2020</v>
      </c>
      <c r="L1480" s="2">
        <f t="shared" si="149"/>
        <v>2.4005720364322497E-3</v>
      </c>
      <c r="P1480" s="2">
        <f t="shared" si="150"/>
        <v>7.1585985591574655E-3</v>
      </c>
      <c r="T1480" s="2">
        <f t="shared" si="151"/>
        <v>3.8500869642526941E-3</v>
      </c>
      <c r="X1480" s="2">
        <f t="shared" si="152"/>
        <v>9.5591705955897152E-3</v>
      </c>
      <c r="AB1480" s="2">
        <f t="shared" si="153"/>
        <v>-1.4495149278204444E-3</v>
      </c>
      <c r="AF1480" s="2">
        <f t="shared" si="154"/>
        <v>1.100868552341016E-2</v>
      </c>
    </row>
    <row r="1481" spans="1:32" x14ac:dyDescent="0.3">
      <c r="A1481" s="15">
        <v>44187</v>
      </c>
      <c r="B1481" s="2">
        <v>2.0108725800188606E-3</v>
      </c>
      <c r="C1481" s="4">
        <v>1.0346328141412295E-2</v>
      </c>
      <c r="D1481" s="2">
        <v>5.7542575564944179E-3</v>
      </c>
      <c r="E1481" s="2">
        <v>9.9383236934835785E-3</v>
      </c>
      <c r="F1481">
        <v>12</v>
      </c>
      <c r="G1481">
        <v>2020</v>
      </c>
      <c r="L1481" s="2">
        <f t="shared" si="149"/>
        <v>8.3354555613934338E-3</v>
      </c>
      <c r="P1481" s="2">
        <f t="shared" si="150"/>
        <v>-3.7433849764755573E-3</v>
      </c>
      <c r="T1481" s="2">
        <f t="shared" si="151"/>
        <v>7.9274511134647188E-3</v>
      </c>
      <c r="X1481" s="2">
        <f t="shared" si="152"/>
        <v>4.5920705849178773E-3</v>
      </c>
      <c r="AB1481" s="2">
        <f t="shared" si="153"/>
        <v>4.0800444792871669E-4</v>
      </c>
      <c r="AF1481" s="2">
        <f t="shared" si="154"/>
        <v>4.1840661369891606E-3</v>
      </c>
    </row>
    <row r="1482" spans="1:32" x14ac:dyDescent="0.3">
      <c r="A1482" s="15">
        <v>44188</v>
      </c>
      <c r="B1482" s="2">
        <v>6.5750272954904002E-3</v>
      </c>
      <c r="C1482" s="4">
        <v>1.0010173544329259E-2</v>
      </c>
      <c r="D1482" s="2">
        <v>8.6866412722629502E-3</v>
      </c>
      <c r="E1482" s="2">
        <v>9.5092691954147962E-3</v>
      </c>
      <c r="F1482">
        <v>12</v>
      </c>
      <c r="G1482">
        <v>2020</v>
      </c>
      <c r="L1482" s="2">
        <f t="shared" si="149"/>
        <v>3.4351462488388593E-3</v>
      </c>
      <c r="P1482" s="2">
        <f t="shared" si="150"/>
        <v>-2.11161397677255E-3</v>
      </c>
      <c r="T1482" s="2">
        <f t="shared" si="151"/>
        <v>2.934241899924396E-3</v>
      </c>
      <c r="X1482" s="2">
        <f t="shared" si="152"/>
        <v>1.3235322720663092E-3</v>
      </c>
      <c r="AB1482" s="2">
        <f t="shared" si="153"/>
        <v>5.0090434891446323E-4</v>
      </c>
      <c r="AF1482" s="2">
        <f t="shared" si="154"/>
        <v>8.2262792315184602E-4</v>
      </c>
    </row>
    <row r="1483" spans="1:32" x14ac:dyDescent="0.3">
      <c r="A1483" s="15">
        <v>44189</v>
      </c>
      <c r="B1483" s="2">
        <v>1.7764350861999043E-2</v>
      </c>
      <c r="C1483" s="4">
        <v>1.089250134180321E-2</v>
      </c>
      <c r="D1483" s="2">
        <v>1.7364213457014503E-2</v>
      </c>
      <c r="E1483" s="2">
        <v>1.1397768245666099E-2</v>
      </c>
      <c r="F1483">
        <v>12</v>
      </c>
      <c r="G1483">
        <v>2020</v>
      </c>
      <c r="L1483" s="2">
        <f t="shared" si="149"/>
        <v>-6.8718495201958336E-3</v>
      </c>
      <c r="P1483" s="2">
        <f t="shared" si="150"/>
        <v>4.0013740498454076E-4</v>
      </c>
      <c r="T1483" s="2">
        <f t="shared" si="151"/>
        <v>-6.3665826163329439E-3</v>
      </c>
      <c r="X1483" s="2">
        <f t="shared" si="152"/>
        <v>-6.4717121152112929E-3</v>
      </c>
      <c r="AB1483" s="2">
        <f t="shared" si="153"/>
        <v>-5.0526690386288979E-4</v>
      </c>
      <c r="AF1483" s="2">
        <f t="shared" si="154"/>
        <v>-5.9664452113484031E-3</v>
      </c>
    </row>
    <row r="1484" spans="1:32" x14ac:dyDescent="0.3">
      <c r="A1484" s="15">
        <v>44193</v>
      </c>
      <c r="B1484" s="2">
        <v>1.2484590534161431E-2</v>
      </c>
      <c r="C1484" s="4">
        <v>9.0150371838464451E-3</v>
      </c>
      <c r="D1484" s="2">
        <v>1.5747215662024458E-2</v>
      </c>
      <c r="E1484" s="2">
        <v>8.094131291786804E-3</v>
      </c>
      <c r="F1484">
        <v>12</v>
      </c>
      <c r="G1484">
        <v>2020</v>
      </c>
      <c r="L1484" s="2">
        <f t="shared" si="149"/>
        <v>-3.4695533503149856E-3</v>
      </c>
      <c r="P1484" s="2">
        <f t="shared" si="150"/>
        <v>-3.2626251278630274E-3</v>
      </c>
      <c r="T1484" s="2">
        <f t="shared" si="151"/>
        <v>-4.3904592423746266E-3</v>
      </c>
      <c r="X1484" s="2">
        <f t="shared" si="152"/>
        <v>-6.7321784781780129E-3</v>
      </c>
      <c r="AB1484" s="2">
        <f t="shared" si="153"/>
        <v>9.2090589205964107E-4</v>
      </c>
      <c r="AF1484" s="2">
        <f t="shared" si="154"/>
        <v>-7.653084370237654E-3</v>
      </c>
    </row>
    <row r="1485" spans="1:32" x14ac:dyDescent="0.3">
      <c r="A1485" s="15">
        <v>44194</v>
      </c>
      <c r="B1485" s="2">
        <v>1.0155423280423232E-2</v>
      </c>
      <c r="C1485" s="4">
        <v>4.281636536631753E-3</v>
      </c>
      <c r="D1485" s="2">
        <v>1.4298459082379242E-2</v>
      </c>
      <c r="E1485" s="2">
        <v>5.476440619803115E-3</v>
      </c>
      <c r="F1485">
        <v>12</v>
      </c>
      <c r="G1485">
        <v>2020</v>
      </c>
      <c r="L1485" s="2">
        <f t="shared" si="149"/>
        <v>-5.8737867437914787E-3</v>
      </c>
      <c r="P1485" s="2">
        <f t="shared" si="150"/>
        <v>-4.1430358019560101E-3</v>
      </c>
      <c r="T1485" s="2">
        <f t="shared" si="151"/>
        <v>-4.6789826606201167E-3</v>
      </c>
      <c r="X1485" s="2">
        <f t="shared" si="152"/>
        <v>-1.0016822545747489E-2</v>
      </c>
      <c r="AB1485" s="2">
        <f t="shared" si="153"/>
        <v>-1.194804083171362E-3</v>
      </c>
      <c r="AF1485" s="2">
        <f t="shared" si="154"/>
        <v>-8.8220184625761276E-3</v>
      </c>
    </row>
    <row r="1486" spans="1:32" x14ac:dyDescent="0.3">
      <c r="A1486" s="15">
        <v>44195</v>
      </c>
      <c r="B1486" s="2">
        <v>2.829274083453669E-3</v>
      </c>
      <c r="C1486" s="4">
        <v>3.5420524525214504E-3</v>
      </c>
      <c r="D1486" s="2">
        <v>-6.2095937425175917E-4</v>
      </c>
      <c r="E1486" s="2">
        <v>2.7962904311168153E-3</v>
      </c>
      <c r="F1486">
        <v>12</v>
      </c>
      <c r="G1486">
        <v>2020</v>
      </c>
      <c r="L1486" s="2">
        <f t="shared" si="149"/>
        <v>7.1277836906778139E-4</v>
      </c>
      <c r="P1486" s="2">
        <f t="shared" si="150"/>
        <v>3.4502334577054283E-3</v>
      </c>
      <c r="T1486" s="2">
        <f t="shared" si="151"/>
        <v>-3.2983652336853689E-5</v>
      </c>
      <c r="X1486" s="2">
        <f t="shared" si="152"/>
        <v>4.1630118267732092E-3</v>
      </c>
      <c r="AB1486" s="2">
        <f t="shared" si="153"/>
        <v>7.4576202140463508E-4</v>
      </c>
      <c r="AF1486" s="2">
        <f t="shared" si="154"/>
        <v>3.4172498053685746E-3</v>
      </c>
    </row>
    <row r="1487" spans="1:32" x14ac:dyDescent="0.3">
      <c r="A1487" s="15">
        <v>44196</v>
      </c>
      <c r="B1487" s="2">
        <v>2.9655444502893454E-3</v>
      </c>
      <c r="C1487" s="4">
        <v>-1.4304156430306758E-5</v>
      </c>
      <c r="D1487" s="2">
        <v>-1.2458849856483633E-3</v>
      </c>
      <c r="E1487" s="2">
        <v>1.0702417908685927E-4</v>
      </c>
      <c r="F1487">
        <v>12</v>
      </c>
      <c r="G1487">
        <v>2020</v>
      </c>
      <c r="L1487" s="2">
        <f t="shared" si="149"/>
        <v>-2.9798486067196522E-3</v>
      </c>
      <c r="P1487" s="2">
        <f t="shared" si="150"/>
        <v>4.2114294359377087E-3</v>
      </c>
      <c r="T1487" s="2">
        <f t="shared" si="151"/>
        <v>-2.8585202712024861E-3</v>
      </c>
      <c r="X1487" s="2">
        <f t="shared" si="152"/>
        <v>1.2315808292180565E-3</v>
      </c>
      <c r="AB1487" s="2">
        <f t="shared" si="153"/>
        <v>-1.2132833551716603E-4</v>
      </c>
      <c r="AF1487" s="2">
        <f t="shared" si="154"/>
        <v>1.3529091647352227E-3</v>
      </c>
    </row>
    <row r="1488" spans="1:32" x14ac:dyDescent="0.3">
      <c r="A1488" s="15">
        <v>44197</v>
      </c>
      <c r="B1488" s="2">
        <v>-1.5476308077315684E-3</v>
      </c>
      <c r="C1488" s="4">
        <v>2.6284263414808589E-3</v>
      </c>
      <c r="D1488" s="2">
        <v>-1.2218506559451103E-3</v>
      </c>
      <c r="E1488" s="2">
        <v>2.4638057201757826E-3</v>
      </c>
      <c r="F1488">
        <v>1</v>
      </c>
      <c r="G1488">
        <v>2021</v>
      </c>
      <c r="L1488" s="2">
        <f t="shared" si="149"/>
        <v>-4.1760571492124275E-3</v>
      </c>
      <c r="P1488" s="2">
        <f t="shared" si="150"/>
        <v>3.2578015178645809E-4</v>
      </c>
      <c r="T1488" s="2">
        <f t="shared" si="151"/>
        <v>-4.0114365279073508E-3</v>
      </c>
      <c r="X1488" s="2">
        <f t="shared" si="152"/>
        <v>-3.8502769974259692E-3</v>
      </c>
      <c r="AB1488" s="2">
        <f t="shared" si="153"/>
        <v>1.6462062130507627E-4</v>
      </c>
      <c r="AF1488" s="2">
        <f t="shared" si="154"/>
        <v>-3.6856563761208929E-3</v>
      </c>
    </row>
    <row r="1489" spans="1:32" x14ac:dyDescent="0.3">
      <c r="A1489" s="15">
        <v>44200</v>
      </c>
      <c r="B1489" s="2">
        <v>5.6275731337679217E-4</v>
      </c>
      <c r="C1489" s="4">
        <v>8.1606448621464236E-3</v>
      </c>
      <c r="D1489" s="2">
        <v>-4.2913163292585525E-4</v>
      </c>
      <c r="E1489" s="2">
        <v>6.4304691681335109E-3</v>
      </c>
      <c r="F1489">
        <v>1</v>
      </c>
      <c r="G1489">
        <v>2021</v>
      </c>
      <c r="L1489" s="2">
        <f t="shared" si="149"/>
        <v>-7.5978875487696315E-3</v>
      </c>
      <c r="P1489" s="2">
        <f t="shared" si="150"/>
        <v>-9.9188894630264737E-4</v>
      </c>
      <c r="T1489" s="2">
        <f t="shared" si="151"/>
        <v>-5.8677118547567188E-3</v>
      </c>
      <c r="X1489" s="2">
        <f t="shared" si="152"/>
        <v>-8.5897764950722787E-3</v>
      </c>
      <c r="AB1489" s="2">
        <f t="shared" si="153"/>
        <v>1.7301756940129127E-3</v>
      </c>
      <c r="AF1489" s="2">
        <f t="shared" si="154"/>
        <v>-6.859600801059366E-3</v>
      </c>
    </row>
    <row r="1490" spans="1:32" x14ac:dyDescent="0.3">
      <c r="A1490" s="15">
        <v>44201</v>
      </c>
      <c r="B1490" s="2">
        <v>1.2190721398129456E-2</v>
      </c>
      <c r="C1490" s="4">
        <v>4.7124086351704435E-3</v>
      </c>
      <c r="D1490" s="2">
        <v>1.6333226004366822E-2</v>
      </c>
      <c r="E1490" s="2">
        <v>5.4171302369604435E-3</v>
      </c>
      <c r="F1490">
        <v>1</v>
      </c>
      <c r="G1490">
        <v>2021</v>
      </c>
      <c r="L1490" s="2">
        <f t="shared" si="149"/>
        <v>7.4783127629590128E-3</v>
      </c>
      <c r="P1490" s="2">
        <f t="shared" si="150"/>
        <v>4.1425046062373658E-3</v>
      </c>
      <c r="T1490" s="2">
        <f t="shared" si="151"/>
        <v>6.7735911611690128E-3</v>
      </c>
      <c r="X1490" s="2">
        <f t="shared" si="152"/>
        <v>1.1620817369196379E-2</v>
      </c>
      <c r="AB1490" s="2">
        <f t="shared" si="153"/>
        <v>-7.0472160178999994E-4</v>
      </c>
      <c r="AF1490" s="2">
        <f t="shared" si="154"/>
        <v>1.0916095767406379E-2</v>
      </c>
    </row>
    <row r="1491" spans="1:32" x14ac:dyDescent="0.3">
      <c r="A1491" s="15">
        <v>44202</v>
      </c>
      <c r="B1491" s="2">
        <v>8.7047184121044011E-4</v>
      </c>
      <c r="C1491" s="4">
        <v>-3.7501320469030598E-3</v>
      </c>
      <c r="D1491" s="2">
        <v>2.3847614844470823E-3</v>
      </c>
      <c r="E1491" s="2">
        <v>-5.444510462700833E-3</v>
      </c>
      <c r="F1491">
        <v>1</v>
      </c>
      <c r="G1491">
        <v>2021</v>
      </c>
      <c r="L1491" s="2">
        <f t="shared" si="149"/>
        <v>4.6206038881135003E-3</v>
      </c>
      <c r="P1491" s="2">
        <f t="shared" si="150"/>
        <v>1.5142896432366422E-3</v>
      </c>
      <c r="T1491" s="2">
        <f t="shared" si="151"/>
        <v>6.3149823039112731E-3</v>
      </c>
      <c r="X1491" s="2">
        <f t="shared" si="152"/>
        <v>6.1348935313501416E-3</v>
      </c>
      <c r="AB1491" s="2">
        <f t="shared" si="153"/>
        <v>1.6943784157977732E-3</v>
      </c>
      <c r="AF1491" s="2">
        <f t="shared" si="154"/>
        <v>7.8292719471479144E-3</v>
      </c>
    </row>
    <row r="1492" spans="1:32" x14ac:dyDescent="0.3">
      <c r="A1492" s="15">
        <v>44203</v>
      </c>
      <c r="B1492" s="2">
        <v>1.9838504202714857E-3</v>
      </c>
      <c r="C1492" s="4">
        <v>-6.2914199876289731E-4</v>
      </c>
      <c r="D1492" s="2">
        <v>4.9720264545771433E-3</v>
      </c>
      <c r="E1492" s="2">
        <v>-1.6760057175998445E-3</v>
      </c>
      <c r="F1492">
        <v>1</v>
      </c>
      <c r="G1492">
        <v>2021</v>
      </c>
      <c r="L1492" s="2">
        <f t="shared" si="149"/>
        <v>2.6129924190343829E-3</v>
      </c>
      <c r="P1492" s="2">
        <f t="shared" si="150"/>
        <v>2.9881760343056576E-3</v>
      </c>
      <c r="T1492" s="2">
        <f t="shared" si="151"/>
        <v>3.6598561378713302E-3</v>
      </c>
      <c r="X1492" s="2">
        <f t="shared" si="152"/>
        <v>5.601168453340041E-3</v>
      </c>
      <c r="AB1492" s="2">
        <f t="shared" si="153"/>
        <v>1.0468637188369473E-3</v>
      </c>
      <c r="AF1492" s="2">
        <f t="shared" si="154"/>
        <v>6.6480321721769878E-3</v>
      </c>
    </row>
    <row r="1493" spans="1:32" x14ac:dyDescent="0.3">
      <c r="A1493" s="15">
        <v>44204</v>
      </c>
      <c r="B1493" s="2">
        <v>5.5830805581791399E-3</v>
      </c>
      <c r="C1493" s="4">
        <v>1.484719554937804E-2</v>
      </c>
      <c r="D1493" s="2">
        <v>4.0117661784954536E-3</v>
      </c>
      <c r="E1493" s="2">
        <v>1.4330264577284379E-2</v>
      </c>
      <c r="F1493">
        <v>1</v>
      </c>
      <c r="G1493">
        <v>2021</v>
      </c>
      <c r="L1493" s="2">
        <f t="shared" si="149"/>
        <v>-9.2641149911989011E-3</v>
      </c>
      <c r="P1493" s="2">
        <f t="shared" si="150"/>
        <v>-1.5713143796836863E-3</v>
      </c>
      <c r="T1493" s="2">
        <f t="shared" si="151"/>
        <v>-8.7471840191052398E-3</v>
      </c>
      <c r="X1493" s="2">
        <f t="shared" si="152"/>
        <v>-1.0835429370882586E-2</v>
      </c>
      <c r="AB1493" s="2">
        <f t="shared" si="153"/>
        <v>5.1693097209366129E-4</v>
      </c>
      <c r="AF1493" s="2">
        <f t="shared" si="154"/>
        <v>-1.0318498398788924E-2</v>
      </c>
    </row>
    <row r="1494" spans="1:32" x14ac:dyDescent="0.3">
      <c r="A1494" s="15">
        <v>44207</v>
      </c>
      <c r="B1494" s="2">
        <v>6.0204676676215291E-3</v>
      </c>
      <c r="C1494" s="4">
        <v>9.5837181341372046E-3</v>
      </c>
      <c r="D1494" s="2">
        <v>-2.6586294811776286E-3</v>
      </c>
      <c r="E1494" s="2">
        <v>9.9791913126240864E-3</v>
      </c>
      <c r="F1494">
        <v>1</v>
      </c>
      <c r="G1494">
        <v>2021</v>
      </c>
      <c r="L1494" s="2">
        <f t="shared" si="149"/>
        <v>-3.5632504665156755E-3</v>
      </c>
      <c r="P1494" s="2">
        <f t="shared" si="150"/>
        <v>-8.6790971487991572E-3</v>
      </c>
      <c r="T1494" s="2">
        <f t="shared" si="151"/>
        <v>-3.9587236450025574E-3</v>
      </c>
      <c r="X1494" s="2">
        <f t="shared" si="152"/>
        <v>-1.2242347615314833E-2</v>
      </c>
      <c r="AB1494" s="2">
        <f t="shared" si="153"/>
        <v>-3.9547317848688188E-4</v>
      </c>
      <c r="AF1494" s="2">
        <f t="shared" si="154"/>
        <v>-1.2637820793801715E-2</v>
      </c>
    </row>
    <row r="1495" spans="1:32" x14ac:dyDescent="0.3">
      <c r="A1495" s="15">
        <v>44208</v>
      </c>
      <c r="B1495" s="2">
        <v>6.8005562644993366E-3</v>
      </c>
      <c r="C1495" s="4">
        <v>5.4333005402233889E-3</v>
      </c>
      <c r="D1495" s="2">
        <v>1.0628490354355886E-2</v>
      </c>
      <c r="E1495" s="2">
        <v>5.0292961218056367E-3</v>
      </c>
      <c r="F1495">
        <v>1</v>
      </c>
      <c r="G1495">
        <v>2021</v>
      </c>
      <c r="L1495" s="2">
        <f t="shared" si="149"/>
        <v>1.3672557242759478E-3</v>
      </c>
      <c r="P1495" s="2">
        <f t="shared" si="150"/>
        <v>3.8279340898565491E-3</v>
      </c>
      <c r="T1495" s="2">
        <f t="shared" si="151"/>
        <v>1.7712601426936999E-3</v>
      </c>
      <c r="X1495" s="2">
        <f t="shared" si="152"/>
        <v>5.1951898141324969E-3</v>
      </c>
      <c r="AB1495" s="2">
        <f t="shared" si="153"/>
        <v>4.0400441841775218E-4</v>
      </c>
      <c r="AF1495" s="2">
        <f t="shared" si="154"/>
        <v>5.5991942325502491E-3</v>
      </c>
    </row>
    <row r="1496" spans="1:32" x14ac:dyDescent="0.3">
      <c r="A1496" s="15">
        <v>44209</v>
      </c>
      <c r="B1496" s="2">
        <v>-5.6259420572771762E-3</v>
      </c>
      <c r="C1496" s="4">
        <v>9.6131067844476149E-5</v>
      </c>
      <c r="D1496" s="2">
        <v>7.2868672500696202E-3</v>
      </c>
      <c r="E1496" s="2">
        <v>-5.0063503302193667E-4</v>
      </c>
      <c r="F1496">
        <v>1</v>
      </c>
      <c r="G1496">
        <v>2021</v>
      </c>
      <c r="L1496" s="2">
        <f t="shared" si="149"/>
        <v>-5.722073125121652E-3</v>
      </c>
      <c r="P1496" s="2">
        <f t="shared" si="150"/>
        <v>1.2912809307346796E-2</v>
      </c>
      <c r="T1496" s="2">
        <f t="shared" si="151"/>
        <v>-5.1253070242552393E-3</v>
      </c>
      <c r="X1496" s="2">
        <f t="shared" si="152"/>
        <v>7.1907361822251444E-3</v>
      </c>
      <c r="AB1496" s="2">
        <f t="shared" si="153"/>
        <v>5.9676610086641286E-4</v>
      </c>
      <c r="AF1496" s="2">
        <f t="shared" si="154"/>
        <v>7.7875022830915571E-3</v>
      </c>
    </row>
    <row r="1497" spans="1:32" x14ac:dyDescent="0.3">
      <c r="A1497" s="15">
        <v>44210</v>
      </c>
      <c r="B1497" s="2">
        <v>-9.673937068155477E-4</v>
      </c>
      <c r="C1497" s="4">
        <v>2.1112472837001412E-3</v>
      </c>
      <c r="D1497" s="2">
        <v>-1.6853596278087854E-3</v>
      </c>
      <c r="E1497" s="2">
        <v>1.8556414409347508E-3</v>
      </c>
      <c r="F1497">
        <v>1</v>
      </c>
      <c r="G1497">
        <v>2021</v>
      </c>
      <c r="L1497" s="2">
        <f t="shared" si="149"/>
        <v>-3.0786409905156891E-3</v>
      </c>
      <c r="P1497" s="2">
        <f t="shared" si="150"/>
        <v>-7.1796592099323772E-4</v>
      </c>
      <c r="T1497" s="2">
        <f t="shared" si="151"/>
        <v>-2.8230351477502988E-3</v>
      </c>
      <c r="X1497" s="2">
        <f t="shared" si="152"/>
        <v>-3.7966069115089266E-3</v>
      </c>
      <c r="AB1497" s="2">
        <f t="shared" si="153"/>
        <v>2.5560584276539036E-4</v>
      </c>
      <c r="AF1497" s="2">
        <f t="shared" si="154"/>
        <v>-3.5410010687435363E-3</v>
      </c>
    </row>
    <row r="1498" spans="1:32" x14ac:dyDescent="0.3">
      <c r="A1498" s="15">
        <v>44211</v>
      </c>
      <c r="B1498" s="2">
        <v>-1.0062477957996434E-2</v>
      </c>
      <c r="C1498" s="4">
        <v>-1.1092384006138812E-2</v>
      </c>
      <c r="D1498" s="2">
        <v>-8.39336095757196E-3</v>
      </c>
      <c r="E1498" s="2">
        <v>-1.1081966498978812E-2</v>
      </c>
      <c r="F1498">
        <v>1</v>
      </c>
      <c r="G1498">
        <v>2021</v>
      </c>
      <c r="L1498" s="2">
        <f t="shared" si="149"/>
        <v>1.0299060481423778E-3</v>
      </c>
      <c r="P1498" s="2">
        <f t="shared" si="150"/>
        <v>1.6691170004244742E-3</v>
      </c>
      <c r="T1498" s="2">
        <f t="shared" si="151"/>
        <v>1.0194885409823776E-3</v>
      </c>
      <c r="X1498" s="2">
        <f t="shared" si="152"/>
        <v>2.699023048566852E-3</v>
      </c>
      <c r="AB1498" s="2">
        <f t="shared" si="153"/>
        <v>-1.0417507160000172E-5</v>
      </c>
      <c r="AF1498" s="2">
        <f t="shared" si="154"/>
        <v>2.6886055414068518E-3</v>
      </c>
    </row>
    <row r="1499" spans="1:32" x14ac:dyDescent="0.3">
      <c r="A1499" s="15">
        <v>44214</v>
      </c>
      <c r="B1499" s="2">
        <v>-1.3596875276709273E-2</v>
      </c>
      <c r="C1499" s="4">
        <v>-1.0558623222042958E-2</v>
      </c>
      <c r="D1499" s="2">
        <v>-1.3491261148392997E-2</v>
      </c>
      <c r="E1499" s="2">
        <v>-9.5932123128390882E-3</v>
      </c>
      <c r="F1499">
        <v>1</v>
      </c>
      <c r="G1499">
        <v>2021</v>
      </c>
      <c r="L1499" s="2">
        <f t="shared" si="149"/>
        <v>-3.0382520546663148E-3</v>
      </c>
      <c r="P1499" s="2">
        <f t="shared" si="150"/>
        <v>1.0561412831627641E-4</v>
      </c>
      <c r="T1499" s="2">
        <f t="shared" si="151"/>
        <v>-4.0036629638701849E-3</v>
      </c>
      <c r="X1499" s="2">
        <f t="shared" si="152"/>
        <v>-2.9326379263500384E-3</v>
      </c>
      <c r="AB1499" s="2">
        <f t="shared" si="153"/>
        <v>-9.6541090920387006E-4</v>
      </c>
      <c r="AF1499" s="2">
        <f t="shared" si="154"/>
        <v>-3.8980488355539085E-3</v>
      </c>
    </row>
    <row r="1500" spans="1:32" x14ac:dyDescent="0.3">
      <c r="A1500" s="15">
        <v>44215</v>
      </c>
      <c r="B1500" s="2">
        <v>2.3565239110803743E-2</v>
      </c>
      <c r="C1500" s="4">
        <v>1.6794689559073778E-2</v>
      </c>
      <c r="D1500" s="2">
        <v>1.9272752992211952E-2</v>
      </c>
      <c r="E1500" s="2">
        <v>1.7173531075418288E-2</v>
      </c>
      <c r="F1500">
        <v>1</v>
      </c>
      <c r="G1500">
        <v>2021</v>
      </c>
      <c r="L1500" s="2">
        <f t="shared" si="149"/>
        <v>6.7705495517299645E-3</v>
      </c>
      <c r="P1500" s="2">
        <f t="shared" si="150"/>
        <v>-4.2924861185917908E-3</v>
      </c>
      <c r="T1500" s="2">
        <f t="shared" si="151"/>
        <v>6.3917080353854544E-3</v>
      </c>
      <c r="X1500" s="2">
        <f t="shared" si="152"/>
        <v>2.4780634331381737E-3</v>
      </c>
      <c r="AB1500" s="2">
        <f t="shared" si="153"/>
        <v>-3.788415163445101E-4</v>
      </c>
      <c r="AF1500" s="2">
        <f t="shared" si="154"/>
        <v>2.0992219167936636E-3</v>
      </c>
    </row>
    <row r="1501" spans="1:32" x14ac:dyDescent="0.3">
      <c r="A1501" s="15">
        <v>44216</v>
      </c>
      <c r="B1501" s="2">
        <v>3.1220072782991532E-3</v>
      </c>
      <c r="C1501" s="4">
        <v>8.5082793029478444E-3</v>
      </c>
      <c r="D1501" s="2">
        <v>3.6653986063159023E-3</v>
      </c>
      <c r="E1501" s="2">
        <v>7.9725431791262766E-3</v>
      </c>
      <c r="F1501">
        <v>1</v>
      </c>
      <c r="G1501">
        <v>2021</v>
      </c>
      <c r="L1501" s="2">
        <f t="shared" si="149"/>
        <v>-5.3862720246486912E-3</v>
      </c>
      <c r="P1501" s="2">
        <f t="shared" si="150"/>
        <v>5.4339132801674902E-4</v>
      </c>
      <c r="T1501" s="2">
        <f t="shared" si="151"/>
        <v>-4.8505359008271234E-3</v>
      </c>
      <c r="X1501" s="2">
        <f t="shared" si="152"/>
        <v>-4.8428806966319422E-3</v>
      </c>
      <c r="AB1501" s="2">
        <f t="shared" si="153"/>
        <v>5.3573612382156778E-4</v>
      </c>
      <c r="AF1501" s="2">
        <f t="shared" si="154"/>
        <v>-4.3071445728103744E-3</v>
      </c>
    </row>
    <row r="1502" spans="1:32" x14ac:dyDescent="0.3">
      <c r="A1502" s="15">
        <v>44217</v>
      </c>
      <c r="B1502" s="2">
        <v>-7.4806872197957942E-3</v>
      </c>
      <c r="C1502" s="4">
        <v>-3.7112402439107911E-3</v>
      </c>
      <c r="D1502" s="2">
        <v>-1.0963719552478645E-2</v>
      </c>
      <c r="E1502" s="2">
        <v>-3.3611744187634625E-3</v>
      </c>
      <c r="F1502">
        <v>1</v>
      </c>
      <c r="G1502">
        <v>2021</v>
      </c>
      <c r="L1502" s="2">
        <f t="shared" si="149"/>
        <v>-3.7694469758850031E-3</v>
      </c>
      <c r="P1502" s="2">
        <f t="shared" si="150"/>
        <v>-3.4830323326828505E-3</v>
      </c>
      <c r="T1502" s="2">
        <f t="shared" si="151"/>
        <v>-4.1195128010323313E-3</v>
      </c>
      <c r="X1502" s="2">
        <f t="shared" si="152"/>
        <v>-7.2524793085678536E-3</v>
      </c>
      <c r="AB1502" s="2">
        <f t="shared" si="153"/>
        <v>-3.500658251473286E-4</v>
      </c>
      <c r="AF1502" s="2">
        <f t="shared" si="154"/>
        <v>-7.6025451337151818E-3</v>
      </c>
    </row>
    <row r="1503" spans="1:32" x14ac:dyDescent="0.3">
      <c r="A1503" s="15">
        <v>44218</v>
      </c>
      <c r="B1503" s="2">
        <v>-2.674054603811974E-2</v>
      </c>
      <c r="C1503" s="4">
        <v>-1.4972224792414213E-2</v>
      </c>
      <c r="D1503" s="2">
        <v>-3.1679037123798853E-2</v>
      </c>
      <c r="E1503" s="2">
        <v>-1.5037251565549156E-2</v>
      </c>
      <c r="F1503">
        <v>1</v>
      </c>
      <c r="G1503">
        <v>2021</v>
      </c>
      <c r="L1503" s="2">
        <f t="shared" si="149"/>
        <v>-1.1768321245705527E-2</v>
      </c>
      <c r="P1503" s="2">
        <f t="shared" si="150"/>
        <v>-4.9384910856791128E-3</v>
      </c>
      <c r="T1503" s="2">
        <f t="shared" si="151"/>
        <v>-1.1703294472570585E-2</v>
      </c>
      <c r="X1503" s="2">
        <f t="shared" si="152"/>
        <v>-1.670681233138464E-2</v>
      </c>
      <c r="AB1503" s="2">
        <f t="shared" si="153"/>
        <v>6.5026773134942498E-5</v>
      </c>
      <c r="AF1503" s="2">
        <f t="shared" si="154"/>
        <v>-1.6641785558249696E-2</v>
      </c>
    </row>
    <row r="1504" spans="1:32" x14ac:dyDescent="0.3">
      <c r="A1504" s="15">
        <v>44221</v>
      </c>
      <c r="B1504" s="2">
        <v>1.2216341502876545E-4</v>
      </c>
      <c r="C1504" s="4">
        <v>-9.2541695948343654E-3</v>
      </c>
      <c r="D1504" s="2">
        <v>9.9944653442319924E-4</v>
      </c>
      <c r="E1504" s="2">
        <v>-1.0862640332546847E-2</v>
      </c>
      <c r="F1504">
        <v>1</v>
      </c>
      <c r="G1504">
        <v>2021</v>
      </c>
      <c r="L1504" s="2">
        <f t="shared" si="149"/>
        <v>9.37633300986313E-3</v>
      </c>
      <c r="P1504" s="2">
        <f t="shared" si="150"/>
        <v>8.7728311939443376E-4</v>
      </c>
      <c r="T1504" s="2">
        <f t="shared" si="151"/>
        <v>1.0984803747575612E-2</v>
      </c>
      <c r="X1504" s="2">
        <f t="shared" si="152"/>
        <v>1.0253616129257565E-2</v>
      </c>
      <c r="AB1504" s="2">
        <f t="shared" si="153"/>
        <v>1.6084707377124821E-3</v>
      </c>
      <c r="AF1504" s="2">
        <f t="shared" si="154"/>
        <v>1.1862086866970047E-2</v>
      </c>
    </row>
    <row r="1505" spans="1:32" x14ac:dyDescent="0.3">
      <c r="A1505" s="15">
        <v>44223</v>
      </c>
      <c r="B1505" s="2">
        <v>-2.8508071910295505E-2</v>
      </c>
      <c r="C1505" s="4">
        <v>-1.9060461131126676E-2</v>
      </c>
      <c r="D1505" s="2">
        <v>-2.9291566234165924E-2</v>
      </c>
      <c r="E1505" s="2">
        <v>-1.9394141465996471E-2</v>
      </c>
      <c r="F1505">
        <v>1</v>
      </c>
      <c r="G1505">
        <v>2021</v>
      </c>
      <c r="L1505" s="2">
        <f t="shared" si="149"/>
        <v>-9.4476107791688288E-3</v>
      </c>
      <c r="P1505" s="2">
        <f t="shared" si="150"/>
        <v>-7.8349432387041923E-4</v>
      </c>
      <c r="T1505" s="2">
        <f t="shared" si="151"/>
        <v>-9.1139304442990343E-3</v>
      </c>
      <c r="X1505" s="2">
        <f t="shared" si="152"/>
        <v>-1.0231105103039248E-2</v>
      </c>
      <c r="AB1505" s="2">
        <f t="shared" si="153"/>
        <v>3.3368033486979448E-4</v>
      </c>
      <c r="AF1505" s="2">
        <f t="shared" si="154"/>
        <v>-9.8974247681694535E-3</v>
      </c>
    </row>
    <row r="1506" spans="1:32" x14ac:dyDescent="0.3">
      <c r="A1506" s="15">
        <v>44224</v>
      </c>
      <c r="B1506" s="2">
        <v>-8.2894777389344726E-3</v>
      </c>
      <c r="C1506" s="4">
        <v>-1.0735636298550257E-2</v>
      </c>
      <c r="D1506" s="2">
        <v>2.4352351281428982E-3</v>
      </c>
      <c r="E1506" s="2">
        <v>-1.1296578585962893E-2</v>
      </c>
      <c r="F1506">
        <v>1</v>
      </c>
      <c r="G1506">
        <v>2021</v>
      </c>
      <c r="L1506" s="2">
        <f t="shared" si="149"/>
        <v>2.4461585596157846E-3</v>
      </c>
      <c r="P1506" s="2">
        <f t="shared" si="150"/>
        <v>1.0724712867077371E-2</v>
      </c>
      <c r="T1506" s="2">
        <f t="shared" si="151"/>
        <v>3.00710084702842E-3</v>
      </c>
      <c r="X1506" s="2">
        <f t="shared" si="152"/>
        <v>1.3170871426693155E-2</v>
      </c>
      <c r="AB1506" s="2">
        <f t="shared" si="153"/>
        <v>5.609422874126354E-4</v>
      </c>
      <c r="AF1506" s="2">
        <f t="shared" si="154"/>
        <v>1.3731813714105791E-2</v>
      </c>
    </row>
    <row r="1507" spans="1:32" x14ac:dyDescent="0.3">
      <c r="A1507" s="15">
        <v>44225</v>
      </c>
      <c r="B1507" s="2">
        <v>-6.5440990043383557E-4</v>
      </c>
      <c r="C1507" s="4">
        <v>-1.3240408031814534E-2</v>
      </c>
      <c r="D1507" s="2">
        <v>6.8251516059858663E-3</v>
      </c>
      <c r="E1507" s="2">
        <v>-1.2556758108270786E-2</v>
      </c>
      <c r="F1507">
        <v>1</v>
      </c>
      <c r="G1507">
        <v>2021</v>
      </c>
      <c r="L1507" s="2">
        <f t="shared" si="149"/>
        <v>1.2585998131380699E-2</v>
      </c>
      <c r="P1507" s="2">
        <f t="shared" si="150"/>
        <v>7.4795615064197022E-3</v>
      </c>
      <c r="T1507" s="2">
        <f t="shared" si="151"/>
        <v>1.1902348207836951E-2</v>
      </c>
      <c r="X1507" s="2">
        <f t="shared" si="152"/>
        <v>2.0065559637800399E-2</v>
      </c>
      <c r="AB1507" s="2">
        <f t="shared" si="153"/>
        <v>-6.8364992354374814E-4</v>
      </c>
      <c r="AF1507" s="2">
        <f t="shared" si="154"/>
        <v>1.9381909714256653E-2</v>
      </c>
    </row>
    <row r="1508" spans="1:32" x14ac:dyDescent="0.3">
      <c r="A1508" s="15">
        <v>44228</v>
      </c>
      <c r="B1508" s="2">
        <v>7.063547408207009E-2</v>
      </c>
      <c r="C1508" s="4">
        <v>4.7423466768368734E-2</v>
      </c>
      <c r="D1508" s="2">
        <v>8.2562038900067164E-2</v>
      </c>
      <c r="E1508" s="2">
        <v>5.0011915109114617E-2</v>
      </c>
      <c r="F1508">
        <v>2</v>
      </c>
      <c r="G1508">
        <v>2021</v>
      </c>
      <c r="L1508" s="2">
        <f t="shared" si="149"/>
        <v>-2.3212007313701356E-2</v>
      </c>
      <c r="P1508" s="2">
        <f t="shared" si="150"/>
        <v>-1.1926564817997073E-2</v>
      </c>
      <c r="T1508" s="2">
        <f t="shared" si="151"/>
        <v>-2.0623558972955473E-2</v>
      </c>
      <c r="X1508" s="2">
        <f t="shared" si="152"/>
        <v>-3.513857213169843E-2</v>
      </c>
      <c r="AB1508" s="2">
        <f t="shared" si="153"/>
        <v>-2.588448340745883E-3</v>
      </c>
      <c r="AF1508" s="2">
        <f t="shared" si="154"/>
        <v>-3.2550123790952547E-2</v>
      </c>
    </row>
    <row r="1509" spans="1:32" x14ac:dyDescent="0.3">
      <c r="A1509" s="15">
        <v>44229</v>
      </c>
      <c r="B1509" s="2">
        <v>3.1245180117096098E-2</v>
      </c>
      <c r="C1509" s="4">
        <v>2.5673612861664259E-2</v>
      </c>
      <c r="D1509" s="2">
        <v>3.5626589460863896E-2</v>
      </c>
      <c r="E1509" s="2">
        <v>2.4631583842260427E-2</v>
      </c>
      <c r="F1509">
        <v>2</v>
      </c>
      <c r="G1509">
        <v>2021</v>
      </c>
      <c r="L1509" s="2">
        <f t="shared" si="149"/>
        <v>-5.5715672554318384E-3</v>
      </c>
      <c r="P1509" s="2">
        <f t="shared" si="150"/>
        <v>-4.3814093437677983E-3</v>
      </c>
      <c r="T1509" s="2">
        <f t="shared" si="151"/>
        <v>-6.6135962748356709E-3</v>
      </c>
      <c r="X1509" s="2">
        <f t="shared" si="152"/>
        <v>-9.9529765991996366E-3</v>
      </c>
      <c r="AB1509" s="2">
        <f t="shared" si="153"/>
        <v>1.0420290194038326E-3</v>
      </c>
      <c r="AF1509" s="2">
        <f t="shared" si="154"/>
        <v>-1.0995005618603469E-2</v>
      </c>
    </row>
    <row r="1510" spans="1:32" x14ac:dyDescent="0.3">
      <c r="A1510" s="15">
        <v>44230</v>
      </c>
      <c r="B1510" s="2">
        <v>1.1872357676492841E-2</v>
      </c>
      <c r="C1510" s="4">
        <v>9.701082411411939E-3</v>
      </c>
      <c r="D1510" s="2">
        <v>1.4315146244736199E-2</v>
      </c>
      <c r="E1510" s="2">
        <v>9.19781066281747E-3</v>
      </c>
      <c r="F1510">
        <v>2</v>
      </c>
      <c r="G1510">
        <v>2021</v>
      </c>
      <c r="L1510" s="2">
        <f t="shared" si="149"/>
        <v>-2.171275265080902E-3</v>
      </c>
      <c r="P1510" s="2">
        <f t="shared" si="150"/>
        <v>-2.4427885682433582E-3</v>
      </c>
      <c r="T1510" s="2">
        <f t="shared" si="151"/>
        <v>-2.6745470136753709E-3</v>
      </c>
      <c r="X1510" s="2">
        <f t="shared" si="152"/>
        <v>-4.6140638333242601E-3</v>
      </c>
      <c r="AB1510" s="2">
        <f t="shared" si="153"/>
        <v>5.0327174859446898E-4</v>
      </c>
      <c r="AF1510" s="2">
        <f t="shared" si="154"/>
        <v>-5.1173355819187291E-3</v>
      </c>
    </row>
    <row r="1511" spans="1:32" x14ac:dyDescent="0.3">
      <c r="A1511" s="15">
        <v>44231</v>
      </c>
      <c r="B1511" s="2">
        <v>1.2238888654715809E-2</v>
      </c>
      <c r="C1511" s="4">
        <v>7.1467449180016773E-3</v>
      </c>
      <c r="D1511" s="2">
        <v>1.6869279268782292E-2</v>
      </c>
      <c r="E1511" s="2">
        <v>7.13430801450582E-3</v>
      </c>
      <c r="F1511">
        <v>2</v>
      </c>
      <c r="G1511">
        <v>2021</v>
      </c>
      <c r="L1511" s="2">
        <f t="shared" si="149"/>
        <v>-5.0921437367141319E-3</v>
      </c>
      <c r="P1511" s="2">
        <f t="shared" si="150"/>
        <v>-4.6303906140664833E-3</v>
      </c>
      <c r="T1511" s="2">
        <f t="shared" si="151"/>
        <v>-5.1045806402099892E-3</v>
      </c>
      <c r="X1511" s="2">
        <f t="shared" si="152"/>
        <v>-9.7225343507806143E-3</v>
      </c>
      <c r="AB1511" s="2">
        <f t="shared" si="153"/>
        <v>1.243690349585734E-5</v>
      </c>
      <c r="AF1511" s="2">
        <f t="shared" si="154"/>
        <v>-9.7349712542764734E-3</v>
      </c>
    </row>
    <row r="1512" spans="1:32" x14ac:dyDescent="0.3">
      <c r="A1512" s="15">
        <v>44232</v>
      </c>
      <c r="B1512" s="2">
        <v>7.0019134178425342E-3</v>
      </c>
      <c r="C1512" s="4">
        <v>1.920023631060099E-3</v>
      </c>
      <c r="D1512" s="2">
        <v>8.7622507412687886E-3</v>
      </c>
      <c r="E1512" s="2">
        <v>2.3183176134644289E-3</v>
      </c>
      <c r="F1512">
        <v>2</v>
      </c>
      <c r="G1512">
        <v>2021</v>
      </c>
      <c r="L1512" s="2">
        <f t="shared" si="149"/>
        <v>-5.0818897867824352E-3</v>
      </c>
      <c r="P1512" s="2">
        <f t="shared" si="150"/>
        <v>-1.7603373234262544E-3</v>
      </c>
      <c r="T1512" s="2">
        <f t="shared" si="151"/>
        <v>-4.6835958043781054E-3</v>
      </c>
      <c r="X1512" s="2">
        <f t="shared" si="152"/>
        <v>-6.8422271102086896E-3</v>
      </c>
      <c r="AB1512" s="2">
        <f t="shared" si="153"/>
        <v>-3.9829398240432985E-4</v>
      </c>
      <c r="AF1512" s="2">
        <f t="shared" si="154"/>
        <v>-6.4439331278043598E-3</v>
      </c>
    </row>
    <row r="1513" spans="1:32" x14ac:dyDescent="0.3">
      <c r="A1513" s="15">
        <v>44235</v>
      </c>
      <c r="B1513" s="2">
        <v>8.2017281153816072E-3</v>
      </c>
      <c r="C1513" s="4">
        <v>1.2834815819890398E-2</v>
      </c>
      <c r="D1513" s="2">
        <v>9.2316537884418928E-3</v>
      </c>
      <c r="E1513" s="2">
        <v>1.2164797385772927E-2</v>
      </c>
      <c r="F1513">
        <v>2</v>
      </c>
      <c r="G1513">
        <v>2021</v>
      </c>
      <c r="L1513" s="2">
        <f t="shared" si="149"/>
        <v>4.6330877045087909E-3</v>
      </c>
      <c r="P1513" s="2">
        <f t="shared" si="150"/>
        <v>-1.0299256730602856E-3</v>
      </c>
      <c r="T1513" s="2">
        <f t="shared" si="151"/>
        <v>3.9630692703913201E-3</v>
      </c>
      <c r="X1513" s="2">
        <f t="shared" si="152"/>
        <v>3.6031620314485053E-3</v>
      </c>
      <c r="AB1513" s="2">
        <f t="shared" si="153"/>
        <v>6.7001843411747079E-4</v>
      </c>
      <c r="AF1513" s="2">
        <f t="shared" si="154"/>
        <v>2.9331435973310345E-3</v>
      </c>
    </row>
    <row r="1514" spans="1:32" x14ac:dyDescent="0.3">
      <c r="A1514" s="15">
        <v>44236</v>
      </c>
      <c r="B1514" s="2">
        <v>2.5199794142528012E-3</v>
      </c>
      <c r="C1514" s="4">
        <v>-4.300136281242144E-4</v>
      </c>
      <c r="D1514" s="2">
        <v>2.0245305854186147E-3</v>
      </c>
      <c r="E1514" s="2">
        <v>-3.8345611783875358E-4</v>
      </c>
      <c r="F1514">
        <v>2</v>
      </c>
      <c r="G1514">
        <v>2021</v>
      </c>
      <c r="L1514" s="2">
        <f t="shared" si="149"/>
        <v>-2.9499930423770157E-3</v>
      </c>
      <c r="P1514" s="2">
        <f t="shared" si="150"/>
        <v>4.9544882883418651E-4</v>
      </c>
      <c r="T1514" s="2">
        <f t="shared" si="151"/>
        <v>-2.9034355320915546E-3</v>
      </c>
      <c r="X1514" s="2">
        <f t="shared" si="152"/>
        <v>-2.4545442135428292E-3</v>
      </c>
      <c r="AB1514" s="2">
        <f t="shared" si="153"/>
        <v>-4.6557510285460827E-5</v>
      </c>
      <c r="AF1514" s="2">
        <f t="shared" si="154"/>
        <v>-2.4079867032573681E-3</v>
      </c>
    </row>
    <row r="1515" spans="1:32" x14ac:dyDescent="0.3">
      <c r="A1515" s="15">
        <v>44237</v>
      </c>
      <c r="B1515" s="2">
        <v>-2.1073722461151683E-3</v>
      </c>
      <c r="C1515" s="4">
        <v>-1.8531632835401193E-4</v>
      </c>
      <c r="D1515" s="2">
        <v>-7.5825440627903832E-3</v>
      </c>
      <c r="E1515" s="2">
        <v>-3.8360321283768047E-4</v>
      </c>
      <c r="F1515">
        <v>2</v>
      </c>
      <c r="G1515">
        <v>2021</v>
      </c>
      <c r="L1515" s="2">
        <f t="shared" si="149"/>
        <v>1.9220559177611563E-3</v>
      </c>
      <c r="P1515" s="2">
        <f t="shared" si="150"/>
        <v>5.4751718166752145E-3</v>
      </c>
      <c r="T1515" s="2">
        <f t="shared" si="151"/>
        <v>1.723769033277488E-3</v>
      </c>
      <c r="X1515" s="2">
        <f t="shared" si="152"/>
        <v>7.3972277344363712E-3</v>
      </c>
      <c r="AB1515" s="2">
        <f t="shared" si="153"/>
        <v>1.9828688448366854E-4</v>
      </c>
      <c r="AF1515" s="2">
        <f t="shared" si="154"/>
        <v>7.1989408499527029E-3</v>
      </c>
    </row>
    <row r="1516" spans="1:32" x14ac:dyDescent="0.3">
      <c r="A1516" s="15">
        <v>44238</v>
      </c>
      <c r="B1516" s="2">
        <v>-4.4479105199014346E-4</v>
      </c>
      <c r="C1516" s="4">
        <v>4.4219375765398522E-3</v>
      </c>
      <c r="D1516" s="2">
        <v>-8.6633075390337897E-4</v>
      </c>
      <c r="E1516" s="2">
        <v>4.3292270674041801E-3</v>
      </c>
      <c r="F1516">
        <v>2</v>
      </c>
      <c r="G1516">
        <v>2021</v>
      </c>
      <c r="L1516" s="2">
        <f t="shared" si="149"/>
        <v>4.8667286285299961E-3</v>
      </c>
      <c r="P1516" s="2">
        <f t="shared" si="150"/>
        <v>4.2153970191323551E-4</v>
      </c>
      <c r="T1516" s="2">
        <f t="shared" si="151"/>
        <v>4.774018119394324E-3</v>
      </c>
      <c r="X1516" s="2">
        <f t="shared" si="152"/>
        <v>5.2882683304432314E-3</v>
      </c>
      <c r="AB1516" s="2">
        <f t="shared" si="153"/>
        <v>9.2710509135672178E-5</v>
      </c>
      <c r="AF1516" s="2">
        <f t="shared" si="154"/>
        <v>5.1955578213075592E-3</v>
      </c>
    </row>
    <row r="1517" spans="1:32" x14ac:dyDescent="0.3">
      <c r="A1517" s="15">
        <v>44239</v>
      </c>
      <c r="B1517" s="2">
        <v>9.0765912683721337E-3</v>
      </c>
      <c r="C1517" s="4">
        <v>-6.5905241443852032E-4</v>
      </c>
      <c r="D1517" s="2">
        <v>9.9798333524465117E-3</v>
      </c>
      <c r="E1517" s="2">
        <v>2.4800355200091346E-4</v>
      </c>
      <c r="F1517">
        <v>2</v>
      </c>
      <c r="G1517">
        <v>2021</v>
      </c>
      <c r="L1517" s="2">
        <f t="shared" si="149"/>
        <v>-9.7356436828106539E-3</v>
      </c>
      <c r="P1517" s="2">
        <f t="shared" si="150"/>
        <v>-9.0324208407437795E-4</v>
      </c>
      <c r="T1517" s="2">
        <f t="shared" si="151"/>
        <v>-8.8285877163712199E-3</v>
      </c>
      <c r="X1517" s="2">
        <f t="shared" si="152"/>
        <v>-1.0638885766885032E-2</v>
      </c>
      <c r="AB1517" s="2">
        <f t="shared" si="153"/>
        <v>-9.0705596643943383E-4</v>
      </c>
      <c r="AF1517" s="2">
        <f t="shared" si="154"/>
        <v>-9.7318298004455978E-3</v>
      </c>
    </row>
    <row r="1518" spans="1:32" x14ac:dyDescent="0.3">
      <c r="A1518" s="15">
        <v>44242</v>
      </c>
      <c r="B1518" s="2">
        <v>2.7912184588315393E-2</v>
      </c>
      <c r="C1518" s="4">
        <v>9.9846339517124551E-3</v>
      </c>
      <c r="D1518" s="2">
        <v>3.315941499187177E-2</v>
      </c>
      <c r="E1518" s="2">
        <v>1.1831182109369891E-2</v>
      </c>
      <c r="F1518">
        <v>2</v>
      </c>
      <c r="G1518">
        <v>2021</v>
      </c>
      <c r="L1518" s="2">
        <f t="shared" si="149"/>
        <v>-1.7927550636602937E-2</v>
      </c>
      <c r="P1518" s="2">
        <f t="shared" si="150"/>
        <v>-5.2472304035563778E-3</v>
      </c>
      <c r="T1518" s="2">
        <f t="shared" si="151"/>
        <v>-1.6081002478945502E-2</v>
      </c>
      <c r="X1518" s="2">
        <f t="shared" si="152"/>
        <v>-2.3174781040159315E-2</v>
      </c>
      <c r="AB1518" s="2">
        <f t="shared" si="153"/>
        <v>-1.8465481576574357E-3</v>
      </c>
      <c r="AF1518" s="2">
        <f t="shared" si="154"/>
        <v>-2.132823288250188E-2</v>
      </c>
    </row>
    <row r="1519" spans="1:32" x14ac:dyDescent="0.3">
      <c r="A1519" s="15">
        <v>44243</v>
      </c>
      <c r="B1519" s="2">
        <v>-3.2438690302208344E-3</v>
      </c>
      <c r="C1519" s="4">
        <v>-8.1620926299568388E-5</v>
      </c>
      <c r="D1519" s="2">
        <v>-5.5714525046070976E-3</v>
      </c>
      <c r="E1519" s="2">
        <v>-9.579298897325893E-4</v>
      </c>
      <c r="F1519">
        <v>2</v>
      </c>
      <c r="G1519">
        <v>2021</v>
      </c>
      <c r="L1519" s="2">
        <f t="shared" si="149"/>
        <v>3.162248103921266E-3</v>
      </c>
      <c r="P1519" s="2">
        <f t="shared" si="150"/>
        <v>2.3275834743862632E-3</v>
      </c>
      <c r="T1519" s="2">
        <f t="shared" si="151"/>
        <v>2.285939140488245E-3</v>
      </c>
      <c r="X1519" s="2">
        <f t="shared" si="152"/>
        <v>5.4898315783075292E-3</v>
      </c>
      <c r="AB1519" s="2">
        <f t="shared" si="153"/>
        <v>8.7630896343302088E-4</v>
      </c>
      <c r="AF1519" s="2">
        <f t="shared" si="154"/>
        <v>4.6135226148745082E-3</v>
      </c>
    </row>
    <row r="1520" spans="1:32" x14ac:dyDescent="0.3">
      <c r="A1520" s="15">
        <v>44244</v>
      </c>
      <c r="B1520" s="2">
        <v>-1.1167389137439483E-2</v>
      </c>
      <c r="C1520" s="4">
        <v>-6.8273315288195071E-3</v>
      </c>
      <c r="D1520" s="2">
        <v>-5.0527785564877291E-3</v>
      </c>
      <c r="E1520" s="2">
        <v>-7.6834541266082258E-3</v>
      </c>
      <c r="F1520">
        <v>2</v>
      </c>
      <c r="G1520">
        <v>2021</v>
      </c>
      <c r="L1520" s="2">
        <f t="shared" si="149"/>
        <v>4.3400576086199761E-3</v>
      </c>
      <c r="P1520" s="2">
        <f t="shared" si="150"/>
        <v>-6.1146105809517541E-3</v>
      </c>
      <c r="T1520" s="2">
        <f t="shared" si="151"/>
        <v>3.4839350108312574E-3</v>
      </c>
      <c r="X1520" s="2">
        <f t="shared" si="152"/>
        <v>-1.774552972331778E-3</v>
      </c>
      <c r="AB1520" s="2">
        <f t="shared" si="153"/>
        <v>8.5612259778871866E-4</v>
      </c>
      <c r="AF1520" s="2">
        <f t="shared" si="154"/>
        <v>-2.6306755701204967E-3</v>
      </c>
    </row>
    <row r="1521" spans="1:32" x14ac:dyDescent="0.3">
      <c r="A1521" s="15">
        <v>44245</v>
      </c>
      <c r="B1521" s="2">
        <v>-1.4999470606919757E-2</v>
      </c>
      <c r="C1521" s="4">
        <v>-5.9143001795000892E-3</v>
      </c>
      <c r="D1521" s="2">
        <v>-8.7765283743712133E-3</v>
      </c>
      <c r="E1521" s="2">
        <v>-7.3329190506776654E-3</v>
      </c>
      <c r="F1521">
        <v>2</v>
      </c>
      <c r="G1521">
        <v>2021</v>
      </c>
      <c r="L1521" s="2">
        <f t="shared" si="149"/>
        <v>9.0851704274196674E-3</v>
      </c>
      <c r="P1521" s="2">
        <f t="shared" si="150"/>
        <v>-6.2229422325485433E-3</v>
      </c>
      <c r="T1521" s="2">
        <f t="shared" si="151"/>
        <v>7.6665515562420912E-3</v>
      </c>
      <c r="X1521" s="2">
        <f t="shared" si="152"/>
        <v>2.8622281948711241E-3</v>
      </c>
      <c r="AB1521" s="2">
        <f t="shared" si="153"/>
        <v>1.4186188711775762E-3</v>
      </c>
      <c r="AF1521" s="2">
        <f t="shared" si="154"/>
        <v>1.4436093236935479E-3</v>
      </c>
    </row>
    <row r="1522" spans="1:32" x14ac:dyDescent="0.3">
      <c r="A1522" s="15">
        <v>44246</v>
      </c>
      <c r="B1522" s="2">
        <v>-1.5136949083721958E-2</v>
      </c>
      <c r="C1522" s="4">
        <v>-9.0747042618700858E-3</v>
      </c>
      <c r="D1522" s="2">
        <v>-2.0373356656736039E-2</v>
      </c>
      <c r="E1522" s="2">
        <v>-8.4740891761840211E-3</v>
      </c>
      <c r="F1522">
        <v>2</v>
      </c>
      <c r="G1522">
        <v>2021</v>
      </c>
      <c r="L1522" s="2">
        <f t="shared" si="149"/>
        <v>6.0622448218518726E-3</v>
      </c>
      <c r="P1522" s="2">
        <f t="shared" si="150"/>
        <v>5.2364075730140808E-3</v>
      </c>
      <c r="T1522" s="2">
        <f t="shared" si="151"/>
        <v>6.6628599075379373E-3</v>
      </c>
      <c r="X1522" s="2">
        <f t="shared" si="152"/>
        <v>1.1298652394865953E-2</v>
      </c>
      <c r="AB1522" s="2">
        <f t="shared" si="153"/>
        <v>-6.0061508568606467E-4</v>
      </c>
      <c r="AF1522" s="2">
        <f t="shared" si="154"/>
        <v>1.1899267480552018E-2</v>
      </c>
    </row>
    <row r="1523" spans="1:32" x14ac:dyDescent="0.3">
      <c r="A1523" s="15">
        <v>44249</v>
      </c>
      <c r="B1523" s="2">
        <v>-1.625685712898671E-2</v>
      </c>
      <c r="C1523" s="4">
        <v>-2.0428187628281028E-2</v>
      </c>
      <c r="D1523" s="2">
        <v>-1.6305075666264941E-2</v>
      </c>
      <c r="E1523" s="2">
        <v>-2.2508260993960322E-2</v>
      </c>
      <c r="F1523">
        <v>2</v>
      </c>
      <c r="G1523">
        <v>2021</v>
      </c>
      <c r="L1523" s="2">
        <f t="shared" si="149"/>
        <v>-4.1713304992943186E-3</v>
      </c>
      <c r="P1523" s="2">
        <f t="shared" si="150"/>
        <v>4.8218537278231499E-5</v>
      </c>
      <c r="T1523" s="2">
        <f t="shared" si="151"/>
        <v>-6.2514038649736127E-3</v>
      </c>
      <c r="X1523" s="2">
        <f t="shared" si="152"/>
        <v>-4.1231119620160871E-3</v>
      </c>
      <c r="AB1523" s="2">
        <f t="shared" si="153"/>
        <v>2.0800733656792941E-3</v>
      </c>
      <c r="AF1523" s="2">
        <f t="shared" si="154"/>
        <v>-6.2031853276953812E-3</v>
      </c>
    </row>
    <row r="1524" spans="1:32" x14ac:dyDescent="0.3">
      <c r="A1524" s="15">
        <v>44250</v>
      </c>
      <c r="B1524" s="2">
        <v>-5.1479737477737736E-3</v>
      </c>
      <c r="C1524" s="4">
        <v>2.1872891923382558E-3</v>
      </c>
      <c r="D1524" s="2">
        <v>-3.9779108947959572E-3</v>
      </c>
      <c r="E1524" s="2">
        <v>1.4252883545304838E-4</v>
      </c>
      <c r="F1524">
        <v>2</v>
      </c>
      <c r="G1524">
        <v>2021</v>
      </c>
      <c r="L1524" s="2">
        <f t="shared" si="149"/>
        <v>7.3352629401120294E-3</v>
      </c>
      <c r="P1524" s="2">
        <f t="shared" si="150"/>
        <v>-1.1700628529778163E-3</v>
      </c>
      <c r="T1524" s="2">
        <f t="shared" si="151"/>
        <v>5.2905025832268218E-3</v>
      </c>
      <c r="X1524" s="2">
        <f t="shared" si="152"/>
        <v>6.1652000871342131E-3</v>
      </c>
      <c r="AB1524" s="2">
        <f t="shared" si="153"/>
        <v>2.0447603568852077E-3</v>
      </c>
      <c r="AF1524" s="2">
        <f t="shared" si="154"/>
        <v>4.1204397302490054E-3</v>
      </c>
    </row>
    <row r="1525" spans="1:32" x14ac:dyDescent="0.3">
      <c r="A1525" s="15">
        <v>44251</v>
      </c>
      <c r="B1525" s="2">
        <v>3.2837898822814654E-2</v>
      </c>
      <c r="C1525" s="4">
        <v>1.8643168930771479E-2</v>
      </c>
      <c r="D1525" s="2">
        <v>3.8025796659448101E-2</v>
      </c>
      <c r="E1525" s="2">
        <v>2.0708558812704982E-2</v>
      </c>
      <c r="F1525">
        <v>2</v>
      </c>
      <c r="G1525">
        <v>2021</v>
      </c>
      <c r="L1525" s="2">
        <f t="shared" si="149"/>
        <v>-1.4194729892043175E-2</v>
      </c>
      <c r="P1525" s="2">
        <f t="shared" si="150"/>
        <v>-5.1878978366334469E-3</v>
      </c>
      <c r="T1525" s="2">
        <f t="shared" si="151"/>
        <v>-1.2129340010109672E-2</v>
      </c>
      <c r="X1525" s="2">
        <f t="shared" si="152"/>
        <v>-1.9382627728676622E-2</v>
      </c>
      <c r="AB1525" s="2">
        <f t="shared" si="153"/>
        <v>-2.0653898819335027E-3</v>
      </c>
      <c r="AF1525" s="2">
        <f t="shared" si="154"/>
        <v>-1.7317237846743119E-2</v>
      </c>
    </row>
    <row r="1526" spans="1:32" x14ac:dyDescent="0.3">
      <c r="A1526" s="15">
        <v>44252</v>
      </c>
      <c r="B1526" s="2">
        <v>-1.9001968166532572E-3</v>
      </c>
      <c r="C1526" s="4">
        <v>7.6992390869043094E-3</v>
      </c>
      <c r="D1526" s="2">
        <v>2.6527818546428369E-3</v>
      </c>
      <c r="E1526" s="2">
        <v>5.0730883513328395E-3</v>
      </c>
      <c r="F1526">
        <v>2</v>
      </c>
      <c r="G1526">
        <v>2021</v>
      </c>
      <c r="L1526" s="2">
        <f t="shared" si="149"/>
        <v>9.5994359035575672E-3</v>
      </c>
      <c r="P1526" s="2">
        <f t="shared" si="150"/>
        <v>-4.5529786712960943E-3</v>
      </c>
      <c r="T1526" s="2">
        <f t="shared" si="151"/>
        <v>6.9732851679860965E-3</v>
      </c>
      <c r="X1526" s="2">
        <f t="shared" si="152"/>
        <v>5.0464572322614729E-3</v>
      </c>
      <c r="AB1526" s="2">
        <f t="shared" si="153"/>
        <v>2.6261507355714699E-3</v>
      </c>
      <c r="AF1526" s="2">
        <f t="shared" si="154"/>
        <v>2.4203064966900026E-3</v>
      </c>
    </row>
    <row r="1527" spans="1:32" x14ac:dyDescent="0.3">
      <c r="A1527" s="15">
        <v>44253</v>
      </c>
      <c r="B1527" s="2">
        <v>-5.1851851851851809E-2</v>
      </c>
      <c r="C1527" s="4">
        <v>-3.7635744021301799E-2</v>
      </c>
      <c r="D1527" s="2">
        <v>-4.7755068538126937E-2</v>
      </c>
      <c r="E1527" s="2">
        <v>-3.7996595173406533E-2</v>
      </c>
      <c r="F1527">
        <v>2</v>
      </c>
      <c r="G1527">
        <v>2021</v>
      </c>
      <c r="L1527" s="2">
        <f t="shared" si="149"/>
        <v>1.4216107830550009E-2</v>
      </c>
      <c r="P1527" s="2">
        <f t="shared" si="150"/>
        <v>-4.0967833137248721E-3</v>
      </c>
      <c r="T1527" s="2">
        <f t="shared" si="151"/>
        <v>1.3855256678445275E-2</v>
      </c>
      <c r="X1527" s="2">
        <f t="shared" si="152"/>
        <v>1.0119324516825137E-2</v>
      </c>
      <c r="AB1527" s="2">
        <f t="shared" si="153"/>
        <v>3.608511521047339E-4</v>
      </c>
      <c r="AF1527" s="2">
        <f t="shared" si="154"/>
        <v>9.7584733647204033E-3</v>
      </c>
    </row>
    <row r="1528" spans="1:32" x14ac:dyDescent="0.3">
      <c r="A1528" s="15">
        <v>44256</v>
      </c>
      <c r="B1528" s="2">
        <v>1.7565665110228234E-2</v>
      </c>
      <c r="C1528" s="4">
        <v>1.5995429877177926E-2</v>
      </c>
      <c r="D1528" s="2">
        <v>1.4147961705111008E-2</v>
      </c>
      <c r="E1528" s="2">
        <v>1.5271897204052354E-2</v>
      </c>
      <c r="F1528">
        <v>3</v>
      </c>
      <c r="G1528">
        <v>2021</v>
      </c>
      <c r="L1528" s="2">
        <f t="shared" si="149"/>
        <v>1.5702352330503079E-3</v>
      </c>
      <c r="P1528" s="2">
        <f t="shared" si="150"/>
        <v>3.4177034051172256E-3</v>
      </c>
      <c r="T1528" s="2">
        <f t="shared" si="151"/>
        <v>2.2937679061758795E-3</v>
      </c>
      <c r="X1528" s="2">
        <f t="shared" si="152"/>
        <v>-1.8474681720669177E-3</v>
      </c>
      <c r="AB1528" s="2">
        <f t="shared" si="153"/>
        <v>7.235326731255716E-4</v>
      </c>
      <c r="AF1528" s="2">
        <f t="shared" si="154"/>
        <v>-1.1239354989413461E-3</v>
      </c>
    </row>
    <row r="1529" spans="1:32" x14ac:dyDescent="0.3">
      <c r="A1529" s="15">
        <v>44257</v>
      </c>
      <c r="B1529" s="2">
        <v>1.5702559974630874E-3</v>
      </c>
      <c r="C1529" s="4">
        <v>1.0672998431736578E-2</v>
      </c>
      <c r="D1529" s="2">
        <v>3.5046464188575785E-3</v>
      </c>
      <c r="E1529" s="2">
        <v>8.9679324948686492E-3</v>
      </c>
      <c r="F1529">
        <v>3</v>
      </c>
      <c r="G1529">
        <v>2021</v>
      </c>
      <c r="L1529" s="2">
        <f t="shared" si="149"/>
        <v>-9.1027424342734909E-3</v>
      </c>
      <c r="P1529" s="2">
        <f t="shared" si="150"/>
        <v>-1.9343904213944912E-3</v>
      </c>
      <c r="T1529" s="2">
        <f t="shared" si="151"/>
        <v>-7.3976764974055618E-3</v>
      </c>
      <c r="X1529" s="2">
        <f t="shared" si="152"/>
        <v>-7.1683520128789993E-3</v>
      </c>
      <c r="AB1529" s="2">
        <f t="shared" si="153"/>
        <v>1.7050659368679291E-3</v>
      </c>
      <c r="AF1529" s="2">
        <f t="shared" si="154"/>
        <v>-5.4632860760110702E-3</v>
      </c>
    </row>
    <row r="1530" spans="1:32" x14ac:dyDescent="0.3">
      <c r="A1530" s="15">
        <v>44258</v>
      </c>
      <c r="B1530" s="2">
        <v>2.7043383330169146E-2</v>
      </c>
      <c r="C1530" s="4">
        <v>2.1884698138627666E-2</v>
      </c>
      <c r="D1530" s="2">
        <v>2.6774648006617954E-2</v>
      </c>
      <c r="E1530" s="2">
        <v>2.2819701178343275E-2</v>
      </c>
      <c r="F1530">
        <v>3</v>
      </c>
      <c r="G1530">
        <v>2021</v>
      </c>
      <c r="L1530" s="2">
        <f t="shared" si="149"/>
        <v>5.1586851915414803E-3</v>
      </c>
      <c r="P1530" s="2">
        <f t="shared" si="150"/>
        <v>2.687353235511919E-4</v>
      </c>
      <c r="T1530" s="2">
        <f t="shared" si="151"/>
        <v>4.2236821518258708E-3</v>
      </c>
      <c r="X1530" s="2">
        <f t="shared" si="152"/>
        <v>4.8899498679902884E-3</v>
      </c>
      <c r="AB1530" s="2">
        <f t="shared" si="153"/>
        <v>-9.350030397156095E-4</v>
      </c>
      <c r="AF1530" s="2">
        <f t="shared" si="154"/>
        <v>3.9549468282746789E-3</v>
      </c>
    </row>
    <row r="1531" spans="1:32" x14ac:dyDescent="0.3">
      <c r="A1531" s="15">
        <v>44259</v>
      </c>
      <c r="B1531" s="2">
        <v>-1.8355830000121018E-2</v>
      </c>
      <c r="C1531" s="4">
        <v>-1.0812955869234425E-2</v>
      </c>
      <c r="D1531" s="2">
        <v>-1.5550737529232469E-2</v>
      </c>
      <c r="E1531" s="2">
        <v>-1.1635223487767915E-2</v>
      </c>
      <c r="F1531">
        <v>3</v>
      </c>
      <c r="G1531">
        <v>2021</v>
      </c>
      <c r="L1531" s="2">
        <f t="shared" si="149"/>
        <v>-7.542874130886593E-3</v>
      </c>
      <c r="P1531" s="2">
        <f t="shared" si="150"/>
        <v>-2.805092470888549E-3</v>
      </c>
      <c r="T1531" s="2">
        <f t="shared" si="151"/>
        <v>-6.7206065123531031E-3</v>
      </c>
      <c r="X1531" s="2">
        <f t="shared" si="152"/>
        <v>-4.737781659998044E-3</v>
      </c>
      <c r="AB1531" s="2">
        <f t="shared" si="153"/>
        <v>8.2226761853348984E-4</v>
      </c>
      <c r="AF1531" s="2">
        <f t="shared" si="154"/>
        <v>-3.9155140414645542E-3</v>
      </c>
    </row>
    <row r="1532" spans="1:32" x14ac:dyDescent="0.3">
      <c r="A1532" s="15">
        <v>44260</v>
      </c>
      <c r="B1532" s="2">
        <v>-1.2519920836659711E-2</v>
      </c>
      <c r="C1532" s="4">
        <v>-9.4590786267261008E-3</v>
      </c>
      <c r="D1532" s="2">
        <v>-1.6042175825710454E-2</v>
      </c>
      <c r="E1532" s="2">
        <v>-8.6685148589626185E-3</v>
      </c>
      <c r="F1532">
        <v>3</v>
      </c>
      <c r="G1532">
        <v>2021</v>
      </c>
      <c r="L1532" s="2">
        <f t="shared" si="149"/>
        <v>-3.0608422099336098E-3</v>
      </c>
      <c r="P1532" s="2">
        <f t="shared" si="150"/>
        <v>3.5222549890507431E-3</v>
      </c>
      <c r="T1532" s="2">
        <f t="shared" si="151"/>
        <v>-3.8514059776970921E-3</v>
      </c>
      <c r="X1532" s="2">
        <f t="shared" si="152"/>
        <v>-6.5830971989843529E-3</v>
      </c>
      <c r="AB1532" s="2">
        <f t="shared" si="153"/>
        <v>-7.9056376776348233E-4</v>
      </c>
      <c r="AF1532" s="2">
        <f t="shared" si="154"/>
        <v>-7.3736609667478352E-3</v>
      </c>
    </row>
    <row r="1533" spans="1:32" x14ac:dyDescent="0.3">
      <c r="A1533" s="15">
        <v>44263</v>
      </c>
      <c r="B1533" s="2">
        <v>-3.7149725675372802E-3</v>
      </c>
      <c r="C1533" s="4">
        <v>1.2116668117096794E-3</v>
      </c>
      <c r="D1533" s="2">
        <v>1.3511921574081676E-3</v>
      </c>
      <c r="E1533" s="2">
        <v>7.0925053149151717E-4</v>
      </c>
      <c r="F1533">
        <v>3</v>
      </c>
      <c r="G1533">
        <v>2021</v>
      </c>
      <c r="L1533" s="2">
        <f t="shared" si="149"/>
        <v>-4.9266393792469594E-3</v>
      </c>
      <c r="P1533" s="2">
        <f t="shared" si="150"/>
        <v>-5.066164724945448E-3</v>
      </c>
      <c r="T1533" s="2">
        <f t="shared" si="151"/>
        <v>-4.424223099028797E-3</v>
      </c>
      <c r="X1533" s="2">
        <f t="shared" si="152"/>
        <v>1.3952534569848822E-4</v>
      </c>
      <c r="AB1533" s="2">
        <f t="shared" si="153"/>
        <v>5.0241628021816225E-4</v>
      </c>
      <c r="AF1533" s="2">
        <f t="shared" si="154"/>
        <v>6.4194162591665047E-4</v>
      </c>
    </row>
    <row r="1534" spans="1:32" x14ac:dyDescent="0.3">
      <c r="A1534" s="15">
        <v>44264</v>
      </c>
      <c r="B1534" s="2">
        <v>2.1880208411537667E-2</v>
      </c>
      <c r="C1534" s="4">
        <v>9.5077626669875306E-3</v>
      </c>
      <c r="D1534" s="2">
        <v>1.6722536019787005E-2</v>
      </c>
      <c r="E1534" s="2">
        <v>1.1585995301051375E-2</v>
      </c>
      <c r="F1534">
        <v>3</v>
      </c>
      <c r="G1534">
        <v>2021</v>
      </c>
      <c r="L1534" s="2">
        <f t="shared" si="149"/>
        <v>1.2372445744550136E-2</v>
      </c>
      <c r="P1534" s="2">
        <f t="shared" si="150"/>
        <v>5.1576723917506617E-3</v>
      </c>
      <c r="T1534" s="2">
        <f t="shared" si="151"/>
        <v>1.0294213110486292E-2</v>
      </c>
      <c r="X1534" s="2">
        <f t="shared" si="152"/>
        <v>7.2147733527994744E-3</v>
      </c>
      <c r="AB1534" s="2">
        <f t="shared" si="153"/>
        <v>-2.0782326340638441E-3</v>
      </c>
      <c r="AF1534" s="2">
        <f t="shared" si="154"/>
        <v>5.1365407187356302E-3</v>
      </c>
    </row>
    <row r="1535" spans="1:32" x14ac:dyDescent="0.3">
      <c r="A1535" s="15">
        <v>44265</v>
      </c>
      <c r="B1535" s="2">
        <v>2.3936919177696856E-3</v>
      </c>
      <c r="C1535" s="4">
        <v>5.0601388226566811E-3</v>
      </c>
      <c r="D1535" s="2">
        <v>2.0256150383445291E-3</v>
      </c>
      <c r="E1535" s="2">
        <v>4.9784930979580953E-3</v>
      </c>
      <c r="F1535">
        <v>3</v>
      </c>
      <c r="G1535">
        <v>2021</v>
      </c>
      <c r="L1535" s="2">
        <f t="shared" si="149"/>
        <v>-2.6664469048869955E-3</v>
      </c>
      <c r="P1535" s="2">
        <f t="shared" si="150"/>
        <v>3.6807687942515656E-4</v>
      </c>
      <c r="T1535" s="2">
        <f t="shared" si="151"/>
        <v>-2.5848011801884096E-3</v>
      </c>
      <c r="X1535" s="2">
        <f t="shared" si="152"/>
        <v>-3.034523784312152E-3</v>
      </c>
      <c r="AB1535" s="2">
        <f t="shared" si="153"/>
        <v>8.1645724698585845E-5</v>
      </c>
      <c r="AF1535" s="2">
        <f t="shared" si="154"/>
        <v>-2.9528780596135662E-3</v>
      </c>
    </row>
    <row r="1536" spans="1:32" x14ac:dyDescent="0.3">
      <c r="A1536" s="15">
        <v>44267</v>
      </c>
      <c r="B1536" s="2">
        <v>-1.1107846374274276E-2</v>
      </c>
      <c r="C1536" s="4">
        <v>-9.4795318554444577E-3</v>
      </c>
      <c r="D1536" s="2">
        <v>-1.2289117737900831E-2</v>
      </c>
      <c r="E1536" s="2">
        <v>-9.5053560379184648E-3</v>
      </c>
      <c r="F1536">
        <v>3</v>
      </c>
      <c r="G1536">
        <v>2021</v>
      </c>
      <c r="L1536" s="2">
        <f t="shared" si="149"/>
        <v>-1.6283145188298181E-3</v>
      </c>
      <c r="P1536" s="2">
        <f t="shared" si="150"/>
        <v>1.1812713636265553E-3</v>
      </c>
      <c r="T1536" s="2">
        <f t="shared" si="151"/>
        <v>-1.6024903363558111E-3</v>
      </c>
      <c r="X1536" s="2">
        <f t="shared" si="152"/>
        <v>-2.8095858824563735E-3</v>
      </c>
      <c r="AB1536" s="2">
        <f t="shared" si="153"/>
        <v>2.5824182474007071E-5</v>
      </c>
      <c r="AF1536" s="2">
        <f t="shared" si="154"/>
        <v>-2.7837616999823664E-3</v>
      </c>
    </row>
    <row r="1537" spans="1:32" x14ac:dyDescent="0.3">
      <c r="A1537" s="15">
        <v>44270</v>
      </c>
      <c r="B1537" s="2">
        <v>-1.258185721953829E-2</v>
      </c>
      <c r="C1537" s="4">
        <v>-6.7494070567729065E-3</v>
      </c>
      <c r="D1537" s="2">
        <v>-8.848722344221174E-3</v>
      </c>
      <c r="E1537" s="2">
        <v>-7.8161792153422349E-3</v>
      </c>
      <c r="F1537">
        <v>3</v>
      </c>
      <c r="G1537">
        <v>2021</v>
      </c>
      <c r="L1537" s="2">
        <f t="shared" si="149"/>
        <v>-5.8324501627653839E-3</v>
      </c>
      <c r="P1537" s="2">
        <f t="shared" si="150"/>
        <v>-3.7331348753171165E-3</v>
      </c>
      <c r="T1537" s="2">
        <f t="shared" si="151"/>
        <v>-4.7656780041960556E-3</v>
      </c>
      <c r="X1537" s="2">
        <f t="shared" si="152"/>
        <v>-2.0993152874482675E-3</v>
      </c>
      <c r="AB1537" s="2">
        <f t="shared" si="153"/>
        <v>1.0667721585693284E-3</v>
      </c>
      <c r="AF1537" s="2">
        <f t="shared" si="154"/>
        <v>-1.0325431288789391E-3</v>
      </c>
    </row>
    <row r="1538" spans="1:32" x14ac:dyDescent="0.3">
      <c r="A1538" s="15">
        <v>44271</v>
      </c>
      <c r="B1538" s="2">
        <v>-8.2945973780165563E-3</v>
      </c>
      <c r="C1538" s="4">
        <v>-1.2759971867778073E-3</v>
      </c>
      <c r="D1538" s="2">
        <v>-1.0742541401916699E-2</v>
      </c>
      <c r="E1538" s="2">
        <v>-6.1752059923315169E-4</v>
      </c>
      <c r="F1538">
        <v>3</v>
      </c>
      <c r="G1538">
        <v>2021</v>
      </c>
      <c r="L1538" s="2">
        <f t="shared" ref="L1538:L1601" si="155">IF(OR(F1538=1, F1538=3, F1538=4, F1538=5, F1538=6,F1538=9,F1538=10,F1538=11), B1538-C1538, IF(OR(F1538=2, F1538=7,F1538=8,F1538=12), C1538-B1538, ""))</f>
        <v>-7.0186001912387486E-3</v>
      </c>
      <c r="P1538" s="2">
        <f t="shared" ref="P1538:P1601" si="156">IF(OR(F1538=1, F1538=4, F1538=9,F1538=10,F1538=11), D1538-B1538, IF(OR(F1538=2,F1538=3,F1538=5,F1538=6, F1538=7,F1538=8,F1538=12), B1538-D1538, ""))</f>
        <v>2.4479440239001428E-3</v>
      </c>
      <c r="T1538" s="2">
        <f t="shared" ref="T1538:T1601" si="157">IF(OR(F1538=1, F1538=3, F1538=4, F1538=5,F1538=9,F1538=10,F1538=11), B1538-E1538, IF(OR(F1538=2, F1538=6, F1538=7,F1538=8,F1538=12), E1538-B1538, ""))</f>
        <v>-7.6770767787834046E-3</v>
      </c>
      <c r="X1538" s="2">
        <f t="shared" ref="X1538:X1601" si="158">IF(OR(F1538=1, F1538=3, F1538=4, F1538=5,F1538=9,F1538=10,F1538=11), D1538-C1538, IF(OR(F1538=2, F1538=6, F1538=7,F1538=8,F1538=12), C1538-D1538, ""))</f>
        <v>-9.4665442151388914E-3</v>
      </c>
      <c r="AB1538" s="2">
        <f t="shared" ref="AB1538:AB1601" si="159">IF(OR(F1538=1,F1538=2, F1538=3,F1538=9,F1538=11,F1538=12), C1538-E1538, IF(OR( F1538=4, F1538=5,F1538=6, F1538=7,F1538=8,F1538=10), E1538-C1538, ""))</f>
        <v>-6.5847658754465558E-4</v>
      </c>
      <c r="AF1538" s="2">
        <f t="shared" ref="AF1538:AF1601" si="160">IF(OR(F1538=1, F1538=3,F1538=4, F1538=5,F1538=9,F1538=10,F1538=11), D1538-E1538, IF(OR(F1538=2,F1538=6, F1538=7,F1538=8,F1538=12), E1538-D1538, ""))</f>
        <v>-1.0125020802683547E-2</v>
      </c>
    </row>
    <row r="1539" spans="1:32" x14ac:dyDescent="0.3">
      <c r="A1539" s="15">
        <v>44272</v>
      </c>
      <c r="B1539" s="2">
        <v>-1.1876150061962522E-2</v>
      </c>
      <c r="C1539" s="4">
        <v>-1.2685733830970993E-2</v>
      </c>
      <c r="D1539" s="2">
        <v>-1.6530860863219188E-2</v>
      </c>
      <c r="E1539" s="2">
        <v>-1.1165523918293885E-2</v>
      </c>
      <c r="F1539">
        <v>3</v>
      </c>
      <c r="G1539">
        <v>2021</v>
      </c>
      <c r="L1539" s="2">
        <f t="shared" si="155"/>
        <v>8.0958376900847062E-4</v>
      </c>
      <c r="P1539" s="2">
        <f t="shared" si="156"/>
        <v>4.6547108012566663E-3</v>
      </c>
      <c r="T1539" s="2">
        <f t="shared" si="157"/>
        <v>-7.1062614366863668E-4</v>
      </c>
      <c r="X1539" s="2">
        <f t="shared" si="158"/>
        <v>-3.8451270322481957E-3</v>
      </c>
      <c r="AB1539" s="2">
        <f t="shared" si="159"/>
        <v>-1.5202099126771073E-3</v>
      </c>
      <c r="AF1539" s="2">
        <f t="shared" si="160"/>
        <v>-5.365336944925303E-3</v>
      </c>
    </row>
    <row r="1540" spans="1:32" x14ac:dyDescent="0.3">
      <c r="A1540" s="15">
        <v>44273</v>
      </c>
      <c r="B1540" s="2">
        <v>-8.1269007988086818E-3</v>
      </c>
      <c r="C1540" s="4">
        <v>-1.1102959657095427E-2</v>
      </c>
      <c r="D1540" s="2">
        <v>-1.0881044720524029E-2</v>
      </c>
      <c r="E1540" s="2">
        <v>-1.1748613800113446E-2</v>
      </c>
      <c r="F1540">
        <v>3</v>
      </c>
      <c r="G1540">
        <v>2021</v>
      </c>
      <c r="L1540" s="2">
        <f t="shared" si="155"/>
        <v>2.9760588582867457E-3</v>
      </c>
      <c r="P1540" s="2">
        <f t="shared" si="156"/>
        <v>2.754143921715347E-3</v>
      </c>
      <c r="T1540" s="2">
        <f t="shared" si="157"/>
        <v>3.621713001304764E-3</v>
      </c>
      <c r="X1540" s="2">
        <f t="shared" si="158"/>
        <v>2.219149365713987E-4</v>
      </c>
      <c r="AB1540" s="2">
        <f t="shared" si="159"/>
        <v>6.4565414301801828E-4</v>
      </c>
      <c r="AF1540" s="2">
        <f t="shared" si="160"/>
        <v>8.6756907958941698E-4</v>
      </c>
    </row>
    <row r="1541" spans="1:32" x14ac:dyDescent="0.3">
      <c r="A1541" s="15">
        <v>44274</v>
      </c>
      <c r="B1541" s="2">
        <v>8.5547079044249897E-3</v>
      </c>
      <c r="C1541" s="4">
        <v>1.2786915650319218E-2</v>
      </c>
      <c r="D1541" s="2">
        <v>9.0026228113701118E-3</v>
      </c>
      <c r="E1541" s="2">
        <v>1.3038711392028555E-2</v>
      </c>
      <c r="F1541">
        <v>3</v>
      </c>
      <c r="G1541">
        <v>2021</v>
      </c>
      <c r="L1541" s="2">
        <f t="shared" si="155"/>
        <v>-4.2322077458942283E-3</v>
      </c>
      <c r="P1541" s="2">
        <f t="shared" si="156"/>
        <v>-4.4791490694512208E-4</v>
      </c>
      <c r="T1541" s="2">
        <f t="shared" si="157"/>
        <v>-4.4840034876035655E-3</v>
      </c>
      <c r="X1541" s="2">
        <f t="shared" si="158"/>
        <v>-3.7842928389491062E-3</v>
      </c>
      <c r="AB1541" s="2">
        <f t="shared" si="159"/>
        <v>-2.5179574170933715E-4</v>
      </c>
      <c r="AF1541" s="2">
        <f t="shared" si="160"/>
        <v>-4.0360885806584434E-3</v>
      </c>
    </row>
    <row r="1542" spans="1:32" x14ac:dyDescent="0.3">
      <c r="A1542" s="15">
        <v>44277</v>
      </c>
      <c r="B1542" s="2">
        <v>-1.1586957553512972E-2</v>
      </c>
      <c r="C1542" s="4">
        <v>-5.1546391752579782E-4</v>
      </c>
      <c r="D1542" s="2">
        <v>-1.633852044400735E-2</v>
      </c>
      <c r="E1542" s="2">
        <v>-1.7439444312514259E-3</v>
      </c>
      <c r="F1542">
        <v>3</v>
      </c>
      <c r="G1542">
        <v>2021</v>
      </c>
      <c r="L1542" s="2">
        <f t="shared" si="155"/>
        <v>-1.1071493635987174E-2</v>
      </c>
      <c r="P1542" s="2">
        <f t="shared" si="156"/>
        <v>4.7515628904943787E-3</v>
      </c>
      <c r="T1542" s="2">
        <f t="shared" si="157"/>
        <v>-9.8430131222615458E-3</v>
      </c>
      <c r="X1542" s="2">
        <f t="shared" si="158"/>
        <v>-1.5823056526481551E-2</v>
      </c>
      <c r="AB1542" s="2">
        <f t="shared" si="159"/>
        <v>1.2284805137256281E-3</v>
      </c>
      <c r="AF1542" s="2">
        <f t="shared" si="160"/>
        <v>-1.4594576012755925E-2</v>
      </c>
    </row>
    <row r="1543" spans="1:32" x14ac:dyDescent="0.3">
      <c r="A1543" s="15">
        <v>44278</v>
      </c>
      <c r="B1543" s="2">
        <v>8.915355861619104E-3</v>
      </c>
      <c r="C1543" s="4">
        <v>5.3167666458565433E-3</v>
      </c>
      <c r="D1543" s="2">
        <v>1.7288403422862964E-2</v>
      </c>
      <c r="E1543" s="2">
        <v>5.628747014594186E-3</v>
      </c>
      <c r="F1543">
        <v>3</v>
      </c>
      <c r="G1543">
        <v>2021</v>
      </c>
      <c r="L1543" s="2">
        <f t="shared" si="155"/>
        <v>3.5985892157625607E-3</v>
      </c>
      <c r="P1543" s="2">
        <f t="shared" si="156"/>
        <v>-8.3730475612438602E-3</v>
      </c>
      <c r="T1543" s="2">
        <f t="shared" si="157"/>
        <v>3.286608847024918E-3</v>
      </c>
      <c r="X1543" s="2">
        <f t="shared" si="158"/>
        <v>1.1971636777006422E-2</v>
      </c>
      <c r="AB1543" s="2">
        <f t="shared" si="159"/>
        <v>-3.1198036873764275E-4</v>
      </c>
      <c r="AF1543" s="2">
        <f t="shared" si="160"/>
        <v>1.1659656408268777E-2</v>
      </c>
    </row>
    <row r="1544" spans="1:32" x14ac:dyDescent="0.3">
      <c r="A1544" s="15">
        <v>44279</v>
      </c>
      <c r="B1544" s="2">
        <v>-2.1785452226768576E-2</v>
      </c>
      <c r="C1544" s="4">
        <v>-1.7911203361514732E-2</v>
      </c>
      <c r="D1544" s="2">
        <v>-2.6068908624986876E-2</v>
      </c>
      <c r="E1544" s="2">
        <v>-1.7404694050760668E-2</v>
      </c>
      <c r="F1544">
        <v>3</v>
      </c>
      <c r="G1544">
        <v>2021</v>
      </c>
      <c r="L1544" s="2">
        <f t="shared" si="155"/>
        <v>-3.8742488652538445E-3</v>
      </c>
      <c r="P1544" s="2">
        <f t="shared" si="156"/>
        <v>4.2834563982183001E-3</v>
      </c>
      <c r="T1544" s="2">
        <f t="shared" si="157"/>
        <v>-4.3807581760079081E-3</v>
      </c>
      <c r="X1544" s="2">
        <f t="shared" si="158"/>
        <v>-8.1577052634721446E-3</v>
      </c>
      <c r="AB1544" s="2">
        <f t="shared" si="159"/>
        <v>-5.0650931075406358E-4</v>
      </c>
      <c r="AF1544" s="2">
        <f t="shared" si="160"/>
        <v>-8.6642145742262082E-3</v>
      </c>
    </row>
    <row r="1545" spans="1:32" x14ac:dyDescent="0.3">
      <c r="A1545" s="15">
        <v>44280</v>
      </c>
      <c r="B1545" s="2">
        <v>-8.3813954991195806E-3</v>
      </c>
      <c r="C1545" s="4">
        <v>-1.5430189561081557E-2</v>
      </c>
      <c r="D1545" s="2">
        <v>-8.6143587664167035E-3</v>
      </c>
      <c r="E1545" s="2">
        <v>-1.5050535468361121E-2</v>
      </c>
      <c r="F1545">
        <v>3</v>
      </c>
      <c r="G1545">
        <v>2021</v>
      </c>
      <c r="L1545" s="2">
        <f t="shared" si="155"/>
        <v>7.0487940619619761E-3</v>
      </c>
      <c r="P1545" s="2">
        <f t="shared" si="156"/>
        <v>2.329632672971229E-4</v>
      </c>
      <c r="T1545" s="2">
        <f t="shared" si="157"/>
        <v>6.6691399692415405E-3</v>
      </c>
      <c r="X1545" s="2">
        <f t="shared" si="158"/>
        <v>6.8158307946648532E-3</v>
      </c>
      <c r="AB1545" s="2">
        <f t="shared" si="159"/>
        <v>-3.796540927204356E-4</v>
      </c>
      <c r="AF1545" s="2">
        <f t="shared" si="160"/>
        <v>6.4361767019444176E-3</v>
      </c>
    </row>
    <row r="1546" spans="1:32" x14ac:dyDescent="0.3">
      <c r="A1546" s="15">
        <v>44281</v>
      </c>
      <c r="B1546" s="2">
        <v>1.5425775583437299E-2</v>
      </c>
      <c r="C1546" s="4">
        <v>1.2733073180266504E-2</v>
      </c>
      <c r="D1546" s="2">
        <v>9.4451236046287929E-3</v>
      </c>
      <c r="E1546" s="2">
        <v>1.1733662096625635E-2</v>
      </c>
      <c r="F1546">
        <v>3</v>
      </c>
      <c r="G1546">
        <v>2021</v>
      </c>
      <c r="L1546" s="2">
        <f t="shared" si="155"/>
        <v>2.6927024031707953E-3</v>
      </c>
      <c r="P1546" s="2">
        <f t="shared" si="156"/>
        <v>5.9806519788085065E-3</v>
      </c>
      <c r="T1546" s="2">
        <f t="shared" si="157"/>
        <v>3.6921134868116642E-3</v>
      </c>
      <c r="X1546" s="2">
        <f t="shared" si="158"/>
        <v>-3.2879495756377112E-3</v>
      </c>
      <c r="AB1546" s="2">
        <f t="shared" si="159"/>
        <v>9.9941108364086893E-4</v>
      </c>
      <c r="AF1546" s="2">
        <f t="shared" si="160"/>
        <v>-2.2885384919968423E-3</v>
      </c>
    </row>
    <row r="1547" spans="1:32" x14ac:dyDescent="0.3">
      <c r="A1547" s="15">
        <v>44285</v>
      </c>
      <c r="B1547" s="2">
        <v>1.9993328282781022E-2</v>
      </c>
      <c r="C1547" s="4">
        <v>2.3284829017115597E-2</v>
      </c>
      <c r="D1547" s="2">
        <v>1.6714588423144154E-2</v>
      </c>
      <c r="E1547" s="2">
        <v>2.3018047889651831E-2</v>
      </c>
      <c r="F1547">
        <v>3</v>
      </c>
      <c r="G1547">
        <v>2021</v>
      </c>
      <c r="L1547" s="2">
        <f t="shared" si="155"/>
        <v>-3.2915007343345751E-3</v>
      </c>
      <c r="P1547" s="2">
        <f t="shared" si="156"/>
        <v>3.2787398596368679E-3</v>
      </c>
      <c r="T1547" s="2">
        <f t="shared" si="157"/>
        <v>-3.0247196068708092E-3</v>
      </c>
      <c r="X1547" s="2">
        <f t="shared" si="158"/>
        <v>-6.570240593971443E-3</v>
      </c>
      <c r="AB1547" s="2">
        <f t="shared" si="159"/>
        <v>2.6678112746376589E-4</v>
      </c>
      <c r="AF1547" s="2">
        <f t="shared" si="160"/>
        <v>-6.3034594665076771E-3</v>
      </c>
    </row>
    <row r="1548" spans="1:32" x14ac:dyDescent="0.3">
      <c r="A1548" s="15">
        <v>44286</v>
      </c>
      <c r="B1548" s="2">
        <v>-2.0505103209549746E-2</v>
      </c>
      <c r="C1548" s="4">
        <v>-1.0400738290749112E-2</v>
      </c>
      <c r="D1548" s="2">
        <v>-1.6861942842973071E-2</v>
      </c>
      <c r="E1548" s="2">
        <v>-1.2514415622286168E-2</v>
      </c>
      <c r="F1548">
        <v>3</v>
      </c>
      <c r="G1548">
        <v>2021</v>
      </c>
      <c r="L1548" s="2">
        <f t="shared" si="155"/>
        <v>-1.0104364918800634E-2</v>
      </c>
      <c r="P1548" s="2">
        <f t="shared" si="156"/>
        <v>-3.6431603665766747E-3</v>
      </c>
      <c r="T1548" s="2">
        <f t="shared" si="157"/>
        <v>-7.9906875872635778E-3</v>
      </c>
      <c r="X1548" s="2">
        <f t="shared" si="158"/>
        <v>-6.4612045522239592E-3</v>
      </c>
      <c r="AB1548" s="2">
        <f t="shared" si="159"/>
        <v>2.1136773315370561E-3</v>
      </c>
      <c r="AF1548" s="2">
        <f t="shared" si="160"/>
        <v>-4.3475272206869031E-3</v>
      </c>
    </row>
    <row r="1549" spans="1:32" x14ac:dyDescent="0.3">
      <c r="A1549" s="15">
        <v>44287</v>
      </c>
      <c r="B1549" s="2">
        <v>1.2172163992645766E-2</v>
      </c>
      <c r="C1549" s="4">
        <v>1.2024614211712146E-2</v>
      </c>
      <c r="D1549" s="2">
        <v>1.6637691081224676E-2</v>
      </c>
      <c r="E1549" s="2">
        <v>1.051684385613569E-2</v>
      </c>
      <c r="F1549">
        <v>4</v>
      </c>
      <c r="G1549">
        <v>2021</v>
      </c>
      <c r="L1549" s="2">
        <f t="shared" si="155"/>
        <v>1.4754978093362014E-4</v>
      </c>
      <c r="P1549" s="2">
        <f t="shared" si="156"/>
        <v>4.4655270885789102E-3</v>
      </c>
      <c r="T1549" s="2">
        <f t="shared" si="157"/>
        <v>1.6553201365100759E-3</v>
      </c>
      <c r="X1549" s="2">
        <f t="shared" si="158"/>
        <v>4.6130768695125304E-3</v>
      </c>
      <c r="AB1549" s="2">
        <f t="shared" si="159"/>
        <v>-1.5077703555764557E-3</v>
      </c>
      <c r="AF1549" s="2">
        <f t="shared" si="160"/>
        <v>6.1208472250889861E-3</v>
      </c>
    </row>
    <row r="1550" spans="1:32" x14ac:dyDescent="0.3">
      <c r="A1550" s="15">
        <v>44291</v>
      </c>
      <c r="B1550" s="2">
        <v>-3.3598404376270923E-2</v>
      </c>
      <c r="C1550" s="4">
        <v>-1.5439873279367277E-2</v>
      </c>
      <c r="D1550" s="2">
        <v>-3.482633351054408E-2</v>
      </c>
      <c r="E1550" s="2">
        <v>-1.7399819267824856E-2</v>
      </c>
      <c r="F1550">
        <v>4</v>
      </c>
      <c r="G1550">
        <v>2021</v>
      </c>
      <c r="L1550" s="2">
        <f t="shared" si="155"/>
        <v>-1.8158531096903643E-2</v>
      </c>
      <c r="P1550" s="2">
        <f t="shared" si="156"/>
        <v>-1.2279291342731577E-3</v>
      </c>
      <c r="T1550" s="2">
        <f t="shared" si="157"/>
        <v>-1.6198585108446066E-2</v>
      </c>
      <c r="X1550" s="2">
        <f t="shared" si="158"/>
        <v>-1.9386460231176801E-2</v>
      </c>
      <c r="AB1550" s="2">
        <f t="shared" si="159"/>
        <v>-1.9599459884575791E-3</v>
      </c>
      <c r="AF1550" s="2">
        <f t="shared" si="160"/>
        <v>-1.7426514242719224E-2</v>
      </c>
    </row>
    <row r="1551" spans="1:32" x14ac:dyDescent="0.3">
      <c r="A1551" s="15">
        <v>44292</v>
      </c>
      <c r="B1551" s="2">
        <v>1.7863116561707323E-4</v>
      </c>
      <c r="C1551" s="4">
        <v>3.1220538605528651E-3</v>
      </c>
      <c r="D1551" s="2">
        <v>-5.4316476865005963E-3</v>
      </c>
      <c r="E1551" s="2">
        <v>8.5578889211648389E-4</v>
      </c>
      <c r="F1551">
        <v>4</v>
      </c>
      <c r="G1551">
        <v>2021</v>
      </c>
      <c r="L1551" s="2">
        <f t="shared" si="155"/>
        <v>-2.9434226949357919E-3</v>
      </c>
      <c r="P1551" s="2">
        <f t="shared" si="156"/>
        <v>-5.6102788521176696E-3</v>
      </c>
      <c r="T1551" s="2">
        <f t="shared" si="157"/>
        <v>-6.7715772649941061E-4</v>
      </c>
      <c r="X1551" s="2">
        <f t="shared" si="158"/>
        <v>-8.5537015470534619E-3</v>
      </c>
      <c r="AB1551" s="2">
        <f t="shared" si="159"/>
        <v>-2.266264968436381E-3</v>
      </c>
      <c r="AF1551" s="2">
        <f t="shared" si="160"/>
        <v>-6.28743657861708E-3</v>
      </c>
    </row>
    <row r="1552" spans="1:32" x14ac:dyDescent="0.3">
      <c r="A1552" s="15">
        <v>44293</v>
      </c>
      <c r="B1552" s="2">
        <v>1.172841685630917E-2</v>
      </c>
      <c r="C1552" s="4">
        <v>9.2314502673067917E-3</v>
      </c>
      <c r="D1552" s="2">
        <v>1.5071681637839614E-2</v>
      </c>
      <c r="E1552" s="2">
        <v>9.3568494711227194E-3</v>
      </c>
      <c r="F1552">
        <v>4</v>
      </c>
      <c r="G1552">
        <v>2021</v>
      </c>
      <c r="L1552" s="2">
        <f t="shared" si="155"/>
        <v>2.4969665890023779E-3</v>
      </c>
      <c r="P1552" s="2">
        <f t="shared" si="156"/>
        <v>3.3432647815304448E-3</v>
      </c>
      <c r="T1552" s="2">
        <f t="shared" si="157"/>
        <v>2.3715673851864502E-3</v>
      </c>
      <c r="X1552" s="2">
        <f t="shared" si="158"/>
        <v>5.8402313705328227E-3</v>
      </c>
      <c r="AB1552" s="2">
        <f t="shared" si="159"/>
        <v>1.2539920381592767E-4</v>
      </c>
      <c r="AF1552" s="2">
        <f t="shared" si="160"/>
        <v>5.714832166716895E-3</v>
      </c>
    </row>
    <row r="1553" spans="1:32" x14ac:dyDescent="0.3">
      <c r="A1553" s="15">
        <v>44294</v>
      </c>
      <c r="B1553" s="2">
        <v>-3.3751686779193526E-3</v>
      </c>
      <c r="C1553" s="4">
        <v>3.6945688151399721E-3</v>
      </c>
      <c r="D1553" s="2">
        <v>-6.3153204490894108E-3</v>
      </c>
      <c r="E1553" s="2">
        <v>1.700503566526782E-3</v>
      </c>
      <c r="F1553">
        <v>4</v>
      </c>
      <c r="G1553">
        <v>2021</v>
      </c>
      <c r="L1553" s="2">
        <f t="shared" si="155"/>
        <v>-7.0697374930593247E-3</v>
      </c>
      <c r="P1553" s="2">
        <f t="shared" si="156"/>
        <v>-2.9401517711700582E-3</v>
      </c>
      <c r="T1553" s="2">
        <f t="shared" si="157"/>
        <v>-5.075672244446135E-3</v>
      </c>
      <c r="X1553" s="2">
        <f t="shared" si="158"/>
        <v>-1.0009889264229382E-2</v>
      </c>
      <c r="AB1553" s="2">
        <f t="shared" si="159"/>
        <v>-1.9940652486131901E-3</v>
      </c>
      <c r="AF1553" s="2">
        <f t="shared" si="160"/>
        <v>-8.0158240156161936E-3</v>
      </c>
    </row>
    <row r="1554" spans="1:32" x14ac:dyDescent="0.3">
      <c r="A1554" s="15">
        <v>44295</v>
      </c>
      <c r="B1554" s="2">
        <v>-7.3090024330900007E-3</v>
      </c>
      <c r="C1554" s="4">
        <v>-2.618698651319697E-3</v>
      </c>
      <c r="D1554" s="2">
        <v>-1.0212656922750746E-2</v>
      </c>
      <c r="E1554" s="2">
        <v>-3.1136040313422754E-3</v>
      </c>
      <c r="F1554">
        <v>4</v>
      </c>
      <c r="G1554">
        <v>2021</v>
      </c>
      <c r="L1554" s="2">
        <f t="shared" si="155"/>
        <v>-4.6903037817703037E-3</v>
      </c>
      <c r="P1554" s="2">
        <f t="shared" si="156"/>
        <v>-2.9036544896607454E-3</v>
      </c>
      <c r="T1554" s="2">
        <f t="shared" si="157"/>
        <v>-4.1953984017477249E-3</v>
      </c>
      <c r="X1554" s="2">
        <f t="shared" si="158"/>
        <v>-7.5939582714310491E-3</v>
      </c>
      <c r="AB1554" s="2">
        <f t="shared" si="159"/>
        <v>-4.9490538002257842E-4</v>
      </c>
      <c r="AF1554" s="2">
        <f t="shared" si="160"/>
        <v>-7.0990528914084711E-3</v>
      </c>
    </row>
    <row r="1555" spans="1:32" x14ac:dyDescent="0.3">
      <c r="A1555" s="15">
        <v>44298</v>
      </c>
      <c r="B1555" s="2">
        <v>-4.7685405478893342E-2</v>
      </c>
      <c r="C1555" s="4">
        <v>-3.5325601539617932E-2</v>
      </c>
      <c r="D1555" s="2">
        <v>-5.1036965241362711E-2</v>
      </c>
      <c r="E1555" s="2">
        <v>-3.4440301246266528E-2</v>
      </c>
      <c r="F1555">
        <v>4</v>
      </c>
      <c r="G1555">
        <v>2021</v>
      </c>
      <c r="L1555" s="2">
        <f t="shared" si="155"/>
        <v>-1.235980393927541E-2</v>
      </c>
      <c r="P1555" s="2">
        <f t="shared" si="156"/>
        <v>-3.3515597624693694E-3</v>
      </c>
      <c r="T1555" s="2">
        <f t="shared" si="157"/>
        <v>-1.3245104232626814E-2</v>
      </c>
      <c r="X1555" s="2">
        <f t="shared" si="158"/>
        <v>-1.5711363701744779E-2</v>
      </c>
      <c r="AB1555" s="2">
        <f t="shared" si="159"/>
        <v>8.8530029335140425E-4</v>
      </c>
      <c r="AF1555" s="2">
        <f t="shared" si="160"/>
        <v>-1.6596663995096184E-2</v>
      </c>
    </row>
    <row r="1556" spans="1:32" x14ac:dyDescent="0.3">
      <c r="A1556" s="15">
        <v>44299</v>
      </c>
      <c r="B1556" s="2">
        <v>3.2753309685288112E-2</v>
      </c>
      <c r="C1556" s="4">
        <v>1.3556195321016297E-2</v>
      </c>
      <c r="D1556" s="2">
        <v>3.1813458041049576E-2</v>
      </c>
      <c r="E1556" s="2">
        <v>1.3797689302634867E-2</v>
      </c>
      <c r="F1556">
        <v>4</v>
      </c>
      <c r="G1556">
        <v>2021</v>
      </c>
      <c r="L1556" s="2">
        <f t="shared" si="155"/>
        <v>1.9197114364271815E-2</v>
      </c>
      <c r="P1556" s="2">
        <f t="shared" si="156"/>
        <v>-9.3985164423853601E-4</v>
      </c>
      <c r="T1556" s="2">
        <f t="shared" si="157"/>
        <v>1.8955620382653245E-2</v>
      </c>
      <c r="X1556" s="2">
        <f t="shared" si="158"/>
        <v>1.8257262720033279E-2</v>
      </c>
      <c r="AB1556" s="2">
        <f t="shared" si="159"/>
        <v>2.4149398161857002E-4</v>
      </c>
      <c r="AF1556" s="2">
        <f t="shared" si="160"/>
        <v>1.8015768738414709E-2</v>
      </c>
    </row>
    <row r="1557" spans="1:32" x14ac:dyDescent="0.3">
      <c r="A1557" s="15">
        <v>44301</v>
      </c>
      <c r="B1557" s="2">
        <v>1.1584153268258445E-2</v>
      </c>
      <c r="C1557" s="4">
        <v>5.2844575588771618E-3</v>
      </c>
      <c r="D1557" s="2">
        <v>1.0740724420551687E-2</v>
      </c>
      <c r="E1557" s="2">
        <v>5.3481311616705041E-3</v>
      </c>
      <c r="F1557">
        <v>4</v>
      </c>
      <c r="G1557">
        <v>2021</v>
      </c>
      <c r="L1557" s="2">
        <f t="shared" si="155"/>
        <v>6.299695709381283E-3</v>
      </c>
      <c r="P1557" s="2">
        <f t="shared" si="156"/>
        <v>-8.4342884770675745E-4</v>
      </c>
      <c r="T1557" s="2">
        <f t="shared" si="157"/>
        <v>6.2360221065879406E-3</v>
      </c>
      <c r="X1557" s="2">
        <f t="shared" si="158"/>
        <v>5.4562668616745255E-3</v>
      </c>
      <c r="AB1557" s="2">
        <f t="shared" si="159"/>
        <v>6.3673602793342353E-5</v>
      </c>
      <c r="AF1557" s="2">
        <f t="shared" si="160"/>
        <v>5.3925932588811832E-3</v>
      </c>
    </row>
    <row r="1558" spans="1:32" x14ac:dyDescent="0.3">
      <c r="A1558" s="15">
        <v>44302</v>
      </c>
      <c r="B1558" s="2">
        <v>-1.6371299777050651E-3</v>
      </c>
      <c r="C1558" s="4">
        <v>2.4963223822047627E-3</v>
      </c>
      <c r="D1558" s="2">
        <v>-4.2163806700432323E-3</v>
      </c>
      <c r="E1558" s="2">
        <v>5.8089881746619407E-4</v>
      </c>
      <c r="F1558">
        <v>4</v>
      </c>
      <c r="G1558">
        <v>2021</v>
      </c>
      <c r="L1558" s="2">
        <f t="shared" si="155"/>
        <v>-4.1334523599098278E-3</v>
      </c>
      <c r="P1558" s="2">
        <f t="shared" si="156"/>
        <v>-2.5792506923381672E-3</v>
      </c>
      <c r="T1558" s="2">
        <f t="shared" si="157"/>
        <v>-2.2180287951712591E-3</v>
      </c>
      <c r="X1558" s="2">
        <f t="shared" si="158"/>
        <v>-6.7127030522479945E-3</v>
      </c>
      <c r="AB1558" s="2">
        <f t="shared" si="159"/>
        <v>-1.9154235647385687E-3</v>
      </c>
      <c r="AF1558" s="2">
        <f t="shared" si="160"/>
        <v>-4.7972794875094267E-3</v>
      </c>
    </row>
    <row r="1559" spans="1:32" x14ac:dyDescent="0.3">
      <c r="A1559" s="15">
        <v>44305</v>
      </c>
      <c r="B1559" s="2">
        <v>-2.370298303074329E-2</v>
      </c>
      <c r="C1559" s="4">
        <v>-1.7677018166146159E-2</v>
      </c>
      <c r="D1559" s="2">
        <v>-2.4049760065295991E-2</v>
      </c>
      <c r="E1559" s="2">
        <v>-1.8074407310120031E-2</v>
      </c>
      <c r="F1559">
        <v>4</v>
      </c>
      <c r="G1559">
        <v>2021</v>
      </c>
      <c r="L1559" s="2">
        <f t="shared" si="155"/>
        <v>-6.0259648645971317E-3</v>
      </c>
      <c r="P1559" s="2">
        <f t="shared" si="156"/>
        <v>-3.4677703455270048E-4</v>
      </c>
      <c r="T1559" s="2">
        <f t="shared" si="157"/>
        <v>-5.6285757206232592E-3</v>
      </c>
      <c r="X1559" s="2">
        <f t="shared" si="158"/>
        <v>-6.3727418991498322E-3</v>
      </c>
      <c r="AB1559" s="2">
        <f t="shared" si="159"/>
        <v>-3.9738914397387248E-4</v>
      </c>
      <c r="AF1559" s="2">
        <f t="shared" si="160"/>
        <v>-5.9753527551759597E-3</v>
      </c>
    </row>
    <row r="1560" spans="1:32" x14ac:dyDescent="0.3">
      <c r="A1560" s="15">
        <v>44306</v>
      </c>
      <c r="B1560" s="2">
        <v>-5.6593911044691371E-3</v>
      </c>
      <c r="C1560" s="4">
        <v>-4.3908366963916505E-3</v>
      </c>
      <c r="D1560" s="2">
        <v>-3.0664821009728383E-3</v>
      </c>
      <c r="E1560" s="2">
        <v>-5.0807705286110942E-3</v>
      </c>
      <c r="F1560">
        <v>4</v>
      </c>
      <c r="G1560">
        <v>2021</v>
      </c>
      <c r="L1560" s="2">
        <f t="shared" si="155"/>
        <v>-1.2685544080774866E-3</v>
      </c>
      <c r="P1560" s="2">
        <f t="shared" si="156"/>
        <v>2.5929090034962987E-3</v>
      </c>
      <c r="T1560" s="2">
        <f t="shared" si="157"/>
        <v>-5.7862057585804285E-4</v>
      </c>
      <c r="X1560" s="2">
        <f t="shared" si="158"/>
        <v>1.3243545954188122E-3</v>
      </c>
      <c r="AB1560" s="2">
        <f t="shared" si="159"/>
        <v>-6.8993383221944374E-4</v>
      </c>
      <c r="AF1560" s="2">
        <f t="shared" si="160"/>
        <v>2.0142884276382559E-3</v>
      </c>
    </row>
    <row r="1561" spans="1:32" x14ac:dyDescent="0.3">
      <c r="A1561" s="15">
        <v>44308</v>
      </c>
      <c r="B1561" s="2">
        <v>2.0827454968995022E-2</v>
      </c>
      <c r="C1561" s="4">
        <v>7.6767577851766878E-3</v>
      </c>
      <c r="D1561" s="2">
        <v>2.153140036062437E-2</v>
      </c>
      <c r="E1561" s="2">
        <v>7.8579543787127629E-3</v>
      </c>
      <c r="F1561">
        <v>4</v>
      </c>
      <c r="G1561">
        <v>2021</v>
      </c>
      <c r="L1561" s="2">
        <f t="shared" si="155"/>
        <v>1.3150697183818335E-2</v>
      </c>
      <c r="P1561" s="2">
        <f t="shared" si="156"/>
        <v>7.0394539162934797E-4</v>
      </c>
      <c r="T1561" s="2">
        <f t="shared" si="157"/>
        <v>1.2969500590282259E-2</v>
      </c>
      <c r="X1561" s="2">
        <f t="shared" si="158"/>
        <v>1.3854642575447683E-2</v>
      </c>
      <c r="AB1561" s="2">
        <f t="shared" si="159"/>
        <v>1.8119659353607511E-4</v>
      </c>
      <c r="AF1561" s="2">
        <f t="shared" si="160"/>
        <v>1.3673445981911607E-2</v>
      </c>
    </row>
    <row r="1562" spans="1:32" x14ac:dyDescent="0.3">
      <c r="A1562" s="15">
        <v>44309</v>
      </c>
      <c r="B1562" s="2">
        <v>-8.2030416878578572E-5</v>
      </c>
      <c r="C1562" s="4">
        <v>-4.49807894545033E-3</v>
      </c>
      <c r="D1562" s="2">
        <v>-1.8972645409752278E-3</v>
      </c>
      <c r="E1562" s="2">
        <v>-4.2058482130136951E-3</v>
      </c>
      <c r="F1562">
        <v>4</v>
      </c>
      <c r="G1562">
        <v>2021</v>
      </c>
      <c r="L1562" s="2">
        <f t="shared" si="155"/>
        <v>4.4160485285717511E-3</v>
      </c>
      <c r="P1562" s="2">
        <f t="shared" si="156"/>
        <v>-1.8152341240966492E-3</v>
      </c>
      <c r="T1562" s="2">
        <f t="shared" si="157"/>
        <v>4.1238177961351163E-3</v>
      </c>
      <c r="X1562" s="2">
        <f t="shared" si="158"/>
        <v>2.6008144044751022E-3</v>
      </c>
      <c r="AB1562" s="2">
        <f t="shared" si="159"/>
        <v>2.9223073243663487E-4</v>
      </c>
      <c r="AF1562" s="2">
        <f t="shared" si="160"/>
        <v>2.3085836720384673E-3</v>
      </c>
    </row>
    <row r="1563" spans="1:32" x14ac:dyDescent="0.3">
      <c r="A1563" s="15">
        <v>44312</v>
      </c>
      <c r="B1563" s="2">
        <v>1.2868516347194037E-2</v>
      </c>
      <c r="C1563" s="4">
        <v>1.0016490776670233E-2</v>
      </c>
      <c r="D1563" s="2">
        <v>1.7427803154248026E-2</v>
      </c>
      <c r="E1563" s="2">
        <v>1.0611454631467915E-2</v>
      </c>
      <c r="F1563">
        <v>4</v>
      </c>
      <c r="G1563">
        <v>2021</v>
      </c>
      <c r="L1563" s="2">
        <f t="shared" si="155"/>
        <v>2.8520255705238046E-3</v>
      </c>
      <c r="P1563" s="2">
        <f t="shared" si="156"/>
        <v>4.5592868070539888E-3</v>
      </c>
      <c r="T1563" s="2">
        <f t="shared" si="157"/>
        <v>2.2570617157261219E-3</v>
      </c>
      <c r="X1563" s="2">
        <f t="shared" si="158"/>
        <v>7.4113123775777934E-3</v>
      </c>
      <c r="AB1563" s="2">
        <f t="shared" si="159"/>
        <v>5.9496385479768273E-4</v>
      </c>
      <c r="AF1563" s="2">
        <f t="shared" si="160"/>
        <v>6.8163485227801107E-3</v>
      </c>
    </row>
    <row r="1564" spans="1:32" x14ac:dyDescent="0.3">
      <c r="A1564" s="15">
        <v>44313</v>
      </c>
      <c r="B1564" s="2">
        <v>9.772760075051741E-3</v>
      </c>
      <c r="C1564" s="4">
        <v>1.1601656886434192E-2</v>
      </c>
      <c r="D1564" s="2">
        <v>1.4258647907135895E-2</v>
      </c>
      <c r="E1564" s="2">
        <v>1.1524493087019447E-2</v>
      </c>
      <c r="F1564">
        <v>4</v>
      </c>
      <c r="G1564">
        <v>2021</v>
      </c>
      <c r="L1564" s="2">
        <f t="shared" si="155"/>
        <v>-1.8288968113824508E-3</v>
      </c>
      <c r="P1564" s="2">
        <f t="shared" si="156"/>
        <v>4.4858878320841542E-3</v>
      </c>
      <c r="T1564" s="2">
        <f t="shared" si="157"/>
        <v>-1.7517330119677064E-3</v>
      </c>
      <c r="X1564" s="2">
        <f t="shared" si="158"/>
        <v>2.6569910207017034E-3</v>
      </c>
      <c r="AB1564" s="2">
        <f t="shared" si="159"/>
        <v>-7.7163799414744355E-5</v>
      </c>
      <c r="AF1564" s="2">
        <f t="shared" si="160"/>
        <v>2.7341548201164478E-3</v>
      </c>
    </row>
    <row r="1565" spans="1:32" x14ac:dyDescent="0.3">
      <c r="A1565" s="15">
        <v>44314</v>
      </c>
      <c r="B1565" s="2">
        <v>2.8086472669461807E-2</v>
      </c>
      <c r="C1565" s="4">
        <v>1.4433855067716278E-2</v>
      </c>
      <c r="D1565" s="2">
        <v>3.0164638532962206E-2</v>
      </c>
      <c r="E1565" s="2">
        <v>1.6134720111539342E-2</v>
      </c>
      <c r="F1565">
        <v>4</v>
      </c>
      <c r="G1565">
        <v>2021</v>
      </c>
      <c r="L1565" s="2">
        <f t="shared" si="155"/>
        <v>1.3652617601745529E-2</v>
      </c>
      <c r="P1565" s="2">
        <f t="shared" si="156"/>
        <v>2.0781658635003995E-3</v>
      </c>
      <c r="T1565" s="2">
        <f t="shared" si="157"/>
        <v>1.1951752557922465E-2</v>
      </c>
      <c r="X1565" s="2">
        <f t="shared" si="158"/>
        <v>1.573078346524593E-2</v>
      </c>
      <c r="AB1565" s="2">
        <f t="shared" si="159"/>
        <v>1.7008650438230643E-3</v>
      </c>
      <c r="AF1565" s="2">
        <f t="shared" si="160"/>
        <v>1.4029918421422864E-2</v>
      </c>
    </row>
    <row r="1566" spans="1:32" x14ac:dyDescent="0.3">
      <c r="A1566" s="15">
        <v>44315</v>
      </c>
      <c r="B1566" s="2">
        <v>4.5491227359541306E-4</v>
      </c>
      <c r="C1566" s="4">
        <v>2.0417705211392451E-3</v>
      </c>
      <c r="D1566" s="2">
        <v>-2.4612428386738079E-4</v>
      </c>
      <c r="E1566" s="2">
        <v>6.4543578376425031E-4</v>
      </c>
      <c r="F1566">
        <v>4</v>
      </c>
      <c r="G1566">
        <v>2021</v>
      </c>
      <c r="L1566" s="2">
        <f t="shared" si="155"/>
        <v>-1.586858247543832E-3</v>
      </c>
      <c r="P1566" s="2">
        <f t="shared" si="156"/>
        <v>-7.0103655746279385E-4</v>
      </c>
      <c r="T1566" s="2">
        <f t="shared" si="157"/>
        <v>-1.9052351016883725E-4</v>
      </c>
      <c r="X1566" s="2">
        <f t="shared" si="158"/>
        <v>-2.287894805006626E-3</v>
      </c>
      <c r="AB1566" s="2">
        <f t="shared" si="159"/>
        <v>-1.3963347373749948E-3</v>
      </c>
      <c r="AF1566" s="2">
        <f t="shared" si="160"/>
        <v>-8.915600676316311E-4</v>
      </c>
    </row>
    <row r="1567" spans="1:32" x14ac:dyDescent="0.3">
      <c r="A1567" s="15">
        <v>44316</v>
      </c>
      <c r="B1567" s="2">
        <v>-3.1294786023226003E-2</v>
      </c>
      <c r="C1567" s="4">
        <v>-1.7710760058812027E-2</v>
      </c>
      <c r="D1567" s="2">
        <v>-2.7664654673804953E-2</v>
      </c>
      <c r="E1567" s="2">
        <v>-1.9764119797596544E-2</v>
      </c>
      <c r="F1567">
        <v>4</v>
      </c>
      <c r="G1567">
        <v>2021</v>
      </c>
      <c r="L1567" s="2">
        <f t="shared" si="155"/>
        <v>-1.3584025964413975E-2</v>
      </c>
      <c r="P1567" s="2">
        <f t="shared" si="156"/>
        <v>3.6301313494210494E-3</v>
      </c>
      <c r="T1567" s="2">
        <f t="shared" si="157"/>
        <v>-1.1530666225629458E-2</v>
      </c>
      <c r="X1567" s="2">
        <f t="shared" si="158"/>
        <v>-9.953894614992926E-3</v>
      </c>
      <c r="AB1567" s="2">
        <f t="shared" si="159"/>
        <v>-2.0533597387845173E-3</v>
      </c>
      <c r="AF1567" s="2">
        <f t="shared" si="160"/>
        <v>-7.9005348762084086E-3</v>
      </c>
    </row>
    <row r="1568" spans="1:32" x14ac:dyDescent="0.3">
      <c r="A1568" s="15">
        <v>44319</v>
      </c>
      <c r="B1568" s="2">
        <v>-1.9897998609071706E-3</v>
      </c>
      <c r="C1568" s="4">
        <v>2.0846006110266982E-4</v>
      </c>
      <c r="D1568" s="2">
        <v>-9.6410203222520689E-3</v>
      </c>
      <c r="E1568" s="2">
        <v>-1.30866977325418E-3</v>
      </c>
      <c r="F1568">
        <v>5</v>
      </c>
      <c r="G1568">
        <v>2021</v>
      </c>
      <c r="L1568" s="2">
        <f t="shared" si="155"/>
        <v>-2.1982599220098406E-3</v>
      </c>
      <c r="P1568" s="2">
        <f t="shared" si="156"/>
        <v>7.6512204613448983E-3</v>
      </c>
      <c r="T1568" s="2">
        <f t="shared" si="157"/>
        <v>-6.8113008765299061E-4</v>
      </c>
      <c r="X1568" s="2">
        <f t="shared" si="158"/>
        <v>-9.8494803833547393E-3</v>
      </c>
      <c r="AB1568" s="2">
        <f t="shared" si="159"/>
        <v>-1.5171298343568498E-3</v>
      </c>
      <c r="AF1568" s="2">
        <f t="shared" si="160"/>
        <v>-8.3323505489978893E-3</v>
      </c>
    </row>
    <row r="1569" spans="1:32" x14ac:dyDescent="0.3">
      <c r="A1569" s="15">
        <v>44320</v>
      </c>
      <c r="B1569" s="2">
        <v>-8.2848535217120538E-3</v>
      </c>
      <c r="C1569" s="4">
        <v>-9.4060809818130638E-3</v>
      </c>
      <c r="D1569" s="2">
        <v>-6.0186504239083177E-3</v>
      </c>
      <c r="E1569" s="2">
        <v>-9.5448301795702083E-3</v>
      </c>
      <c r="F1569">
        <v>5</v>
      </c>
      <c r="G1569">
        <v>2021</v>
      </c>
      <c r="L1569" s="2">
        <f t="shared" si="155"/>
        <v>1.1212274601010101E-3</v>
      </c>
      <c r="P1569" s="2">
        <f t="shared" si="156"/>
        <v>-2.2662030978037361E-3</v>
      </c>
      <c r="T1569" s="2">
        <f t="shared" si="157"/>
        <v>1.2599766578581546E-3</v>
      </c>
      <c r="X1569" s="2">
        <f t="shared" si="158"/>
        <v>3.3874305579047461E-3</v>
      </c>
      <c r="AB1569" s="2">
        <f t="shared" si="159"/>
        <v>-1.387491977571445E-4</v>
      </c>
      <c r="AF1569" s="2">
        <f t="shared" si="160"/>
        <v>3.5261797556618906E-3</v>
      </c>
    </row>
    <row r="1570" spans="1:32" x14ac:dyDescent="0.3">
      <c r="A1570" s="15">
        <v>44321</v>
      </c>
      <c r="B1570" s="2">
        <v>9.9827086373248698E-3</v>
      </c>
      <c r="C1570" s="4">
        <v>8.3709861000931512E-3</v>
      </c>
      <c r="D1570" s="2">
        <v>1.5907791517600477E-2</v>
      </c>
      <c r="E1570" s="2">
        <v>8.7877545073923296E-3</v>
      </c>
      <c r="F1570">
        <v>5</v>
      </c>
      <c r="G1570">
        <v>2021</v>
      </c>
      <c r="L1570" s="2">
        <f t="shared" si="155"/>
        <v>1.6117225372317186E-3</v>
      </c>
      <c r="P1570" s="2">
        <f t="shared" si="156"/>
        <v>-5.9250828802756075E-3</v>
      </c>
      <c r="T1570" s="2">
        <f t="shared" si="157"/>
        <v>1.1949541299325402E-3</v>
      </c>
      <c r="X1570" s="2">
        <f t="shared" si="158"/>
        <v>7.5368054175073262E-3</v>
      </c>
      <c r="AB1570" s="2">
        <f t="shared" si="159"/>
        <v>4.1676840729917841E-4</v>
      </c>
      <c r="AF1570" s="2">
        <f t="shared" si="160"/>
        <v>7.1200370102081478E-3</v>
      </c>
    </row>
    <row r="1571" spans="1:32" x14ac:dyDescent="0.3">
      <c r="A1571" s="15">
        <v>44322</v>
      </c>
      <c r="B1571" s="2">
        <v>6.2473250844794909E-3</v>
      </c>
      <c r="C1571" s="4">
        <v>7.3163974182249032E-3</v>
      </c>
      <c r="D1571" s="2">
        <v>1.3451806843036576E-3</v>
      </c>
      <c r="E1571" s="2">
        <v>5.5921056010419402E-3</v>
      </c>
      <c r="F1571">
        <v>5</v>
      </c>
      <c r="G1571">
        <v>2021</v>
      </c>
      <c r="L1571" s="2">
        <f t="shared" si="155"/>
        <v>-1.0690723337454123E-3</v>
      </c>
      <c r="P1571" s="2">
        <f t="shared" si="156"/>
        <v>4.9021444001758332E-3</v>
      </c>
      <c r="T1571" s="2">
        <f t="shared" si="157"/>
        <v>6.552194834375507E-4</v>
      </c>
      <c r="X1571" s="2">
        <f t="shared" si="158"/>
        <v>-5.9712167339212455E-3</v>
      </c>
      <c r="AB1571" s="2">
        <f t="shared" si="159"/>
        <v>-1.724291817182963E-3</v>
      </c>
      <c r="AF1571" s="2">
        <f t="shared" si="160"/>
        <v>-4.2469249167382825E-3</v>
      </c>
    </row>
    <row r="1572" spans="1:32" x14ac:dyDescent="0.3">
      <c r="A1572" s="15">
        <v>44323</v>
      </c>
      <c r="B1572" s="2">
        <v>7.3774415780812662E-3</v>
      </c>
      <c r="C1572" s="4">
        <v>6.6792078669999167E-3</v>
      </c>
      <c r="D1572" s="2">
        <v>2.3364343635576277E-3</v>
      </c>
      <c r="E1572" s="2">
        <v>5.2443566628314238E-3</v>
      </c>
      <c r="F1572">
        <v>5</v>
      </c>
      <c r="G1572">
        <v>2021</v>
      </c>
      <c r="L1572" s="2">
        <f t="shared" si="155"/>
        <v>6.9823371108134955E-4</v>
      </c>
      <c r="P1572" s="2">
        <f t="shared" si="156"/>
        <v>5.0410072145236386E-3</v>
      </c>
      <c r="T1572" s="2">
        <f t="shared" si="157"/>
        <v>2.1330849152498424E-3</v>
      </c>
      <c r="X1572" s="2">
        <f t="shared" si="158"/>
        <v>-4.342773503442289E-3</v>
      </c>
      <c r="AB1572" s="2">
        <f t="shared" si="159"/>
        <v>-1.4348512041684929E-3</v>
      </c>
      <c r="AF1572" s="2">
        <f t="shared" si="160"/>
        <v>-2.9079222992737961E-3</v>
      </c>
    </row>
    <row r="1573" spans="1:32" x14ac:dyDescent="0.3">
      <c r="A1573" s="15">
        <v>44326</v>
      </c>
      <c r="B1573" s="2">
        <v>8.4062937172857625E-3</v>
      </c>
      <c r="C1573" s="4">
        <v>8.0414756647541677E-3</v>
      </c>
      <c r="D1573" s="2">
        <v>7.2300141318057242E-3</v>
      </c>
      <c r="E1573" s="2">
        <v>6.0142497521159782E-3</v>
      </c>
      <c r="F1573">
        <v>5</v>
      </c>
      <c r="G1573">
        <v>2021</v>
      </c>
      <c r="L1573" s="2">
        <f t="shared" si="155"/>
        <v>3.6481805253159479E-4</v>
      </c>
      <c r="P1573" s="2">
        <f t="shared" si="156"/>
        <v>1.1762795854800383E-3</v>
      </c>
      <c r="T1573" s="2">
        <f t="shared" si="157"/>
        <v>2.3920439651697843E-3</v>
      </c>
      <c r="X1573" s="2">
        <f t="shared" si="158"/>
        <v>-8.1146153294844349E-4</v>
      </c>
      <c r="AB1573" s="2">
        <f t="shared" si="159"/>
        <v>-2.0272259126381895E-3</v>
      </c>
      <c r="AF1573" s="2">
        <f t="shared" si="160"/>
        <v>1.215764379689746E-3</v>
      </c>
    </row>
    <row r="1574" spans="1:32" x14ac:dyDescent="0.3">
      <c r="A1574" s="15">
        <v>44327</v>
      </c>
      <c r="B1574" s="2">
        <v>-1.3047853807986062E-2</v>
      </c>
      <c r="C1574" s="4">
        <v>-6.1302271731019792E-3</v>
      </c>
      <c r="D1574" s="2">
        <v>-8.1526986579126548E-3</v>
      </c>
      <c r="E1574" s="2">
        <v>-6.8804730921182581E-3</v>
      </c>
      <c r="F1574">
        <v>5</v>
      </c>
      <c r="G1574">
        <v>2021</v>
      </c>
      <c r="L1574" s="2">
        <f t="shared" si="155"/>
        <v>-6.9176266348840824E-3</v>
      </c>
      <c r="P1574" s="2">
        <f t="shared" si="156"/>
        <v>-4.8951551500734068E-3</v>
      </c>
      <c r="T1574" s="2">
        <f t="shared" si="157"/>
        <v>-6.1673807158678035E-3</v>
      </c>
      <c r="X1574" s="2">
        <f t="shared" si="158"/>
        <v>-2.0224714848106756E-3</v>
      </c>
      <c r="AB1574" s="2">
        <f t="shared" si="159"/>
        <v>-7.5024591901627895E-4</v>
      </c>
      <c r="AF1574" s="2">
        <f t="shared" si="160"/>
        <v>-1.2722255657943967E-3</v>
      </c>
    </row>
    <row r="1575" spans="1:32" x14ac:dyDescent="0.3">
      <c r="A1575" s="15">
        <v>44328</v>
      </c>
      <c r="B1575" s="2">
        <v>-1.2416692729576573E-2</v>
      </c>
      <c r="C1575" s="4">
        <v>-1.0386680807366631E-2</v>
      </c>
      <c r="D1575" s="2">
        <v>-1.2773711525240107E-2</v>
      </c>
      <c r="E1575" s="2">
        <v>-9.5808107960222537E-3</v>
      </c>
      <c r="F1575">
        <v>5</v>
      </c>
      <c r="G1575">
        <v>2021</v>
      </c>
      <c r="L1575" s="2">
        <f t="shared" si="155"/>
        <v>-2.0300119222099421E-3</v>
      </c>
      <c r="P1575" s="2">
        <f t="shared" si="156"/>
        <v>3.5701879566353394E-4</v>
      </c>
      <c r="T1575" s="2">
        <f t="shared" si="157"/>
        <v>-2.8358819335543191E-3</v>
      </c>
      <c r="X1575" s="2">
        <f t="shared" si="158"/>
        <v>-2.387030717873476E-3</v>
      </c>
      <c r="AB1575" s="2">
        <f t="shared" si="159"/>
        <v>8.0587001134437702E-4</v>
      </c>
      <c r="AF1575" s="2">
        <f t="shared" si="160"/>
        <v>-3.192900729217853E-3</v>
      </c>
    </row>
    <row r="1576" spans="1:32" x14ac:dyDescent="0.3">
      <c r="A1576" s="15">
        <v>44330</v>
      </c>
      <c r="B1576" s="2">
        <v>-6.1638880508163903E-3</v>
      </c>
      <c r="C1576" s="4">
        <v>-1.2724117987276376E-3</v>
      </c>
      <c r="D1576" s="2">
        <v>-8.7127876914733313E-3</v>
      </c>
      <c r="E1576" s="2">
        <v>8.5745151034692375E-4</v>
      </c>
      <c r="F1576">
        <v>5</v>
      </c>
      <c r="G1576">
        <v>2021</v>
      </c>
      <c r="L1576" s="2">
        <f t="shared" si="155"/>
        <v>-4.8914762520887532E-3</v>
      </c>
      <c r="P1576" s="2">
        <f t="shared" si="156"/>
        <v>2.548899640656941E-3</v>
      </c>
      <c r="T1576" s="2">
        <f t="shared" si="157"/>
        <v>-7.0213395611633143E-3</v>
      </c>
      <c r="X1576" s="2">
        <f t="shared" si="158"/>
        <v>-7.4403758927456942E-3</v>
      </c>
      <c r="AB1576" s="2">
        <f t="shared" si="159"/>
        <v>2.1298633090745612E-3</v>
      </c>
      <c r="AF1576" s="2">
        <f t="shared" si="160"/>
        <v>-9.5702392018202544E-3</v>
      </c>
    </row>
    <row r="1577" spans="1:32" x14ac:dyDescent="0.3">
      <c r="A1577" s="15">
        <v>44333</v>
      </c>
      <c r="B1577" s="2">
        <v>3.0986721323843797E-2</v>
      </c>
      <c r="C1577" s="4">
        <v>1.6715720339560449E-2</v>
      </c>
      <c r="D1577" s="2">
        <v>4.0090706895185069E-2</v>
      </c>
      <c r="E1577" s="2">
        <v>1.7404794126307781E-2</v>
      </c>
      <c r="F1577">
        <v>5</v>
      </c>
      <c r="G1577">
        <v>2021</v>
      </c>
      <c r="L1577" s="2">
        <f t="shared" si="155"/>
        <v>1.4271000984283348E-2</v>
      </c>
      <c r="P1577" s="2">
        <f t="shared" si="156"/>
        <v>-9.1039855713412714E-3</v>
      </c>
      <c r="T1577" s="2">
        <f t="shared" si="157"/>
        <v>1.3581927197536016E-2</v>
      </c>
      <c r="X1577" s="2">
        <f t="shared" si="158"/>
        <v>2.337498655562462E-2</v>
      </c>
      <c r="AB1577" s="2">
        <f t="shared" si="159"/>
        <v>6.8907378674733233E-4</v>
      </c>
      <c r="AF1577" s="2">
        <f t="shared" si="160"/>
        <v>2.2685912768877287E-2</v>
      </c>
    </row>
    <row r="1578" spans="1:32" x14ac:dyDescent="0.3">
      <c r="A1578" s="15">
        <v>44334</v>
      </c>
      <c r="B1578" s="2">
        <v>1.4556865952299013E-2</v>
      </c>
      <c r="C1578" s="4">
        <v>1.2393496011230921E-2</v>
      </c>
      <c r="D1578" s="2">
        <v>1.3842211047767103E-2</v>
      </c>
      <c r="E1578" s="2">
        <v>1.2355606704459544E-2</v>
      </c>
      <c r="F1578">
        <v>5</v>
      </c>
      <c r="G1578">
        <v>2021</v>
      </c>
      <c r="L1578" s="2">
        <f t="shared" si="155"/>
        <v>2.1633699410680916E-3</v>
      </c>
      <c r="P1578" s="2">
        <f t="shared" si="156"/>
        <v>7.1465490453190977E-4</v>
      </c>
      <c r="T1578" s="2">
        <f t="shared" si="157"/>
        <v>2.2012592478394682E-3</v>
      </c>
      <c r="X1578" s="2">
        <f t="shared" si="158"/>
        <v>1.4487150365361818E-3</v>
      </c>
      <c r="AB1578" s="2">
        <f t="shared" si="159"/>
        <v>-3.7889306771376682E-5</v>
      </c>
      <c r="AF1578" s="2">
        <f t="shared" si="160"/>
        <v>1.4866043433075585E-3</v>
      </c>
    </row>
    <row r="1579" spans="1:32" x14ac:dyDescent="0.3">
      <c r="A1579" s="15">
        <v>44335</v>
      </c>
      <c r="B1579" s="2">
        <v>-9.9302628985479362E-3</v>
      </c>
      <c r="C1579" s="4">
        <v>-5.159483985411847E-3</v>
      </c>
      <c r="D1579" s="2">
        <v>-6.9924297809118565E-3</v>
      </c>
      <c r="E1579" s="2">
        <v>-5.791406945903018E-3</v>
      </c>
      <c r="F1579">
        <v>5</v>
      </c>
      <c r="G1579">
        <v>2021</v>
      </c>
      <c r="L1579" s="2">
        <f t="shared" si="155"/>
        <v>-4.7707789131360891E-3</v>
      </c>
      <c r="P1579" s="2">
        <f t="shared" si="156"/>
        <v>-2.9378331176360796E-3</v>
      </c>
      <c r="T1579" s="2">
        <f t="shared" si="157"/>
        <v>-4.1388559526449181E-3</v>
      </c>
      <c r="X1579" s="2">
        <f t="shared" si="158"/>
        <v>-1.8329457955000095E-3</v>
      </c>
      <c r="AB1579" s="2">
        <f t="shared" si="159"/>
        <v>-6.3192296049117101E-4</v>
      </c>
      <c r="AF1579" s="2">
        <f t="shared" si="160"/>
        <v>-1.2010228350088385E-3</v>
      </c>
    </row>
    <row r="1580" spans="1:32" x14ac:dyDescent="0.3">
      <c r="A1580" s="15">
        <v>44336</v>
      </c>
      <c r="B1580" s="2">
        <v>-9.4142391551502672E-3</v>
      </c>
      <c r="C1580" s="4">
        <v>-8.2567372913776894E-3</v>
      </c>
      <c r="D1580" s="2">
        <v>-1.0409616092527109E-2</v>
      </c>
      <c r="E1580" s="2">
        <v>-6.7687801687445559E-3</v>
      </c>
      <c r="F1580">
        <v>5</v>
      </c>
      <c r="G1580">
        <v>2021</v>
      </c>
      <c r="L1580" s="2">
        <f t="shared" si="155"/>
        <v>-1.1575018637725778E-3</v>
      </c>
      <c r="P1580" s="2">
        <f t="shared" si="156"/>
        <v>9.9537693737684202E-4</v>
      </c>
      <c r="T1580" s="2">
        <f t="shared" si="157"/>
        <v>-2.6454589864057113E-3</v>
      </c>
      <c r="X1580" s="2">
        <f t="shared" si="158"/>
        <v>-2.1528788011494198E-3</v>
      </c>
      <c r="AB1580" s="2">
        <f t="shared" si="159"/>
        <v>1.4879571226331335E-3</v>
      </c>
      <c r="AF1580" s="2">
        <f t="shared" si="160"/>
        <v>-3.6408359237825533E-3</v>
      </c>
    </row>
    <row r="1581" spans="1:32" x14ac:dyDescent="0.3">
      <c r="A1581" s="15">
        <v>44337</v>
      </c>
      <c r="B1581" s="2">
        <v>3.1055976646052485E-2</v>
      </c>
      <c r="C1581" s="4">
        <v>1.8063135438295189E-2</v>
      </c>
      <c r="D1581" s="2">
        <v>3.8169106827600746E-2</v>
      </c>
      <c r="E1581" s="2">
        <v>1.9683703333369704E-2</v>
      </c>
      <c r="F1581">
        <v>5</v>
      </c>
      <c r="G1581">
        <v>2021</v>
      </c>
      <c r="L1581" s="2">
        <f t="shared" si="155"/>
        <v>1.2992841207757296E-2</v>
      </c>
      <c r="P1581" s="2">
        <f t="shared" si="156"/>
        <v>-7.1131301815482613E-3</v>
      </c>
      <c r="T1581" s="2">
        <f t="shared" si="157"/>
        <v>1.1372273312682781E-2</v>
      </c>
      <c r="X1581" s="2">
        <f t="shared" si="158"/>
        <v>2.0105971389305557E-2</v>
      </c>
      <c r="AB1581" s="2">
        <f t="shared" si="159"/>
        <v>1.6205678950745143E-3</v>
      </c>
      <c r="AF1581" s="2">
        <f t="shared" si="160"/>
        <v>1.8485403494231042E-2</v>
      </c>
    </row>
    <row r="1582" spans="1:32" x14ac:dyDescent="0.3">
      <c r="A1582" s="15">
        <v>44340</v>
      </c>
      <c r="B1582" s="2">
        <v>6.3698721768847034E-3</v>
      </c>
      <c r="C1582" s="4">
        <v>1.4760828451497799E-3</v>
      </c>
      <c r="D1582" s="2">
        <v>9.7292736419614893E-3</v>
      </c>
      <c r="E1582" s="2">
        <v>2.2045694856874776E-3</v>
      </c>
      <c r="F1582">
        <v>5</v>
      </c>
      <c r="G1582">
        <v>2021</v>
      </c>
      <c r="L1582" s="2">
        <f t="shared" si="155"/>
        <v>4.8937893317349233E-3</v>
      </c>
      <c r="P1582" s="2">
        <f t="shared" si="156"/>
        <v>-3.3594014650767858E-3</v>
      </c>
      <c r="T1582" s="2">
        <f t="shared" si="157"/>
        <v>4.1653026911972254E-3</v>
      </c>
      <c r="X1582" s="2">
        <f t="shared" si="158"/>
        <v>8.2531907968117092E-3</v>
      </c>
      <c r="AB1582" s="2">
        <f t="shared" si="159"/>
        <v>7.2848664053769773E-4</v>
      </c>
      <c r="AF1582" s="2">
        <f t="shared" si="160"/>
        <v>7.5247041562740112E-3</v>
      </c>
    </row>
    <row r="1583" spans="1:32" x14ac:dyDescent="0.3">
      <c r="A1583" s="15">
        <v>44341</v>
      </c>
      <c r="B1583" s="2">
        <v>-7.1472755222655032E-3</v>
      </c>
      <c r="C1583" s="4">
        <v>7.0734387440204766E-4</v>
      </c>
      <c r="D1583" s="2">
        <v>-8.0587003056353246E-3</v>
      </c>
      <c r="E1583" s="2">
        <v>-2.8370110499315168E-4</v>
      </c>
      <c r="F1583">
        <v>5</v>
      </c>
      <c r="G1583">
        <v>2021</v>
      </c>
      <c r="L1583" s="2">
        <f t="shared" si="155"/>
        <v>-7.8546193966675514E-3</v>
      </c>
      <c r="P1583" s="2">
        <f t="shared" si="156"/>
        <v>9.1142478336982136E-4</v>
      </c>
      <c r="T1583" s="2">
        <f t="shared" si="157"/>
        <v>-6.8635744172723511E-3</v>
      </c>
      <c r="X1583" s="2">
        <f t="shared" si="158"/>
        <v>-8.7660441800373728E-3</v>
      </c>
      <c r="AB1583" s="2">
        <f t="shared" si="159"/>
        <v>-9.9104497939519944E-4</v>
      </c>
      <c r="AF1583" s="2">
        <f t="shared" si="160"/>
        <v>-7.7749992006421725E-3</v>
      </c>
    </row>
    <row r="1584" spans="1:32" x14ac:dyDescent="0.3">
      <c r="A1584" s="15">
        <v>44342</v>
      </c>
      <c r="B1584" s="2">
        <v>5.2030974880127485E-3</v>
      </c>
      <c r="C1584" s="4">
        <v>6.1150215833960719E-3</v>
      </c>
      <c r="D1584" s="2">
        <v>6.4047083261199842E-4</v>
      </c>
      <c r="E1584" s="2">
        <v>7.5041179931169232E-3</v>
      </c>
      <c r="F1584">
        <v>5</v>
      </c>
      <c r="G1584">
        <v>2021</v>
      </c>
      <c r="L1584" s="2">
        <f t="shared" si="155"/>
        <v>-9.1192409538332336E-4</v>
      </c>
      <c r="P1584" s="2">
        <f t="shared" si="156"/>
        <v>4.5626266554007503E-3</v>
      </c>
      <c r="T1584" s="2">
        <f t="shared" si="157"/>
        <v>-2.3010205051041746E-3</v>
      </c>
      <c r="X1584" s="2">
        <f t="shared" si="158"/>
        <v>-5.4745507507840737E-3</v>
      </c>
      <c r="AB1584" s="2">
        <f t="shared" si="159"/>
        <v>1.3890964097208513E-3</v>
      </c>
      <c r="AF1584" s="2">
        <f t="shared" si="160"/>
        <v>-6.863647160504925E-3</v>
      </c>
    </row>
    <row r="1585" spans="1:32" x14ac:dyDescent="0.3">
      <c r="A1585" s="15">
        <v>44343</v>
      </c>
      <c r="B1585" s="2">
        <v>1.5572818132601439E-3</v>
      </c>
      <c r="C1585" s="4">
        <v>2.3788595198494023E-3</v>
      </c>
      <c r="D1585" s="2">
        <v>1.1845451242929225E-2</v>
      </c>
      <c r="E1585" s="2">
        <v>1.9150284059280885E-3</v>
      </c>
      <c r="F1585">
        <v>5</v>
      </c>
      <c r="G1585">
        <v>2021</v>
      </c>
      <c r="L1585" s="2">
        <f t="shared" si="155"/>
        <v>-8.2157770658925844E-4</v>
      </c>
      <c r="P1585" s="2">
        <f t="shared" si="156"/>
        <v>-1.0288169429669081E-2</v>
      </c>
      <c r="T1585" s="2">
        <f t="shared" si="157"/>
        <v>-3.577465926679446E-4</v>
      </c>
      <c r="X1585" s="2">
        <f t="shared" si="158"/>
        <v>9.4665917230798233E-3</v>
      </c>
      <c r="AB1585" s="2">
        <f t="shared" si="159"/>
        <v>-4.6383111392131384E-4</v>
      </c>
      <c r="AF1585" s="2">
        <f t="shared" si="160"/>
        <v>9.9304228370011363E-3</v>
      </c>
    </row>
    <row r="1586" spans="1:32" x14ac:dyDescent="0.3">
      <c r="A1586" s="15">
        <v>44344</v>
      </c>
      <c r="B1586" s="2">
        <v>3.4191557595192462E-3</v>
      </c>
      <c r="C1586" s="4">
        <v>6.3763826090357687E-3</v>
      </c>
      <c r="D1586" s="2">
        <v>1.3221237752900816E-3</v>
      </c>
      <c r="E1586" s="2">
        <v>6.0189509112940571E-3</v>
      </c>
      <c r="F1586">
        <v>5</v>
      </c>
      <c r="G1586">
        <v>2021</v>
      </c>
      <c r="L1586" s="2">
        <f t="shared" si="155"/>
        <v>-2.9572268495165225E-3</v>
      </c>
      <c r="P1586" s="2">
        <f t="shared" si="156"/>
        <v>2.0970319842291644E-3</v>
      </c>
      <c r="T1586" s="2">
        <f t="shared" si="157"/>
        <v>-2.5997951517748108E-3</v>
      </c>
      <c r="X1586" s="2">
        <f t="shared" si="158"/>
        <v>-5.0542588337456869E-3</v>
      </c>
      <c r="AB1586" s="2">
        <f t="shared" si="159"/>
        <v>-3.574316977417117E-4</v>
      </c>
      <c r="AF1586" s="2">
        <f t="shared" si="160"/>
        <v>-4.6968271360039752E-3</v>
      </c>
    </row>
    <row r="1587" spans="1:32" x14ac:dyDescent="0.3">
      <c r="A1587" s="15">
        <v>44347</v>
      </c>
      <c r="B1587" s="2">
        <v>1.0102828611978898E-2</v>
      </c>
      <c r="C1587" s="4">
        <v>9.5331262369903209E-3</v>
      </c>
      <c r="D1587" s="2">
        <v>1.0961414511922656E-2</v>
      </c>
      <c r="E1587" s="2">
        <v>1.000644071277231E-2</v>
      </c>
      <c r="F1587">
        <v>5</v>
      </c>
      <c r="G1587">
        <v>2021</v>
      </c>
      <c r="L1587" s="2">
        <f t="shared" si="155"/>
        <v>5.697023749885767E-4</v>
      </c>
      <c r="P1587" s="2">
        <f t="shared" si="156"/>
        <v>-8.5858589994375865E-4</v>
      </c>
      <c r="T1587" s="2">
        <f t="shared" si="157"/>
        <v>9.6387899206587524E-5</v>
      </c>
      <c r="X1587" s="2">
        <f t="shared" si="158"/>
        <v>1.4282882749323354E-3</v>
      </c>
      <c r="AB1587" s="2">
        <f t="shared" si="159"/>
        <v>4.7331447578198918E-4</v>
      </c>
      <c r="AF1587" s="2">
        <f t="shared" si="160"/>
        <v>9.5497379915034618E-4</v>
      </c>
    </row>
    <row r="1588" spans="1:32" x14ac:dyDescent="0.3">
      <c r="A1588" s="15">
        <v>44348</v>
      </c>
      <c r="B1588" s="2">
        <v>-1.060314790340109E-3</v>
      </c>
      <c r="C1588" s="4">
        <v>-5.1017788844103169E-4</v>
      </c>
      <c r="D1588" s="2">
        <v>-5.332616500570821E-3</v>
      </c>
      <c r="E1588" s="2">
        <v>-4.9290068975385534E-5</v>
      </c>
      <c r="F1588">
        <v>6</v>
      </c>
      <c r="G1588">
        <v>2021</v>
      </c>
      <c r="L1588" s="2">
        <f t="shared" si="155"/>
        <v>-5.5013690189907735E-4</v>
      </c>
      <c r="P1588" s="2">
        <f t="shared" si="156"/>
        <v>4.272301710230712E-3</v>
      </c>
      <c r="T1588" s="2">
        <f t="shared" si="157"/>
        <v>1.0110247213647235E-3</v>
      </c>
      <c r="X1588" s="2">
        <f t="shared" si="158"/>
        <v>4.8224386121297896E-3</v>
      </c>
      <c r="AB1588" s="2">
        <f t="shared" si="159"/>
        <v>4.6088781946564616E-4</v>
      </c>
      <c r="AF1588" s="2">
        <f t="shared" si="160"/>
        <v>5.2833264315954353E-3</v>
      </c>
    </row>
    <row r="1589" spans="1:32" x14ac:dyDescent="0.3">
      <c r="A1589" s="15">
        <v>44349</v>
      </c>
      <c r="B1589" s="2">
        <v>-1.483032365000524E-3</v>
      </c>
      <c r="C1589" s="4">
        <v>8.667820235831252E-5</v>
      </c>
      <c r="D1589" s="2">
        <v>1.0343207724438528E-3</v>
      </c>
      <c r="E1589" s="2">
        <v>-1.6443669456826353E-3</v>
      </c>
      <c r="F1589">
        <v>6</v>
      </c>
      <c r="G1589">
        <v>2021</v>
      </c>
      <c r="L1589" s="2">
        <f t="shared" si="155"/>
        <v>-1.5697105673588365E-3</v>
      </c>
      <c r="P1589" s="2">
        <f t="shared" si="156"/>
        <v>-2.517353137444377E-3</v>
      </c>
      <c r="T1589" s="2">
        <f t="shared" si="157"/>
        <v>-1.6133458068211129E-4</v>
      </c>
      <c r="X1589" s="2">
        <f t="shared" si="158"/>
        <v>-9.4764257008554036E-4</v>
      </c>
      <c r="AB1589" s="2">
        <f t="shared" si="159"/>
        <v>-1.7310451480409478E-3</v>
      </c>
      <c r="AF1589" s="2">
        <f t="shared" si="160"/>
        <v>-2.6786877181264879E-3</v>
      </c>
    </row>
    <row r="1590" spans="1:32" x14ac:dyDescent="0.3">
      <c r="A1590" s="15">
        <v>44350</v>
      </c>
      <c r="B1590" s="2">
        <v>9.4930768474405288E-3</v>
      </c>
      <c r="C1590" s="4">
        <v>7.3284883347671213E-3</v>
      </c>
      <c r="D1590" s="2">
        <v>7.7811936817555388E-3</v>
      </c>
      <c r="E1590" s="2">
        <v>7.3858021334061033E-3</v>
      </c>
      <c r="F1590">
        <v>6</v>
      </c>
      <c r="G1590">
        <v>2021</v>
      </c>
      <c r="L1590" s="2">
        <f t="shared" si="155"/>
        <v>2.1645885126734075E-3</v>
      </c>
      <c r="P1590" s="2">
        <f t="shared" si="156"/>
        <v>1.71188316568499E-3</v>
      </c>
      <c r="T1590" s="2">
        <f t="shared" si="157"/>
        <v>-2.1072747140344255E-3</v>
      </c>
      <c r="X1590" s="2">
        <f t="shared" si="158"/>
        <v>-4.5270534698841746E-4</v>
      </c>
      <c r="AB1590" s="2">
        <f t="shared" si="159"/>
        <v>5.7313798638982012E-5</v>
      </c>
      <c r="AF1590" s="2">
        <f t="shared" si="160"/>
        <v>-3.9539154834943545E-4</v>
      </c>
    </row>
    <row r="1591" spans="1:32" x14ac:dyDescent="0.3">
      <c r="A1591" s="15">
        <v>44351</v>
      </c>
      <c r="B1591" s="2">
        <v>-2.1768731859390551E-3</v>
      </c>
      <c r="C1591" s="4">
        <v>-1.2810421692314297E-3</v>
      </c>
      <c r="D1591" s="2">
        <v>-1.0024124098852663E-2</v>
      </c>
      <c r="E1591" s="2">
        <v>-2.5344407679289932E-3</v>
      </c>
      <c r="F1591">
        <v>6</v>
      </c>
      <c r="G1591">
        <v>2021</v>
      </c>
      <c r="L1591" s="2">
        <f t="shared" si="155"/>
        <v>-8.9583101670762545E-4</v>
      </c>
      <c r="P1591" s="2">
        <f t="shared" si="156"/>
        <v>7.8472509129136076E-3</v>
      </c>
      <c r="T1591" s="2">
        <f t="shared" si="157"/>
        <v>-3.5756758198993805E-4</v>
      </c>
      <c r="X1591" s="2">
        <f t="shared" si="158"/>
        <v>8.7430819296212339E-3</v>
      </c>
      <c r="AB1591" s="2">
        <f t="shared" si="159"/>
        <v>-1.2533985986975635E-3</v>
      </c>
      <c r="AF1591" s="2">
        <f t="shared" si="160"/>
        <v>7.4896833309236691E-3</v>
      </c>
    </row>
    <row r="1592" spans="1:32" x14ac:dyDescent="0.3">
      <c r="A1592" s="15">
        <v>44354</v>
      </c>
      <c r="B1592" s="2">
        <v>-2.475625417219348E-3</v>
      </c>
      <c r="C1592" s="4">
        <v>5.1945565641900822E-3</v>
      </c>
      <c r="D1592" s="2">
        <v>4.3069677954983687E-3</v>
      </c>
      <c r="E1592" s="2">
        <v>4.3850245825099807E-3</v>
      </c>
      <c r="F1592">
        <v>6</v>
      </c>
      <c r="G1592">
        <v>2021</v>
      </c>
      <c r="L1592" s="2">
        <f t="shared" si="155"/>
        <v>-7.6701819814094302E-3</v>
      </c>
      <c r="P1592" s="2">
        <f t="shared" si="156"/>
        <v>-6.7825932127177167E-3</v>
      </c>
      <c r="T1592" s="2">
        <f t="shared" si="157"/>
        <v>6.8606499997293287E-3</v>
      </c>
      <c r="X1592" s="2">
        <f t="shared" si="158"/>
        <v>8.875887686917135E-4</v>
      </c>
      <c r="AB1592" s="2">
        <f t="shared" si="159"/>
        <v>-8.0953198168010141E-4</v>
      </c>
      <c r="AF1592" s="2">
        <f t="shared" si="160"/>
        <v>7.8056787011612089E-5</v>
      </c>
    </row>
    <row r="1593" spans="1:32" x14ac:dyDescent="0.3">
      <c r="A1593" s="15">
        <v>44355</v>
      </c>
      <c r="B1593" s="2">
        <v>-7.6526303088802214E-3</v>
      </c>
      <c r="C1593" s="4">
        <v>-7.3325651598399354E-4</v>
      </c>
      <c r="D1593" s="2">
        <v>-1.0110414700517541E-2</v>
      </c>
      <c r="E1593" s="2">
        <v>-1.0116855993033689E-3</v>
      </c>
      <c r="F1593">
        <v>6</v>
      </c>
      <c r="G1593">
        <v>2021</v>
      </c>
      <c r="L1593" s="2">
        <f t="shared" si="155"/>
        <v>-6.9193737928962282E-3</v>
      </c>
      <c r="P1593" s="2">
        <f t="shared" si="156"/>
        <v>2.45778439163732E-3</v>
      </c>
      <c r="T1593" s="2">
        <f t="shared" si="157"/>
        <v>6.6409447095768523E-3</v>
      </c>
      <c r="X1593" s="2">
        <f t="shared" si="158"/>
        <v>9.3771581845335482E-3</v>
      </c>
      <c r="AB1593" s="2">
        <f t="shared" si="159"/>
        <v>-2.7842908331937534E-4</v>
      </c>
      <c r="AF1593" s="2">
        <f t="shared" si="160"/>
        <v>9.0987291012141723E-3</v>
      </c>
    </row>
    <row r="1594" spans="1:32" x14ac:dyDescent="0.3">
      <c r="A1594" s="15">
        <v>44356</v>
      </c>
      <c r="B1594" s="2">
        <v>-6.5979043379779667E-3</v>
      </c>
      <c r="C1594" s="4">
        <v>-6.6549767790547712E-3</v>
      </c>
      <c r="D1594" s="2">
        <v>-8.1173596919508414E-3</v>
      </c>
      <c r="E1594" s="2">
        <v>-6.387878697448929E-3</v>
      </c>
      <c r="F1594">
        <v>6</v>
      </c>
      <c r="G1594">
        <v>2021</v>
      </c>
      <c r="L1594" s="2">
        <f t="shared" si="155"/>
        <v>5.7072441076804446E-5</v>
      </c>
      <c r="P1594" s="2">
        <f t="shared" si="156"/>
        <v>1.5194553539728747E-3</v>
      </c>
      <c r="T1594" s="2">
        <f t="shared" si="157"/>
        <v>2.1002564052903776E-4</v>
      </c>
      <c r="X1594" s="2">
        <f t="shared" si="158"/>
        <v>1.4623829128960703E-3</v>
      </c>
      <c r="AB1594" s="2">
        <f t="shared" si="159"/>
        <v>2.6709808160584221E-4</v>
      </c>
      <c r="AF1594" s="2">
        <f t="shared" si="160"/>
        <v>1.7294809945019125E-3</v>
      </c>
    </row>
    <row r="1595" spans="1:32" x14ac:dyDescent="0.3">
      <c r="A1595" s="15">
        <v>44357</v>
      </c>
      <c r="B1595" s="2">
        <v>1.1993580224692223E-2</v>
      </c>
      <c r="C1595" s="4">
        <v>6.5492617690041883E-3</v>
      </c>
      <c r="D1595" s="2">
        <v>9.5027370296402944E-3</v>
      </c>
      <c r="E1595" s="2">
        <v>6.9083301951960267E-3</v>
      </c>
      <c r="F1595">
        <v>6</v>
      </c>
      <c r="G1595">
        <v>2021</v>
      </c>
      <c r="L1595" s="2">
        <f t="shared" si="155"/>
        <v>5.4443184556880351E-3</v>
      </c>
      <c r="P1595" s="2">
        <f t="shared" si="156"/>
        <v>2.490843195051929E-3</v>
      </c>
      <c r="T1595" s="2">
        <f t="shared" si="157"/>
        <v>-5.0852500294961966E-3</v>
      </c>
      <c r="X1595" s="2">
        <f t="shared" si="158"/>
        <v>-2.9534752606361061E-3</v>
      </c>
      <c r="AB1595" s="2">
        <f t="shared" si="159"/>
        <v>3.5906842619183848E-4</v>
      </c>
      <c r="AF1595" s="2">
        <f t="shared" si="160"/>
        <v>-2.5944068344442676E-3</v>
      </c>
    </row>
    <row r="1596" spans="1:32" x14ac:dyDescent="0.3">
      <c r="A1596" s="15">
        <v>44358</v>
      </c>
      <c r="B1596" s="2">
        <v>-1.6737382357536054E-3</v>
      </c>
      <c r="C1596" s="4">
        <v>3.9141554542422114E-3</v>
      </c>
      <c r="D1596" s="2">
        <v>-2.3853440816139397E-3</v>
      </c>
      <c r="E1596" s="2">
        <v>3.3324748324441611E-3</v>
      </c>
      <c r="F1596">
        <v>6</v>
      </c>
      <c r="G1596">
        <v>2021</v>
      </c>
      <c r="L1596" s="2">
        <f t="shared" si="155"/>
        <v>-5.5878936899958166E-3</v>
      </c>
      <c r="P1596" s="2">
        <f t="shared" si="156"/>
        <v>7.1160584586033439E-4</v>
      </c>
      <c r="T1596" s="2">
        <f t="shared" si="157"/>
        <v>5.0062130681977667E-3</v>
      </c>
      <c r="X1596" s="2">
        <f t="shared" si="158"/>
        <v>6.2994995358561512E-3</v>
      </c>
      <c r="AB1596" s="2">
        <f t="shared" si="159"/>
        <v>-5.8168062179805033E-4</v>
      </c>
      <c r="AF1596" s="2">
        <f t="shared" si="160"/>
        <v>5.7178189140581013E-3</v>
      </c>
    </row>
    <row r="1597" spans="1:32" x14ac:dyDescent="0.3">
      <c r="A1597" s="15">
        <v>44361</v>
      </c>
      <c r="B1597" s="2">
        <v>-3.4797397130572091E-3</v>
      </c>
      <c r="C1597" s="4">
        <v>7.9117178871282673E-4</v>
      </c>
      <c r="D1597" s="2">
        <v>-2.7619737840753637E-3</v>
      </c>
      <c r="E1597" s="2">
        <v>1.462989063694561E-3</v>
      </c>
      <c r="F1597">
        <v>6</v>
      </c>
      <c r="G1597">
        <v>2021</v>
      </c>
      <c r="L1597" s="2">
        <f t="shared" si="155"/>
        <v>-4.2709115017700357E-3</v>
      </c>
      <c r="P1597" s="2">
        <f t="shared" si="156"/>
        <v>-7.1776592898184543E-4</v>
      </c>
      <c r="T1597" s="2">
        <f t="shared" si="157"/>
        <v>4.9427287767517701E-3</v>
      </c>
      <c r="X1597" s="2">
        <f t="shared" si="158"/>
        <v>3.5531455727881903E-3</v>
      </c>
      <c r="AB1597" s="2">
        <f t="shared" si="159"/>
        <v>6.7181727498173422E-4</v>
      </c>
      <c r="AF1597" s="2">
        <f t="shared" si="160"/>
        <v>4.2249628477699242E-3</v>
      </c>
    </row>
    <row r="1598" spans="1:32" x14ac:dyDescent="0.3">
      <c r="A1598" s="15">
        <v>44362</v>
      </c>
      <c r="B1598" s="2">
        <v>5.7025328600210203E-3</v>
      </c>
      <c r="C1598" s="4">
        <v>3.630188750841909E-3</v>
      </c>
      <c r="D1598" s="2">
        <v>8.5019999656658681E-3</v>
      </c>
      <c r="E1598" s="2">
        <v>4.2152911627882971E-3</v>
      </c>
      <c r="F1598">
        <v>6</v>
      </c>
      <c r="G1598">
        <v>2021</v>
      </c>
      <c r="L1598" s="2">
        <f t="shared" si="155"/>
        <v>2.0723441091791113E-3</v>
      </c>
      <c r="P1598" s="2">
        <f t="shared" si="156"/>
        <v>-2.7994671056448478E-3</v>
      </c>
      <c r="T1598" s="2">
        <f t="shared" si="157"/>
        <v>-1.4872416972327232E-3</v>
      </c>
      <c r="X1598" s="2">
        <f t="shared" si="158"/>
        <v>-4.8718112148239592E-3</v>
      </c>
      <c r="AB1598" s="2">
        <f t="shared" si="159"/>
        <v>5.8510241194638813E-4</v>
      </c>
      <c r="AF1598" s="2">
        <f t="shared" si="160"/>
        <v>-4.286708802877571E-3</v>
      </c>
    </row>
    <row r="1599" spans="1:32" x14ac:dyDescent="0.3">
      <c r="A1599" s="15">
        <v>44363</v>
      </c>
      <c r="B1599" s="2">
        <v>-6.0416308482110562E-3</v>
      </c>
      <c r="C1599" s="4">
        <v>-6.40862044520067E-3</v>
      </c>
      <c r="D1599" s="2">
        <v>-6.9295203239923119E-3</v>
      </c>
      <c r="E1599" s="2">
        <v>-5.1365232822434877E-3</v>
      </c>
      <c r="F1599">
        <v>6</v>
      </c>
      <c r="G1599">
        <v>2021</v>
      </c>
      <c r="L1599" s="2">
        <f t="shared" si="155"/>
        <v>3.6698959698961385E-4</v>
      </c>
      <c r="P1599" s="2">
        <f t="shared" si="156"/>
        <v>8.8788947578125575E-4</v>
      </c>
      <c r="T1599" s="2">
        <f t="shared" si="157"/>
        <v>9.0510756596756843E-4</v>
      </c>
      <c r="X1599" s="2">
        <f t="shared" si="158"/>
        <v>5.208998787916419E-4</v>
      </c>
      <c r="AB1599" s="2">
        <f t="shared" si="159"/>
        <v>1.2720971629571823E-3</v>
      </c>
      <c r="AF1599" s="2">
        <f t="shared" si="160"/>
        <v>1.7929970417488242E-3</v>
      </c>
    </row>
    <row r="1600" spans="1:32" x14ac:dyDescent="0.3">
      <c r="A1600" s="15">
        <v>44364</v>
      </c>
      <c r="B1600" s="2">
        <v>-1.0183094600400511E-2</v>
      </c>
      <c r="C1600" s="4">
        <v>-4.8295391484409209E-3</v>
      </c>
      <c r="D1600" s="2">
        <v>-1.1373148399445728E-2</v>
      </c>
      <c r="E1600" s="2">
        <v>-3.40272881137057E-3</v>
      </c>
      <c r="F1600">
        <v>6</v>
      </c>
      <c r="G1600">
        <v>2021</v>
      </c>
      <c r="L1600" s="2">
        <f t="shared" si="155"/>
        <v>-5.3535554519595898E-3</v>
      </c>
      <c r="P1600" s="2">
        <f t="shared" si="156"/>
        <v>1.1900537990452171E-3</v>
      </c>
      <c r="T1600" s="2">
        <f t="shared" si="157"/>
        <v>6.7803657890299403E-3</v>
      </c>
      <c r="X1600" s="2">
        <f t="shared" si="158"/>
        <v>6.5436092510048069E-3</v>
      </c>
      <c r="AB1600" s="2">
        <f t="shared" si="159"/>
        <v>1.4268103370703509E-3</v>
      </c>
      <c r="AF1600" s="2">
        <f t="shared" si="160"/>
        <v>7.9704195880751574E-3</v>
      </c>
    </row>
    <row r="1601" spans="1:32" x14ac:dyDescent="0.3">
      <c r="A1601" s="15">
        <v>44365</v>
      </c>
      <c r="B1601" s="2">
        <v>5.9076998035846508E-4</v>
      </c>
      <c r="C1601" s="4">
        <v>-5.1301987075718367E-4</v>
      </c>
      <c r="D1601" s="2">
        <v>-1.3697284238876433E-3</v>
      </c>
      <c r="E1601" s="2">
        <v>4.0364403412388589E-4</v>
      </c>
      <c r="F1601">
        <v>6</v>
      </c>
      <c r="G1601">
        <v>2021</v>
      </c>
      <c r="L1601" s="2">
        <f t="shared" si="155"/>
        <v>1.1037898511156489E-3</v>
      </c>
      <c r="P1601" s="2">
        <f t="shared" si="156"/>
        <v>1.9604984042461086E-3</v>
      </c>
      <c r="T1601" s="2">
        <f t="shared" si="157"/>
        <v>-1.871259462345792E-4</v>
      </c>
      <c r="X1601" s="2">
        <f t="shared" si="158"/>
        <v>8.5670855313045959E-4</v>
      </c>
      <c r="AB1601" s="2">
        <f t="shared" si="159"/>
        <v>9.1666390488106956E-4</v>
      </c>
      <c r="AF1601" s="2">
        <f t="shared" si="160"/>
        <v>1.7733724580115291E-3</v>
      </c>
    </row>
    <row r="1602" spans="1:32" x14ac:dyDescent="0.3">
      <c r="A1602" s="15">
        <v>44368</v>
      </c>
      <c r="B1602" s="2">
        <v>6.979282899849797E-3</v>
      </c>
      <c r="C1602" s="4">
        <v>4.02656320237702E-3</v>
      </c>
      <c r="D1602" s="2">
        <v>9.0659181665606499E-3</v>
      </c>
      <c r="E1602" s="2">
        <v>4.3941621318019783E-3</v>
      </c>
      <c r="F1602">
        <v>6</v>
      </c>
      <c r="G1602">
        <v>2021</v>
      </c>
      <c r="L1602" s="2">
        <f t="shared" ref="L1602:L1665" si="161">IF(OR(F1602=1, F1602=3, F1602=4, F1602=5, F1602=6,F1602=9,F1602=10,F1602=11), B1602-C1602, IF(OR(F1602=2, F1602=7,F1602=8,F1602=12), C1602-B1602, ""))</f>
        <v>2.9527196974727769E-3</v>
      </c>
      <c r="P1602" s="2">
        <f t="shared" ref="P1602:P1665" si="162">IF(OR(F1602=1, F1602=4, F1602=9,F1602=10,F1602=11), D1602-B1602, IF(OR(F1602=2,F1602=3,F1602=5,F1602=6, F1602=7,F1602=8,F1602=12), B1602-D1602, ""))</f>
        <v>-2.0866352667108529E-3</v>
      </c>
      <c r="T1602" s="2">
        <f t="shared" ref="T1602:T1665" si="163">IF(OR(F1602=1, F1602=3, F1602=4, F1602=5,F1602=9,F1602=10,F1602=11), B1602-E1602, IF(OR(F1602=2, F1602=6, F1602=7,F1602=8,F1602=12), E1602-B1602, ""))</f>
        <v>-2.5851207680478187E-3</v>
      </c>
      <c r="X1602" s="2">
        <f t="shared" ref="X1602:X1665" si="164">IF(OR(F1602=1, F1602=3, F1602=4, F1602=5,F1602=9,F1602=10,F1602=11), D1602-C1602, IF(OR(F1602=2, F1602=6, F1602=7,F1602=8,F1602=12), C1602-D1602, ""))</f>
        <v>-5.0393549641836299E-3</v>
      </c>
      <c r="AB1602" s="2">
        <f t="shared" ref="AB1602:AB1665" si="165">IF(OR(F1602=1,F1602=2, F1602=3,F1602=9,F1602=11,F1602=12), C1602-E1602, IF(OR( F1602=4, F1602=5,F1602=6, F1602=7,F1602=8,F1602=10), E1602-C1602, ""))</f>
        <v>3.6759892942495823E-4</v>
      </c>
      <c r="AF1602" s="2">
        <f t="shared" ref="AF1602:AF1665" si="166">IF(OR(F1602=1, F1602=3,F1602=4, F1602=5,F1602=9,F1602=10,F1602=11), D1602-E1602, IF(OR(F1602=2,F1602=6, F1602=7,F1602=8,F1602=12), E1602-D1602, ""))</f>
        <v>-4.6717560347586716E-3</v>
      </c>
    </row>
    <row r="1603" spans="1:32" x14ac:dyDescent="0.3">
      <c r="A1603" s="15">
        <v>44369</v>
      </c>
      <c r="B1603" s="2">
        <v>-1.5354981737567422E-3</v>
      </c>
      <c r="C1603" s="4">
        <v>1.6670371193598578E-3</v>
      </c>
      <c r="D1603" s="2">
        <v>-3.6218896341691561E-3</v>
      </c>
      <c r="E1603" s="2">
        <v>2.7104415337789487E-4</v>
      </c>
      <c r="F1603">
        <v>6</v>
      </c>
      <c r="G1603">
        <v>2021</v>
      </c>
      <c r="L1603" s="2">
        <f t="shared" si="161"/>
        <v>-3.2025352931165998E-3</v>
      </c>
      <c r="P1603" s="2">
        <f t="shared" si="162"/>
        <v>2.0863914604124139E-3</v>
      </c>
      <c r="T1603" s="2">
        <f t="shared" si="163"/>
        <v>1.806542327134637E-3</v>
      </c>
      <c r="X1603" s="2">
        <f t="shared" si="164"/>
        <v>5.2889267535290137E-3</v>
      </c>
      <c r="AB1603" s="2">
        <f t="shared" si="165"/>
        <v>-1.395992965981963E-3</v>
      </c>
      <c r="AF1603" s="2">
        <f t="shared" si="166"/>
        <v>3.8929337875470509E-3</v>
      </c>
    </row>
    <row r="1604" spans="1:32" x14ac:dyDescent="0.3">
      <c r="A1604" s="15">
        <v>44370</v>
      </c>
      <c r="B1604" s="2">
        <v>-4.7990164602916257E-3</v>
      </c>
      <c r="C1604" s="4">
        <v>-5.4397616141763023E-3</v>
      </c>
      <c r="D1604" s="2">
        <v>-4.9215714491293713E-3</v>
      </c>
      <c r="E1604" s="2">
        <v>-5.3743474597493911E-3</v>
      </c>
      <c r="F1604">
        <v>6</v>
      </c>
      <c r="G1604">
        <v>2021</v>
      </c>
      <c r="L1604" s="2">
        <f t="shared" si="161"/>
        <v>6.4074515388467656E-4</v>
      </c>
      <c r="P1604" s="2">
        <f t="shared" si="162"/>
        <v>1.2255498883774561E-4</v>
      </c>
      <c r="T1604" s="2">
        <f t="shared" si="163"/>
        <v>-5.7533099945776545E-4</v>
      </c>
      <c r="X1604" s="2">
        <f t="shared" si="164"/>
        <v>-5.1819016504693095E-4</v>
      </c>
      <c r="AB1604" s="2">
        <f t="shared" si="165"/>
        <v>6.5414154426911113E-5</v>
      </c>
      <c r="AF1604" s="2">
        <f t="shared" si="166"/>
        <v>-4.5277601062001984E-4</v>
      </c>
    </row>
    <row r="1605" spans="1:32" x14ac:dyDescent="0.3">
      <c r="A1605" s="15">
        <v>44371</v>
      </c>
      <c r="B1605" s="2">
        <v>5.4387632185855309E-3</v>
      </c>
      <c r="C1605" s="4">
        <v>6.5978408804770843E-3</v>
      </c>
      <c r="D1605" s="2">
        <v>7.3176375310927289E-3</v>
      </c>
      <c r="E1605" s="2">
        <v>7.5119374267771212E-3</v>
      </c>
      <c r="F1605">
        <v>6</v>
      </c>
      <c r="G1605">
        <v>2021</v>
      </c>
      <c r="L1605" s="2">
        <f t="shared" si="161"/>
        <v>-1.1590776618915534E-3</v>
      </c>
      <c r="P1605" s="2">
        <f t="shared" si="162"/>
        <v>-1.8788743125071981E-3</v>
      </c>
      <c r="T1605" s="2">
        <f t="shared" si="163"/>
        <v>2.0731742081915904E-3</v>
      </c>
      <c r="X1605" s="2">
        <f t="shared" si="164"/>
        <v>-7.1979665061564467E-4</v>
      </c>
      <c r="AB1605" s="2">
        <f t="shared" si="165"/>
        <v>9.1409654630003698E-4</v>
      </c>
      <c r="AF1605" s="2">
        <f t="shared" si="166"/>
        <v>1.9429989568439231E-4</v>
      </c>
    </row>
    <row r="1606" spans="1:32" x14ac:dyDescent="0.3">
      <c r="A1606" s="15">
        <v>44372</v>
      </c>
      <c r="B1606" s="2">
        <v>1.2082631926732743E-2</v>
      </c>
      <c r="C1606" s="4">
        <v>4.4267262807582836E-3</v>
      </c>
      <c r="D1606" s="2">
        <v>1.5437735090590675E-2</v>
      </c>
      <c r="E1606" s="2">
        <v>4.2892654509573405E-3</v>
      </c>
      <c r="F1606">
        <v>6</v>
      </c>
      <c r="G1606">
        <v>2021</v>
      </c>
      <c r="L1606" s="2">
        <f t="shared" si="161"/>
        <v>7.655905645974459E-3</v>
      </c>
      <c r="P1606" s="2">
        <f t="shared" si="162"/>
        <v>-3.3551031638579323E-3</v>
      </c>
      <c r="T1606" s="2">
        <f t="shared" si="163"/>
        <v>-7.7933664757754021E-3</v>
      </c>
      <c r="X1606" s="2">
        <f t="shared" si="164"/>
        <v>-1.1011008809832391E-2</v>
      </c>
      <c r="AB1606" s="2">
        <f t="shared" si="165"/>
        <v>-1.3746082980094308E-4</v>
      </c>
      <c r="AF1606" s="2">
        <f t="shared" si="166"/>
        <v>-1.1148469639633334E-2</v>
      </c>
    </row>
    <row r="1607" spans="1:32" x14ac:dyDescent="0.3">
      <c r="A1607" s="15">
        <v>44375</v>
      </c>
      <c r="B1607" s="2">
        <v>-3.2968549383825363E-3</v>
      </c>
      <c r="C1607" s="4">
        <v>-2.8782466969518097E-3</v>
      </c>
      <c r="D1607" s="2">
        <v>-1.470394871716351E-4</v>
      </c>
      <c r="E1607" s="2">
        <v>-3.5795910593549736E-3</v>
      </c>
      <c r="F1607">
        <v>6</v>
      </c>
      <c r="G1607">
        <v>2021</v>
      </c>
      <c r="L1607" s="2">
        <f t="shared" si="161"/>
        <v>-4.1860824143072654E-4</v>
      </c>
      <c r="P1607" s="2">
        <f t="shared" si="162"/>
        <v>-3.1498154512109014E-3</v>
      </c>
      <c r="T1607" s="2">
        <f t="shared" si="163"/>
        <v>-2.8273612097243737E-4</v>
      </c>
      <c r="X1607" s="2">
        <f t="shared" si="164"/>
        <v>-2.7312072097801748E-3</v>
      </c>
      <c r="AB1607" s="2">
        <f t="shared" si="165"/>
        <v>-7.0134436240316391E-4</v>
      </c>
      <c r="AF1607" s="2">
        <f t="shared" si="166"/>
        <v>-3.4325515721833387E-3</v>
      </c>
    </row>
    <row r="1608" spans="1:32" x14ac:dyDescent="0.3">
      <c r="A1608" s="15">
        <v>44376</v>
      </c>
      <c r="B1608" s="2">
        <v>-7.3553853871399051E-3</v>
      </c>
      <c r="C1608" s="4">
        <v>-4.1891404832213068E-3</v>
      </c>
      <c r="D1608" s="2">
        <v>-9.8743051716017709E-3</v>
      </c>
      <c r="E1608" s="2">
        <v>-3.5257024715186279E-3</v>
      </c>
      <c r="F1608">
        <v>6</v>
      </c>
      <c r="G1608">
        <v>2021</v>
      </c>
      <c r="L1608" s="2">
        <f t="shared" si="161"/>
        <v>-3.1662449039185983E-3</v>
      </c>
      <c r="P1608" s="2">
        <f t="shared" si="162"/>
        <v>2.5189197844618658E-3</v>
      </c>
      <c r="T1608" s="2">
        <f t="shared" si="163"/>
        <v>3.8296829156212772E-3</v>
      </c>
      <c r="X1608" s="2">
        <f t="shared" si="164"/>
        <v>5.6851646883804641E-3</v>
      </c>
      <c r="AB1608" s="2">
        <f t="shared" si="165"/>
        <v>6.6343801170267889E-4</v>
      </c>
      <c r="AF1608" s="2">
        <f t="shared" si="166"/>
        <v>6.3486027000831426E-3</v>
      </c>
    </row>
    <row r="1609" spans="1:32" x14ac:dyDescent="0.3">
      <c r="A1609" s="15">
        <v>44377</v>
      </c>
      <c r="B1609" s="2">
        <v>-6.1785077930687719E-3</v>
      </c>
      <c r="C1609" s="4">
        <v>-1.7112795227467292E-3</v>
      </c>
      <c r="D1609" s="2">
        <v>-6.8008557481657054E-3</v>
      </c>
      <c r="E1609" s="2">
        <v>-1.2740329813742727E-3</v>
      </c>
      <c r="F1609">
        <v>6</v>
      </c>
      <c r="G1609">
        <v>2021</v>
      </c>
      <c r="L1609" s="2">
        <f t="shared" si="161"/>
        <v>-4.4672282703220427E-3</v>
      </c>
      <c r="P1609" s="2">
        <f t="shared" si="162"/>
        <v>6.2234795509693349E-4</v>
      </c>
      <c r="T1609" s="2">
        <f t="shared" si="163"/>
        <v>4.9044748116944988E-3</v>
      </c>
      <c r="X1609" s="2">
        <f t="shared" si="164"/>
        <v>5.0895762254189762E-3</v>
      </c>
      <c r="AB1609" s="2">
        <f t="shared" si="165"/>
        <v>4.3724654137245649E-4</v>
      </c>
      <c r="AF1609" s="2">
        <f t="shared" si="166"/>
        <v>5.5268227667914331E-3</v>
      </c>
    </row>
    <row r="1610" spans="1:32" x14ac:dyDescent="0.3">
      <c r="A1610" s="15">
        <v>44378</v>
      </c>
      <c r="B1610" s="2">
        <v>-4.1064062991355592E-3</v>
      </c>
      <c r="C1610" s="4">
        <v>-2.6396972299080877E-3</v>
      </c>
      <c r="D1610" s="2">
        <v>-2.5365090503332286E-3</v>
      </c>
      <c r="E1610" s="2">
        <v>-3.1269345656884063E-3</v>
      </c>
      <c r="F1610">
        <v>7</v>
      </c>
      <c r="G1610">
        <v>2021</v>
      </c>
      <c r="L1610" s="2">
        <f t="shared" si="161"/>
        <v>1.4667090692274715E-3</v>
      </c>
      <c r="P1610" s="2">
        <f t="shared" si="162"/>
        <v>-1.5698972488023305E-3</v>
      </c>
      <c r="T1610" s="2">
        <f t="shared" si="163"/>
        <v>9.7947173344715283E-4</v>
      </c>
      <c r="X1610" s="2">
        <f t="shared" si="164"/>
        <v>-1.0318817957485904E-4</v>
      </c>
      <c r="AB1610" s="2">
        <f t="shared" si="165"/>
        <v>-4.8723733578031865E-4</v>
      </c>
      <c r="AF1610" s="2">
        <f t="shared" si="166"/>
        <v>-5.9042551535517769E-4</v>
      </c>
    </row>
    <row r="1611" spans="1:32" x14ac:dyDescent="0.3">
      <c r="A1611" s="15">
        <v>44379</v>
      </c>
      <c r="B1611" s="2">
        <v>3.7382211055887113E-3</v>
      </c>
      <c r="C1611" s="4">
        <v>2.6913265306122915E-3</v>
      </c>
      <c r="D1611" s="2">
        <v>3.6299158113251486E-3</v>
      </c>
      <c r="E1611" s="2">
        <v>3.1742057318047447E-3</v>
      </c>
      <c r="F1611">
        <v>7</v>
      </c>
      <c r="G1611">
        <v>2021</v>
      </c>
      <c r="L1611" s="2">
        <f t="shared" si="161"/>
        <v>-1.0468945749764198E-3</v>
      </c>
      <c r="P1611" s="2">
        <f t="shared" si="162"/>
        <v>1.0830529426356268E-4</v>
      </c>
      <c r="T1611" s="2">
        <f t="shared" si="163"/>
        <v>-5.6401537378396663E-4</v>
      </c>
      <c r="X1611" s="2">
        <f t="shared" si="164"/>
        <v>-9.3858928071285713E-4</v>
      </c>
      <c r="AB1611" s="2">
        <f t="shared" si="165"/>
        <v>4.8287920119245318E-4</v>
      </c>
      <c r="AF1611" s="2">
        <f t="shared" si="166"/>
        <v>-4.5571007952040395E-4</v>
      </c>
    </row>
    <row r="1612" spans="1:32" x14ac:dyDescent="0.3">
      <c r="A1612" s="15">
        <v>44382</v>
      </c>
      <c r="B1612" s="2">
        <v>1.0387788704370895E-2</v>
      </c>
      <c r="C1612" s="4">
        <v>7.1332256300008666E-3</v>
      </c>
      <c r="D1612" s="2">
        <v>1.1551311552173333E-2</v>
      </c>
      <c r="E1612" s="2">
        <v>7.5322946681383677E-3</v>
      </c>
      <c r="F1612">
        <v>7</v>
      </c>
      <c r="G1612">
        <v>2021</v>
      </c>
      <c r="L1612" s="2">
        <f t="shared" si="161"/>
        <v>-3.2545630743700286E-3</v>
      </c>
      <c r="P1612" s="2">
        <f t="shared" si="162"/>
        <v>-1.1635228478024378E-3</v>
      </c>
      <c r="T1612" s="2">
        <f t="shared" si="163"/>
        <v>-2.8554940362325275E-3</v>
      </c>
      <c r="X1612" s="2">
        <f t="shared" si="164"/>
        <v>-4.4180859221724664E-3</v>
      </c>
      <c r="AB1612" s="2">
        <f t="shared" si="165"/>
        <v>3.9906903813750113E-4</v>
      </c>
      <c r="AF1612" s="2">
        <f t="shared" si="166"/>
        <v>-4.0190168840349653E-3</v>
      </c>
    </row>
    <row r="1613" spans="1:32" x14ac:dyDescent="0.3">
      <c r="A1613" s="15">
        <v>44383</v>
      </c>
      <c r="B1613" s="2">
        <v>9.602370631830795E-3</v>
      </c>
      <c r="C1613" s="4">
        <v>-1.0167768174885843E-3</v>
      </c>
      <c r="D1613" s="2">
        <v>1.042684312166311E-2</v>
      </c>
      <c r="E1613" s="2">
        <v>-3.559001512859249E-4</v>
      </c>
      <c r="F1613">
        <v>7</v>
      </c>
      <c r="G1613">
        <v>2021</v>
      </c>
      <c r="L1613" s="2">
        <f t="shared" si="161"/>
        <v>-1.0619147449319379E-2</v>
      </c>
      <c r="P1613" s="2">
        <f t="shared" si="162"/>
        <v>-8.2447248983231504E-4</v>
      </c>
      <c r="T1613" s="2">
        <f t="shared" si="163"/>
        <v>-9.958270783116719E-3</v>
      </c>
      <c r="X1613" s="2">
        <f t="shared" si="164"/>
        <v>-1.1443619939151694E-2</v>
      </c>
      <c r="AB1613" s="2">
        <f t="shared" si="165"/>
        <v>6.6087666620265936E-4</v>
      </c>
      <c r="AF1613" s="2">
        <f t="shared" si="166"/>
        <v>-1.0782743272949036E-2</v>
      </c>
    </row>
    <row r="1614" spans="1:32" x14ac:dyDescent="0.3">
      <c r="A1614" s="15">
        <v>44384</v>
      </c>
      <c r="B1614" s="2">
        <v>6.0772351098850198E-3</v>
      </c>
      <c r="C1614" s="4">
        <v>3.881592464400274E-3</v>
      </c>
      <c r="D1614" s="2">
        <v>5.4006349224194911E-3</v>
      </c>
      <c r="E1614" s="2">
        <v>3.6620446232944808E-3</v>
      </c>
      <c r="F1614">
        <v>7</v>
      </c>
      <c r="G1614">
        <v>2021</v>
      </c>
      <c r="L1614" s="2">
        <f t="shared" si="161"/>
        <v>-2.1956426454847458E-3</v>
      </c>
      <c r="P1614" s="2">
        <f t="shared" si="162"/>
        <v>6.7660018746552864E-4</v>
      </c>
      <c r="T1614" s="2">
        <f t="shared" si="163"/>
        <v>-2.4151904865905389E-3</v>
      </c>
      <c r="X1614" s="2">
        <f t="shared" si="164"/>
        <v>-1.5190424580192171E-3</v>
      </c>
      <c r="AB1614" s="2">
        <f t="shared" si="165"/>
        <v>-2.1954784110579315E-4</v>
      </c>
      <c r="AF1614" s="2">
        <f t="shared" si="166"/>
        <v>-1.7385902991250103E-3</v>
      </c>
    </row>
    <row r="1615" spans="1:32" x14ac:dyDescent="0.3">
      <c r="A1615" s="15">
        <v>44385</v>
      </c>
      <c r="B1615" s="2">
        <v>-1.2319201396596228E-2</v>
      </c>
      <c r="C1615" s="4">
        <v>-9.5562559628203387E-3</v>
      </c>
      <c r="D1615" s="2">
        <v>-1.3899410980311153E-2</v>
      </c>
      <c r="E1615" s="2">
        <v>-9.156954060295432E-3</v>
      </c>
      <c r="F1615">
        <v>7</v>
      </c>
      <c r="G1615">
        <v>2021</v>
      </c>
      <c r="L1615" s="2">
        <f t="shared" si="161"/>
        <v>2.7629454337758895E-3</v>
      </c>
      <c r="P1615" s="2">
        <f t="shared" si="162"/>
        <v>1.5802095837149244E-3</v>
      </c>
      <c r="T1615" s="2">
        <f t="shared" si="163"/>
        <v>3.1622473363007962E-3</v>
      </c>
      <c r="X1615" s="2">
        <f t="shared" si="164"/>
        <v>4.3431550174908139E-3</v>
      </c>
      <c r="AB1615" s="2">
        <f t="shared" si="165"/>
        <v>3.9930190252490672E-4</v>
      </c>
      <c r="AF1615" s="2">
        <f t="shared" si="166"/>
        <v>4.7424569200157207E-3</v>
      </c>
    </row>
    <row r="1616" spans="1:32" x14ac:dyDescent="0.3">
      <c r="A1616" s="15">
        <v>44386</v>
      </c>
      <c r="B1616" s="2">
        <v>-4.767932489451389E-3</v>
      </c>
      <c r="C1616" s="4">
        <v>-2.4224467347834337E-3</v>
      </c>
      <c r="D1616" s="2">
        <v>-5.7308336711638696E-3</v>
      </c>
      <c r="E1616" s="2">
        <v>-3.4763873876855799E-3</v>
      </c>
      <c r="F1616">
        <v>7</v>
      </c>
      <c r="G1616">
        <v>2021</v>
      </c>
      <c r="L1616" s="2">
        <f t="shared" si="161"/>
        <v>2.3454857546679553E-3</v>
      </c>
      <c r="P1616" s="2">
        <f t="shared" si="162"/>
        <v>9.6290118171248051E-4</v>
      </c>
      <c r="T1616" s="2">
        <f t="shared" si="163"/>
        <v>1.2915451017658092E-3</v>
      </c>
      <c r="X1616" s="2">
        <f t="shared" si="164"/>
        <v>3.3083869363804358E-3</v>
      </c>
      <c r="AB1616" s="2">
        <f t="shared" si="165"/>
        <v>-1.0539406529021461E-3</v>
      </c>
      <c r="AF1616" s="2">
        <f t="shared" si="166"/>
        <v>2.2544462834782897E-3</v>
      </c>
    </row>
    <row r="1617" spans="1:32" x14ac:dyDescent="0.3">
      <c r="A1617" s="15">
        <v>44389</v>
      </c>
      <c r="B1617" s="2">
        <v>9.7253126100881016E-4</v>
      </c>
      <c r="C1617" s="4">
        <v>1.7845989113953598E-4</v>
      </c>
      <c r="D1617" s="2">
        <v>3.6197017844746123E-3</v>
      </c>
      <c r="E1617" s="2">
        <v>-2.5770150491952171E-4</v>
      </c>
      <c r="F1617">
        <v>7</v>
      </c>
      <c r="G1617">
        <v>2021</v>
      </c>
      <c r="L1617" s="2">
        <f t="shared" si="161"/>
        <v>-7.9407136986927424E-4</v>
      </c>
      <c r="P1617" s="2">
        <f t="shared" si="162"/>
        <v>-2.6471705234658023E-3</v>
      </c>
      <c r="T1617" s="2">
        <f t="shared" si="163"/>
        <v>-1.230232765928332E-3</v>
      </c>
      <c r="X1617" s="2">
        <f t="shared" si="164"/>
        <v>-3.4412418933350763E-3</v>
      </c>
      <c r="AB1617" s="2">
        <f t="shared" si="165"/>
        <v>-4.3616139605905769E-4</v>
      </c>
      <c r="AF1617" s="2">
        <f t="shared" si="166"/>
        <v>-3.8774032893941343E-3</v>
      </c>
    </row>
    <row r="1618" spans="1:32" x14ac:dyDescent="0.3">
      <c r="A1618" s="15">
        <v>44390</v>
      </c>
      <c r="B1618" s="2">
        <v>1.4597543933563372E-2</v>
      </c>
      <c r="C1618" s="4">
        <v>7.6309853051756875E-3</v>
      </c>
      <c r="D1618" s="2">
        <v>1.3480534903079357E-2</v>
      </c>
      <c r="E1618" s="2">
        <v>7.5810503527697515E-3</v>
      </c>
      <c r="F1618">
        <v>7</v>
      </c>
      <c r="G1618">
        <v>2021</v>
      </c>
      <c r="L1618" s="2">
        <f t="shared" si="161"/>
        <v>-6.9665586283876842E-3</v>
      </c>
      <c r="P1618" s="2">
        <f t="shared" si="162"/>
        <v>1.117009030484015E-3</v>
      </c>
      <c r="T1618" s="2">
        <f t="shared" si="163"/>
        <v>-7.0164935807936202E-3</v>
      </c>
      <c r="X1618" s="2">
        <f t="shared" si="164"/>
        <v>-5.8495495979036692E-3</v>
      </c>
      <c r="AB1618" s="2">
        <f t="shared" si="165"/>
        <v>-4.9934952405935977E-5</v>
      </c>
      <c r="AF1618" s="2">
        <f t="shared" si="166"/>
        <v>-5.8994845503096052E-3</v>
      </c>
    </row>
    <row r="1619" spans="1:32" x14ac:dyDescent="0.3">
      <c r="A1619" s="15">
        <v>44391</v>
      </c>
      <c r="B1619" s="2">
        <v>-1.7297695721050692E-3</v>
      </c>
      <c r="C1619" s="4">
        <v>2.6308549962529518E-3</v>
      </c>
      <c r="D1619" s="2">
        <v>-1.4436526936040454E-4</v>
      </c>
      <c r="E1619" s="2">
        <v>2.5453986594208403E-3</v>
      </c>
      <c r="F1619">
        <v>7</v>
      </c>
      <c r="G1619">
        <v>2021</v>
      </c>
      <c r="L1619" s="2">
        <f t="shared" si="161"/>
        <v>4.3606245683580208E-3</v>
      </c>
      <c r="P1619" s="2">
        <f t="shared" si="162"/>
        <v>-1.5854043027446647E-3</v>
      </c>
      <c r="T1619" s="2">
        <f t="shared" si="163"/>
        <v>4.2751682315259098E-3</v>
      </c>
      <c r="X1619" s="2">
        <f t="shared" si="164"/>
        <v>2.7752202656133565E-3</v>
      </c>
      <c r="AB1619" s="2">
        <f t="shared" si="165"/>
        <v>-8.5456336832111495E-5</v>
      </c>
      <c r="AF1619" s="2">
        <f t="shared" si="166"/>
        <v>2.689763928781245E-3</v>
      </c>
    </row>
    <row r="1620" spans="1:32" x14ac:dyDescent="0.3">
      <c r="A1620" s="15">
        <v>44392</v>
      </c>
      <c r="B1620" s="2">
        <v>6.0999745957474464E-3</v>
      </c>
      <c r="C1620" s="4">
        <v>4.4310723825923505E-3</v>
      </c>
      <c r="D1620" s="2">
        <v>6.7118515766823846E-3</v>
      </c>
      <c r="E1620" s="2">
        <v>4.8162664295076773E-3</v>
      </c>
      <c r="F1620">
        <v>7</v>
      </c>
      <c r="G1620">
        <v>2021</v>
      </c>
      <c r="L1620" s="2">
        <f t="shared" si="161"/>
        <v>-1.6689022131550959E-3</v>
      </c>
      <c r="P1620" s="2">
        <f t="shared" si="162"/>
        <v>-6.1187698093493822E-4</v>
      </c>
      <c r="T1620" s="2">
        <f t="shared" si="163"/>
        <v>-1.2837081662397691E-3</v>
      </c>
      <c r="X1620" s="2">
        <f t="shared" si="164"/>
        <v>-2.2807791940900341E-3</v>
      </c>
      <c r="AB1620" s="2">
        <f t="shared" si="165"/>
        <v>3.8519404691532682E-4</v>
      </c>
      <c r="AF1620" s="2">
        <f t="shared" si="166"/>
        <v>-1.8955851471747073E-3</v>
      </c>
    </row>
    <row r="1621" spans="1:32" x14ac:dyDescent="0.3">
      <c r="A1621" s="15">
        <v>44393</v>
      </c>
      <c r="B1621" s="2">
        <v>-2.4993929199661653E-3</v>
      </c>
      <c r="C1621" s="4">
        <v>-5.0238002537087662E-5</v>
      </c>
      <c r="D1621" s="2">
        <v>-4.3403007437133462E-3</v>
      </c>
      <c r="E1621" s="2">
        <v>-3.5346889558372449E-4</v>
      </c>
      <c r="F1621">
        <v>7</v>
      </c>
      <c r="G1621">
        <v>2021</v>
      </c>
      <c r="L1621" s="2">
        <f t="shared" si="161"/>
        <v>2.4491549174290778E-3</v>
      </c>
      <c r="P1621" s="2">
        <f t="shared" si="162"/>
        <v>1.8409078237471808E-3</v>
      </c>
      <c r="T1621" s="2">
        <f t="shared" si="163"/>
        <v>2.145924024382441E-3</v>
      </c>
      <c r="X1621" s="2">
        <f t="shared" si="164"/>
        <v>4.2900627411762583E-3</v>
      </c>
      <c r="AB1621" s="2">
        <f t="shared" si="165"/>
        <v>-3.0323089304663684E-4</v>
      </c>
      <c r="AF1621" s="2">
        <f t="shared" si="166"/>
        <v>3.9868318481296218E-3</v>
      </c>
    </row>
    <row r="1622" spans="1:32" x14ac:dyDescent="0.3">
      <c r="A1622" s="15">
        <v>44396</v>
      </c>
      <c r="B1622" s="2">
        <v>-1.983298853872513E-2</v>
      </c>
      <c r="C1622" s="4">
        <v>-1.0738912543803459E-2</v>
      </c>
      <c r="D1622" s="2">
        <v>-1.8813038784061382E-2</v>
      </c>
      <c r="E1622" s="2">
        <v>-1.1039882152936904E-2</v>
      </c>
      <c r="F1622">
        <v>7</v>
      </c>
      <c r="G1622">
        <v>2021</v>
      </c>
      <c r="L1622" s="2">
        <f t="shared" si="161"/>
        <v>9.0940759949216712E-3</v>
      </c>
      <c r="P1622" s="2">
        <f t="shared" si="162"/>
        <v>-1.0199497546637473E-3</v>
      </c>
      <c r="T1622" s="2">
        <f t="shared" si="163"/>
        <v>8.7931063857882262E-3</v>
      </c>
      <c r="X1622" s="2">
        <f t="shared" si="164"/>
        <v>8.0741262402579238E-3</v>
      </c>
      <c r="AB1622" s="2">
        <f t="shared" si="165"/>
        <v>-3.0096960913344496E-4</v>
      </c>
      <c r="AF1622" s="2">
        <f t="shared" si="166"/>
        <v>7.7731566311244789E-3</v>
      </c>
    </row>
    <row r="1623" spans="1:32" x14ac:dyDescent="0.3">
      <c r="A1623" s="15">
        <v>44397</v>
      </c>
      <c r="B1623" s="2">
        <v>-1.612032087202556E-2</v>
      </c>
      <c r="C1623" s="4">
        <v>-7.6369315151976385E-3</v>
      </c>
      <c r="D1623" s="2">
        <v>-1.8921469132705423E-2</v>
      </c>
      <c r="E1623" s="2">
        <v>-6.7529408182914787E-3</v>
      </c>
      <c r="F1623">
        <v>7</v>
      </c>
      <c r="G1623">
        <v>2021</v>
      </c>
      <c r="L1623" s="2">
        <f t="shared" si="161"/>
        <v>8.4833893568279223E-3</v>
      </c>
      <c r="P1623" s="2">
        <f t="shared" si="162"/>
        <v>2.8011482606798629E-3</v>
      </c>
      <c r="T1623" s="2">
        <f t="shared" si="163"/>
        <v>9.3673800537340812E-3</v>
      </c>
      <c r="X1623" s="2">
        <f t="shared" si="164"/>
        <v>1.1284537617507785E-2</v>
      </c>
      <c r="AB1623" s="2">
        <f t="shared" si="165"/>
        <v>8.8399069690615981E-4</v>
      </c>
      <c r="AF1623" s="2">
        <f t="shared" si="166"/>
        <v>1.2168528314413944E-2</v>
      </c>
    </row>
    <row r="1624" spans="1:32" x14ac:dyDescent="0.3">
      <c r="A1624" s="15">
        <v>44399</v>
      </c>
      <c r="B1624" s="2">
        <v>1.2491514740108633E-2</v>
      </c>
      <c r="C1624" s="4">
        <v>1.2279220322285483E-2</v>
      </c>
      <c r="D1624" s="2">
        <v>7.6085014143358826E-3</v>
      </c>
      <c r="E1624" s="2">
        <v>1.2235981448512555E-2</v>
      </c>
      <c r="F1624">
        <v>7</v>
      </c>
      <c r="G1624">
        <v>2021</v>
      </c>
      <c r="L1624" s="2">
        <f t="shared" si="161"/>
        <v>-2.1229441782314937E-4</v>
      </c>
      <c r="P1624" s="2">
        <f t="shared" si="162"/>
        <v>4.8830133257727502E-3</v>
      </c>
      <c r="T1624" s="2">
        <f t="shared" si="163"/>
        <v>-2.5553329159607764E-4</v>
      </c>
      <c r="X1624" s="2">
        <f t="shared" si="164"/>
        <v>4.6707189079496008E-3</v>
      </c>
      <c r="AB1624" s="2">
        <f t="shared" si="165"/>
        <v>-4.3238873772928274E-5</v>
      </c>
      <c r="AF1624" s="2">
        <f t="shared" si="166"/>
        <v>4.6274800341766726E-3</v>
      </c>
    </row>
    <row r="1625" spans="1:32" x14ac:dyDescent="0.3">
      <c r="A1625" s="15">
        <v>44400</v>
      </c>
      <c r="B1625" s="2">
        <v>6.7334695880151198E-3</v>
      </c>
      <c r="C1625" s="4">
        <v>2.0222383018253863E-3</v>
      </c>
      <c r="D1625" s="2">
        <v>1.0297802885461052E-2</v>
      </c>
      <c r="E1625" s="2">
        <v>2.6229621132532127E-3</v>
      </c>
      <c r="F1625">
        <v>7</v>
      </c>
      <c r="G1625">
        <v>2021</v>
      </c>
      <c r="L1625" s="2">
        <f t="shared" si="161"/>
        <v>-4.7112312861897331E-3</v>
      </c>
      <c r="P1625" s="2">
        <f t="shared" si="162"/>
        <v>-3.5643332974459319E-3</v>
      </c>
      <c r="T1625" s="2">
        <f t="shared" si="163"/>
        <v>-4.1105074747619071E-3</v>
      </c>
      <c r="X1625" s="2">
        <f t="shared" si="164"/>
        <v>-8.275564583635665E-3</v>
      </c>
      <c r="AB1625" s="2">
        <f t="shared" si="165"/>
        <v>6.0072381142782646E-4</v>
      </c>
      <c r="AF1625" s="2">
        <f t="shared" si="166"/>
        <v>-7.674840772207839E-3</v>
      </c>
    </row>
    <row r="1626" spans="1:32" x14ac:dyDescent="0.3">
      <c r="A1626" s="15">
        <v>44403</v>
      </c>
      <c r="B1626" s="2">
        <v>-2.1840318313590006E-3</v>
      </c>
      <c r="C1626" s="4">
        <v>-1.9929301433836638E-3</v>
      </c>
      <c r="D1626" s="2">
        <v>-2.4176238211587571E-3</v>
      </c>
      <c r="E1626" s="2">
        <v>-2.3318194345343744E-3</v>
      </c>
      <c r="F1626">
        <v>7</v>
      </c>
      <c r="G1626">
        <v>2021</v>
      </c>
      <c r="L1626" s="2">
        <f t="shared" si="161"/>
        <v>1.911016879753368E-4</v>
      </c>
      <c r="P1626" s="2">
        <f t="shared" si="162"/>
        <v>2.3359198979975649E-4</v>
      </c>
      <c r="T1626" s="2">
        <f t="shared" si="163"/>
        <v>-1.4778760317537372E-4</v>
      </c>
      <c r="X1626" s="2">
        <f t="shared" si="164"/>
        <v>4.2469367777509329E-4</v>
      </c>
      <c r="AB1626" s="2">
        <f t="shared" si="165"/>
        <v>-3.3888929115071052E-4</v>
      </c>
      <c r="AF1626" s="2">
        <f t="shared" si="166"/>
        <v>8.5804386624382771E-5</v>
      </c>
    </row>
    <row r="1627" spans="1:32" x14ac:dyDescent="0.3">
      <c r="A1627" s="15">
        <v>44404</v>
      </c>
      <c r="B1627" s="2">
        <v>-2.7648124676705752E-3</v>
      </c>
      <c r="C1627" s="4">
        <v>-4.9290812634878306E-3</v>
      </c>
      <c r="D1627" s="2">
        <v>-4.3562605687602471E-3</v>
      </c>
      <c r="E1627" s="2">
        <v>-5.1749905917001255E-3</v>
      </c>
      <c r="F1627">
        <v>7</v>
      </c>
      <c r="G1627">
        <v>2021</v>
      </c>
      <c r="L1627" s="2">
        <f t="shared" si="161"/>
        <v>-2.1642687958172554E-3</v>
      </c>
      <c r="P1627" s="2">
        <f t="shared" si="162"/>
        <v>1.5914481010896719E-3</v>
      </c>
      <c r="T1627" s="2">
        <f t="shared" si="163"/>
        <v>-2.4101781240295503E-3</v>
      </c>
      <c r="X1627" s="2">
        <f t="shared" si="164"/>
        <v>-5.7282069472758355E-4</v>
      </c>
      <c r="AB1627" s="2">
        <f t="shared" si="165"/>
        <v>-2.459093282122949E-4</v>
      </c>
      <c r="AF1627" s="2">
        <f t="shared" si="166"/>
        <v>-8.1873002293987845E-4</v>
      </c>
    </row>
    <row r="1628" spans="1:32" x14ac:dyDescent="0.3">
      <c r="A1628" s="15">
        <v>44405</v>
      </c>
      <c r="B1628" s="2">
        <v>-5.1323370680613238E-3</v>
      </c>
      <c r="C1628" s="4">
        <v>-2.3529112911164795E-3</v>
      </c>
      <c r="D1628" s="2">
        <v>-7.6025685790193148E-3</v>
      </c>
      <c r="E1628" s="2">
        <v>-2.5685276716301965E-3</v>
      </c>
      <c r="F1628">
        <v>7</v>
      </c>
      <c r="G1628">
        <v>2021</v>
      </c>
      <c r="L1628" s="2">
        <f t="shared" si="161"/>
        <v>2.7794257769448443E-3</v>
      </c>
      <c r="P1628" s="2">
        <f t="shared" si="162"/>
        <v>2.470231510957991E-3</v>
      </c>
      <c r="T1628" s="2">
        <f t="shared" si="163"/>
        <v>2.5638093964311273E-3</v>
      </c>
      <c r="X1628" s="2">
        <f t="shared" si="164"/>
        <v>5.2496572879028348E-3</v>
      </c>
      <c r="AB1628" s="2">
        <f t="shared" si="165"/>
        <v>-2.1561638051371696E-4</v>
      </c>
      <c r="AF1628" s="2">
        <f t="shared" si="166"/>
        <v>5.0340409073891187E-3</v>
      </c>
    </row>
    <row r="1629" spans="1:32" x14ac:dyDescent="0.3">
      <c r="A1629" s="15">
        <v>44406</v>
      </c>
      <c r="B1629" s="2">
        <v>4.1692907663985167E-3</v>
      </c>
      <c r="C1629" s="4">
        <v>4.3954574967854342E-3</v>
      </c>
      <c r="D1629" s="2">
        <v>4.5927217233420461E-3</v>
      </c>
      <c r="E1629" s="2">
        <v>3.9920898044779937E-3</v>
      </c>
      <c r="F1629">
        <v>7</v>
      </c>
      <c r="G1629">
        <v>2021</v>
      </c>
      <c r="L1629" s="2">
        <f t="shared" si="161"/>
        <v>2.2616673038691748E-4</v>
      </c>
      <c r="P1629" s="2">
        <f t="shared" si="162"/>
        <v>-4.2343095694352944E-4</v>
      </c>
      <c r="T1629" s="2">
        <f t="shared" si="163"/>
        <v>-1.7720096192052302E-4</v>
      </c>
      <c r="X1629" s="2">
        <f t="shared" si="164"/>
        <v>-1.9726422655661196E-4</v>
      </c>
      <c r="AB1629" s="2">
        <f t="shared" si="165"/>
        <v>-4.033676923074405E-4</v>
      </c>
      <c r="AF1629" s="2">
        <f t="shared" si="166"/>
        <v>-6.0063191886405246E-4</v>
      </c>
    </row>
    <row r="1630" spans="1:32" x14ac:dyDescent="0.3">
      <c r="A1630" s="15">
        <v>44407</v>
      </c>
      <c r="B1630" s="2">
        <v>-2.7294283380846084E-3</v>
      </c>
      <c r="C1630" s="4">
        <v>-9.7601475430105335E-4</v>
      </c>
      <c r="D1630" s="2">
        <v>-3.0886528400329029E-3</v>
      </c>
      <c r="E1630" s="2">
        <v>-1.2578563795046177E-3</v>
      </c>
      <c r="F1630">
        <v>7</v>
      </c>
      <c r="G1630">
        <v>2021</v>
      </c>
      <c r="L1630" s="2">
        <f t="shared" si="161"/>
        <v>1.753413583783555E-3</v>
      </c>
      <c r="P1630" s="2">
        <f t="shared" si="162"/>
        <v>3.5922450194829456E-4</v>
      </c>
      <c r="T1630" s="2">
        <f t="shared" si="163"/>
        <v>1.4715719585799906E-3</v>
      </c>
      <c r="X1630" s="2">
        <f t="shared" si="164"/>
        <v>2.1126380857318496E-3</v>
      </c>
      <c r="AB1630" s="2">
        <f t="shared" si="165"/>
        <v>-2.8184162520356439E-4</v>
      </c>
      <c r="AF1630" s="2">
        <f t="shared" si="166"/>
        <v>1.8307964605282852E-3</v>
      </c>
    </row>
    <row r="1631" spans="1:32" x14ac:dyDescent="0.3">
      <c r="A1631" s="15">
        <v>44410</v>
      </c>
      <c r="B1631" s="2">
        <v>4.286694619865584E-3</v>
      </c>
      <c r="C1631" s="4">
        <v>7.7459628688610624E-3</v>
      </c>
      <c r="D1631" s="2">
        <v>3.6331462063043389E-3</v>
      </c>
      <c r="E1631" s="2">
        <v>6.9178904836267189E-3</v>
      </c>
      <c r="F1631">
        <v>8</v>
      </c>
      <c r="G1631">
        <v>2021</v>
      </c>
      <c r="L1631" s="2">
        <f t="shared" si="161"/>
        <v>3.4592682489954785E-3</v>
      </c>
      <c r="P1631" s="2">
        <f t="shared" si="162"/>
        <v>6.5354841356124503E-4</v>
      </c>
      <c r="T1631" s="2">
        <f t="shared" si="163"/>
        <v>2.6311958637611349E-3</v>
      </c>
      <c r="X1631" s="2">
        <f t="shared" si="164"/>
        <v>4.1128166625567231E-3</v>
      </c>
      <c r="AB1631" s="2">
        <f t="shared" si="165"/>
        <v>-8.2807238523434357E-4</v>
      </c>
      <c r="AF1631" s="2">
        <f t="shared" si="166"/>
        <v>3.2847442773223799E-3</v>
      </c>
    </row>
    <row r="1632" spans="1:32" x14ac:dyDescent="0.3">
      <c r="A1632" s="15">
        <v>44411</v>
      </c>
      <c r="B1632" s="2">
        <v>1.6559589250834669E-2</v>
      </c>
      <c r="C1632" s="4">
        <v>1.5460980853186805E-2</v>
      </c>
      <c r="D1632" s="2">
        <v>1.4331604724863068E-2</v>
      </c>
      <c r="E1632" s="2">
        <v>1.6481956871901304E-2</v>
      </c>
      <c r="F1632">
        <v>8</v>
      </c>
      <c r="G1632">
        <v>2021</v>
      </c>
      <c r="L1632" s="2">
        <f t="shared" si="161"/>
        <v>-1.0986083976478635E-3</v>
      </c>
      <c r="P1632" s="2">
        <f t="shared" si="162"/>
        <v>2.2279845259716002E-3</v>
      </c>
      <c r="T1632" s="2">
        <f t="shared" si="163"/>
        <v>-7.7632378933364943E-5</v>
      </c>
      <c r="X1632" s="2">
        <f t="shared" si="164"/>
        <v>1.1293761283237367E-3</v>
      </c>
      <c r="AB1632" s="2">
        <f t="shared" si="165"/>
        <v>1.0209760187144985E-3</v>
      </c>
      <c r="AF1632" s="2">
        <f t="shared" si="166"/>
        <v>2.1503521470382352E-3</v>
      </c>
    </row>
    <row r="1633" spans="1:32" x14ac:dyDescent="0.3">
      <c r="A1633" s="15">
        <v>44412</v>
      </c>
      <c r="B1633" s="2">
        <v>2.521293336540496E-2</v>
      </c>
      <c r="C1633" s="4">
        <v>7.9382545758876228E-3</v>
      </c>
      <c r="D1633" s="2">
        <v>2.3307567006415002E-2</v>
      </c>
      <c r="E1633" s="2">
        <v>1.0151911734978942E-2</v>
      </c>
      <c r="F1633">
        <v>8</v>
      </c>
      <c r="G1633">
        <v>2021</v>
      </c>
      <c r="L1633" s="2">
        <f t="shared" si="161"/>
        <v>-1.7274678789517335E-2</v>
      </c>
      <c r="P1633" s="2">
        <f t="shared" si="162"/>
        <v>1.9053663589899579E-3</v>
      </c>
      <c r="T1633" s="2">
        <f t="shared" si="163"/>
        <v>-1.5061021630426018E-2</v>
      </c>
      <c r="X1633" s="2">
        <f t="shared" si="164"/>
        <v>-1.5369312430527379E-2</v>
      </c>
      <c r="AB1633" s="2">
        <f t="shared" si="165"/>
        <v>2.2136571590913191E-3</v>
      </c>
      <c r="AF1633" s="2">
        <f t="shared" si="166"/>
        <v>-1.315565527143606E-2</v>
      </c>
    </row>
    <row r="1634" spans="1:32" x14ac:dyDescent="0.3">
      <c r="A1634" s="15">
        <v>44413</v>
      </c>
      <c r="B1634" s="2">
        <v>-3.4751909173922403E-3</v>
      </c>
      <c r="C1634" s="4">
        <v>2.201884517922669E-3</v>
      </c>
      <c r="D1634" s="2">
        <v>-5.3652640095704016E-3</v>
      </c>
      <c r="E1634" s="2">
        <v>2.2635740412365129E-3</v>
      </c>
      <c r="F1634">
        <v>8</v>
      </c>
      <c r="G1634">
        <v>2021</v>
      </c>
      <c r="L1634" s="2">
        <f t="shared" si="161"/>
        <v>5.6770754353149093E-3</v>
      </c>
      <c r="P1634" s="2">
        <f t="shared" si="162"/>
        <v>1.8900730921781613E-3</v>
      </c>
      <c r="T1634" s="2">
        <f t="shared" si="163"/>
        <v>5.7387649586287531E-3</v>
      </c>
      <c r="X1634" s="2">
        <f t="shared" si="164"/>
        <v>7.567148527493071E-3</v>
      </c>
      <c r="AB1634" s="2">
        <f t="shared" si="165"/>
        <v>6.1689523313843836E-5</v>
      </c>
      <c r="AF1634" s="2">
        <f t="shared" si="166"/>
        <v>7.6288380508069149E-3</v>
      </c>
    </row>
    <row r="1635" spans="1:32" x14ac:dyDescent="0.3">
      <c r="A1635" s="15">
        <v>44414</v>
      </c>
      <c r="B1635" s="2">
        <v>-3.3350548402061031E-3</v>
      </c>
      <c r="C1635" s="4">
        <v>-3.46126937758519E-3</v>
      </c>
      <c r="D1635" s="2">
        <v>-7.1159977396242479E-4</v>
      </c>
      <c r="E1635" s="2">
        <v>-3.9476745935795483E-3</v>
      </c>
      <c r="F1635">
        <v>8</v>
      </c>
      <c r="G1635">
        <v>2021</v>
      </c>
      <c r="L1635" s="2">
        <f t="shared" si="161"/>
        <v>-1.262145373790869E-4</v>
      </c>
      <c r="P1635" s="2">
        <f t="shared" si="162"/>
        <v>-2.6234550662436783E-3</v>
      </c>
      <c r="T1635" s="2">
        <f t="shared" si="163"/>
        <v>-6.1261975337344524E-4</v>
      </c>
      <c r="X1635" s="2">
        <f t="shared" si="164"/>
        <v>-2.7496696036227652E-3</v>
      </c>
      <c r="AB1635" s="2">
        <f t="shared" si="165"/>
        <v>-4.8640521599435833E-4</v>
      </c>
      <c r="AF1635" s="2">
        <f t="shared" si="166"/>
        <v>-3.2360748196171235E-3</v>
      </c>
    </row>
    <row r="1636" spans="1:32" x14ac:dyDescent="0.3">
      <c r="A1636" s="15">
        <v>44417</v>
      </c>
      <c r="B1636" s="2">
        <v>3.8598928647205107E-3</v>
      </c>
      <c r="C1636" s="4">
        <v>1.2347427670554168E-3</v>
      </c>
      <c r="D1636" s="2">
        <v>6.13528627379789E-3</v>
      </c>
      <c r="E1636" s="2">
        <v>2.3053658112388909E-3</v>
      </c>
      <c r="F1636">
        <v>8</v>
      </c>
      <c r="G1636">
        <v>2021</v>
      </c>
      <c r="L1636" s="2">
        <f t="shared" si="161"/>
        <v>-2.6251500976650936E-3</v>
      </c>
      <c r="P1636" s="2">
        <f t="shared" si="162"/>
        <v>-2.2753934090773793E-3</v>
      </c>
      <c r="T1636" s="2">
        <f t="shared" si="163"/>
        <v>-1.5545270534816197E-3</v>
      </c>
      <c r="X1636" s="2">
        <f t="shared" si="164"/>
        <v>-4.9005435067424729E-3</v>
      </c>
      <c r="AB1636" s="2">
        <f t="shared" si="165"/>
        <v>1.0706230441834741E-3</v>
      </c>
      <c r="AF1636" s="2">
        <f t="shared" si="166"/>
        <v>-3.829920462558999E-3</v>
      </c>
    </row>
    <row r="1637" spans="1:32" x14ac:dyDescent="0.3">
      <c r="A1637" s="15">
        <v>44418</v>
      </c>
      <c r="B1637" s="2">
        <v>3.0079196960784873E-3</v>
      </c>
      <c r="C1637" s="4">
        <v>1.3439330801285725E-3</v>
      </c>
      <c r="D1637" s="2">
        <v>1.4294060748374447E-4</v>
      </c>
      <c r="E1637" s="2">
        <v>2.7904788076360881E-3</v>
      </c>
      <c r="F1637">
        <v>8</v>
      </c>
      <c r="G1637">
        <v>2021</v>
      </c>
      <c r="L1637" s="2">
        <f t="shared" si="161"/>
        <v>-1.6639866159499149E-3</v>
      </c>
      <c r="P1637" s="2">
        <f t="shared" si="162"/>
        <v>2.8649790885947428E-3</v>
      </c>
      <c r="T1637" s="2">
        <f t="shared" si="163"/>
        <v>-2.1744088844239924E-4</v>
      </c>
      <c r="X1637" s="2">
        <f t="shared" si="164"/>
        <v>1.2009924726448279E-3</v>
      </c>
      <c r="AB1637" s="2">
        <f t="shared" si="165"/>
        <v>1.4465457275075156E-3</v>
      </c>
      <c r="AF1637" s="2">
        <f t="shared" si="166"/>
        <v>2.6475382001523435E-3</v>
      </c>
    </row>
    <row r="1638" spans="1:32" x14ac:dyDescent="0.3">
      <c r="A1638" s="15">
        <v>44419</v>
      </c>
      <c r="B1638" s="2">
        <v>-6.2282586826765919E-3</v>
      </c>
      <c r="C1638" s="4">
        <v>1.3206307086563573E-4</v>
      </c>
      <c r="D1638" s="2">
        <v>-6.3190144890533442E-3</v>
      </c>
      <c r="E1638" s="2">
        <v>-5.2662778945012582E-4</v>
      </c>
      <c r="F1638">
        <v>8</v>
      </c>
      <c r="G1638">
        <v>2021</v>
      </c>
      <c r="L1638" s="2">
        <f t="shared" si="161"/>
        <v>6.3603217535422273E-3</v>
      </c>
      <c r="P1638" s="2">
        <f t="shared" si="162"/>
        <v>9.0755806376752353E-5</v>
      </c>
      <c r="T1638" s="2">
        <f t="shared" si="163"/>
        <v>5.7016308932264659E-3</v>
      </c>
      <c r="X1638" s="2">
        <f t="shared" si="164"/>
        <v>6.4510775599189796E-3</v>
      </c>
      <c r="AB1638" s="2">
        <f t="shared" si="165"/>
        <v>-6.5869086031576153E-4</v>
      </c>
      <c r="AF1638" s="2">
        <f t="shared" si="166"/>
        <v>5.7923866996032183E-3</v>
      </c>
    </row>
    <row r="1639" spans="1:32" x14ac:dyDescent="0.3">
      <c r="A1639" s="15">
        <v>44420</v>
      </c>
      <c r="B1639" s="2">
        <v>4.981576580497203E-3</v>
      </c>
      <c r="C1639" s="4">
        <v>5.045371493497498E-3</v>
      </c>
      <c r="D1639" s="2">
        <v>3.6487890432995622E-3</v>
      </c>
      <c r="E1639" s="2">
        <v>5.8330045906599464E-3</v>
      </c>
      <c r="F1639">
        <v>8</v>
      </c>
      <c r="G1639">
        <v>2021</v>
      </c>
      <c r="L1639" s="2">
        <f t="shared" si="161"/>
        <v>6.3794913000294988E-5</v>
      </c>
      <c r="P1639" s="2">
        <f t="shared" si="162"/>
        <v>1.3327875371976407E-3</v>
      </c>
      <c r="T1639" s="2">
        <f t="shared" si="163"/>
        <v>8.5142801016274347E-4</v>
      </c>
      <c r="X1639" s="2">
        <f t="shared" si="164"/>
        <v>1.3965824501979357E-3</v>
      </c>
      <c r="AB1639" s="2">
        <f t="shared" si="165"/>
        <v>7.8763309716244848E-4</v>
      </c>
      <c r="AF1639" s="2">
        <f t="shared" si="166"/>
        <v>2.1842155473603842E-3</v>
      </c>
    </row>
    <row r="1640" spans="1:32" x14ac:dyDescent="0.3">
      <c r="A1640" s="15">
        <v>44421</v>
      </c>
      <c r="B1640" s="2">
        <v>6.7232848130996817E-3</v>
      </c>
      <c r="C1640" s="4">
        <v>1.0064530321918244E-2</v>
      </c>
      <c r="D1640" s="2">
        <v>6.4640809415351455E-3</v>
      </c>
      <c r="E1640" s="2">
        <v>1.0818142665794818E-2</v>
      </c>
      <c r="F1640">
        <v>8</v>
      </c>
      <c r="G1640">
        <v>2021</v>
      </c>
      <c r="L1640" s="2">
        <f t="shared" si="161"/>
        <v>3.3412455088185624E-3</v>
      </c>
      <c r="P1640" s="2">
        <f t="shared" si="162"/>
        <v>2.592038715645362E-4</v>
      </c>
      <c r="T1640" s="2">
        <f t="shared" si="163"/>
        <v>4.0948578526951362E-3</v>
      </c>
      <c r="X1640" s="2">
        <f t="shared" si="164"/>
        <v>3.6004493803830986E-3</v>
      </c>
      <c r="AB1640" s="2">
        <f t="shared" si="165"/>
        <v>7.5361234387657378E-4</v>
      </c>
      <c r="AF1640" s="2">
        <f t="shared" si="166"/>
        <v>4.3540617242596724E-3</v>
      </c>
    </row>
    <row r="1641" spans="1:32" x14ac:dyDescent="0.3">
      <c r="A1641" s="15">
        <v>44424</v>
      </c>
      <c r="B1641" s="2">
        <v>4.0840809813273305E-3</v>
      </c>
      <c r="C1641" s="4">
        <v>2.0539533307924042E-3</v>
      </c>
      <c r="D1641" s="2">
        <v>-2.0694317149741021E-3</v>
      </c>
      <c r="E1641" s="2">
        <v>2.6207991047181578E-3</v>
      </c>
      <c r="F1641">
        <v>8</v>
      </c>
      <c r="G1641">
        <v>2021</v>
      </c>
      <c r="L1641" s="2">
        <f t="shared" si="161"/>
        <v>-2.0301276505349263E-3</v>
      </c>
      <c r="P1641" s="2">
        <f t="shared" si="162"/>
        <v>6.153512696301433E-3</v>
      </c>
      <c r="T1641" s="2">
        <f t="shared" si="163"/>
        <v>-1.4632818766091727E-3</v>
      </c>
      <c r="X1641" s="2">
        <f t="shared" si="164"/>
        <v>4.1233850457665063E-3</v>
      </c>
      <c r="AB1641" s="2">
        <f t="shared" si="165"/>
        <v>5.6684577392575363E-4</v>
      </c>
      <c r="AF1641" s="2">
        <f t="shared" si="166"/>
        <v>4.6902308196922603E-3</v>
      </c>
    </row>
    <row r="1642" spans="1:32" x14ac:dyDescent="0.3">
      <c r="A1642" s="15">
        <v>44425</v>
      </c>
      <c r="B1642" s="2">
        <v>-2.8869706380981004E-3</v>
      </c>
      <c r="C1642" s="4">
        <v>3.1123494766965793E-3</v>
      </c>
      <c r="D1642" s="2">
        <v>-6.2904320602862737E-3</v>
      </c>
      <c r="E1642" s="2">
        <v>3.7725848638187546E-3</v>
      </c>
      <c r="F1642">
        <v>8</v>
      </c>
      <c r="G1642">
        <v>2021</v>
      </c>
      <c r="L1642" s="2">
        <f t="shared" si="161"/>
        <v>5.9993201147946797E-3</v>
      </c>
      <c r="P1642" s="2">
        <f t="shared" si="162"/>
        <v>3.4034614221881733E-3</v>
      </c>
      <c r="T1642" s="2">
        <f t="shared" si="163"/>
        <v>6.6595555019168546E-3</v>
      </c>
      <c r="X1642" s="2">
        <f t="shared" si="164"/>
        <v>9.402781536982853E-3</v>
      </c>
      <c r="AB1642" s="2">
        <f t="shared" si="165"/>
        <v>6.6023538712217536E-4</v>
      </c>
      <c r="AF1642" s="2">
        <f t="shared" si="166"/>
        <v>1.0063016924105028E-2</v>
      </c>
    </row>
    <row r="1643" spans="1:32" x14ac:dyDescent="0.3">
      <c r="A1643" s="15">
        <v>44426</v>
      </c>
      <c r="B1643" s="2">
        <v>-5.6822787008627019E-3</v>
      </c>
      <c r="C1643" s="4">
        <v>-2.7536022534397461E-3</v>
      </c>
      <c r="D1643" s="2">
        <v>-8.7251811879572455E-3</v>
      </c>
      <c r="E1643" s="2">
        <v>-2.9176084787372668E-3</v>
      </c>
      <c r="F1643">
        <v>8</v>
      </c>
      <c r="G1643">
        <v>2021</v>
      </c>
      <c r="L1643" s="2">
        <f t="shared" si="161"/>
        <v>2.9286764474229557E-3</v>
      </c>
      <c r="P1643" s="2">
        <f t="shared" si="162"/>
        <v>3.0429024870945436E-3</v>
      </c>
      <c r="T1643" s="2">
        <f t="shared" si="163"/>
        <v>2.7646702221254351E-3</v>
      </c>
      <c r="X1643" s="2">
        <f t="shared" si="164"/>
        <v>5.9715789345174998E-3</v>
      </c>
      <c r="AB1643" s="2">
        <f t="shared" si="165"/>
        <v>-1.6400622529752062E-4</v>
      </c>
      <c r="AF1643" s="2">
        <f t="shared" si="166"/>
        <v>5.8075727092199783E-3</v>
      </c>
    </row>
    <row r="1644" spans="1:32" x14ac:dyDescent="0.3">
      <c r="A1644" s="15">
        <v>44428</v>
      </c>
      <c r="B1644" s="2">
        <v>-7.0222794861405872E-3</v>
      </c>
      <c r="C1644" s="4">
        <v>-7.1429218080916032E-3</v>
      </c>
      <c r="D1644" s="2">
        <v>-1.4643715985318355E-2</v>
      </c>
      <c r="E1644" s="2">
        <v>-5.3958790562343506E-3</v>
      </c>
      <c r="F1644">
        <v>8</v>
      </c>
      <c r="G1644">
        <v>2021</v>
      </c>
      <c r="L1644" s="2">
        <f t="shared" si="161"/>
        <v>-1.2064232195101599E-4</v>
      </c>
      <c r="P1644" s="2">
        <f t="shared" si="162"/>
        <v>7.6214364991777674E-3</v>
      </c>
      <c r="T1644" s="2">
        <f t="shared" si="163"/>
        <v>1.6264004299062365E-3</v>
      </c>
      <c r="X1644" s="2">
        <f t="shared" si="164"/>
        <v>7.5007941772267514E-3</v>
      </c>
      <c r="AB1644" s="2">
        <f t="shared" si="165"/>
        <v>1.7470427518572525E-3</v>
      </c>
      <c r="AF1644" s="2">
        <f t="shared" si="166"/>
        <v>9.247836929084003E-3</v>
      </c>
    </row>
    <row r="1645" spans="1:32" x14ac:dyDescent="0.3">
      <c r="A1645" s="15">
        <v>44431</v>
      </c>
      <c r="B1645" s="2">
        <v>3.9719063117889227E-3</v>
      </c>
      <c r="C1645" s="4">
        <v>2.7932281693565987E-3</v>
      </c>
      <c r="D1645" s="2">
        <v>2.5846431379937663E-3</v>
      </c>
      <c r="E1645" s="2">
        <v>4.0931282003827474E-3</v>
      </c>
      <c r="F1645">
        <v>8</v>
      </c>
      <c r="G1645">
        <v>2021</v>
      </c>
      <c r="L1645" s="2">
        <f t="shared" si="161"/>
        <v>-1.178678142432324E-3</v>
      </c>
      <c r="P1645" s="2">
        <f t="shared" si="162"/>
        <v>1.3872631737951563E-3</v>
      </c>
      <c r="T1645" s="2">
        <f t="shared" si="163"/>
        <v>1.2122188859382474E-4</v>
      </c>
      <c r="X1645" s="2">
        <f t="shared" si="164"/>
        <v>2.0858503136283232E-4</v>
      </c>
      <c r="AB1645" s="2">
        <f t="shared" si="165"/>
        <v>1.2999000310261488E-3</v>
      </c>
      <c r="AF1645" s="2">
        <f t="shared" si="166"/>
        <v>1.5084850623889811E-3</v>
      </c>
    </row>
    <row r="1646" spans="1:32" x14ac:dyDescent="0.3">
      <c r="A1646" s="15">
        <v>44432</v>
      </c>
      <c r="B1646" s="2">
        <v>1.3753429050861505E-2</v>
      </c>
      <c r="C1646" s="4">
        <v>7.7683380363652672E-3</v>
      </c>
      <c r="D1646" s="2">
        <v>1.6731958410677393E-2</v>
      </c>
      <c r="E1646" s="2">
        <v>7.2573893738168841E-3</v>
      </c>
      <c r="F1646">
        <v>8</v>
      </c>
      <c r="G1646">
        <v>2021</v>
      </c>
      <c r="L1646" s="2">
        <f t="shared" si="161"/>
        <v>-5.9850910144962381E-3</v>
      </c>
      <c r="P1646" s="2">
        <f t="shared" si="162"/>
        <v>-2.9785293598158877E-3</v>
      </c>
      <c r="T1646" s="2">
        <f t="shared" si="163"/>
        <v>-6.4960396770446212E-3</v>
      </c>
      <c r="X1646" s="2">
        <f t="shared" si="164"/>
        <v>-8.963620374312125E-3</v>
      </c>
      <c r="AB1646" s="2">
        <f t="shared" si="165"/>
        <v>-5.1094866254838313E-4</v>
      </c>
      <c r="AF1646" s="2">
        <f t="shared" si="166"/>
        <v>-9.4745690368605098E-3</v>
      </c>
    </row>
    <row r="1647" spans="1:32" x14ac:dyDescent="0.3">
      <c r="A1647" s="15">
        <v>44433</v>
      </c>
      <c r="B1647" s="2">
        <v>-3.3010316801358958E-3</v>
      </c>
      <c r="C1647" s="4">
        <v>6.0452582317787565E-4</v>
      </c>
      <c r="D1647" s="2">
        <v>-3.5240156697589485E-3</v>
      </c>
      <c r="E1647" s="2">
        <v>-2.6394333849552072E-4</v>
      </c>
      <c r="F1647">
        <v>8</v>
      </c>
      <c r="G1647">
        <v>2021</v>
      </c>
      <c r="L1647" s="2">
        <f t="shared" si="161"/>
        <v>3.9055575033137713E-3</v>
      </c>
      <c r="P1647" s="2">
        <f t="shared" si="162"/>
        <v>2.2298398962305272E-4</v>
      </c>
      <c r="T1647" s="2">
        <f t="shared" si="163"/>
        <v>3.0370883416403751E-3</v>
      </c>
      <c r="X1647" s="2">
        <f t="shared" si="164"/>
        <v>4.1285414929368245E-3</v>
      </c>
      <c r="AB1647" s="2">
        <f t="shared" si="165"/>
        <v>-8.6846916167339643E-4</v>
      </c>
      <c r="AF1647" s="2">
        <f t="shared" si="166"/>
        <v>3.2600723312634279E-3</v>
      </c>
    </row>
    <row r="1648" spans="1:32" x14ac:dyDescent="0.3">
      <c r="A1648" s="15">
        <v>44434</v>
      </c>
      <c r="B1648" s="2">
        <v>2.1643904732418268E-3</v>
      </c>
      <c r="C1648" s="4">
        <v>1.3525983414138559E-4</v>
      </c>
      <c r="D1648" s="2">
        <v>8.7955319821568468E-4</v>
      </c>
      <c r="E1648" s="2">
        <v>8.7408509298807121E-5</v>
      </c>
      <c r="F1648">
        <v>8</v>
      </c>
      <c r="G1648">
        <v>2021</v>
      </c>
      <c r="L1648" s="2">
        <f t="shared" si="161"/>
        <v>-2.0291306391004411E-3</v>
      </c>
      <c r="P1648" s="2">
        <f t="shared" si="162"/>
        <v>1.2848372750261421E-3</v>
      </c>
      <c r="T1648" s="2">
        <f t="shared" si="163"/>
        <v>-2.0769819639430195E-3</v>
      </c>
      <c r="X1648" s="2">
        <f t="shared" si="164"/>
        <v>-7.4429336407429907E-4</v>
      </c>
      <c r="AB1648" s="2">
        <f t="shared" si="165"/>
        <v>-4.7851324842578468E-5</v>
      </c>
      <c r="AF1648" s="2">
        <f t="shared" si="166"/>
        <v>-7.9214468891687759E-4</v>
      </c>
    </row>
    <row r="1649" spans="1:32" x14ac:dyDescent="0.3">
      <c r="A1649" s="15">
        <v>44435</v>
      </c>
      <c r="B1649" s="2">
        <v>4.5005065566985939E-3</v>
      </c>
      <c r="C1649" s="4">
        <v>4.1053321231719411E-3</v>
      </c>
      <c r="D1649" s="2">
        <v>2.8777947949816871E-4</v>
      </c>
      <c r="E1649" s="2">
        <v>3.1389244867210129E-3</v>
      </c>
      <c r="F1649">
        <v>8</v>
      </c>
      <c r="G1649">
        <v>2021</v>
      </c>
      <c r="L1649" s="2">
        <f t="shared" si="161"/>
        <v>-3.9517443352665282E-4</v>
      </c>
      <c r="P1649" s="2">
        <f t="shared" si="162"/>
        <v>4.2127270772004252E-3</v>
      </c>
      <c r="T1649" s="2">
        <f t="shared" si="163"/>
        <v>-1.3615820699775811E-3</v>
      </c>
      <c r="X1649" s="2">
        <f t="shared" si="164"/>
        <v>3.8175526436737724E-3</v>
      </c>
      <c r="AB1649" s="2">
        <f t="shared" si="165"/>
        <v>-9.6640763645092827E-4</v>
      </c>
      <c r="AF1649" s="2">
        <f t="shared" si="166"/>
        <v>2.8511450072228441E-3</v>
      </c>
    </row>
    <row r="1650" spans="1:32" x14ac:dyDescent="0.3">
      <c r="A1650" s="15">
        <v>44438</v>
      </c>
      <c r="B1650" s="2">
        <v>1.8137851030324167E-2</v>
      </c>
      <c r="C1650" s="4">
        <v>1.3519742355673594E-2</v>
      </c>
      <c r="D1650" s="2">
        <v>2.0204727768764797E-2</v>
      </c>
      <c r="E1650" s="2">
        <v>1.3631070230729006E-2</v>
      </c>
      <c r="F1650">
        <v>8</v>
      </c>
      <c r="G1650">
        <v>2021</v>
      </c>
      <c r="L1650" s="2">
        <f t="shared" si="161"/>
        <v>-4.6181086746505725E-3</v>
      </c>
      <c r="P1650" s="2">
        <f t="shared" si="162"/>
        <v>-2.0668767384406303E-3</v>
      </c>
      <c r="T1650" s="2">
        <f t="shared" si="163"/>
        <v>-4.5067807995951611E-3</v>
      </c>
      <c r="X1650" s="2">
        <f t="shared" si="164"/>
        <v>-6.6849854130912028E-3</v>
      </c>
      <c r="AB1650" s="2">
        <f t="shared" si="165"/>
        <v>1.1132787505541142E-4</v>
      </c>
      <c r="AF1650" s="2">
        <f t="shared" si="166"/>
        <v>-6.5736575380357914E-3</v>
      </c>
    </row>
    <row r="1651" spans="1:32" x14ac:dyDescent="0.3">
      <c r="A1651" s="15">
        <v>44439</v>
      </c>
      <c r="B1651" s="2">
        <v>1.2550703625205403E-2</v>
      </c>
      <c r="C1651" s="4">
        <v>1.1880539009689385E-2</v>
      </c>
      <c r="D1651" s="2">
        <v>2.1170557106166997E-3</v>
      </c>
      <c r="E1651" s="2">
        <v>1.1647614614651167E-2</v>
      </c>
      <c r="F1651">
        <v>8</v>
      </c>
      <c r="G1651">
        <v>2021</v>
      </c>
      <c r="L1651" s="2">
        <f t="shared" si="161"/>
        <v>-6.701646155160175E-4</v>
      </c>
      <c r="P1651" s="2">
        <f t="shared" si="162"/>
        <v>1.0433647914588704E-2</v>
      </c>
      <c r="T1651" s="2">
        <f t="shared" si="163"/>
        <v>-9.0308901055423559E-4</v>
      </c>
      <c r="X1651" s="2">
        <f t="shared" si="164"/>
        <v>9.7634832990726866E-3</v>
      </c>
      <c r="AB1651" s="2">
        <f t="shared" si="165"/>
        <v>-2.3292439503821809E-4</v>
      </c>
      <c r="AF1651" s="2">
        <f t="shared" si="166"/>
        <v>9.5305589040344668E-3</v>
      </c>
    </row>
    <row r="1652" spans="1:32" x14ac:dyDescent="0.3">
      <c r="A1652" s="15">
        <v>44440</v>
      </c>
      <c r="B1652" s="2">
        <v>-1.9239299179419343E-3</v>
      </c>
      <c r="C1652" s="4">
        <v>-3.2657802267076455E-3</v>
      </c>
      <c r="D1652" s="2">
        <v>4.1098598200118705E-3</v>
      </c>
      <c r="E1652" s="2">
        <v>-3.7214788126088299E-3</v>
      </c>
      <c r="F1652">
        <v>9</v>
      </c>
      <c r="G1652">
        <v>2021</v>
      </c>
      <c r="L1652" s="2">
        <f t="shared" si="161"/>
        <v>1.3418503087657112E-3</v>
      </c>
      <c r="P1652" s="2">
        <f t="shared" si="162"/>
        <v>6.0337897379538052E-3</v>
      </c>
      <c r="T1652" s="2">
        <f t="shared" si="163"/>
        <v>1.7975488946668956E-3</v>
      </c>
      <c r="X1652" s="2">
        <f t="shared" si="164"/>
        <v>7.3756400467195164E-3</v>
      </c>
      <c r="AB1652" s="2">
        <f t="shared" si="165"/>
        <v>4.5569858590118438E-4</v>
      </c>
      <c r="AF1652" s="2">
        <f t="shared" si="166"/>
        <v>7.8313386326207008E-3</v>
      </c>
    </row>
    <row r="1653" spans="1:32" x14ac:dyDescent="0.3">
      <c r="A1653" s="15">
        <v>44441</v>
      </c>
      <c r="B1653" s="2">
        <v>8.0190080190079786E-3</v>
      </c>
      <c r="C1653" s="4">
        <v>9.246760852060696E-3</v>
      </c>
      <c r="D1653" s="2">
        <v>7.0267920370314669E-3</v>
      </c>
      <c r="E1653" s="2">
        <v>8.9701091122307754E-3</v>
      </c>
      <c r="F1653">
        <v>9</v>
      </c>
      <c r="G1653">
        <v>2021</v>
      </c>
      <c r="L1653" s="2">
        <f t="shared" si="161"/>
        <v>-1.2277528330527174E-3</v>
      </c>
      <c r="P1653" s="2">
        <f t="shared" si="162"/>
        <v>-9.9221598197651167E-4</v>
      </c>
      <c r="T1653" s="2">
        <f t="shared" si="163"/>
        <v>-9.5110109322279687E-4</v>
      </c>
      <c r="X1653" s="2">
        <f t="shared" si="164"/>
        <v>-2.2199688150292291E-3</v>
      </c>
      <c r="AB1653" s="2">
        <f t="shared" si="165"/>
        <v>2.7665173982992057E-4</v>
      </c>
      <c r="AF1653" s="2">
        <f t="shared" si="166"/>
        <v>-1.9433170751993085E-3</v>
      </c>
    </row>
    <row r="1654" spans="1:32" x14ac:dyDescent="0.3">
      <c r="A1654" s="15">
        <v>44442</v>
      </c>
      <c r="B1654" s="2">
        <v>-2.8267206455402623E-3</v>
      </c>
      <c r="C1654" s="4">
        <v>5.1902762828452279E-3</v>
      </c>
      <c r="D1654" s="2">
        <v>-1.9046300293500758E-3</v>
      </c>
      <c r="E1654" s="2">
        <v>4.7951222193527926E-3</v>
      </c>
      <c r="F1654">
        <v>9</v>
      </c>
      <c r="G1654">
        <v>2021</v>
      </c>
      <c r="L1654" s="2">
        <f t="shared" si="161"/>
        <v>-8.0169969283854902E-3</v>
      </c>
      <c r="P1654" s="2">
        <f t="shared" si="162"/>
        <v>9.2209061619018652E-4</v>
      </c>
      <c r="T1654" s="2">
        <f t="shared" si="163"/>
        <v>-7.6218428648930549E-3</v>
      </c>
      <c r="X1654" s="2">
        <f t="shared" si="164"/>
        <v>-7.0949063121953041E-3</v>
      </c>
      <c r="AB1654" s="2">
        <f t="shared" si="165"/>
        <v>3.9515406349243526E-4</v>
      </c>
      <c r="AF1654" s="2">
        <f t="shared" si="166"/>
        <v>-6.6997522487028689E-3</v>
      </c>
    </row>
    <row r="1655" spans="1:32" x14ac:dyDescent="0.3">
      <c r="A1655" s="15">
        <v>44445</v>
      </c>
      <c r="B1655" s="2">
        <v>-2.9512313853914621E-3</v>
      </c>
      <c r="C1655" s="4">
        <v>3.1286799510494775E-3</v>
      </c>
      <c r="D1655" s="2">
        <v>-4.5918041192944976E-3</v>
      </c>
      <c r="E1655" s="2">
        <v>2.8721855085030419E-3</v>
      </c>
      <c r="F1655">
        <v>9</v>
      </c>
      <c r="G1655">
        <v>2021</v>
      </c>
      <c r="L1655" s="2">
        <f t="shared" si="161"/>
        <v>-6.0799113364409397E-3</v>
      </c>
      <c r="P1655" s="2">
        <f t="shared" si="162"/>
        <v>-1.6405727339030354E-3</v>
      </c>
      <c r="T1655" s="2">
        <f t="shared" si="163"/>
        <v>-5.8234168938945041E-3</v>
      </c>
      <c r="X1655" s="2">
        <f t="shared" si="164"/>
        <v>-7.7204840703439751E-3</v>
      </c>
      <c r="AB1655" s="2">
        <f t="shared" si="165"/>
        <v>2.564944425464356E-4</v>
      </c>
      <c r="AF1655" s="2">
        <f t="shared" si="166"/>
        <v>-7.4639896277975395E-3</v>
      </c>
    </row>
    <row r="1656" spans="1:32" x14ac:dyDescent="0.3">
      <c r="A1656" s="15">
        <v>44446</v>
      </c>
      <c r="B1656" s="2">
        <v>1.4775780975974857E-3</v>
      </c>
      <c r="C1656" s="4">
        <v>-9.034515301131747E-4</v>
      </c>
      <c r="D1656" s="2">
        <v>-3.3763887807149754E-3</v>
      </c>
      <c r="E1656" s="2">
        <v>-2.989866872875473E-4</v>
      </c>
      <c r="F1656">
        <v>9</v>
      </c>
      <c r="G1656">
        <v>2021</v>
      </c>
      <c r="L1656" s="2">
        <f t="shared" si="161"/>
        <v>2.3810296277106601E-3</v>
      </c>
      <c r="P1656" s="2">
        <f t="shared" si="162"/>
        <v>-4.8539668783124613E-3</v>
      </c>
      <c r="T1656" s="2">
        <f t="shared" si="163"/>
        <v>1.7765647848850328E-3</v>
      </c>
      <c r="X1656" s="2">
        <f t="shared" si="164"/>
        <v>-2.4729372506018007E-3</v>
      </c>
      <c r="AB1656" s="2">
        <f t="shared" si="165"/>
        <v>-6.0446484282562741E-4</v>
      </c>
      <c r="AF1656" s="2">
        <f t="shared" si="166"/>
        <v>-3.077402093427428E-3</v>
      </c>
    </row>
    <row r="1657" spans="1:32" x14ac:dyDescent="0.3">
      <c r="A1657" s="15">
        <v>44447</v>
      </c>
      <c r="B1657" s="2">
        <v>5.6844862954449965E-3</v>
      </c>
      <c r="C1657" s="4">
        <v>-4.9533178590139128E-4</v>
      </c>
      <c r="D1657" s="2">
        <v>8.2097573816521021E-3</v>
      </c>
      <c r="E1657" s="2">
        <v>-5.0137715710574563E-4</v>
      </c>
      <c r="F1657">
        <v>9</v>
      </c>
      <c r="G1657">
        <v>2021</v>
      </c>
      <c r="L1657" s="2">
        <f t="shared" si="161"/>
        <v>6.1798180813463881E-3</v>
      </c>
      <c r="P1657" s="2">
        <f t="shared" si="162"/>
        <v>2.5252710862071056E-3</v>
      </c>
      <c r="T1657" s="2">
        <f t="shared" si="163"/>
        <v>6.1858634525507423E-3</v>
      </c>
      <c r="X1657" s="2">
        <f t="shared" si="164"/>
        <v>8.7050891675534928E-3</v>
      </c>
      <c r="AB1657" s="2">
        <f t="shared" si="165"/>
        <v>6.0453712043543511E-6</v>
      </c>
      <c r="AF1657" s="2">
        <f t="shared" si="166"/>
        <v>8.7111345387578479E-3</v>
      </c>
    </row>
    <row r="1658" spans="1:32" x14ac:dyDescent="0.3">
      <c r="A1658" s="15">
        <v>44448</v>
      </c>
      <c r="B1658" s="2">
        <v>-2.582520903827332E-3</v>
      </c>
      <c r="C1658" s="4">
        <v>9.0759789091537728E-4</v>
      </c>
      <c r="D1658" s="2">
        <v>-2.3117802884013907E-3</v>
      </c>
      <c r="E1658" s="2">
        <v>9.4094000610465381E-4</v>
      </c>
      <c r="F1658">
        <v>9</v>
      </c>
      <c r="G1658">
        <v>2021</v>
      </c>
      <c r="L1658" s="2">
        <f t="shared" si="161"/>
        <v>-3.4901187947427095E-3</v>
      </c>
      <c r="P1658" s="2">
        <f t="shared" si="162"/>
        <v>2.7074061542594133E-4</v>
      </c>
      <c r="T1658" s="2">
        <f t="shared" si="163"/>
        <v>-3.5234609099319856E-3</v>
      </c>
      <c r="X1658" s="2">
        <f t="shared" si="164"/>
        <v>-3.2193781793167682E-3</v>
      </c>
      <c r="AB1658" s="2">
        <f t="shared" si="165"/>
        <v>-3.3342115189276527E-5</v>
      </c>
      <c r="AF1658" s="2">
        <f t="shared" si="166"/>
        <v>-3.2527202945060443E-3</v>
      </c>
    </row>
    <row r="1659" spans="1:32" x14ac:dyDescent="0.3">
      <c r="A1659" s="15">
        <v>44452</v>
      </c>
      <c r="B1659" s="2">
        <v>-1.8729381130493711E-3</v>
      </c>
      <c r="C1659" s="4">
        <v>-8.0314348633364868E-4</v>
      </c>
      <c r="D1659" s="2">
        <v>-5.7628560212847893E-3</v>
      </c>
      <c r="E1659" s="2">
        <v>-2.1835150871098805E-3</v>
      </c>
      <c r="F1659">
        <v>9</v>
      </c>
      <c r="G1659">
        <v>2021</v>
      </c>
      <c r="L1659" s="2">
        <f t="shared" si="161"/>
        <v>-1.0697946267157225E-3</v>
      </c>
      <c r="P1659" s="2">
        <f t="shared" si="162"/>
        <v>-3.889917908235418E-3</v>
      </c>
      <c r="T1659" s="2">
        <f t="shared" si="163"/>
        <v>3.1057697406050946E-4</v>
      </c>
      <c r="X1659" s="2">
        <f t="shared" si="164"/>
        <v>-4.9597125349511405E-3</v>
      </c>
      <c r="AB1659" s="2">
        <f t="shared" si="165"/>
        <v>1.3803716007762317E-3</v>
      </c>
      <c r="AF1659" s="2">
        <f t="shared" si="166"/>
        <v>-3.5793409341749087E-3</v>
      </c>
    </row>
    <row r="1660" spans="1:32" x14ac:dyDescent="0.3">
      <c r="A1660" s="15">
        <v>44453</v>
      </c>
      <c r="B1660" s="2">
        <v>-1.2566387812537113E-3</v>
      </c>
      <c r="C1660" s="4">
        <v>1.4231963722897748E-3</v>
      </c>
      <c r="D1660" s="2">
        <v>3.8728551922307093E-3</v>
      </c>
      <c r="E1660" s="2">
        <v>1.1916924955514697E-3</v>
      </c>
      <c r="F1660">
        <v>9</v>
      </c>
      <c r="G1660">
        <v>2021</v>
      </c>
      <c r="L1660" s="2">
        <f t="shared" si="161"/>
        <v>-2.6798351535434863E-3</v>
      </c>
      <c r="P1660" s="2">
        <f t="shared" si="162"/>
        <v>5.1294939734844204E-3</v>
      </c>
      <c r="T1660" s="2">
        <f t="shared" si="163"/>
        <v>-2.448331276805181E-3</v>
      </c>
      <c r="X1660" s="2">
        <f t="shared" si="164"/>
        <v>2.4496588199409346E-3</v>
      </c>
      <c r="AB1660" s="2">
        <f t="shared" si="165"/>
        <v>2.3150387673830509E-4</v>
      </c>
      <c r="AF1660" s="2">
        <f t="shared" si="166"/>
        <v>2.6811626966792394E-3</v>
      </c>
    </row>
    <row r="1661" spans="1:32" x14ac:dyDescent="0.3">
      <c r="A1661" s="15">
        <v>44454</v>
      </c>
      <c r="B1661" s="2">
        <v>2.9958834138753159E-3</v>
      </c>
      <c r="C1661" s="4">
        <v>8.0235903337169574E-3</v>
      </c>
      <c r="D1661" s="2">
        <v>6.5331896687109399E-3</v>
      </c>
      <c r="E1661" s="2">
        <v>8.1739705794744537E-3</v>
      </c>
      <c r="F1661">
        <v>9</v>
      </c>
      <c r="G1661">
        <v>2021</v>
      </c>
      <c r="L1661" s="2">
        <f t="shared" si="161"/>
        <v>-5.0277069198416419E-3</v>
      </c>
      <c r="P1661" s="2">
        <f t="shared" si="162"/>
        <v>3.537306254835624E-3</v>
      </c>
      <c r="T1661" s="2">
        <f t="shared" si="163"/>
        <v>-5.1780871655991382E-3</v>
      </c>
      <c r="X1661" s="2">
        <f t="shared" si="164"/>
        <v>-1.4904006650060175E-3</v>
      </c>
      <c r="AB1661" s="2">
        <f t="shared" si="165"/>
        <v>-1.5038024575749626E-4</v>
      </c>
      <c r="AF1661" s="2">
        <f t="shared" si="166"/>
        <v>-1.6407809107635138E-3</v>
      </c>
    </row>
    <row r="1662" spans="1:32" x14ac:dyDescent="0.3">
      <c r="A1662" s="15">
        <v>44455</v>
      </c>
      <c r="B1662" s="2">
        <v>1.0813460988464734E-2</v>
      </c>
      <c r="C1662" s="4">
        <v>6.2815898900935403E-3</v>
      </c>
      <c r="D1662" s="2">
        <v>2.2151971724928561E-2</v>
      </c>
      <c r="E1662" s="2">
        <v>7.1174595389898098E-3</v>
      </c>
      <c r="F1662">
        <v>9</v>
      </c>
      <c r="G1662">
        <v>2021</v>
      </c>
      <c r="L1662" s="2">
        <f t="shared" si="161"/>
        <v>4.5318710983711938E-3</v>
      </c>
      <c r="P1662" s="2">
        <f t="shared" si="162"/>
        <v>1.1338510736463827E-2</v>
      </c>
      <c r="T1662" s="2">
        <f t="shared" si="163"/>
        <v>3.6960014494749243E-3</v>
      </c>
      <c r="X1662" s="2">
        <f t="shared" si="164"/>
        <v>1.587038183483502E-2</v>
      </c>
      <c r="AB1662" s="2">
        <f t="shared" si="165"/>
        <v>-8.3586964889626955E-4</v>
      </c>
      <c r="AF1662" s="2">
        <f t="shared" si="166"/>
        <v>1.503451218593875E-2</v>
      </c>
    </row>
    <row r="1663" spans="1:32" x14ac:dyDescent="0.3">
      <c r="A1663" s="15">
        <v>44456</v>
      </c>
      <c r="B1663" s="2">
        <v>6.4677626682903729E-3</v>
      </c>
      <c r="C1663" s="4">
        <v>-2.5156697580758698E-3</v>
      </c>
      <c r="D1663" s="2">
        <v>3.8055568829210152E-3</v>
      </c>
      <c r="E1663" s="2">
        <v>-2.1181525692090595E-3</v>
      </c>
      <c r="F1663">
        <v>9</v>
      </c>
      <c r="G1663">
        <v>2021</v>
      </c>
      <c r="L1663" s="2">
        <f t="shared" si="161"/>
        <v>8.9834324263662422E-3</v>
      </c>
      <c r="P1663" s="2">
        <f t="shared" si="162"/>
        <v>-2.6622057853693576E-3</v>
      </c>
      <c r="T1663" s="2">
        <f t="shared" si="163"/>
        <v>8.5859152374994328E-3</v>
      </c>
      <c r="X1663" s="2">
        <f t="shared" si="164"/>
        <v>6.321226640996885E-3</v>
      </c>
      <c r="AB1663" s="2">
        <f t="shared" si="165"/>
        <v>-3.9751718886681022E-4</v>
      </c>
      <c r="AF1663" s="2">
        <f t="shared" si="166"/>
        <v>5.9237094521300748E-3</v>
      </c>
    </row>
    <row r="1664" spans="1:32" x14ac:dyDescent="0.3">
      <c r="A1664" s="15">
        <v>44459</v>
      </c>
      <c r="B1664" s="2">
        <v>-1.6409991225633212E-2</v>
      </c>
      <c r="C1664" s="4">
        <v>-1.0705055117528142E-2</v>
      </c>
      <c r="D1664" s="2">
        <v>-1.7620091002976575E-2</v>
      </c>
      <c r="E1664" s="2">
        <v>-8.8952314368214921E-3</v>
      </c>
      <c r="F1664">
        <v>9</v>
      </c>
      <c r="G1664">
        <v>2021</v>
      </c>
      <c r="L1664" s="2">
        <f t="shared" si="161"/>
        <v>-5.7049361081050708E-3</v>
      </c>
      <c r="P1664" s="2">
        <f t="shared" si="162"/>
        <v>-1.2100997773433625E-3</v>
      </c>
      <c r="T1664" s="2">
        <f t="shared" si="163"/>
        <v>-7.5147597888117201E-3</v>
      </c>
      <c r="X1664" s="2">
        <f t="shared" si="164"/>
        <v>-6.9150358854484333E-3</v>
      </c>
      <c r="AB1664" s="2">
        <f t="shared" si="165"/>
        <v>-1.8098236807066494E-3</v>
      </c>
      <c r="AF1664" s="2">
        <f t="shared" si="166"/>
        <v>-8.7248595661550826E-3</v>
      </c>
    </row>
    <row r="1665" spans="1:32" x14ac:dyDescent="0.3">
      <c r="A1665" s="15">
        <v>44460</v>
      </c>
      <c r="B1665" s="2">
        <v>7.2146171091831291E-3</v>
      </c>
      <c r="C1665" s="4">
        <v>9.4901965292666247E-3</v>
      </c>
      <c r="D1665" s="2">
        <v>2.4269296311551932E-3</v>
      </c>
      <c r="E1665" s="2">
        <v>8.7935001204459649E-3</v>
      </c>
      <c r="F1665">
        <v>9</v>
      </c>
      <c r="G1665">
        <v>2021</v>
      </c>
      <c r="L1665" s="2">
        <f t="shared" si="161"/>
        <v>-2.2755794200834956E-3</v>
      </c>
      <c r="P1665" s="2">
        <f t="shared" si="162"/>
        <v>-4.7876874780279355E-3</v>
      </c>
      <c r="T1665" s="2">
        <f t="shared" si="163"/>
        <v>-1.5788830112628358E-3</v>
      </c>
      <c r="X1665" s="2">
        <f t="shared" si="164"/>
        <v>-7.063266898111431E-3</v>
      </c>
      <c r="AB1665" s="2">
        <f t="shared" si="165"/>
        <v>6.9669640882065974E-4</v>
      </c>
      <c r="AF1665" s="2">
        <f t="shared" si="166"/>
        <v>-6.3665704892907713E-3</v>
      </c>
    </row>
    <row r="1666" spans="1:32" x14ac:dyDescent="0.3">
      <c r="A1666" s="15">
        <v>44461</v>
      </c>
      <c r="B1666" s="2">
        <v>-8.7014725568942842E-3</v>
      </c>
      <c r="C1666" s="4">
        <v>-8.7404623619169485E-4</v>
      </c>
      <c r="D1666" s="2">
        <v>-7.8204203744508885E-3</v>
      </c>
      <c r="E1666" s="2">
        <v>-1.3208989637704404E-3</v>
      </c>
      <c r="F1666">
        <v>9</v>
      </c>
      <c r="G1666">
        <v>2021</v>
      </c>
      <c r="L1666" s="2">
        <f t="shared" ref="L1666:L1729" si="167">IF(OR(F1666=1, F1666=3, F1666=4, F1666=5, F1666=6,F1666=9,F1666=10,F1666=11), B1666-C1666, IF(OR(F1666=2, F1666=7,F1666=8,F1666=12), C1666-B1666, ""))</f>
        <v>-7.8274263207025897E-3</v>
      </c>
      <c r="P1666" s="2">
        <f t="shared" ref="P1666:P1729" si="168">IF(OR(F1666=1, F1666=4, F1666=9,F1666=10,F1666=11), D1666-B1666, IF(OR(F1666=2,F1666=3,F1666=5,F1666=6, F1666=7,F1666=8,F1666=12), B1666-D1666, ""))</f>
        <v>8.8105218244339568E-4</v>
      </c>
      <c r="T1666" s="2">
        <f t="shared" ref="T1666:T1729" si="169">IF(OR(F1666=1, F1666=3, F1666=4, F1666=5,F1666=9,F1666=10,F1666=11), B1666-E1666, IF(OR(F1666=2, F1666=6, F1666=7,F1666=8,F1666=12), E1666-B1666, ""))</f>
        <v>-7.380573593123844E-3</v>
      </c>
      <c r="X1666" s="2">
        <f t="shared" ref="X1666:X1729" si="170">IF(OR(F1666=1, F1666=3, F1666=4, F1666=5,F1666=9,F1666=10,F1666=11), D1666-C1666, IF(OR(F1666=2, F1666=6, F1666=7,F1666=8,F1666=12), C1666-D1666, ""))</f>
        <v>-6.946374138259194E-3</v>
      </c>
      <c r="AB1666" s="2">
        <f t="shared" ref="AB1666:AB1729" si="171">IF(OR(F1666=1,F1666=2, F1666=3,F1666=9,F1666=11,F1666=12), C1666-E1666, IF(OR( F1666=4, F1666=5,F1666=6, F1666=7,F1666=8,F1666=10), E1666-C1666, ""))</f>
        <v>4.4685272757874559E-4</v>
      </c>
      <c r="AF1666" s="2">
        <f t="shared" ref="AF1666:AF1729" si="172">IF(OR(F1666=1, F1666=3,F1666=4, F1666=5,F1666=9,F1666=10,F1666=11), D1666-E1666, IF(OR(F1666=2,F1666=6, F1666=7,F1666=8,F1666=12), E1666-D1666, ""))</f>
        <v>-6.4995214106804483E-3</v>
      </c>
    </row>
    <row r="1667" spans="1:32" x14ac:dyDescent="0.3">
      <c r="A1667" s="15">
        <v>44462</v>
      </c>
      <c r="B1667" s="2">
        <v>2.2303971733580494E-2</v>
      </c>
      <c r="C1667" s="4">
        <v>1.5746595503985047E-2</v>
      </c>
      <c r="D1667" s="2">
        <v>2.2386191234725343E-2</v>
      </c>
      <c r="E1667" s="2">
        <v>1.6257821285980526E-2</v>
      </c>
      <c r="F1667">
        <v>9</v>
      </c>
      <c r="G1667">
        <v>2021</v>
      </c>
      <c r="L1667" s="2">
        <f t="shared" si="167"/>
        <v>6.557376229595447E-3</v>
      </c>
      <c r="P1667" s="2">
        <f t="shared" si="168"/>
        <v>8.2219501144849272E-5</v>
      </c>
      <c r="T1667" s="2">
        <f t="shared" si="169"/>
        <v>6.0461504475999676E-3</v>
      </c>
      <c r="X1667" s="2">
        <f t="shared" si="170"/>
        <v>6.6395957307402963E-3</v>
      </c>
      <c r="AB1667" s="2">
        <f t="shared" si="171"/>
        <v>-5.1122578199547936E-4</v>
      </c>
      <c r="AF1667" s="2">
        <f t="shared" si="172"/>
        <v>6.1283699487448169E-3</v>
      </c>
    </row>
    <row r="1668" spans="1:32" x14ac:dyDescent="0.3">
      <c r="A1668" s="15">
        <v>44463</v>
      </c>
      <c r="B1668" s="2">
        <v>3.4245840042941103E-3</v>
      </c>
      <c r="C1668" s="4">
        <v>1.6972498940972173E-3</v>
      </c>
      <c r="D1668" s="2">
        <v>1.5514260676645695E-3</v>
      </c>
      <c r="E1668" s="2">
        <v>2.723704090615813E-3</v>
      </c>
      <c r="F1668">
        <v>9</v>
      </c>
      <c r="G1668">
        <v>2021</v>
      </c>
      <c r="L1668" s="2">
        <f t="shared" si="167"/>
        <v>1.7273341101968929E-3</v>
      </c>
      <c r="P1668" s="2">
        <f t="shared" si="168"/>
        <v>-1.8731579366295407E-3</v>
      </c>
      <c r="T1668" s="2">
        <f t="shared" si="169"/>
        <v>7.0087991367829726E-4</v>
      </c>
      <c r="X1668" s="2">
        <f t="shared" si="170"/>
        <v>-1.458238264326478E-4</v>
      </c>
      <c r="AB1668" s="2">
        <f t="shared" si="171"/>
        <v>-1.0264541965185957E-3</v>
      </c>
      <c r="AF1668" s="2">
        <f t="shared" si="172"/>
        <v>-1.1722780229512435E-3</v>
      </c>
    </row>
    <row r="1669" spans="1:32" x14ac:dyDescent="0.3">
      <c r="A1669" s="15">
        <v>44466</v>
      </c>
      <c r="B1669" s="2">
        <v>4.1081208220517381E-3</v>
      </c>
      <c r="C1669" s="4">
        <v>1.0642349830830423E-4</v>
      </c>
      <c r="D1669" s="2">
        <v>9.0126168706036441E-3</v>
      </c>
      <c r="E1669" s="2">
        <v>4.8977101331634625E-4</v>
      </c>
      <c r="F1669">
        <v>9</v>
      </c>
      <c r="G1669">
        <v>2021</v>
      </c>
      <c r="L1669" s="2">
        <f t="shared" si="167"/>
        <v>4.0016973237434342E-3</v>
      </c>
      <c r="P1669" s="2">
        <f t="shared" si="168"/>
        <v>4.9044960485519059E-3</v>
      </c>
      <c r="T1669" s="2">
        <f t="shared" si="169"/>
        <v>3.6183498087353919E-3</v>
      </c>
      <c r="X1669" s="2">
        <f t="shared" si="170"/>
        <v>8.9061933722953401E-3</v>
      </c>
      <c r="AB1669" s="2">
        <f t="shared" si="171"/>
        <v>-3.8334751500804199E-4</v>
      </c>
      <c r="AF1669" s="2">
        <f t="shared" si="172"/>
        <v>8.5228458572872978E-3</v>
      </c>
    </row>
    <row r="1670" spans="1:32" x14ac:dyDescent="0.3">
      <c r="A1670" s="15">
        <v>44467</v>
      </c>
      <c r="B1670" s="2">
        <v>-9.2852614683229355E-3</v>
      </c>
      <c r="C1670" s="4">
        <v>-5.9646823596619459E-3</v>
      </c>
      <c r="D1670" s="2">
        <v>-5.9272358122932833E-3</v>
      </c>
      <c r="E1670" s="2">
        <v>-6.8291357817552622E-3</v>
      </c>
      <c r="F1670">
        <v>9</v>
      </c>
      <c r="G1670">
        <v>2021</v>
      </c>
      <c r="L1670" s="2">
        <f t="shared" si="167"/>
        <v>-3.3205791086609896E-3</v>
      </c>
      <c r="P1670" s="2">
        <f t="shared" si="168"/>
        <v>3.3580256560296522E-3</v>
      </c>
      <c r="T1670" s="2">
        <f t="shared" si="169"/>
        <v>-2.4561256865676733E-3</v>
      </c>
      <c r="X1670" s="2">
        <f t="shared" si="170"/>
        <v>3.7446547368662556E-5</v>
      </c>
      <c r="AB1670" s="2">
        <f t="shared" si="171"/>
        <v>8.644534220933163E-4</v>
      </c>
      <c r="AF1670" s="2">
        <f t="shared" si="172"/>
        <v>9.0189996946197885E-4</v>
      </c>
    </row>
    <row r="1671" spans="1:32" x14ac:dyDescent="0.3">
      <c r="A1671" s="15">
        <v>44468</v>
      </c>
      <c r="B1671" s="2">
        <v>-8.8970296059615126E-3</v>
      </c>
      <c r="C1671" s="4">
        <v>-2.1015742086699387E-3</v>
      </c>
      <c r="D1671" s="2">
        <v>-5.3234945315588349E-3</v>
      </c>
      <c r="E1671" s="2">
        <v>-4.2624472913273155E-3</v>
      </c>
      <c r="F1671">
        <v>9</v>
      </c>
      <c r="G1671">
        <v>2021</v>
      </c>
      <c r="L1671" s="2">
        <f t="shared" si="167"/>
        <v>-6.7954553972915735E-3</v>
      </c>
      <c r="P1671" s="2">
        <f t="shared" si="168"/>
        <v>3.5735350744026777E-3</v>
      </c>
      <c r="T1671" s="2">
        <f t="shared" si="169"/>
        <v>-4.6345823146341971E-3</v>
      </c>
      <c r="X1671" s="2">
        <f t="shared" si="170"/>
        <v>-3.2219203228888963E-3</v>
      </c>
      <c r="AB1671" s="2">
        <f t="shared" si="171"/>
        <v>2.1608730826573768E-3</v>
      </c>
      <c r="AF1671" s="2">
        <f t="shared" si="172"/>
        <v>-1.0610472402315194E-3</v>
      </c>
    </row>
    <row r="1672" spans="1:32" x14ac:dyDescent="0.3">
      <c r="A1672" s="15">
        <v>44469</v>
      </c>
      <c r="B1672" s="2">
        <v>-3.6877588260361238E-3</v>
      </c>
      <c r="C1672" s="4">
        <v>-5.2593541976025376E-3</v>
      </c>
      <c r="D1672" s="2">
        <v>-8.4227538881382364E-3</v>
      </c>
      <c r="E1672" s="2">
        <v>-4.8290558658023071E-3</v>
      </c>
      <c r="F1672">
        <v>9</v>
      </c>
      <c r="G1672">
        <v>2021</v>
      </c>
      <c r="L1672" s="2">
        <f t="shared" si="167"/>
        <v>1.5715953715664138E-3</v>
      </c>
      <c r="P1672" s="2">
        <f t="shared" si="168"/>
        <v>-4.7349950621021122E-3</v>
      </c>
      <c r="T1672" s="2">
        <f t="shared" si="169"/>
        <v>1.1412970397661833E-3</v>
      </c>
      <c r="X1672" s="2">
        <f t="shared" si="170"/>
        <v>-3.1633996905356988E-3</v>
      </c>
      <c r="AB1672" s="2">
        <f t="shared" si="171"/>
        <v>-4.3029833180023049E-4</v>
      </c>
      <c r="AF1672" s="2">
        <f t="shared" si="172"/>
        <v>-3.5936980223359293E-3</v>
      </c>
    </row>
    <row r="1673" spans="1:32" x14ac:dyDescent="0.3">
      <c r="A1673" s="15">
        <v>44470</v>
      </c>
      <c r="B1673" s="2">
        <v>-9.1521573730000329E-3</v>
      </c>
      <c r="C1673" s="4">
        <v>-4.8870057298866327E-3</v>
      </c>
      <c r="D1673" s="2">
        <v>-5.3226310684539816E-3</v>
      </c>
      <c r="E1673" s="2">
        <v>-6.1018469596301689E-3</v>
      </c>
      <c r="F1673">
        <v>10</v>
      </c>
      <c r="G1673">
        <v>2021</v>
      </c>
      <c r="L1673" s="2">
        <f t="shared" si="167"/>
        <v>-4.2651516431134002E-3</v>
      </c>
      <c r="P1673" s="2">
        <f t="shared" si="168"/>
        <v>3.8295263045460513E-3</v>
      </c>
      <c r="T1673" s="2">
        <f t="shared" si="169"/>
        <v>-3.050310413369864E-3</v>
      </c>
      <c r="X1673" s="2">
        <f t="shared" si="170"/>
        <v>-4.3562533856734888E-4</v>
      </c>
      <c r="AB1673" s="2">
        <f t="shared" si="171"/>
        <v>-1.2148412297435362E-3</v>
      </c>
      <c r="AF1673" s="2">
        <f t="shared" si="172"/>
        <v>7.792158911761873E-4</v>
      </c>
    </row>
    <row r="1674" spans="1:32" x14ac:dyDescent="0.3">
      <c r="A1674" s="15">
        <v>44473</v>
      </c>
      <c r="B1674" s="2">
        <v>9.5372274053991384E-3</v>
      </c>
      <c r="C1674" s="4">
        <v>9.0805125470210697E-3</v>
      </c>
      <c r="D1674" s="2">
        <v>9.5027924106603195E-3</v>
      </c>
      <c r="E1674" s="2">
        <v>9.0825275612016077E-3</v>
      </c>
      <c r="F1674">
        <v>10</v>
      </c>
      <c r="G1674">
        <v>2021</v>
      </c>
      <c r="L1674" s="2">
        <f t="shared" si="167"/>
        <v>4.567148583780687E-4</v>
      </c>
      <c r="P1674" s="2">
        <f t="shared" si="168"/>
        <v>-3.4434994738818947E-5</v>
      </c>
      <c r="T1674" s="2">
        <f t="shared" si="169"/>
        <v>4.5469984419753071E-4</v>
      </c>
      <c r="X1674" s="2">
        <f t="shared" si="170"/>
        <v>4.2227986363924976E-4</v>
      </c>
      <c r="AB1674" s="2">
        <f t="shared" si="171"/>
        <v>2.0150141805379967E-6</v>
      </c>
      <c r="AF1674" s="2">
        <f t="shared" si="172"/>
        <v>4.2026484945871176E-4</v>
      </c>
    </row>
    <row r="1675" spans="1:32" x14ac:dyDescent="0.3">
      <c r="A1675" s="15">
        <v>44474</v>
      </c>
      <c r="B1675" s="2">
        <v>2.9727147255546506E-3</v>
      </c>
      <c r="C1675" s="4">
        <v>7.4076167596975493E-3</v>
      </c>
      <c r="D1675" s="2">
        <v>4.2935471724722968E-3</v>
      </c>
      <c r="E1675" s="2">
        <v>7.5137455201846779E-3</v>
      </c>
      <c r="F1675">
        <v>10</v>
      </c>
      <c r="G1675">
        <v>2021</v>
      </c>
      <c r="L1675" s="2">
        <f t="shared" si="167"/>
        <v>-4.4349020341428987E-3</v>
      </c>
      <c r="P1675" s="2">
        <f t="shared" si="168"/>
        <v>1.3208324469176462E-3</v>
      </c>
      <c r="T1675" s="2">
        <f t="shared" si="169"/>
        <v>-4.5410307946300273E-3</v>
      </c>
      <c r="X1675" s="2">
        <f t="shared" si="170"/>
        <v>-3.1140695872252525E-3</v>
      </c>
      <c r="AB1675" s="2">
        <f t="shared" si="171"/>
        <v>1.061287604871286E-4</v>
      </c>
      <c r="AF1675" s="2">
        <f t="shared" si="172"/>
        <v>-3.2201983477123811E-3</v>
      </c>
    </row>
    <row r="1676" spans="1:32" x14ac:dyDescent="0.3">
      <c r="A1676" s="15">
        <v>44475</v>
      </c>
      <c r="B1676" s="2">
        <v>-3.1623532496045863E-3</v>
      </c>
      <c r="C1676" s="4">
        <v>-9.8921014683850724E-3</v>
      </c>
      <c r="D1676" s="2">
        <v>-5.814631302827087E-3</v>
      </c>
      <c r="E1676" s="2">
        <v>-9.2920096249250843E-3</v>
      </c>
      <c r="F1676">
        <v>10</v>
      </c>
      <c r="G1676">
        <v>2021</v>
      </c>
      <c r="L1676" s="2">
        <f t="shared" si="167"/>
        <v>6.7297482187804857E-3</v>
      </c>
      <c r="P1676" s="2">
        <f t="shared" si="168"/>
        <v>-2.6522780532225007E-3</v>
      </c>
      <c r="T1676" s="2">
        <f t="shared" si="169"/>
        <v>6.1296563753204976E-3</v>
      </c>
      <c r="X1676" s="2">
        <f t="shared" si="170"/>
        <v>4.0774701655579854E-3</v>
      </c>
      <c r="AB1676" s="2">
        <f t="shared" si="171"/>
        <v>6.0009184345998813E-4</v>
      </c>
      <c r="AF1676" s="2">
        <f t="shared" si="172"/>
        <v>3.4773783220979973E-3</v>
      </c>
    </row>
    <row r="1677" spans="1:32" x14ac:dyDescent="0.3">
      <c r="A1677" s="15">
        <v>44476</v>
      </c>
      <c r="B1677" s="2">
        <v>1.5160645581734841E-3</v>
      </c>
      <c r="C1677" s="4">
        <v>8.1803241527824179E-3</v>
      </c>
      <c r="D1677" s="2">
        <v>6.1737854646195097E-3</v>
      </c>
      <c r="E1677" s="2">
        <v>8.2463630092585068E-3</v>
      </c>
      <c r="F1677">
        <v>10</v>
      </c>
      <c r="G1677">
        <v>2021</v>
      </c>
      <c r="L1677" s="2">
        <f t="shared" si="167"/>
        <v>-6.6642595946089338E-3</v>
      </c>
      <c r="P1677" s="2">
        <f t="shared" si="168"/>
        <v>4.6577209064460256E-3</v>
      </c>
      <c r="T1677" s="2">
        <f t="shared" si="169"/>
        <v>-6.7302984510850226E-3</v>
      </c>
      <c r="X1677" s="2">
        <f t="shared" si="170"/>
        <v>-2.0065386881629082E-3</v>
      </c>
      <c r="AB1677" s="2">
        <f t="shared" si="171"/>
        <v>6.603885647608887E-5</v>
      </c>
      <c r="AF1677" s="2">
        <f t="shared" si="172"/>
        <v>-2.072577544638997E-3</v>
      </c>
    </row>
    <row r="1678" spans="1:32" x14ac:dyDescent="0.3">
      <c r="A1678" s="15">
        <v>44477</v>
      </c>
      <c r="B1678" s="2">
        <v>-3.4392938639934219E-3</v>
      </c>
      <c r="C1678" s="4">
        <v>5.8936445882178928E-3</v>
      </c>
      <c r="D1678" s="2">
        <v>5.8405645084397913E-4</v>
      </c>
      <c r="E1678" s="2">
        <v>6.3881344211074017E-3</v>
      </c>
      <c r="F1678">
        <v>10</v>
      </c>
      <c r="G1678">
        <v>2021</v>
      </c>
      <c r="L1678" s="2">
        <f t="shared" si="167"/>
        <v>-9.3329384522113142E-3</v>
      </c>
      <c r="P1678" s="2">
        <f t="shared" si="168"/>
        <v>4.0233503148374011E-3</v>
      </c>
      <c r="T1678" s="2">
        <f t="shared" si="169"/>
        <v>-9.8274282851008241E-3</v>
      </c>
      <c r="X1678" s="2">
        <f t="shared" si="170"/>
        <v>-5.309588137373914E-3</v>
      </c>
      <c r="AB1678" s="2">
        <f t="shared" si="171"/>
        <v>4.9448983288950896E-4</v>
      </c>
      <c r="AF1678" s="2">
        <f t="shared" si="172"/>
        <v>-5.8040779702634229E-3</v>
      </c>
    </row>
    <row r="1679" spans="1:32" x14ac:dyDescent="0.3">
      <c r="A1679" s="15">
        <v>44480</v>
      </c>
      <c r="B1679" s="2">
        <v>1.3684951950193515E-2</v>
      </c>
      <c r="C1679" s="4">
        <v>2.8359560105503151E-3</v>
      </c>
      <c r="D1679" s="2">
        <v>1.372724204340151E-2</v>
      </c>
      <c r="E1679" s="2">
        <v>1.2774092701417765E-3</v>
      </c>
      <c r="F1679">
        <v>10</v>
      </c>
      <c r="G1679">
        <v>2021</v>
      </c>
      <c r="L1679" s="2">
        <f t="shared" si="167"/>
        <v>1.08489959396432E-2</v>
      </c>
      <c r="P1679" s="2">
        <f t="shared" si="168"/>
        <v>4.2290093207995524E-5</v>
      </c>
      <c r="T1679" s="2">
        <f t="shared" si="169"/>
        <v>1.2407542680051738E-2</v>
      </c>
      <c r="X1679" s="2">
        <f t="shared" si="170"/>
        <v>1.0891286032851196E-2</v>
      </c>
      <c r="AB1679" s="2">
        <f t="shared" si="171"/>
        <v>-1.5585467404085386E-3</v>
      </c>
      <c r="AF1679" s="2">
        <f t="shared" si="172"/>
        <v>1.2449832773259733E-2</v>
      </c>
    </row>
    <row r="1680" spans="1:32" x14ac:dyDescent="0.3">
      <c r="A1680" s="15">
        <v>44481</v>
      </c>
      <c r="B1680" s="2">
        <v>3.3271470453749992E-3</v>
      </c>
      <c r="C1680" s="4">
        <v>2.5632524330002032E-3</v>
      </c>
      <c r="D1680" s="2">
        <v>5.9461322720648531E-3</v>
      </c>
      <c r="E1680" s="2">
        <v>2.4699105923295388E-3</v>
      </c>
      <c r="F1680">
        <v>10</v>
      </c>
      <c r="G1680">
        <v>2021</v>
      </c>
      <c r="L1680" s="2">
        <f t="shared" si="167"/>
        <v>7.6389461237479604E-4</v>
      </c>
      <c r="P1680" s="2">
        <f t="shared" si="168"/>
        <v>2.6189852266898538E-3</v>
      </c>
      <c r="T1680" s="2">
        <f t="shared" si="169"/>
        <v>8.5723645304546046E-4</v>
      </c>
      <c r="X1680" s="2">
        <f t="shared" si="170"/>
        <v>3.3828798390646499E-3</v>
      </c>
      <c r="AB1680" s="2">
        <f t="shared" si="171"/>
        <v>-9.3341840670664415E-5</v>
      </c>
      <c r="AF1680" s="2">
        <f t="shared" si="172"/>
        <v>3.4762216797353143E-3</v>
      </c>
    </row>
    <row r="1681" spans="1:32" x14ac:dyDescent="0.3">
      <c r="A1681" s="15">
        <v>44482</v>
      </c>
      <c r="B1681" s="2">
        <v>3.3775633293124246E-3</v>
      </c>
      <c r="C1681" s="4">
        <v>9.4375540172132125E-3</v>
      </c>
      <c r="D1681" s="2">
        <v>2.9658761990057499E-3</v>
      </c>
      <c r="E1681" s="2">
        <v>7.5100801518671323E-3</v>
      </c>
      <c r="F1681">
        <v>10</v>
      </c>
      <c r="G1681">
        <v>2021</v>
      </c>
      <c r="L1681" s="2">
        <f t="shared" si="167"/>
        <v>-6.0599906879007879E-3</v>
      </c>
      <c r="P1681" s="2">
        <f t="shared" si="168"/>
        <v>-4.1168713030667473E-4</v>
      </c>
      <c r="T1681" s="2">
        <f t="shared" si="169"/>
        <v>-4.1325168225547076E-3</v>
      </c>
      <c r="X1681" s="2">
        <f t="shared" si="170"/>
        <v>-6.4716778182074622E-3</v>
      </c>
      <c r="AB1681" s="2">
        <f t="shared" si="171"/>
        <v>-1.9274738653460802E-3</v>
      </c>
      <c r="AF1681" s="2">
        <f t="shared" si="172"/>
        <v>-4.5442039528613819E-3</v>
      </c>
    </row>
    <row r="1682" spans="1:32" x14ac:dyDescent="0.3">
      <c r="A1682" s="15">
        <v>44483</v>
      </c>
      <c r="B1682" s="2">
        <v>1.5577129617657146E-2</v>
      </c>
      <c r="C1682" s="4">
        <v>9.7347447244896159E-3</v>
      </c>
      <c r="D1682" s="2">
        <v>1.8251231048963756E-2</v>
      </c>
      <c r="E1682" s="2">
        <v>9.3666057208902E-3</v>
      </c>
      <c r="F1682">
        <v>10</v>
      </c>
      <c r="G1682">
        <v>2021</v>
      </c>
      <c r="L1682" s="2">
        <f t="shared" si="167"/>
        <v>5.8423848931675303E-3</v>
      </c>
      <c r="P1682" s="2">
        <f t="shared" si="168"/>
        <v>2.6741014313066101E-3</v>
      </c>
      <c r="T1682" s="2">
        <f t="shared" si="169"/>
        <v>6.2105238967669462E-3</v>
      </c>
      <c r="X1682" s="2">
        <f t="shared" si="170"/>
        <v>8.5164863244741405E-3</v>
      </c>
      <c r="AB1682" s="2">
        <f t="shared" si="171"/>
        <v>-3.6813900359941587E-4</v>
      </c>
      <c r="AF1682" s="2">
        <f t="shared" si="172"/>
        <v>8.8846253280735563E-3</v>
      </c>
    </row>
    <row r="1683" spans="1:32" x14ac:dyDescent="0.3">
      <c r="A1683" s="15">
        <v>44487</v>
      </c>
      <c r="B1683" s="2">
        <v>4.5523082015097912E-3</v>
      </c>
      <c r="C1683" s="4">
        <v>7.5523964544634125E-3</v>
      </c>
      <c r="D1683" s="2">
        <v>8.7415387039951158E-3</v>
      </c>
      <c r="E1683" s="2">
        <v>7.4974778141436429E-3</v>
      </c>
      <c r="F1683">
        <v>10</v>
      </c>
      <c r="G1683">
        <v>2021</v>
      </c>
      <c r="L1683" s="2">
        <f t="shared" si="167"/>
        <v>-3.0000882529536213E-3</v>
      </c>
      <c r="P1683" s="2">
        <f t="shared" si="168"/>
        <v>4.1892305024853246E-3</v>
      </c>
      <c r="T1683" s="2">
        <f t="shared" si="169"/>
        <v>-2.9451696126338517E-3</v>
      </c>
      <c r="X1683" s="2">
        <f t="shared" si="170"/>
        <v>1.1891422495317033E-3</v>
      </c>
      <c r="AB1683" s="2">
        <f t="shared" si="171"/>
        <v>-5.4918640319769584E-5</v>
      </c>
      <c r="AF1683" s="2">
        <f t="shared" si="172"/>
        <v>1.2440608898514728E-3</v>
      </c>
    </row>
    <row r="1684" spans="1:32" x14ac:dyDescent="0.3">
      <c r="A1684" s="15">
        <v>44488</v>
      </c>
      <c r="B1684" s="2">
        <v>1.7909164090422376E-3</v>
      </c>
      <c r="C1684" s="4">
        <v>-3.1552655862271996E-3</v>
      </c>
      <c r="D1684" s="2">
        <v>-3.6361528847317589E-3</v>
      </c>
      <c r="E1684" s="2">
        <v>-8.0206470949267382E-4</v>
      </c>
      <c r="F1684">
        <v>10</v>
      </c>
      <c r="G1684">
        <v>2021</v>
      </c>
      <c r="L1684" s="2">
        <f t="shared" si="167"/>
        <v>4.9461819952694372E-3</v>
      </c>
      <c r="P1684" s="2">
        <f t="shared" si="168"/>
        <v>-5.4270692937739961E-3</v>
      </c>
      <c r="T1684" s="2">
        <f t="shared" si="169"/>
        <v>2.5929811185349113E-3</v>
      </c>
      <c r="X1684" s="2">
        <f t="shared" si="170"/>
        <v>-4.8088729850455933E-4</v>
      </c>
      <c r="AB1684" s="2">
        <f t="shared" si="171"/>
        <v>2.3532008767345259E-3</v>
      </c>
      <c r="AF1684" s="2">
        <f t="shared" si="172"/>
        <v>-2.8340881752390852E-3</v>
      </c>
    </row>
    <row r="1685" spans="1:32" x14ac:dyDescent="0.3">
      <c r="A1685" s="15">
        <v>44489</v>
      </c>
      <c r="B1685" s="2">
        <v>-5.849912040321743E-3</v>
      </c>
      <c r="C1685" s="4">
        <v>-8.2606040040720165E-3</v>
      </c>
      <c r="D1685" s="2">
        <v>-5.6397870537810372E-4</v>
      </c>
      <c r="E1685" s="2">
        <v>-7.3901359532893597E-3</v>
      </c>
      <c r="F1685">
        <v>10</v>
      </c>
      <c r="G1685">
        <v>2021</v>
      </c>
      <c r="L1685" s="2">
        <f t="shared" si="167"/>
        <v>2.4106919637502736E-3</v>
      </c>
      <c r="P1685" s="2">
        <f t="shared" si="168"/>
        <v>5.2859333349436393E-3</v>
      </c>
      <c r="T1685" s="2">
        <f t="shared" si="169"/>
        <v>1.5402239129676167E-3</v>
      </c>
      <c r="X1685" s="2">
        <f t="shared" si="170"/>
        <v>7.6966252986939128E-3</v>
      </c>
      <c r="AB1685" s="2">
        <f t="shared" si="171"/>
        <v>8.7046805078265684E-4</v>
      </c>
      <c r="AF1685" s="2">
        <f t="shared" si="172"/>
        <v>6.826157247911256E-3</v>
      </c>
    </row>
    <row r="1686" spans="1:32" x14ac:dyDescent="0.3">
      <c r="A1686" s="15">
        <v>44490</v>
      </c>
      <c r="B1686" s="2">
        <v>1.2053875036805191E-2</v>
      </c>
      <c r="C1686" s="4">
        <v>-4.8449081930955953E-3</v>
      </c>
      <c r="D1686" s="2">
        <v>1.2956055690795634E-2</v>
      </c>
      <c r="E1686" s="2">
        <v>-5.4923313694621922E-3</v>
      </c>
      <c r="F1686">
        <v>10</v>
      </c>
      <c r="G1686">
        <v>2021</v>
      </c>
      <c r="L1686" s="2">
        <f t="shared" si="167"/>
        <v>1.6898783229900786E-2</v>
      </c>
      <c r="P1686" s="2">
        <f t="shared" si="168"/>
        <v>9.0218065399044235E-4</v>
      </c>
      <c r="T1686" s="2">
        <f t="shared" si="169"/>
        <v>1.7546206406267383E-2</v>
      </c>
      <c r="X1686" s="2">
        <f t="shared" si="170"/>
        <v>1.7800963883891227E-2</v>
      </c>
      <c r="AB1686" s="2">
        <f t="shared" si="171"/>
        <v>-6.4742317636659694E-4</v>
      </c>
      <c r="AF1686" s="2">
        <f t="shared" si="172"/>
        <v>1.8448387060257827E-2</v>
      </c>
    </row>
    <row r="1687" spans="1:32" x14ac:dyDescent="0.3">
      <c r="A1687" s="15">
        <v>44491</v>
      </c>
      <c r="B1687" s="2">
        <v>5.9110136015480628E-3</v>
      </c>
      <c r="C1687" s="4">
        <v>-3.4767109873967629E-3</v>
      </c>
      <c r="D1687" s="2">
        <v>7.3307153099411038E-3</v>
      </c>
      <c r="E1687" s="2">
        <v>-1.6722611143482791E-3</v>
      </c>
      <c r="F1687">
        <v>10</v>
      </c>
      <c r="G1687">
        <v>2021</v>
      </c>
      <c r="L1687" s="2">
        <f t="shared" si="167"/>
        <v>9.3877245889448253E-3</v>
      </c>
      <c r="P1687" s="2">
        <f t="shared" si="168"/>
        <v>1.4197017083930411E-3</v>
      </c>
      <c r="T1687" s="2">
        <f t="shared" si="169"/>
        <v>7.5832747158963414E-3</v>
      </c>
      <c r="X1687" s="2">
        <f t="shared" si="170"/>
        <v>1.0807426297337866E-2</v>
      </c>
      <c r="AB1687" s="2">
        <f t="shared" si="171"/>
        <v>1.8044498730484838E-3</v>
      </c>
      <c r="AF1687" s="2">
        <f t="shared" si="172"/>
        <v>9.0029764242893825E-3</v>
      </c>
    </row>
    <row r="1688" spans="1:32" x14ac:dyDescent="0.3">
      <c r="A1688" s="15">
        <v>44494</v>
      </c>
      <c r="B1688" s="2">
        <v>1.3116388455737584E-2</v>
      </c>
      <c r="C1688" s="4">
        <v>5.7963334050974602E-4</v>
      </c>
      <c r="D1688" s="2">
        <v>2.1544428641752419E-2</v>
      </c>
      <c r="E1688" s="2">
        <v>2.3910905365559201E-3</v>
      </c>
      <c r="F1688">
        <v>10</v>
      </c>
      <c r="G1688">
        <v>2021</v>
      </c>
      <c r="L1688" s="2">
        <f t="shared" si="167"/>
        <v>1.2536755115227838E-2</v>
      </c>
      <c r="P1688" s="2">
        <f t="shared" si="168"/>
        <v>8.428040186014835E-3</v>
      </c>
      <c r="T1688" s="2">
        <f t="shared" si="169"/>
        <v>1.0725297919181665E-2</v>
      </c>
      <c r="X1688" s="2">
        <f t="shared" si="170"/>
        <v>2.0964795301242675E-2</v>
      </c>
      <c r="AB1688" s="2">
        <f t="shared" si="171"/>
        <v>1.8114571960461741E-3</v>
      </c>
      <c r="AF1688" s="2">
        <f t="shared" si="172"/>
        <v>1.91533381051965E-2</v>
      </c>
    </row>
    <row r="1689" spans="1:32" x14ac:dyDescent="0.3">
      <c r="A1689" s="15">
        <v>44495</v>
      </c>
      <c r="B1689" s="2">
        <v>4.6613166692957928E-3</v>
      </c>
      <c r="C1689" s="4">
        <v>7.8894810597283371E-3</v>
      </c>
      <c r="D1689" s="2">
        <v>1.1142832172925455E-3</v>
      </c>
      <c r="E1689" s="2">
        <v>6.2855263621907093E-3</v>
      </c>
      <c r="F1689">
        <v>10</v>
      </c>
      <c r="G1689">
        <v>2021</v>
      </c>
      <c r="L1689" s="2">
        <f t="shared" si="167"/>
        <v>-3.2281643904325443E-3</v>
      </c>
      <c r="P1689" s="2">
        <f t="shared" si="168"/>
        <v>-3.5470334520032471E-3</v>
      </c>
      <c r="T1689" s="2">
        <f t="shared" si="169"/>
        <v>-1.6242096928949165E-3</v>
      </c>
      <c r="X1689" s="2">
        <f t="shared" si="170"/>
        <v>-6.7751978424357914E-3</v>
      </c>
      <c r="AB1689" s="2">
        <f t="shared" si="171"/>
        <v>-1.6039546975376278E-3</v>
      </c>
      <c r="AF1689" s="2">
        <f t="shared" si="172"/>
        <v>-5.1712431448981636E-3</v>
      </c>
    </row>
    <row r="1690" spans="1:32" x14ac:dyDescent="0.3">
      <c r="A1690" s="15">
        <v>44496</v>
      </c>
      <c r="B1690" s="2">
        <v>-7.5033004780885957E-3</v>
      </c>
      <c r="C1690" s="4">
        <v>-3.1447745834337283E-3</v>
      </c>
      <c r="D1690" s="2">
        <v>-8.8255335452723394E-3</v>
      </c>
      <c r="E1690" s="2">
        <v>-3.3729278408926103E-3</v>
      </c>
      <c r="F1690">
        <v>10</v>
      </c>
      <c r="G1690">
        <v>2021</v>
      </c>
      <c r="L1690" s="2">
        <f t="shared" si="167"/>
        <v>-4.3585258946548678E-3</v>
      </c>
      <c r="P1690" s="2">
        <f t="shared" si="168"/>
        <v>-1.3222330671837437E-3</v>
      </c>
      <c r="T1690" s="2">
        <f t="shared" si="169"/>
        <v>-4.1303726371959854E-3</v>
      </c>
      <c r="X1690" s="2">
        <f t="shared" si="170"/>
        <v>-5.6807589618386115E-3</v>
      </c>
      <c r="AB1690" s="2">
        <f t="shared" si="171"/>
        <v>-2.2815325745888194E-4</v>
      </c>
      <c r="AF1690" s="2">
        <f t="shared" si="172"/>
        <v>-5.4526057043797291E-3</v>
      </c>
    </row>
    <row r="1691" spans="1:32" x14ac:dyDescent="0.3">
      <c r="A1691" s="15">
        <v>44497</v>
      </c>
      <c r="B1691" s="2">
        <v>-2.7238901280049334E-2</v>
      </c>
      <c r="C1691" s="4">
        <v>-1.9422380490858562E-2</v>
      </c>
      <c r="D1691" s="2">
        <v>-3.3404812553594163E-2</v>
      </c>
      <c r="E1691" s="2">
        <v>-1.8949409526762849E-2</v>
      </c>
      <c r="F1691">
        <v>10</v>
      </c>
      <c r="G1691">
        <v>2021</v>
      </c>
      <c r="L1691" s="2">
        <f t="shared" si="167"/>
        <v>-7.8165207891907722E-3</v>
      </c>
      <c r="P1691" s="2">
        <f t="shared" si="168"/>
        <v>-6.1659112735448288E-3</v>
      </c>
      <c r="T1691" s="2">
        <f t="shared" si="169"/>
        <v>-8.2894917532864848E-3</v>
      </c>
      <c r="X1691" s="2">
        <f t="shared" si="170"/>
        <v>-1.3982432062735601E-2</v>
      </c>
      <c r="AB1691" s="2">
        <f t="shared" si="171"/>
        <v>4.7297096409571263E-4</v>
      </c>
      <c r="AF1691" s="2">
        <f t="shared" si="172"/>
        <v>-1.4455403026831314E-2</v>
      </c>
    </row>
    <row r="1692" spans="1:32" x14ac:dyDescent="0.3">
      <c r="A1692" s="15">
        <v>44498</v>
      </c>
      <c r="B1692" s="2">
        <v>-1.0360323208028625E-2</v>
      </c>
      <c r="C1692" s="4">
        <v>-1.0393537638774085E-2</v>
      </c>
      <c r="D1692" s="2">
        <v>-9.9559720012806861E-3</v>
      </c>
      <c r="E1692" s="2">
        <v>-1.1299047923887206E-2</v>
      </c>
      <c r="F1692">
        <v>10</v>
      </c>
      <c r="G1692">
        <v>2021</v>
      </c>
      <c r="L1692" s="2">
        <f t="shared" si="167"/>
        <v>3.3214430745460294E-5</v>
      </c>
      <c r="P1692" s="2">
        <f t="shared" si="168"/>
        <v>4.0435120674793892E-4</v>
      </c>
      <c r="T1692" s="2">
        <f t="shared" si="169"/>
        <v>9.387247158585809E-4</v>
      </c>
      <c r="X1692" s="2">
        <f t="shared" si="170"/>
        <v>4.3756563749339922E-4</v>
      </c>
      <c r="AB1692" s="2">
        <f t="shared" si="171"/>
        <v>-9.0551028511312061E-4</v>
      </c>
      <c r="AF1692" s="2">
        <f t="shared" si="172"/>
        <v>1.3430759226065198E-3</v>
      </c>
    </row>
    <row r="1693" spans="1:32" x14ac:dyDescent="0.3">
      <c r="A1693" s="15">
        <v>44501</v>
      </c>
      <c r="B1693" s="2">
        <v>1.140473391146091E-2</v>
      </c>
      <c r="C1693" s="4">
        <v>1.4599655380227651E-2</v>
      </c>
      <c r="D1693" s="2">
        <v>1.6570115248136331E-2</v>
      </c>
      <c r="E1693" s="2">
        <v>1.4020789813264637E-2</v>
      </c>
      <c r="F1693">
        <v>11</v>
      </c>
      <c r="G1693">
        <v>2021</v>
      </c>
      <c r="L1693" s="2">
        <f t="shared" si="167"/>
        <v>-3.1949214687667406E-3</v>
      </c>
      <c r="P1693" s="2">
        <f t="shared" si="168"/>
        <v>5.1653813366754203E-3</v>
      </c>
      <c r="T1693" s="2">
        <f t="shared" si="169"/>
        <v>-2.6160559018037263E-3</v>
      </c>
      <c r="X1693" s="2">
        <f t="shared" si="170"/>
        <v>1.9704598679086797E-3</v>
      </c>
      <c r="AB1693" s="2">
        <f t="shared" si="171"/>
        <v>5.7886556696301432E-4</v>
      </c>
      <c r="AF1693" s="2">
        <f t="shared" si="172"/>
        <v>2.5493254348716941E-3</v>
      </c>
    </row>
    <row r="1694" spans="1:32" x14ac:dyDescent="0.3">
      <c r="A1694" s="15">
        <v>44502</v>
      </c>
      <c r="B1694" s="2">
        <v>3.4181133796594518E-3</v>
      </c>
      <c r="C1694" s="4">
        <v>-2.2699829611844474E-3</v>
      </c>
      <c r="D1694" s="2">
        <v>4.3934488070163672E-3</v>
      </c>
      <c r="E1694" s="2">
        <v>-1.8191353752657028E-3</v>
      </c>
      <c r="F1694">
        <v>11</v>
      </c>
      <c r="G1694">
        <v>2021</v>
      </c>
      <c r="L1694" s="2">
        <f t="shared" si="167"/>
        <v>5.6880963408438992E-3</v>
      </c>
      <c r="P1694" s="2">
        <f t="shared" si="168"/>
        <v>9.753354273569154E-4</v>
      </c>
      <c r="T1694" s="2">
        <f t="shared" si="169"/>
        <v>5.2372487549251544E-3</v>
      </c>
      <c r="X1694" s="2">
        <f t="shared" si="170"/>
        <v>6.6634317682008146E-3</v>
      </c>
      <c r="AB1694" s="2">
        <f t="shared" si="171"/>
        <v>-4.5084758591874461E-4</v>
      </c>
      <c r="AF1694" s="2">
        <f t="shared" si="172"/>
        <v>6.2125841822820698E-3</v>
      </c>
    </row>
    <row r="1695" spans="1:32" x14ac:dyDescent="0.3">
      <c r="A1695" s="15">
        <v>44503</v>
      </c>
      <c r="B1695" s="2">
        <v>-7.6465523161525833E-3</v>
      </c>
      <c r="C1695" s="4">
        <v>-3.3400507016901494E-3</v>
      </c>
      <c r="D1695" s="2">
        <v>-1.34306664379813E-2</v>
      </c>
      <c r="E1695" s="2">
        <v>-4.283591980284206E-3</v>
      </c>
      <c r="F1695">
        <v>11</v>
      </c>
      <c r="G1695">
        <v>2021</v>
      </c>
      <c r="L1695" s="2">
        <f t="shared" si="167"/>
        <v>-4.306501614462434E-3</v>
      </c>
      <c r="P1695" s="2">
        <f t="shared" si="168"/>
        <v>-5.7841141218287163E-3</v>
      </c>
      <c r="T1695" s="2">
        <f t="shared" si="169"/>
        <v>-3.3629603358683773E-3</v>
      </c>
      <c r="X1695" s="2">
        <f t="shared" si="170"/>
        <v>-1.009061573629115E-2</v>
      </c>
      <c r="AB1695" s="2">
        <f t="shared" si="171"/>
        <v>9.4354127859405668E-4</v>
      </c>
      <c r="AF1695" s="2">
        <f t="shared" si="172"/>
        <v>-9.1470744576970936E-3</v>
      </c>
    </row>
    <row r="1696" spans="1:32" x14ac:dyDescent="0.3">
      <c r="A1696" s="15">
        <v>44504</v>
      </c>
      <c r="B1696" s="2">
        <v>3.3747143864970453E-3</v>
      </c>
      <c r="C1696" s="4">
        <v>4.9132883135529657E-3</v>
      </c>
      <c r="D1696" s="2">
        <v>4.356372320729357E-3</v>
      </c>
      <c r="E1696" s="2">
        <v>4.9471390579389849E-3</v>
      </c>
      <c r="F1696">
        <v>11</v>
      </c>
      <c r="G1696">
        <v>2021</v>
      </c>
      <c r="L1696" s="2">
        <f t="shared" si="167"/>
        <v>-1.5385739270559204E-3</v>
      </c>
      <c r="P1696" s="2">
        <f t="shared" si="168"/>
        <v>9.8165793423231167E-4</v>
      </c>
      <c r="T1696" s="2">
        <f t="shared" si="169"/>
        <v>-1.5724246714419396E-3</v>
      </c>
      <c r="X1696" s="2">
        <f t="shared" si="170"/>
        <v>-5.5691599282360876E-4</v>
      </c>
      <c r="AB1696" s="2">
        <f t="shared" si="171"/>
        <v>-3.385074438601917E-5</v>
      </c>
      <c r="AF1696" s="2">
        <f t="shared" si="172"/>
        <v>-5.9076673720962793E-4</v>
      </c>
    </row>
    <row r="1697" spans="1:32" x14ac:dyDescent="0.3">
      <c r="A1697" s="15">
        <v>44508</v>
      </c>
      <c r="B1697" s="2">
        <v>1.1552752365191869E-2</v>
      </c>
      <c r="C1697" s="4">
        <v>8.4697044115020544E-3</v>
      </c>
      <c r="D1697" s="2">
        <v>-3.4227277206831078E-3</v>
      </c>
      <c r="E1697" s="2">
        <v>7.9575318615919509E-3</v>
      </c>
      <c r="F1697">
        <v>11</v>
      </c>
      <c r="G1697">
        <v>2021</v>
      </c>
      <c r="L1697" s="2">
        <f t="shared" si="167"/>
        <v>3.0830479536898148E-3</v>
      </c>
      <c r="P1697" s="2">
        <f t="shared" si="168"/>
        <v>-1.4975480085874977E-2</v>
      </c>
      <c r="T1697" s="2">
        <f t="shared" si="169"/>
        <v>3.5952205035999184E-3</v>
      </c>
      <c r="X1697" s="2">
        <f t="shared" si="170"/>
        <v>-1.1892432132185162E-2</v>
      </c>
      <c r="AB1697" s="2">
        <f t="shared" si="171"/>
        <v>5.1217254991010354E-4</v>
      </c>
      <c r="AF1697" s="2">
        <f t="shared" si="172"/>
        <v>-1.1380259582275058E-2</v>
      </c>
    </row>
    <row r="1698" spans="1:32" x14ac:dyDescent="0.3">
      <c r="A1698" s="15">
        <v>44509</v>
      </c>
      <c r="B1698" s="2">
        <v>-6.8586818127040951E-3</v>
      </c>
      <c r="C1698" s="4">
        <v>-1.3448782553109836E-3</v>
      </c>
      <c r="D1698" s="2">
        <v>-1.7609807737411546E-3</v>
      </c>
      <c r="E1698" s="2">
        <v>-1.8524877361051197E-3</v>
      </c>
      <c r="F1698">
        <v>11</v>
      </c>
      <c r="G1698">
        <v>2021</v>
      </c>
      <c r="L1698" s="2">
        <f t="shared" si="167"/>
        <v>-5.513803557393112E-3</v>
      </c>
      <c r="P1698" s="2">
        <f t="shared" si="168"/>
        <v>5.0977010389629401E-3</v>
      </c>
      <c r="T1698" s="2">
        <f t="shared" si="169"/>
        <v>-5.0061940765989757E-3</v>
      </c>
      <c r="X1698" s="2">
        <f t="shared" si="170"/>
        <v>-4.1610251843017098E-4</v>
      </c>
      <c r="AB1698" s="2">
        <f t="shared" si="171"/>
        <v>5.0760948079413607E-4</v>
      </c>
      <c r="AF1698" s="2">
        <f t="shared" si="172"/>
        <v>9.150696236396509E-5</v>
      </c>
    </row>
    <row r="1699" spans="1:32" x14ac:dyDescent="0.3">
      <c r="A1699" s="15">
        <v>44510</v>
      </c>
      <c r="B1699" s="2">
        <v>-3.9478702279033299E-3</v>
      </c>
      <c r="C1699" s="4">
        <v>-1.4990925086938649E-3</v>
      </c>
      <c r="D1699" s="2">
        <v>-8.7772550852452426E-3</v>
      </c>
      <c r="E1699" s="2">
        <v>-1.3341948871030429E-3</v>
      </c>
      <c r="F1699">
        <v>11</v>
      </c>
      <c r="G1699">
        <v>2021</v>
      </c>
      <c r="L1699" s="2">
        <f t="shared" si="167"/>
        <v>-2.4487777192094651E-3</v>
      </c>
      <c r="P1699" s="2">
        <f t="shared" si="168"/>
        <v>-4.8293848573419127E-3</v>
      </c>
      <c r="T1699" s="2">
        <f t="shared" si="169"/>
        <v>-2.6136753408002871E-3</v>
      </c>
      <c r="X1699" s="2">
        <f t="shared" si="170"/>
        <v>-7.2781625765513773E-3</v>
      </c>
      <c r="AB1699" s="2">
        <f t="shared" si="171"/>
        <v>-1.64897621590822E-4</v>
      </c>
      <c r="AF1699" s="2">
        <f t="shared" si="172"/>
        <v>-7.4430601981422002E-3</v>
      </c>
    </row>
    <row r="1700" spans="1:32" x14ac:dyDescent="0.3">
      <c r="A1700" s="15">
        <v>44511</v>
      </c>
      <c r="B1700" s="2">
        <v>-1.2648619278956828E-2</v>
      </c>
      <c r="C1700" s="4">
        <v>-7.9701618453478992E-3</v>
      </c>
      <c r="D1700" s="2">
        <v>-1.1866002959774056E-2</v>
      </c>
      <c r="E1700" s="2">
        <v>-7.1766323429459863E-3</v>
      </c>
      <c r="F1700">
        <v>11</v>
      </c>
      <c r="G1700">
        <v>2021</v>
      </c>
      <c r="L1700" s="2">
        <f t="shared" si="167"/>
        <v>-4.6784574336089287E-3</v>
      </c>
      <c r="P1700" s="2">
        <f t="shared" si="168"/>
        <v>7.8261631918277209E-4</v>
      </c>
      <c r="T1700" s="2">
        <f t="shared" si="169"/>
        <v>-5.4719869360108416E-3</v>
      </c>
      <c r="X1700" s="2">
        <f t="shared" si="170"/>
        <v>-3.8958411144261566E-3</v>
      </c>
      <c r="AB1700" s="2">
        <f t="shared" si="171"/>
        <v>-7.9352950240191289E-4</v>
      </c>
      <c r="AF1700" s="2">
        <f t="shared" si="172"/>
        <v>-4.6893706168280695E-3</v>
      </c>
    </row>
    <row r="1701" spans="1:32" x14ac:dyDescent="0.3">
      <c r="A1701" s="15">
        <v>44512</v>
      </c>
      <c r="B1701" s="2">
        <v>1.0718689727131957E-2</v>
      </c>
      <c r="C1701" s="4">
        <v>1.2820584549279467E-2</v>
      </c>
      <c r="D1701" s="2">
        <v>4.490381273956086E-3</v>
      </c>
      <c r="E1701" s="2">
        <v>1.2800466758089034E-2</v>
      </c>
      <c r="F1701">
        <v>11</v>
      </c>
      <c r="G1701">
        <v>2021</v>
      </c>
      <c r="L1701" s="2">
        <f t="shared" si="167"/>
        <v>-2.1018948221475098E-3</v>
      </c>
      <c r="P1701" s="2">
        <f t="shared" si="168"/>
        <v>-6.2283084531758711E-3</v>
      </c>
      <c r="T1701" s="2">
        <f t="shared" si="169"/>
        <v>-2.0817770309570771E-3</v>
      </c>
      <c r="X1701" s="2">
        <f t="shared" si="170"/>
        <v>-8.33020327532338E-3</v>
      </c>
      <c r="AB1701" s="2">
        <f t="shared" si="171"/>
        <v>2.0117791190432666E-5</v>
      </c>
      <c r="AF1701" s="2">
        <f t="shared" si="172"/>
        <v>-8.3100854841329473E-3</v>
      </c>
    </row>
    <row r="1702" spans="1:32" x14ac:dyDescent="0.3">
      <c r="A1702" s="15">
        <v>44515</v>
      </c>
      <c r="B1702" s="2">
        <v>-1.1052346975112819E-3</v>
      </c>
      <c r="C1702" s="4">
        <v>3.7010951374795144E-4</v>
      </c>
      <c r="D1702" s="2">
        <v>-8.0034388969712155E-4</v>
      </c>
      <c r="E1702" s="2">
        <v>5.2762805155457976E-4</v>
      </c>
      <c r="F1702">
        <v>11</v>
      </c>
      <c r="G1702">
        <v>2021</v>
      </c>
      <c r="L1702" s="2">
        <f t="shared" si="167"/>
        <v>-1.4753442112592334E-3</v>
      </c>
      <c r="P1702" s="2">
        <f t="shared" si="168"/>
        <v>3.0489080781416033E-4</v>
      </c>
      <c r="T1702" s="2">
        <f t="shared" si="169"/>
        <v>-1.6328627490658615E-3</v>
      </c>
      <c r="X1702" s="2">
        <f t="shared" si="170"/>
        <v>-1.170453403445073E-3</v>
      </c>
      <c r="AB1702" s="2">
        <f t="shared" si="171"/>
        <v>-1.5751853780662832E-4</v>
      </c>
      <c r="AF1702" s="2">
        <f t="shared" si="172"/>
        <v>-1.3279719412517014E-3</v>
      </c>
    </row>
    <row r="1703" spans="1:32" x14ac:dyDescent="0.3">
      <c r="A1703" s="15">
        <v>44516</v>
      </c>
      <c r="B1703" s="2">
        <v>-7.9496962365234042E-3</v>
      </c>
      <c r="C1703" s="4">
        <v>-6.0879816891181125E-3</v>
      </c>
      <c r="D1703" s="2">
        <v>-1.0212558152153552E-2</v>
      </c>
      <c r="E1703" s="2">
        <v>-6.527477280067322E-3</v>
      </c>
      <c r="F1703">
        <v>11</v>
      </c>
      <c r="G1703">
        <v>2021</v>
      </c>
      <c r="L1703" s="2">
        <f t="shared" si="167"/>
        <v>-1.8617145474052917E-3</v>
      </c>
      <c r="P1703" s="2">
        <f t="shared" si="168"/>
        <v>-2.2628619156301478E-3</v>
      </c>
      <c r="T1703" s="2">
        <f t="shared" si="169"/>
        <v>-1.4222189564560821E-3</v>
      </c>
      <c r="X1703" s="2">
        <f t="shared" si="170"/>
        <v>-4.1245764630354394E-3</v>
      </c>
      <c r="AB1703" s="2">
        <f t="shared" si="171"/>
        <v>4.3949559094920952E-4</v>
      </c>
      <c r="AF1703" s="2">
        <f t="shared" si="172"/>
        <v>-3.6850808720862299E-3</v>
      </c>
    </row>
    <row r="1704" spans="1:32" x14ac:dyDescent="0.3">
      <c r="A1704" s="15">
        <v>44517</v>
      </c>
      <c r="B1704" s="2">
        <v>-6.7344934006782278E-3</v>
      </c>
      <c r="C1704" s="4">
        <v>-5.5863593937507923E-3</v>
      </c>
      <c r="D1704" s="2">
        <v>-6.9321352960677171E-3</v>
      </c>
      <c r="E1704" s="2">
        <v>-5.2060288745286506E-3</v>
      </c>
      <c r="F1704">
        <v>11</v>
      </c>
      <c r="G1704">
        <v>2021</v>
      </c>
      <c r="L1704" s="2">
        <f t="shared" si="167"/>
        <v>-1.1481340069274355E-3</v>
      </c>
      <c r="P1704" s="2">
        <f t="shared" si="168"/>
        <v>-1.9764189538948925E-4</v>
      </c>
      <c r="T1704" s="2">
        <f t="shared" si="169"/>
        <v>-1.5284645261495772E-3</v>
      </c>
      <c r="X1704" s="2">
        <f t="shared" si="170"/>
        <v>-1.3457759023169247E-3</v>
      </c>
      <c r="AB1704" s="2">
        <f t="shared" si="171"/>
        <v>-3.8033051922214175E-4</v>
      </c>
      <c r="AF1704" s="2">
        <f t="shared" si="172"/>
        <v>-1.7261064215390665E-3</v>
      </c>
    </row>
    <row r="1705" spans="1:32" x14ac:dyDescent="0.3">
      <c r="A1705" s="15">
        <v>44518</v>
      </c>
      <c r="B1705" s="2">
        <v>-3.9556388007321256E-3</v>
      </c>
      <c r="C1705" s="4">
        <v>-7.4782176309387679E-3</v>
      </c>
      <c r="D1705" s="2">
        <v>-1.7165441471234191E-3</v>
      </c>
      <c r="E1705" s="2">
        <v>-6.2044719458115181E-3</v>
      </c>
      <c r="F1705">
        <v>11</v>
      </c>
      <c r="G1705">
        <v>2021</v>
      </c>
      <c r="L1705" s="2">
        <f t="shared" si="167"/>
        <v>3.5225788302066423E-3</v>
      </c>
      <c r="P1705" s="2">
        <f t="shared" si="168"/>
        <v>2.2390946536087067E-3</v>
      </c>
      <c r="T1705" s="2">
        <f t="shared" si="169"/>
        <v>2.2488331450793925E-3</v>
      </c>
      <c r="X1705" s="2">
        <f t="shared" si="170"/>
        <v>5.761673483815349E-3</v>
      </c>
      <c r="AB1705" s="2">
        <f t="shared" si="171"/>
        <v>-1.2737456851272498E-3</v>
      </c>
      <c r="AF1705" s="2">
        <f t="shared" si="172"/>
        <v>4.4879277986880992E-3</v>
      </c>
    </row>
    <row r="1706" spans="1:32" x14ac:dyDescent="0.3">
      <c r="A1706" s="15">
        <v>44522</v>
      </c>
      <c r="B1706" s="2">
        <v>-2.3609246748674043E-2</v>
      </c>
      <c r="C1706" s="4">
        <v>-1.9603372962262451E-2</v>
      </c>
      <c r="D1706" s="2">
        <v>-2.2315262828741571E-2</v>
      </c>
      <c r="E1706" s="2">
        <v>-1.9621030984467314E-2</v>
      </c>
      <c r="F1706">
        <v>11</v>
      </c>
      <c r="G1706">
        <v>2021</v>
      </c>
      <c r="L1706" s="2">
        <f t="shared" si="167"/>
        <v>-4.0058737864115922E-3</v>
      </c>
      <c r="P1706" s="2">
        <f t="shared" si="168"/>
        <v>1.2939839199324725E-3</v>
      </c>
      <c r="T1706" s="2">
        <f t="shared" si="169"/>
        <v>-3.988215764206729E-3</v>
      </c>
      <c r="X1706" s="2">
        <f t="shared" si="170"/>
        <v>-2.7118898664791197E-3</v>
      </c>
      <c r="AB1706" s="2">
        <f t="shared" si="171"/>
        <v>1.7658022204863205E-5</v>
      </c>
      <c r="AF1706" s="2">
        <f t="shared" si="172"/>
        <v>-2.6942318442742565E-3</v>
      </c>
    </row>
    <row r="1707" spans="1:32" x14ac:dyDescent="0.3">
      <c r="A1707" s="15">
        <v>44523</v>
      </c>
      <c r="B1707" s="2">
        <v>4.6162692002299525E-3</v>
      </c>
      <c r="C1707" s="4">
        <v>4.9837654414909543E-3</v>
      </c>
      <c r="D1707" s="2">
        <v>3.8783908987093576E-3</v>
      </c>
      <c r="E1707" s="2">
        <v>3.3941157827239495E-3</v>
      </c>
      <c r="F1707">
        <v>11</v>
      </c>
      <c r="G1707">
        <v>2021</v>
      </c>
      <c r="L1707" s="2">
        <f t="shared" si="167"/>
        <v>-3.6749624126100177E-4</v>
      </c>
      <c r="P1707" s="2">
        <f t="shared" si="168"/>
        <v>-7.3787830152059492E-4</v>
      </c>
      <c r="T1707" s="2">
        <f t="shared" si="169"/>
        <v>1.222153417506003E-3</v>
      </c>
      <c r="X1707" s="2">
        <f t="shared" si="170"/>
        <v>-1.1053745427815967E-3</v>
      </c>
      <c r="AB1707" s="2">
        <f t="shared" si="171"/>
        <v>1.5896496587670048E-3</v>
      </c>
      <c r="AF1707" s="2">
        <f t="shared" si="172"/>
        <v>4.8427511598540807E-4</v>
      </c>
    </row>
    <row r="1708" spans="1:32" x14ac:dyDescent="0.3">
      <c r="A1708" s="15">
        <v>44524</v>
      </c>
      <c r="B1708" s="2">
        <v>2.3409735937085199E-3</v>
      </c>
      <c r="C1708" s="4">
        <v>-5.0447485767009907E-3</v>
      </c>
      <c r="D1708" s="2">
        <v>4.5381618767571571E-3</v>
      </c>
      <c r="E1708" s="2">
        <v>-5.511696801105608E-3</v>
      </c>
      <c r="F1708">
        <v>11</v>
      </c>
      <c r="G1708">
        <v>2021</v>
      </c>
      <c r="L1708" s="2">
        <f t="shared" si="167"/>
        <v>7.3857221704095102E-3</v>
      </c>
      <c r="P1708" s="2">
        <f t="shared" si="168"/>
        <v>2.1971882830486371E-3</v>
      </c>
      <c r="T1708" s="2">
        <f t="shared" si="169"/>
        <v>7.8526703948141284E-3</v>
      </c>
      <c r="X1708" s="2">
        <f t="shared" si="170"/>
        <v>9.5829104534581478E-3</v>
      </c>
      <c r="AB1708" s="2">
        <f t="shared" si="171"/>
        <v>4.669482244046173E-4</v>
      </c>
      <c r="AF1708" s="2">
        <f t="shared" si="172"/>
        <v>1.0049858677862764E-2</v>
      </c>
    </row>
    <row r="1709" spans="1:32" x14ac:dyDescent="0.3">
      <c r="A1709" s="15">
        <v>44525</v>
      </c>
      <c r="B1709" s="2">
        <v>-2.1845716679121364E-3</v>
      </c>
      <c r="C1709" s="4">
        <v>6.9594976758608632E-3</v>
      </c>
      <c r="D1709" s="2">
        <v>-2.0618584235061769E-3</v>
      </c>
      <c r="E1709" s="2">
        <v>7.7835497820657237E-3</v>
      </c>
      <c r="F1709">
        <v>11</v>
      </c>
      <c r="G1709">
        <v>2021</v>
      </c>
      <c r="L1709" s="2">
        <f t="shared" si="167"/>
        <v>-9.1440693437729991E-3</v>
      </c>
      <c r="P1709" s="2">
        <f t="shared" si="168"/>
        <v>1.2271324440595944E-4</v>
      </c>
      <c r="T1709" s="2">
        <f t="shared" si="169"/>
        <v>-9.9681214499778605E-3</v>
      </c>
      <c r="X1709" s="2">
        <f t="shared" si="170"/>
        <v>-9.0213560993670401E-3</v>
      </c>
      <c r="AB1709" s="2">
        <f t="shared" si="171"/>
        <v>-8.2405210620486048E-4</v>
      </c>
      <c r="AF1709" s="2">
        <f t="shared" si="172"/>
        <v>-9.8454082055718997E-3</v>
      </c>
    </row>
    <row r="1710" spans="1:32" x14ac:dyDescent="0.3">
      <c r="A1710" s="15">
        <v>44526</v>
      </c>
      <c r="B1710" s="2">
        <v>-3.6886804771015115E-2</v>
      </c>
      <c r="C1710" s="4">
        <v>-2.9071209637180087E-2</v>
      </c>
      <c r="D1710" s="2">
        <v>-3.5842605664429712E-2</v>
      </c>
      <c r="E1710" s="2">
        <v>-2.8708859872482468E-2</v>
      </c>
      <c r="F1710">
        <v>11</v>
      </c>
      <c r="G1710">
        <v>2021</v>
      </c>
      <c r="L1710" s="2">
        <f t="shared" si="167"/>
        <v>-7.815595133835028E-3</v>
      </c>
      <c r="P1710" s="2">
        <f t="shared" si="168"/>
        <v>1.0441991065854028E-3</v>
      </c>
      <c r="T1710" s="2">
        <f t="shared" si="169"/>
        <v>-8.1779448985326471E-3</v>
      </c>
      <c r="X1710" s="2">
        <f t="shared" si="170"/>
        <v>-6.7713960272496251E-3</v>
      </c>
      <c r="AB1710" s="2">
        <f t="shared" si="171"/>
        <v>-3.6234976469761912E-4</v>
      </c>
      <c r="AF1710" s="2">
        <f t="shared" si="172"/>
        <v>-7.1337457919472443E-3</v>
      </c>
    </row>
    <row r="1711" spans="1:32" x14ac:dyDescent="0.3">
      <c r="A1711" s="15">
        <v>44529</v>
      </c>
      <c r="B1711" s="2">
        <v>8.650052892946378E-4</v>
      </c>
      <c r="C1711" s="4">
        <v>1.6151341001794267E-3</v>
      </c>
      <c r="D1711" s="2">
        <v>-1.3615355789649806E-3</v>
      </c>
      <c r="E1711" s="2">
        <v>2.6867038540708175E-3</v>
      </c>
      <c r="F1711">
        <v>11</v>
      </c>
      <c r="G1711">
        <v>2021</v>
      </c>
      <c r="L1711" s="2">
        <f t="shared" si="167"/>
        <v>-7.5012881088478887E-4</v>
      </c>
      <c r="P1711" s="2">
        <f t="shared" si="168"/>
        <v>-2.2265408682596187E-3</v>
      </c>
      <c r="T1711" s="2">
        <f t="shared" si="169"/>
        <v>-1.8216985647761797E-3</v>
      </c>
      <c r="X1711" s="2">
        <f t="shared" si="170"/>
        <v>-2.9766696791444073E-3</v>
      </c>
      <c r="AB1711" s="2">
        <f t="shared" si="171"/>
        <v>-1.0715697538913908E-3</v>
      </c>
      <c r="AF1711" s="2">
        <f t="shared" si="172"/>
        <v>-4.0482394330357985E-3</v>
      </c>
    </row>
    <row r="1712" spans="1:32" x14ac:dyDescent="0.3">
      <c r="A1712" s="15">
        <v>44530</v>
      </c>
      <c r="B1712" s="2">
        <v>-5.4292191220291549E-3</v>
      </c>
      <c r="C1712" s="4">
        <v>-4.1485990049226129E-3</v>
      </c>
      <c r="D1712" s="2">
        <v>-7.8148344264093381E-3</v>
      </c>
      <c r="E1712" s="2">
        <v>-3.4178836470046079E-3</v>
      </c>
      <c r="F1712">
        <v>11</v>
      </c>
      <c r="G1712">
        <v>2021</v>
      </c>
      <c r="L1712" s="2">
        <f t="shared" si="167"/>
        <v>-1.280620117106542E-3</v>
      </c>
      <c r="P1712" s="2">
        <f t="shared" si="168"/>
        <v>-2.3856153043801832E-3</v>
      </c>
      <c r="T1712" s="2">
        <f t="shared" si="169"/>
        <v>-2.011335475024547E-3</v>
      </c>
      <c r="X1712" s="2">
        <f t="shared" si="170"/>
        <v>-3.6662354214867252E-3</v>
      </c>
      <c r="AB1712" s="2">
        <f t="shared" si="171"/>
        <v>-7.3071535791800497E-4</v>
      </c>
      <c r="AF1712" s="2">
        <f t="shared" si="172"/>
        <v>-4.3969507794047302E-3</v>
      </c>
    </row>
    <row r="1713" spans="1:32" x14ac:dyDescent="0.3">
      <c r="A1713" s="15">
        <v>44531</v>
      </c>
      <c r="B1713" s="2">
        <v>1.2619060355822508E-2</v>
      </c>
      <c r="C1713" s="4">
        <v>1.0816571670827684E-2</v>
      </c>
      <c r="D1713" s="2">
        <v>1.8758772163281957E-2</v>
      </c>
      <c r="E1713" s="2">
        <v>1.0863426132399816E-2</v>
      </c>
      <c r="F1713">
        <v>12</v>
      </c>
      <c r="G1713">
        <v>2021</v>
      </c>
      <c r="L1713" s="2">
        <f t="shared" si="167"/>
        <v>-1.8024886849948244E-3</v>
      </c>
      <c r="P1713" s="2">
        <f t="shared" si="168"/>
        <v>-6.1397118074594491E-3</v>
      </c>
      <c r="T1713" s="2">
        <f t="shared" si="169"/>
        <v>-1.7556342234226925E-3</v>
      </c>
      <c r="X1713" s="2">
        <f t="shared" si="170"/>
        <v>-7.9422004924542735E-3</v>
      </c>
      <c r="AB1713" s="2">
        <f t="shared" si="171"/>
        <v>-4.6854461572131897E-5</v>
      </c>
      <c r="AF1713" s="2">
        <f t="shared" si="172"/>
        <v>-7.8953460308821416E-3</v>
      </c>
    </row>
    <row r="1714" spans="1:32" x14ac:dyDescent="0.3">
      <c r="A1714" s="15">
        <v>44532</v>
      </c>
      <c r="B1714" s="2">
        <v>1.2459058327633634E-2</v>
      </c>
      <c r="C1714" s="4">
        <v>1.3674571413592436E-2</v>
      </c>
      <c r="D1714" s="2">
        <v>3.9419880159164066E-3</v>
      </c>
      <c r="E1714" s="2">
        <v>1.3461087402762495E-2</v>
      </c>
      <c r="F1714">
        <v>12</v>
      </c>
      <c r="G1714">
        <v>2021</v>
      </c>
      <c r="L1714" s="2">
        <f t="shared" si="167"/>
        <v>1.2155130859588022E-3</v>
      </c>
      <c r="P1714" s="2">
        <f t="shared" si="168"/>
        <v>8.5170703117172265E-3</v>
      </c>
      <c r="T1714" s="2">
        <f t="shared" si="169"/>
        <v>1.0020290751288612E-3</v>
      </c>
      <c r="X1714" s="2">
        <f t="shared" si="170"/>
        <v>9.7325833976760305E-3</v>
      </c>
      <c r="AB1714" s="2">
        <f t="shared" si="171"/>
        <v>2.1348401082994101E-4</v>
      </c>
      <c r="AF1714" s="2">
        <f t="shared" si="172"/>
        <v>9.5190993868460895E-3</v>
      </c>
    </row>
    <row r="1715" spans="1:32" x14ac:dyDescent="0.3">
      <c r="A1715" s="15">
        <v>44533</v>
      </c>
      <c r="B1715" s="2">
        <v>-1.1440141736269381E-2</v>
      </c>
      <c r="C1715" s="4">
        <v>-1.177761878902292E-2</v>
      </c>
      <c r="D1715" s="2">
        <v>-8.5213616100470041E-3</v>
      </c>
      <c r="E1715" s="2">
        <v>-1.3082674022417256E-2</v>
      </c>
      <c r="F1715">
        <v>12</v>
      </c>
      <c r="G1715">
        <v>2021</v>
      </c>
      <c r="L1715" s="2">
        <f t="shared" si="167"/>
        <v>-3.3747705275353861E-4</v>
      </c>
      <c r="P1715" s="2">
        <f t="shared" si="168"/>
        <v>-2.9187801262223773E-3</v>
      </c>
      <c r="T1715" s="2">
        <f t="shared" si="169"/>
        <v>-1.6425322861478749E-3</v>
      </c>
      <c r="X1715" s="2">
        <f t="shared" si="170"/>
        <v>-3.2562571789759159E-3</v>
      </c>
      <c r="AB1715" s="2">
        <f t="shared" si="171"/>
        <v>1.3050552333943363E-3</v>
      </c>
      <c r="AF1715" s="2">
        <f t="shared" si="172"/>
        <v>-4.5613124123702522E-3</v>
      </c>
    </row>
    <row r="1716" spans="1:32" x14ac:dyDescent="0.3">
      <c r="A1716" s="15">
        <v>44536</v>
      </c>
      <c r="B1716" s="2">
        <v>-1.0388311444759487E-2</v>
      </c>
      <c r="C1716" s="4">
        <v>-1.6540964254769853E-2</v>
      </c>
      <c r="D1716" s="2">
        <v>-1.2742715932055424E-2</v>
      </c>
      <c r="E1716" s="2">
        <v>-1.6453695772669582E-2</v>
      </c>
      <c r="F1716">
        <v>12</v>
      </c>
      <c r="G1716">
        <v>2021</v>
      </c>
      <c r="L1716" s="2">
        <f t="shared" si="167"/>
        <v>-6.1526528100103658E-3</v>
      </c>
      <c r="P1716" s="2">
        <f t="shared" si="168"/>
        <v>2.3544044872959372E-3</v>
      </c>
      <c r="T1716" s="2">
        <f t="shared" si="169"/>
        <v>-6.065384327910095E-3</v>
      </c>
      <c r="X1716" s="2">
        <f t="shared" si="170"/>
        <v>-3.7982483227144287E-3</v>
      </c>
      <c r="AB1716" s="2">
        <f t="shared" si="171"/>
        <v>-8.7268482100270883E-5</v>
      </c>
      <c r="AF1716" s="2">
        <f t="shared" si="172"/>
        <v>-3.7109798406141578E-3</v>
      </c>
    </row>
    <row r="1717" spans="1:32" x14ac:dyDescent="0.3">
      <c r="A1717" s="15">
        <v>44537</v>
      </c>
      <c r="B1717" s="2">
        <v>2.128274937636777E-2</v>
      </c>
      <c r="C1717" s="4">
        <v>1.5636594775976037E-2</v>
      </c>
      <c r="D1717" s="2">
        <v>2.4695054552984534E-2</v>
      </c>
      <c r="E1717" s="2">
        <v>1.5622108885135041E-2</v>
      </c>
      <c r="F1717">
        <v>12</v>
      </c>
      <c r="G1717">
        <v>2021</v>
      </c>
      <c r="L1717" s="2">
        <f t="shared" si="167"/>
        <v>-5.6461546003917333E-3</v>
      </c>
      <c r="P1717" s="2">
        <f t="shared" si="168"/>
        <v>-3.4123051766167638E-3</v>
      </c>
      <c r="T1717" s="2">
        <f t="shared" si="169"/>
        <v>-5.6606404912327296E-3</v>
      </c>
      <c r="X1717" s="2">
        <f t="shared" si="170"/>
        <v>-9.0584597770084971E-3</v>
      </c>
      <c r="AB1717" s="2">
        <f t="shared" si="171"/>
        <v>1.4485890840996302E-5</v>
      </c>
      <c r="AF1717" s="2">
        <f t="shared" si="172"/>
        <v>-9.0729456678494934E-3</v>
      </c>
    </row>
    <row r="1718" spans="1:32" x14ac:dyDescent="0.3">
      <c r="A1718" s="15">
        <v>44538</v>
      </c>
      <c r="B1718" s="2">
        <v>1.6713198559471159E-2</v>
      </c>
      <c r="C1718" s="4">
        <v>1.7060902268771026E-2</v>
      </c>
      <c r="D1718" s="2">
        <v>1.8195770432350829E-2</v>
      </c>
      <c r="E1718" s="2">
        <v>1.7629110771224775E-2</v>
      </c>
      <c r="F1718">
        <v>12</v>
      </c>
      <c r="G1718">
        <v>2021</v>
      </c>
      <c r="L1718" s="2">
        <f t="shared" si="167"/>
        <v>3.4770370929986666E-4</v>
      </c>
      <c r="P1718" s="2">
        <f t="shared" si="168"/>
        <v>-1.4825718728796698E-3</v>
      </c>
      <c r="T1718" s="2">
        <f t="shared" si="169"/>
        <v>9.1591221175361601E-4</v>
      </c>
      <c r="X1718" s="2">
        <f t="shared" si="170"/>
        <v>-1.1348681635798032E-3</v>
      </c>
      <c r="AB1718" s="2">
        <f t="shared" si="171"/>
        <v>-5.6820850245374935E-4</v>
      </c>
      <c r="AF1718" s="2">
        <f t="shared" si="172"/>
        <v>-5.6665966112605382E-4</v>
      </c>
    </row>
    <row r="1719" spans="1:32" x14ac:dyDescent="0.3">
      <c r="A1719" s="15">
        <v>44539</v>
      </c>
      <c r="B1719" s="2">
        <v>-4.532356907998648E-3</v>
      </c>
      <c r="C1719" s="4">
        <v>2.6960889537628496E-3</v>
      </c>
      <c r="D1719" s="2">
        <v>-5.4244770643186082E-3</v>
      </c>
      <c r="E1719" s="2">
        <v>2.6845841273131768E-3</v>
      </c>
      <c r="F1719">
        <v>12</v>
      </c>
      <c r="G1719">
        <v>2021</v>
      </c>
      <c r="L1719" s="2">
        <f t="shared" si="167"/>
        <v>7.2284458617614972E-3</v>
      </c>
      <c r="P1719" s="2">
        <f t="shared" si="168"/>
        <v>8.9212015631996017E-4</v>
      </c>
      <c r="T1719" s="2">
        <f t="shared" si="169"/>
        <v>7.2169410353118248E-3</v>
      </c>
      <c r="X1719" s="2">
        <f t="shared" si="170"/>
        <v>8.1205660180814574E-3</v>
      </c>
      <c r="AB1719" s="2">
        <f t="shared" si="171"/>
        <v>1.1504826449672875E-5</v>
      </c>
      <c r="AF1719" s="2">
        <f t="shared" si="172"/>
        <v>8.1090611916317841E-3</v>
      </c>
    </row>
    <row r="1720" spans="1:32" x14ac:dyDescent="0.3">
      <c r="A1720" s="15">
        <v>44540</v>
      </c>
      <c r="B1720" s="2">
        <v>-2.0313175213523102E-3</v>
      </c>
      <c r="C1720" s="4">
        <v>-3.168377876158826E-4</v>
      </c>
      <c r="D1720" s="2">
        <v>6.2563288024400669E-4</v>
      </c>
      <c r="E1720" s="2">
        <v>-3.4791699577923845E-4</v>
      </c>
      <c r="F1720">
        <v>12</v>
      </c>
      <c r="G1720">
        <v>2021</v>
      </c>
      <c r="L1720" s="2">
        <f t="shared" si="167"/>
        <v>1.7144797337364276E-3</v>
      </c>
      <c r="P1720" s="2">
        <f t="shared" si="168"/>
        <v>-2.6569504015963169E-3</v>
      </c>
      <c r="T1720" s="2">
        <f t="shared" si="169"/>
        <v>1.6834005255730719E-3</v>
      </c>
      <c r="X1720" s="2">
        <f t="shared" si="170"/>
        <v>-9.4247066785988929E-4</v>
      </c>
      <c r="AB1720" s="2">
        <f t="shared" si="171"/>
        <v>3.1079208163355848E-5</v>
      </c>
      <c r="AF1720" s="2">
        <f t="shared" si="172"/>
        <v>-9.7354987602324514E-4</v>
      </c>
    </row>
    <row r="1721" spans="1:32" x14ac:dyDescent="0.3">
      <c r="A1721" s="15">
        <v>44543</v>
      </c>
      <c r="B1721" s="2">
        <v>-8.8105115261370819E-3</v>
      </c>
      <c r="C1721" s="4">
        <v>-8.1690108672685217E-3</v>
      </c>
      <c r="D1721" s="2">
        <v>-4.86179328485019E-3</v>
      </c>
      <c r="E1721" s="2">
        <v>-8.5606141664428346E-3</v>
      </c>
      <c r="F1721">
        <v>12</v>
      </c>
      <c r="G1721">
        <v>2021</v>
      </c>
      <c r="L1721" s="2">
        <f t="shared" si="167"/>
        <v>6.4150065886856011E-4</v>
      </c>
      <c r="P1721" s="2">
        <f t="shared" si="168"/>
        <v>-3.9487182412868919E-3</v>
      </c>
      <c r="T1721" s="2">
        <f t="shared" si="169"/>
        <v>2.4989735969424727E-4</v>
      </c>
      <c r="X1721" s="2">
        <f t="shared" si="170"/>
        <v>-3.3072175824183318E-3</v>
      </c>
      <c r="AB1721" s="2">
        <f t="shared" si="171"/>
        <v>3.9160329917431284E-4</v>
      </c>
      <c r="AF1721" s="2">
        <f t="shared" si="172"/>
        <v>-3.6988208815926446E-3</v>
      </c>
    </row>
    <row r="1722" spans="1:32" x14ac:dyDescent="0.3">
      <c r="A1722" s="15">
        <v>44544</v>
      </c>
      <c r="B1722" s="2">
        <v>-5.6799142148649959E-3</v>
      </c>
      <c r="C1722" s="4">
        <v>-2.4959336720739595E-3</v>
      </c>
      <c r="D1722" s="2">
        <v>-8.4765844510200771E-4</v>
      </c>
      <c r="E1722" s="2">
        <v>-2.8538133143182357E-3</v>
      </c>
      <c r="F1722">
        <v>12</v>
      </c>
      <c r="G1722">
        <v>2021</v>
      </c>
      <c r="L1722" s="2">
        <f t="shared" si="167"/>
        <v>3.1839805427910364E-3</v>
      </c>
      <c r="P1722" s="2">
        <f t="shared" si="168"/>
        <v>-4.8322557697629883E-3</v>
      </c>
      <c r="T1722" s="2">
        <f t="shared" si="169"/>
        <v>2.8261009005467602E-3</v>
      </c>
      <c r="X1722" s="2">
        <f t="shared" si="170"/>
        <v>-1.6482752269719519E-3</v>
      </c>
      <c r="AB1722" s="2">
        <f t="shared" si="171"/>
        <v>3.5787964224427617E-4</v>
      </c>
      <c r="AF1722" s="2">
        <f t="shared" si="172"/>
        <v>-2.0061548692162281E-3</v>
      </c>
    </row>
    <row r="1723" spans="1:32" x14ac:dyDescent="0.3">
      <c r="A1723" s="15">
        <v>44545</v>
      </c>
      <c r="B1723" s="2">
        <v>-7.2143984204264509E-3</v>
      </c>
      <c r="C1723" s="4">
        <v>-5.9740604563374095E-3</v>
      </c>
      <c r="D1723" s="2">
        <v>-2.829732246072708E-3</v>
      </c>
      <c r="E1723" s="2">
        <v>-5.6620178333085447E-3</v>
      </c>
      <c r="F1723">
        <v>12</v>
      </c>
      <c r="G1723">
        <v>2021</v>
      </c>
      <c r="L1723" s="2">
        <f t="shared" si="167"/>
        <v>1.2403379640890414E-3</v>
      </c>
      <c r="P1723" s="2">
        <f t="shared" si="168"/>
        <v>-4.384666174353743E-3</v>
      </c>
      <c r="T1723" s="2">
        <f t="shared" si="169"/>
        <v>1.5523805871179063E-3</v>
      </c>
      <c r="X1723" s="2">
        <f t="shared" si="170"/>
        <v>-3.1443282102647015E-3</v>
      </c>
      <c r="AB1723" s="2">
        <f t="shared" si="171"/>
        <v>-3.1204262302886483E-4</v>
      </c>
      <c r="AF1723" s="2">
        <f t="shared" si="172"/>
        <v>-2.8322855872358367E-3</v>
      </c>
    </row>
    <row r="1724" spans="1:32" x14ac:dyDescent="0.3">
      <c r="A1724" s="15">
        <v>44546</v>
      </c>
      <c r="B1724" s="2">
        <v>-3.5621843924388084E-3</v>
      </c>
      <c r="C1724" s="4">
        <v>1.5678167860917231E-3</v>
      </c>
      <c r="D1724" s="2">
        <v>-6.548055086294924E-3</v>
      </c>
      <c r="E1724" s="2">
        <v>1.9573257645225245E-3</v>
      </c>
      <c r="F1724">
        <v>12</v>
      </c>
      <c r="G1724">
        <v>2021</v>
      </c>
      <c r="L1724" s="2">
        <f t="shared" si="167"/>
        <v>5.130001178530531E-3</v>
      </c>
      <c r="P1724" s="2">
        <f t="shared" si="168"/>
        <v>2.9858706938561156E-3</v>
      </c>
      <c r="T1724" s="2">
        <f t="shared" si="169"/>
        <v>5.5195101569613329E-3</v>
      </c>
      <c r="X1724" s="2">
        <f t="shared" si="170"/>
        <v>8.1158718723866475E-3</v>
      </c>
      <c r="AB1724" s="2">
        <f t="shared" si="171"/>
        <v>-3.8950897843080144E-4</v>
      </c>
      <c r="AF1724" s="2">
        <f t="shared" si="172"/>
        <v>8.5053808508174476E-3</v>
      </c>
    </row>
    <row r="1725" spans="1:32" x14ac:dyDescent="0.3">
      <c r="A1725" s="15">
        <v>44547</v>
      </c>
      <c r="B1725" s="2">
        <v>-2.5065535539648152E-2</v>
      </c>
      <c r="C1725" s="4">
        <v>-1.5259386377866974E-2</v>
      </c>
      <c r="D1725" s="2">
        <v>-2.5445536292038145E-2</v>
      </c>
      <c r="E1725" s="2">
        <v>-1.536066474684266E-2</v>
      </c>
      <c r="F1725">
        <v>12</v>
      </c>
      <c r="G1725">
        <v>2021</v>
      </c>
      <c r="L1725" s="2">
        <f t="shared" si="167"/>
        <v>9.8061491617811788E-3</v>
      </c>
      <c r="P1725" s="2">
        <f t="shared" si="168"/>
        <v>3.8000075238999245E-4</v>
      </c>
      <c r="T1725" s="2">
        <f t="shared" si="169"/>
        <v>9.7048707928054923E-3</v>
      </c>
      <c r="X1725" s="2">
        <f t="shared" si="170"/>
        <v>1.0186149914171171E-2</v>
      </c>
      <c r="AB1725" s="2">
        <f t="shared" si="171"/>
        <v>1.0127836897568659E-4</v>
      </c>
      <c r="AF1725" s="2">
        <f t="shared" si="172"/>
        <v>1.0084871545195485E-2</v>
      </c>
    </row>
    <row r="1726" spans="1:32" x14ac:dyDescent="0.3">
      <c r="A1726" s="15">
        <v>44550</v>
      </c>
      <c r="B1726" s="2">
        <v>-2.9888194907981308E-2</v>
      </c>
      <c r="C1726" s="4">
        <v>-2.1842545274709746E-2</v>
      </c>
      <c r="D1726" s="2">
        <v>-3.3095021849508695E-2</v>
      </c>
      <c r="E1726" s="2">
        <v>-2.0868158032012283E-2</v>
      </c>
      <c r="F1726">
        <v>12</v>
      </c>
      <c r="G1726">
        <v>2021</v>
      </c>
      <c r="L1726" s="2">
        <f t="shared" si="167"/>
        <v>8.0456496332715621E-3</v>
      </c>
      <c r="P1726" s="2">
        <f t="shared" si="168"/>
        <v>3.2068269415273867E-3</v>
      </c>
      <c r="T1726" s="2">
        <f t="shared" si="169"/>
        <v>9.0200368759690251E-3</v>
      </c>
      <c r="X1726" s="2">
        <f t="shared" si="170"/>
        <v>1.1252476574798949E-2</v>
      </c>
      <c r="AB1726" s="2">
        <f t="shared" si="171"/>
        <v>-9.7438724269746299E-4</v>
      </c>
      <c r="AF1726" s="2">
        <f t="shared" si="172"/>
        <v>1.2226863817496412E-2</v>
      </c>
    </row>
    <row r="1727" spans="1:32" x14ac:dyDescent="0.3">
      <c r="A1727" s="15">
        <v>44551</v>
      </c>
      <c r="B1727" s="2">
        <v>3.6962375567424419E-3</v>
      </c>
      <c r="C1727" s="4">
        <v>9.4286814893282736E-3</v>
      </c>
      <c r="D1727" s="2">
        <v>4.8780700264373974E-3</v>
      </c>
      <c r="E1727" s="2">
        <v>8.9032981793382218E-3</v>
      </c>
      <c r="F1727">
        <v>12</v>
      </c>
      <c r="G1727">
        <v>2021</v>
      </c>
      <c r="L1727" s="2">
        <f t="shared" si="167"/>
        <v>5.7324439325858317E-3</v>
      </c>
      <c r="P1727" s="2">
        <f t="shared" si="168"/>
        <v>-1.1818324696949555E-3</v>
      </c>
      <c r="T1727" s="2">
        <f t="shared" si="169"/>
        <v>5.20706062259578E-3</v>
      </c>
      <c r="X1727" s="2">
        <f t="shared" si="170"/>
        <v>4.5506114628908762E-3</v>
      </c>
      <c r="AB1727" s="2">
        <f t="shared" si="171"/>
        <v>5.2538330999005178E-4</v>
      </c>
      <c r="AF1727" s="2">
        <f t="shared" si="172"/>
        <v>4.0252281529008244E-3</v>
      </c>
    </row>
    <row r="1728" spans="1:32" x14ac:dyDescent="0.3">
      <c r="A1728" s="15">
        <v>44552</v>
      </c>
      <c r="B1728" s="2">
        <v>8.9037972076326244E-3</v>
      </c>
      <c r="C1728" s="4">
        <v>1.1007194030117864E-2</v>
      </c>
      <c r="D1728" s="2">
        <v>1.2183651974913249E-2</v>
      </c>
      <c r="E1728" s="2">
        <v>1.0858678091109833E-2</v>
      </c>
      <c r="F1728">
        <v>12</v>
      </c>
      <c r="G1728">
        <v>2021</v>
      </c>
      <c r="L1728" s="2">
        <f t="shared" si="167"/>
        <v>2.1033968224852401E-3</v>
      </c>
      <c r="P1728" s="2">
        <f t="shared" si="168"/>
        <v>-3.2798547672806249E-3</v>
      </c>
      <c r="T1728" s="2">
        <f t="shared" si="169"/>
        <v>1.9548808834772089E-3</v>
      </c>
      <c r="X1728" s="2">
        <f t="shared" si="170"/>
        <v>-1.1764579447953848E-3</v>
      </c>
      <c r="AB1728" s="2">
        <f t="shared" si="171"/>
        <v>1.4851593900803116E-4</v>
      </c>
      <c r="AF1728" s="2">
        <f t="shared" si="172"/>
        <v>-1.324973883803416E-3</v>
      </c>
    </row>
    <row r="1729" spans="1:32" x14ac:dyDescent="0.3">
      <c r="A1729" s="15">
        <v>44553</v>
      </c>
      <c r="B1729" s="2">
        <v>7.2327659487454706E-3</v>
      </c>
      <c r="C1729" s="4">
        <v>6.9092828559547412E-3</v>
      </c>
      <c r="D1729" s="2">
        <v>4.6146819109608031E-3</v>
      </c>
      <c r="E1729" s="2">
        <v>6.7577062301864095E-3</v>
      </c>
      <c r="F1729">
        <v>12</v>
      </c>
      <c r="G1729">
        <v>2021</v>
      </c>
      <c r="L1729" s="2">
        <f t="shared" si="167"/>
        <v>-3.2348309279072937E-4</v>
      </c>
      <c r="P1729" s="2">
        <f t="shared" si="168"/>
        <v>2.6180840377846674E-3</v>
      </c>
      <c r="T1729" s="2">
        <f t="shared" si="169"/>
        <v>-4.7505971855906111E-4</v>
      </c>
      <c r="X1729" s="2">
        <f t="shared" si="170"/>
        <v>2.2946009449939381E-3</v>
      </c>
      <c r="AB1729" s="2">
        <f t="shared" si="171"/>
        <v>1.5157662576833174E-4</v>
      </c>
      <c r="AF1729" s="2">
        <f t="shared" si="172"/>
        <v>2.1430243192256063E-3</v>
      </c>
    </row>
    <row r="1730" spans="1:32" x14ac:dyDescent="0.3">
      <c r="A1730" s="15">
        <v>44554</v>
      </c>
      <c r="B1730" s="2">
        <v>-9.4239757028911353E-3</v>
      </c>
      <c r="C1730" s="4">
        <v>-4.0327776671390736E-3</v>
      </c>
      <c r="D1730" s="2">
        <v>-9.493864224385919E-3</v>
      </c>
      <c r="E1730" s="2">
        <v>-3.3319212607877194E-3</v>
      </c>
      <c r="F1730">
        <v>12</v>
      </c>
      <c r="G1730">
        <v>2021</v>
      </c>
      <c r="L1730" s="2">
        <f t="shared" ref="L1730:L1793" si="173">IF(OR(F1730=1, F1730=3, F1730=4, F1730=5, F1730=6,F1730=9,F1730=10,F1730=11), B1730-C1730, IF(OR(F1730=2, F1730=7,F1730=8,F1730=12), C1730-B1730, ""))</f>
        <v>5.3911980357520617E-3</v>
      </c>
      <c r="P1730" s="2">
        <f t="shared" ref="P1730:P1793" si="174">IF(OR(F1730=1, F1730=4, F1730=9,F1730=10,F1730=11), D1730-B1730, IF(OR(F1730=2,F1730=3,F1730=5,F1730=6, F1730=7,F1730=8,F1730=12), B1730-D1730, ""))</f>
        <v>6.9888521494783709E-5</v>
      </c>
      <c r="T1730" s="2">
        <f t="shared" ref="T1730:T1793" si="175">IF(OR(F1730=1, F1730=3, F1730=4, F1730=5,F1730=9,F1730=10,F1730=11), B1730-E1730, IF(OR(F1730=2, F1730=6, F1730=7,F1730=8,F1730=12), E1730-B1730, ""))</f>
        <v>6.0920544421034159E-3</v>
      </c>
      <c r="X1730" s="2">
        <f t="shared" ref="X1730:X1793" si="176">IF(OR(F1730=1, F1730=3, F1730=4, F1730=5,F1730=9,F1730=10,F1730=11), D1730-C1730, IF(OR(F1730=2, F1730=6, F1730=7,F1730=8,F1730=12), C1730-D1730, ""))</f>
        <v>5.4610865572468454E-3</v>
      </c>
      <c r="AB1730" s="2">
        <f t="shared" ref="AB1730:AB1793" si="177">IF(OR(F1730=1,F1730=2, F1730=3,F1730=9,F1730=11,F1730=12), C1730-E1730, IF(OR( F1730=4, F1730=5,F1730=6, F1730=7,F1730=8,F1730=10), E1730-C1730, ""))</f>
        <v>-7.0085640635135418E-4</v>
      </c>
      <c r="AF1730" s="2">
        <f t="shared" ref="AF1730:AF1793" si="178">IF(OR(F1730=1, F1730=3,F1730=4, F1730=5,F1730=9,F1730=10,F1730=11), D1730-E1730, IF(OR(F1730=2,F1730=6, F1730=7,F1730=8,F1730=12), E1730-D1730, ""))</f>
        <v>6.1619429635981996E-3</v>
      </c>
    </row>
    <row r="1731" spans="1:32" x14ac:dyDescent="0.3">
      <c r="A1731" s="15">
        <v>44557</v>
      </c>
      <c r="B1731" s="2">
        <v>9.0320431527703502E-3</v>
      </c>
      <c r="C1731" s="4">
        <v>4.8518709108284937E-3</v>
      </c>
      <c r="D1731" s="2">
        <v>5.76210551380563E-3</v>
      </c>
      <c r="E1731" s="2">
        <v>5.1804564466511769E-3</v>
      </c>
      <c r="F1731">
        <v>12</v>
      </c>
      <c r="G1731">
        <v>2021</v>
      </c>
      <c r="L1731" s="2">
        <f t="shared" si="173"/>
        <v>-4.1801722419418565E-3</v>
      </c>
      <c r="P1731" s="2">
        <f t="shared" si="174"/>
        <v>3.2699376389647202E-3</v>
      </c>
      <c r="T1731" s="2">
        <f t="shared" si="175"/>
        <v>-3.8515867061191733E-3</v>
      </c>
      <c r="X1731" s="2">
        <f t="shared" si="176"/>
        <v>-9.1023460297713632E-4</v>
      </c>
      <c r="AB1731" s="2">
        <f t="shared" si="177"/>
        <v>-3.2858553582268326E-4</v>
      </c>
      <c r="AF1731" s="2">
        <f t="shared" si="178"/>
        <v>-5.8164906715445306E-4</v>
      </c>
    </row>
    <row r="1732" spans="1:32" x14ac:dyDescent="0.3">
      <c r="A1732" s="15">
        <v>44558</v>
      </c>
      <c r="B1732" s="2">
        <v>3.9176650018045286E-3</v>
      </c>
      <c r="C1732" s="4">
        <v>8.6034091740434561E-3</v>
      </c>
      <c r="D1732" s="2">
        <v>3.5912019830052983E-3</v>
      </c>
      <c r="E1732" s="2">
        <v>8.3113550204597757E-3</v>
      </c>
      <c r="F1732">
        <v>12</v>
      </c>
      <c r="G1732">
        <v>2021</v>
      </c>
      <c r="L1732" s="2">
        <f t="shared" si="173"/>
        <v>4.6857441722389275E-3</v>
      </c>
      <c r="P1732" s="2">
        <f t="shared" si="174"/>
        <v>3.2646301879923033E-4</v>
      </c>
      <c r="T1732" s="2">
        <f t="shared" si="175"/>
        <v>4.3936900186552471E-3</v>
      </c>
      <c r="X1732" s="2">
        <f t="shared" si="176"/>
        <v>5.0122071910381578E-3</v>
      </c>
      <c r="AB1732" s="2">
        <f t="shared" si="177"/>
        <v>2.9205415358368042E-4</v>
      </c>
      <c r="AF1732" s="2">
        <f t="shared" si="178"/>
        <v>4.7201530374544774E-3</v>
      </c>
    </row>
    <row r="1733" spans="1:32" x14ac:dyDescent="0.3">
      <c r="A1733" s="15">
        <v>44559</v>
      </c>
      <c r="B1733" s="2">
        <v>-2.8371278458843283E-3</v>
      </c>
      <c r="C1733" s="4">
        <v>-1.1402376220388758E-3</v>
      </c>
      <c r="D1733" s="2">
        <v>-3.9336285449553896E-3</v>
      </c>
      <c r="E1733" s="2">
        <v>-1.5715709906546059E-3</v>
      </c>
      <c r="F1733">
        <v>12</v>
      </c>
      <c r="G1733">
        <v>2021</v>
      </c>
      <c r="L1733" s="2">
        <f t="shared" si="173"/>
        <v>1.6968902238454525E-3</v>
      </c>
      <c r="P1733" s="2">
        <f t="shared" si="174"/>
        <v>1.0965006990710613E-3</v>
      </c>
      <c r="T1733" s="2">
        <f t="shared" si="175"/>
        <v>1.2655568552297225E-3</v>
      </c>
      <c r="X1733" s="2">
        <f t="shared" si="176"/>
        <v>2.7933909229165138E-3</v>
      </c>
      <c r="AB1733" s="2">
        <f t="shared" si="177"/>
        <v>4.3133336861573006E-4</v>
      </c>
      <c r="AF1733" s="2">
        <f t="shared" si="178"/>
        <v>2.362057554300784E-3</v>
      </c>
    </row>
    <row r="1734" spans="1:32" x14ac:dyDescent="0.3">
      <c r="A1734" s="15">
        <v>44560</v>
      </c>
      <c r="B1734" s="2">
        <v>-7.8578919233144109E-4</v>
      </c>
      <c r="C1734" s="4">
        <v>-5.6060324394652012E-4</v>
      </c>
      <c r="D1734" s="2">
        <v>5.1932635952213664E-4</v>
      </c>
      <c r="E1734" s="2">
        <v>-2.1052999412346699E-4</v>
      </c>
      <c r="F1734">
        <v>12</v>
      </c>
      <c r="G1734">
        <v>2021</v>
      </c>
      <c r="L1734" s="2">
        <f t="shared" si="173"/>
        <v>2.2518594838492098E-4</v>
      </c>
      <c r="P1734" s="2">
        <f t="shared" si="174"/>
        <v>-1.3051155518535777E-3</v>
      </c>
      <c r="T1734" s="2">
        <f t="shared" si="175"/>
        <v>5.7525919820797407E-4</v>
      </c>
      <c r="X1734" s="2">
        <f t="shared" si="176"/>
        <v>-1.0799296034686569E-3</v>
      </c>
      <c r="AB1734" s="2">
        <f t="shared" si="177"/>
        <v>-3.5007324982305309E-4</v>
      </c>
      <c r="AF1734" s="2">
        <f t="shared" si="178"/>
        <v>-7.2985635364560366E-4</v>
      </c>
    </row>
    <row r="1735" spans="1:32" x14ac:dyDescent="0.3">
      <c r="A1735" s="15">
        <v>44561</v>
      </c>
      <c r="B1735" s="2">
        <v>1.2365233095895429E-2</v>
      </c>
      <c r="C1735" s="4">
        <v>8.7247405392365442E-3</v>
      </c>
      <c r="D1735" s="2">
        <v>1.1924046589625668E-2</v>
      </c>
      <c r="E1735" s="2">
        <v>7.9506082950712119E-3</v>
      </c>
      <c r="F1735">
        <v>12</v>
      </c>
      <c r="G1735">
        <v>2021</v>
      </c>
      <c r="L1735" s="2">
        <f t="shared" si="173"/>
        <v>-3.6404925566588843E-3</v>
      </c>
      <c r="P1735" s="2">
        <f t="shared" si="174"/>
        <v>4.4118650626976015E-4</v>
      </c>
      <c r="T1735" s="2">
        <f t="shared" si="175"/>
        <v>-4.4146248008242166E-3</v>
      </c>
      <c r="X1735" s="2">
        <f t="shared" si="176"/>
        <v>-3.1993060503891241E-3</v>
      </c>
      <c r="AB1735" s="2">
        <f t="shared" si="177"/>
        <v>7.7413224416533234E-4</v>
      </c>
      <c r="AF1735" s="2">
        <f t="shared" si="178"/>
        <v>-3.9734382945544565E-3</v>
      </c>
    </row>
    <row r="1736" spans="1:32" x14ac:dyDescent="0.3">
      <c r="A1736" s="15">
        <v>44564</v>
      </c>
      <c r="B1736" s="2">
        <v>2.422154095619351E-2</v>
      </c>
      <c r="C1736" s="4">
        <v>1.5653406553513528E-2</v>
      </c>
      <c r="D1736" s="2">
        <v>2.6498166660560356E-2</v>
      </c>
      <c r="E1736" s="2">
        <v>1.5954318532243918E-2</v>
      </c>
      <c r="F1736">
        <v>1</v>
      </c>
      <c r="G1736">
        <v>2022</v>
      </c>
      <c r="L1736" s="2">
        <f t="shared" si="173"/>
        <v>8.5681344026799812E-3</v>
      </c>
      <c r="P1736" s="2">
        <f t="shared" si="174"/>
        <v>2.276625704366847E-3</v>
      </c>
      <c r="T1736" s="2">
        <f t="shared" si="175"/>
        <v>8.2672224239495919E-3</v>
      </c>
      <c r="X1736" s="2">
        <f t="shared" si="176"/>
        <v>1.0844760107046828E-2</v>
      </c>
      <c r="AB1736" s="2">
        <f t="shared" si="177"/>
        <v>-3.0091197873038933E-4</v>
      </c>
      <c r="AF1736" s="2">
        <f t="shared" si="178"/>
        <v>1.0543848128316439E-2</v>
      </c>
    </row>
    <row r="1737" spans="1:32" x14ac:dyDescent="0.3">
      <c r="A1737" s="15">
        <v>44565</v>
      </c>
      <c r="B1737" s="2">
        <v>1.1789939881878125E-2</v>
      </c>
      <c r="C1737" s="4">
        <v>1.0186829459255477E-2</v>
      </c>
      <c r="D1737" s="2">
        <v>1.1483475601217949E-2</v>
      </c>
      <c r="E1737" s="2">
        <v>1.1366566401760484E-2</v>
      </c>
      <c r="F1737">
        <v>1</v>
      </c>
      <c r="G1737">
        <v>2022</v>
      </c>
      <c r="L1737" s="2">
        <f t="shared" si="173"/>
        <v>1.6031104226226483E-3</v>
      </c>
      <c r="P1737" s="2">
        <f t="shared" si="174"/>
        <v>-3.0646428066017674E-4</v>
      </c>
      <c r="T1737" s="2">
        <f t="shared" si="175"/>
        <v>4.2337348011764128E-4</v>
      </c>
      <c r="X1737" s="2">
        <f t="shared" si="176"/>
        <v>1.2966461419624715E-3</v>
      </c>
      <c r="AB1737" s="2">
        <f t="shared" si="177"/>
        <v>-1.179736942505007E-3</v>
      </c>
      <c r="AF1737" s="2">
        <f t="shared" si="178"/>
        <v>1.1690919945746454E-4</v>
      </c>
    </row>
    <row r="1738" spans="1:32" x14ac:dyDescent="0.3">
      <c r="A1738" s="15">
        <v>44566</v>
      </c>
      <c r="B1738" s="2">
        <v>1.9834593559892384E-2</v>
      </c>
      <c r="C1738" s="4">
        <v>6.7395852346920151E-3</v>
      </c>
      <c r="D1738" s="2">
        <v>2.3228732782032645E-2</v>
      </c>
      <c r="E1738" s="2">
        <v>6.1350646460593154E-3</v>
      </c>
      <c r="F1738">
        <v>1</v>
      </c>
      <c r="G1738">
        <v>2022</v>
      </c>
      <c r="L1738" s="2">
        <f t="shared" si="173"/>
        <v>1.3095008325200368E-2</v>
      </c>
      <c r="P1738" s="2">
        <f t="shared" si="174"/>
        <v>3.3941392221402619E-3</v>
      </c>
      <c r="T1738" s="2">
        <f t="shared" si="175"/>
        <v>1.3699528913833067E-2</v>
      </c>
      <c r="X1738" s="2">
        <f t="shared" si="176"/>
        <v>1.648914754734063E-2</v>
      </c>
      <c r="AB1738" s="2">
        <f t="shared" si="177"/>
        <v>6.0452058863269976E-4</v>
      </c>
      <c r="AF1738" s="2">
        <f t="shared" si="178"/>
        <v>1.7093668135973329E-2</v>
      </c>
    </row>
    <row r="1739" spans="1:32" x14ac:dyDescent="0.3">
      <c r="A1739" s="15">
        <v>44567</v>
      </c>
      <c r="B1739" s="2">
        <v>-8.9051874023374222E-3</v>
      </c>
      <c r="C1739" s="4">
        <v>-1.0005439254682559E-2</v>
      </c>
      <c r="D1739" s="2">
        <v>-5.4555004655679118E-3</v>
      </c>
      <c r="E1739" s="2">
        <v>-1.0316796779975889E-2</v>
      </c>
      <c r="F1739">
        <v>1</v>
      </c>
      <c r="G1739">
        <v>2022</v>
      </c>
      <c r="L1739" s="2">
        <f t="shared" si="173"/>
        <v>1.1002518523451372E-3</v>
      </c>
      <c r="P1739" s="2">
        <f t="shared" si="174"/>
        <v>3.4496869367695105E-3</v>
      </c>
      <c r="T1739" s="2">
        <f t="shared" si="175"/>
        <v>1.4116093776384668E-3</v>
      </c>
      <c r="X1739" s="2">
        <f t="shared" si="176"/>
        <v>4.5499387891146477E-3</v>
      </c>
      <c r="AB1739" s="2">
        <f t="shared" si="177"/>
        <v>3.1135752529332962E-4</v>
      </c>
      <c r="AF1739" s="2">
        <f t="shared" si="178"/>
        <v>4.8612963144079773E-3</v>
      </c>
    </row>
    <row r="1740" spans="1:32" x14ac:dyDescent="0.3">
      <c r="A1740" s="15">
        <v>44568</v>
      </c>
      <c r="B1740" s="2">
        <v>1.7164623847567156E-3</v>
      </c>
      <c r="C1740" s="4">
        <v>3.7642497703694526E-3</v>
      </c>
      <c r="D1740" s="2">
        <v>6.6510626096117935E-3</v>
      </c>
      <c r="E1740" s="2">
        <v>2.3960669670601603E-3</v>
      </c>
      <c r="F1740">
        <v>1</v>
      </c>
      <c r="G1740">
        <v>2022</v>
      </c>
      <c r="L1740" s="2">
        <f t="shared" si="173"/>
        <v>-2.0477873856127368E-3</v>
      </c>
      <c r="P1740" s="2">
        <f t="shared" si="174"/>
        <v>4.9346002248550781E-3</v>
      </c>
      <c r="T1740" s="2">
        <f t="shared" si="175"/>
        <v>-6.7960458230344471E-4</v>
      </c>
      <c r="X1740" s="2">
        <f t="shared" si="176"/>
        <v>2.8868128392423409E-3</v>
      </c>
      <c r="AB1740" s="2">
        <f t="shared" si="177"/>
        <v>1.3681828033092923E-3</v>
      </c>
      <c r="AF1740" s="2">
        <f t="shared" si="178"/>
        <v>4.2549956425516327E-3</v>
      </c>
    </row>
    <row r="1741" spans="1:32" x14ac:dyDescent="0.3">
      <c r="A1741" s="15">
        <v>44571</v>
      </c>
      <c r="B1741" s="2">
        <v>1.5029336420713179E-2</v>
      </c>
      <c r="C1741" s="4">
        <v>1.0700230734251323E-2</v>
      </c>
      <c r="D1741" s="2">
        <v>1.6118347836225157E-2</v>
      </c>
      <c r="E1741" s="2">
        <v>1.0896038390048246E-2</v>
      </c>
      <c r="F1741">
        <v>1</v>
      </c>
      <c r="G1741">
        <v>2022</v>
      </c>
      <c r="L1741" s="2">
        <f t="shared" si="173"/>
        <v>4.3291056864618559E-3</v>
      </c>
      <c r="P1741" s="2">
        <f t="shared" si="174"/>
        <v>1.0890114155119781E-3</v>
      </c>
      <c r="T1741" s="2">
        <f t="shared" si="175"/>
        <v>4.1332980306649329E-3</v>
      </c>
      <c r="X1741" s="2">
        <f t="shared" si="176"/>
        <v>5.418117101973834E-3</v>
      </c>
      <c r="AB1741" s="2">
        <f t="shared" si="177"/>
        <v>-1.9580765579692294E-4</v>
      </c>
      <c r="AF1741" s="2">
        <f t="shared" si="178"/>
        <v>5.222309446176911E-3</v>
      </c>
    </row>
    <row r="1742" spans="1:32" x14ac:dyDescent="0.3">
      <c r="A1742" s="15">
        <v>44572</v>
      </c>
      <c r="B1742" s="2">
        <v>2.964053768312983E-3</v>
      </c>
      <c r="C1742" s="4">
        <v>2.9133547738470576E-3</v>
      </c>
      <c r="D1742" s="2">
        <v>2.4590655550889521E-3</v>
      </c>
      <c r="E1742" s="2">
        <v>3.6635100917070001E-3</v>
      </c>
      <c r="F1742">
        <v>1</v>
      </c>
      <c r="G1742">
        <v>2022</v>
      </c>
      <c r="L1742" s="2">
        <f t="shared" si="173"/>
        <v>5.0698994465925469E-5</v>
      </c>
      <c r="P1742" s="2">
        <f t="shared" si="174"/>
        <v>-5.0498821322403093E-4</v>
      </c>
      <c r="T1742" s="2">
        <f t="shared" si="175"/>
        <v>-6.9945632339401707E-4</v>
      </c>
      <c r="X1742" s="2">
        <f t="shared" si="176"/>
        <v>-4.5428921875810546E-4</v>
      </c>
      <c r="AB1742" s="2">
        <f t="shared" si="177"/>
        <v>-7.5015531785994254E-4</v>
      </c>
      <c r="AF1742" s="2">
        <f t="shared" si="178"/>
        <v>-1.204444536618048E-3</v>
      </c>
    </row>
    <row r="1743" spans="1:32" x14ac:dyDescent="0.3">
      <c r="A1743" s="15">
        <v>44573</v>
      </c>
      <c r="B1743" s="2">
        <v>7.8111829165496312E-3</v>
      </c>
      <c r="C1743" s="4">
        <v>8.6731373662128994E-3</v>
      </c>
      <c r="D1743" s="2">
        <v>7.4228322000303272E-3</v>
      </c>
      <c r="E1743" s="2">
        <v>8.7954033933446835E-3</v>
      </c>
      <c r="F1743">
        <v>1</v>
      </c>
      <c r="G1743">
        <v>2022</v>
      </c>
      <c r="L1743" s="2">
        <f t="shared" si="173"/>
        <v>-8.6195444966326827E-4</v>
      </c>
      <c r="P1743" s="2">
        <f t="shared" si="174"/>
        <v>-3.8835071651930394E-4</v>
      </c>
      <c r="T1743" s="2">
        <f t="shared" si="175"/>
        <v>-9.8422047679505228E-4</v>
      </c>
      <c r="X1743" s="2">
        <f t="shared" si="176"/>
        <v>-1.2503051661825722E-3</v>
      </c>
      <c r="AB1743" s="2">
        <f t="shared" si="177"/>
        <v>-1.2226602713178401E-4</v>
      </c>
      <c r="AF1743" s="2">
        <f t="shared" si="178"/>
        <v>-1.3725711933143562E-3</v>
      </c>
    </row>
    <row r="1744" spans="1:32" x14ac:dyDescent="0.3">
      <c r="A1744" s="15">
        <v>44574</v>
      </c>
      <c r="B1744" s="2">
        <v>-3.9195564104493241E-3</v>
      </c>
      <c r="C1744" s="4">
        <v>2.4955593319917931E-3</v>
      </c>
      <c r="D1744" s="2">
        <v>-6.6515955695623866E-3</v>
      </c>
      <c r="E1744" s="2">
        <v>1.3942754575467496E-3</v>
      </c>
      <c r="F1744">
        <v>1</v>
      </c>
      <c r="G1744">
        <v>2022</v>
      </c>
      <c r="L1744" s="2">
        <f t="shared" si="173"/>
        <v>-6.4151157424411171E-3</v>
      </c>
      <c r="P1744" s="2">
        <f t="shared" si="174"/>
        <v>-2.7320391591130625E-3</v>
      </c>
      <c r="T1744" s="2">
        <f t="shared" si="175"/>
        <v>-5.3138318679960741E-3</v>
      </c>
      <c r="X1744" s="2">
        <f t="shared" si="176"/>
        <v>-9.1471549015541796E-3</v>
      </c>
      <c r="AB1744" s="2">
        <f t="shared" si="177"/>
        <v>1.1012838744450435E-3</v>
      </c>
      <c r="AF1744" s="2">
        <f t="shared" si="178"/>
        <v>-8.0458710271091357E-3</v>
      </c>
    </row>
    <row r="1745" spans="1:32" x14ac:dyDescent="0.3">
      <c r="A1745" s="15">
        <v>44575</v>
      </c>
      <c r="B1745" s="2">
        <v>-2.4614754848891651E-3</v>
      </c>
      <c r="C1745" s="4">
        <v>-1.1228077862608159E-4</v>
      </c>
      <c r="D1745" s="2">
        <v>-2.5877340625604047E-3</v>
      </c>
      <c r="E1745" s="2">
        <v>-2.0037462052123652E-4</v>
      </c>
      <c r="F1745">
        <v>1</v>
      </c>
      <c r="G1745">
        <v>2022</v>
      </c>
      <c r="L1745" s="2">
        <f t="shared" si="173"/>
        <v>-2.3491947062630834E-3</v>
      </c>
      <c r="P1745" s="2">
        <f t="shared" si="174"/>
        <v>-1.2625857767123959E-4</v>
      </c>
      <c r="T1745" s="2">
        <f t="shared" si="175"/>
        <v>-2.2611008643679286E-3</v>
      </c>
      <c r="X1745" s="2">
        <f t="shared" si="176"/>
        <v>-2.475453283934323E-3</v>
      </c>
      <c r="AB1745" s="2">
        <f t="shared" si="177"/>
        <v>8.8093841895154921E-5</v>
      </c>
      <c r="AF1745" s="2">
        <f t="shared" si="178"/>
        <v>-2.3873594420391682E-3</v>
      </c>
    </row>
    <row r="1746" spans="1:32" x14ac:dyDescent="0.3">
      <c r="A1746" s="15">
        <v>44578</v>
      </c>
      <c r="B1746" s="2">
        <v>-2.3998941778943608E-3</v>
      </c>
      <c r="C1746" s="4">
        <v>2.8675896635305888E-3</v>
      </c>
      <c r="D1746" s="2">
        <v>-4.0200258532618891E-3</v>
      </c>
      <c r="E1746" s="2">
        <v>1.4027401126668292E-3</v>
      </c>
      <c r="F1746">
        <v>1</v>
      </c>
      <c r="G1746">
        <v>2022</v>
      </c>
      <c r="L1746" s="2">
        <f t="shared" si="173"/>
        <v>-5.2674838414249496E-3</v>
      </c>
      <c r="P1746" s="2">
        <f t="shared" si="174"/>
        <v>-1.6201316753675283E-3</v>
      </c>
      <c r="T1746" s="2">
        <f t="shared" si="175"/>
        <v>-3.8026342905611897E-3</v>
      </c>
      <c r="X1746" s="2">
        <f t="shared" si="176"/>
        <v>-6.8876155167924783E-3</v>
      </c>
      <c r="AB1746" s="2">
        <f t="shared" si="177"/>
        <v>1.4648495508637596E-3</v>
      </c>
      <c r="AF1746" s="2">
        <f t="shared" si="178"/>
        <v>-5.4227659659287185E-3</v>
      </c>
    </row>
    <row r="1747" spans="1:32" x14ac:dyDescent="0.3">
      <c r="A1747" s="15">
        <v>44579</v>
      </c>
      <c r="B1747" s="2">
        <v>-2.8670128379366562E-3</v>
      </c>
      <c r="C1747" s="4">
        <v>-1.0653754349167816E-2</v>
      </c>
      <c r="D1747" s="2">
        <v>-1.5307664429824942E-4</v>
      </c>
      <c r="E1747" s="2">
        <v>-9.0370225143458407E-3</v>
      </c>
      <c r="F1747">
        <v>1</v>
      </c>
      <c r="G1747">
        <v>2022</v>
      </c>
      <c r="L1747" s="2">
        <f t="shared" si="173"/>
        <v>7.7867415112311596E-3</v>
      </c>
      <c r="P1747" s="2">
        <f t="shared" si="174"/>
        <v>2.7139361936384067E-3</v>
      </c>
      <c r="T1747" s="2">
        <f t="shared" si="175"/>
        <v>6.1700096764091845E-3</v>
      </c>
      <c r="X1747" s="2">
        <f t="shared" si="176"/>
        <v>1.0500677704869567E-2</v>
      </c>
      <c r="AB1747" s="2">
        <f t="shared" si="177"/>
        <v>-1.6167318348219752E-3</v>
      </c>
      <c r="AF1747" s="2">
        <f t="shared" si="178"/>
        <v>8.883945870047592E-3</v>
      </c>
    </row>
    <row r="1748" spans="1:32" x14ac:dyDescent="0.3">
      <c r="A1748" s="15">
        <v>44580</v>
      </c>
      <c r="B1748" s="2">
        <v>-1.0878519098300761E-2</v>
      </c>
      <c r="C1748" s="4">
        <v>-9.6422192838863593E-3</v>
      </c>
      <c r="D1748" s="2">
        <v>-4.4215826622665709E-3</v>
      </c>
      <c r="E1748" s="2">
        <v>-1.0798148493799523E-2</v>
      </c>
      <c r="F1748">
        <v>1</v>
      </c>
      <c r="G1748">
        <v>2022</v>
      </c>
      <c r="L1748" s="2">
        <f t="shared" si="173"/>
        <v>-1.236299814414402E-3</v>
      </c>
      <c r="P1748" s="2">
        <f t="shared" si="174"/>
        <v>6.4569364360341905E-3</v>
      </c>
      <c r="T1748" s="2">
        <f t="shared" si="175"/>
        <v>-8.0370604501238743E-5</v>
      </c>
      <c r="X1748" s="2">
        <f t="shared" si="176"/>
        <v>5.2206366216197885E-3</v>
      </c>
      <c r="AB1748" s="2">
        <f t="shared" si="177"/>
        <v>1.1559292099131632E-3</v>
      </c>
      <c r="AF1748" s="2">
        <f t="shared" si="178"/>
        <v>6.3765658315329517E-3</v>
      </c>
    </row>
    <row r="1749" spans="1:32" x14ac:dyDescent="0.3">
      <c r="A1749" s="15">
        <v>44581</v>
      </c>
      <c r="B1749" s="2">
        <v>-7.2775589303091031E-3</v>
      </c>
      <c r="C1749" s="4">
        <v>-1.0112384605093064E-2</v>
      </c>
      <c r="D1749" s="2">
        <v>-5.0077087169619373E-3</v>
      </c>
      <c r="E1749" s="2">
        <v>-1.0552619835131489E-2</v>
      </c>
      <c r="F1749">
        <v>1</v>
      </c>
      <c r="G1749">
        <v>2022</v>
      </c>
      <c r="L1749" s="2">
        <f t="shared" si="173"/>
        <v>2.8348256747839614E-3</v>
      </c>
      <c r="P1749" s="2">
        <f t="shared" si="174"/>
        <v>2.2698502133471658E-3</v>
      </c>
      <c r="T1749" s="2">
        <f t="shared" si="175"/>
        <v>3.2750609048223861E-3</v>
      </c>
      <c r="X1749" s="2">
        <f t="shared" si="176"/>
        <v>5.1046758881311272E-3</v>
      </c>
      <c r="AB1749" s="2">
        <f t="shared" si="177"/>
        <v>4.402352300384247E-4</v>
      </c>
      <c r="AF1749" s="2">
        <f t="shared" si="178"/>
        <v>5.5449111181695519E-3</v>
      </c>
    </row>
    <row r="1750" spans="1:32" x14ac:dyDescent="0.3">
      <c r="A1750" s="15">
        <v>44582</v>
      </c>
      <c r="B1750" s="2">
        <v>-5.0368342748538658E-3</v>
      </c>
      <c r="C1750" s="4">
        <v>-7.8757673030353404E-3</v>
      </c>
      <c r="D1750" s="2">
        <v>-7.3063088411487627E-3</v>
      </c>
      <c r="E1750" s="2">
        <v>-7.1881397711782624E-3</v>
      </c>
      <c r="F1750">
        <v>1</v>
      </c>
      <c r="G1750">
        <v>2022</v>
      </c>
      <c r="L1750" s="2">
        <f t="shared" si="173"/>
        <v>2.8389330281814746E-3</v>
      </c>
      <c r="P1750" s="2">
        <f t="shared" si="174"/>
        <v>-2.2694745662948969E-3</v>
      </c>
      <c r="T1750" s="2">
        <f t="shared" si="175"/>
        <v>2.1513054963243966E-3</v>
      </c>
      <c r="X1750" s="2">
        <f t="shared" si="176"/>
        <v>5.6945846188657771E-4</v>
      </c>
      <c r="AB1750" s="2">
        <f t="shared" si="177"/>
        <v>-6.8762753185707803E-4</v>
      </c>
      <c r="AF1750" s="2">
        <f t="shared" si="178"/>
        <v>-1.1816906997050031E-4</v>
      </c>
    </row>
    <row r="1751" spans="1:32" x14ac:dyDescent="0.3">
      <c r="A1751" s="15">
        <v>44585</v>
      </c>
      <c r="B1751" s="2">
        <v>-2.3455421372448302E-2</v>
      </c>
      <c r="C1751" s="4">
        <v>-2.6567861430481256E-2</v>
      </c>
      <c r="D1751" s="2">
        <v>-1.6680284130376345E-2</v>
      </c>
      <c r="E1751" s="2">
        <v>-2.6181297954949716E-2</v>
      </c>
      <c r="F1751">
        <v>1</v>
      </c>
      <c r="G1751">
        <v>2022</v>
      </c>
      <c r="L1751" s="2">
        <f t="shared" si="173"/>
        <v>3.1124400580329545E-3</v>
      </c>
      <c r="P1751" s="2">
        <f t="shared" si="174"/>
        <v>6.7751372420719568E-3</v>
      </c>
      <c r="T1751" s="2">
        <f t="shared" si="175"/>
        <v>2.7258765825014138E-3</v>
      </c>
      <c r="X1751" s="2">
        <f t="shared" si="176"/>
        <v>9.8875773001049112E-3</v>
      </c>
      <c r="AB1751" s="2">
        <f t="shared" si="177"/>
        <v>-3.8656347553154072E-4</v>
      </c>
      <c r="AF1751" s="2">
        <f t="shared" si="178"/>
        <v>9.5010138245733705E-3</v>
      </c>
    </row>
    <row r="1752" spans="1:32" x14ac:dyDescent="0.3">
      <c r="A1752" s="15">
        <v>44586</v>
      </c>
      <c r="B1752" s="2">
        <v>8.788744111794318E-3</v>
      </c>
      <c r="C1752" s="4">
        <v>7.5135138287141714E-3</v>
      </c>
      <c r="D1752" s="2">
        <v>2.0548047164155595E-2</v>
      </c>
      <c r="E1752" s="2">
        <v>6.3772894467374296E-3</v>
      </c>
      <c r="F1752">
        <v>1</v>
      </c>
      <c r="G1752">
        <v>2022</v>
      </c>
      <c r="L1752" s="2">
        <f t="shared" si="173"/>
        <v>1.2752302830801466E-3</v>
      </c>
      <c r="P1752" s="2">
        <f t="shared" si="174"/>
        <v>1.1759303052361277E-2</v>
      </c>
      <c r="T1752" s="2">
        <f t="shared" si="175"/>
        <v>2.4114546650568884E-3</v>
      </c>
      <c r="X1752" s="2">
        <f t="shared" si="176"/>
        <v>1.3034533335441424E-2</v>
      </c>
      <c r="AB1752" s="2">
        <f t="shared" si="177"/>
        <v>1.1362243819767418E-3</v>
      </c>
      <c r="AF1752" s="2">
        <f t="shared" si="178"/>
        <v>1.4170757717418166E-2</v>
      </c>
    </row>
    <row r="1753" spans="1:32" x14ac:dyDescent="0.3">
      <c r="A1753" s="15">
        <v>44588</v>
      </c>
      <c r="B1753" s="2">
        <v>-1.5002969630948236E-3</v>
      </c>
      <c r="C1753" s="4">
        <v>-9.7118003003828154E-3</v>
      </c>
      <c r="D1753" s="2">
        <v>7.3024060678790548E-3</v>
      </c>
      <c r="E1753" s="2">
        <v>-1.004543007337772E-2</v>
      </c>
      <c r="F1753">
        <v>1</v>
      </c>
      <c r="G1753">
        <v>2022</v>
      </c>
      <c r="L1753" s="2">
        <f t="shared" si="173"/>
        <v>8.2115033372879911E-3</v>
      </c>
      <c r="P1753" s="2">
        <f t="shared" si="174"/>
        <v>8.8027030309738782E-3</v>
      </c>
      <c r="T1753" s="2">
        <f t="shared" si="175"/>
        <v>8.5451331102828956E-3</v>
      </c>
      <c r="X1753" s="2">
        <f t="shared" si="176"/>
        <v>1.7014206368261869E-2</v>
      </c>
      <c r="AB1753" s="2">
        <f t="shared" si="177"/>
        <v>3.3362977299490441E-4</v>
      </c>
      <c r="AF1753" s="2">
        <f t="shared" si="178"/>
        <v>1.7347836141256776E-2</v>
      </c>
    </row>
    <row r="1754" spans="1:32" x14ac:dyDescent="0.3">
      <c r="A1754" s="15">
        <v>44589</v>
      </c>
      <c r="B1754" s="2">
        <v>-5.0697228344052095E-3</v>
      </c>
      <c r="C1754" s="4">
        <v>-4.7924769800385895E-4</v>
      </c>
      <c r="D1754" s="2">
        <v>-7.706261633769515E-3</v>
      </c>
      <c r="E1754" s="2">
        <v>-1.3392824407169642E-3</v>
      </c>
      <c r="F1754">
        <v>1</v>
      </c>
      <c r="G1754">
        <v>2022</v>
      </c>
      <c r="L1754" s="2">
        <f t="shared" si="173"/>
        <v>-4.5904751364013504E-3</v>
      </c>
      <c r="P1754" s="2">
        <f t="shared" si="174"/>
        <v>-2.6365387993643056E-3</v>
      </c>
      <c r="T1754" s="2">
        <f t="shared" si="175"/>
        <v>-3.730440393688245E-3</v>
      </c>
      <c r="X1754" s="2">
        <f t="shared" si="176"/>
        <v>-7.2270139357656559E-3</v>
      </c>
      <c r="AB1754" s="2">
        <f t="shared" si="177"/>
        <v>8.6003474271310529E-4</v>
      </c>
      <c r="AF1754" s="2">
        <f t="shared" si="178"/>
        <v>-6.3669791930525505E-3</v>
      </c>
    </row>
    <row r="1755" spans="1:32" x14ac:dyDescent="0.3">
      <c r="A1755" s="15">
        <v>44592</v>
      </c>
      <c r="B1755" s="2">
        <v>9.1218725909314301E-3</v>
      </c>
      <c r="C1755" s="4">
        <v>1.3910694394498744E-2</v>
      </c>
      <c r="D1755" s="2">
        <v>7.5870138553544783E-3</v>
      </c>
      <c r="E1755" s="2">
        <v>1.4229663062543542E-2</v>
      </c>
      <c r="F1755">
        <v>1</v>
      </c>
      <c r="G1755">
        <v>2022</v>
      </c>
      <c r="L1755" s="2">
        <f t="shared" si="173"/>
        <v>-4.7888218035673138E-3</v>
      </c>
      <c r="P1755" s="2">
        <f t="shared" si="174"/>
        <v>-1.5348587355769518E-3</v>
      </c>
      <c r="T1755" s="2">
        <f t="shared" si="175"/>
        <v>-5.1077904716121114E-3</v>
      </c>
      <c r="X1755" s="2">
        <f t="shared" si="176"/>
        <v>-6.3236805391442656E-3</v>
      </c>
      <c r="AB1755" s="2">
        <f t="shared" si="177"/>
        <v>-3.1896866804479763E-4</v>
      </c>
      <c r="AF1755" s="2">
        <f t="shared" si="178"/>
        <v>-6.6426492071890633E-3</v>
      </c>
    </row>
    <row r="1756" spans="1:32" x14ac:dyDescent="0.3">
      <c r="A1756" s="15">
        <v>44593</v>
      </c>
      <c r="B1756" s="2">
        <v>1.2402929084591853E-2</v>
      </c>
      <c r="C1756" s="4">
        <v>1.3667938303964568E-2</v>
      </c>
      <c r="D1756" s="2">
        <v>1.3960371662144035E-2</v>
      </c>
      <c r="E1756" s="2">
        <v>1.4624013409137828E-2</v>
      </c>
      <c r="F1756">
        <v>2</v>
      </c>
      <c r="G1756">
        <v>2022</v>
      </c>
      <c r="L1756" s="2">
        <f t="shared" si="173"/>
        <v>1.2650092193727154E-3</v>
      </c>
      <c r="P1756" s="2">
        <f t="shared" si="174"/>
        <v>-1.5574425775521823E-3</v>
      </c>
      <c r="T1756" s="2">
        <f t="shared" si="175"/>
        <v>2.2210843245459751E-3</v>
      </c>
      <c r="X1756" s="2">
        <f t="shared" si="176"/>
        <v>-2.9243335817946692E-4</v>
      </c>
      <c r="AB1756" s="2">
        <f t="shared" si="177"/>
        <v>-9.5607510517325967E-4</v>
      </c>
      <c r="AF1756" s="2">
        <f t="shared" si="178"/>
        <v>6.6364174699379275E-4</v>
      </c>
    </row>
    <row r="1757" spans="1:32" x14ac:dyDescent="0.3">
      <c r="A1757" s="15">
        <v>44594</v>
      </c>
      <c r="B1757" s="2">
        <v>1.8933879448959155E-2</v>
      </c>
      <c r="C1757" s="4">
        <v>1.1557816104705989E-2</v>
      </c>
      <c r="D1757" s="2">
        <v>2.1425510641336951E-2</v>
      </c>
      <c r="E1757" s="2">
        <v>1.1820075134334128E-2</v>
      </c>
      <c r="F1757">
        <v>2</v>
      </c>
      <c r="G1757">
        <v>2022</v>
      </c>
      <c r="L1757" s="2">
        <f t="shared" si="173"/>
        <v>-7.3760633442531663E-3</v>
      </c>
      <c r="P1757" s="2">
        <f t="shared" si="174"/>
        <v>-2.4916311923777953E-3</v>
      </c>
      <c r="T1757" s="2">
        <f t="shared" si="175"/>
        <v>-7.113804314625027E-3</v>
      </c>
      <c r="X1757" s="2">
        <f t="shared" si="176"/>
        <v>-9.8676945366309617E-3</v>
      </c>
      <c r="AB1757" s="2">
        <f t="shared" si="177"/>
        <v>-2.6225902962813928E-4</v>
      </c>
      <c r="AF1757" s="2">
        <f t="shared" si="178"/>
        <v>-9.6054355070028224E-3</v>
      </c>
    </row>
    <row r="1758" spans="1:32" x14ac:dyDescent="0.3">
      <c r="A1758" s="15">
        <v>44595</v>
      </c>
      <c r="B1758" s="2">
        <v>-1.4074575972412729E-2</v>
      </c>
      <c r="C1758" s="4">
        <v>-1.2362204724409407E-2</v>
      </c>
      <c r="D1758" s="2">
        <v>-8.1488920812092403E-3</v>
      </c>
      <c r="E1758" s="2">
        <v>-1.2933707174126691E-2</v>
      </c>
      <c r="F1758">
        <v>2</v>
      </c>
      <c r="G1758">
        <v>2022</v>
      </c>
      <c r="L1758" s="2">
        <f t="shared" si="173"/>
        <v>1.7123712480033217E-3</v>
      </c>
      <c r="P1758" s="2">
        <f t="shared" si="174"/>
        <v>-5.9256838912034888E-3</v>
      </c>
      <c r="T1758" s="2">
        <f t="shared" si="175"/>
        <v>1.1408687982860377E-3</v>
      </c>
      <c r="X1758" s="2">
        <f t="shared" si="176"/>
        <v>-4.213312643200167E-3</v>
      </c>
      <c r="AB1758" s="2">
        <f t="shared" si="177"/>
        <v>5.7150244971728402E-4</v>
      </c>
      <c r="AF1758" s="2">
        <f t="shared" si="178"/>
        <v>-4.7848150929174511E-3</v>
      </c>
    </row>
    <row r="1759" spans="1:32" x14ac:dyDescent="0.3">
      <c r="A1759" s="15">
        <v>44596</v>
      </c>
      <c r="B1759" s="2">
        <v>-4.51534720031865E-3</v>
      </c>
      <c r="C1759" s="4">
        <v>-2.4999715265202819E-3</v>
      </c>
      <c r="D1759" s="2">
        <v>-5.6562419892335668E-3</v>
      </c>
      <c r="E1759" s="2">
        <v>-2.4358704375482812E-3</v>
      </c>
      <c r="F1759">
        <v>2</v>
      </c>
      <c r="G1759">
        <v>2022</v>
      </c>
      <c r="L1759" s="2">
        <f t="shared" si="173"/>
        <v>2.015375673798368E-3</v>
      </c>
      <c r="P1759" s="2">
        <f t="shared" si="174"/>
        <v>1.1408947889149168E-3</v>
      </c>
      <c r="T1759" s="2">
        <f t="shared" si="175"/>
        <v>2.0794767627703688E-3</v>
      </c>
      <c r="X1759" s="2">
        <f t="shared" si="176"/>
        <v>3.1562704627132849E-3</v>
      </c>
      <c r="AB1759" s="2">
        <f t="shared" si="177"/>
        <v>-6.4101088972000776E-5</v>
      </c>
      <c r="AF1759" s="2">
        <f t="shared" si="178"/>
        <v>3.2203715516852856E-3</v>
      </c>
    </row>
    <row r="1760" spans="1:32" x14ac:dyDescent="0.3">
      <c r="A1760" s="15">
        <v>44599</v>
      </c>
      <c r="B1760" s="2">
        <v>-2.6343363897352728E-2</v>
      </c>
      <c r="C1760" s="4">
        <v>-1.7281046796412527E-2</v>
      </c>
      <c r="D1760" s="2">
        <v>-2.046695806967638E-2</v>
      </c>
      <c r="E1760" s="2">
        <v>-1.7454738542977834E-2</v>
      </c>
      <c r="F1760">
        <v>2</v>
      </c>
      <c r="G1760">
        <v>2022</v>
      </c>
      <c r="L1760" s="2">
        <f t="shared" si="173"/>
        <v>9.0623171009402009E-3</v>
      </c>
      <c r="P1760" s="2">
        <f t="shared" si="174"/>
        <v>-5.8764058276763488E-3</v>
      </c>
      <c r="T1760" s="2">
        <f t="shared" si="175"/>
        <v>8.8886253543748947E-3</v>
      </c>
      <c r="X1760" s="2">
        <f t="shared" si="176"/>
        <v>3.1859112732638521E-3</v>
      </c>
      <c r="AB1760" s="2">
        <f t="shared" si="177"/>
        <v>1.7369174656530623E-4</v>
      </c>
      <c r="AF1760" s="2">
        <f t="shared" si="178"/>
        <v>3.0122195266985459E-3</v>
      </c>
    </row>
    <row r="1761" spans="1:32" x14ac:dyDescent="0.3">
      <c r="A1761" s="15">
        <v>44600</v>
      </c>
      <c r="B1761" s="2">
        <v>1.4008183728389104E-3</v>
      </c>
      <c r="C1761" s="4">
        <v>3.0876748617373159E-3</v>
      </c>
      <c r="D1761" s="2">
        <v>8.6852504707800543E-4</v>
      </c>
      <c r="E1761" s="2">
        <v>3.252102221422352E-3</v>
      </c>
      <c r="F1761">
        <v>2</v>
      </c>
      <c r="G1761">
        <v>2022</v>
      </c>
      <c r="L1761" s="2">
        <f t="shared" si="173"/>
        <v>1.6868564888984055E-3</v>
      </c>
      <c r="P1761" s="2">
        <f t="shared" si="174"/>
        <v>5.3229332576090499E-4</v>
      </c>
      <c r="T1761" s="2">
        <f t="shared" si="175"/>
        <v>1.8512838485834416E-3</v>
      </c>
      <c r="X1761" s="2">
        <f t="shared" si="176"/>
        <v>2.2191498146593106E-3</v>
      </c>
      <c r="AB1761" s="2">
        <f t="shared" si="177"/>
        <v>-1.6442735968503607E-4</v>
      </c>
      <c r="AF1761" s="2">
        <f t="shared" si="178"/>
        <v>2.3835771743443467E-3</v>
      </c>
    </row>
    <row r="1762" spans="1:32" x14ac:dyDescent="0.3">
      <c r="A1762" s="15">
        <v>44601</v>
      </c>
      <c r="B1762" s="2">
        <v>1.2754509290131453E-2</v>
      </c>
      <c r="C1762" s="4">
        <v>1.1412107084425227E-2</v>
      </c>
      <c r="D1762" s="2">
        <v>1.5299072142041101E-2</v>
      </c>
      <c r="E1762" s="2">
        <v>1.1371841342582699E-2</v>
      </c>
      <c r="F1762">
        <v>2</v>
      </c>
      <c r="G1762">
        <v>2022</v>
      </c>
      <c r="L1762" s="2">
        <f t="shared" si="173"/>
        <v>-1.3424022057062258E-3</v>
      </c>
      <c r="P1762" s="2">
        <f t="shared" si="174"/>
        <v>-2.5445628519096489E-3</v>
      </c>
      <c r="T1762" s="2">
        <f t="shared" si="175"/>
        <v>-1.3826679475487536E-3</v>
      </c>
      <c r="X1762" s="2">
        <f t="shared" si="176"/>
        <v>-3.8869650576158748E-3</v>
      </c>
      <c r="AB1762" s="2">
        <f t="shared" si="177"/>
        <v>4.0265741842527777E-5</v>
      </c>
      <c r="AF1762" s="2">
        <f t="shared" si="178"/>
        <v>-3.9272307994584026E-3</v>
      </c>
    </row>
    <row r="1763" spans="1:32" x14ac:dyDescent="0.3">
      <c r="A1763" s="15">
        <v>44602</v>
      </c>
      <c r="B1763" s="2">
        <v>1.1511842531277069E-2</v>
      </c>
      <c r="C1763" s="4">
        <v>8.1339685520905695E-3</v>
      </c>
      <c r="D1763" s="2">
        <v>1.0378073180049264E-2</v>
      </c>
      <c r="E1763" s="2">
        <v>7.8688508888161389E-3</v>
      </c>
      <c r="F1763">
        <v>2</v>
      </c>
      <c r="G1763">
        <v>2022</v>
      </c>
      <c r="L1763" s="2">
        <f t="shared" si="173"/>
        <v>-3.3778739791864992E-3</v>
      </c>
      <c r="P1763" s="2">
        <f t="shared" si="174"/>
        <v>1.1337693512278053E-3</v>
      </c>
      <c r="T1763" s="2">
        <f t="shared" si="175"/>
        <v>-3.6429916424609299E-3</v>
      </c>
      <c r="X1763" s="2">
        <f t="shared" si="176"/>
        <v>-2.244104627958694E-3</v>
      </c>
      <c r="AB1763" s="2">
        <f t="shared" si="177"/>
        <v>2.6511766327443065E-4</v>
      </c>
      <c r="AF1763" s="2">
        <f t="shared" si="178"/>
        <v>-2.5092222912331246E-3</v>
      </c>
    </row>
    <row r="1764" spans="1:32" x14ac:dyDescent="0.3">
      <c r="A1764" s="15">
        <v>44603</v>
      </c>
      <c r="B1764" s="2">
        <v>-1.4904791327304306E-2</v>
      </c>
      <c r="C1764" s="4">
        <v>-1.3126318808804946E-2</v>
      </c>
      <c r="D1764" s="2">
        <v>-1.2655421106125258E-2</v>
      </c>
      <c r="E1764" s="2">
        <v>-1.3120008254416607E-2</v>
      </c>
      <c r="F1764">
        <v>2</v>
      </c>
      <c r="G1764">
        <v>2022</v>
      </c>
      <c r="L1764" s="2">
        <f t="shared" si="173"/>
        <v>1.7784725184993595E-3</v>
      </c>
      <c r="P1764" s="2">
        <f t="shared" si="174"/>
        <v>-2.2493702211790478E-3</v>
      </c>
      <c r="T1764" s="2">
        <f t="shared" si="175"/>
        <v>1.7847830728876992E-3</v>
      </c>
      <c r="X1764" s="2">
        <f t="shared" si="176"/>
        <v>-4.7089770267968838E-4</v>
      </c>
      <c r="AB1764" s="2">
        <f t="shared" si="177"/>
        <v>-6.3105543883397452E-6</v>
      </c>
      <c r="AF1764" s="2">
        <f t="shared" si="178"/>
        <v>-4.6458714829134863E-4</v>
      </c>
    </row>
    <row r="1765" spans="1:32" x14ac:dyDescent="0.3">
      <c r="A1765" s="15">
        <v>44606</v>
      </c>
      <c r="B1765" s="2">
        <v>-4.3607224296709761E-2</v>
      </c>
      <c r="C1765" s="4">
        <v>-3.0616267859969251E-2</v>
      </c>
      <c r="D1765" s="2">
        <v>-4.1765702380102347E-2</v>
      </c>
      <c r="E1765" s="2">
        <v>-3.0042859412734595E-2</v>
      </c>
      <c r="F1765">
        <v>2</v>
      </c>
      <c r="G1765">
        <v>2022</v>
      </c>
      <c r="L1765" s="2">
        <f t="shared" si="173"/>
        <v>1.299095643674051E-2</v>
      </c>
      <c r="P1765" s="2">
        <f t="shared" si="174"/>
        <v>-1.8415219166074137E-3</v>
      </c>
      <c r="T1765" s="2">
        <f t="shared" si="175"/>
        <v>1.3564364883975166E-2</v>
      </c>
      <c r="X1765" s="2">
        <f t="shared" si="176"/>
        <v>1.1149434520133096E-2</v>
      </c>
      <c r="AB1765" s="2">
        <f t="shared" si="177"/>
        <v>-5.734084472346565E-4</v>
      </c>
      <c r="AF1765" s="2">
        <f t="shared" si="178"/>
        <v>1.1722842967367753E-2</v>
      </c>
    </row>
    <row r="1766" spans="1:32" x14ac:dyDescent="0.3">
      <c r="A1766" s="15">
        <v>44607</v>
      </c>
      <c r="B1766" s="2">
        <v>2.9875827791031404E-2</v>
      </c>
      <c r="C1766" s="4">
        <v>3.0259220557152106E-2</v>
      </c>
      <c r="D1766" s="2">
        <v>3.4180427028425539E-2</v>
      </c>
      <c r="E1766" s="2">
        <v>3.078067802908363E-2</v>
      </c>
      <c r="F1766">
        <v>2</v>
      </c>
      <c r="G1766">
        <v>2022</v>
      </c>
      <c r="L1766" s="2">
        <f t="shared" si="173"/>
        <v>3.8339276612070136E-4</v>
      </c>
      <c r="P1766" s="2">
        <f t="shared" si="174"/>
        <v>-4.3045992373941348E-3</v>
      </c>
      <c r="T1766" s="2">
        <f t="shared" si="175"/>
        <v>9.0485023805222595E-4</v>
      </c>
      <c r="X1766" s="2">
        <f t="shared" si="176"/>
        <v>-3.9212064712734335E-3</v>
      </c>
      <c r="AB1766" s="2">
        <f t="shared" si="177"/>
        <v>-5.2145747193152459E-4</v>
      </c>
      <c r="AF1766" s="2">
        <f t="shared" si="178"/>
        <v>-3.3997489993419089E-3</v>
      </c>
    </row>
    <row r="1767" spans="1:32" x14ac:dyDescent="0.3">
      <c r="A1767" s="15">
        <v>44608</v>
      </c>
      <c r="B1767" s="2">
        <v>-2.2913490174844026E-3</v>
      </c>
      <c r="C1767" s="4">
        <v>-1.7432696823791451E-3</v>
      </c>
      <c r="D1767" s="2">
        <v>-5.6667391492292562E-3</v>
      </c>
      <c r="E1767" s="2">
        <v>-2.5002558389324529E-3</v>
      </c>
      <c r="F1767">
        <v>2</v>
      </c>
      <c r="G1767">
        <v>2022</v>
      </c>
      <c r="L1767" s="2">
        <f t="shared" si="173"/>
        <v>5.4807933510525749E-4</v>
      </c>
      <c r="P1767" s="2">
        <f t="shared" si="174"/>
        <v>3.3753901317448536E-3</v>
      </c>
      <c r="T1767" s="2">
        <f t="shared" si="175"/>
        <v>-2.0890682144805023E-4</v>
      </c>
      <c r="X1767" s="2">
        <f t="shared" si="176"/>
        <v>3.9234694668501113E-3</v>
      </c>
      <c r="AB1767" s="2">
        <f t="shared" si="177"/>
        <v>7.5698615655330772E-4</v>
      </c>
      <c r="AF1767" s="2">
        <f t="shared" si="178"/>
        <v>3.1664833102968033E-3</v>
      </c>
    </row>
    <row r="1768" spans="1:32" x14ac:dyDescent="0.3">
      <c r="A1768" s="15">
        <v>44609</v>
      </c>
      <c r="B1768" s="2">
        <v>-3.7129527127725838E-3</v>
      </c>
      <c r="C1768" s="4">
        <v>-1.0160372239093292E-3</v>
      </c>
      <c r="D1768" s="2">
        <v>-1.1122733428536837E-2</v>
      </c>
      <c r="E1768" s="2">
        <v>-1.8047584792784388E-3</v>
      </c>
      <c r="F1768">
        <v>2</v>
      </c>
      <c r="G1768">
        <v>2022</v>
      </c>
      <c r="L1768" s="2">
        <f t="shared" si="173"/>
        <v>2.6969154888632548E-3</v>
      </c>
      <c r="P1768" s="2">
        <f t="shared" si="174"/>
        <v>7.4097807157642529E-3</v>
      </c>
      <c r="T1768" s="2">
        <f t="shared" si="175"/>
        <v>1.908194233494145E-3</v>
      </c>
      <c r="X1768" s="2">
        <f t="shared" si="176"/>
        <v>1.0106696204627508E-2</v>
      </c>
      <c r="AB1768" s="2">
        <f t="shared" si="177"/>
        <v>7.8872125536910958E-4</v>
      </c>
      <c r="AF1768" s="2">
        <f t="shared" si="178"/>
        <v>9.317974949258399E-3</v>
      </c>
    </row>
    <row r="1769" spans="1:32" x14ac:dyDescent="0.3">
      <c r="A1769" s="15">
        <v>44610</v>
      </c>
      <c r="B1769" s="2">
        <v>2.602004570626574E-3</v>
      </c>
      <c r="C1769" s="4">
        <v>-1.6354033031679019E-3</v>
      </c>
      <c r="D1769" s="2">
        <v>1.7984820811235316E-3</v>
      </c>
      <c r="E1769" s="2">
        <v>-1.0198298521678704E-3</v>
      </c>
      <c r="F1769">
        <v>2</v>
      </c>
      <c r="G1769">
        <v>2022</v>
      </c>
      <c r="L1769" s="2">
        <f t="shared" si="173"/>
        <v>-4.2374078737944763E-3</v>
      </c>
      <c r="P1769" s="2">
        <f t="shared" si="174"/>
        <v>8.0352248950304236E-4</v>
      </c>
      <c r="T1769" s="2">
        <f t="shared" si="175"/>
        <v>-3.6218344227944444E-3</v>
      </c>
      <c r="X1769" s="2">
        <f t="shared" si="176"/>
        <v>-3.4338853842914335E-3</v>
      </c>
      <c r="AB1769" s="2">
        <f t="shared" si="177"/>
        <v>-6.1557345100003149E-4</v>
      </c>
      <c r="AF1769" s="2">
        <f t="shared" si="178"/>
        <v>-2.8183119332914021E-3</v>
      </c>
    </row>
    <row r="1770" spans="1:32" x14ac:dyDescent="0.3">
      <c r="A1770" s="15">
        <v>44613</v>
      </c>
      <c r="B1770" s="2">
        <v>2.9663180292243519E-4</v>
      </c>
      <c r="C1770" s="4">
        <v>-4.0315345299628868E-3</v>
      </c>
      <c r="D1770" s="2">
        <v>2.299254105478371E-3</v>
      </c>
      <c r="E1770" s="2">
        <v>-2.5829557084826294E-3</v>
      </c>
      <c r="F1770">
        <v>2</v>
      </c>
      <c r="G1770">
        <v>2022</v>
      </c>
      <c r="L1770" s="2">
        <f t="shared" si="173"/>
        <v>-4.3281663328853222E-3</v>
      </c>
      <c r="P1770" s="2">
        <f t="shared" si="174"/>
        <v>-2.0026223025559359E-3</v>
      </c>
      <c r="T1770" s="2">
        <f t="shared" si="175"/>
        <v>-2.8795875114050644E-3</v>
      </c>
      <c r="X1770" s="2">
        <f t="shared" si="176"/>
        <v>-6.3307886354412573E-3</v>
      </c>
      <c r="AB1770" s="2">
        <f t="shared" si="177"/>
        <v>-1.4485788214802574E-3</v>
      </c>
      <c r="AF1770" s="2">
        <f t="shared" si="178"/>
        <v>-4.8822098139610004E-3</v>
      </c>
    </row>
    <row r="1771" spans="1:32" x14ac:dyDescent="0.3">
      <c r="A1771" s="15">
        <v>44614</v>
      </c>
      <c r="B1771" s="2">
        <v>-3.862518396353412E-3</v>
      </c>
      <c r="C1771" s="4">
        <v>-6.6514981126483495E-3</v>
      </c>
      <c r="D1771" s="2">
        <v>-8.3307682510029585E-3</v>
      </c>
      <c r="E1771" s="2">
        <v>-6.6381097293007636E-3</v>
      </c>
      <c r="F1771">
        <v>2</v>
      </c>
      <c r="G1771">
        <v>2022</v>
      </c>
      <c r="L1771" s="2">
        <f t="shared" si="173"/>
        <v>-2.7889797162949375E-3</v>
      </c>
      <c r="P1771" s="2">
        <f t="shared" si="174"/>
        <v>4.4682498546495461E-3</v>
      </c>
      <c r="T1771" s="2">
        <f t="shared" si="175"/>
        <v>-2.7755913329473515E-3</v>
      </c>
      <c r="X1771" s="2">
        <f t="shared" si="176"/>
        <v>1.6792701383546091E-3</v>
      </c>
      <c r="AB1771" s="2">
        <f t="shared" si="177"/>
        <v>-1.3388383347585908E-5</v>
      </c>
      <c r="AF1771" s="2">
        <f t="shared" si="178"/>
        <v>1.692658521702195E-3</v>
      </c>
    </row>
    <row r="1772" spans="1:32" x14ac:dyDescent="0.3">
      <c r="A1772" s="15">
        <v>44615</v>
      </c>
      <c r="B1772" s="2">
        <v>-1.9479308613641671E-3</v>
      </c>
      <c r="C1772" s="4">
        <v>-1.6937550461614494E-3</v>
      </c>
      <c r="D1772" s="2">
        <v>5.4586832532150587E-4</v>
      </c>
      <c r="E1772" s="2">
        <v>-1.1975425073489985E-3</v>
      </c>
      <c r="F1772">
        <v>2</v>
      </c>
      <c r="G1772">
        <v>2022</v>
      </c>
      <c r="L1772" s="2">
        <f t="shared" si="173"/>
        <v>2.5417581520271776E-4</v>
      </c>
      <c r="P1772" s="2">
        <f t="shared" si="174"/>
        <v>-2.4937991866856731E-3</v>
      </c>
      <c r="T1772" s="2">
        <f t="shared" si="175"/>
        <v>7.5038835401516858E-4</v>
      </c>
      <c r="X1772" s="2">
        <f t="shared" si="176"/>
        <v>-2.2396233714829551E-3</v>
      </c>
      <c r="AB1772" s="2">
        <f t="shared" si="177"/>
        <v>-4.9621253881245082E-4</v>
      </c>
      <c r="AF1772" s="2">
        <f t="shared" si="178"/>
        <v>-1.7434108326705045E-3</v>
      </c>
    </row>
    <row r="1773" spans="1:32" x14ac:dyDescent="0.3">
      <c r="A1773" s="15">
        <v>44616</v>
      </c>
      <c r="B1773" s="2">
        <v>-5.4271982965904637E-2</v>
      </c>
      <c r="C1773" s="4">
        <v>-4.7781049917219716E-2</v>
      </c>
      <c r="D1773" s="2">
        <v>-5.7871927321449461E-2</v>
      </c>
      <c r="E1773" s="2">
        <v>-4.7213921707518376E-2</v>
      </c>
      <c r="F1773">
        <v>2</v>
      </c>
      <c r="G1773">
        <v>2022</v>
      </c>
      <c r="L1773" s="2">
        <f t="shared" si="173"/>
        <v>6.4909330486849215E-3</v>
      </c>
      <c r="P1773" s="2">
        <f t="shared" si="174"/>
        <v>3.5999443555448235E-3</v>
      </c>
      <c r="T1773" s="2">
        <f t="shared" si="175"/>
        <v>7.0580612583862612E-3</v>
      </c>
      <c r="X1773" s="2">
        <f t="shared" si="176"/>
        <v>1.0090877404229745E-2</v>
      </c>
      <c r="AB1773" s="2">
        <f t="shared" si="177"/>
        <v>-5.671282097013397E-4</v>
      </c>
      <c r="AF1773" s="2">
        <f t="shared" si="178"/>
        <v>1.0658005613931085E-2</v>
      </c>
    </row>
    <row r="1774" spans="1:32" x14ac:dyDescent="0.3">
      <c r="A1774" s="15">
        <v>44617</v>
      </c>
      <c r="B1774" s="2">
        <v>2.9206231758951085E-2</v>
      </c>
      <c r="C1774" s="4">
        <v>2.5261648392566491E-2</v>
      </c>
      <c r="D1774" s="2">
        <v>3.4138940221016788E-2</v>
      </c>
      <c r="E1774" s="2">
        <v>2.4364793560084606E-2</v>
      </c>
      <c r="F1774">
        <v>2</v>
      </c>
      <c r="G1774">
        <v>2022</v>
      </c>
      <c r="L1774" s="2">
        <f t="shared" si="173"/>
        <v>-3.9445833663845943E-3</v>
      </c>
      <c r="P1774" s="2">
        <f t="shared" si="174"/>
        <v>-4.9327084620657026E-3</v>
      </c>
      <c r="T1774" s="2">
        <f t="shared" si="175"/>
        <v>-4.8414381988664788E-3</v>
      </c>
      <c r="X1774" s="2">
        <f t="shared" si="176"/>
        <v>-8.8772918284502969E-3</v>
      </c>
      <c r="AB1774" s="2">
        <f t="shared" si="177"/>
        <v>8.9685483248188452E-4</v>
      </c>
      <c r="AF1774" s="2">
        <f t="shared" si="178"/>
        <v>-9.7741466609321814E-3</v>
      </c>
    </row>
    <row r="1775" spans="1:32" x14ac:dyDescent="0.3">
      <c r="A1775" s="15">
        <v>44620</v>
      </c>
      <c r="B1775" s="2">
        <v>-5.467546040162384E-3</v>
      </c>
      <c r="C1775" s="4">
        <v>8.1340344811026265E-3</v>
      </c>
      <c r="D1775" s="2">
        <v>-6.1884534356277891E-3</v>
      </c>
      <c r="E1775" s="2">
        <v>6.9597261080315423E-3</v>
      </c>
      <c r="F1775">
        <v>2</v>
      </c>
      <c r="G1775">
        <v>2022</v>
      </c>
      <c r="L1775" s="2">
        <f t="shared" si="173"/>
        <v>1.3601580521265011E-2</v>
      </c>
      <c r="P1775" s="2">
        <f t="shared" si="174"/>
        <v>7.2090739546540501E-4</v>
      </c>
      <c r="T1775" s="2">
        <f t="shared" si="175"/>
        <v>1.2427272148193926E-2</v>
      </c>
      <c r="X1775" s="2">
        <f t="shared" si="176"/>
        <v>1.4322487916730416E-2</v>
      </c>
      <c r="AB1775" s="2">
        <f t="shared" si="177"/>
        <v>1.1743083730710842E-3</v>
      </c>
      <c r="AF1775" s="2">
        <f t="shared" si="178"/>
        <v>1.3148179543659332E-2</v>
      </c>
    </row>
    <row r="1776" spans="1:32" x14ac:dyDescent="0.3">
      <c r="A1776" s="15">
        <v>44622</v>
      </c>
      <c r="B1776" s="2">
        <v>-2.3223919912517463E-2</v>
      </c>
      <c r="C1776" s="4">
        <v>-1.1191563603451296E-2</v>
      </c>
      <c r="D1776" s="2">
        <v>-2.2993871063076397E-2</v>
      </c>
      <c r="E1776" s="2">
        <v>-1.3838535836755083E-2</v>
      </c>
      <c r="F1776">
        <v>3</v>
      </c>
      <c r="G1776">
        <v>2022</v>
      </c>
      <c r="L1776" s="2">
        <f t="shared" si="173"/>
        <v>-1.2032356309066168E-2</v>
      </c>
      <c r="P1776" s="2">
        <f t="shared" si="174"/>
        <v>-2.3004884944106616E-4</v>
      </c>
      <c r="T1776" s="2">
        <f t="shared" si="175"/>
        <v>-9.3853840757623808E-3</v>
      </c>
      <c r="X1776" s="2">
        <f t="shared" si="176"/>
        <v>-1.1802307459625102E-2</v>
      </c>
      <c r="AB1776" s="2">
        <f t="shared" si="177"/>
        <v>2.6469722333037869E-3</v>
      </c>
      <c r="AF1776" s="2">
        <f t="shared" si="178"/>
        <v>-9.1553352263213147E-3</v>
      </c>
    </row>
    <row r="1777" spans="1:32" x14ac:dyDescent="0.3">
      <c r="A1777" s="15">
        <v>44623</v>
      </c>
      <c r="B1777" s="2">
        <v>-1.1788581855303468E-2</v>
      </c>
      <c r="C1777" s="4">
        <v>-6.4976710155095884E-3</v>
      </c>
      <c r="D1777" s="2">
        <v>-1.2113827573728966E-2</v>
      </c>
      <c r="E1777" s="2">
        <v>-6.6022582023440371E-3</v>
      </c>
      <c r="F1777">
        <v>3</v>
      </c>
      <c r="G1777">
        <v>2022</v>
      </c>
      <c r="L1777" s="2">
        <f t="shared" si="173"/>
        <v>-5.2909108397938796E-3</v>
      </c>
      <c r="P1777" s="2">
        <f t="shared" si="174"/>
        <v>3.2524571842549796E-4</v>
      </c>
      <c r="T1777" s="2">
        <f t="shared" si="175"/>
        <v>-5.1863236529594309E-3</v>
      </c>
      <c r="X1777" s="2">
        <f t="shared" si="176"/>
        <v>-5.6161565582193776E-3</v>
      </c>
      <c r="AB1777" s="2">
        <f t="shared" si="177"/>
        <v>1.0458718683444869E-4</v>
      </c>
      <c r="AF1777" s="2">
        <f t="shared" si="178"/>
        <v>-5.5115693713849289E-3</v>
      </c>
    </row>
    <row r="1778" spans="1:32" x14ac:dyDescent="0.3">
      <c r="A1778" s="15">
        <v>44624</v>
      </c>
      <c r="B1778" s="2">
        <v>-1.7344365568729127E-2</v>
      </c>
      <c r="C1778" s="4">
        <v>-1.5316961701534359E-2</v>
      </c>
      <c r="D1778" s="2">
        <v>-1.5353004638810907E-2</v>
      </c>
      <c r="E1778" s="2">
        <v>-1.3953404807170951E-2</v>
      </c>
      <c r="F1778">
        <v>3</v>
      </c>
      <c r="G1778">
        <v>2022</v>
      </c>
      <c r="L1778" s="2">
        <f t="shared" si="173"/>
        <v>-2.0274038671947679E-3</v>
      </c>
      <c r="P1778" s="2">
        <f t="shared" si="174"/>
        <v>-1.9913609299182199E-3</v>
      </c>
      <c r="T1778" s="2">
        <f t="shared" si="175"/>
        <v>-3.3909607615581761E-3</v>
      </c>
      <c r="X1778" s="2">
        <f t="shared" si="176"/>
        <v>-3.6042937276548059E-5</v>
      </c>
      <c r="AB1778" s="2">
        <f t="shared" si="177"/>
        <v>-1.3635568943634081E-3</v>
      </c>
      <c r="AF1778" s="2">
        <f t="shared" si="178"/>
        <v>-1.3995998316399562E-3</v>
      </c>
    </row>
    <row r="1779" spans="1:32" x14ac:dyDescent="0.3">
      <c r="A1779" s="15">
        <v>44627</v>
      </c>
      <c r="B1779" s="2">
        <v>-4.4765985647596186E-2</v>
      </c>
      <c r="C1779" s="4">
        <v>-2.3526732264925083E-2</v>
      </c>
      <c r="D1779" s="2">
        <v>-4.4657025441905696E-2</v>
      </c>
      <c r="E1779" s="2">
        <v>-2.7442581331955145E-2</v>
      </c>
      <c r="F1779">
        <v>3</v>
      </c>
      <c r="G1779">
        <v>2022</v>
      </c>
      <c r="L1779" s="2">
        <f t="shared" si="173"/>
        <v>-2.1239253382671103E-2</v>
      </c>
      <c r="P1779" s="2">
        <f t="shared" si="174"/>
        <v>-1.0896020569049064E-4</v>
      </c>
      <c r="T1779" s="2">
        <f t="shared" si="175"/>
        <v>-1.7323404315641042E-2</v>
      </c>
      <c r="X1779" s="2">
        <f t="shared" si="176"/>
        <v>-2.1130293176980612E-2</v>
      </c>
      <c r="AB1779" s="2">
        <f t="shared" si="177"/>
        <v>3.9158490670300611E-3</v>
      </c>
      <c r="AF1779" s="2">
        <f t="shared" si="178"/>
        <v>-1.7214444109950551E-2</v>
      </c>
    </row>
    <row r="1780" spans="1:32" x14ac:dyDescent="0.3">
      <c r="A1780" s="15">
        <v>44628</v>
      </c>
      <c r="B1780" s="2">
        <v>8.8673662248009814E-3</v>
      </c>
      <c r="C1780" s="4">
        <v>9.4747890551372897E-3</v>
      </c>
      <c r="D1780" s="2">
        <v>8.7264707000798119E-3</v>
      </c>
      <c r="E1780" s="2">
        <v>1.1001319954014439E-2</v>
      </c>
      <c r="F1780">
        <v>3</v>
      </c>
      <c r="G1780">
        <v>2022</v>
      </c>
      <c r="L1780" s="2">
        <f t="shared" si="173"/>
        <v>-6.0742283033630821E-4</v>
      </c>
      <c r="P1780" s="2">
        <f t="shared" si="174"/>
        <v>1.4089552472116955E-4</v>
      </c>
      <c r="T1780" s="2">
        <f t="shared" si="175"/>
        <v>-2.1339537292134579E-3</v>
      </c>
      <c r="X1780" s="2">
        <f t="shared" si="176"/>
        <v>-7.4831835505747776E-4</v>
      </c>
      <c r="AB1780" s="2">
        <f t="shared" si="177"/>
        <v>-1.5265308988771497E-3</v>
      </c>
      <c r="AF1780" s="2">
        <f t="shared" si="178"/>
        <v>-2.2748492539346275E-3</v>
      </c>
    </row>
    <row r="1781" spans="1:32" x14ac:dyDescent="0.3">
      <c r="A1781" s="15">
        <v>44629</v>
      </c>
      <c r="B1781" s="2">
        <v>1.9983591555962237E-2</v>
      </c>
      <c r="C1781" s="4">
        <v>2.0726326931423247E-2</v>
      </c>
      <c r="D1781" s="2">
        <v>1.982471854539309E-2</v>
      </c>
      <c r="E1781" s="2">
        <v>2.2896786824071414E-2</v>
      </c>
      <c r="F1781">
        <v>3</v>
      </c>
      <c r="G1781">
        <v>2022</v>
      </c>
      <c r="L1781" s="2">
        <f t="shared" si="173"/>
        <v>-7.4273537546101082E-4</v>
      </c>
      <c r="P1781" s="2">
        <f t="shared" si="174"/>
        <v>1.588730105691466E-4</v>
      </c>
      <c r="T1781" s="2">
        <f t="shared" si="175"/>
        <v>-2.9131952681091776E-3</v>
      </c>
      <c r="X1781" s="2">
        <f t="shared" si="176"/>
        <v>-9.0160838603015742E-4</v>
      </c>
      <c r="AB1781" s="2">
        <f t="shared" si="177"/>
        <v>-2.1704598926481668E-3</v>
      </c>
      <c r="AF1781" s="2">
        <f t="shared" si="178"/>
        <v>-3.0720682786783242E-3</v>
      </c>
    </row>
    <row r="1782" spans="1:32" x14ac:dyDescent="0.3">
      <c r="A1782" s="15">
        <v>44630</v>
      </c>
      <c r="B1782" s="2">
        <v>1.7939318064202289E-2</v>
      </c>
      <c r="C1782" s="4">
        <v>1.5267339029142912E-2</v>
      </c>
      <c r="D1782" s="2">
        <v>1.9522141506323337E-2</v>
      </c>
      <c r="E1782" s="2">
        <v>1.4951508152365315E-2</v>
      </c>
      <c r="F1782">
        <v>3</v>
      </c>
      <c r="G1782">
        <v>2022</v>
      </c>
      <c r="L1782" s="2">
        <f t="shared" si="173"/>
        <v>2.671979035059377E-3</v>
      </c>
      <c r="P1782" s="2">
        <f t="shared" si="174"/>
        <v>-1.5828234421210487E-3</v>
      </c>
      <c r="T1782" s="2">
        <f t="shared" si="175"/>
        <v>2.9878099118369732E-3</v>
      </c>
      <c r="X1782" s="2">
        <f t="shared" si="176"/>
        <v>4.2548024771804256E-3</v>
      </c>
      <c r="AB1782" s="2">
        <f t="shared" si="177"/>
        <v>3.1583087677759629E-4</v>
      </c>
      <c r="AF1782" s="2">
        <f t="shared" si="178"/>
        <v>4.5706333539580219E-3</v>
      </c>
    </row>
    <row r="1783" spans="1:32" x14ac:dyDescent="0.3">
      <c r="A1783" s="15">
        <v>44631</v>
      </c>
      <c r="B1783" s="2">
        <v>1.8713037883849256E-3</v>
      </c>
      <c r="C1783" s="4">
        <v>2.1422244183453513E-3</v>
      </c>
      <c r="D1783" s="2">
        <v>2.049275429579223E-3</v>
      </c>
      <c r="E1783" s="2">
        <v>1.5489217496127423E-3</v>
      </c>
      <c r="F1783">
        <v>3</v>
      </c>
      <c r="G1783">
        <v>2022</v>
      </c>
      <c r="L1783" s="2">
        <f t="shared" si="173"/>
        <v>-2.7092062996042564E-4</v>
      </c>
      <c r="P1783" s="2">
        <f t="shared" si="174"/>
        <v>-1.7797164119429739E-4</v>
      </c>
      <c r="T1783" s="2">
        <f t="shared" si="175"/>
        <v>3.2238203877218334E-4</v>
      </c>
      <c r="X1783" s="2">
        <f t="shared" si="176"/>
        <v>-9.2948988766128251E-5</v>
      </c>
      <c r="AB1783" s="2">
        <f t="shared" si="177"/>
        <v>5.9330266873260898E-4</v>
      </c>
      <c r="AF1783" s="2">
        <f t="shared" si="178"/>
        <v>5.0035367996648073E-4</v>
      </c>
    </row>
    <row r="1784" spans="1:32" x14ac:dyDescent="0.3">
      <c r="A1784" s="15">
        <v>44634</v>
      </c>
      <c r="B1784" s="2">
        <v>2.1136291384713159E-2</v>
      </c>
      <c r="C1784" s="4">
        <v>1.4482470408196923E-2</v>
      </c>
      <c r="D1784" s="2">
        <v>2.2170278973839459E-2</v>
      </c>
      <c r="E1784" s="2">
        <v>1.6844553494760495E-2</v>
      </c>
      <c r="F1784">
        <v>3</v>
      </c>
      <c r="G1784">
        <v>2022</v>
      </c>
      <c r="L1784" s="2">
        <f t="shared" si="173"/>
        <v>6.6538209765162355E-3</v>
      </c>
      <c r="P1784" s="2">
        <f t="shared" si="174"/>
        <v>-1.0339875891262999E-3</v>
      </c>
      <c r="T1784" s="2">
        <f t="shared" si="175"/>
        <v>4.291737889952664E-3</v>
      </c>
      <c r="X1784" s="2">
        <f t="shared" si="176"/>
        <v>7.6878085656425354E-3</v>
      </c>
      <c r="AB1784" s="2">
        <f t="shared" si="177"/>
        <v>-2.3620830865635715E-3</v>
      </c>
      <c r="AF1784" s="2">
        <f t="shared" si="178"/>
        <v>5.3257254790789639E-3</v>
      </c>
    </row>
    <row r="1785" spans="1:32" x14ac:dyDescent="0.3">
      <c r="A1785" s="15">
        <v>44635</v>
      </c>
      <c r="B1785" s="2">
        <v>-9.9161575577448539E-3</v>
      </c>
      <c r="C1785" s="4">
        <v>-1.2346410768583291E-2</v>
      </c>
      <c r="D1785" s="2">
        <v>-8.1983113460947568E-3</v>
      </c>
      <c r="E1785" s="2">
        <v>-1.2554787892650222E-2</v>
      </c>
      <c r="F1785">
        <v>3</v>
      </c>
      <c r="G1785">
        <v>2022</v>
      </c>
      <c r="L1785" s="2">
        <f t="shared" si="173"/>
        <v>2.4302532108384373E-3</v>
      </c>
      <c r="P1785" s="2">
        <f t="shared" si="174"/>
        <v>-1.7178462116500971E-3</v>
      </c>
      <c r="T1785" s="2">
        <f t="shared" si="175"/>
        <v>2.6386303349053685E-3</v>
      </c>
      <c r="X1785" s="2">
        <f t="shared" si="176"/>
        <v>4.1480994224885343E-3</v>
      </c>
      <c r="AB1785" s="2">
        <f t="shared" si="177"/>
        <v>2.0837712406693125E-4</v>
      </c>
      <c r="AF1785" s="2">
        <f t="shared" si="178"/>
        <v>4.3564765465554656E-3</v>
      </c>
    </row>
    <row r="1786" spans="1:32" x14ac:dyDescent="0.3">
      <c r="A1786" s="15">
        <v>44636</v>
      </c>
      <c r="B1786" s="2">
        <v>1.93937213276963E-2</v>
      </c>
      <c r="C1786" s="4">
        <v>1.874512392726391E-2</v>
      </c>
      <c r="D1786" s="2">
        <v>2.0718021052090533E-2</v>
      </c>
      <c r="E1786" s="2">
        <v>1.8642142752772931E-2</v>
      </c>
      <c r="F1786">
        <v>3</v>
      </c>
      <c r="G1786">
        <v>2022</v>
      </c>
      <c r="L1786" s="2">
        <f t="shared" si="173"/>
        <v>6.4859740043238939E-4</v>
      </c>
      <c r="P1786" s="2">
        <f t="shared" si="174"/>
        <v>-1.3242997243942331E-3</v>
      </c>
      <c r="T1786" s="2">
        <f t="shared" si="175"/>
        <v>7.515785749233686E-4</v>
      </c>
      <c r="X1786" s="2">
        <f t="shared" si="176"/>
        <v>1.9728971248266225E-3</v>
      </c>
      <c r="AB1786" s="2">
        <f t="shared" si="177"/>
        <v>1.0298117449097921E-4</v>
      </c>
      <c r="AF1786" s="2">
        <f t="shared" si="178"/>
        <v>2.0758782993176017E-3</v>
      </c>
    </row>
    <row r="1787" spans="1:32" x14ac:dyDescent="0.3">
      <c r="A1787" s="15">
        <v>44637</v>
      </c>
      <c r="B1787" s="2">
        <v>2.6952746624342164E-2</v>
      </c>
      <c r="C1787" s="4">
        <v>1.836191890005218E-2</v>
      </c>
      <c r="D1787" s="2">
        <v>1.9030302182624404E-2</v>
      </c>
      <c r="E1787" s="2">
        <v>1.8432624943568458E-2</v>
      </c>
      <c r="F1787">
        <v>3</v>
      </c>
      <c r="G1787">
        <v>2022</v>
      </c>
      <c r="L1787" s="2">
        <f t="shared" si="173"/>
        <v>8.5908277242899844E-3</v>
      </c>
      <c r="P1787" s="2">
        <f t="shared" si="174"/>
        <v>7.9224444417177603E-3</v>
      </c>
      <c r="T1787" s="2">
        <f t="shared" si="175"/>
        <v>8.5201216807737068E-3</v>
      </c>
      <c r="X1787" s="2">
        <f t="shared" si="176"/>
        <v>6.6838328257222412E-4</v>
      </c>
      <c r="AB1787" s="2">
        <f t="shared" si="177"/>
        <v>-7.0706043516277628E-5</v>
      </c>
      <c r="AF1787" s="2">
        <f t="shared" si="178"/>
        <v>5.976772390559465E-4</v>
      </c>
    </row>
    <row r="1788" spans="1:32" x14ac:dyDescent="0.3">
      <c r="A1788" s="15">
        <v>44641</v>
      </c>
      <c r="B1788" s="2">
        <v>-1.1838057731934415E-2</v>
      </c>
      <c r="C1788" s="4">
        <v>-9.8021351242693656E-3</v>
      </c>
      <c r="D1788" s="2">
        <v>-1.1256281131145842E-2</v>
      </c>
      <c r="E1788" s="2">
        <v>-9.8755822495983654E-3</v>
      </c>
      <c r="F1788">
        <v>3</v>
      </c>
      <c r="G1788">
        <v>2022</v>
      </c>
      <c r="L1788" s="2">
        <f t="shared" si="173"/>
        <v>-2.0359226076650493E-3</v>
      </c>
      <c r="P1788" s="2">
        <f t="shared" si="174"/>
        <v>-5.8177660078857253E-4</v>
      </c>
      <c r="T1788" s="2">
        <f t="shared" si="175"/>
        <v>-1.9624754823360496E-3</v>
      </c>
      <c r="X1788" s="2">
        <f t="shared" si="176"/>
        <v>-1.4541460068764767E-3</v>
      </c>
      <c r="AB1788" s="2">
        <f t="shared" si="177"/>
        <v>7.3447125328999704E-5</v>
      </c>
      <c r="AF1788" s="2">
        <f t="shared" si="178"/>
        <v>-1.380698881547477E-3</v>
      </c>
    </row>
    <row r="1789" spans="1:32" x14ac:dyDescent="0.3">
      <c r="A1789" s="15">
        <v>44642</v>
      </c>
      <c r="B1789" s="2">
        <v>8.7931574311690356E-3</v>
      </c>
      <c r="C1789" s="4">
        <v>1.1561200168247972E-2</v>
      </c>
      <c r="D1789" s="2">
        <v>9.1633466135458974E-3</v>
      </c>
      <c r="E1789" s="2">
        <v>1.2162327034485759E-2</v>
      </c>
      <c r="F1789">
        <v>3</v>
      </c>
      <c r="G1789">
        <v>2022</v>
      </c>
      <c r="L1789" s="2">
        <f t="shared" si="173"/>
        <v>-2.7680427370789362E-3</v>
      </c>
      <c r="P1789" s="2">
        <f t="shared" si="174"/>
        <v>-3.7018918237686181E-4</v>
      </c>
      <c r="T1789" s="2">
        <f t="shared" si="175"/>
        <v>-3.369169603316723E-3</v>
      </c>
      <c r="X1789" s="2">
        <f t="shared" si="176"/>
        <v>-2.3978535547020743E-3</v>
      </c>
      <c r="AB1789" s="2">
        <f t="shared" si="177"/>
        <v>-6.011268662377868E-4</v>
      </c>
      <c r="AF1789" s="2">
        <f t="shared" si="178"/>
        <v>-2.9989804209398611E-3</v>
      </c>
    </row>
    <row r="1790" spans="1:32" x14ac:dyDescent="0.3">
      <c r="A1790" s="15">
        <v>44643</v>
      </c>
      <c r="B1790" s="2">
        <v>-8.8800980117201625E-3</v>
      </c>
      <c r="C1790" s="4">
        <v>-4.033958014495599E-3</v>
      </c>
      <c r="D1790" s="2">
        <v>-5.5352964561173517E-3</v>
      </c>
      <c r="E1790" s="2">
        <v>-5.250623821981007E-3</v>
      </c>
      <c r="F1790">
        <v>3</v>
      </c>
      <c r="G1790">
        <v>2022</v>
      </c>
      <c r="L1790" s="2">
        <f t="shared" si="173"/>
        <v>-4.8461399972245635E-3</v>
      </c>
      <c r="P1790" s="2">
        <f t="shared" si="174"/>
        <v>-3.3448015556028108E-3</v>
      </c>
      <c r="T1790" s="2">
        <f t="shared" si="175"/>
        <v>-3.6294741897391555E-3</v>
      </c>
      <c r="X1790" s="2">
        <f t="shared" si="176"/>
        <v>-1.5013384416217527E-3</v>
      </c>
      <c r="AB1790" s="2">
        <f t="shared" si="177"/>
        <v>1.216665807485408E-3</v>
      </c>
      <c r="AF1790" s="2">
        <f t="shared" si="178"/>
        <v>-2.846726341363447E-4</v>
      </c>
    </row>
    <row r="1791" spans="1:32" x14ac:dyDescent="0.3">
      <c r="A1791" s="15">
        <v>44644</v>
      </c>
      <c r="B1791" s="2">
        <v>-1.5879918426103645E-2</v>
      </c>
      <c r="C1791" s="4">
        <v>-1.3278710863319999E-3</v>
      </c>
      <c r="D1791" s="2">
        <v>-1.7158934195729426E-2</v>
      </c>
      <c r="E1791" s="2">
        <v>-1.5452938918765703E-3</v>
      </c>
      <c r="F1791">
        <v>3</v>
      </c>
      <c r="G1791">
        <v>2022</v>
      </c>
      <c r="L1791" s="2">
        <f t="shared" si="173"/>
        <v>-1.4552047339771645E-2</v>
      </c>
      <c r="P1791" s="2">
        <f t="shared" si="174"/>
        <v>1.2790157696257812E-3</v>
      </c>
      <c r="T1791" s="2">
        <f t="shared" si="175"/>
        <v>-1.4334624534227075E-2</v>
      </c>
      <c r="X1791" s="2">
        <f t="shared" si="176"/>
        <v>-1.5831063109397428E-2</v>
      </c>
      <c r="AB1791" s="2">
        <f t="shared" si="177"/>
        <v>2.1742280554457039E-4</v>
      </c>
      <c r="AF1791" s="2">
        <f t="shared" si="178"/>
        <v>-1.5613640303852856E-2</v>
      </c>
    </row>
    <row r="1792" spans="1:32" x14ac:dyDescent="0.3">
      <c r="A1792" s="15">
        <v>44645</v>
      </c>
      <c r="B1792" s="2">
        <v>-3.3279772758730234E-3</v>
      </c>
      <c r="C1792" s="4">
        <v>-4.0498758909001172E-3</v>
      </c>
      <c r="D1792" s="2">
        <v>-3.2932606376540725E-3</v>
      </c>
      <c r="E1792" s="2">
        <v>-4.0537762554414356E-3</v>
      </c>
      <c r="F1792">
        <v>3</v>
      </c>
      <c r="G1792">
        <v>2022</v>
      </c>
      <c r="L1792" s="2">
        <f t="shared" si="173"/>
        <v>7.2189861502709382E-4</v>
      </c>
      <c r="P1792" s="2">
        <f t="shared" si="174"/>
        <v>-3.4716638218950952E-5</v>
      </c>
      <c r="T1792" s="2">
        <f t="shared" si="175"/>
        <v>7.2579897956841222E-4</v>
      </c>
      <c r="X1792" s="2">
        <f t="shared" si="176"/>
        <v>7.5661525324604477E-4</v>
      </c>
      <c r="AB1792" s="2">
        <f t="shared" si="177"/>
        <v>3.9003645413183963E-6</v>
      </c>
      <c r="AF1792" s="2">
        <f t="shared" si="178"/>
        <v>7.6051561778736317E-4</v>
      </c>
    </row>
    <row r="1793" spans="1:32" x14ac:dyDescent="0.3">
      <c r="A1793" s="15">
        <v>44648</v>
      </c>
      <c r="B1793" s="2">
        <v>3.0747632432302713E-3</v>
      </c>
      <c r="C1793" s="4">
        <v>4.022619949862998E-3</v>
      </c>
      <c r="D1793" s="2">
        <v>8.4834552853564789E-3</v>
      </c>
      <c r="E1793" s="2">
        <v>4.0320977926230316E-3</v>
      </c>
      <c r="F1793">
        <v>3</v>
      </c>
      <c r="G1793">
        <v>2022</v>
      </c>
      <c r="L1793" s="2">
        <f t="shared" si="173"/>
        <v>-9.4785670663272668E-4</v>
      </c>
      <c r="P1793" s="2">
        <f t="shared" si="174"/>
        <v>-5.4086920421262076E-3</v>
      </c>
      <c r="T1793" s="2">
        <f t="shared" si="175"/>
        <v>-9.5733454939276024E-4</v>
      </c>
      <c r="X1793" s="2">
        <f t="shared" si="176"/>
        <v>4.4608353354934809E-3</v>
      </c>
      <c r="AB1793" s="2">
        <f t="shared" si="177"/>
        <v>-9.4778427600335571E-6</v>
      </c>
      <c r="AF1793" s="2">
        <f t="shared" si="178"/>
        <v>4.4513574927334473E-3</v>
      </c>
    </row>
    <row r="1794" spans="1:32" x14ac:dyDescent="0.3">
      <c r="A1794" s="15">
        <v>44649</v>
      </c>
      <c r="B1794" s="2">
        <v>1.0019807978428054E-2</v>
      </c>
      <c r="C1794" s="4">
        <v>5.9981419115084931E-3</v>
      </c>
      <c r="D1794" s="2">
        <v>3.833606362274442E-3</v>
      </c>
      <c r="E1794" s="2">
        <v>6.0798538168116483E-3</v>
      </c>
      <c r="F1794">
        <v>3</v>
      </c>
      <c r="G1794">
        <v>2022</v>
      </c>
      <c r="L1794" s="2">
        <f t="shared" ref="L1794:L1857" si="179">IF(OR(F1794=1, F1794=3, F1794=4, F1794=5, F1794=6,F1794=9,F1794=10,F1794=11), B1794-C1794, IF(OR(F1794=2, F1794=7,F1794=8,F1794=12), C1794-B1794, ""))</f>
        <v>4.0216660669195612E-3</v>
      </c>
      <c r="P1794" s="2">
        <f t="shared" ref="P1794:P1857" si="180">IF(OR(F1794=1, F1794=4, F1794=9,F1794=10,F1794=11), D1794-B1794, IF(OR(F1794=2,F1794=3,F1794=5,F1794=6, F1794=7,F1794=8,F1794=12), B1794-D1794, ""))</f>
        <v>6.1862016161536122E-3</v>
      </c>
      <c r="T1794" s="2">
        <f t="shared" ref="T1794:T1857" si="181">IF(OR(F1794=1, F1794=3, F1794=4, F1794=5,F1794=9,F1794=10,F1794=11), B1794-E1794, IF(OR(F1794=2, F1794=6, F1794=7,F1794=8,F1794=12), E1794-B1794, ""))</f>
        <v>3.9399541616164059E-3</v>
      </c>
      <c r="X1794" s="2">
        <f t="shared" ref="X1794:X1857" si="182">IF(OR(F1794=1, F1794=3, F1794=4, F1794=5,F1794=9,F1794=10,F1794=11), D1794-C1794, IF(OR(F1794=2, F1794=6, F1794=7,F1794=8,F1794=12), C1794-D1794, ""))</f>
        <v>-2.164535549234051E-3</v>
      </c>
      <c r="AB1794" s="2">
        <f t="shared" ref="AB1794:AB1857" si="183">IF(OR(F1794=1,F1794=2, F1794=3,F1794=9,F1794=11,F1794=12), C1794-E1794, IF(OR( F1794=4, F1794=5,F1794=6, F1794=7,F1794=8,F1794=10), E1794-C1794, ""))</f>
        <v>-8.1711905303155294E-5</v>
      </c>
      <c r="AF1794" s="2">
        <f t="shared" ref="AF1794:AF1857" si="184">IF(OR(F1794=1, F1794=3,F1794=4, F1794=5,F1794=9,F1794=10,F1794=11), D1794-E1794, IF(OR(F1794=2,F1794=6, F1794=7,F1794=8,F1794=12), E1794-D1794, ""))</f>
        <v>-2.2462474545372063E-3</v>
      </c>
    </row>
    <row r="1795" spans="1:32" x14ac:dyDescent="0.3">
      <c r="A1795" s="15">
        <v>44650</v>
      </c>
      <c r="B1795" s="2">
        <v>1.9246172172854265E-2</v>
      </c>
      <c r="C1795" s="4">
        <v>9.982511125348521E-3</v>
      </c>
      <c r="D1795" s="2">
        <v>1.3582575026361784E-2</v>
      </c>
      <c r="E1795" s="2">
        <v>1.2776896174127734E-2</v>
      </c>
      <c r="F1795">
        <v>3</v>
      </c>
      <c r="G1795">
        <v>2022</v>
      </c>
      <c r="L1795" s="2">
        <f t="shared" si="179"/>
        <v>9.2636610475057436E-3</v>
      </c>
      <c r="P1795" s="2">
        <f t="shared" si="180"/>
        <v>5.6635971464924807E-3</v>
      </c>
      <c r="T1795" s="2">
        <f t="shared" si="181"/>
        <v>6.4692759987265303E-3</v>
      </c>
      <c r="X1795" s="2">
        <f t="shared" si="182"/>
        <v>3.6000639010132628E-3</v>
      </c>
      <c r="AB1795" s="2">
        <f t="shared" si="183"/>
        <v>-2.7943850487792132E-3</v>
      </c>
      <c r="AF1795" s="2">
        <f t="shared" si="184"/>
        <v>8.056788522340496E-4</v>
      </c>
    </row>
    <row r="1796" spans="1:32" x14ac:dyDescent="0.3">
      <c r="A1796" s="15">
        <v>44651</v>
      </c>
      <c r="B1796" s="2">
        <v>-1.1605427140952179E-3</v>
      </c>
      <c r="C1796" s="4">
        <v>-1.9144771620019144E-3</v>
      </c>
      <c r="D1796" s="2">
        <v>1.0816225990316487E-3</v>
      </c>
      <c r="E1796" s="2">
        <v>-1.9678280226003027E-3</v>
      </c>
      <c r="F1796">
        <v>3</v>
      </c>
      <c r="G1796">
        <v>2022</v>
      </c>
      <c r="L1796" s="2">
        <f t="shared" si="179"/>
        <v>7.5393444790669648E-4</v>
      </c>
      <c r="P1796" s="2">
        <f t="shared" si="180"/>
        <v>-2.2421653131268664E-3</v>
      </c>
      <c r="T1796" s="2">
        <f t="shared" si="181"/>
        <v>8.0728530850508479E-4</v>
      </c>
      <c r="X1796" s="2">
        <f t="shared" si="182"/>
        <v>2.9960997610335629E-3</v>
      </c>
      <c r="AB1796" s="2">
        <f t="shared" si="183"/>
        <v>5.3350860598388311E-5</v>
      </c>
      <c r="AF1796" s="2">
        <f t="shared" si="184"/>
        <v>3.0494506216319512E-3</v>
      </c>
    </row>
    <row r="1797" spans="1:32" x14ac:dyDescent="0.3">
      <c r="A1797" s="15">
        <v>44652</v>
      </c>
      <c r="B1797" s="2">
        <v>1.8320103737587412E-2</v>
      </c>
      <c r="C1797" s="4">
        <v>1.1778009991554459E-2</v>
      </c>
      <c r="D1797" s="2">
        <v>2.1303912727912593E-2</v>
      </c>
      <c r="E1797" s="2">
        <v>1.2091480558409293E-2</v>
      </c>
      <c r="F1797">
        <v>4</v>
      </c>
      <c r="G1797">
        <v>2022</v>
      </c>
      <c r="L1797" s="2">
        <f t="shared" si="179"/>
        <v>6.542093746032953E-3</v>
      </c>
      <c r="P1797" s="2">
        <f t="shared" si="180"/>
        <v>2.9838089903251805E-3</v>
      </c>
      <c r="T1797" s="2">
        <f t="shared" si="181"/>
        <v>6.2286231791781194E-3</v>
      </c>
      <c r="X1797" s="2">
        <f t="shared" si="182"/>
        <v>9.5259027363581335E-3</v>
      </c>
      <c r="AB1797" s="2">
        <f t="shared" si="183"/>
        <v>3.1347056685483363E-4</v>
      </c>
      <c r="AF1797" s="2">
        <f t="shared" si="184"/>
        <v>9.2124321695032999E-3</v>
      </c>
    </row>
    <row r="1798" spans="1:32" x14ac:dyDescent="0.3">
      <c r="A1798" s="15">
        <v>44655</v>
      </c>
      <c r="B1798" s="2">
        <v>4.4320245989538841E-2</v>
      </c>
      <c r="C1798" s="4">
        <v>2.1671774063478901E-2</v>
      </c>
      <c r="D1798" s="2">
        <v>4.0020458430353768E-2</v>
      </c>
      <c r="E1798" s="2">
        <v>2.2522343943293655E-2</v>
      </c>
      <c r="F1798">
        <v>4</v>
      </c>
      <c r="G1798">
        <v>2022</v>
      </c>
      <c r="L1798" s="2">
        <f t="shared" si="179"/>
        <v>2.264847192605994E-2</v>
      </c>
      <c r="P1798" s="2">
        <f t="shared" si="180"/>
        <v>-4.2997875591850726E-3</v>
      </c>
      <c r="T1798" s="2">
        <f t="shared" si="181"/>
        <v>2.1797902046245186E-2</v>
      </c>
      <c r="X1798" s="2">
        <f t="shared" si="182"/>
        <v>1.8348684366874868E-2</v>
      </c>
      <c r="AB1798" s="2">
        <f t="shared" si="183"/>
        <v>8.5056987981475471E-4</v>
      </c>
      <c r="AF1798" s="2">
        <f t="shared" si="184"/>
        <v>1.7498114487060113E-2</v>
      </c>
    </row>
    <row r="1799" spans="1:32" x14ac:dyDescent="0.3">
      <c r="A1799" s="15">
        <v>44656</v>
      </c>
      <c r="B1799" s="2">
        <v>-1.6003957908312244E-2</v>
      </c>
      <c r="C1799" s="4">
        <v>-5.3175579115291296E-3</v>
      </c>
      <c r="D1799" s="2">
        <v>-1.4683501056031693E-2</v>
      </c>
      <c r="E1799" s="2">
        <v>-7.1807870884419084E-3</v>
      </c>
      <c r="F1799">
        <v>4</v>
      </c>
      <c r="G1799">
        <v>2022</v>
      </c>
      <c r="L1799" s="2">
        <f t="shared" si="179"/>
        <v>-1.0686399996783114E-2</v>
      </c>
      <c r="P1799" s="2">
        <f t="shared" si="180"/>
        <v>1.3204568522805511E-3</v>
      </c>
      <c r="T1799" s="2">
        <f t="shared" si="181"/>
        <v>-8.8231708198703365E-3</v>
      </c>
      <c r="X1799" s="2">
        <f t="shared" si="182"/>
        <v>-9.3659431445025643E-3</v>
      </c>
      <c r="AB1799" s="2">
        <f t="shared" si="183"/>
        <v>-1.8632291769127788E-3</v>
      </c>
      <c r="AF1799" s="2">
        <f t="shared" si="184"/>
        <v>-7.5027139675897846E-3</v>
      </c>
    </row>
    <row r="1800" spans="1:32" x14ac:dyDescent="0.3">
      <c r="A1800" s="15">
        <v>44657</v>
      </c>
      <c r="B1800" s="2">
        <v>-1.61437003982263E-2</v>
      </c>
      <c r="C1800" s="4">
        <v>-8.3391805049728793E-3</v>
      </c>
      <c r="D1800" s="2">
        <v>-1.1429577150302447E-2</v>
      </c>
      <c r="E1800" s="2">
        <v>-9.4071606025607421E-3</v>
      </c>
      <c r="F1800">
        <v>4</v>
      </c>
      <c r="G1800">
        <v>2022</v>
      </c>
      <c r="L1800" s="2">
        <f t="shared" si="179"/>
        <v>-7.8045198932534202E-3</v>
      </c>
      <c r="P1800" s="2">
        <f t="shared" si="180"/>
        <v>4.7141232479238522E-3</v>
      </c>
      <c r="T1800" s="2">
        <f t="shared" si="181"/>
        <v>-6.7365397956655575E-3</v>
      </c>
      <c r="X1800" s="2">
        <f t="shared" si="182"/>
        <v>-3.090396645329568E-3</v>
      </c>
      <c r="AB1800" s="2">
        <f t="shared" si="183"/>
        <v>-1.0679800975878628E-3</v>
      </c>
      <c r="AF1800" s="2">
        <f t="shared" si="184"/>
        <v>-2.0224165477417053E-3</v>
      </c>
    </row>
    <row r="1801" spans="1:32" x14ac:dyDescent="0.3">
      <c r="A1801" s="15">
        <v>44658</v>
      </c>
      <c r="B1801" s="2">
        <v>-7.1739847759053404E-3</v>
      </c>
      <c r="C1801" s="4">
        <v>-9.4397632478177736E-3</v>
      </c>
      <c r="D1801" s="2">
        <v>-2.0048999808678697E-3</v>
      </c>
      <c r="E1801" s="2">
        <v>-9.6536829724876306E-3</v>
      </c>
      <c r="F1801">
        <v>4</v>
      </c>
      <c r="G1801">
        <v>2022</v>
      </c>
      <c r="L1801" s="2">
        <f t="shared" si="179"/>
        <v>2.2657784719124332E-3</v>
      </c>
      <c r="P1801" s="2">
        <f t="shared" si="180"/>
        <v>5.1690847950374708E-3</v>
      </c>
      <c r="T1801" s="2">
        <f t="shared" si="181"/>
        <v>2.4796981965822902E-3</v>
      </c>
      <c r="X1801" s="2">
        <f t="shared" si="182"/>
        <v>7.4348632669499039E-3</v>
      </c>
      <c r="AB1801" s="2">
        <f t="shared" si="183"/>
        <v>-2.1391972466985702E-4</v>
      </c>
      <c r="AF1801" s="2">
        <f t="shared" si="184"/>
        <v>7.6487829916197609E-3</v>
      </c>
    </row>
    <row r="1802" spans="1:32" x14ac:dyDescent="0.3">
      <c r="A1802" s="15">
        <v>44659</v>
      </c>
      <c r="B1802" s="2">
        <v>5.0884968274720992E-3</v>
      </c>
      <c r="C1802" s="4">
        <v>8.2088261888766598E-3</v>
      </c>
      <c r="D1802" s="2">
        <v>5.1840718261539848E-3</v>
      </c>
      <c r="E1802" s="2">
        <v>6.9828127236493502E-3</v>
      </c>
      <c r="F1802">
        <v>4</v>
      </c>
      <c r="G1802">
        <v>2022</v>
      </c>
      <c r="L1802" s="2">
        <f t="shared" si="179"/>
        <v>-3.1203293614045606E-3</v>
      </c>
      <c r="P1802" s="2">
        <f t="shared" si="180"/>
        <v>9.5574998681885633E-5</v>
      </c>
      <c r="T1802" s="2">
        <f t="shared" si="181"/>
        <v>-1.894315896177251E-3</v>
      </c>
      <c r="X1802" s="2">
        <f t="shared" si="182"/>
        <v>-3.024754362722675E-3</v>
      </c>
      <c r="AB1802" s="2">
        <f t="shared" si="183"/>
        <v>-1.2260134652273096E-3</v>
      </c>
      <c r="AF1802" s="2">
        <f t="shared" si="184"/>
        <v>-1.7987408974953654E-3</v>
      </c>
    </row>
    <row r="1803" spans="1:32" x14ac:dyDescent="0.3">
      <c r="A1803" s="15">
        <v>44662</v>
      </c>
      <c r="B1803" s="2">
        <v>-5.6637712177961957E-3</v>
      </c>
      <c r="C1803" s="4">
        <v>-6.1514758762618721E-3</v>
      </c>
      <c r="D1803" s="2">
        <v>-3.6620527891862821E-3</v>
      </c>
      <c r="E1803" s="2">
        <v>-8.1182993036843891E-3</v>
      </c>
      <c r="F1803">
        <v>4</v>
      </c>
      <c r="G1803">
        <v>2022</v>
      </c>
      <c r="L1803" s="2">
        <f t="shared" si="179"/>
        <v>4.8770465846567634E-4</v>
      </c>
      <c r="P1803" s="2">
        <f t="shared" si="180"/>
        <v>2.0017184286099136E-3</v>
      </c>
      <c r="T1803" s="2">
        <f t="shared" si="181"/>
        <v>2.4545280858881934E-3</v>
      </c>
      <c r="X1803" s="2">
        <f t="shared" si="182"/>
        <v>2.48942308707559E-3</v>
      </c>
      <c r="AB1803" s="2">
        <f t="shared" si="183"/>
        <v>-1.966823427422517E-3</v>
      </c>
      <c r="AF1803" s="2">
        <f t="shared" si="184"/>
        <v>4.456246514498107E-3</v>
      </c>
    </row>
    <row r="1804" spans="1:32" x14ac:dyDescent="0.3">
      <c r="A1804" s="15">
        <v>44663</v>
      </c>
      <c r="B1804" s="2">
        <v>2.4755081193833322E-4</v>
      </c>
      <c r="C1804" s="4">
        <v>-8.1838986814673567E-3</v>
      </c>
      <c r="D1804" s="2">
        <v>3.5518878709409453E-3</v>
      </c>
      <c r="E1804" s="2">
        <v>-6.5836145332696756E-3</v>
      </c>
      <c r="F1804">
        <v>4</v>
      </c>
      <c r="G1804">
        <v>2022</v>
      </c>
      <c r="L1804" s="2">
        <f t="shared" si="179"/>
        <v>8.4314494934056902E-3</v>
      </c>
      <c r="P1804" s="2">
        <f t="shared" si="180"/>
        <v>3.3043370590026119E-3</v>
      </c>
      <c r="T1804" s="2">
        <f t="shared" si="181"/>
        <v>6.831165345208009E-3</v>
      </c>
      <c r="X1804" s="2">
        <f t="shared" si="182"/>
        <v>1.1735786552408301E-2</v>
      </c>
      <c r="AB1804" s="2">
        <f t="shared" si="183"/>
        <v>1.6002841481976811E-3</v>
      </c>
      <c r="AF1804" s="2">
        <f t="shared" si="184"/>
        <v>1.0135502404210621E-2</v>
      </c>
    </row>
    <row r="1805" spans="1:32" x14ac:dyDescent="0.3">
      <c r="A1805" s="15">
        <v>44664</v>
      </c>
      <c r="B1805" s="2">
        <v>-8.7573767480311222E-3</v>
      </c>
      <c r="C1805" s="4">
        <v>-3.1174594844353958E-3</v>
      </c>
      <c r="D1805" s="2">
        <v>-7.5236969963494169E-3</v>
      </c>
      <c r="E1805" s="2">
        <v>-4.0535116805633792E-3</v>
      </c>
      <c r="F1805">
        <v>4</v>
      </c>
      <c r="G1805">
        <v>2022</v>
      </c>
      <c r="L1805" s="2">
        <f t="shared" si="179"/>
        <v>-5.6399172635957263E-3</v>
      </c>
      <c r="P1805" s="2">
        <f t="shared" si="180"/>
        <v>1.2336797516817053E-3</v>
      </c>
      <c r="T1805" s="2">
        <f t="shared" si="181"/>
        <v>-4.703865067467743E-3</v>
      </c>
      <c r="X1805" s="2">
        <f t="shared" si="182"/>
        <v>-4.4062375119140211E-3</v>
      </c>
      <c r="AB1805" s="2">
        <f t="shared" si="183"/>
        <v>-9.3605219612798336E-4</v>
      </c>
      <c r="AF1805" s="2">
        <f t="shared" si="184"/>
        <v>-3.4701853157860377E-3</v>
      </c>
    </row>
    <row r="1806" spans="1:32" x14ac:dyDescent="0.3">
      <c r="A1806" s="15">
        <v>44669</v>
      </c>
      <c r="B1806" s="2">
        <v>-2.259805748870667E-2</v>
      </c>
      <c r="C1806" s="4">
        <v>-1.7281188396425881E-2</v>
      </c>
      <c r="D1806" s="2">
        <v>-1.9603132657473734E-2</v>
      </c>
      <c r="E1806" s="2">
        <v>-2.0092757957679414E-2</v>
      </c>
      <c r="F1806">
        <v>4</v>
      </c>
      <c r="G1806">
        <v>2022</v>
      </c>
      <c r="L1806" s="2">
        <f t="shared" si="179"/>
        <v>-5.316869092280789E-3</v>
      </c>
      <c r="P1806" s="2">
        <f t="shared" si="180"/>
        <v>2.9949248312329362E-3</v>
      </c>
      <c r="T1806" s="2">
        <f t="shared" si="181"/>
        <v>-2.5052995310272559E-3</v>
      </c>
      <c r="X1806" s="2">
        <f t="shared" si="182"/>
        <v>-2.3219442610478529E-3</v>
      </c>
      <c r="AB1806" s="2">
        <f t="shared" si="183"/>
        <v>-2.8115695612535331E-3</v>
      </c>
      <c r="AF1806" s="2">
        <f t="shared" si="184"/>
        <v>4.8962530020568024E-4</v>
      </c>
    </row>
    <row r="1807" spans="1:32" x14ac:dyDescent="0.3">
      <c r="A1807" s="15">
        <v>44670</v>
      </c>
      <c r="B1807" s="2">
        <v>-1.9495598154277059E-2</v>
      </c>
      <c r="C1807" s="4">
        <v>-1.2519179091224054E-2</v>
      </c>
      <c r="D1807" s="2">
        <v>-1.0547523755070964E-2</v>
      </c>
      <c r="E1807" s="2">
        <v>-1.2307681004724015E-2</v>
      </c>
      <c r="F1807">
        <v>4</v>
      </c>
      <c r="G1807">
        <v>2022</v>
      </c>
      <c r="L1807" s="2">
        <f t="shared" si="179"/>
        <v>-6.9764190630530049E-3</v>
      </c>
      <c r="P1807" s="2">
        <f t="shared" si="180"/>
        <v>8.9480743992060956E-3</v>
      </c>
      <c r="T1807" s="2">
        <f t="shared" si="181"/>
        <v>-7.1879171495530438E-3</v>
      </c>
      <c r="X1807" s="2">
        <f t="shared" si="182"/>
        <v>1.9716553361530907E-3</v>
      </c>
      <c r="AB1807" s="2">
        <f t="shared" si="183"/>
        <v>2.1149808650003897E-4</v>
      </c>
      <c r="AF1807" s="2">
        <f t="shared" si="184"/>
        <v>1.7601572496530517E-3</v>
      </c>
    </row>
    <row r="1808" spans="1:32" x14ac:dyDescent="0.3">
      <c r="A1808" s="15">
        <v>44671</v>
      </c>
      <c r="B1808" s="2">
        <v>-3.8916562889165627E-4</v>
      </c>
      <c r="C1808" s="4">
        <v>1.049022180421188E-2</v>
      </c>
      <c r="D1808" s="2">
        <v>-7.3469522530645573E-4</v>
      </c>
      <c r="E1808" s="2">
        <v>1.0172121109077311E-2</v>
      </c>
      <c r="F1808">
        <v>4</v>
      </c>
      <c r="G1808">
        <v>2022</v>
      </c>
      <c r="L1808" s="2">
        <f t="shared" si="179"/>
        <v>-1.0879387433103536E-2</v>
      </c>
      <c r="P1808" s="2">
        <f t="shared" si="180"/>
        <v>-3.4552959641479946E-4</v>
      </c>
      <c r="T1808" s="2">
        <f t="shared" si="181"/>
        <v>-1.0561286737968967E-2</v>
      </c>
      <c r="X1808" s="2">
        <f t="shared" si="182"/>
        <v>-1.1224917029518337E-2</v>
      </c>
      <c r="AB1808" s="2">
        <f t="shared" si="183"/>
        <v>-3.1810069513456968E-4</v>
      </c>
      <c r="AF1808" s="2">
        <f t="shared" si="184"/>
        <v>-1.0906816334383767E-2</v>
      </c>
    </row>
    <row r="1809" spans="1:32" x14ac:dyDescent="0.3">
      <c r="A1809" s="15">
        <v>44672</v>
      </c>
      <c r="B1809" s="2">
        <v>1.518577590146193E-2</v>
      </c>
      <c r="C1809" s="4">
        <v>1.4941747317867323E-2</v>
      </c>
      <c r="D1809" s="2">
        <v>1.3801497456966618E-2</v>
      </c>
      <c r="E1809" s="2">
        <v>1.5326408064869608E-2</v>
      </c>
      <c r="F1809">
        <v>4</v>
      </c>
      <c r="G1809">
        <v>2022</v>
      </c>
      <c r="L1809" s="2">
        <f t="shared" si="179"/>
        <v>2.4402858359460697E-4</v>
      </c>
      <c r="P1809" s="2">
        <f t="shared" si="180"/>
        <v>-1.3842784444953113E-3</v>
      </c>
      <c r="T1809" s="2">
        <f t="shared" si="181"/>
        <v>-1.4063216340767792E-4</v>
      </c>
      <c r="X1809" s="2">
        <f t="shared" si="182"/>
        <v>-1.1402498609007043E-3</v>
      </c>
      <c r="AB1809" s="2">
        <f t="shared" si="183"/>
        <v>3.8466074700228489E-4</v>
      </c>
      <c r="AF1809" s="2">
        <f t="shared" si="184"/>
        <v>-1.5249106079029892E-3</v>
      </c>
    </row>
    <row r="1810" spans="1:32" x14ac:dyDescent="0.3">
      <c r="A1810" s="15">
        <v>44673</v>
      </c>
      <c r="B1810" s="2">
        <v>-1.7732358403667686E-2</v>
      </c>
      <c r="C1810" s="4">
        <v>-1.2686429860975233E-2</v>
      </c>
      <c r="D1810" s="2">
        <v>-2.0951431574772954E-2</v>
      </c>
      <c r="E1810" s="2">
        <v>-1.2338270967100226E-2</v>
      </c>
      <c r="F1810">
        <v>4</v>
      </c>
      <c r="G1810">
        <v>2022</v>
      </c>
      <c r="L1810" s="2">
        <f t="shared" si="179"/>
        <v>-5.0459285426924533E-3</v>
      </c>
      <c r="P1810" s="2">
        <f t="shared" si="180"/>
        <v>-3.2190731711052682E-3</v>
      </c>
      <c r="T1810" s="2">
        <f t="shared" si="181"/>
        <v>-5.3940874365674598E-3</v>
      </c>
      <c r="X1810" s="2">
        <f t="shared" si="182"/>
        <v>-8.2650017137977216E-3</v>
      </c>
      <c r="AB1810" s="2">
        <f t="shared" si="183"/>
        <v>3.4815889387500645E-4</v>
      </c>
      <c r="AF1810" s="2">
        <f t="shared" si="184"/>
        <v>-8.613160607672728E-3</v>
      </c>
    </row>
    <row r="1811" spans="1:32" x14ac:dyDescent="0.3">
      <c r="A1811" s="15">
        <v>44676</v>
      </c>
      <c r="B1811" s="2">
        <v>-1.4723601933900041E-3</v>
      </c>
      <c r="C1811" s="4">
        <v>-1.2695121986728355E-2</v>
      </c>
      <c r="D1811" s="2">
        <v>1.0431477538337358E-3</v>
      </c>
      <c r="E1811" s="2">
        <v>-1.0791796444403296E-2</v>
      </c>
      <c r="F1811">
        <v>4</v>
      </c>
      <c r="G1811">
        <v>2022</v>
      </c>
      <c r="L1811" s="2">
        <f t="shared" si="179"/>
        <v>1.1222761793338351E-2</v>
      </c>
      <c r="P1811" s="2">
        <f t="shared" si="180"/>
        <v>2.5155079472237397E-3</v>
      </c>
      <c r="T1811" s="2">
        <f t="shared" si="181"/>
        <v>9.3194362510132921E-3</v>
      </c>
      <c r="X1811" s="2">
        <f t="shared" si="182"/>
        <v>1.3738269740562092E-2</v>
      </c>
      <c r="AB1811" s="2">
        <f t="shared" si="183"/>
        <v>1.903325542325059E-3</v>
      </c>
      <c r="AF1811" s="2">
        <f t="shared" si="184"/>
        <v>1.1834944198237033E-2</v>
      </c>
    </row>
    <row r="1812" spans="1:32" x14ac:dyDescent="0.3">
      <c r="A1812" s="15">
        <v>44677</v>
      </c>
      <c r="B1812" s="2">
        <v>9.8096972293629531E-3</v>
      </c>
      <c r="C1812" s="4">
        <v>1.4560028783852643E-2</v>
      </c>
      <c r="D1812" s="2">
        <v>8.9365021956719672E-3</v>
      </c>
      <c r="E1812" s="2">
        <v>1.372784570631016E-2</v>
      </c>
      <c r="F1812">
        <v>4</v>
      </c>
      <c r="G1812">
        <v>2022</v>
      </c>
      <c r="L1812" s="2">
        <f t="shared" si="179"/>
        <v>-4.7503315544896903E-3</v>
      </c>
      <c r="P1812" s="2">
        <f t="shared" si="180"/>
        <v>-8.7319503369098599E-4</v>
      </c>
      <c r="T1812" s="2">
        <f t="shared" si="181"/>
        <v>-3.9181484769472072E-3</v>
      </c>
      <c r="X1812" s="2">
        <f t="shared" si="182"/>
        <v>-5.6235265881806763E-3</v>
      </c>
      <c r="AB1812" s="2">
        <f t="shared" si="183"/>
        <v>-8.3218307754248308E-4</v>
      </c>
      <c r="AF1812" s="2">
        <f t="shared" si="184"/>
        <v>-4.7913435106381932E-3</v>
      </c>
    </row>
    <row r="1813" spans="1:32" x14ac:dyDescent="0.3">
      <c r="A1813" s="15">
        <v>44678</v>
      </c>
      <c r="B1813" s="2">
        <v>-1.4923570302638562E-2</v>
      </c>
      <c r="C1813" s="4">
        <v>-9.4414213292403747E-3</v>
      </c>
      <c r="D1813" s="2">
        <v>-1.0326934909682358E-2</v>
      </c>
      <c r="E1813" s="2">
        <v>-9.3663136646325706E-3</v>
      </c>
      <c r="F1813">
        <v>4</v>
      </c>
      <c r="G1813">
        <v>2022</v>
      </c>
      <c r="L1813" s="2">
        <f t="shared" si="179"/>
        <v>-5.4821489733981876E-3</v>
      </c>
      <c r="P1813" s="2">
        <f t="shared" si="180"/>
        <v>4.596635392956204E-3</v>
      </c>
      <c r="T1813" s="2">
        <f t="shared" si="181"/>
        <v>-5.5572566380059918E-3</v>
      </c>
      <c r="X1813" s="2">
        <f t="shared" si="182"/>
        <v>-8.8551358044198364E-4</v>
      </c>
      <c r="AB1813" s="2">
        <f t="shared" si="183"/>
        <v>7.5107664607804159E-5</v>
      </c>
      <c r="AF1813" s="2">
        <f t="shared" si="184"/>
        <v>-9.606212450497878E-4</v>
      </c>
    </row>
    <row r="1814" spans="1:32" x14ac:dyDescent="0.3">
      <c r="A1814" s="15">
        <v>44679</v>
      </c>
      <c r="B1814" s="2">
        <v>9.3010593454854844E-3</v>
      </c>
      <c r="C1814" s="4">
        <v>1.2128486242839574E-2</v>
      </c>
      <c r="D1814" s="2">
        <v>1.0917639613809449E-2</v>
      </c>
      <c r="E1814" s="2">
        <v>1.2349129408112235E-2</v>
      </c>
      <c r="F1814">
        <v>4</v>
      </c>
      <c r="G1814">
        <v>2022</v>
      </c>
      <c r="L1814" s="2">
        <f t="shared" si="179"/>
        <v>-2.8274268973540895E-3</v>
      </c>
      <c r="P1814" s="2">
        <f t="shared" si="180"/>
        <v>1.6165802683239649E-3</v>
      </c>
      <c r="T1814" s="2">
        <f t="shared" si="181"/>
        <v>-3.048070062626751E-3</v>
      </c>
      <c r="X1814" s="2">
        <f t="shared" si="182"/>
        <v>-1.2108466290301247E-3</v>
      </c>
      <c r="AB1814" s="2">
        <f t="shared" si="183"/>
        <v>2.2064316527266141E-4</v>
      </c>
      <c r="AF1814" s="2">
        <f t="shared" si="184"/>
        <v>-1.4314897943027861E-3</v>
      </c>
    </row>
    <row r="1815" spans="1:32" x14ac:dyDescent="0.3">
      <c r="A1815" s="15">
        <v>44680</v>
      </c>
      <c r="B1815" s="2">
        <v>-4.6043200062514276E-3</v>
      </c>
      <c r="C1815" s="4">
        <v>-8.2632407560430388E-3</v>
      </c>
      <c r="D1815" s="2">
        <v>-9.1716041315460257E-3</v>
      </c>
      <c r="E1815" s="2">
        <v>-8.0003741238425553E-3</v>
      </c>
      <c r="F1815">
        <v>4</v>
      </c>
      <c r="G1815">
        <v>2022</v>
      </c>
      <c r="L1815" s="2">
        <f t="shared" si="179"/>
        <v>3.6589207497916111E-3</v>
      </c>
      <c r="P1815" s="2">
        <f t="shared" si="180"/>
        <v>-4.5672841252945981E-3</v>
      </c>
      <c r="T1815" s="2">
        <f t="shared" si="181"/>
        <v>3.3960541175911277E-3</v>
      </c>
      <c r="X1815" s="2">
        <f t="shared" si="182"/>
        <v>-9.0836337550298692E-4</v>
      </c>
      <c r="AB1815" s="2">
        <f t="shared" si="183"/>
        <v>2.6286663220048342E-4</v>
      </c>
      <c r="AF1815" s="2">
        <f t="shared" si="184"/>
        <v>-1.1712300077034703E-3</v>
      </c>
    </row>
    <row r="1816" spans="1:32" x14ac:dyDescent="0.3">
      <c r="A1816" s="15">
        <v>44683</v>
      </c>
      <c r="B1816" s="2">
        <v>2.1233269053710846E-3</v>
      </c>
      <c r="C1816" s="4">
        <v>-1.9558486892305958E-3</v>
      </c>
      <c r="D1816" s="2">
        <v>2.0948704768739474E-3</v>
      </c>
      <c r="E1816" s="2">
        <v>-1.4875342769923531E-3</v>
      </c>
      <c r="F1816">
        <v>5</v>
      </c>
      <c r="G1816">
        <v>2022</v>
      </c>
      <c r="L1816" s="2">
        <f t="shared" si="179"/>
        <v>4.0791755946016804E-3</v>
      </c>
      <c r="P1816" s="2">
        <f t="shared" si="180"/>
        <v>2.8456428497137132E-5</v>
      </c>
      <c r="T1816" s="2">
        <f t="shared" si="181"/>
        <v>3.6108611823634377E-3</v>
      </c>
      <c r="X1816" s="2">
        <f t="shared" si="182"/>
        <v>4.0507191661045428E-3</v>
      </c>
      <c r="AB1816" s="2">
        <f t="shared" si="183"/>
        <v>4.6831441223824273E-4</v>
      </c>
      <c r="AF1816" s="2">
        <f t="shared" si="184"/>
        <v>3.5824047538663005E-3</v>
      </c>
    </row>
    <row r="1817" spans="1:32" x14ac:dyDescent="0.3">
      <c r="A1817" s="15">
        <v>44685</v>
      </c>
      <c r="B1817" s="2">
        <v>-2.6790745798933913E-2</v>
      </c>
      <c r="C1817" s="4">
        <v>-2.2936182927043608E-2</v>
      </c>
      <c r="D1817" s="2">
        <v>-2.4864678027029748E-2</v>
      </c>
      <c r="E1817" s="2">
        <v>-2.2938785267267829E-2</v>
      </c>
      <c r="F1817">
        <v>5</v>
      </c>
      <c r="G1817">
        <v>2022</v>
      </c>
      <c r="L1817" s="2">
        <f t="shared" si="179"/>
        <v>-3.8545628718903054E-3</v>
      </c>
      <c r="P1817" s="2">
        <f t="shared" si="180"/>
        <v>-1.9260677719041656E-3</v>
      </c>
      <c r="T1817" s="2">
        <f t="shared" si="181"/>
        <v>-3.8519605316660842E-3</v>
      </c>
      <c r="X1817" s="2">
        <f t="shared" si="182"/>
        <v>-1.9284950999861397E-3</v>
      </c>
      <c r="AB1817" s="2">
        <f t="shared" si="183"/>
        <v>-2.6023402242211779E-6</v>
      </c>
      <c r="AF1817" s="2">
        <f t="shared" si="184"/>
        <v>-1.9258927597619185E-3</v>
      </c>
    </row>
    <row r="1818" spans="1:32" x14ac:dyDescent="0.3">
      <c r="A1818" s="15">
        <v>44686</v>
      </c>
      <c r="B1818" s="2">
        <v>1.5127709228209209E-3</v>
      </c>
      <c r="C1818" s="4">
        <v>3.0280136230650159E-4</v>
      </c>
      <c r="D1818" s="2">
        <v>-8.9891973667619073E-4</v>
      </c>
      <c r="E1818" s="2">
        <v>5.9638186618312489E-4</v>
      </c>
      <c r="F1818">
        <v>5</v>
      </c>
      <c r="G1818">
        <v>2022</v>
      </c>
      <c r="L1818" s="2">
        <f t="shared" si="179"/>
        <v>1.2099695605144194E-3</v>
      </c>
      <c r="P1818" s="2">
        <f t="shared" si="180"/>
        <v>2.4116906594971116E-3</v>
      </c>
      <c r="T1818" s="2">
        <f t="shared" si="181"/>
        <v>9.16389056637796E-4</v>
      </c>
      <c r="X1818" s="2">
        <f t="shared" si="182"/>
        <v>-1.2017210989826923E-3</v>
      </c>
      <c r="AB1818" s="2">
        <f t="shared" si="183"/>
        <v>2.9358050387662331E-4</v>
      </c>
      <c r="AF1818" s="2">
        <f t="shared" si="184"/>
        <v>-1.4953016028593155E-3</v>
      </c>
    </row>
    <row r="1819" spans="1:32" x14ac:dyDescent="0.3">
      <c r="A1819" s="15">
        <v>44687</v>
      </c>
      <c r="B1819" s="2">
        <v>-2.3038184123029621E-2</v>
      </c>
      <c r="C1819" s="4">
        <v>-1.6268398605737183E-2</v>
      </c>
      <c r="D1819" s="2">
        <v>-1.8211697322243346E-2</v>
      </c>
      <c r="E1819" s="2">
        <v>-1.5558623056922521E-2</v>
      </c>
      <c r="F1819">
        <v>5</v>
      </c>
      <c r="G1819">
        <v>2022</v>
      </c>
      <c r="L1819" s="2">
        <f t="shared" si="179"/>
        <v>-6.7697855172924384E-3</v>
      </c>
      <c r="P1819" s="2">
        <f t="shared" si="180"/>
        <v>-4.8264868007862755E-3</v>
      </c>
      <c r="T1819" s="2">
        <f t="shared" si="181"/>
        <v>-7.4795610661070999E-3</v>
      </c>
      <c r="X1819" s="2">
        <f t="shared" si="182"/>
        <v>-1.943298716506163E-3</v>
      </c>
      <c r="AB1819" s="2">
        <f t="shared" si="183"/>
        <v>7.0977554881466141E-4</v>
      </c>
      <c r="AF1819" s="2">
        <f t="shared" si="184"/>
        <v>-2.6530742653208244E-3</v>
      </c>
    </row>
    <row r="1820" spans="1:32" x14ac:dyDescent="0.3">
      <c r="A1820" s="15">
        <v>44690</v>
      </c>
      <c r="B1820" s="2">
        <v>-3.2346425483302933E-3</v>
      </c>
      <c r="C1820" s="4">
        <v>-6.6661588849112434E-3</v>
      </c>
      <c r="D1820" s="2">
        <v>-9.1294895811650269E-3</v>
      </c>
      <c r="E1820" s="2">
        <v>-6.6546209596032996E-3</v>
      </c>
      <c r="F1820">
        <v>5</v>
      </c>
      <c r="G1820">
        <v>2022</v>
      </c>
      <c r="L1820" s="2">
        <f t="shared" si="179"/>
        <v>3.4315163365809501E-3</v>
      </c>
      <c r="P1820" s="2">
        <f t="shared" si="180"/>
        <v>5.8948470328347331E-3</v>
      </c>
      <c r="T1820" s="2">
        <f t="shared" si="181"/>
        <v>3.4199784112730063E-3</v>
      </c>
      <c r="X1820" s="2">
        <f t="shared" si="182"/>
        <v>-2.4633306962537835E-3</v>
      </c>
      <c r="AB1820" s="2">
        <f t="shared" si="183"/>
        <v>1.1537925307943814E-5</v>
      </c>
      <c r="AF1820" s="2">
        <f t="shared" si="184"/>
        <v>-2.4748686215617273E-3</v>
      </c>
    </row>
    <row r="1821" spans="1:32" x14ac:dyDescent="0.3">
      <c r="A1821" s="15">
        <v>44691</v>
      </c>
      <c r="B1821" s="2">
        <v>5.3860978411665655E-3</v>
      </c>
      <c r="C1821" s="4">
        <v>-3.7909807782552955E-3</v>
      </c>
      <c r="D1821" s="2">
        <v>6.0466106887155213E-3</v>
      </c>
      <c r="E1821" s="2">
        <v>-1.9426968678740268E-3</v>
      </c>
      <c r="F1821">
        <v>5</v>
      </c>
      <c r="G1821">
        <v>2022</v>
      </c>
      <c r="L1821" s="2">
        <f t="shared" si="179"/>
        <v>9.177078619421861E-3</v>
      </c>
      <c r="P1821" s="2">
        <f t="shared" si="180"/>
        <v>-6.6051284754895575E-4</v>
      </c>
      <c r="T1821" s="2">
        <f t="shared" si="181"/>
        <v>7.3287947090405923E-3</v>
      </c>
      <c r="X1821" s="2">
        <f t="shared" si="182"/>
        <v>9.8375914669708159E-3</v>
      </c>
      <c r="AB1821" s="2">
        <f t="shared" si="183"/>
        <v>1.8482839103812687E-3</v>
      </c>
      <c r="AF1821" s="2">
        <f t="shared" si="184"/>
        <v>7.9893075565895481E-3</v>
      </c>
    </row>
    <row r="1822" spans="1:32" x14ac:dyDescent="0.3">
      <c r="A1822" s="15">
        <v>44692</v>
      </c>
      <c r="B1822" s="2">
        <v>2.8044345120722823E-3</v>
      </c>
      <c r="C1822" s="4">
        <v>-4.4919812439000442E-3</v>
      </c>
      <c r="D1822" s="2">
        <v>6.1045192292355716E-3</v>
      </c>
      <c r="E1822" s="2">
        <v>-5.0852710896838512E-3</v>
      </c>
      <c r="F1822">
        <v>5</v>
      </c>
      <c r="G1822">
        <v>2022</v>
      </c>
      <c r="L1822" s="2">
        <f t="shared" si="179"/>
        <v>7.2964157559723269E-3</v>
      </c>
      <c r="P1822" s="2">
        <f t="shared" si="180"/>
        <v>-3.3000847171632893E-3</v>
      </c>
      <c r="T1822" s="2">
        <f t="shared" si="181"/>
        <v>7.8897056017561331E-3</v>
      </c>
      <c r="X1822" s="2">
        <f t="shared" si="182"/>
        <v>1.0596500473135616E-2</v>
      </c>
      <c r="AB1822" s="2">
        <f t="shared" si="183"/>
        <v>-5.9328984578380702E-4</v>
      </c>
      <c r="AF1822" s="2">
        <f t="shared" si="184"/>
        <v>1.1189790318919424E-2</v>
      </c>
    </row>
    <row r="1823" spans="1:32" x14ac:dyDescent="0.3">
      <c r="A1823" s="15">
        <v>44693</v>
      </c>
      <c r="B1823" s="2">
        <v>-3.1457627118644117E-2</v>
      </c>
      <c r="C1823" s="4">
        <v>-2.2211775766835137E-2</v>
      </c>
      <c r="D1823" s="2">
        <v>-3.3464819424007329E-2</v>
      </c>
      <c r="E1823" s="2">
        <v>-2.1410879488185944E-2</v>
      </c>
      <c r="F1823">
        <v>5</v>
      </c>
      <c r="G1823">
        <v>2022</v>
      </c>
      <c r="L1823" s="2">
        <f t="shared" si="179"/>
        <v>-9.2458513518089806E-3</v>
      </c>
      <c r="P1823" s="2">
        <f t="shared" si="180"/>
        <v>2.0071923053632118E-3</v>
      </c>
      <c r="T1823" s="2">
        <f t="shared" si="181"/>
        <v>-1.0046747630458173E-2</v>
      </c>
      <c r="X1823" s="2">
        <f t="shared" si="182"/>
        <v>-1.1253043657172192E-2</v>
      </c>
      <c r="AB1823" s="2">
        <f t="shared" si="183"/>
        <v>8.0089627864919286E-4</v>
      </c>
      <c r="AF1823" s="2">
        <f t="shared" si="184"/>
        <v>-1.2053939935821385E-2</v>
      </c>
    </row>
    <row r="1824" spans="1:32" x14ac:dyDescent="0.3">
      <c r="A1824" s="15">
        <v>44694</v>
      </c>
      <c r="B1824" s="2">
        <v>-1.2804331761674585E-2</v>
      </c>
      <c r="C1824" s="4">
        <v>-1.6352479757085251E-3</v>
      </c>
      <c r="D1824" s="2">
        <v>-1.2250929331999377E-2</v>
      </c>
      <c r="E1824" s="2">
        <v>-2.5824522849005617E-3</v>
      </c>
      <c r="F1824">
        <v>5</v>
      </c>
      <c r="G1824">
        <v>2022</v>
      </c>
      <c r="L1824" s="2">
        <f t="shared" si="179"/>
        <v>-1.1169083785966059E-2</v>
      </c>
      <c r="P1824" s="2">
        <f t="shared" si="180"/>
        <v>-5.5340242967520832E-4</v>
      </c>
      <c r="T1824" s="2">
        <f t="shared" si="181"/>
        <v>-1.0221879476774023E-2</v>
      </c>
      <c r="X1824" s="2">
        <f t="shared" si="182"/>
        <v>-1.0615681356290851E-2</v>
      </c>
      <c r="AB1824" s="2">
        <f t="shared" si="183"/>
        <v>-9.4720430919203666E-4</v>
      </c>
      <c r="AF1824" s="2">
        <f t="shared" si="184"/>
        <v>-9.6684770470988144E-3</v>
      </c>
    </row>
    <row r="1825" spans="1:32" x14ac:dyDescent="0.3">
      <c r="A1825" s="15">
        <v>44697</v>
      </c>
      <c r="B1825" s="2">
        <v>1.2983408475522555E-2</v>
      </c>
      <c r="C1825" s="4">
        <v>3.8112677930446509E-3</v>
      </c>
      <c r="D1825" s="2">
        <v>1.4378942887291732E-2</v>
      </c>
      <c r="E1825" s="2">
        <v>3.4136700608898172E-3</v>
      </c>
      <c r="F1825">
        <v>5</v>
      </c>
      <c r="G1825">
        <v>2022</v>
      </c>
      <c r="L1825" s="2">
        <f t="shared" si="179"/>
        <v>9.1721406824779046E-3</v>
      </c>
      <c r="P1825" s="2">
        <f t="shared" si="180"/>
        <v>-1.3955344117691764E-3</v>
      </c>
      <c r="T1825" s="2">
        <f t="shared" si="181"/>
        <v>9.5697384146327391E-3</v>
      </c>
      <c r="X1825" s="2">
        <f t="shared" si="182"/>
        <v>1.0567675094247081E-2</v>
      </c>
      <c r="AB1825" s="2">
        <f t="shared" si="183"/>
        <v>-3.9759773215483369E-4</v>
      </c>
      <c r="AF1825" s="2">
        <f t="shared" si="184"/>
        <v>1.0965272826401914E-2</v>
      </c>
    </row>
    <row r="1826" spans="1:32" x14ac:dyDescent="0.3">
      <c r="A1826" s="15">
        <v>44698</v>
      </c>
      <c r="B1826" s="2">
        <v>2.009107871351315E-2</v>
      </c>
      <c r="C1826" s="4">
        <v>2.6321935577536093E-2</v>
      </c>
      <c r="D1826" s="2">
        <v>2.0962806867157267E-2</v>
      </c>
      <c r="E1826" s="2">
        <v>2.5382905977743068E-2</v>
      </c>
      <c r="F1826">
        <v>5</v>
      </c>
      <c r="G1826">
        <v>2022</v>
      </c>
      <c r="L1826" s="2">
        <f t="shared" si="179"/>
        <v>-6.2308568640229434E-3</v>
      </c>
      <c r="P1826" s="2">
        <f t="shared" si="180"/>
        <v>-8.7172815364411696E-4</v>
      </c>
      <c r="T1826" s="2">
        <f t="shared" si="181"/>
        <v>-5.2918272642299181E-3</v>
      </c>
      <c r="X1826" s="2">
        <f t="shared" si="182"/>
        <v>-5.3591287103788264E-3</v>
      </c>
      <c r="AB1826" s="2">
        <f t="shared" si="183"/>
        <v>-9.3902959979302522E-4</v>
      </c>
      <c r="AF1826" s="2">
        <f t="shared" si="184"/>
        <v>-4.4200991105858012E-3</v>
      </c>
    </row>
    <row r="1827" spans="1:32" x14ac:dyDescent="0.3">
      <c r="A1827" s="15">
        <v>44699</v>
      </c>
      <c r="B1827" s="2">
        <v>-2.8288901997348941E-3</v>
      </c>
      <c r="C1827" s="4">
        <v>-1.1685619922136869E-3</v>
      </c>
      <c r="D1827" s="2">
        <v>-4.0289313419957602E-3</v>
      </c>
      <c r="E1827" s="2">
        <v>-2.0239892618478085E-3</v>
      </c>
      <c r="F1827">
        <v>5</v>
      </c>
      <c r="G1827">
        <v>2022</v>
      </c>
      <c r="L1827" s="2">
        <f t="shared" si="179"/>
        <v>-1.6603282075212072E-3</v>
      </c>
      <c r="P1827" s="2">
        <f t="shared" si="180"/>
        <v>1.2000411422608661E-3</v>
      </c>
      <c r="T1827" s="2">
        <f t="shared" si="181"/>
        <v>-8.0490093788708559E-4</v>
      </c>
      <c r="X1827" s="2">
        <f t="shared" si="182"/>
        <v>-2.8603693497820733E-3</v>
      </c>
      <c r="AB1827" s="2">
        <f t="shared" si="183"/>
        <v>-8.5542726963412164E-4</v>
      </c>
      <c r="AF1827" s="2">
        <f t="shared" si="184"/>
        <v>-2.0049420801479517E-3</v>
      </c>
    </row>
    <row r="1828" spans="1:32" x14ac:dyDescent="0.3">
      <c r="A1828" s="15">
        <v>44700</v>
      </c>
      <c r="B1828" s="2">
        <v>-2.3899362900135734E-2</v>
      </c>
      <c r="C1828" s="4">
        <v>-2.6532761094314739E-2</v>
      </c>
      <c r="D1828" s="2">
        <v>-2.4823130984056051E-2</v>
      </c>
      <c r="E1828" s="2">
        <v>-2.6126884458958687E-2</v>
      </c>
      <c r="F1828">
        <v>5</v>
      </c>
      <c r="G1828">
        <v>2022</v>
      </c>
      <c r="L1828" s="2">
        <f t="shared" si="179"/>
        <v>2.6333981941790048E-3</v>
      </c>
      <c r="P1828" s="2">
        <f t="shared" si="180"/>
        <v>9.2376808392031703E-4</v>
      </c>
      <c r="T1828" s="2">
        <f t="shared" si="181"/>
        <v>2.2275215588229529E-3</v>
      </c>
      <c r="X1828" s="2">
        <f t="shared" si="182"/>
        <v>1.7096301102586878E-3</v>
      </c>
      <c r="AB1828" s="2">
        <f t="shared" si="183"/>
        <v>4.0587663535605195E-4</v>
      </c>
      <c r="AF1828" s="2">
        <f t="shared" si="184"/>
        <v>1.3037534749026358E-3</v>
      </c>
    </row>
    <row r="1829" spans="1:32" x14ac:dyDescent="0.3">
      <c r="A1829" s="15">
        <v>44701</v>
      </c>
      <c r="B1829" s="2">
        <v>2.5054452436429991E-2</v>
      </c>
      <c r="C1829" s="4">
        <v>2.8891039508140728E-2</v>
      </c>
      <c r="D1829" s="2">
        <v>2.8837798452078827E-2</v>
      </c>
      <c r="E1829" s="2">
        <v>2.906033709884951E-2</v>
      </c>
      <c r="F1829">
        <v>5</v>
      </c>
      <c r="G1829">
        <v>2022</v>
      </c>
      <c r="L1829" s="2">
        <f t="shared" si="179"/>
        <v>-3.836587071710737E-3</v>
      </c>
      <c r="P1829" s="2">
        <f t="shared" si="180"/>
        <v>-3.7833460156488363E-3</v>
      </c>
      <c r="T1829" s="2">
        <f t="shared" si="181"/>
        <v>-4.0058846624195198E-3</v>
      </c>
      <c r="X1829" s="2">
        <f t="shared" si="182"/>
        <v>-5.324105606190066E-5</v>
      </c>
      <c r="AB1829" s="2">
        <f t="shared" si="183"/>
        <v>1.6929759070878278E-4</v>
      </c>
      <c r="AF1829" s="2">
        <f t="shared" si="184"/>
        <v>-2.2253864677068344E-4</v>
      </c>
    </row>
    <row r="1830" spans="1:32" x14ac:dyDescent="0.3">
      <c r="A1830" s="15">
        <v>44704</v>
      </c>
      <c r="B1830" s="2">
        <v>-2.1605946870311078E-3</v>
      </c>
      <c r="C1830" s="4">
        <v>-3.1630103005320194E-3</v>
      </c>
      <c r="D1830" s="2">
        <v>-8.4022826201126462E-4</v>
      </c>
      <c r="E1830" s="2">
        <v>-6.9542629282009789E-4</v>
      </c>
      <c r="F1830">
        <v>5</v>
      </c>
      <c r="G1830">
        <v>2022</v>
      </c>
      <c r="L1830" s="2">
        <f t="shared" si="179"/>
        <v>1.0024156135009115E-3</v>
      </c>
      <c r="P1830" s="2">
        <f t="shared" si="180"/>
        <v>-1.3203664250198432E-3</v>
      </c>
      <c r="T1830" s="2">
        <f t="shared" si="181"/>
        <v>-1.46516839421101E-3</v>
      </c>
      <c r="X1830" s="2">
        <f t="shared" si="182"/>
        <v>2.322782038520755E-3</v>
      </c>
      <c r="AB1830" s="2">
        <f t="shared" si="183"/>
        <v>2.4675840077119215E-3</v>
      </c>
      <c r="AF1830" s="2">
        <f t="shared" si="184"/>
        <v>-1.4480196919116673E-4</v>
      </c>
    </row>
    <row r="1831" spans="1:32" x14ac:dyDescent="0.3">
      <c r="A1831" s="15">
        <v>44705</v>
      </c>
      <c r="B1831" s="2">
        <v>3.1815608623738424E-3</v>
      </c>
      <c r="C1831" s="4">
        <v>-5.5227663786564718E-3</v>
      </c>
      <c r="D1831" s="2">
        <v>1.24242282670911E-3</v>
      </c>
      <c r="E1831" s="2">
        <v>-4.3471365356379538E-3</v>
      </c>
      <c r="F1831">
        <v>5</v>
      </c>
      <c r="G1831">
        <v>2022</v>
      </c>
      <c r="L1831" s="2">
        <f t="shared" si="179"/>
        <v>8.704327241030315E-3</v>
      </c>
      <c r="P1831" s="2">
        <f t="shared" si="180"/>
        <v>1.9391380356647324E-3</v>
      </c>
      <c r="T1831" s="2">
        <f t="shared" si="181"/>
        <v>7.5286973980117963E-3</v>
      </c>
      <c r="X1831" s="2">
        <f t="shared" si="182"/>
        <v>6.7651892053655818E-3</v>
      </c>
      <c r="AB1831" s="2">
        <f t="shared" si="183"/>
        <v>1.1756298430185179E-3</v>
      </c>
      <c r="AF1831" s="2">
        <f t="shared" si="184"/>
        <v>5.5895593623470638E-3</v>
      </c>
    </row>
    <row r="1832" spans="1:32" x14ac:dyDescent="0.3">
      <c r="A1832" s="15">
        <v>44706</v>
      </c>
      <c r="B1832" s="2">
        <v>6.8004347252498725E-3</v>
      </c>
      <c r="C1832" s="4">
        <v>-6.1611829967473395E-3</v>
      </c>
      <c r="D1832" s="2">
        <v>1.4391888049483173E-3</v>
      </c>
      <c r="E1832" s="2">
        <v>-5.6121249279174222E-3</v>
      </c>
      <c r="F1832">
        <v>5</v>
      </c>
      <c r="G1832">
        <v>2022</v>
      </c>
      <c r="L1832" s="2">
        <f t="shared" si="179"/>
        <v>1.2961617721997212E-2</v>
      </c>
      <c r="P1832" s="2">
        <f t="shared" si="180"/>
        <v>5.3612459203015552E-3</v>
      </c>
      <c r="T1832" s="2">
        <f t="shared" si="181"/>
        <v>1.2412559653167295E-2</v>
      </c>
      <c r="X1832" s="2">
        <f t="shared" si="182"/>
        <v>7.6003718016956568E-3</v>
      </c>
      <c r="AB1832" s="2">
        <f t="shared" si="183"/>
        <v>5.490580688299173E-4</v>
      </c>
      <c r="AF1832" s="2">
        <f t="shared" si="184"/>
        <v>7.0513137328657395E-3</v>
      </c>
    </row>
    <row r="1833" spans="1:32" x14ac:dyDescent="0.3">
      <c r="A1833" s="15">
        <v>44707</v>
      </c>
      <c r="B1833" s="2">
        <v>1.929605145613715E-2</v>
      </c>
      <c r="C1833" s="4">
        <v>9.0073506470816044E-3</v>
      </c>
      <c r="D1833" s="2">
        <v>2.199799065216446E-2</v>
      </c>
      <c r="E1833" s="2">
        <v>9.3632916992717075E-3</v>
      </c>
      <c r="F1833">
        <v>5</v>
      </c>
      <c r="G1833">
        <v>2022</v>
      </c>
      <c r="L1833" s="2">
        <f t="shared" si="179"/>
        <v>1.0288700809055546E-2</v>
      </c>
      <c r="P1833" s="2">
        <f t="shared" si="180"/>
        <v>-2.7019391960273094E-3</v>
      </c>
      <c r="T1833" s="2">
        <f t="shared" si="181"/>
        <v>9.9327597568654429E-3</v>
      </c>
      <c r="X1833" s="2">
        <f t="shared" si="182"/>
        <v>1.2990640005082855E-2</v>
      </c>
      <c r="AB1833" s="2">
        <f t="shared" si="183"/>
        <v>3.5594105219010318E-4</v>
      </c>
      <c r="AF1833" s="2">
        <f t="shared" si="184"/>
        <v>1.2634698952892752E-2</v>
      </c>
    </row>
    <row r="1834" spans="1:32" x14ac:dyDescent="0.3">
      <c r="A1834" s="15">
        <v>44708</v>
      </c>
      <c r="B1834" s="2">
        <v>1.4854895439137416E-2</v>
      </c>
      <c r="C1834" s="4">
        <v>1.1273859549849637E-2</v>
      </c>
      <c r="D1834" s="2">
        <v>1.4771377037689278E-2</v>
      </c>
      <c r="E1834" s="2">
        <v>1.1651622514194354E-2</v>
      </c>
      <c r="F1834">
        <v>5</v>
      </c>
      <c r="G1834">
        <v>2022</v>
      </c>
      <c r="L1834" s="2">
        <f t="shared" si="179"/>
        <v>3.5810358892877786E-3</v>
      </c>
      <c r="P1834" s="2">
        <f t="shared" si="180"/>
        <v>8.351840144813806E-5</v>
      </c>
      <c r="T1834" s="2">
        <f t="shared" si="181"/>
        <v>3.2032729249430614E-3</v>
      </c>
      <c r="X1834" s="2">
        <f t="shared" si="182"/>
        <v>3.4975174878396405E-3</v>
      </c>
      <c r="AB1834" s="2">
        <f t="shared" si="183"/>
        <v>3.7776296434471716E-4</v>
      </c>
      <c r="AF1834" s="2">
        <f t="shared" si="184"/>
        <v>3.1197545234949234E-3</v>
      </c>
    </row>
    <row r="1835" spans="1:32" x14ac:dyDescent="0.3">
      <c r="A1835" s="15">
        <v>44711</v>
      </c>
      <c r="B1835" s="2">
        <v>9.2097034132731254E-3</v>
      </c>
      <c r="C1835" s="4">
        <v>1.8893193374693133E-2</v>
      </c>
      <c r="D1835" s="2">
        <v>5.999163233960182E-3</v>
      </c>
      <c r="E1835" s="2">
        <v>1.8968505954122597E-2</v>
      </c>
      <c r="F1835">
        <v>5</v>
      </c>
      <c r="G1835">
        <v>2022</v>
      </c>
      <c r="L1835" s="2">
        <f t="shared" si="179"/>
        <v>-9.6834899614200078E-3</v>
      </c>
      <c r="P1835" s="2">
        <f t="shared" si="180"/>
        <v>3.2105401793129434E-3</v>
      </c>
      <c r="T1835" s="2">
        <f t="shared" si="181"/>
        <v>-9.7588025408494716E-3</v>
      </c>
      <c r="X1835" s="2">
        <f t="shared" si="182"/>
        <v>-1.289403014073295E-2</v>
      </c>
      <c r="AB1835" s="2">
        <f t="shared" si="183"/>
        <v>7.5312579429463733E-5</v>
      </c>
      <c r="AF1835" s="2">
        <f t="shared" si="184"/>
        <v>-1.2969342720162414E-2</v>
      </c>
    </row>
    <row r="1836" spans="1:32" x14ac:dyDescent="0.3">
      <c r="A1836" s="15">
        <v>44712</v>
      </c>
      <c r="B1836" s="2">
        <v>-9.316751336817251E-3</v>
      </c>
      <c r="C1836" s="4">
        <v>-4.61245753658169E-3</v>
      </c>
      <c r="D1836" s="2">
        <v>-9.477502271334726E-3</v>
      </c>
      <c r="E1836" s="2">
        <v>-6.4251273206218547E-3</v>
      </c>
      <c r="F1836">
        <v>5</v>
      </c>
      <c r="G1836">
        <v>2022</v>
      </c>
      <c r="L1836" s="2">
        <f t="shared" si="179"/>
        <v>-4.704293800235561E-3</v>
      </c>
      <c r="P1836" s="2">
        <f t="shared" si="180"/>
        <v>1.6075093451747499E-4</v>
      </c>
      <c r="T1836" s="2">
        <f t="shared" si="181"/>
        <v>-2.8916240161953963E-3</v>
      </c>
      <c r="X1836" s="2">
        <f t="shared" si="182"/>
        <v>-4.865044734753036E-3</v>
      </c>
      <c r="AB1836" s="2">
        <f t="shared" si="183"/>
        <v>-1.8126697840401646E-3</v>
      </c>
      <c r="AF1836" s="2">
        <f t="shared" si="184"/>
        <v>-3.0523749507128713E-3</v>
      </c>
    </row>
    <row r="1837" spans="1:32" x14ac:dyDescent="0.3">
      <c r="A1837" s="15">
        <v>44713</v>
      </c>
      <c r="B1837" s="2">
        <v>1.6118965235148159E-3</v>
      </c>
      <c r="C1837" s="4">
        <v>-3.7263597746094571E-3</v>
      </c>
      <c r="D1837" s="2">
        <v>3.7590806877934547E-3</v>
      </c>
      <c r="E1837" s="2">
        <v>-3.3336686678157763E-3</v>
      </c>
      <c r="F1837">
        <v>6</v>
      </c>
      <c r="G1837">
        <v>2022</v>
      </c>
      <c r="L1837" s="2">
        <f t="shared" si="179"/>
        <v>5.3382562981242731E-3</v>
      </c>
      <c r="P1837" s="2">
        <f t="shared" si="180"/>
        <v>-2.1471841642786388E-3</v>
      </c>
      <c r="T1837" s="2">
        <f t="shared" si="181"/>
        <v>-4.9455651913305927E-3</v>
      </c>
      <c r="X1837" s="2">
        <f t="shared" si="182"/>
        <v>-7.4854404624029123E-3</v>
      </c>
      <c r="AB1837" s="2">
        <f t="shared" si="183"/>
        <v>3.926911067936808E-4</v>
      </c>
      <c r="AF1837" s="2">
        <f t="shared" si="184"/>
        <v>-7.0927493556092311E-3</v>
      </c>
    </row>
    <row r="1838" spans="1:32" x14ac:dyDescent="0.3">
      <c r="A1838" s="15">
        <v>44714</v>
      </c>
      <c r="B1838" s="2">
        <v>-3.3379135912057719E-3</v>
      </c>
      <c r="C1838" s="4">
        <v>6.3700049931155528E-3</v>
      </c>
      <c r="D1838" s="2">
        <v>-2.0072541885643935E-4</v>
      </c>
      <c r="E1838" s="2">
        <v>7.8896852486143275E-3</v>
      </c>
      <c r="F1838">
        <v>6</v>
      </c>
      <c r="G1838">
        <v>2022</v>
      </c>
      <c r="L1838" s="2">
        <f t="shared" si="179"/>
        <v>-9.7079185843213251E-3</v>
      </c>
      <c r="P1838" s="2">
        <f t="shared" si="180"/>
        <v>-3.1371881723493327E-3</v>
      </c>
      <c r="T1838" s="2">
        <f t="shared" si="181"/>
        <v>1.1227598839820099E-2</v>
      </c>
      <c r="X1838" s="2">
        <f t="shared" si="182"/>
        <v>6.5707304119719924E-3</v>
      </c>
      <c r="AB1838" s="2">
        <f t="shared" si="183"/>
        <v>1.5196802554987747E-3</v>
      </c>
      <c r="AF1838" s="2">
        <f t="shared" si="184"/>
        <v>8.0904106674707672E-3</v>
      </c>
    </row>
    <row r="1839" spans="1:32" x14ac:dyDescent="0.3">
      <c r="A1839" s="15">
        <v>44715</v>
      </c>
      <c r="B1839" s="2">
        <v>-7.1645520011758331E-3</v>
      </c>
      <c r="C1839" s="4">
        <v>-2.6280971854703346E-3</v>
      </c>
      <c r="D1839" s="2">
        <v>-9.5075904884783929E-3</v>
      </c>
      <c r="E1839" s="2">
        <v>-8.7570145244970454E-4</v>
      </c>
      <c r="F1839">
        <v>6</v>
      </c>
      <c r="G1839">
        <v>2022</v>
      </c>
      <c r="L1839" s="2">
        <f t="shared" si="179"/>
        <v>-4.5364548157054985E-3</v>
      </c>
      <c r="P1839" s="2">
        <f t="shared" si="180"/>
        <v>2.3430384873025598E-3</v>
      </c>
      <c r="T1839" s="2">
        <f t="shared" si="181"/>
        <v>6.2888505487261282E-3</v>
      </c>
      <c r="X1839" s="2">
        <f t="shared" si="182"/>
        <v>6.8794933030080583E-3</v>
      </c>
      <c r="AB1839" s="2">
        <f t="shared" si="183"/>
        <v>1.7523957330206302E-3</v>
      </c>
      <c r="AF1839" s="2">
        <f t="shared" si="184"/>
        <v>8.6318890360286889E-3</v>
      </c>
    </row>
    <row r="1840" spans="1:32" x14ac:dyDescent="0.3">
      <c r="A1840" s="15">
        <v>44718</v>
      </c>
      <c r="B1840" s="2">
        <v>-3.5529201328052588E-4</v>
      </c>
      <c r="C1840" s="4">
        <v>-8.8939539202739944E-4</v>
      </c>
      <c r="D1840" s="2">
        <v>9.9645500148105187E-4</v>
      </c>
      <c r="E1840" s="2">
        <v>-1.6839034715021794E-3</v>
      </c>
      <c r="F1840">
        <v>6</v>
      </c>
      <c r="G1840">
        <v>2022</v>
      </c>
      <c r="L1840" s="2">
        <f t="shared" si="179"/>
        <v>5.3410337874687356E-4</v>
      </c>
      <c r="P1840" s="2">
        <f t="shared" si="180"/>
        <v>-1.3517470147615777E-3</v>
      </c>
      <c r="T1840" s="2">
        <f t="shared" si="181"/>
        <v>-1.3286114582216535E-3</v>
      </c>
      <c r="X1840" s="2">
        <f t="shared" si="182"/>
        <v>-1.8858503935084512E-3</v>
      </c>
      <c r="AB1840" s="2">
        <f t="shared" si="183"/>
        <v>-7.9450807947477992E-4</v>
      </c>
      <c r="AF1840" s="2">
        <f t="shared" si="184"/>
        <v>-2.6803584729832314E-3</v>
      </c>
    </row>
    <row r="1841" spans="1:32" x14ac:dyDescent="0.3">
      <c r="A1841" s="15">
        <v>44719</v>
      </c>
      <c r="B1841" s="2">
        <v>-1.0685983159980211E-2</v>
      </c>
      <c r="C1841" s="4">
        <v>-9.2458757178077097E-3</v>
      </c>
      <c r="D1841" s="2">
        <v>-8.8982786843460841E-3</v>
      </c>
      <c r="E1841" s="2">
        <v>-1.0201647695963009E-2</v>
      </c>
      <c r="F1841">
        <v>6</v>
      </c>
      <c r="G1841">
        <v>2022</v>
      </c>
      <c r="L1841" s="2">
        <f t="shared" si="179"/>
        <v>-1.4401074421725012E-3</v>
      </c>
      <c r="P1841" s="2">
        <f t="shared" si="180"/>
        <v>-1.7877044756341269E-3</v>
      </c>
      <c r="T1841" s="2">
        <f t="shared" si="181"/>
        <v>4.8433546401720207E-4</v>
      </c>
      <c r="X1841" s="2">
        <f t="shared" si="182"/>
        <v>-3.4759703346162567E-4</v>
      </c>
      <c r="AB1841" s="2">
        <f t="shared" si="183"/>
        <v>-9.5577197815529917E-4</v>
      </c>
      <c r="AF1841" s="2">
        <f t="shared" si="184"/>
        <v>-1.3033690116169248E-3</v>
      </c>
    </row>
    <row r="1842" spans="1:32" x14ac:dyDescent="0.3">
      <c r="A1842" s="15">
        <v>44720</v>
      </c>
      <c r="B1842" s="2">
        <v>-3.2204523496920303E-4</v>
      </c>
      <c r="C1842" s="4">
        <v>-3.6609843235553916E-3</v>
      </c>
      <c r="D1842" s="2">
        <v>-1.4244485084009186E-3</v>
      </c>
      <c r="E1842" s="2">
        <v>-3.8987546849475687E-3</v>
      </c>
      <c r="F1842">
        <v>6</v>
      </c>
      <c r="G1842">
        <v>2022</v>
      </c>
      <c r="L1842" s="2">
        <f t="shared" si="179"/>
        <v>3.3389390885861887E-3</v>
      </c>
      <c r="P1842" s="2">
        <f t="shared" si="180"/>
        <v>1.1024032734317157E-3</v>
      </c>
      <c r="T1842" s="2">
        <f t="shared" si="181"/>
        <v>-3.5767094499783657E-3</v>
      </c>
      <c r="X1842" s="2">
        <f t="shared" si="182"/>
        <v>-2.236535815154473E-3</v>
      </c>
      <c r="AB1842" s="2">
        <f t="shared" si="183"/>
        <v>-2.3777036139217703E-4</v>
      </c>
      <c r="AF1842" s="2">
        <f t="shared" si="184"/>
        <v>-2.47430617654665E-3</v>
      </c>
    </row>
    <row r="1843" spans="1:32" x14ac:dyDescent="0.3">
      <c r="A1843" s="15">
        <v>44721</v>
      </c>
      <c r="B1843" s="2">
        <v>3.8896103295219318E-3</v>
      </c>
      <c r="C1843" s="4">
        <v>7.4497516239968543E-3</v>
      </c>
      <c r="D1843" s="2">
        <v>3.986132950267644E-3</v>
      </c>
      <c r="E1843" s="2">
        <v>7.7932336463512747E-3</v>
      </c>
      <c r="F1843">
        <v>6</v>
      </c>
      <c r="G1843">
        <v>2022</v>
      </c>
      <c r="L1843" s="2">
        <f t="shared" si="179"/>
        <v>-3.5601412944749225E-3</v>
      </c>
      <c r="P1843" s="2">
        <f t="shared" si="180"/>
        <v>-9.6522620745712138E-5</v>
      </c>
      <c r="T1843" s="2">
        <f t="shared" si="181"/>
        <v>3.9036233168293429E-3</v>
      </c>
      <c r="X1843" s="2">
        <f t="shared" si="182"/>
        <v>3.4636186737292103E-3</v>
      </c>
      <c r="AB1843" s="2">
        <f t="shared" si="183"/>
        <v>3.4348202235442039E-4</v>
      </c>
      <c r="AF1843" s="2">
        <f t="shared" si="184"/>
        <v>3.8071006960836307E-3</v>
      </c>
    </row>
    <row r="1844" spans="1:32" x14ac:dyDescent="0.3">
      <c r="A1844" s="15">
        <v>44722</v>
      </c>
      <c r="B1844" s="2">
        <v>-2.2877714184750784E-2</v>
      </c>
      <c r="C1844" s="4">
        <v>-1.6767709869463063E-2</v>
      </c>
      <c r="D1844" s="2">
        <v>-1.7148134055569881E-2</v>
      </c>
      <c r="E1844" s="2">
        <v>-1.8380962641548388E-2</v>
      </c>
      <c r="F1844">
        <v>6</v>
      </c>
      <c r="G1844">
        <v>2022</v>
      </c>
      <c r="L1844" s="2">
        <f t="shared" si="179"/>
        <v>-6.1100043152877218E-3</v>
      </c>
      <c r="P1844" s="2">
        <f t="shared" si="180"/>
        <v>-5.7295801291809036E-3</v>
      </c>
      <c r="T1844" s="2">
        <f t="shared" si="181"/>
        <v>4.4967515432023965E-3</v>
      </c>
      <c r="X1844" s="2">
        <f t="shared" si="182"/>
        <v>3.8042418610681819E-4</v>
      </c>
      <c r="AB1844" s="2">
        <f t="shared" si="183"/>
        <v>-1.6132527720853253E-3</v>
      </c>
      <c r="AF1844" s="2">
        <f t="shared" si="184"/>
        <v>-1.2328285859785071E-3</v>
      </c>
    </row>
    <row r="1845" spans="1:32" x14ac:dyDescent="0.3">
      <c r="A1845" s="15">
        <v>44725</v>
      </c>
      <c r="B1845" s="2">
        <v>-3.1967127712224194E-2</v>
      </c>
      <c r="C1845" s="4">
        <v>-2.6379784962164678E-2</v>
      </c>
      <c r="D1845" s="2">
        <v>-3.1259605959900134E-2</v>
      </c>
      <c r="E1845" s="2">
        <v>-2.6825924840120721E-2</v>
      </c>
      <c r="F1845">
        <v>6</v>
      </c>
      <c r="G1845">
        <v>2022</v>
      </c>
      <c r="L1845" s="2">
        <f t="shared" si="179"/>
        <v>-5.5873427500595166E-3</v>
      </c>
      <c r="P1845" s="2">
        <f t="shared" si="180"/>
        <v>-7.0752175232405984E-4</v>
      </c>
      <c r="T1845" s="2">
        <f t="shared" si="181"/>
        <v>5.1412028721034737E-3</v>
      </c>
      <c r="X1845" s="2">
        <f t="shared" si="182"/>
        <v>4.8798209977354567E-3</v>
      </c>
      <c r="AB1845" s="2">
        <f t="shared" si="183"/>
        <v>-4.4613987795604285E-4</v>
      </c>
      <c r="AF1845" s="2">
        <f t="shared" si="184"/>
        <v>4.4336811197794139E-3</v>
      </c>
    </row>
    <row r="1846" spans="1:32" x14ac:dyDescent="0.3">
      <c r="A1846" s="15">
        <v>44726</v>
      </c>
      <c r="B1846" s="2">
        <v>-4.2015020778634789E-3</v>
      </c>
      <c r="C1846" s="4">
        <v>-2.6815599959427471E-3</v>
      </c>
      <c r="D1846" s="2">
        <v>-2.8288458458623268E-3</v>
      </c>
      <c r="E1846" s="2">
        <v>-2.8976265310794694E-3</v>
      </c>
      <c r="F1846">
        <v>6</v>
      </c>
      <c r="G1846">
        <v>2022</v>
      </c>
      <c r="L1846" s="2">
        <f t="shared" si="179"/>
        <v>-1.5199420819207317E-3</v>
      </c>
      <c r="P1846" s="2">
        <f t="shared" si="180"/>
        <v>-1.3726562320011521E-3</v>
      </c>
      <c r="T1846" s="2">
        <f t="shared" si="181"/>
        <v>1.3038755467840095E-3</v>
      </c>
      <c r="X1846" s="2">
        <f t="shared" si="182"/>
        <v>1.4728584991957963E-4</v>
      </c>
      <c r="AB1846" s="2">
        <f t="shared" si="183"/>
        <v>-2.1606653513672226E-4</v>
      </c>
      <c r="AF1846" s="2">
        <f t="shared" si="184"/>
        <v>-6.8780685217142631E-5</v>
      </c>
    </row>
    <row r="1847" spans="1:32" x14ac:dyDescent="0.3">
      <c r="A1847" s="15">
        <v>44727</v>
      </c>
      <c r="B1847" s="2">
        <v>2.6837014863075551E-3</v>
      </c>
      <c r="C1847" s="4">
        <v>-2.5393939779178067E-3</v>
      </c>
      <c r="D1847" s="2">
        <v>8.3004741627107446E-4</v>
      </c>
      <c r="E1847" s="2">
        <v>-2.8880184052817127E-3</v>
      </c>
      <c r="F1847">
        <v>6</v>
      </c>
      <c r="G1847">
        <v>2022</v>
      </c>
      <c r="L1847" s="2">
        <f t="shared" si="179"/>
        <v>5.2230954642253618E-3</v>
      </c>
      <c r="P1847" s="2">
        <f t="shared" si="180"/>
        <v>1.8536540700364807E-3</v>
      </c>
      <c r="T1847" s="2">
        <f t="shared" si="181"/>
        <v>-5.5717198915892678E-3</v>
      </c>
      <c r="X1847" s="2">
        <f t="shared" si="182"/>
        <v>-3.3694413941888811E-3</v>
      </c>
      <c r="AB1847" s="2">
        <f t="shared" si="183"/>
        <v>-3.4862442736390605E-4</v>
      </c>
      <c r="AF1847" s="2">
        <f t="shared" si="184"/>
        <v>-3.7180658215527872E-3</v>
      </c>
    </row>
    <row r="1848" spans="1:32" x14ac:dyDescent="0.3">
      <c r="A1848" s="15">
        <v>44728</v>
      </c>
      <c r="B1848" s="2">
        <v>-2.2083722170377233E-2</v>
      </c>
      <c r="C1848" s="4">
        <v>-2.1128398594201514E-2</v>
      </c>
      <c r="D1848" s="2">
        <v>-2.1653318935780961E-2</v>
      </c>
      <c r="E1848" s="2">
        <v>-1.9900501300022678E-2</v>
      </c>
      <c r="F1848">
        <v>6</v>
      </c>
      <c r="G1848">
        <v>2022</v>
      </c>
      <c r="L1848" s="2">
        <f t="shared" si="179"/>
        <v>-9.5532357617571922E-4</v>
      </c>
      <c r="P1848" s="2">
        <f t="shared" si="180"/>
        <v>-4.304032345962723E-4</v>
      </c>
      <c r="T1848" s="2">
        <f t="shared" si="181"/>
        <v>2.1832208703545554E-3</v>
      </c>
      <c r="X1848" s="2">
        <f t="shared" si="182"/>
        <v>5.2492034157944692E-4</v>
      </c>
      <c r="AB1848" s="2">
        <f t="shared" si="183"/>
        <v>1.2278972941788362E-3</v>
      </c>
      <c r="AF1848" s="2">
        <f t="shared" si="184"/>
        <v>1.7528176357582831E-3</v>
      </c>
    </row>
    <row r="1849" spans="1:32" x14ac:dyDescent="0.3">
      <c r="A1849" s="15">
        <v>44729</v>
      </c>
      <c r="B1849" s="2">
        <v>3.804957733759157E-3</v>
      </c>
      <c r="C1849" s="4">
        <v>-4.3683189458745336E-3</v>
      </c>
      <c r="D1849" s="2">
        <v>3.861471436761721E-3</v>
      </c>
      <c r="E1849" s="2">
        <v>-2.6287585839541955E-3</v>
      </c>
      <c r="F1849">
        <v>6</v>
      </c>
      <c r="G1849">
        <v>2022</v>
      </c>
      <c r="L1849" s="2">
        <f t="shared" si="179"/>
        <v>8.1732766796336898E-3</v>
      </c>
      <c r="P1849" s="2">
        <f t="shared" si="180"/>
        <v>-5.6513703002563937E-5</v>
      </c>
      <c r="T1849" s="2">
        <f t="shared" si="181"/>
        <v>-6.4337163177133529E-3</v>
      </c>
      <c r="X1849" s="2">
        <f t="shared" si="182"/>
        <v>-8.229790382636255E-3</v>
      </c>
      <c r="AB1849" s="2">
        <f t="shared" si="183"/>
        <v>1.7395603619203381E-3</v>
      </c>
      <c r="AF1849" s="2">
        <f t="shared" si="184"/>
        <v>-6.4902300207159164E-3</v>
      </c>
    </row>
    <row r="1850" spans="1:32" x14ac:dyDescent="0.3">
      <c r="A1850" s="15">
        <v>44732</v>
      </c>
      <c r="B1850" s="2">
        <v>9.5139749867634033E-3</v>
      </c>
      <c r="C1850" s="4">
        <v>3.7041880537483007E-3</v>
      </c>
      <c r="D1850" s="2">
        <v>-1.7790034831819271E-3</v>
      </c>
      <c r="E1850" s="2">
        <v>4.6226257495557525E-3</v>
      </c>
      <c r="F1850">
        <v>6</v>
      </c>
      <c r="G1850">
        <v>2022</v>
      </c>
      <c r="L1850" s="2">
        <f t="shared" si="179"/>
        <v>5.8097869330151026E-3</v>
      </c>
      <c r="P1850" s="2">
        <f t="shared" si="180"/>
        <v>1.1292978469945331E-2</v>
      </c>
      <c r="T1850" s="2">
        <f t="shared" si="181"/>
        <v>-4.8913492372076508E-3</v>
      </c>
      <c r="X1850" s="2">
        <f t="shared" si="182"/>
        <v>5.4831915369302278E-3</v>
      </c>
      <c r="AB1850" s="2">
        <f t="shared" si="183"/>
        <v>9.1843769580745183E-4</v>
      </c>
      <c r="AF1850" s="2">
        <f t="shared" si="184"/>
        <v>6.4016292327376796E-3</v>
      </c>
    </row>
    <row r="1851" spans="1:32" x14ac:dyDescent="0.3">
      <c r="A1851" s="15">
        <v>44733</v>
      </c>
      <c r="B1851" s="2">
        <v>1.5055372545971012E-2</v>
      </c>
      <c r="C1851" s="4">
        <v>1.8804376504464104E-2</v>
      </c>
      <c r="D1851" s="2">
        <v>1.5510267769727847E-2</v>
      </c>
      <c r="E1851" s="2">
        <v>1.810599048332262E-2</v>
      </c>
      <c r="F1851">
        <v>6</v>
      </c>
      <c r="G1851">
        <v>2022</v>
      </c>
      <c r="L1851" s="2">
        <f t="shared" si="179"/>
        <v>-3.7490039584930912E-3</v>
      </c>
      <c r="P1851" s="2">
        <f t="shared" si="180"/>
        <v>-4.5489522375683454E-4</v>
      </c>
      <c r="T1851" s="2">
        <f t="shared" si="181"/>
        <v>3.050617937351608E-3</v>
      </c>
      <c r="X1851" s="2">
        <f t="shared" si="182"/>
        <v>3.2941087347362567E-3</v>
      </c>
      <c r="AB1851" s="2">
        <f t="shared" si="183"/>
        <v>-6.9838602114148315E-4</v>
      </c>
      <c r="AF1851" s="2">
        <f t="shared" si="184"/>
        <v>2.5957227135947735E-3</v>
      </c>
    </row>
    <row r="1852" spans="1:32" x14ac:dyDescent="0.3">
      <c r="A1852" s="15">
        <v>44734</v>
      </c>
      <c r="B1852" s="2">
        <v>-1.0797926850430026E-2</v>
      </c>
      <c r="C1852" s="4">
        <v>-1.4419264905235697E-2</v>
      </c>
      <c r="D1852" s="2">
        <v>-1.0437834702900483E-2</v>
      </c>
      <c r="E1852" s="2">
        <v>-1.3506796895686785E-2</v>
      </c>
      <c r="F1852">
        <v>6</v>
      </c>
      <c r="G1852">
        <v>2022</v>
      </c>
      <c r="L1852" s="2">
        <f t="shared" si="179"/>
        <v>3.6213380548056704E-3</v>
      </c>
      <c r="P1852" s="2">
        <f t="shared" si="180"/>
        <v>-3.6009214752954349E-4</v>
      </c>
      <c r="T1852" s="2">
        <f t="shared" si="181"/>
        <v>-2.7088700452567588E-3</v>
      </c>
      <c r="X1852" s="2">
        <f t="shared" si="182"/>
        <v>-3.9814302023352139E-3</v>
      </c>
      <c r="AB1852" s="2">
        <f t="shared" si="183"/>
        <v>9.1246800954891162E-4</v>
      </c>
      <c r="AF1852" s="2">
        <f t="shared" si="184"/>
        <v>-3.0689621927863023E-3</v>
      </c>
    </row>
    <row r="1853" spans="1:32" x14ac:dyDescent="0.3">
      <c r="A1853" s="15">
        <v>44735</v>
      </c>
      <c r="B1853" s="2">
        <v>7.8094291385263376E-3</v>
      </c>
      <c r="C1853" s="4">
        <v>9.3004093866985247E-3</v>
      </c>
      <c r="D1853" s="2">
        <v>8.8201356053985523E-3</v>
      </c>
      <c r="E1853" s="2">
        <v>8.5520718498306118E-3</v>
      </c>
      <c r="F1853">
        <v>6</v>
      </c>
      <c r="G1853">
        <v>2022</v>
      </c>
      <c r="L1853" s="2">
        <f t="shared" si="179"/>
        <v>-1.4909802481721871E-3</v>
      </c>
      <c r="P1853" s="2">
        <f t="shared" si="180"/>
        <v>-1.0107064668722146E-3</v>
      </c>
      <c r="T1853" s="2">
        <f t="shared" si="181"/>
        <v>7.4264271130427412E-4</v>
      </c>
      <c r="X1853" s="2">
        <f t="shared" si="182"/>
        <v>4.8027378129997245E-4</v>
      </c>
      <c r="AB1853" s="2">
        <f t="shared" si="183"/>
        <v>-7.4833753686791293E-4</v>
      </c>
      <c r="AF1853" s="2">
        <f t="shared" si="184"/>
        <v>-2.6806375556794049E-4</v>
      </c>
    </row>
    <row r="1854" spans="1:32" x14ac:dyDescent="0.3">
      <c r="A1854" s="15">
        <v>44736</v>
      </c>
      <c r="B1854" s="2">
        <v>1.3071078195633379E-2</v>
      </c>
      <c r="C1854" s="4">
        <v>9.1664979285386236E-3</v>
      </c>
      <c r="D1854" s="2">
        <v>1.4861928474422728E-2</v>
      </c>
      <c r="E1854" s="2">
        <v>8.844420396389871E-3</v>
      </c>
      <c r="F1854">
        <v>6</v>
      </c>
      <c r="G1854">
        <v>2022</v>
      </c>
      <c r="L1854" s="2">
        <f t="shared" si="179"/>
        <v>3.9045802670947555E-3</v>
      </c>
      <c r="P1854" s="2">
        <f t="shared" si="180"/>
        <v>-1.7908502787893493E-3</v>
      </c>
      <c r="T1854" s="2">
        <f t="shared" si="181"/>
        <v>-4.2266577992435082E-3</v>
      </c>
      <c r="X1854" s="2">
        <f t="shared" si="182"/>
        <v>-5.6954305458841049E-3</v>
      </c>
      <c r="AB1854" s="2">
        <f t="shared" si="183"/>
        <v>-3.2207753214875262E-4</v>
      </c>
      <c r="AF1854" s="2">
        <f t="shared" si="184"/>
        <v>-6.0175080780328575E-3</v>
      </c>
    </row>
    <row r="1855" spans="1:32" x14ac:dyDescent="0.3">
      <c r="A1855" s="15">
        <v>44739</v>
      </c>
      <c r="B1855" s="2">
        <v>3.5460992907801418E-3</v>
      </c>
      <c r="C1855" s="4">
        <v>8.4590028186059384E-3</v>
      </c>
      <c r="D1855" s="2">
        <v>5.4657727541042493E-3</v>
      </c>
      <c r="E1855" s="2">
        <v>8.2176483908542597E-3</v>
      </c>
      <c r="F1855">
        <v>6</v>
      </c>
      <c r="G1855">
        <v>2022</v>
      </c>
      <c r="L1855" s="2">
        <f t="shared" si="179"/>
        <v>-4.9129035278257967E-3</v>
      </c>
      <c r="P1855" s="2">
        <f t="shared" si="180"/>
        <v>-1.9196734633241076E-3</v>
      </c>
      <c r="T1855" s="2">
        <f t="shared" si="181"/>
        <v>4.6715491000741179E-3</v>
      </c>
      <c r="X1855" s="2">
        <f t="shared" si="182"/>
        <v>2.9932300645016891E-3</v>
      </c>
      <c r="AB1855" s="2">
        <f t="shared" si="183"/>
        <v>-2.4135442775167874E-4</v>
      </c>
      <c r="AF1855" s="2">
        <f t="shared" si="184"/>
        <v>2.7518756367500103E-3</v>
      </c>
    </row>
    <row r="1856" spans="1:32" x14ac:dyDescent="0.3">
      <c r="A1856" s="15">
        <v>44740</v>
      </c>
      <c r="B1856" s="2">
        <v>-5.909743846828742E-3</v>
      </c>
      <c r="C1856" s="4">
        <v>1.1464087089164989E-3</v>
      </c>
      <c r="D1856" s="2">
        <v>-4.9924211615957085E-3</v>
      </c>
      <c r="E1856" s="2">
        <v>3.0416874838224838E-4</v>
      </c>
      <c r="F1856">
        <v>6</v>
      </c>
      <c r="G1856">
        <v>2022</v>
      </c>
      <c r="L1856" s="2">
        <f t="shared" si="179"/>
        <v>-7.0561525557452411E-3</v>
      </c>
      <c r="P1856" s="2">
        <f t="shared" si="180"/>
        <v>-9.1732268523303344E-4</v>
      </c>
      <c r="T1856" s="2">
        <f t="shared" si="181"/>
        <v>6.2139125952109901E-3</v>
      </c>
      <c r="X1856" s="2">
        <f t="shared" si="182"/>
        <v>6.1388298705122076E-3</v>
      </c>
      <c r="AB1856" s="2">
        <f t="shared" si="183"/>
        <v>-8.422399605342505E-4</v>
      </c>
      <c r="AF1856" s="2">
        <f t="shared" si="184"/>
        <v>5.2965899099779567E-3</v>
      </c>
    </row>
    <row r="1857" spans="1:32" x14ac:dyDescent="0.3">
      <c r="A1857" s="15">
        <v>44741</v>
      </c>
      <c r="B1857" s="2">
        <v>-9.7148809002325798E-3</v>
      </c>
      <c r="C1857" s="4">
        <v>-3.2239340828507123E-3</v>
      </c>
      <c r="D1857" s="2">
        <v>-1.1073807050318739E-2</v>
      </c>
      <c r="E1857" s="2">
        <v>-2.8297708897285583E-3</v>
      </c>
      <c r="F1857">
        <v>6</v>
      </c>
      <c r="G1857">
        <v>2022</v>
      </c>
      <c r="L1857" s="2">
        <f t="shared" si="179"/>
        <v>-6.490946817381868E-3</v>
      </c>
      <c r="P1857" s="2">
        <f t="shared" si="180"/>
        <v>1.3589261500861587E-3</v>
      </c>
      <c r="T1857" s="2">
        <f t="shared" si="181"/>
        <v>6.8851100105040211E-3</v>
      </c>
      <c r="X1857" s="2">
        <f t="shared" si="182"/>
        <v>7.8498729674680266E-3</v>
      </c>
      <c r="AB1857" s="2">
        <f t="shared" si="183"/>
        <v>3.9416319312215401E-4</v>
      </c>
      <c r="AF1857" s="2">
        <f t="shared" si="184"/>
        <v>8.2440361605901798E-3</v>
      </c>
    </row>
    <row r="1858" spans="1:32" x14ac:dyDescent="0.3">
      <c r="A1858" s="15">
        <v>44742</v>
      </c>
      <c r="B1858" s="2">
        <v>4.2037171069637122E-3</v>
      </c>
      <c r="C1858" s="4">
        <v>-1.1931059364141225E-3</v>
      </c>
      <c r="D1858" s="2">
        <v>4.6648772614284106E-3</v>
      </c>
      <c r="E1858" s="2">
        <v>-1.514323748839286E-4</v>
      </c>
      <c r="F1858">
        <v>6</v>
      </c>
      <c r="G1858">
        <v>2022</v>
      </c>
      <c r="L1858" s="2">
        <f t="shared" ref="L1858:L1921" si="185">IF(OR(F1858=1, F1858=3, F1858=4, F1858=5, F1858=6,F1858=9,F1858=10,F1858=11), B1858-C1858, IF(OR(F1858=2, F1858=7,F1858=8,F1858=12), C1858-B1858, ""))</f>
        <v>5.3968230433778346E-3</v>
      </c>
      <c r="P1858" s="2">
        <f t="shared" ref="P1858:P1921" si="186">IF(OR(F1858=1, F1858=4, F1858=9,F1858=10,F1858=11), D1858-B1858, IF(OR(F1858=2,F1858=3,F1858=5,F1858=6, F1858=7,F1858=8,F1858=12), B1858-D1858, ""))</f>
        <v>-4.6116015446469837E-4</v>
      </c>
      <c r="T1858" s="2">
        <f t="shared" ref="T1858:T1921" si="187">IF(OR(F1858=1, F1858=3, F1858=4, F1858=5,F1858=9,F1858=10,F1858=11), B1858-E1858, IF(OR(F1858=2, F1858=6, F1858=7,F1858=8,F1858=12), E1858-B1858, ""))</f>
        <v>-4.3551494818476408E-3</v>
      </c>
      <c r="X1858" s="2">
        <f t="shared" ref="X1858:X1921" si="188">IF(OR(F1858=1, F1858=3, F1858=4, F1858=5,F1858=9,F1858=10,F1858=11), D1858-C1858, IF(OR(F1858=2, F1858=6, F1858=7,F1858=8,F1858=12), C1858-D1858, ""))</f>
        <v>-5.8579831978425329E-3</v>
      </c>
      <c r="AB1858" s="2">
        <f t="shared" ref="AB1858:AB1921" si="189">IF(OR(F1858=1,F1858=2, F1858=3,F1858=9,F1858=11,F1858=12), C1858-E1858, IF(OR( F1858=4, F1858=5,F1858=6, F1858=7,F1858=8,F1858=10), E1858-C1858, ""))</f>
        <v>1.041673561530194E-3</v>
      </c>
      <c r="AF1858" s="2">
        <f t="shared" ref="AF1858:AF1921" si="190">IF(OR(F1858=1, F1858=3,F1858=4, F1858=5,F1858=9,F1858=10,F1858=11), D1858-E1858, IF(OR(F1858=2,F1858=6, F1858=7,F1858=8,F1858=12), E1858-D1858, ""))</f>
        <v>-4.8163096363123391E-3</v>
      </c>
    </row>
    <row r="1859" spans="1:32" x14ac:dyDescent="0.3">
      <c r="A1859" s="15">
        <v>44743</v>
      </c>
      <c r="B1859" s="2">
        <v>9.3689483539522982E-3</v>
      </c>
      <c r="C1859" s="4">
        <v>-1.7870439314966954E-3</v>
      </c>
      <c r="D1859" s="2">
        <v>3.42108176190942E-3</v>
      </c>
      <c r="E1859" s="2">
        <v>-2.0937800718007949E-3</v>
      </c>
      <c r="F1859">
        <v>7</v>
      </c>
      <c r="G1859">
        <v>2022</v>
      </c>
      <c r="L1859" s="2">
        <f t="shared" si="185"/>
        <v>-1.1155992285448994E-2</v>
      </c>
      <c r="P1859" s="2">
        <f t="shared" si="186"/>
        <v>5.9478665920428778E-3</v>
      </c>
      <c r="T1859" s="2">
        <f t="shared" si="187"/>
        <v>-1.1462728425753093E-2</v>
      </c>
      <c r="X1859" s="2">
        <f t="shared" si="188"/>
        <v>-5.2081256934061156E-3</v>
      </c>
      <c r="AB1859" s="2">
        <f t="shared" si="189"/>
        <v>-3.0673614030409945E-4</v>
      </c>
      <c r="AF1859" s="2">
        <f t="shared" si="190"/>
        <v>-5.5148618337102148E-3</v>
      </c>
    </row>
    <row r="1860" spans="1:32" x14ac:dyDescent="0.3">
      <c r="A1860" s="15">
        <v>44746</v>
      </c>
      <c r="B1860" s="2">
        <v>9.2442837662131735E-3</v>
      </c>
      <c r="C1860" s="4">
        <v>5.2882005834161963E-3</v>
      </c>
      <c r="D1860" s="2">
        <v>1.1969486679119795E-2</v>
      </c>
      <c r="E1860" s="2">
        <v>6.1775238607898004E-3</v>
      </c>
      <c r="F1860">
        <v>7</v>
      </c>
      <c r="G1860">
        <v>2022</v>
      </c>
      <c r="L1860" s="2">
        <f t="shared" si="185"/>
        <v>-3.9560831827969772E-3</v>
      </c>
      <c r="P1860" s="2">
        <f t="shared" si="186"/>
        <v>-2.7252029129066213E-3</v>
      </c>
      <c r="T1860" s="2">
        <f t="shared" si="187"/>
        <v>-3.0667599054233731E-3</v>
      </c>
      <c r="X1860" s="2">
        <f t="shared" si="188"/>
        <v>-6.6812860957035985E-3</v>
      </c>
      <c r="AB1860" s="2">
        <f t="shared" si="189"/>
        <v>8.8932327737360414E-4</v>
      </c>
      <c r="AF1860" s="2">
        <f t="shared" si="190"/>
        <v>-5.7919628183299944E-3</v>
      </c>
    </row>
    <row r="1861" spans="1:32" x14ac:dyDescent="0.3">
      <c r="A1861" s="15">
        <v>44747</v>
      </c>
      <c r="B1861" s="2">
        <v>-2.3745720525267014E-3</v>
      </c>
      <c r="C1861" s="4">
        <v>-1.5471713602793749E-3</v>
      </c>
      <c r="D1861" s="2">
        <v>-3.6828722868279861E-3</v>
      </c>
      <c r="E1861" s="2">
        <v>-1.8863611132347948E-3</v>
      </c>
      <c r="F1861">
        <v>7</v>
      </c>
      <c r="G1861">
        <v>2022</v>
      </c>
      <c r="L1861" s="2">
        <f t="shared" si="185"/>
        <v>8.2740069224732657E-4</v>
      </c>
      <c r="P1861" s="2">
        <f t="shared" si="186"/>
        <v>1.3083002343012846E-3</v>
      </c>
      <c r="T1861" s="2">
        <f t="shared" si="187"/>
        <v>4.8821093929190661E-4</v>
      </c>
      <c r="X1861" s="2">
        <f t="shared" si="188"/>
        <v>2.1357009265486112E-3</v>
      </c>
      <c r="AB1861" s="2">
        <f t="shared" si="189"/>
        <v>-3.3918975295541996E-4</v>
      </c>
      <c r="AF1861" s="2">
        <f t="shared" si="190"/>
        <v>1.7965111735931912E-3</v>
      </c>
    </row>
    <row r="1862" spans="1:32" x14ac:dyDescent="0.3">
      <c r="A1862" s="15">
        <v>44748</v>
      </c>
      <c r="B1862" s="2">
        <v>1.5713145914488219E-2</v>
      </c>
      <c r="C1862" s="4">
        <v>1.1318177074603763E-2</v>
      </c>
      <c r="D1862" s="2">
        <v>1.5032869153268093E-2</v>
      </c>
      <c r="E1862" s="2">
        <v>1.1604922239568239E-2</v>
      </c>
      <c r="F1862">
        <v>7</v>
      </c>
      <c r="G1862">
        <v>2022</v>
      </c>
      <c r="L1862" s="2">
        <f t="shared" si="185"/>
        <v>-4.3949688398844562E-3</v>
      </c>
      <c r="P1862" s="2">
        <f t="shared" si="186"/>
        <v>6.8027676122012562E-4</v>
      </c>
      <c r="T1862" s="2">
        <f t="shared" si="187"/>
        <v>-4.1082236749199804E-3</v>
      </c>
      <c r="X1862" s="2">
        <f t="shared" si="188"/>
        <v>-3.7146920786643306E-3</v>
      </c>
      <c r="AB1862" s="2">
        <f t="shared" si="189"/>
        <v>2.8674516496447582E-4</v>
      </c>
      <c r="AF1862" s="2">
        <f t="shared" si="190"/>
        <v>-3.4279469136998548E-3</v>
      </c>
    </row>
    <row r="1863" spans="1:32" x14ac:dyDescent="0.3">
      <c r="A1863" s="15">
        <v>44749</v>
      </c>
      <c r="B1863" s="2">
        <v>1.2284442796217319E-2</v>
      </c>
      <c r="C1863" s="4">
        <v>8.9494552777395816E-3</v>
      </c>
      <c r="D1863" s="2">
        <v>1.7365273822443402E-2</v>
      </c>
      <c r="E1863" s="2">
        <v>7.9531587988086166E-3</v>
      </c>
      <c r="F1863">
        <v>7</v>
      </c>
      <c r="G1863">
        <v>2022</v>
      </c>
      <c r="L1863" s="2">
        <f t="shared" si="185"/>
        <v>-3.3349875184777375E-3</v>
      </c>
      <c r="P1863" s="2">
        <f t="shared" si="186"/>
        <v>-5.080831026226083E-3</v>
      </c>
      <c r="T1863" s="2">
        <f t="shared" si="187"/>
        <v>-4.3312839974087025E-3</v>
      </c>
      <c r="X1863" s="2">
        <f t="shared" si="188"/>
        <v>-8.4158185447038205E-3</v>
      </c>
      <c r="AB1863" s="2">
        <f t="shared" si="189"/>
        <v>-9.9629647893096501E-4</v>
      </c>
      <c r="AF1863" s="2">
        <f t="shared" si="190"/>
        <v>-9.4121150236347855E-3</v>
      </c>
    </row>
    <row r="1864" spans="1:32" x14ac:dyDescent="0.3">
      <c r="A1864" s="15">
        <v>44750</v>
      </c>
      <c r="B1864" s="2">
        <v>4.9937885142864614E-3</v>
      </c>
      <c r="C1864" s="4">
        <v>5.4360964240775514E-3</v>
      </c>
      <c r="D1864" s="2">
        <v>5.8347150511307176E-3</v>
      </c>
      <c r="E1864" s="2">
        <v>5.599642367095657E-3</v>
      </c>
      <c r="F1864">
        <v>7</v>
      </c>
      <c r="G1864">
        <v>2022</v>
      </c>
      <c r="L1864" s="2">
        <f t="shared" si="185"/>
        <v>4.4230790979108998E-4</v>
      </c>
      <c r="P1864" s="2">
        <f t="shared" si="186"/>
        <v>-8.409265368442562E-4</v>
      </c>
      <c r="T1864" s="2">
        <f t="shared" si="187"/>
        <v>6.058538528091956E-4</v>
      </c>
      <c r="X1864" s="2">
        <f t="shared" si="188"/>
        <v>-3.9861862705316622E-4</v>
      </c>
      <c r="AB1864" s="2">
        <f t="shared" si="189"/>
        <v>1.6354594301810563E-4</v>
      </c>
      <c r="AF1864" s="2">
        <f t="shared" si="190"/>
        <v>-2.350726840350606E-4</v>
      </c>
    </row>
    <row r="1865" spans="1:32" x14ac:dyDescent="0.3">
      <c r="A1865" s="15">
        <v>44753</v>
      </c>
      <c r="B1865" s="2">
        <v>6.4403382705186269E-3</v>
      </c>
      <c r="C1865" s="4">
        <v>-2.8359000283592243E-4</v>
      </c>
      <c r="D1865" s="2">
        <v>9.8394120268021062E-3</v>
      </c>
      <c r="E1865" s="2">
        <v>-1.5897040188068779E-3</v>
      </c>
      <c r="F1865">
        <v>7</v>
      </c>
      <c r="G1865">
        <v>2022</v>
      </c>
      <c r="L1865" s="2">
        <f t="shared" si="185"/>
        <v>-6.7239282733545496E-3</v>
      </c>
      <c r="P1865" s="2">
        <f t="shared" si="186"/>
        <v>-3.3990737562834793E-3</v>
      </c>
      <c r="T1865" s="2">
        <f t="shared" si="187"/>
        <v>-8.0300422893255057E-3</v>
      </c>
      <c r="X1865" s="2">
        <f t="shared" si="188"/>
        <v>-1.0123002029638029E-2</v>
      </c>
      <c r="AB1865" s="2">
        <f t="shared" si="189"/>
        <v>-1.3061140159709554E-3</v>
      </c>
      <c r="AF1865" s="2">
        <f t="shared" si="190"/>
        <v>-1.1429116045608985E-2</v>
      </c>
    </row>
    <row r="1866" spans="1:32" x14ac:dyDescent="0.3">
      <c r="A1866" s="15">
        <v>44754</v>
      </c>
      <c r="B1866" s="2">
        <v>-1.0184807970075182E-2</v>
      </c>
      <c r="C1866" s="4">
        <v>-9.724962999506705E-3</v>
      </c>
      <c r="D1866" s="2">
        <v>-9.512357748102997E-3</v>
      </c>
      <c r="E1866" s="2">
        <v>-9.350452236345036E-3</v>
      </c>
      <c r="F1866">
        <v>7</v>
      </c>
      <c r="G1866">
        <v>2022</v>
      </c>
      <c r="L1866" s="2">
        <f t="shared" si="185"/>
        <v>4.598449705684772E-4</v>
      </c>
      <c r="P1866" s="2">
        <f t="shared" si="186"/>
        <v>-6.7245022197218521E-4</v>
      </c>
      <c r="T1866" s="2">
        <f t="shared" si="187"/>
        <v>8.3435573373014625E-4</v>
      </c>
      <c r="X1866" s="2">
        <f t="shared" si="188"/>
        <v>-2.1260525140370801E-4</v>
      </c>
      <c r="AB1866" s="2">
        <f t="shared" si="189"/>
        <v>3.7451076316166905E-4</v>
      </c>
      <c r="AF1866" s="2">
        <f t="shared" si="190"/>
        <v>1.6190551175796104E-4</v>
      </c>
    </row>
    <row r="1867" spans="1:32" x14ac:dyDescent="0.3">
      <c r="A1867" s="15">
        <v>44755</v>
      </c>
      <c r="B1867" s="2">
        <v>-9.7700988229134523E-3</v>
      </c>
      <c r="C1867" s="4">
        <v>-5.7073289202468278E-3</v>
      </c>
      <c r="D1867" s="2">
        <v>-8.6658269823309663E-3</v>
      </c>
      <c r="E1867" s="2">
        <v>-6.9119211618619012E-3</v>
      </c>
      <c r="F1867">
        <v>7</v>
      </c>
      <c r="G1867">
        <v>2022</v>
      </c>
      <c r="L1867" s="2">
        <f t="shared" si="185"/>
        <v>4.0627699026666245E-3</v>
      </c>
      <c r="P1867" s="2">
        <f t="shared" si="186"/>
        <v>-1.104271840582486E-3</v>
      </c>
      <c r="T1867" s="2">
        <f t="shared" si="187"/>
        <v>2.8581776610515511E-3</v>
      </c>
      <c r="X1867" s="2">
        <f t="shared" si="188"/>
        <v>2.9584980620841386E-3</v>
      </c>
      <c r="AB1867" s="2">
        <f t="shared" si="189"/>
        <v>-1.2045922416150734E-3</v>
      </c>
      <c r="AF1867" s="2">
        <f t="shared" si="190"/>
        <v>1.7539058204690651E-3</v>
      </c>
    </row>
    <row r="1868" spans="1:32" x14ac:dyDescent="0.3">
      <c r="A1868" s="15">
        <v>44756</v>
      </c>
      <c r="B1868" s="2">
        <v>-2.8189702320494015E-3</v>
      </c>
      <c r="C1868" s="4">
        <v>-1.7536552752142748E-3</v>
      </c>
      <c r="D1868" s="2">
        <v>-5.0706619424714106E-3</v>
      </c>
      <c r="E1868" s="2">
        <v>-1.8312913500448012E-3</v>
      </c>
      <c r="F1868">
        <v>7</v>
      </c>
      <c r="G1868">
        <v>2022</v>
      </c>
      <c r="L1868" s="2">
        <f t="shared" si="185"/>
        <v>1.0653149568351267E-3</v>
      </c>
      <c r="P1868" s="2">
        <f t="shared" si="186"/>
        <v>2.2516917104220091E-3</v>
      </c>
      <c r="T1868" s="2">
        <f t="shared" si="187"/>
        <v>9.876788820046003E-4</v>
      </c>
      <c r="X1868" s="2">
        <f t="shared" si="188"/>
        <v>3.3170066672571358E-3</v>
      </c>
      <c r="AB1868" s="2">
        <f t="shared" si="189"/>
        <v>-7.7636074830526392E-5</v>
      </c>
      <c r="AF1868" s="2">
        <f t="shared" si="190"/>
        <v>3.2393705924266096E-3</v>
      </c>
    </row>
    <row r="1869" spans="1:32" x14ac:dyDescent="0.3">
      <c r="A1869" s="15">
        <v>44757</v>
      </c>
      <c r="B1869" s="2">
        <v>7.0751423562085925E-3</v>
      </c>
      <c r="C1869" s="4">
        <v>6.9359701103921031E-3</v>
      </c>
      <c r="D1869" s="2">
        <v>9.076164750428374E-4</v>
      </c>
      <c r="E1869" s="2">
        <v>6.4517940735151708E-3</v>
      </c>
      <c r="F1869">
        <v>7</v>
      </c>
      <c r="G1869">
        <v>2022</v>
      </c>
      <c r="L1869" s="2">
        <f t="shared" si="185"/>
        <v>-1.3917224581648947E-4</v>
      </c>
      <c r="P1869" s="2">
        <f t="shared" si="186"/>
        <v>6.167525881165755E-3</v>
      </c>
      <c r="T1869" s="2">
        <f t="shared" si="187"/>
        <v>-6.2334828269342175E-4</v>
      </c>
      <c r="X1869" s="2">
        <f t="shared" si="188"/>
        <v>6.0283536353492656E-3</v>
      </c>
      <c r="AB1869" s="2">
        <f t="shared" si="189"/>
        <v>-4.8417603687693229E-4</v>
      </c>
      <c r="AF1869" s="2">
        <f t="shared" si="190"/>
        <v>5.5441775984723333E-3</v>
      </c>
    </row>
    <row r="1870" spans="1:32" x14ac:dyDescent="0.3">
      <c r="A1870" s="15">
        <v>44760</v>
      </c>
      <c r="B1870" s="2">
        <v>1.3995086115369242E-2</v>
      </c>
      <c r="C1870" s="4">
        <v>1.428731650175705E-2</v>
      </c>
      <c r="D1870" s="2">
        <v>1.9492455161298102E-2</v>
      </c>
      <c r="E1870" s="2">
        <v>1.4143581994160104E-2</v>
      </c>
      <c r="F1870">
        <v>7</v>
      </c>
      <c r="G1870">
        <v>2022</v>
      </c>
      <c r="L1870" s="2">
        <f t="shared" si="185"/>
        <v>2.9223038638780813E-4</v>
      </c>
      <c r="P1870" s="2">
        <f t="shared" si="186"/>
        <v>-5.4973690459288599E-3</v>
      </c>
      <c r="T1870" s="2">
        <f t="shared" si="187"/>
        <v>1.4849587879086149E-4</v>
      </c>
      <c r="X1870" s="2">
        <f t="shared" si="188"/>
        <v>-5.2051386595410518E-3</v>
      </c>
      <c r="AB1870" s="2">
        <f t="shared" si="189"/>
        <v>-1.4373450759694664E-4</v>
      </c>
      <c r="AF1870" s="2">
        <f t="shared" si="190"/>
        <v>-5.3488731671379984E-3</v>
      </c>
    </row>
    <row r="1871" spans="1:32" x14ac:dyDescent="0.3">
      <c r="A1871" s="15">
        <v>44761</v>
      </c>
      <c r="B1871" s="2">
        <v>5.7647144717148727E-3</v>
      </c>
      <c r="C1871" s="4">
        <v>3.8117762693122385E-3</v>
      </c>
      <c r="D1871" s="2">
        <v>1.02280344017173E-2</v>
      </c>
      <c r="E1871" s="2">
        <v>4.5206309844895267E-3</v>
      </c>
      <c r="F1871">
        <v>7</v>
      </c>
      <c r="G1871">
        <v>2022</v>
      </c>
      <c r="L1871" s="2">
        <f t="shared" si="185"/>
        <v>-1.9529382024026341E-3</v>
      </c>
      <c r="P1871" s="2">
        <f t="shared" si="186"/>
        <v>-4.4633199300024278E-3</v>
      </c>
      <c r="T1871" s="2">
        <f t="shared" si="187"/>
        <v>-1.244083487225346E-3</v>
      </c>
      <c r="X1871" s="2">
        <f t="shared" si="188"/>
        <v>-6.4162581324050619E-3</v>
      </c>
      <c r="AB1871" s="2">
        <f t="shared" si="189"/>
        <v>7.0885471517728813E-4</v>
      </c>
      <c r="AF1871" s="2">
        <f t="shared" si="190"/>
        <v>-5.7074034172277738E-3</v>
      </c>
    </row>
    <row r="1872" spans="1:32" x14ac:dyDescent="0.3">
      <c r="A1872" s="15">
        <v>44762</v>
      </c>
      <c r="B1872" s="2">
        <v>5.6805463971783491E-3</v>
      </c>
      <c r="C1872" s="4">
        <v>1.1033900327712303E-2</v>
      </c>
      <c r="D1872" s="2">
        <v>7.0478032830025468E-3</v>
      </c>
      <c r="E1872" s="2">
        <v>1.1501503990861684E-2</v>
      </c>
      <c r="F1872">
        <v>7</v>
      </c>
      <c r="G1872">
        <v>2022</v>
      </c>
      <c r="L1872" s="2">
        <f t="shared" si="185"/>
        <v>5.3533539305339536E-3</v>
      </c>
      <c r="P1872" s="2">
        <f t="shared" si="186"/>
        <v>-1.3672568858241977E-3</v>
      </c>
      <c r="T1872" s="2">
        <f t="shared" si="187"/>
        <v>5.820957593683335E-3</v>
      </c>
      <c r="X1872" s="2">
        <f t="shared" si="188"/>
        <v>3.9860970447097559E-3</v>
      </c>
      <c r="AB1872" s="2">
        <f t="shared" si="189"/>
        <v>4.6760366314938136E-4</v>
      </c>
      <c r="AF1872" s="2">
        <f t="shared" si="190"/>
        <v>4.4537007078591373E-3</v>
      </c>
    </row>
    <row r="1873" spans="1:32" x14ac:dyDescent="0.3">
      <c r="A1873" s="15">
        <v>44763</v>
      </c>
      <c r="B1873" s="2">
        <v>4.2408361193940819E-3</v>
      </c>
      <c r="C1873" s="4">
        <v>5.1086959811390735E-3</v>
      </c>
      <c r="D1873" s="2">
        <v>6.3632648636026664E-3</v>
      </c>
      <c r="E1873" s="2">
        <v>5.1341639239149877E-3</v>
      </c>
      <c r="F1873">
        <v>7</v>
      </c>
      <c r="G1873">
        <v>2022</v>
      </c>
      <c r="L1873" s="2">
        <f t="shared" si="185"/>
        <v>8.6785986174499168E-4</v>
      </c>
      <c r="P1873" s="2">
        <f t="shared" si="186"/>
        <v>-2.1224287442085845E-3</v>
      </c>
      <c r="T1873" s="2">
        <f t="shared" si="187"/>
        <v>8.9332780452090581E-4</v>
      </c>
      <c r="X1873" s="2">
        <f t="shared" si="188"/>
        <v>-1.2545688824635928E-3</v>
      </c>
      <c r="AB1873" s="2">
        <f t="shared" si="189"/>
        <v>2.5467942775914132E-5</v>
      </c>
      <c r="AF1873" s="2">
        <f t="shared" si="190"/>
        <v>-1.2291009396876787E-3</v>
      </c>
    </row>
    <row r="1874" spans="1:32" x14ac:dyDescent="0.3">
      <c r="A1874" s="15">
        <v>44764</v>
      </c>
      <c r="B1874" s="2">
        <v>1.5306773121057226E-2</v>
      </c>
      <c r="C1874" s="4">
        <v>6.8773430089881654E-3</v>
      </c>
      <c r="D1874" s="2">
        <v>1.4860086737935336E-2</v>
      </c>
      <c r="E1874" s="2">
        <v>7.0090936111254385E-3</v>
      </c>
      <c r="F1874">
        <v>7</v>
      </c>
      <c r="G1874">
        <v>2022</v>
      </c>
      <c r="L1874" s="2">
        <f t="shared" si="185"/>
        <v>-8.4294301120690605E-3</v>
      </c>
      <c r="P1874" s="2">
        <f t="shared" si="186"/>
        <v>4.4668638312189007E-4</v>
      </c>
      <c r="T1874" s="2">
        <f t="shared" si="187"/>
        <v>-8.2976795099317865E-3</v>
      </c>
      <c r="X1874" s="2">
        <f t="shared" si="188"/>
        <v>-7.9827437289471705E-3</v>
      </c>
      <c r="AB1874" s="2">
        <f t="shared" si="189"/>
        <v>1.3175060213727312E-4</v>
      </c>
      <c r="AF1874" s="2">
        <f t="shared" si="190"/>
        <v>-7.8509931268098965E-3</v>
      </c>
    </row>
    <row r="1875" spans="1:32" x14ac:dyDescent="0.3">
      <c r="A1875" s="15">
        <v>44767</v>
      </c>
      <c r="B1875" s="2">
        <v>-1.24721233196041E-3</v>
      </c>
      <c r="C1875" s="4">
        <v>-5.2902457915781154E-3</v>
      </c>
      <c r="D1875" s="2">
        <v>-3.4159931081306446E-4</v>
      </c>
      <c r="E1875" s="2">
        <v>-5.4574251817700497E-3</v>
      </c>
      <c r="F1875">
        <v>7</v>
      </c>
      <c r="G1875">
        <v>2022</v>
      </c>
      <c r="L1875" s="2">
        <f t="shared" si="185"/>
        <v>-4.0430334596177056E-3</v>
      </c>
      <c r="P1875" s="2">
        <f t="shared" si="186"/>
        <v>-9.0561302114734558E-4</v>
      </c>
      <c r="T1875" s="2">
        <f t="shared" si="187"/>
        <v>-4.2102128498096398E-3</v>
      </c>
      <c r="X1875" s="2">
        <f t="shared" si="188"/>
        <v>-4.9486464807650512E-3</v>
      </c>
      <c r="AB1875" s="2">
        <f t="shared" si="189"/>
        <v>-1.6717939019193426E-4</v>
      </c>
      <c r="AF1875" s="2">
        <f t="shared" si="190"/>
        <v>-5.1158258709569854E-3</v>
      </c>
    </row>
    <row r="1876" spans="1:32" x14ac:dyDescent="0.3">
      <c r="A1876" s="15">
        <v>44768</v>
      </c>
      <c r="B1876" s="2">
        <v>-6.1819876778554409E-3</v>
      </c>
      <c r="C1876" s="4">
        <v>-8.8479345800012901E-3</v>
      </c>
      <c r="D1876" s="2">
        <v>-8.6558987540298372E-3</v>
      </c>
      <c r="E1876" s="2">
        <v>-8.9252956359603206E-3</v>
      </c>
      <c r="F1876">
        <v>7</v>
      </c>
      <c r="G1876">
        <v>2022</v>
      </c>
      <c r="L1876" s="2">
        <f t="shared" si="185"/>
        <v>-2.6659469021458491E-3</v>
      </c>
      <c r="P1876" s="2">
        <f t="shared" si="186"/>
        <v>2.4739110761743963E-3</v>
      </c>
      <c r="T1876" s="2">
        <f t="shared" si="187"/>
        <v>-2.7433079581048797E-3</v>
      </c>
      <c r="X1876" s="2">
        <f t="shared" si="188"/>
        <v>-1.9203582597145281E-4</v>
      </c>
      <c r="AB1876" s="2">
        <f t="shared" si="189"/>
        <v>-7.7361055959030561E-5</v>
      </c>
      <c r="AF1876" s="2">
        <f t="shared" si="190"/>
        <v>-2.6939688193048338E-4</v>
      </c>
    </row>
    <row r="1877" spans="1:32" x14ac:dyDescent="0.3">
      <c r="A1877" s="15">
        <v>44769</v>
      </c>
      <c r="B1877" s="2">
        <v>8.6609835133262276E-3</v>
      </c>
      <c r="C1877" s="4">
        <v>9.5821061220528417E-3</v>
      </c>
      <c r="D1877" s="2">
        <v>1.0306659159262261E-2</v>
      </c>
      <c r="E1877" s="2">
        <v>9.9121579040788305E-3</v>
      </c>
      <c r="F1877">
        <v>7</v>
      </c>
      <c r="G1877">
        <v>2022</v>
      </c>
      <c r="L1877" s="2">
        <f t="shared" si="185"/>
        <v>9.2112260872661417E-4</v>
      </c>
      <c r="P1877" s="2">
        <f t="shared" si="186"/>
        <v>-1.645675645936033E-3</v>
      </c>
      <c r="T1877" s="2">
        <f t="shared" si="187"/>
        <v>1.2511743907526029E-3</v>
      </c>
      <c r="X1877" s="2">
        <f t="shared" si="188"/>
        <v>-7.2455303720941888E-4</v>
      </c>
      <c r="AB1877" s="2">
        <f t="shared" si="189"/>
        <v>3.3005178202598871E-4</v>
      </c>
      <c r="AF1877" s="2">
        <f t="shared" si="190"/>
        <v>-3.9450125518343017E-4</v>
      </c>
    </row>
    <row r="1878" spans="1:32" x14ac:dyDescent="0.3">
      <c r="A1878" s="15">
        <v>44770</v>
      </c>
      <c r="B1878" s="2">
        <v>2.3130787037037078E-2</v>
      </c>
      <c r="C1878" s="4">
        <v>1.7293802353110798E-2</v>
      </c>
      <c r="D1878" s="2">
        <v>1.6159309477690596E-2</v>
      </c>
      <c r="E1878" s="2">
        <v>1.8658879696834208E-2</v>
      </c>
      <c r="F1878">
        <v>7</v>
      </c>
      <c r="G1878">
        <v>2022</v>
      </c>
      <c r="L1878" s="2">
        <f t="shared" si="185"/>
        <v>-5.8369846839262801E-3</v>
      </c>
      <c r="P1878" s="2">
        <f t="shared" si="186"/>
        <v>6.9714775593464826E-3</v>
      </c>
      <c r="T1878" s="2">
        <f t="shared" si="187"/>
        <v>-4.47190734020287E-3</v>
      </c>
      <c r="X1878" s="2">
        <f t="shared" si="188"/>
        <v>1.1344928754202024E-3</v>
      </c>
      <c r="AB1878" s="2">
        <f t="shared" si="189"/>
        <v>1.3650773437234101E-3</v>
      </c>
      <c r="AF1878" s="2">
        <f t="shared" si="190"/>
        <v>2.4995702191436125E-3</v>
      </c>
    </row>
    <row r="1879" spans="1:32" x14ac:dyDescent="0.3">
      <c r="A1879" s="15">
        <v>44771</v>
      </c>
      <c r="B1879" s="2">
        <v>9.049306678594736E-3</v>
      </c>
      <c r="C1879" s="4">
        <v>1.3505930441357237E-2</v>
      </c>
      <c r="D1879" s="2">
        <v>3.0298449762762468E-3</v>
      </c>
      <c r="E1879" s="2">
        <v>1.2530560895877224E-2</v>
      </c>
      <c r="F1879">
        <v>7</v>
      </c>
      <c r="G1879">
        <v>2022</v>
      </c>
      <c r="L1879" s="2">
        <f t="shared" si="185"/>
        <v>4.4566237627625006E-3</v>
      </c>
      <c r="P1879" s="2">
        <f t="shared" si="186"/>
        <v>6.0194617023184892E-3</v>
      </c>
      <c r="T1879" s="2">
        <f t="shared" si="187"/>
        <v>3.4812542172824885E-3</v>
      </c>
      <c r="X1879" s="2">
        <f t="shared" si="188"/>
        <v>1.0476085465080991E-2</v>
      </c>
      <c r="AB1879" s="2">
        <f t="shared" si="189"/>
        <v>-9.7536954548001209E-4</v>
      </c>
      <c r="AF1879" s="2">
        <f t="shared" si="190"/>
        <v>9.5007159196009786E-3</v>
      </c>
    </row>
    <row r="1880" spans="1:32" x14ac:dyDescent="0.3">
      <c r="A1880" s="15">
        <v>44774</v>
      </c>
      <c r="B1880" s="2">
        <v>8.3256559866244379E-3</v>
      </c>
      <c r="C1880" s="4">
        <v>1.0595486136406642E-2</v>
      </c>
      <c r="D1880" s="2">
        <v>1.0983852296793281E-2</v>
      </c>
      <c r="E1880" s="2">
        <v>9.4710375584611851E-3</v>
      </c>
      <c r="F1880">
        <v>8</v>
      </c>
      <c r="G1880">
        <v>2022</v>
      </c>
      <c r="L1880" s="2">
        <f t="shared" si="185"/>
        <v>2.2698301497822045E-3</v>
      </c>
      <c r="P1880" s="2">
        <f t="shared" si="186"/>
        <v>-2.6581963101688436E-3</v>
      </c>
      <c r="T1880" s="2">
        <f t="shared" si="187"/>
        <v>1.1453815718367472E-3</v>
      </c>
      <c r="X1880" s="2">
        <f t="shared" si="188"/>
        <v>-3.883661603866391E-4</v>
      </c>
      <c r="AB1880" s="2">
        <f t="shared" si="189"/>
        <v>-1.1244485779454572E-3</v>
      </c>
      <c r="AF1880" s="2">
        <f t="shared" si="190"/>
        <v>-1.5128147383320963E-3</v>
      </c>
    </row>
    <row r="1881" spans="1:32" x14ac:dyDescent="0.3">
      <c r="A1881" s="15">
        <v>44775</v>
      </c>
      <c r="B1881" s="2">
        <v>-2.5885465368213024E-3</v>
      </c>
      <c r="C1881" s="4">
        <v>3.114177871460264E-4</v>
      </c>
      <c r="D1881" s="2">
        <v>3.1870659997045876E-3</v>
      </c>
      <c r="E1881" s="2">
        <v>3.5894038595556403E-4</v>
      </c>
      <c r="F1881">
        <v>8</v>
      </c>
      <c r="G1881">
        <v>2022</v>
      </c>
      <c r="L1881" s="2">
        <f t="shared" si="185"/>
        <v>2.8999643239673288E-3</v>
      </c>
      <c r="P1881" s="2">
        <f t="shared" si="186"/>
        <v>-5.77561253652589E-3</v>
      </c>
      <c r="T1881" s="2">
        <f t="shared" si="187"/>
        <v>2.9474869227768662E-3</v>
      </c>
      <c r="X1881" s="2">
        <f t="shared" si="188"/>
        <v>-2.8756482125585612E-3</v>
      </c>
      <c r="AB1881" s="2">
        <f t="shared" si="189"/>
        <v>4.7522598809537637E-5</v>
      </c>
      <c r="AF1881" s="2">
        <f t="shared" si="190"/>
        <v>-2.8281256137490237E-3</v>
      </c>
    </row>
    <row r="1882" spans="1:32" x14ac:dyDescent="0.3">
      <c r="A1882" s="15">
        <v>44776</v>
      </c>
      <c r="B1882" s="2">
        <v>7.3497154121831242E-4</v>
      </c>
      <c r="C1882" s="4">
        <v>2.461740687039006E-3</v>
      </c>
      <c r="D1882" s="2">
        <v>-9.1389648642962345E-4</v>
      </c>
      <c r="E1882" s="2">
        <v>3.6839251717857508E-3</v>
      </c>
      <c r="F1882">
        <v>8</v>
      </c>
      <c r="G1882">
        <v>2022</v>
      </c>
      <c r="L1882" s="2">
        <f t="shared" si="185"/>
        <v>1.7267691458206936E-3</v>
      </c>
      <c r="P1882" s="2">
        <f t="shared" si="186"/>
        <v>1.648868027647936E-3</v>
      </c>
      <c r="T1882" s="2">
        <f t="shared" si="187"/>
        <v>2.9489536305674384E-3</v>
      </c>
      <c r="X1882" s="2">
        <f t="shared" si="188"/>
        <v>3.3756371734686296E-3</v>
      </c>
      <c r="AB1882" s="2">
        <f t="shared" si="189"/>
        <v>1.2221844847467448E-3</v>
      </c>
      <c r="AF1882" s="2">
        <f t="shared" si="190"/>
        <v>4.5978216582153739E-3</v>
      </c>
    </row>
    <row r="1883" spans="1:32" x14ac:dyDescent="0.3">
      <c r="A1883" s="15">
        <v>44777</v>
      </c>
      <c r="B1883" s="2">
        <v>-4.5587094817151654E-3</v>
      </c>
      <c r="C1883" s="4">
        <v>-3.5368915036973193E-4</v>
      </c>
      <c r="D1883" s="2">
        <v>-6.1517402949517845E-3</v>
      </c>
      <c r="E1883" s="2">
        <v>-8.8653864840638E-4</v>
      </c>
      <c r="F1883">
        <v>8</v>
      </c>
      <c r="G1883">
        <v>2022</v>
      </c>
      <c r="L1883" s="2">
        <f t="shared" si="185"/>
        <v>4.2050203313454331E-3</v>
      </c>
      <c r="P1883" s="2">
        <f t="shared" si="186"/>
        <v>1.5930308132366192E-3</v>
      </c>
      <c r="T1883" s="2">
        <f t="shared" si="187"/>
        <v>3.6721708333087855E-3</v>
      </c>
      <c r="X1883" s="2">
        <f t="shared" si="188"/>
        <v>5.7980511445820523E-3</v>
      </c>
      <c r="AB1883" s="2">
        <f t="shared" si="189"/>
        <v>-5.3284949803664812E-4</v>
      </c>
      <c r="AF1883" s="2">
        <f t="shared" si="190"/>
        <v>5.2652016465454046E-3</v>
      </c>
    </row>
    <row r="1884" spans="1:32" x14ac:dyDescent="0.3">
      <c r="A1884" s="15">
        <v>44778</v>
      </c>
      <c r="B1884" s="2">
        <v>3.5643914443199286E-3</v>
      </c>
      <c r="C1884" s="4">
        <v>8.9172707398458174E-4</v>
      </c>
      <c r="D1884" s="2">
        <v>4.3715427268307735E-3</v>
      </c>
      <c r="E1884" s="2">
        <v>1.5288479351204035E-3</v>
      </c>
      <c r="F1884">
        <v>8</v>
      </c>
      <c r="G1884">
        <v>2022</v>
      </c>
      <c r="L1884" s="2">
        <f t="shared" si="185"/>
        <v>-2.672664370335347E-3</v>
      </c>
      <c r="P1884" s="2">
        <f t="shared" si="186"/>
        <v>-8.0715128251084489E-4</v>
      </c>
      <c r="T1884" s="2">
        <f t="shared" si="187"/>
        <v>-2.0355435091995253E-3</v>
      </c>
      <c r="X1884" s="2">
        <f t="shared" si="188"/>
        <v>-3.4798156528461919E-3</v>
      </c>
      <c r="AB1884" s="2">
        <f t="shared" si="189"/>
        <v>6.3712086113582175E-4</v>
      </c>
      <c r="AF1884" s="2">
        <f t="shared" si="190"/>
        <v>-2.8426947917103698E-3</v>
      </c>
    </row>
    <row r="1885" spans="1:32" x14ac:dyDescent="0.3">
      <c r="A1885" s="15">
        <v>44781</v>
      </c>
      <c r="B1885" s="2">
        <v>9.2131136425277604E-3</v>
      </c>
      <c r="C1885" s="4">
        <v>7.3343871245867822E-3</v>
      </c>
      <c r="D1885" s="2">
        <v>8.3542981914843887E-3</v>
      </c>
      <c r="E1885" s="2">
        <v>7.966372501987987E-3</v>
      </c>
      <c r="F1885">
        <v>8</v>
      </c>
      <c r="G1885">
        <v>2022</v>
      </c>
      <c r="L1885" s="2">
        <f t="shared" si="185"/>
        <v>-1.8787265179409781E-3</v>
      </c>
      <c r="P1885" s="2">
        <f t="shared" si="186"/>
        <v>8.5881545104337167E-4</v>
      </c>
      <c r="T1885" s="2">
        <f t="shared" si="187"/>
        <v>-1.2467411405397734E-3</v>
      </c>
      <c r="X1885" s="2">
        <f t="shared" si="188"/>
        <v>-1.0199110668976065E-3</v>
      </c>
      <c r="AB1885" s="2">
        <f t="shared" si="189"/>
        <v>6.3198537740120474E-4</v>
      </c>
      <c r="AF1885" s="2">
        <f t="shared" si="190"/>
        <v>-3.8792568949640172E-4</v>
      </c>
    </row>
    <row r="1886" spans="1:32" x14ac:dyDescent="0.3">
      <c r="A1886" s="15">
        <v>44783</v>
      </c>
      <c r="B1886" s="2">
        <v>8.4750072037561233E-5</v>
      </c>
      <c r="C1886" s="4">
        <v>5.5063879806685587E-4</v>
      </c>
      <c r="D1886" s="2">
        <v>1.3193888705821286E-3</v>
      </c>
      <c r="E1886" s="2">
        <v>-6.0795469123358964E-4</v>
      </c>
      <c r="F1886">
        <v>8</v>
      </c>
      <c r="G1886">
        <v>2022</v>
      </c>
      <c r="L1886" s="2">
        <f t="shared" si="185"/>
        <v>4.6588872602929465E-4</v>
      </c>
      <c r="P1886" s="2">
        <f t="shared" si="186"/>
        <v>-1.2346387985445674E-3</v>
      </c>
      <c r="T1886" s="2">
        <f t="shared" si="187"/>
        <v>-6.9270476327115086E-4</v>
      </c>
      <c r="X1886" s="2">
        <f t="shared" si="188"/>
        <v>-7.6875007251527277E-4</v>
      </c>
      <c r="AB1886" s="2">
        <f t="shared" si="189"/>
        <v>-1.1585934893004455E-3</v>
      </c>
      <c r="AF1886" s="2">
        <f t="shared" si="190"/>
        <v>-1.9273435618157183E-3</v>
      </c>
    </row>
    <row r="1887" spans="1:32" x14ac:dyDescent="0.3">
      <c r="A1887" s="15">
        <v>44784</v>
      </c>
      <c r="B1887" s="2">
        <v>1.5480547798903227E-2</v>
      </c>
      <c r="C1887" s="4">
        <v>7.0859293688247619E-3</v>
      </c>
      <c r="D1887" s="2">
        <v>1.5461824051232963E-2</v>
      </c>
      <c r="E1887" s="2">
        <v>8.7611993004097551E-3</v>
      </c>
      <c r="F1887">
        <v>8</v>
      </c>
      <c r="G1887">
        <v>2022</v>
      </c>
      <c r="L1887" s="2">
        <f t="shared" si="185"/>
        <v>-8.3946184300784654E-3</v>
      </c>
      <c r="P1887" s="2">
        <f t="shared" si="186"/>
        <v>1.8723747670264246E-5</v>
      </c>
      <c r="T1887" s="2">
        <f t="shared" si="187"/>
        <v>-6.7193484984934722E-3</v>
      </c>
      <c r="X1887" s="2">
        <f t="shared" si="188"/>
        <v>-8.3758946824082012E-3</v>
      </c>
      <c r="AB1887" s="2">
        <f t="shared" si="189"/>
        <v>1.6752699315849932E-3</v>
      </c>
      <c r="AF1887" s="2">
        <f t="shared" si="190"/>
        <v>-6.7006247508232079E-3</v>
      </c>
    </row>
    <row r="1888" spans="1:32" x14ac:dyDescent="0.3">
      <c r="A1888" s="15">
        <v>44785</v>
      </c>
      <c r="B1888" s="2">
        <v>4.3062505711666749E-3</v>
      </c>
      <c r="C1888" s="4">
        <v>2.2169998301150378E-3</v>
      </c>
      <c r="D1888" s="2">
        <v>4.1782568605589878E-3</v>
      </c>
      <c r="E1888" s="2">
        <v>2.194072061564811E-3</v>
      </c>
      <c r="F1888">
        <v>8</v>
      </c>
      <c r="G1888">
        <v>2022</v>
      </c>
      <c r="L1888" s="2">
        <f t="shared" si="185"/>
        <v>-2.0892507410516371E-3</v>
      </c>
      <c r="P1888" s="2">
        <f t="shared" si="186"/>
        <v>1.2799371060768713E-4</v>
      </c>
      <c r="T1888" s="2">
        <f t="shared" si="187"/>
        <v>-2.1121785096018639E-3</v>
      </c>
      <c r="X1888" s="2">
        <f t="shared" si="188"/>
        <v>-1.96125703044395E-3</v>
      </c>
      <c r="AB1888" s="2">
        <f t="shared" si="189"/>
        <v>-2.2927768550226775E-5</v>
      </c>
      <c r="AF1888" s="2">
        <f t="shared" si="190"/>
        <v>-1.9841847989941768E-3</v>
      </c>
    </row>
    <row r="1889" spans="1:32" x14ac:dyDescent="0.3">
      <c r="A1889" s="15">
        <v>44789</v>
      </c>
      <c r="B1889" s="2">
        <v>7.4870749009829998E-3</v>
      </c>
      <c r="C1889" s="4">
        <v>7.181541573554215E-3</v>
      </c>
      <c r="D1889" s="2">
        <v>5.0547739246918988E-3</v>
      </c>
      <c r="E1889" s="2">
        <v>6.3809663793048411E-3</v>
      </c>
      <c r="F1889">
        <v>8</v>
      </c>
      <c r="G1889">
        <v>2022</v>
      </c>
      <c r="L1889" s="2">
        <f t="shared" si="185"/>
        <v>-3.055333274287848E-4</v>
      </c>
      <c r="P1889" s="2">
        <f t="shared" si="186"/>
        <v>2.432300976291101E-3</v>
      </c>
      <c r="T1889" s="2">
        <f t="shared" si="187"/>
        <v>-1.1061085216781587E-3</v>
      </c>
      <c r="X1889" s="2">
        <f t="shared" si="188"/>
        <v>2.1267676488623162E-3</v>
      </c>
      <c r="AB1889" s="2">
        <f t="shared" si="189"/>
        <v>-8.0057519424937395E-4</v>
      </c>
      <c r="AF1889" s="2">
        <f t="shared" si="190"/>
        <v>1.3261924546129423E-3</v>
      </c>
    </row>
    <row r="1890" spans="1:32" x14ac:dyDescent="0.3">
      <c r="A1890" s="15">
        <v>44790</v>
      </c>
      <c r="B1890" s="2">
        <v>8.5512242311937894E-3</v>
      </c>
      <c r="C1890" s="4">
        <v>6.675923198833116E-3</v>
      </c>
      <c r="D1890" s="2">
        <v>5.6588170383781618E-3</v>
      </c>
      <c r="E1890" s="2">
        <v>6.9836992985385779E-3</v>
      </c>
      <c r="F1890">
        <v>8</v>
      </c>
      <c r="G1890">
        <v>2022</v>
      </c>
      <c r="L1890" s="2">
        <f t="shared" si="185"/>
        <v>-1.8753010323606734E-3</v>
      </c>
      <c r="P1890" s="2">
        <f t="shared" si="186"/>
        <v>2.8924071928156277E-3</v>
      </c>
      <c r="T1890" s="2">
        <f t="shared" si="187"/>
        <v>-1.5675249326552116E-3</v>
      </c>
      <c r="X1890" s="2">
        <f t="shared" si="188"/>
        <v>1.0171061604549543E-3</v>
      </c>
      <c r="AB1890" s="2">
        <f t="shared" si="189"/>
        <v>3.0777609970546183E-4</v>
      </c>
      <c r="AF1890" s="2">
        <f t="shared" si="190"/>
        <v>1.3248822601604161E-3</v>
      </c>
    </row>
    <row r="1891" spans="1:32" x14ac:dyDescent="0.3">
      <c r="A1891" s="15">
        <v>44791</v>
      </c>
      <c r="B1891" s="2">
        <v>3.1402718128006428E-3</v>
      </c>
      <c r="C1891" s="4">
        <v>6.8266993605193866E-4</v>
      </c>
      <c r="D1891" s="2">
        <v>4.9275626746948147E-3</v>
      </c>
      <c r="E1891" s="2">
        <v>6.2844205613234855E-4</v>
      </c>
      <c r="F1891">
        <v>8</v>
      </c>
      <c r="G1891">
        <v>2022</v>
      </c>
      <c r="L1891" s="2">
        <f t="shared" si="185"/>
        <v>-2.4576018767487042E-3</v>
      </c>
      <c r="P1891" s="2">
        <f t="shared" si="186"/>
        <v>-1.7872908618941719E-3</v>
      </c>
      <c r="T1891" s="2">
        <f t="shared" si="187"/>
        <v>-2.5118297566682941E-3</v>
      </c>
      <c r="X1891" s="2">
        <f t="shared" si="188"/>
        <v>-4.2448927386428761E-3</v>
      </c>
      <c r="AB1891" s="2">
        <f t="shared" si="189"/>
        <v>-5.4227879919590107E-5</v>
      </c>
      <c r="AF1891" s="2">
        <f t="shared" si="190"/>
        <v>-4.299120618562466E-3</v>
      </c>
    </row>
    <row r="1892" spans="1:32" x14ac:dyDescent="0.3">
      <c r="A1892" s="15">
        <v>44792</v>
      </c>
      <c r="B1892" s="2">
        <v>-1.607240448470584E-2</v>
      </c>
      <c r="C1892" s="4">
        <v>-1.102943223902204E-2</v>
      </c>
      <c r="D1892" s="2">
        <v>-1.6900279023556355E-2</v>
      </c>
      <c r="E1892" s="2">
        <v>-1.0810474642608354E-2</v>
      </c>
      <c r="F1892">
        <v>8</v>
      </c>
      <c r="G1892">
        <v>2022</v>
      </c>
      <c r="L1892" s="2">
        <f t="shared" si="185"/>
        <v>5.0429722456837994E-3</v>
      </c>
      <c r="P1892" s="2">
        <f t="shared" si="186"/>
        <v>8.2787453885051557E-4</v>
      </c>
      <c r="T1892" s="2">
        <f t="shared" si="187"/>
        <v>5.2619298420974858E-3</v>
      </c>
      <c r="X1892" s="2">
        <f t="shared" si="188"/>
        <v>5.870846784534315E-3</v>
      </c>
      <c r="AB1892" s="2">
        <f t="shared" si="189"/>
        <v>2.1895759641368633E-4</v>
      </c>
      <c r="AF1892" s="2">
        <f t="shared" si="190"/>
        <v>6.0898043809480013E-3</v>
      </c>
    </row>
    <row r="1893" spans="1:32" x14ac:dyDescent="0.3">
      <c r="A1893" s="15">
        <v>44795</v>
      </c>
      <c r="B1893" s="2">
        <v>-1.9787878446693764E-2</v>
      </c>
      <c r="C1893" s="4">
        <v>-1.507732938403971E-2</v>
      </c>
      <c r="D1893" s="2">
        <v>-1.7652513277219027E-2</v>
      </c>
      <c r="E1893" s="2">
        <v>-1.4624246493696556E-2</v>
      </c>
      <c r="F1893">
        <v>8</v>
      </c>
      <c r="G1893">
        <v>2022</v>
      </c>
      <c r="L1893" s="2">
        <f t="shared" si="185"/>
        <v>4.7105490626540535E-3</v>
      </c>
      <c r="P1893" s="2">
        <f t="shared" si="186"/>
        <v>-2.1353651694747365E-3</v>
      </c>
      <c r="T1893" s="2">
        <f t="shared" si="187"/>
        <v>5.1636319529972073E-3</v>
      </c>
      <c r="X1893" s="2">
        <f t="shared" si="188"/>
        <v>2.575183893179317E-3</v>
      </c>
      <c r="AB1893" s="2">
        <f t="shared" si="189"/>
        <v>4.5308289034315385E-4</v>
      </c>
      <c r="AF1893" s="2">
        <f t="shared" si="190"/>
        <v>3.0282667835224708E-3</v>
      </c>
    </row>
    <row r="1894" spans="1:32" x14ac:dyDescent="0.3">
      <c r="A1894" s="15">
        <v>44796</v>
      </c>
      <c r="B1894" s="2">
        <v>7.4843482414992781E-3</v>
      </c>
      <c r="C1894" s="4">
        <v>4.9626372872440365E-3</v>
      </c>
      <c r="D1894" s="2">
        <v>1.0441866689296407E-2</v>
      </c>
      <c r="E1894" s="2">
        <v>4.3800076462550495E-3</v>
      </c>
      <c r="F1894">
        <v>8</v>
      </c>
      <c r="G1894">
        <v>2022</v>
      </c>
      <c r="L1894" s="2">
        <f t="shared" si="185"/>
        <v>-2.5217109542552416E-3</v>
      </c>
      <c r="P1894" s="2">
        <f t="shared" si="186"/>
        <v>-2.9575184477971294E-3</v>
      </c>
      <c r="T1894" s="2">
        <f t="shared" si="187"/>
        <v>-3.1043405952442286E-3</v>
      </c>
      <c r="X1894" s="2">
        <f t="shared" si="188"/>
        <v>-5.479229402052371E-3</v>
      </c>
      <c r="AB1894" s="2">
        <f t="shared" si="189"/>
        <v>-5.8262964098898702E-4</v>
      </c>
      <c r="AF1894" s="2">
        <f t="shared" si="190"/>
        <v>-6.061859043041358E-3</v>
      </c>
    </row>
    <row r="1895" spans="1:32" x14ac:dyDescent="0.3">
      <c r="A1895" s="15">
        <v>44797</v>
      </c>
      <c r="B1895" s="2">
        <v>4.9841552232168483E-3</v>
      </c>
      <c r="C1895" s="4">
        <v>1.5616555255298381E-3</v>
      </c>
      <c r="D1895" s="2">
        <v>8.8080283944890325E-3</v>
      </c>
      <c r="E1895" s="2">
        <v>9.1697116614401818E-4</v>
      </c>
      <c r="F1895">
        <v>8</v>
      </c>
      <c r="G1895">
        <v>2022</v>
      </c>
      <c r="L1895" s="2">
        <f t="shared" si="185"/>
        <v>-3.4224996976870104E-3</v>
      </c>
      <c r="P1895" s="2">
        <f t="shared" si="186"/>
        <v>-3.8238731712721841E-3</v>
      </c>
      <c r="T1895" s="2">
        <f t="shared" si="187"/>
        <v>-4.0671840570728306E-3</v>
      </c>
      <c r="X1895" s="2">
        <f t="shared" si="188"/>
        <v>-7.2463728689591946E-3</v>
      </c>
      <c r="AB1895" s="2">
        <f t="shared" si="189"/>
        <v>-6.446843593858199E-4</v>
      </c>
      <c r="AF1895" s="2">
        <f t="shared" si="190"/>
        <v>-7.8910572283450147E-3</v>
      </c>
    </row>
    <row r="1896" spans="1:32" x14ac:dyDescent="0.3">
      <c r="A1896" s="15">
        <v>44798</v>
      </c>
      <c r="B1896" s="2">
        <v>-3.943325509939327E-3</v>
      </c>
      <c r="C1896" s="4">
        <v>-4.6861820113093195E-3</v>
      </c>
      <c r="D1896" s="2">
        <v>-2.2477810366689295E-3</v>
      </c>
      <c r="E1896" s="2">
        <v>-5.2586568296109403E-3</v>
      </c>
      <c r="F1896">
        <v>8</v>
      </c>
      <c r="G1896">
        <v>2022</v>
      </c>
      <c r="L1896" s="2">
        <f t="shared" si="185"/>
        <v>-7.4285650136999247E-4</v>
      </c>
      <c r="P1896" s="2">
        <f t="shared" si="186"/>
        <v>-1.6955444732703975E-3</v>
      </c>
      <c r="T1896" s="2">
        <f t="shared" si="187"/>
        <v>-1.3153313196716133E-3</v>
      </c>
      <c r="X1896" s="2">
        <f t="shared" si="188"/>
        <v>-2.43840097464039E-3</v>
      </c>
      <c r="AB1896" s="2">
        <f t="shared" si="189"/>
        <v>-5.7247481830162081E-4</v>
      </c>
      <c r="AF1896" s="2">
        <f t="shared" si="190"/>
        <v>-3.0108757929420108E-3</v>
      </c>
    </row>
    <row r="1897" spans="1:32" x14ac:dyDescent="0.3">
      <c r="A1897" s="15">
        <v>44799</v>
      </c>
      <c r="B1897" s="2">
        <v>9.7859361321312767E-4</v>
      </c>
      <c r="C1897" s="4">
        <v>2.0801885581069272E-3</v>
      </c>
      <c r="D1897" s="2">
        <v>9.3451345609523449E-4</v>
      </c>
      <c r="E1897" s="2">
        <v>1.0063850580658055E-3</v>
      </c>
      <c r="F1897">
        <v>8</v>
      </c>
      <c r="G1897">
        <v>2022</v>
      </c>
      <c r="L1897" s="2">
        <f t="shared" si="185"/>
        <v>1.1015949448937995E-3</v>
      </c>
      <c r="P1897" s="2">
        <f t="shared" si="186"/>
        <v>4.4080157117893184E-5</v>
      </c>
      <c r="T1897" s="2">
        <f t="shared" si="187"/>
        <v>2.7791444852677798E-5</v>
      </c>
      <c r="X1897" s="2">
        <f t="shared" si="188"/>
        <v>1.1456751020116926E-3</v>
      </c>
      <c r="AB1897" s="2">
        <f t="shared" si="189"/>
        <v>-1.0738035000411217E-3</v>
      </c>
      <c r="AF1897" s="2">
        <f t="shared" si="190"/>
        <v>7.1871601970570982E-5</v>
      </c>
    </row>
    <row r="1898" spans="1:32" x14ac:dyDescent="0.3">
      <c r="A1898" s="15">
        <v>44802</v>
      </c>
      <c r="B1898" s="2">
        <v>-1.7139583817782786E-2</v>
      </c>
      <c r="C1898" s="4">
        <v>-1.4009989236227781E-2</v>
      </c>
      <c r="D1898" s="2">
        <v>-1.8222670803072407E-2</v>
      </c>
      <c r="E1898" s="2">
        <v>-1.4638676667028703E-2</v>
      </c>
      <c r="F1898">
        <v>8</v>
      </c>
      <c r="G1898">
        <v>2022</v>
      </c>
      <c r="L1898" s="2">
        <f t="shared" si="185"/>
        <v>3.129594581555005E-3</v>
      </c>
      <c r="P1898" s="2">
        <f t="shared" si="186"/>
        <v>1.0830869852896212E-3</v>
      </c>
      <c r="T1898" s="2">
        <f t="shared" si="187"/>
        <v>2.500907150754083E-3</v>
      </c>
      <c r="X1898" s="2">
        <f t="shared" si="188"/>
        <v>4.2126815668446262E-3</v>
      </c>
      <c r="AB1898" s="2">
        <f t="shared" si="189"/>
        <v>-6.2868743080092201E-4</v>
      </c>
      <c r="AF1898" s="2">
        <f t="shared" si="190"/>
        <v>3.5839941360437041E-3</v>
      </c>
    </row>
    <row r="1899" spans="1:32" x14ac:dyDescent="0.3">
      <c r="A1899" s="15">
        <v>44803</v>
      </c>
      <c r="B1899" s="2">
        <v>3.3087378427807908E-2</v>
      </c>
      <c r="C1899" s="4">
        <v>2.5784241808131381E-2</v>
      </c>
      <c r="D1899" s="2">
        <v>3.2919504554990452E-2</v>
      </c>
      <c r="E1899" s="2">
        <v>2.6986015122311136E-2</v>
      </c>
      <c r="F1899">
        <v>8</v>
      </c>
      <c r="G1899">
        <v>2022</v>
      </c>
      <c r="L1899" s="2">
        <f t="shared" si="185"/>
        <v>-7.3031366196765271E-3</v>
      </c>
      <c r="P1899" s="2">
        <f t="shared" si="186"/>
        <v>1.6787387281745614E-4</v>
      </c>
      <c r="T1899" s="2">
        <f t="shared" si="187"/>
        <v>-6.1013633054967722E-3</v>
      </c>
      <c r="X1899" s="2">
        <f t="shared" si="188"/>
        <v>-7.135262746859071E-3</v>
      </c>
      <c r="AB1899" s="2">
        <f t="shared" si="189"/>
        <v>1.2017733141797549E-3</v>
      </c>
      <c r="AF1899" s="2">
        <f t="shared" si="190"/>
        <v>-5.9334894326793161E-3</v>
      </c>
    </row>
    <row r="1900" spans="1:32" x14ac:dyDescent="0.3">
      <c r="A1900" s="15">
        <v>44805</v>
      </c>
      <c r="B1900" s="2">
        <v>-9.9163712893220683E-3</v>
      </c>
      <c r="C1900" s="4">
        <v>-1.219079580839335E-2</v>
      </c>
      <c r="D1900" s="2">
        <v>-5.9564835248218434E-3</v>
      </c>
      <c r="E1900" s="2">
        <v>-1.2941181015458153E-2</v>
      </c>
      <c r="F1900">
        <v>9</v>
      </c>
      <c r="G1900">
        <v>2022</v>
      </c>
      <c r="L1900" s="2">
        <f t="shared" si="185"/>
        <v>2.2744245190712813E-3</v>
      </c>
      <c r="P1900" s="2">
        <f t="shared" si="186"/>
        <v>3.9598877645002249E-3</v>
      </c>
      <c r="T1900" s="2">
        <f t="shared" si="187"/>
        <v>3.0248097261360851E-3</v>
      </c>
      <c r="X1900" s="2">
        <f t="shared" si="188"/>
        <v>6.2343122835715062E-3</v>
      </c>
      <c r="AB1900" s="2">
        <f t="shared" si="189"/>
        <v>7.5038520706480379E-4</v>
      </c>
      <c r="AF1900" s="2">
        <f t="shared" si="190"/>
        <v>6.98469749063631E-3</v>
      </c>
    </row>
    <row r="1901" spans="1:32" x14ac:dyDescent="0.3">
      <c r="A1901" s="15">
        <v>44806</v>
      </c>
      <c r="B1901" s="2">
        <v>5.028310074529199E-3</v>
      </c>
      <c r="C1901" s="4">
        <v>-1.909615340765753E-4</v>
      </c>
      <c r="D1901" s="2">
        <v>3.0469768773257848E-3</v>
      </c>
      <c r="E1901" s="2">
        <v>6.2518516047987884E-4</v>
      </c>
      <c r="F1901">
        <v>9</v>
      </c>
      <c r="G1901">
        <v>2022</v>
      </c>
      <c r="L1901" s="2">
        <f t="shared" si="185"/>
        <v>5.2192716086057744E-3</v>
      </c>
      <c r="P1901" s="2">
        <f t="shared" si="186"/>
        <v>-1.9813331972034142E-3</v>
      </c>
      <c r="T1901" s="2">
        <f t="shared" si="187"/>
        <v>4.4031249140493202E-3</v>
      </c>
      <c r="X1901" s="2">
        <f t="shared" si="188"/>
        <v>3.2379384114023602E-3</v>
      </c>
      <c r="AB1901" s="2">
        <f t="shared" si="189"/>
        <v>-8.1614669455645414E-4</v>
      </c>
      <c r="AF1901" s="2">
        <f t="shared" si="190"/>
        <v>2.4217917168459059E-3</v>
      </c>
    </row>
    <row r="1902" spans="1:32" x14ac:dyDescent="0.3">
      <c r="A1902" s="15">
        <v>44809</v>
      </c>
      <c r="B1902" s="2">
        <v>6.4413164046888535E-3</v>
      </c>
      <c r="C1902" s="4">
        <v>7.2037606652431254E-3</v>
      </c>
      <c r="D1902" s="2">
        <v>9.7600263818776786E-3</v>
      </c>
      <c r="E1902" s="2">
        <v>7.5276349145533333E-3</v>
      </c>
      <c r="F1902">
        <v>9</v>
      </c>
      <c r="G1902">
        <v>2022</v>
      </c>
      <c r="L1902" s="2">
        <f t="shared" si="185"/>
        <v>-7.6244426055427188E-4</v>
      </c>
      <c r="P1902" s="2">
        <f t="shared" si="186"/>
        <v>3.3187099771888251E-3</v>
      </c>
      <c r="T1902" s="2">
        <f t="shared" si="187"/>
        <v>-1.0863185098644798E-3</v>
      </c>
      <c r="X1902" s="2">
        <f t="shared" si="188"/>
        <v>2.5562657166345532E-3</v>
      </c>
      <c r="AB1902" s="2">
        <f t="shared" si="189"/>
        <v>-3.2387424931020793E-4</v>
      </c>
      <c r="AF1902" s="2">
        <f t="shared" si="190"/>
        <v>2.2323914673243453E-3</v>
      </c>
    </row>
    <row r="1903" spans="1:32" x14ac:dyDescent="0.3">
      <c r="A1903" s="15">
        <v>44810</v>
      </c>
      <c r="B1903" s="2">
        <v>-3.6817434978761283E-3</v>
      </c>
      <c r="C1903" s="4">
        <v>-5.7738681520229645E-4</v>
      </c>
      <c r="D1903" s="2">
        <v>-3.4982383198407267E-3</v>
      </c>
      <c r="E1903" s="2">
        <v>-8.2689154605941595E-4</v>
      </c>
      <c r="F1903">
        <v>9</v>
      </c>
      <c r="G1903">
        <v>2022</v>
      </c>
      <c r="L1903" s="2">
        <f t="shared" si="185"/>
        <v>-3.1043566826738319E-3</v>
      </c>
      <c r="P1903" s="2">
        <f t="shared" si="186"/>
        <v>1.8350517803540157E-4</v>
      </c>
      <c r="T1903" s="2">
        <f t="shared" si="187"/>
        <v>-2.8548519518167125E-3</v>
      </c>
      <c r="X1903" s="2">
        <f t="shared" si="188"/>
        <v>-2.9208515046384304E-3</v>
      </c>
      <c r="AB1903" s="2">
        <f t="shared" si="189"/>
        <v>2.4950473085711951E-4</v>
      </c>
      <c r="AF1903" s="2">
        <f t="shared" si="190"/>
        <v>-2.6713467737813105E-3</v>
      </c>
    </row>
    <row r="1904" spans="1:32" x14ac:dyDescent="0.3">
      <c r="A1904" s="15">
        <v>44811</v>
      </c>
      <c r="B1904" s="2">
        <v>-3.1641906231912823E-3</v>
      </c>
      <c r="C1904" s="4">
        <v>-1.7671447019640845E-3</v>
      </c>
      <c r="D1904" s="2">
        <v>-5.3092660053193136E-3</v>
      </c>
      <c r="E1904" s="2">
        <v>-2.8393335539525656E-3</v>
      </c>
      <c r="F1904">
        <v>9</v>
      </c>
      <c r="G1904">
        <v>2022</v>
      </c>
      <c r="L1904" s="2">
        <f t="shared" si="185"/>
        <v>-1.3970459212271978E-3</v>
      </c>
      <c r="P1904" s="2">
        <f t="shared" si="186"/>
        <v>-2.1450753821280312E-3</v>
      </c>
      <c r="T1904" s="2">
        <f t="shared" si="187"/>
        <v>-3.2485706923871677E-4</v>
      </c>
      <c r="X1904" s="2">
        <f t="shared" si="188"/>
        <v>-3.542121303355229E-3</v>
      </c>
      <c r="AB1904" s="2">
        <f t="shared" si="189"/>
        <v>1.072188851988481E-3</v>
      </c>
      <c r="AF1904" s="2">
        <f t="shared" si="190"/>
        <v>-2.469932451366748E-3</v>
      </c>
    </row>
    <row r="1905" spans="1:32" x14ac:dyDescent="0.3">
      <c r="A1905" s="15">
        <v>44812</v>
      </c>
      <c r="B1905" s="2">
        <v>1.4609344657227713E-2</v>
      </c>
      <c r="C1905" s="4">
        <v>9.8925353487210078E-3</v>
      </c>
      <c r="D1905" s="2">
        <v>1.9085865485263184E-2</v>
      </c>
      <c r="E1905" s="2">
        <v>1.1169272819030499E-2</v>
      </c>
      <c r="F1905">
        <v>9</v>
      </c>
      <c r="G1905">
        <v>2022</v>
      </c>
      <c r="L1905" s="2">
        <f t="shared" si="185"/>
        <v>4.7168093085067052E-3</v>
      </c>
      <c r="P1905" s="2">
        <f t="shared" si="186"/>
        <v>4.4765208280354712E-3</v>
      </c>
      <c r="T1905" s="2">
        <f t="shared" si="187"/>
        <v>3.4400718381972142E-3</v>
      </c>
      <c r="X1905" s="2">
        <f t="shared" si="188"/>
        <v>9.1933301365421764E-3</v>
      </c>
      <c r="AB1905" s="2">
        <f t="shared" si="189"/>
        <v>-1.276737470309491E-3</v>
      </c>
      <c r="AF1905" s="2">
        <f t="shared" si="190"/>
        <v>7.9165926662326854E-3</v>
      </c>
    </row>
    <row r="1906" spans="1:32" x14ac:dyDescent="0.3">
      <c r="A1906" s="15">
        <v>44813</v>
      </c>
      <c r="B1906" s="2">
        <v>-1.3870794905338623E-3</v>
      </c>
      <c r="C1906" s="4">
        <v>1.9439567385349278E-3</v>
      </c>
      <c r="D1906" s="2">
        <v>5.1418900518416921E-3</v>
      </c>
      <c r="E1906" s="2">
        <v>1.757800785481595E-3</v>
      </c>
      <c r="F1906">
        <v>9</v>
      </c>
      <c r="G1906">
        <v>2022</v>
      </c>
      <c r="L1906" s="2">
        <f t="shared" si="185"/>
        <v>-3.3310362290687899E-3</v>
      </c>
      <c r="P1906" s="2">
        <f t="shared" si="186"/>
        <v>6.5289695423755541E-3</v>
      </c>
      <c r="T1906" s="2">
        <f t="shared" si="187"/>
        <v>-3.1448802760154571E-3</v>
      </c>
      <c r="X1906" s="2">
        <f t="shared" si="188"/>
        <v>3.1979333133067642E-3</v>
      </c>
      <c r="AB1906" s="2">
        <f t="shared" si="189"/>
        <v>1.8615595305333278E-4</v>
      </c>
      <c r="AF1906" s="2">
        <f t="shared" si="190"/>
        <v>3.384089266360097E-3</v>
      </c>
    </row>
    <row r="1907" spans="1:32" x14ac:dyDescent="0.3">
      <c r="A1907" s="15">
        <v>44816</v>
      </c>
      <c r="B1907" s="2">
        <v>2.9098147264284844E-3</v>
      </c>
      <c r="C1907" s="4">
        <v>5.775695536733144E-3</v>
      </c>
      <c r="D1907" s="2">
        <v>3.9167947109663556E-3</v>
      </c>
      <c r="E1907" s="2">
        <v>5.3850659122434107E-3</v>
      </c>
      <c r="F1907">
        <v>9</v>
      </c>
      <c r="G1907">
        <v>2022</v>
      </c>
      <c r="L1907" s="2">
        <f t="shared" si="185"/>
        <v>-2.8658808103046596E-3</v>
      </c>
      <c r="P1907" s="2">
        <f t="shared" si="186"/>
        <v>1.0069799845378712E-3</v>
      </c>
      <c r="T1907" s="2">
        <f t="shared" si="187"/>
        <v>-2.4752511858149263E-3</v>
      </c>
      <c r="X1907" s="2">
        <f t="shared" si="188"/>
        <v>-1.8589008257667884E-3</v>
      </c>
      <c r="AB1907" s="2">
        <f t="shared" si="189"/>
        <v>3.9062962448973334E-4</v>
      </c>
      <c r="AF1907" s="2">
        <f t="shared" si="190"/>
        <v>-1.4682712012770551E-3</v>
      </c>
    </row>
    <row r="1908" spans="1:32" x14ac:dyDescent="0.3">
      <c r="A1908" s="15">
        <v>44817</v>
      </c>
      <c r="B1908" s="2">
        <v>9.0162238280924577E-3</v>
      </c>
      <c r="C1908" s="4">
        <v>7.4541364324403094E-3</v>
      </c>
      <c r="D1908" s="2">
        <v>7.3717158771626793E-3</v>
      </c>
      <c r="E1908" s="2">
        <v>7.5846130583100196E-3</v>
      </c>
      <c r="F1908">
        <v>9</v>
      </c>
      <c r="G1908">
        <v>2022</v>
      </c>
      <c r="L1908" s="2">
        <f t="shared" si="185"/>
        <v>1.5620873956521484E-3</v>
      </c>
      <c r="P1908" s="2">
        <f t="shared" si="186"/>
        <v>-1.6445079509297784E-3</v>
      </c>
      <c r="T1908" s="2">
        <f t="shared" si="187"/>
        <v>1.4316107697824381E-3</v>
      </c>
      <c r="X1908" s="2">
        <f t="shared" si="188"/>
        <v>-8.2420555277630016E-5</v>
      </c>
      <c r="AB1908" s="2">
        <f t="shared" si="189"/>
        <v>-1.3047662586971025E-4</v>
      </c>
      <c r="AF1908" s="2">
        <f t="shared" si="190"/>
        <v>-2.1289718114734027E-4</v>
      </c>
    </row>
    <row r="1909" spans="1:32" x14ac:dyDescent="0.3">
      <c r="A1909" s="15">
        <v>44818</v>
      </c>
      <c r="B1909" s="2">
        <v>7.481755718675316E-3</v>
      </c>
      <c r="C1909" s="4">
        <v>-3.6690545958643875E-3</v>
      </c>
      <c r="D1909" s="2">
        <v>1.3023235330816672E-2</v>
      </c>
      <c r="E1909" s="2">
        <v>-3.6999505374512155E-3</v>
      </c>
      <c r="F1909">
        <v>9</v>
      </c>
      <c r="G1909">
        <v>2022</v>
      </c>
      <c r="L1909" s="2">
        <f t="shared" si="185"/>
        <v>1.1150810314539704E-2</v>
      </c>
      <c r="P1909" s="2">
        <f t="shared" si="186"/>
        <v>5.541479612141356E-3</v>
      </c>
      <c r="T1909" s="2">
        <f t="shared" si="187"/>
        <v>1.1181706256126531E-2</v>
      </c>
      <c r="X1909" s="2">
        <f t="shared" si="188"/>
        <v>1.6692289926681061E-2</v>
      </c>
      <c r="AB1909" s="2">
        <f t="shared" si="189"/>
        <v>3.0895941586828006E-5</v>
      </c>
      <c r="AF1909" s="2">
        <f t="shared" si="190"/>
        <v>1.6723185868267886E-2</v>
      </c>
    </row>
    <row r="1910" spans="1:32" x14ac:dyDescent="0.3">
      <c r="A1910" s="15">
        <v>44819</v>
      </c>
      <c r="B1910" s="2">
        <v>-4.8619933636737311E-3</v>
      </c>
      <c r="C1910" s="4">
        <v>-7.0179823647850336E-3</v>
      </c>
      <c r="D1910" s="2">
        <v>-4.7385123679521118E-3</v>
      </c>
      <c r="E1910" s="2">
        <v>-6.8430941934615628E-3</v>
      </c>
      <c r="F1910">
        <v>9</v>
      </c>
      <c r="G1910">
        <v>2022</v>
      </c>
      <c r="L1910" s="2">
        <f t="shared" si="185"/>
        <v>2.1559890011113025E-3</v>
      </c>
      <c r="P1910" s="2">
        <f t="shared" si="186"/>
        <v>1.2348099572161934E-4</v>
      </c>
      <c r="T1910" s="2">
        <f t="shared" si="187"/>
        <v>1.9811008297878317E-3</v>
      </c>
      <c r="X1910" s="2">
        <f t="shared" si="188"/>
        <v>2.2794699968329219E-3</v>
      </c>
      <c r="AB1910" s="2">
        <f t="shared" si="189"/>
        <v>-1.7488817132347081E-4</v>
      </c>
      <c r="AF1910" s="2">
        <f t="shared" si="190"/>
        <v>2.1045818255094511E-3</v>
      </c>
    </row>
    <row r="1911" spans="1:32" x14ac:dyDescent="0.3">
      <c r="A1911" s="15">
        <v>44820</v>
      </c>
      <c r="B1911" s="2">
        <v>-1.5395668964541365E-2</v>
      </c>
      <c r="C1911" s="4">
        <v>-1.9384809871681726E-2</v>
      </c>
      <c r="D1911" s="2">
        <v>-1.0492802578064953E-2</v>
      </c>
      <c r="E1911" s="2">
        <v>-1.8240394727467777E-2</v>
      </c>
      <c r="F1911">
        <v>9</v>
      </c>
      <c r="G1911">
        <v>2022</v>
      </c>
      <c r="L1911" s="2">
        <f t="shared" si="185"/>
        <v>3.9891409071403615E-3</v>
      </c>
      <c r="P1911" s="2">
        <f t="shared" si="186"/>
        <v>4.9028663864764122E-3</v>
      </c>
      <c r="T1911" s="2">
        <f t="shared" si="187"/>
        <v>2.8447257629264124E-3</v>
      </c>
      <c r="X1911" s="2">
        <f t="shared" si="188"/>
        <v>8.8920072936167736E-3</v>
      </c>
      <c r="AB1911" s="2">
        <f t="shared" si="189"/>
        <v>-1.1444151442139491E-3</v>
      </c>
      <c r="AF1911" s="2">
        <f t="shared" si="190"/>
        <v>7.7475921494028245E-3</v>
      </c>
    </row>
    <row r="1912" spans="1:32" x14ac:dyDescent="0.3">
      <c r="A1912" s="15">
        <v>44823</v>
      </c>
      <c r="B1912" s="2">
        <v>6.5188237457144632E-3</v>
      </c>
      <c r="C1912" s="4">
        <v>5.2136661941663675E-3</v>
      </c>
      <c r="D1912" s="2">
        <v>3.129230346667677E-3</v>
      </c>
      <c r="E1912" s="2">
        <v>5.1059817517746164E-3</v>
      </c>
      <c r="F1912">
        <v>9</v>
      </c>
      <c r="G1912">
        <v>2022</v>
      </c>
      <c r="L1912" s="2">
        <f t="shared" si="185"/>
        <v>1.3051575515480958E-3</v>
      </c>
      <c r="P1912" s="2">
        <f t="shared" si="186"/>
        <v>-3.3895933990467863E-3</v>
      </c>
      <c r="T1912" s="2">
        <f t="shared" si="187"/>
        <v>1.4128419939398468E-3</v>
      </c>
      <c r="X1912" s="2">
        <f t="shared" si="188"/>
        <v>-2.0844358474986905E-3</v>
      </c>
      <c r="AB1912" s="2">
        <f t="shared" si="189"/>
        <v>1.0768444239175109E-4</v>
      </c>
      <c r="AF1912" s="2">
        <f t="shared" si="190"/>
        <v>-1.9767514051069394E-3</v>
      </c>
    </row>
    <row r="1913" spans="1:32" x14ac:dyDescent="0.3">
      <c r="A1913" s="15">
        <v>44824</v>
      </c>
      <c r="B1913" s="2">
        <v>1.3767449302027996E-2</v>
      </c>
      <c r="C1913" s="4">
        <v>1.1008809885230319E-2</v>
      </c>
      <c r="D1913" s="2">
        <v>1.3785802994298936E-2</v>
      </c>
      <c r="E1913" s="2">
        <v>9.7818391670243376E-3</v>
      </c>
      <c r="F1913">
        <v>9</v>
      </c>
      <c r="G1913">
        <v>2022</v>
      </c>
      <c r="L1913" s="2">
        <f t="shared" si="185"/>
        <v>2.7586394167976765E-3</v>
      </c>
      <c r="P1913" s="2">
        <f t="shared" si="186"/>
        <v>1.8353692270940691E-5</v>
      </c>
      <c r="T1913" s="2">
        <f t="shared" si="187"/>
        <v>3.9856101350036581E-3</v>
      </c>
      <c r="X1913" s="2">
        <f t="shared" si="188"/>
        <v>2.7769931090686172E-3</v>
      </c>
      <c r="AB1913" s="2">
        <f t="shared" si="189"/>
        <v>1.2269707182059816E-3</v>
      </c>
      <c r="AF1913" s="2">
        <f t="shared" si="190"/>
        <v>4.0039638272745988E-3</v>
      </c>
    </row>
    <row r="1914" spans="1:32" x14ac:dyDescent="0.3">
      <c r="A1914" s="15">
        <v>44825</v>
      </c>
      <c r="B1914" s="2">
        <v>-4.7475773155825317E-3</v>
      </c>
      <c r="C1914" s="4">
        <v>-5.4949835122431179E-3</v>
      </c>
      <c r="D1914" s="2">
        <v>-6.3868063074687363E-3</v>
      </c>
      <c r="E1914" s="2">
        <v>-4.4032341734910286E-3</v>
      </c>
      <c r="F1914">
        <v>9</v>
      </c>
      <c r="G1914">
        <v>2022</v>
      </c>
      <c r="L1914" s="2">
        <f t="shared" si="185"/>
        <v>7.4740619666058619E-4</v>
      </c>
      <c r="P1914" s="2">
        <f t="shared" si="186"/>
        <v>-1.6392289918862046E-3</v>
      </c>
      <c r="T1914" s="2">
        <f t="shared" si="187"/>
        <v>-3.4434314209150305E-4</v>
      </c>
      <c r="X1914" s="2">
        <f t="shared" si="188"/>
        <v>-8.9182279522561844E-4</v>
      </c>
      <c r="AB1914" s="2">
        <f t="shared" si="189"/>
        <v>-1.0917493387520892E-3</v>
      </c>
      <c r="AF1914" s="2">
        <f t="shared" si="190"/>
        <v>-1.9835721339777077E-3</v>
      </c>
    </row>
    <row r="1915" spans="1:32" x14ac:dyDescent="0.3">
      <c r="A1915" s="15">
        <v>44826</v>
      </c>
      <c r="B1915" s="2">
        <v>-1.4043371713296822E-2</v>
      </c>
      <c r="C1915" s="4">
        <v>-4.997643685783342E-3</v>
      </c>
      <c r="D1915" s="2">
        <v>-1.3902962009249191E-2</v>
      </c>
      <c r="E1915" s="2">
        <v>-5.668991829022656E-3</v>
      </c>
      <c r="F1915">
        <v>9</v>
      </c>
      <c r="G1915">
        <v>2022</v>
      </c>
      <c r="L1915" s="2">
        <f t="shared" si="185"/>
        <v>-9.0457280275134805E-3</v>
      </c>
      <c r="P1915" s="2">
        <f t="shared" si="186"/>
        <v>1.4040970404763028E-4</v>
      </c>
      <c r="T1915" s="2">
        <f t="shared" si="187"/>
        <v>-8.3743798842741655E-3</v>
      </c>
      <c r="X1915" s="2">
        <f t="shared" si="188"/>
        <v>-8.9053183234658502E-3</v>
      </c>
      <c r="AB1915" s="2">
        <f t="shared" si="189"/>
        <v>6.7134814323931407E-4</v>
      </c>
      <c r="AF1915" s="2">
        <f t="shared" si="190"/>
        <v>-8.2339701802265353E-3</v>
      </c>
    </row>
    <row r="1916" spans="1:32" x14ac:dyDescent="0.3">
      <c r="A1916" s="15">
        <v>44827</v>
      </c>
      <c r="B1916" s="2">
        <v>-2.5432865759378219E-2</v>
      </c>
      <c r="C1916" s="4">
        <v>-1.7155611521401305E-2</v>
      </c>
      <c r="D1916" s="2">
        <v>-2.6688013467681959E-2</v>
      </c>
      <c r="E1916" s="2">
        <v>-1.7266658231804937E-2</v>
      </c>
      <c r="F1916">
        <v>9</v>
      </c>
      <c r="G1916">
        <v>2022</v>
      </c>
      <c r="L1916" s="2">
        <f t="shared" si="185"/>
        <v>-8.2772542379769137E-3</v>
      </c>
      <c r="P1916" s="2">
        <f t="shared" si="186"/>
        <v>-1.2551477083037402E-3</v>
      </c>
      <c r="T1916" s="2">
        <f t="shared" si="187"/>
        <v>-8.1662075275732819E-3</v>
      </c>
      <c r="X1916" s="2">
        <f t="shared" si="188"/>
        <v>-9.5324019462806539E-3</v>
      </c>
      <c r="AB1916" s="2">
        <f t="shared" si="189"/>
        <v>1.1104671040363182E-4</v>
      </c>
      <c r="AF1916" s="2">
        <f t="shared" si="190"/>
        <v>-9.4213552358770221E-3</v>
      </c>
    </row>
    <row r="1917" spans="1:32" x14ac:dyDescent="0.3">
      <c r="A1917" s="15">
        <v>44830</v>
      </c>
      <c r="B1917" s="2">
        <v>-2.1744575953726992E-2</v>
      </c>
      <c r="C1917" s="4">
        <v>-1.7951388989083692E-2</v>
      </c>
      <c r="D1917" s="2">
        <v>-2.3516768340866707E-2</v>
      </c>
      <c r="E1917" s="2">
        <v>-1.6415107199927247E-2</v>
      </c>
      <c r="F1917">
        <v>9</v>
      </c>
      <c r="G1917">
        <v>2022</v>
      </c>
      <c r="L1917" s="2">
        <f t="shared" si="185"/>
        <v>-3.7931869646432997E-3</v>
      </c>
      <c r="P1917" s="2">
        <f t="shared" si="186"/>
        <v>-1.7721923871397149E-3</v>
      </c>
      <c r="T1917" s="2">
        <f t="shared" si="187"/>
        <v>-5.3294687537997452E-3</v>
      </c>
      <c r="X1917" s="2">
        <f t="shared" si="188"/>
        <v>-5.5653793517830147E-3</v>
      </c>
      <c r="AB1917" s="2">
        <f t="shared" si="189"/>
        <v>-1.5362817891564455E-3</v>
      </c>
      <c r="AF1917" s="2">
        <f t="shared" si="190"/>
        <v>-7.1016611409394602E-3</v>
      </c>
    </row>
    <row r="1918" spans="1:32" x14ac:dyDescent="0.3">
      <c r="A1918" s="15">
        <v>44831</v>
      </c>
      <c r="B1918" s="2">
        <v>-8.1066112643157027E-3</v>
      </c>
      <c r="C1918" s="4">
        <v>-5.2302792028806604E-4</v>
      </c>
      <c r="D1918" s="2">
        <v>-6.6578189233806638E-3</v>
      </c>
      <c r="E1918" s="2">
        <v>-6.5972272046558515E-4</v>
      </c>
      <c r="F1918">
        <v>9</v>
      </c>
      <c r="G1918">
        <v>2022</v>
      </c>
      <c r="L1918" s="2">
        <f t="shared" si="185"/>
        <v>-7.5835833440276368E-3</v>
      </c>
      <c r="P1918" s="2">
        <f t="shared" si="186"/>
        <v>1.4487923409350388E-3</v>
      </c>
      <c r="T1918" s="2">
        <f t="shared" si="187"/>
        <v>-7.4468885438501173E-3</v>
      </c>
      <c r="X1918" s="2">
        <f t="shared" si="188"/>
        <v>-6.1347910030925979E-3</v>
      </c>
      <c r="AB1918" s="2">
        <f t="shared" si="189"/>
        <v>1.3669480017751911E-4</v>
      </c>
      <c r="AF1918" s="2">
        <f t="shared" si="190"/>
        <v>-5.9980962029150785E-3</v>
      </c>
    </row>
    <row r="1919" spans="1:32" x14ac:dyDescent="0.3">
      <c r="A1919" s="15">
        <v>44832</v>
      </c>
      <c r="B1919" s="2">
        <v>-1.2434594902397147E-2</v>
      </c>
      <c r="C1919" s="4">
        <v>-8.7491327304586759E-3</v>
      </c>
      <c r="D1919" s="2">
        <v>-1.5623391029259066E-2</v>
      </c>
      <c r="E1919" s="2">
        <v>-8.9172144053882574E-3</v>
      </c>
      <c r="F1919">
        <v>9</v>
      </c>
      <c r="G1919">
        <v>2022</v>
      </c>
      <c r="L1919" s="2">
        <f t="shared" si="185"/>
        <v>-3.6854621719384709E-3</v>
      </c>
      <c r="P1919" s="2">
        <f t="shared" si="186"/>
        <v>-3.1887961268619192E-3</v>
      </c>
      <c r="T1919" s="2">
        <f t="shared" si="187"/>
        <v>-3.5173804970088894E-3</v>
      </c>
      <c r="X1919" s="2">
        <f t="shared" si="188"/>
        <v>-6.8742582988003901E-3</v>
      </c>
      <c r="AB1919" s="2">
        <f t="shared" si="189"/>
        <v>1.6808167492958145E-4</v>
      </c>
      <c r="AF1919" s="2">
        <f t="shared" si="190"/>
        <v>-6.7061766238708086E-3</v>
      </c>
    </row>
    <row r="1920" spans="1:32" x14ac:dyDescent="0.3">
      <c r="A1920" s="15">
        <v>44833</v>
      </c>
      <c r="B1920" s="2">
        <v>-5.0838054079308109E-3</v>
      </c>
      <c r="C1920" s="4">
        <v>-2.4023347134400248E-3</v>
      </c>
      <c r="D1920" s="2">
        <v>-2.9687617932803905E-3</v>
      </c>
      <c r="E1920" s="2">
        <v>-3.327309593153709E-3</v>
      </c>
      <c r="F1920">
        <v>9</v>
      </c>
      <c r="G1920">
        <v>2022</v>
      </c>
      <c r="L1920" s="2">
        <f t="shared" si="185"/>
        <v>-2.6814706944907861E-3</v>
      </c>
      <c r="P1920" s="2">
        <f t="shared" si="186"/>
        <v>2.1150436146504204E-3</v>
      </c>
      <c r="T1920" s="2">
        <f t="shared" si="187"/>
        <v>-1.756495814777102E-3</v>
      </c>
      <c r="X1920" s="2">
        <f t="shared" si="188"/>
        <v>-5.6642707984036565E-4</v>
      </c>
      <c r="AB1920" s="2">
        <f t="shared" si="189"/>
        <v>9.2497487971368413E-4</v>
      </c>
      <c r="AF1920" s="2">
        <f t="shared" si="190"/>
        <v>3.5854779987331848E-4</v>
      </c>
    </row>
    <row r="1921" spans="1:32" x14ac:dyDescent="0.3">
      <c r="A1921" s="15">
        <v>44834</v>
      </c>
      <c r="B1921" s="2">
        <v>2.1914529621601016E-2</v>
      </c>
      <c r="C1921" s="4">
        <v>1.6425755584756899E-2</v>
      </c>
      <c r="D1921" s="2">
        <v>2.6142332543113388E-2</v>
      </c>
      <c r="E1921" s="2">
        <v>1.8028022001788321E-2</v>
      </c>
      <c r="F1921">
        <v>9</v>
      </c>
      <c r="G1921">
        <v>2022</v>
      </c>
      <c r="L1921" s="2">
        <f t="shared" si="185"/>
        <v>5.4887740368441164E-3</v>
      </c>
      <c r="P1921" s="2">
        <f t="shared" si="186"/>
        <v>4.2278029215123726E-3</v>
      </c>
      <c r="T1921" s="2">
        <f t="shared" si="187"/>
        <v>3.8865076198126951E-3</v>
      </c>
      <c r="X1921" s="2">
        <f t="shared" si="188"/>
        <v>9.716576958356489E-3</v>
      </c>
      <c r="AB1921" s="2">
        <f t="shared" si="189"/>
        <v>-1.6022664170314213E-3</v>
      </c>
      <c r="AF1921" s="2">
        <f t="shared" si="190"/>
        <v>8.1143105413250677E-3</v>
      </c>
    </row>
    <row r="1922" spans="1:32" x14ac:dyDescent="0.3">
      <c r="A1922" s="15">
        <v>44837</v>
      </c>
      <c r="B1922" s="2">
        <v>-1.3691213767067013E-2</v>
      </c>
      <c r="C1922" s="4">
        <v>-1.2109264172080249E-2</v>
      </c>
      <c r="D1922" s="2">
        <v>-1.5590722187205037E-2</v>
      </c>
      <c r="E1922" s="2">
        <v>-1.1111687689327594E-2</v>
      </c>
      <c r="F1922">
        <v>10</v>
      </c>
      <c r="G1922">
        <v>2022</v>
      </c>
      <c r="L1922" s="2">
        <f t="shared" ref="L1922:L1985" si="191">IF(OR(F1922=1, F1922=3, F1922=4, F1922=5, F1922=6,F1922=9,F1922=10,F1922=11), B1922-C1922, IF(OR(F1922=2, F1922=7,F1922=8,F1922=12), C1922-B1922, ""))</f>
        <v>-1.5819495949867639E-3</v>
      </c>
      <c r="P1922" s="2">
        <f t="shared" ref="P1922:P1985" si="192">IF(OR(F1922=1, F1922=4, F1922=9,F1922=10,F1922=11), D1922-B1922, IF(OR(F1922=2,F1922=3,F1922=5,F1922=6, F1922=7,F1922=8,F1922=12), B1922-D1922, ""))</f>
        <v>-1.8995084201380245E-3</v>
      </c>
      <c r="T1922" s="2">
        <f t="shared" ref="T1922:T1985" si="193">IF(OR(F1922=1, F1922=3, F1922=4, F1922=5,F1922=9,F1922=10,F1922=11), B1922-E1922, IF(OR(F1922=2, F1922=6, F1922=7,F1922=8,F1922=12), E1922-B1922, ""))</f>
        <v>-2.5795260777394195E-3</v>
      </c>
      <c r="X1922" s="2">
        <f t="shared" ref="X1922:X1985" si="194">IF(OR(F1922=1, F1922=3, F1922=4, F1922=5,F1922=9,F1922=10,F1922=11), D1922-C1922, IF(OR(F1922=2, F1922=6, F1922=7,F1922=8,F1922=12), C1922-D1922, ""))</f>
        <v>-3.4814580151247883E-3</v>
      </c>
      <c r="AB1922" s="2">
        <f t="shared" ref="AB1922:AB1985" si="195">IF(OR(F1922=1,F1922=2, F1922=3,F1922=9,F1922=11,F1922=12), C1922-E1922, IF(OR( F1922=4, F1922=5,F1922=6, F1922=7,F1922=8,F1922=10), E1922-C1922, ""))</f>
        <v>9.9757648275265558E-4</v>
      </c>
      <c r="AF1922" s="2">
        <f t="shared" ref="AF1922:AF1985" si="196">IF(OR(F1922=1, F1922=3,F1922=4, F1922=5,F1922=9,F1922=10,F1922=11), D1922-E1922, IF(OR(F1922=2,F1922=6, F1922=7,F1922=8,F1922=12), E1922-D1922, ""))</f>
        <v>-4.4790344978774439E-3</v>
      </c>
    </row>
    <row r="1923" spans="1:32" x14ac:dyDescent="0.3">
      <c r="A1923" s="15">
        <v>44838</v>
      </c>
      <c r="B1923" s="2">
        <v>2.654014277621666E-2</v>
      </c>
      <c r="C1923" s="4">
        <v>2.2913601009039355E-2</v>
      </c>
      <c r="D1923" s="2">
        <v>2.8409412129746171E-2</v>
      </c>
      <c r="E1923" s="2">
        <v>2.2480837333974837E-2</v>
      </c>
      <c r="F1923">
        <v>10</v>
      </c>
      <c r="G1923">
        <v>2022</v>
      </c>
      <c r="L1923" s="2">
        <f t="shared" si="191"/>
        <v>3.6265417671773048E-3</v>
      </c>
      <c r="P1923" s="2">
        <f t="shared" si="192"/>
        <v>1.869269353529511E-3</v>
      </c>
      <c r="T1923" s="2">
        <f t="shared" si="193"/>
        <v>4.0593054422418222E-3</v>
      </c>
      <c r="X1923" s="2">
        <f t="shared" si="194"/>
        <v>5.4958111207068158E-3</v>
      </c>
      <c r="AB1923" s="2">
        <f t="shared" si="195"/>
        <v>-4.3276367506451738E-4</v>
      </c>
      <c r="AF1923" s="2">
        <f t="shared" si="196"/>
        <v>5.9285747957713332E-3</v>
      </c>
    </row>
    <row r="1924" spans="1:32" x14ac:dyDescent="0.3">
      <c r="A1924" s="15">
        <v>44840</v>
      </c>
      <c r="B1924" s="2">
        <v>4.5072834884120561E-4</v>
      </c>
      <c r="C1924" s="4">
        <v>3.3286442865991675E-3</v>
      </c>
      <c r="D1924" s="2">
        <v>4.418301689719027E-3</v>
      </c>
      <c r="E1924" s="2">
        <v>2.6974723531902416E-3</v>
      </c>
      <c r="F1924">
        <v>10</v>
      </c>
      <c r="G1924">
        <v>2022</v>
      </c>
      <c r="L1924" s="2">
        <f t="shared" si="191"/>
        <v>-2.877915937757962E-3</v>
      </c>
      <c r="P1924" s="2">
        <f t="shared" si="192"/>
        <v>3.967573340877821E-3</v>
      </c>
      <c r="T1924" s="2">
        <f t="shared" si="193"/>
        <v>-2.2467440043490361E-3</v>
      </c>
      <c r="X1924" s="2">
        <f t="shared" si="194"/>
        <v>1.0896574031198595E-3</v>
      </c>
      <c r="AB1924" s="2">
        <f t="shared" si="195"/>
        <v>-6.3117193340892592E-4</v>
      </c>
      <c r="AF1924" s="2">
        <f t="shared" si="196"/>
        <v>1.7208293365287854E-3</v>
      </c>
    </row>
    <row r="1925" spans="1:32" x14ac:dyDescent="0.3">
      <c r="A1925" s="15">
        <v>44841</v>
      </c>
      <c r="B1925" s="2">
        <v>-2.3747670412830671E-3</v>
      </c>
      <c r="C1925" s="4">
        <v>-9.8951061055388466E-4</v>
      </c>
      <c r="D1925" s="2">
        <v>-2.6678308727598847E-3</v>
      </c>
      <c r="E1925" s="2">
        <v>-5.2918050018803289E-4</v>
      </c>
      <c r="F1925">
        <v>10</v>
      </c>
      <c r="G1925">
        <v>2022</v>
      </c>
      <c r="L1925" s="2">
        <f t="shared" si="191"/>
        <v>-1.3852564307291824E-3</v>
      </c>
      <c r="P1925" s="2">
        <f t="shared" si="192"/>
        <v>-2.9306383147681761E-4</v>
      </c>
      <c r="T1925" s="2">
        <f t="shared" si="193"/>
        <v>-1.8455865410950342E-3</v>
      </c>
      <c r="X1925" s="2">
        <f t="shared" si="194"/>
        <v>-1.678320262206E-3</v>
      </c>
      <c r="AB1925" s="2">
        <f t="shared" si="195"/>
        <v>4.6033011036585177E-4</v>
      </c>
      <c r="AF1925" s="2">
        <f t="shared" si="196"/>
        <v>-2.1386503725718516E-3</v>
      </c>
    </row>
    <row r="1926" spans="1:32" x14ac:dyDescent="0.3">
      <c r="A1926" s="15">
        <v>44844</v>
      </c>
      <c r="B1926" s="2">
        <v>-4.5669872067625452E-3</v>
      </c>
      <c r="C1926" s="4">
        <v>-4.2536233767359695E-3</v>
      </c>
      <c r="D1926" s="2">
        <v>-2.1683059774543234E-3</v>
      </c>
      <c r="E1926" s="2">
        <v>-3.4400337232599635E-3</v>
      </c>
      <c r="F1926">
        <v>10</v>
      </c>
      <c r="G1926">
        <v>2022</v>
      </c>
      <c r="L1926" s="2">
        <f t="shared" si="191"/>
        <v>-3.1336383002657578E-4</v>
      </c>
      <c r="P1926" s="2">
        <f t="shared" si="192"/>
        <v>2.3986812293082219E-3</v>
      </c>
      <c r="T1926" s="2">
        <f t="shared" si="193"/>
        <v>-1.1269534835025817E-3</v>
      </c>
      <c r="X1926" s="2">
        <f t="shared" si="194"/>
        <v>2.0853173992816461E-3</v>
      </c>
      <c r="AB1926" s="2">
        <f t="shared" si="195"/>
        <v>8.1358965347600593E-4</v>
      </c>
      <c r="AF1926" s="2">
        <f t="shared" si="196"/>
        <v>1.2717277458056402E-3</v>
      </c>
    </row>
    <row r="1927" spans="1:32" x14ac:dyDescent="0.3">
      <c r="A1927" s="15">
        <v>44845</v>
      </c>
      <c r="B1927" s="2">
        <v>-9.8136944864567165E-3</v>
      </c>
      <c r="C1927" s="4">
        <v>-1.4932428513427338E-2</v>
      </c>
      <c r="D1927" s="2">
        <v>-9.7370124139554409E-3</v>
      </c>
      <c r="E1927" s="2">
        <v>-1.4550333663211497E-2</v>
      </c>
      <c r="F1927">
        <v>10</v>
      </c>
      <c r="G1927">
        <v>2022</v>
      </c>
      <c r="L1927" s="2">
        <f t="shared" si="191"/>
        <v>5.1187340269706217E-3</v>
      </c>
      <c r="P1927" s="2">
        <f t="shared" si="192"/>
        <v>7.6682072501275608E-5</v>
      </c>
      <c r="T1927" s="2">
        <f t="shared" si="193"/>
        <v>4.73663917675478E-3</v>
      </c>
      <c r="X1927" s="2">
        <f t="shared" si="194"/>
        <v>5.1954160994718973E-3</v>
      </c>
      <c r="AB1927" s="2">
        <f t="shared" si="195"/>
        <v>3.8209485021584166E-4</v>
      </c>
      <c r="AF1927" s="2">
        <f t="shared" si="196"/>
        <v>4.8133212492560556E-3</v>
      </c>
    </row>
    <row r="1928" spans="1:32" x14ac:dyDescent="0.3">
      <c r="A1928" s="15">
        <v>44846</v>
      </c>
      <c r="B1928" s="2">
        <v>8.4441755638680078E-3</v>
      </c>
      <c r="C1928" s="4">
        <v>8.2462147195373914E-3</v>
      </c>
      <c r="D1928" s="2">
        <v>1.0490165308576591E-2</v>
      </c>
      <c r="E1928" s="2">
        <v>8.3746709381997929E-3</v>
      </c>
      <c r="F1928">
        <v>10</v>
      </c>
      <c r="G1928">
        <v>2022</v>
      </c>
      <c r="L1928" s="2">
        <f t="shared" si="191"/>
        <v>1.9796084433061634E-4</v>
      </c>
      <c r="P1928" s="2">
        <f t="shared" si="192"/>
        <v>2.0459897447085828E-3</v>
      </c>
      <c r="T1928" s="2">
        <f t="shared" si="193"/>
        <v>6.9504625668214901E-5</v>
      </c>
      <c r="X1928" s="2">
        <f t="shared" si="194"/>
        <v>2.2439505890391991E-3</v>
      </c>
      <c r="AB1928" s="2">
        <f t="shared" si="195"/>
        <v>1.2845621866240144E-4</v>
      </c>
      <c r="AF1928" s="2">
        <f t="shared" si="196"/>
        <v>2.1154943703767977E-3</v>
      </c>
    </row>
    <row r="1929" spans="1:32" x14ac:dyDescent="0.3">
      <c r="A1929" s="15">
        <v>44847</v>
      </c>
      <c r="B1929" s="2">
        <v>-1.2329314613170503E-2</v>
      </c>
      <c r="C1929" s="4">
        <v>-6.3800836272746393E-3</v>
      </c>
      <c r="D1929" s="2">
        <v>-1.2642339759525925E-2</v>
      </c>
      <c r="E1929" s="2">
        <v>-6.7778539202244569E-3</v>
      </c>
      <c r="F1929">
        <v>10</v>
      </c>
      <c r="G1929">
        <v>2022</v>
      </c>
      <c r="L1929" s="2">
        <f t="shared" si="191"/>
        <v>-5.9492309858958639E-3</v>
      </c>
      <c r="P1929" s="2">
        <f t="shared" si="192"/>
        <v>-3.1302514635542233E-4</v>
      </c>
      <c r="T1929" s="2">
        <f t="shared" si="193"/>
        <v>-5.5514606929460463E-3</v>
      </c>
      <c r="X1929" s="2">
        <f t="shared" si="194"/>
        <v>-6.2622561322512862E-3</v>
      </c>
      <c r="AB1929" s="2">
        <f t="shared" si="195"/>
        <v>-3.977702929498176E-4</v>
      </c>
      <c r="AF1929" s="2">
        <f t="shared" si="196"/>
        <v>-5.8644858393014686E-3</v>
      </c>
    </row>
    <row r="1930" spans="1:32" x14ac:dyDescent="0.3">
      <c r="A1930" s="15">
        <v>44848</v>
      </c>
      <c r="B1930" s="2">
        <v>1.7850385473440415E-2</v>
      </c>
      <c r="C1930" s="4">
        <v>1.0070910731235821E-2</v>
      </c>
      <c r="D1930" s="2">
        <v>1.7647058823529373E-2</v>
      </c>
      <c r="E1930" s="2">
        <v>1.1961842449410171E-2</v>
      </c>
      <c r="F1930">
        <v>10</v>
      </c>
      <c r="G1930">
        <v>2022</v>
      </c>
      <c r="L1930" s="2">
        <f t="shared" si="191"/>
        <v>7.7794747422045944E-3</v>
      </c>
      <c r="P1930" s="2">
        <f t="shared" si="192"/>
        <v>-2.0332664991104185E-4</v>
      </c>
      <c r="T1930" s="2">
        <f t="shared" si="193"/>
        <v>5.8885430240302444E-3</v>
      </c>
      <c r="X1930" s="2">
        <f t="shared" si="194"/>
        <v>7.5761480922935526E-3</v>
      </c>
      <c r="AB1930" s="2">
        <f t="shared" si="195"/>
        <v>1.8909317181743501E-3</v>
      </c>
      <c r="AF1930" s="2">
        <f t="shared" si="196"/>
        <v>5.6852163741192025E-3</v>
      </c>
    </row>
    <row r="1931" spans="1:32" x14ac:dyDescent="0.3">
      <c r="A1931" s="15">
        <v>44851</v>
      </c>
      <c r="B1931" s="2">
        <v>1.1357481475690937E-2</v>
      </c>
      <c r="C1931" s="4">
        <v>7.3374957086414019E-3</v>
      </c>
      <c r="D1931" s="2">
        <v>1.5642809167141541E-2</v>
      </c>
      <c r="E1931" s="2">
        <v>8.4773869875968862E-3</v>
      </c>
      <c r="F1931">
        <v>10</v>
      </c>
      <c r="G1931">
        <v>2022</v>
      </c>
      <c r="L1931" s="2">
        <f t="shared" si="191"/>
        <v>4.0199857670495352E-3</v>
      </c>
      <c r="P1931" s="2">
        <f t="shared" si="192"/>
        <v>4.2853276914506036E-3</v>
      </c>
      <c r="T1931" s="2">
        <f t="shared" si="193"/>
        <v>2.880094488094051E-3</v>
      </c>
      <c r="X1931" s="2">
        <f t="shared" si="194"/>
        <v>8.3053134585001388E-3</v>
      </c>
      <c r="AB1931" s="2">
        <f t="shared" si="195"/>
        <v>1.1398912789554842E-3</v>
      </c>
      <c r="AF1931" s="2">
        <f t="shared" si="196"/>
        <v>7.1654221795446546E-3</v>
      </c>
    </row>
    <row r="1932" spans="1:32" x14ac:dyDescent="0.3">
      <c r="A1932" s="15">
        <v>44852</v>
      </c>
      <c r="B1932" s="2">
        <v>6.2370639188070688E-3</v>
      </c>
      <c r="C1932" s="4">
        <v>1.0117376587067866E-2</v>
      </c>
      <c r="D1932" s="2">
        <v>9.9773424397771801E-3</v>
      </c>
      <c r="E1932" s="2">
        <v>9.4095322489024386E-3</v>
      </c>
      <c r="F1932">
        <v>10</v>
      </c>
      <c r="G1932">
        <v>2022</v>
      </c>
      <c r="L1932" s="2">
        <f t="shared" si="191"/>
        <v>-3.8803126682607969E-3</v>
      </c>
      <c r="P1932" s="2">
        <f t="shared" si="192"/>
        <v>3.7402785209701113E-3</v>
      </c>
      <c r="T1932" s="2">
        <f t="shared" si="193"/>
        <v>-3.1724683300953698E-3</v>
      </c>
      <c r="X1932" s="2">
        <f t="shared" si="194"/>
        <v>-1.4003414729068554E-4</v>
      </c>
      <c r="AB1932" s="2">
        <f t="shared" si="195"/>
        <v>-7.0784433816542709E-4</v>
      </c>
      <c r="AF1932" s="2">
        <f t="shared" si="196"/>
        <v>5.6781019087474155E-4</v>
      </c>
    </row>
    <row r="1933" spans="1:32" x14ac:dyDescent="0.3">
      <c r="A1933" s="15">
        <v>44853</v>
      </c>
      <c r="B1933" s="2">
        <v>4.0041450777202475E-3</v>
      </c>
      <c r="C1933" s="4">
        <v>1.4467931800570867E-3</v>
      </c>
      <c r="D1933" s="2">
        <v>1.3504882963880846E-3</v>
      </c>
      <c r="E1933" s="2">
        <v>2.4862365715410594E-3</v>
      </c>
      <c r="F1933">
        <v>10</v>
      </c>
      <c r="G1933">
        <v>2022</v>
      </c>
      <c r="L1933" s="2">
        <f t="shared" si="191"/>
        <v>2.5573518976631611E-3</v>
      </c>
      <c r="P1933" s="2">
        <f t="shared" si="192"/>
        <v>-2.6536567813321629E-3</v>
      </c>
      <c r="T1933" s="2">
        <f t="shared" si="193"/>
        <v>1.5179085061791881E-3</v>
      </c>
      <c r="X1933" s="2">
        <f t="shared" si="194"/>
        <v>-9.6304883669002085E-5</v>
      </c>
      <c r="AB1933" s="2">
        <f t="shared" si="195"/>
        <v>1.0394433914839728E-3</v>
      </c>
      <c r="AF1933" s="2">
        <f t="shared" si="196"/>
        <v>-1.1357482751529748E-3</v>
      </c>
    </row>
    <row r="1934" spans="1:32" x14ac:dyDescent="0.3">
      <c r="A1934" s="15">
        <v>44854</v>
      </c>
      <c r="B1934" s="2">
        <v>-2.0213487657312159E-3</v>
      </c>
      <c r="C1934" s="4">
        <v>2.9522191608731445E-3</v>
      </c>
      <c r="D1934" s="2">
        <v>-6.7780111559151666E-3</v>
      </c>
      <c r="E1934" s="2">
        <v>1.6192615483835236E-3</v>
      </c>
      <c r="F1934">
        <v>10</v>
      </c>
      <c r="G1934">
        <v>2022</v>
      </c>
      <c r="L1934" s="2">
        <f t="shared" si="191"/>
        <v>-4.9735679266043609E-3</v>
      </c>
      <c r="P1934" s="2">
        <f t="shared" si="192"/>
        <v>-4.7566623901839512E-3</v>
      </c>
      <c r="T1934" s="2">
        <f t="shared" si="193"/>
        <v>-3.6406103141147393E-3</v>
      </c>
      <c r="X1934" s="2">
        <f t="shared" si="194"/>
        <v>-9.7302303167883103E-3</v>
      </c>
      <c r="AB1934" s="2">
        <f t="shared" si="195"/>
        <v>-1.3329576124896209E-3</v>
      </c>
      <c r="AF1934" s="2">
        <f t="shared" si="196"/>
        <v>-8.3972727042986896E-3</v>
      </c>
    </row>
    <row r="1935" spans="1:32" x14ac:dyDescent="0.3">
      <c r="A1935" s="15">
        <v>44855</v>
      </c>
      <c r="B1935" s="2">
        <v>7.521669112514417E-3</v>
      </c>
      <c r="C1935" s="4">
        <v>7.0314479373936639E-4</v>
      </c>
      <c r="D1935" s="2">
        <v>1.7070016995203188E-2</v>
      </c>
      <c r="E1935" s="2">
        <v>1.7608934697455698E-3</v>
      </c>
      <c r="F1935">
        <v>10</v>
      </c>
      <c r="G1935">
        <v>2022</v>
      </c>
      <c r="L1935" s="2">
        <f t="shared" si="191"/>
        <v>6.8185243187750509E-3</v>
      </c>
      <c r="P1935" s="2">
        <f t="shared" si="192"/>
        <v>9.5483478826887715E-3</v>
      </c>
      <c r="T1935" s="2">
        <f t="shared" si="193"/>
        <v>5.7607756427688469E-3</v>
      </c>
      <c r="X1935" s="2">
        <f t="shared" si="194"/>
        <v>1.6366872201463822E-2</v>
      </c>
      <c r="AB1935" s="2">
        <f t="shared" si="195"/>
        <v>1.0577486760062036E-3</v>
      </c>
      <c r="AF1935" s="2">
        <f t="shared" si="196"/>
        <v>1.5309123525457618E-2</v>
      </c>
    </row>
    <row r="1936" spans="1:32" x14ac:dyDescent="0.3">
      <c r="A1936" s="15">
        <v>44858</v>
      </c>
      <c r="B1936" s="2">
        <v>1.2518487360751243E-2</v>
      </c>
      <c r="C1936" s="4">
        <v>8.7874012164107767E-3</v>
      </c>
      <c r="D1936" s="2">
        <v>1.2770923927368628E-2</v>
      </c>
      <c r="E1936" s="2">
        <v>8.8439589493004133E-3</v>
      </c>
      <c r="F1936">
        <v>10</v>
      </c>
      <c r="G1936">
        <v>2022</v>
      </c>
      <c r="L1936" s="2">
        <f t="shared" si="191"/>
        <v>3.7310861443404664E-3</v>
      </c>
      <c r="P1936" s="2">
        <f t="shared" si="192"/>
        <v>2.5243656661738494E-4</v>
      </c>
      <c r="T1936" s="2">
        <f t="shared" si="193"/>
        <v>3.6745284114508298E-3</v>
      </c>
      <c r="X1936" s="2">
        <f t="shared" si="194"/>
        <v>3.9835227109578514E-3</v>
      </c>
      <c r="AB1936" s="2">
        <f t="shared" si="195"/>
        <v>5.6557732889636614E-5</v>
      </c>
      <c r="AF1936" s="2">
        <f t="shared" si="196"/>
        <v>3.9269649780682148E-3</v>
      </c>
    </row>
    <row r="1937" spans="1:32" x14ac:dyDescent="0.3">
      <c r="A1937" s="15">
        <v>44859</v>
      </c>
      <c r="B1937" s="2">
        <v>-7.8688686005611609E-3</v>
      </c>
      <c r="C1937" s="4">
        <v>-4.1960999957701426E-3</v>
      </c>
      <c r="D1937" s="2">
        <v>-4.4098884151759585E-3</v>
      </c>
      <c r="E1937" s="2">
        <v>-4.8084910229802139E-3</v>
      </c>
      <c r="F1937">
        <v>10</v>
      </c>
      <c r="G1937">
        <v>2022</v>
      </c>
      <c r="L1937" s="2">
        <f t="shared" si="191"/>
        <v>-3.6727686047910183E-3</v>
      </c>
      <c r="P1937" s="2">
        <f t="shared" si="192"/>
        <v>3.4589801853852024E-3</v>
      </c>
      <c r="T1937" s="2">
        <f t="shared" si="193"/>
        <v>-3.060377577580947E-3</v>
      </c>
      <c r="X1937" s="2">
        <f t="shared" si="194"/>
        <v>-2.1378841940581598E-4</v>
      </c>
      <c r="AB1937" s="2">
        <f t="shared" si="195"/>
        <v>-6.1239102721007133E-4</v>
      </c>
      <c r="AF1937" s="2">
        <f t="shared" si="196"/>
        <v>3.9860260780425535E-4</v>
      </c>
    </row>
    <row r="1938" spans="1:32" x14ac:dyDescent="0.3">
      <c r="A1938" s="15">
        <v>44861</v>
      </c>
      <c r="B1938" s="2">
        <v>2.898977585421542E-3</v>
      </c>
      <c r="C1938" s="4">
        <v>4.564929897742296E-3</v>
      </c>
      <c r="D1938" s="2">
        <v>4.2932440072709849E-3</v>
      </c>
      <c r="E1938" s="2">
        <v>3.5751737035964251E-3</v>
      </c>
      <c r="F1938">
        <v>10</v>
      </c>
      <c r="G1938">
        <v>2022</v>
      </c>
      <c r="L1938" s="2">
        <f t="shared" si="191"/>
        <v>-1.665952312320754E-3</v>
      </c>
      <c r="P1938" s="2">
        <f t="shared" si="192"/>
        <v>1.3942664218494429E-3</v>
      </c>
      <c r="T1938" s="2">
        <f t="shared" si="193"/>
        <v>-6.7619611817488308E-4</v>
      </c>
      <c r="X1938" s="2">
        <f t="shared" si="194"/>
        <v>-2.7168589047131108E-4</v>
      </c>
      <c r="AB1938" s="2">
        <f t="shared" si="195"/>
        <v>-9.8975619414587088E-4</v>
      </c>
      <c r="AF1938" s="2">
        <f t="shared" si="196"/>
        <v>7.180703036745598E-4</v>
      </c>
    </row>
    <row r="1939" spans="1:32" x14ac:dyDescent="0.3">
      <c r="A1939" s="15">
        <v>44862</v>
      </c>
      <c r="B1939" s="2">
        <v>-2.7209135706589807E-3</v>
      </c>
      <c r="C1939" s="4">
        <v>2.8105170280120621E-3</v>
      </c>
      <c r="D1939" s="2">
        <v>-7.468649589702594E-3</v>
      </c>
      <c r="E1939" s="2">
        <v>3.3972679947601322E-3</v>
      </c>
      <c r="F1939">
        <v>10</v>
      </c>
      <c r="G1939">
        <v>2022</v>
      </c>
      <c r="L1939" s="2">
        <f t="shared" si="191"/>
        <v>-5.5314305986710428E-3</v>
      </c>
      <c r="P1939" s="2">
        <f t="shared" si="192"/>
        <v>-4.7477360190436128E-3</v>
      </c>
      <c r="T1939" s="2">
        <f t="shared" si="193"/>
        <v>-6.1181815654191129E-3</v>
      </c>
      <c r="X1939" s="2">
        <f t="shared" si="194"/>
        <v>-1.0279166617714657E-2</v>
      </c>
      <c r="AB1939" s="2">
        <f t="shared" si="195"/>
        <v>5.8675096674807008E-4</v>
      </c>
      <c r="AF1939" s="2">
        <f t="shared" si="196"/>
        <v>-1.0865917584462726E-2</v>
      </c>
    </row>
    <row r="1940" spans="1:32" x14ac:dyDescent="0.3">
      <c r="A1940" s="15">
        <v>44865</v>
      </c>
      <c r="B1940" s="2">
        <v>1.3701364202758614E-2</v>
      </c>
      <c r="C1940" s="4">
        <v>1.2672318798209991E-2</v>
      </c>
      <c r="D1940" s="2">
        <v>7.7346529774328394E-3</v>
      </c>
      <c r="E1940" s="2">
        <v>1.3121113545147261E-2</v>
      </c>
      <c r="F1940">
        <v>10</v>
      </c>
      <c r="G1940">
        <v>2022</v>
      </c>
      <c r="L1940" s="2">
        <f t="shared" si="191"/>
        <v>1.029045404548623E-3</v>
      </c>
      <c r="P1940" s="2">
        <f t="shared" si="192"/>
        <v>-5.9667112253257749E-3</v>
      </c>
      <c r="T1940" s="2">
        <f t="shared" si="193"/>
        <v>5.8025065761135343E-4</v>
      </c>
      <c r="X1940" s="2">
        <f t="shared" si="194"/>
        <v>-4.9376658207771519E-3</v>
      </c>
      <c r="AB1940" s="2">
        <f t="shared" si="195"/>
        <v>4.487947469372696E-4</v>
      </c>
      <c r="AF1940" s="2">
        <f t="shared" si="196"/>
        <v>-5.3864605677144215E-3</v>
      </c>
    </row>
    <row r="1941" spans="1:32" x14ac:dyDescent="0.3">
      <c r="A1941" s="15">
        <v>44866</v>
      </c>
      <c r="B1941" s="2">
        <v>3.6600309570901505E-3</v>
      </c>
      <c r="C1941" s="4">
        <v>7.3949878415740843E-3</v>
      </c>
      <c r="D1941" s="2">
        <v>-4.4422495454861041E-4</v>
      </c>
      <c r="E1941" s="2">
        <v>6.1692351784684877E-3</v>
      </c>
      <c r="F1941">
        <v>11</v>
      </c>
      <c r="G1941">
        <v>2022</v>
      </c>
      <c r="L1941" s="2">
        <f t="shared" si="191"/>
        <v>-3.7349568844839338E-3</v>
      </c>
      <c r="P1941" s="2">
        <f t="shared" si="192"/>
        <v>-4.1042559116387612E-3</v>
      </c>
      <c r="T1941" s="2">
        <f t="shared" si="193"/>
        <v>-2.5092042213783372E-3</v>
      </c>
      <c r="X1941" s="2">
        <f t="shared" si="194"/>
        <v>-7.8392127961226955E-3</v>
      </c>
      <c r="AB1941" s="2">
        <f t="shared" si="195"/>
        <v>1.2257526631055966E-3</v>
      </c>
      <c r="AF1941" s="2">
        <f t="shared" si="196"/>
        <v>-6.613460133017098E-3</v>
      </c>
    </row>
    <row r="1942" spans="1:32" x14ac:dyDescent="0.3">
      <c r="A1942" s="15">
        <v>44867</v>
      </c>
      <c r="B1942" s="2">
        <v>-1.5745149282855549E-3</v>
      </c>
      <c r="C1942" s="4">
        <v>-3.4471546507656432E-3</v>
      </c>
      <c r="D1942" s="2">
        <v>-3.4609241321351637E-3</v>
      </c>
      <c r="E1942" s="2">
        <v>-3.5218462942981795E-3</v>
      </c>
      <c r="F1942">
        <v>11</v>
      </c>
      <c r="G1942">
        <v>2022</v>
      </c>
      <c r="L1942" s="2">
        <f t="shared" si="191"/>
        <v>1.8726397224800883E-3</v>
      </c>
      <c r="P1942" s="2">
        <f t="shared" si="192"/>
        <v>-1.8864092038496088E-3</v>
      </c>
      <c r="T1942" s="2">
        <f t="shared" si="193"/>
        <v>1.9473313660126246E-3</v>
      </c>
      <c r="X1942" s="2">
        <f t="shared" si="194"/>
        <v>-1.376948136952048E-5</v>
      </c>
      <c r="AB1942" s="2">
        <f t="shared" si="195"/>
        <v>7.4691643532536281E-5</v>
      </c>
      <c r="AF1942" s="2">
        <f t="shared" si="196"/>
        <v>6.0922162163015801E-5</v>
      </c>
    </row>
    <row r="1943" spans="1:32" x14ac:dyDescent="0.3">
      <c r="A1943" s="15">
        <v>44868</v>
      </c>
      <c r="B1943" s="2">
        <v>2.7445546152906914E-4</v>
      </c>
      <c r="C1943" s="4">
        <v>-1.6673256704555874E-3</v>
      </c>
      <c r="D1943" s="2">
        <v>3.6868128997135144E-3</v>
      </c>
      <c r="E1943" s="2">
        <v>-1.144056366120252E-3</v>
      </c>
      <c r="F1943">
        <v>11</v>
      </c>
      <c r="G1943">
        <v>2022</v>
      </c>
      <c r="L1943" s="2">
        <f t="shared" si="191"/>
        <v>1.9417811319846566E-3</v>
      </c>
      <c r="P1943" s="2">
        <f t="shared" si="192"/>
        <v>3.4123574381844453E-3</v>
      </c>
      <c r="T1943" s="2">
        <f t="shared" si="193"/>
        <v>1.4185118276493212E-3</v>
      </c>
      <c r="X1943" s="2">
        <f t="shared" si="194"/>
        <v>5.3541385701691016E-3</v>
      </c>
      <c r="AB1943" s="2">
        <f t="shared" si="195"/>
        <v>-5.232693043353354E-4</v>
      </c>
      <c r="AF1943" s="2">
        <f t="shared" si="196"/>
        <v>4.8308692658337662E-3</v>
      </c>
    </row>
    <row r="1944" spans="1:32" x14ac:dyDescent="0.3">
      <c r="A1944" s="15">
        <v>44869</v>
      </c>
      <c r="B1944" s="2">
        <v>9.3818717506200249E-4</v>
      </c>
      <c r="C1944" s="4">
        <v>3.5701030870728878E-3</v>
      </c>
      <c r="D1944" s="2">
        <v>-9.6614029374058425E-4</v>
      </c>
      <c r="E1944" s="2">
        <v>1.8730559544851034E-3</v>
      </c>
      <c r="F1944">
        <v>11</v>
      </c>
      <c r="G1944">
        <v>2022</v>
      </c>
      <c r="L1944" s="2">
        <f t="shared" si="191"/>
        <v>-2.6319159120108855E-3</v>
      </c>
      <c r="P1944" s="2">
        <f t="shared" si="192"/>
        <v>-1.9043274688025867E-3</v>
      </c>
      <c r="T1944" s="2">
        <f t="shared" si="193"/>
        <v>-9.3486877942310087E-4</v>
      </c>
      <c r="X1944" s="2">
        <f t="shared" si="194"/>
        <v>-4.5362433808134716E-3</v>
      </c>
      <c r="AB1944" s="2">
        <f t="shared" si="195"/>
        <v>1.6970471325877844E-3</v>
      </c>
      <c r="AF1944" s="2">
        <f t="shared" si="196"/>
        <v>-2.8391962482256878E-3</v>
      </c>
    </row>
    <row r="1945" spans="1:32" x14ac:dyDescent="0.3">
      <c r="A1945" s="15">
        <v>44872</v>
      </c>
      <c r="B1945" s="2">
        <v>7.4469362434462037E-3</v>
      </c>
      <c r="C1945" s="4">
        <v>4.7275647659812837E-3</v>
      </c>
      <c r="D1945" s="2">
        <v>1.0379691917655656E-2</v>
      </c>
      <c r="E1945" s="2">
        <v>3.8521511603869258E-3</v>
      </c>
      <c r="F1945">
        <v>11</v>
      </c>
      <c r="G1945">
        <v>2022</v>
      </c>
      <c r="L1945" s="2">
        <f t="shared" si="191"/>
        <v>2.71937147746492E-3</v>
      </c>
      <c r="P1945" s="2">
        <f t="shared" si="192"/>
        <v>2.9327556742094526E-3</v>
      </c>
      <c r="T1945" s="2">
        <f t="shared" si="193"/>
        <v>3.5947850830592779E-3</v>
      </c>
      <c r="X1945" s="2">
        <f t="shared" si="194"/>
        <v>5.6521271516743726E-3</v>
      </c>
      <c r="AB1945" s="2">
        <f t="shared" si="195"/>
        <v>8.7541360559435788E-4</v>
      </c>
      <c r="AF1945" s="2">
        <f t="shared" si="196"/>
        <v>6.5275407572687304E-3</v>
      </c>
    </row>
    <row r="1946" spans="1:32" x14ac:dyDescent="0.3">
      <c r="A1946" s="15">
        <v>44874</v>
      </c>
      <c r="B1946" s="2">
        <v>-2.6699697956323498E-3</v>
      </c>
      <c r="C1946" s="4">
        <v>-2.5160964247258263E-3</v>
      </c>
      <c r="D1946" s="2">
        <v>2.3148870023292803E-3</v>
      </c>
      <c r="E1946" s="2">
        <v>-2.4777253957863721E-3</v>
      </c>
      <c r="F1946">
        <v>11</v>
      </c>
      <c r="G1946">
        <v>2022</v>
      </c>
      <c r="L1946" s="2">
        <f t="shared" si="191"/>
        <v>-1.5387337090652349E-4</v>
      </c>
      <c r="P1946" s="2">
        <f t="shared" si="192"/>
        <v>4.9848567979616301E-3</v>
      </c>
      <c r="T1946" s="2">
        <f t="shared" si="193"/>
        <v>-1.9224439984597778E-4</v>
      </c>
      <c r="X1946" s="2">
        <f t="shared" si="194"/>
        <v>4.8309834270551071E-3</v>
      </c>
      <c r="AB1946" s="2">
        <f t="shared" si="195"/>
        <v>-3.8371028939454283E-5</v>
      </c>
      <c r="AF1946" s="2">
        <f t="shared" si="196"/>
        <v>4.7926123981156523E-3</v>
      </c>
    </row>
    <row r="1947" spans="1:32" x14ac:dyDescent="0.3">
      <c r="A1947" s="15">
        <v>44875</v>
      </c>
      <c r="B1947" s="2">
        <v>-4.5553250271438252E-3</v>
      </c>
      <c r="C1947" s="4">
        <v>-7.0936828771272385E-3</v>
      </c>
      <c r="D1947" s="2">
        <v>-4.2947883359818568E-3</v>
      </c>
      <c r="E1947" s="2">
        <v>-6.87900343335765E-3</v>
      </c>
      <c r="F1947">
        <v>11</v>
      </c>
      <c r="G1947">
        <v>2022</v>
      </c>
      <c r="L1947" s="2">
        <f t="shared" si="191"/>
        <v>2.5383578499834133E-3</v>
      </c>
      <c r="P1947" s="2">
        <f t="shared" si="192"/>
        <v>2.6053669116196838E-4</v>
      </c>
      <c r="T1947" s="2">
        <f t="shared" si="193"/>
        <v>2.3236784062138248E-3</v>
      </c>
      <c r="X1947" s="2">
        <f t="shared" si="194"/>
        <v>2.7988945411453817E-3</v>
      </c>
      <c r="AB1947" s="2">
        <f t="shared" si="195"/>
        <v>-2.1467944376958852E-4</v>
      </c>
      <c r="AF1947" s="2">
        <f t="shared" si="196"/>
        <v>2.5842150973757931E-3</v>
      </c>
    </row>
    <row r="1948" spans="1:32" x14ac:dyDescent="0.3">
      <c r="A1948" s="15">
        <v>44876</v>
      </c>
      <c r="B1948" s="2">
        <v>2.121749377890261E-2</v>
      </c>
      <c r="C1948" s="4">
        <v>1.7833172474234809E-2</v>
      </c>
      <c r="D1948" s="2">
        <v>1.2818556019589649E-2</v>
      </c>
      <c r="E1948" s="2">
        <v>1.9489653329197918E-2</v>
      </c>
      <c r="F1948">
        <v>11</v>
      </c>
      <c r="G1948">
        <v>2022</v>
      </c>
      <c r="L1948" s="2">
        <f t="shared" si="191"/>
        <v>3.3843213046678006E-3</v>
      </c>
      <c r="P1948" s="2">
        <f t="shared" si="192"/>
        <v>-8.3989377593129601E-3</v>
      </c>
      <c r="T1948" s="2">
        <f t="shared" si="193"/>
        <v>1.7278404497046915E-3</v>
      </c>
      <c r="X1948" s="2">
        <f t="shared" si="194"/>
        <v>-5.0146164546451596E-3</v>
      </c>
      <c r="AB1948" s="2">
        <f t="shared" si="195"/>
        <v>-1.6564808549631091E-3</v>
      </c>
      <c r="AF1948" s="2">
        <f t="shared" si="196"/>
        <v>-6.6710973096082687E-3</v>
      </c>
    </row>
    <row r="1949" spans="1:32" x14ac:dyDescent="0.3">
      <c r="A1949" s="15">
        <v>44879</v>
      </c>
      <c r="B1949" s="2">
        <v>-1.9529963074929649E-3</v>
      </c>
      <c r="C1949" s="4">
        <v>-1.1199093173184995E-3</v>
      </c>
      <c r="D1949" s="2">
        <v>-1.4310446507290592E-3</v>
      </c>
      <c r="E1949" s="2">
        <v>-2.765432306541098E-3</v>
      </c>
      <c r="F1949">
        <v>11</v>
      </c>
      <c r="G1949">
        <v>2022</v>
      </c>
      <c r="L1949" s="2">
        <f t="shared" si="191"/>
        <v>-8.3308699017446545E-4</v>
      </c>
      <c r="P1949" s="2">
        <f t="shared" si="192"/>
        <v>5.2195165676390573E-4</v>
      </c>
      <c r="T1949" s="2">
        <f t="shared" si="193"/>
        <v>8.1243599904813309E-4</v>
      </c>
      <c r="X1949" s="2">
        <f t="shared" si="194"/>
        <v>-3.1113533341055972E-4</v>
      </c>
      <c r="AB1949" s="2">
        <f t="shared" si="195"/>
        <v>1.6455229892225985E-3</v>
      </c>
      <c r="AF1949" s="2">
        <f t="shared" si="196"/>
        <v>1.3343876558120388E-3</v>
      </c>
    </row>
    <row r="1950" spans="1:32" x14ac:dyDescent="0.3">
      <c r="A1950" s="15">
        <v>44880</v>
      </c>
      <c r="B1950" s="2">
        <v>5.9082143830304556E-3</v>
      </c>
      <c r="C1950" s="4">
        <v>4.0509243472828796E-3</v>
      </c>
      <c r="D1950" s="2">
        <v>7.0335755494423191E-3</v>
      </c>
      <c r="E1950" s="2">
        <v>4.0380272993622872E-3</v>
      </c>
      <c r="F1950">
        <v>11</v>
      </c>
      <c r="G1950">
        <v>2022</v>
      </c>
      <c r="L1950" s="2">
        <f t="shared" si="191"/>
        <v>1.8572900357475761E-3</v>
      </c>
      <c r="P1950" s="2">
        <f t="shared" si="192"/>
        <v>1.1253611664118635E-3</v>
      </c>
      <c r="T1950" s="2">
        <f t="shared" si="193"/>
        <v>1.8701870836681685E-3</v>
      </c>
      <c r="X1950" s="2">
        <f t="shared" si="194"/>
        <v>2.9826512021594396E-3</v>
      </c>
      <c r="AB1950" s="2">
        <f t="shared" si="195"/>
        <v>1.2897047920592403E-5</v>
      </c>
      <c r="AF1950" s="2">
        <f t="shared" si="196"/>
        <v>2.995548250080032E-3</v>
      </c>
    </row>
    <row r="1951" spans="1:32" x14ac:dyDescent="0.3">
      <c r="A1951" s="15">
        <v>44881</v>
      </c>
      <c r="B1951" s="2">
        <v>3.381492400128471E-3</v>
      </c>
      <c r="C1951" s="4">
        <v>3.3961115880761162E-4</v>
      </c>
      <c r="D1951" s="2">
        <v>3.8373764239712322E-3</v>
      </c>
      <c r="E1951" s="2">
        <v>1.7411474700027138E-3</v>
      </c>
      <c r="F1951">
        <v>11</v>
      </c>
      <c r="G1951">
        <v>2022</v>
      </c>
      <c r="L1951" s="2">
        <f t="shared" si="191"/>
        <v>3.0418812413208593E-3</v>
      </c>
      <c r="P1951" s="2">
        <f t="shared" si="192"/>
        <v>4.5588402384276125E-4</v>
      </c>
      <c r="T1951" s="2">
        <f t="shared" si="193"/>
        <v>1.6403449301257572E-3</v>
      </c>
      <c r="X1951" s="2">
        <f t="shared" si="194"/>
        <v>3.4977652651636206E-3</v>
      </c>
      <c r="AB1951" s="2">
        <f t="shared" si="195"/>
        <v>-1.4015363111951021E-3</v>
      </c>
      <c r="AF1951" s="2">
        <f t="shared" si="196"/>
        <v>2.0962289539685182E-3</v>
      </c>
    </row>
    <row r="1952" spans="1:32" x14ac:dyDescent="0.3">
      <c r="A1952" s="15">
        <v>44882</v>
      </c>
      <c r="B1952" s="2">
        <v>-3.7401058866697355E-3</v>
      </c>
      <c r="C1952" s="4">
        <v>-3.571496470601016E-3</v>
      </c>
      <c r="D1952" s="2">
        <v>-1.8161385954724662E-3</v>
      </c>
      <c r="E1952" s="2">
        <v>-3.7127674541373931E-3</v>
      </c>
      <c r="F1952">
        <v>11</v>
      </c>
      <c r="G1952">
        <v>2022</v>
      </c>
      <c r="L1952" s="2">
        <f t="shared" si="191"/>
        <v>-1.6860941606871953E-4</v>
      </c>
      <c r="P1952" s="2">
        <f t="shared" si="192"/>
        <v>1.9239672911972694E-3</v>
      </c>
      <c r="T1952" s="2">
        <f t="shared" si="193"/>
        <v>-2.7338432532342423E-5</v>
      </c>
      <c r="X1952" s="2">
        <f t="shared" si="194"/>
        <v>1.7553578751285498E-3</v>
      </c>
      <c r="AB1952" s="2">
        <f t="shared" si="195"/>
        <v>1.4127098353637711E-4</v>
      </c>
      <c r="AF1952" s="2">
        <f t="shared" si="196"/>
        <v>1.896628858664927E-3</v>
      </c>
    </row>
    <row r="1953" spans="1:32" x14ac:dyDescent="0.3">
      <c r="A1953" s="15">
        <v>44883</v>
      </c>
      <c r="B1953" s="2">
        <v>-3.1723642503384843E-4</v>
      </c>
      <c r="C1953" s="4">
        <v>-1.9761337556353882E-3</v>
      </c>
      <c r="D1953" s="2">
        <v>-4.8518478827939152E-4</v>
      </c>
      <c r="E1953" s="2">
        <v>-1.4108364938963402E-3</v>
      </c>
      <c r="F1953">
        <v>11</v>
      </c>
      <c r="G1953">
        <v>2022</v>
      </c>
      <c r="L1953" s="2">
        <f t="shared" si="191"/>
        <v>1.6588973306015397E-3</v>
      </c>
      <c r="P1953" s="2">
        <f t="shared" si="192"/>
        <v>-1.6794836324554309E-4</v>
      </c>
      <c r="T1953" s="2">
        <f t="shared" si="193"/>
        <v>1.0936000688624918E-3</v>
      </c>
      <c r="X1953" s="2">
        <f t="shared" si="194"/>
        <v>1.4909489673559967E-3</v>
      </c>
      <c r="AB1953" s="2">
        <f t="shared" si="195"/>
        <v>-5.6529726173904795E-4</v>
      </c>
      <c r="AF1953" s="2">
        <f t="shared" si="196"/>
        <v>9.2565170561694876E-4</v>
      </c>
    </row>
    <row r="1954" spans="1:32" x14ac:dyDescent="0.3">
      <c r="A1954" s="15">
        <v>44886</v>
      </c>
      <c r="B1954" s="2">
        <v>-6.4038291045722439E-3</v>
      </c>
      <c r="C1954" s="4">
        <v>-8.0676657025888481E-3</v>
      </c>
      <c r="D1954" s="2">
        <v>-2.1419760141100416E-3</v>
      </c>
      <c r="E1954" s="2">
        <v>-8.4108130128239065E-3</v>
      </c>
      <c r="F1954">
        <v>11</v>
      </c>
      <c r="G1954">
        <v>2022</v>
      </c>
      <c r="L1954" s="2">
        <f t="shared" si="191"/>
        <v>1.6638365980166043E-3</v>
      </c>
      <c r="P1954" s="2">
        <f t="shared" si="192"/>
        <v>4.2618530904622023E-3</v>
      </c>
      <c r="T1954" s="2">
        <f t="shared" si="193"/>
        <v>2.0069839082516626E-3</v>
      </c>
      <c r="X1954" s="2">
        <f t="shared" si="194"/>
        <v>5.9256896884788066E-3</v>
      </c>
      <c r="AB1954" s="2">
        <f t="shared" si="195"/>
        <v>3.4314731023505837E-4</v>
      </c>
      <c r="AF1954" s="2">
        <f t="shared" si="196"/>
        <v>6.2688369987138649E-3</v>
      </c>
    </row>
    <row r="1955" spans="1:32" x14ac:dyDescent="0.3">
      <c r="A1955" s="15">
        <v>44887</v>
      </c>
      <c r="B1955" s="2">
        <v>1.243859760082758E-3</v>
      </c>
      <c r="C1955" s="4">
        <v>4.6393299541022965E-3</v>
      </c>
      <c r="D1955" s="2">
        <v>2.6094215467375734E-3</v>
      </c>
      <c r="E1955" s="2">
        <v>4.4831256406918825E-3</v>
      </c>
      <c r="F1955">
        <v>11</v>
      </c>
      <c r="G1955">
        <v>2022</v>
      </c>
      <c r="L1955" s="2">
        <f t="shared" si="191"/>
        <v>-3.3954701940195385E-3</v>
      </c>
      <c r="P1955" s="2">
        <f t="shared" si="192"/>
        <v>1.3655617866548155E-3</v>
      </c>
      <c r="T1955" s="2">
        <f t="shared" si="193"/>
        <v>-3.2392658806091245E-3</v>
      </c>
      <c r="X1955" s="2">
        <f t="shared" si="194"/>
        <v>-2.0299084073647231E-3</v>
      </c>
      <c r="AB1955" s="2">
        <f t="shared" si="195"/>
        <v>1.5620431341041401E-4</v>
      </c>
      <c r="AF1955" s="2">
        <f t="shared" si="196"/>
        <v>-1.8737040939543091E-3</v>
      </c>
    </row>
    <row r="1956" spans="1:32" x14ac:dyDescent="0.3">
      <c r="A1956" s="15">
        <v>44888</v>
      </c>
      <c r="B1956" s="2">
        <v>5.0290784567702633E-3</v>
      </c>
      <c r="C1956" s="4">
        <v>1.2634152223720016E-3</v>
      </c>
      <c r="D1956" s="2">
        <v>6.407651968283138E-3</v>
      </c>
      <c r="E1956" s="2">
        <v>1.4917217745139713E-3</v>
      </c>
      <c r="F1956">
        <v>11</v>
      </c>
      <c r="G1956">
        <v>2022</v>
      </c>
      <c r="L1956" s="2">
        <f t="shared" si="191"/>
        <v>3.7656632343982619E-3</v>
      </c>
      <c r="P1956" s="2">
        <f t="shared" si="192"/>
        <v>1.3785735115128747E-3</v>
      </c>
      <c r="T1956" s="2">
        <f t="shared" si="193"/>
        <v>3.537356682256292E-3</v>
      </c>
      <c r="X1956" s="2">
        <f t="shared" si="194"/>
        <v>5.1442367459111366E-3</v>
      </c>
      <c r="AB1956" s="2">
        <f t="shared" si="195"/>
        <v>-2.2830655214196968E-4</v>
      </c>
      <c r="AF1956" s="2">
        <f t="shared" si="196"/>
        <v>4.9159301937691663E-3</v>
      </c>
    </row>
    <row r="1957" spans="1:32" x14ac:dyDescent="0.3">
      <c r="A1957" s="15">
        <v>44889</v>
      </c>
      <c r="B1957" s="2">
        <v>1.0784873164911628E-2</v>
      </c>
      <c r="C1957" s="4">
        <v>1.1870971273727493E-2</v>
      </c>
      <c r="D1957" s="2">
        <v>8.1045470183084348E-3</v>
      </c>
      <c r="E1957" s="2">
        <v>1.2389738480762148E-2</v>
      </c>
      <c r="F1957">
        <v>11</v>
      </c>
      <c r="G1957">
        <v>2022</v>
      </c>
      <c r="L1957" s="2">
        <f t="shared" si="191"/>
        <v>-1.0860981088158649E-3</v>
      </c>
      <c r="P1957" s="2">
        <f t="shared" si="192"/>
        <v>-2.6803261466031934E-3</v>
      </c>
      <c r="T1957" s="2">
        <f t="shared" si="193"/>
        <v>-1.6048653158505198E-3</v>
      </c>
      <c r="X1957" s="2">
        <f t="shared" si="194"/>
        <v>-3.7664242554190583E-3</v>
      </c>
      <c r="AB1957" s="2">
        <f t="shared" si="195"/>
        <v>-5.1876720703465488E-4</v>
      </c>
      <c r="AF1957" s="2">
        <f t="shared" si="196"/>
        <v>-4.2851914624537132E-3</v>
      </c>
    </row>
    <row r="1958" spans="1:32" x14ac:dyDescent="0.3">
      <c r="A1958" s="15">
        <v>44890</v>
      </c>
      <c r="B1958" s="2">
        <v>-3.1274555209216126E-3</v>
      </c>
      <c r="C1958" s="4">
        <v>1.5499807943043728E-3</v>
      </c>
      <c r="D1958" s="2">
        <v>-2.1230214925457304E-3</v>
      </c>
      <c r="E1958" s="2">
        <v>3.3658419711499692E-4</v>
      </c>
      <c r="F1958">
        <v>11</v>
      </c>
      <c r="G1958">
        <v>2022</v>
      </c>
      <c r="L1958" s="2">
        <f t="shared" si="191"/>
        <v>-4.6774363152259852E-3</v>
      </c>
      <c r="P1958" s="2">
        <f t="shared" si="192"/>
        <v>1.0044340283758822E-3</v>
      </c>
      <c r="T1958" s="2">
        <f t="shared" si="193"/>
        <v>-3.4640397180366097E-3</v>
      </c>
      <c r="X1958" s="2">
        <f t="shared" si="194"/>
        <v>-3.6730022868501034E-3</v>
      </c>
      <c r="AB1958" s="2">
        <f t="shared" si="195"/>
        <v>1.2133965971893759E-3</v>
      </c>
      <c r="AF1958" s="2">
        <f t="shared" si="196"/>
        <v>-2.4596056896607275E-3</v>
      </c>
    </row>
    <row r="1959" spans="1:32" x14ac:dyDescent="0.3">
      <c r="A1959" s="15">
        <v>44893</v>
      </c>
      <c r="B1959" s="2">
        <v>-8.6978260643122082E-4</v>
      </c>
      <c r="C1959" s="4">
        <v>2.7008413120687092E-3</v>
      </c>
      <c r="D1959" s="2">
        <v>8.4915416102987289E-4</v>
      </c>
      <c r="E1959" s="2">
        <v>3.3897521480524095E-3</v>
      </c>
      <c r="F1959">
        <v>11</v>
      </c>
      <c r="G1959">
        <v>2022</v>
      </c>
      <c r="L1959" s="2">
        <f t="shared" si="191"/>
        <v>-3.57062391849993E-3</v>
      </c>
      <c r="P1959" s="2">
        <f t="shared" si="192"/>
        <v>1.7189367674610937E-3</v>
      </c>
      <c r="T1959" s="2">
        <f t="shared" si="193"/>
        <v>-4.2595347544836307E-3</v>
      </c>
      <c r="X1959" s="2">
        <f t="shared" si="194"/>
        <v>-1.8516871510388363E-3</v>
      </c>
      <c r="AB1959" s="2">
        <f t="shared" si="195"/>
        <v>-6.8891083598370028E-4</v>
      </c>
      <c r="AF1959" s="2">
        <f t="shared" si="196"/>
        <v>-2.5405979870225365E-3</v>
      </c>
    </row>
    <row r="1960" spans="1:32" x14ac:dyDescent="0.3">
      <c r="A1960" s="15">
        <v>44894</v>
      </c>
      <c r="B1960" s="2">
        <v>1.6249424770363129E-3</v>
      </c>
      <c r="C1960" s="4">
        <v>2.9790844567749537E-3</v>
      </c>
      <c r="D1960" s="2">
        <v>7.6707705288996282E-4</v>
      </c>
      <c r="E1960" s="2">
        <v>2.8324224699542051E-3</v>
      </c>
      <c r="F1960">
        <v>11</v>
      </c>
      <c r="G1960">
        <v>2022</v>
      </c>
      <c r="L1960" s="2">
        <f t="shared" si="191"/>
        <v>-1.3541419797386408E-3</v>
      </c>
      <c r="P1960" s="2">
        <f t="shared" si="192"/>
        <v>-8.5786542414635007E-4</v>
      </c>
      <c r="T1960" s="2">
        <f t="shared" si="193"/>
        <v>-1.2074799929178922E-3</v>
      </c>
      <c r="X1960" s="2">
        <f t="shared" si="194"/>
        <v>-2.2120074038849908E-3</v>
      </c>
      <c r="AB1960" s="2">
        <f t="shared" si="195"/>
        <v>1.4666198682074857E-4</v>
      </c>
      <c r="AF1960" s="2">
        <f t="shared" si="196"/>
        <v>-2.0653454170642422E-3</v>
      </c>
    </row>
    <row r="1961" spans="1:32" x14ac:dyDescent="0.3">
      <c r="A1961" s="15">
        <v>44895</v>
      </c>
      <c r="B1961" s="2">
        <v>6.580969427419388E-3</v>
      </c>
      <c r="C1961" s="4">
        <v>7.5356978845797108E-3</v>
      </c>
      <c r="D1961" s="2">
        <v>4.1239436096294933E-3</v>
      </c>
      <c r="E1961" s="2">
        <v>6.6655669329426992E-3</v>
      </c>
      <c r="F1961">
        <v>11</v>
      </c>
      <c r="G1961">
        <v>2022</v>
      </c>
      <c r="L1961" s="2">
        <f t="shared" si="191"/>
        <v>-9.5472845716032279E-4</v>
      </c>
      <c r="P1961" s="2">
        <f t="shared" si="192"/>
        <v>-2.4570258177898947E-3</v>
      </c>
      <c r="T1961" s="2">
        <f t="shared" si="193"/>
        <v>-8.4597505523311203E-5</v>
      </c>
      <c r="X1961" s="2">
        <f t="shared" si="194"/>
        <v>-3.4117542749502175E-3</v>
      </c>
      <c r="AB1961" s="2">
        <f t="shared" si="195"/>
        <v>8.7013095163701159E-4</v>
      </c>
      <c r="AF1961" s="2">
        <f t="shared" si="196"/>
        <v>-2.5416233233132059E-3</v>
      </c>
    </row>
    <row r="1962" spans="1:32" x14ac:dyDescent="0.3">
      <c r="A1962" s="15">
        <v>44896</v>
      </c>
      <c r="B1962" s="2">
        <v>5.2661333415943102E-4</v>
      </c>
      <c r="C1962" s="4">
        <v>2.8867144498317529E-3</v>
      </c>
      <c r="D1962" s="2">
        <v>6.858504314034247E-4</v>
      </c>
      <c r="E1962" s="2">
        <v>2.9245804057550376E-3</v>
      </c>
      <c r="F1962">
        <v>12</v>
      </c>
      <c r="G1962">
        <v>2022</v>
      </c>
      <c r="L1962" s="2">
        <f t="shared" si="191"/>
        <v>2.3601011156723218E-3</v>
      </c>
      <c r="P1962" s="2">
        <f t="shared" si="192"/>
        <v>-1.5923709724399368E-4</v>
      </c>
      <c r="T1962" s="2">
        <f t="shared" si="193"/>
        <v>2.3979670715956066E-3</v>
      </c>
      <c r="X1962" s="2">
        <f t="shared" si="194"/>
        <v>2.2008640184283282E-3</v>
      </c>
      <c r="AB1962" s="2">
        <f t="shared" si="195"/>
        <v>-3.7865955923284747E-5</v>
      </c>
      <c r="AF1962" s="2">
        <f t="shared" si="196"/>
        <v>2.2387299743516129E-3</v>
      </c>
    </row>
    <row r="1963" spans="1:32" x14ac:dyDescent="0.3">
      <c r="A1963" s="15">
        <v>44897</v>
      </c>
      <c r="B1963" s="2">
        <v>-6.2079373284050802E-3</v>
      </c>
      <c r="C1963" s="4">
        <v>-6.1873754152824692E-3</v>
      </c>
      <c r="D1963" s="2">
        <v>-3.6268525784980449E-3</v>
      </c>
      <c r="E1963" s="2">
        <v>-6.5686232216925315E-3</v>
      </c>
      <c r="F1963">
        <v>12</v>
      </c>
      <c r="G1963">
        <v>2022</v>
      </c>
      <c r="L1963" s="2">
        <f t="shared" si="191"/>
        <v>2.0561913122611047E-5</v>
      </c>
      <c r="P1963" s="2">
        <f t="shared" si="192"/>
        <v>-2.5810847499070353E-3</v>
      </c>
      <c r="T1963" s="2">
        <f t="shared" si="193"/>
        <v>-3.606858932874513E-4</v>
      </c>
      <c r="X1963" s="2">
        <f t="shared" si="194"/>
        <v>-2.5605228367844243E-3</v>
      </c>
      <c r="AB1963" s="2">
        <f t="shared" si="195"/>
        <v>3.8124780641006235E-4</v>
      </c>
      <c r="AF1963" s="2">
        <f t="shared" si="196"/>
        <v>-2.9417706431944866E-3</v>
      </c>
    </row>
    <row r="1964" spans="1:32" x14ac:dyDescent="0.3">
      <c r="A1964" s="15">
        <v>44900</v>
      </c>
      <c r="B1964" s="2">
        <v>2.47443942935022E-3</v>
      </c>
      <c r="C1964" s="4">
        <v>2.6476109990857601E-4</v>
      </c>
      <c r="D1964" s="2">
        <v>5.317402778180485E-3</v>
      </c>
      <c r="E1964" s="2">
        <v>-5.392207544318928E-4</v>
      </c>
      <c r="F1964">
        <v>12</v>
      </c>
      <c r="G1964">
        <v>2022</v>
      </c>
      <c r="L1964" s="2">
        <f t="shared" si="191"/>
        <v>-2.2096783294416442E-3</v>
      </c>
      <c r="P1964" s="2">
        <f t="shared" si="192"/>
        <v>-2.842963348830265E-3</v>
      </c>
      <c r="T1964" s="2">
        <f t="shared" si="193"/>
        <v>-3.0136601837821128E-3</v>
      </c>
      <c r="X1964" s="2">
        <f t="shared" si="194"/>
        <v>-5.0526416782719092E-3</v>
      </c>
      <c r="AB1964" s="2">
        <f t="shared" si="195"/>
        <v>8.0398185434046887E-4</v>
      </c>
      <c r="AF1964" s="2">
        <f t="shared" si="196"/>
        <v>-5.8566235326123778E-3</v>
      </c>
    </row>
    <row r="1965" spans="1:32" x14ac:dyDescent="0.3">
      <c r="A1965" s="15">
        <v>44901</v>
      </c>
      <c r="B1965" s="2">
        <v>-2.8582861716115017E-3</v>
      </c>
      <c r="C1965" s="4">
        <v>-3.1174720136034756E-3</v>
      </c>
      <c r="D1965" s="2">
        <v>-4.4861935317118771E-3</v>
      </c>
      <c r="E1965" s="2">
        <v>-3.3140976468378565E-3</v>
      </c>
      <c r="F1965">
        <v>12</v>
      </c>
      <c r="G1965">
        <v>2022</v>
      </c>
      <c r="L1965" s="2">
        <f t="shared" si="191"/>
        <v>-2.5918584199197386E-4</v>
      </c>
      <c r="P1965" s="2">
        <f t="shared" si="192"/>
        <v>1.6279073601003754E-3</v>
      </c>
      <c r="T1965" s="2">
        <f t="shared" si="193"/>
        <v>-4.5581147522635477E-4</v>
      </c>
      <c r="X1965" s="2">
        <f t="shared" si="194"/>
        <v>1.3687215181084015E-3</v>
      </c>
      <c r="AB1965" s="2">
        <f t="shared" si="195"/>
        <v>1.9662563323438092E-4</v>
      </c>
      <c r="AF1965" s="2">
        <f t="shared" si="196"/>
        <v>1.1720958848740206E-3</v>
      </c>
    </row>
    <row r="1966" spans="1:32" x14ac:dyDescent="0.3">
      <c r="A1966" s="15">
        <v>44902</v>
      </c>
      <c r="B1966" s="2">
        <v>-3.2246375867093077E-3</v>
      </c>
      <c r="C1966" s="4">
        <v>-4.4119027503989484E-3</v>
      </c>
      <c r="D1966" s="2">
        <v>-9.2376772051925291E-4</v>
      </c>
      <c r="E1966" s="2">
        <v>-3.4439172259093502E-3</v>
      </c>
      <c r="F1966">
        <v>12</v>
      </c>
      <c r="G1966">
        <v>2022</v>
      </c>
      <c r="L1966" s="2">
        <f t="shared" si="191"/>
        <v>-1.1872651636896407E-3</v>
      </c>
      <c r="P1966" s="2">
        <f t="shared" si="192"/>
        <v>-2.3008698661900547E-3</v>
      </c>
      <c r="T1966" s="2">
        <f t="shared" si="193"/>
        <v>-2.1927963920004246E-4</v>
      </c>
      <c r="X1966" s="2">
        <f t="shared" si="194"/>
        <v>-3.4881350298796954E-3</v>
      </c>
      <c r="AB1966" s="2">
        <f t="shared" si="195"/>
        <v>-9.6798552448959822E-4</v>
      </c>
      <c r="AF1966" s="2">
        <f t="shared" si="196"/>
        <v>-2.5201495053900971E-3</v>
      </c>
    </row>
    <row r="1967" spans="1:32" x14ac:dyDescent="0.3">
      <c r="A1967" s="15">
        <v>44903</v>
      </c>
      <c r="B1967" s="2">
        <v>5.8028031763803735E-3</v>
      </c>
      <c r="C1967" s="4">
        <v>2.6319334069663286E-3</v>
      </c>
      <c r="D1967" s="2">
        <v>1.1558353268196059E-2</v>
      </c>
      <c r="E1967" s="2">
        <v>2.5636637831858264E-3</v>
      </c>
      <c r="F1967">
        <v>12</v>
      </c>
      <c r="G1967">
        <v>2022</v>
      </c>
      <c r="L1967" s="2">
        <f t="shared" si="191"/>
        <v>-3.1708697694140448E-3</v>
      </c>
      <c r="P1967" s="2">
        <f t="shared" si="192"/>
        <v>-5.755550091815686E-3</v>
      </c>
      <c r="T1967" s="2">
        <f t="shared" si="193"/>
        <v>-3.2391393931945471E-3</v>
      </c>
      <c r="X1967" s="2">
        <f t="shared" si="194"/>
        <v>-8.9264198612297313E-3</v>
      </c>
      <c r="AB1967" s="2">
        <f t="shared" si="195"/>
        <v>6.826962378050222E-5</v>
      </c>
      <c r="AF1967" s="2">
        <f t="shared" si="196"/>
        <v>-8.9946894850102335E-3</v>
      </c>
    </row>
    <row r="1968" spans="1:32" x14ac:dyDescent="0.3">
      <c r="A1968" s="15">
        <v>44904</v>
      </c>
      <c r="B1968" s="2">
        <v>-1.062707519564399E-4</v>
      </c>
      <c r="C1968" s="4">
        <v>-6.0587822788007112E-3</v>
      </c>
      <c r="D1968" s="2">
        <v>8.3951019397040258E-4</v>
      </c>
      <c r="E1968" s="2">
        <v>-6.2171291729609147E-3</v>
      </c>
      <c r="F1968">
        <v>12</v>
      </c>
      <c r="G1968">
        <v>2022</v>
      </c>
      <c r="L1968" s="2">
        <f t="shared" si="191"/>
        <v>-5.9525115268442711E-3</v>
      </c>
      <c r="P1968" s="2">
        <f t="shared" si="192"/>
        <v>-9.4578094592684251E-4</v>
      </c>
      <c r="T1968" s="2">
        <f t="shared" si="193"/>
        <v>-6.1108584210044746E-3</v>
      </c>
      <c r="X1968" s="2">
        <f t="shared" si="194"/>
        <v>-6.8982924727711142E-3</v>
      </c>
      <c r="AB1968" s="2">
        <f t="shared" si="195"/>
        <v>1.5834689416020353E-4</v>
      </c>
      <c r="AF1968" s="2">
        <f t="shared" si="196"/>
        <v>-7.0566393669313169E-3</v>
      </c>
    </row>
    <row r="1969" spans="1:32" x14ac:dyDescent="0.3">
      <c r="A1969" s="15">
        <v>44907</v>
      </c>
      <c r="B1969" s="2">
        <v>1.2141577524878962E-3</v>
      </c>
      <c r="C1969" s="4">
        <v>2.9735194576457857E-5</v>
      </c>
      <c r="D1969" s="2">
        <v>1.7257402291132816E-3</v>
      </c>
      <c r="E1969" s="2">
        <v>-8.2178558407965802E-4</v>
      </c>
      <c r="F1969">
        <v>12</v>
      </c>
      <c r="G1969">
        <v>2022</v>
      </c>
      <c r="L1969" s="2">
        <f t="shared" si="191"/>
        <v>-1.1844225579114383E-3</v>
      </c>
      <c r="P1969" s="2">
        <f t="shared" si="192"/>
        <v>-5.1158247662538544E-4</v>
      </c>
      <c r="T1969" s="2">
        <f t="shared" si="193"/>
        <v>-2.0359433365675543E-3</v>
      </c>
      <c r="X1969" s="2">
        <f t="shared" si="194"/>
        <v>-1.6960050345368237E-3</v>
      </c>
      <c r="AB1969" s="2">
        <f t="shared" si="195"/>
        <v>8.5152077865611586E-4</v>
      </c>
      <c r="AF1969" s="2">
        <f t="shared" si="196"/>
        <v>-2.5475258131929398E-3</v>
      </c>
    </row>
    <row r="1970" spans="1:32" x14ac:dyDescent="0.3">
      <c r="A1970" s="15">
        <v>44908</v>
      </c>
      <c r="B1970" s="2">
        <v>4.9485184068913095E-3</v>
      </c>
      <c r="C1970" s="4">
        <v>5.9928151093546055E-3</v>
      </c>
      <c r="D1970" s="2">
        <v>5.4405582406269436E-3</v>
      </c>
      <c r="E1970" s="2">
        <v>6.4819942904113578E-3</v>
      </c>
      <c r="F1970">
        <v>12</v>
      </c>
      <c r="G1970">
        <v>2022</v>
      </c>
      <c r="L1970" s="2">
        <f t="shared" si="191"/>
        <v>1.044296702463296E-3</v>
      </c>
      <c r="P1970" s="2">
        <f t="shared" si="192"/>
        <v>-4.9203983373563402E-4</v>
      </c>
      <c r="T1970" s="2">
        <f t="shared" si="193"/>
        <v>1.5334758835200482E-3</v>
      </c>
      <c r="X1970" s="2">
        <f t="shared" si="194"/>
        <v>5.5225686872766196E-4</v>
      </c>
      <c r="AB1970" s="2">
        <f t="shared" si="195"/>
        <v>-4.8917918105675223E-4</v>
      </c>
      <c r="AF1970" s="2">
        <f t="shared" si="196"/>
        <v>1.0414360497844142E-3</v>
      </c>
    </row>
    <row r="1971" spans="1:32" x14ac:dyDescent="0.3">
      <c r="A1971" s="15">
        <v>44909</v>
      </c>
      <c r="B1971" s="2">
        <v>2.8845165930340829E-3</v>
      </c>
      <c r="C1971" s="4">
        <v>2.8106190885640193E-3</v>
      </c>
      <c r="D1971" s="2">
        <v>2.3335165103971901E-3</v>
      </c>
      <c r="E1971" s="2">
        <v>2.312527885142805E-3</v>
      </c>
      <c r="F1971">
        <v>12</v>
      </c>
      <c r="G1971">
        <v>2022</v>
      </c>
      <c r="L1971" s="2">
        <f t="shared" si="191"/>
        <v>-7.3897504470063664E-5</v>
      </c>
      <c r="P1971" s="2">
        <f t="shared" si="192"/>
        <v>5.5100008263689283E-4</v>
      </c>
      <c r="T1971" s="2">
        <f t="shared" si="193"/>
        <v>-5.7198870789127798E-4</v>
      </c>
      <c r="X1971" s="2">
        <f t="shared" si="194"/>
        <v>4.7710257816682916E-4</v>
      </c>
      <c r="AB1971" s="2">
        <f t="shared" si="195"/>
        <v>4.9809120342121432E-4</v>
      </c>
      <c r="AF1971" s="2">
        <f t="shared" si="196"/>
        <v>-2.0988625254385156E-5</v>
      </c>
    </row>
    <row r="1972" spans="1:32" x14ac:dyDescent="0.3">
      <c r="A1972" s="15">
        <v>44910</v>
      </c>
      <c r="B1972" s="2">
        <v>-1.3009991673605328E-2</v>
      </c>
      <c r="C1972" s="4">
        <v>-1.3150913972444056E-2</v>
      </c>
      <c r="D1972" s="2">
        <v>-1.2506498430160922E-2</v>
      </c>
      <c r="E1972" s="2">
        <v>-1.4022165065810341E-2</v>
      </c>
      <c r="F1972">
        <v>12</v>
      </c>
      <c r="G1972">
        <v>2022</v>
      </c>
      <c r="L1972" s="2">
        <f t="shared" si="191"/>
        <v>-1.4092229883872799E-4</v>
      </c>
      <c r="P1972" s="2">
        <f t="shared" si="192"/>
        <v>-5.0349324344440595E-4</v>
      </c>
      <c r="T1972" s="2">
        <f t="shared" si="193"/>
        <v>-1.0121733922050132E-3</v>
      </c>
      <c r="X1972" s="2">
        <f t="shared" si="194"/>
        <v>-6.4441554228313394E-4</v>
      </c>
      <c r="AB1972" s="2">
        <f t="shared" si="195"/>
        <v>8.7125109336628516E-4</v>
      </c>
      <c r="AF1972" s="2">
        <f t="shared" si="196"/>
        <v>-1.5156666356494191E-3</v>
      </c>
    </row>
    <row r="1973" spans="1:32" x14ac:dyDescent="0.3">
      <c r="A1973" s="15">
        <v>44911</v>
      </c>
      <c r="B1973" s="2">
        <v>-5.4442377674700521E-3</v>
      </c>
      <c r="C1973" s="4">
        <v>-7.9229319735649641E-3</v>
      </c>
      <c r="D1973" s="2">
        <v>-6.4071616756554775E-3</v>
      </c>
      <c r="E1973" s="2">
        <v>-7.4632239373336635E-3</v>
      </c>
      <c r="F1973">
        <v>12</v>
      </c>
      <c r="G1973">
        <v>2022</v>
      </c>
      <c r="L1973" s="2">
        <f t="shared" si="191"/>
        <v>-2.478694206094912E-3</v>
      </c>
      <c r="P1973" s="2">
        <f t="shared" si="192"/>
        <v>9.6292390818542538E-4</v>
      </c>
      <c r="T1973" s="2">
        <f t="shared" si="193"/>
        <v>-2.0189861698636114E-3</v>
      </c>
      <c r="X1973" s="2">
        <f t="shared" si="194"/>
        <v>-1.5157702979094866E-3</v>
      </c>
      <c r="AB1973" s="2">
        <f t="shared" si="195"/>
        <v>-4.5970803623130059E-4</v>
      </c>
      <c r="AF1973" s="2">
        <f t="shared" si="196"/>
        <v>-1.056062261678186E-3</v>
      </c>
    </row>
    <row r="1974" spans="1:32" x14ac:dyDescent="0.3">
      <c r="A1974" s="15">
        <v>44914</v>
      </c>
      <c r="B1974" s="2">
        <v>8.5980173983410887E-3</v>
      </c>
      <c r="C1974" s="4">
        <v>8.2899994526247044E-3</v>
      </c>
      <c r="D1974" s="2">
        <v>4.4944990108631523E-3</v>
      </c>
      <c r="E1974" s="2">
        <v>7.6360730844483148E-3</v>
      </c>
      <c r="F1974">
        <v>12</v>
      </c>
      <c r="G1974">
        <v>2022</v>
      </c>
      <c r="L1974" s="2">
        <f t="shared" si="191"/>
        <v>-3.0801794571638438E-4</v>
      </c>
      <c r="P1974" s="2">
        <f t="shared" si="192"/>
        <v>4.1035183874779365E-3</v>
      </c>
      <c r="T1974" s="2">
        <f t="shared" si="193"/>
        <v>-9.6194431389277392E-4</v>
      </c>
      <c r="X1974" s="2">
        <f t="shared" si="194"/>
        <v>3.7955004417615521E-3</v>
      </c>
      <c r="AB1974" s="2">
        <f t="shared" si="195"/>
        <v>6.5392636817638954E-4</v>
      </c>
      <c r="AF1974" s="2">
        <f t="shared" si="196"/>
        <v>3.1415740735851625E-3</v>
      </c>
    </row>
    <row r="1975" spans="1:32" x14ac:dyDescent="0.3">
      <c r="A1975" s="15">
        <v>44915</v>
      </c>
      <c r="B1975" s="2">
        <v>-2.8820692633036347E-3</v>
      </c>
      <c r="C1975" s="4">
        <v>-1.9082052827157562E-3</v>
      </c>
      <c r="D1975" s="2">
        <v>-1.2496041000834989E-3</v>
      </c>
      <c r="E1975" s="2">
        <v>-1.681061395306869E-3</v>
      </c>
      <c r="F1975">
        <v>12</v>
      </c>
      <c r="G1975">
        <v>2022</v>
      </c>
      <c r="L1975" s="2">
        <f t="shared" si="191"/>
        <v>9.7386398058787842E-4</v>
      </c>
      <c r="P1975" s="2">
        <f t="shared" si="192"/>
        <v>-1.6324651632201358E-3</v>
      </c>
      <c r="T1975" s="2">
        <f t="shared" si="193"/>
        <v>1.2010078679967656E-3</v>
      </c>
      <c r="X1975" s="2">
        <f t="shared" si="194"/>
        <v>-6.5860118263225739E-4</v>
      </c>
      <c r="AB1975" s="2">
        <f t="shared" si="195"/>
        <v>-2.2714388740888722E-4</v>
      </c>
      <c r="AF1975" s="2">
        <f t="shared" si="196"/>
        <v>-4.3145729522337016E-4</v>
      </c>
    </row>
    <row r="1976" spans="1:32" x14ac:dyDescent="0.3">
      <c r="A1976" s="15">
        <v>44916</v>
      </c>
      <c r="B1976" s="2">
        <v>-1.5698645192653106E-2</v>
      </c>
      <c r="C1976" s="4">
        <v>-1.0127656334136551E-2</v>
      </c>
      <c r="D1976" s="2">
        <v>-1.7102365110298848E-2</v>
      </c>
      <c r="E1976" s="2">
        <v>-1.029216257613782E-2</v>
      </c>
      <c r="F1976">
        <v>12</v>
      </c>
      <c r="G1976">
        <v>2022</v>
      </c>
      <c r="L1976" s="2">
        <f t="shared" si="191"/>
        <v>5.5709888585165554E-3</v>
      </c>
      <c r="P1976" s="2">
        <f t="shared" si="192"/>
        <v>1.4037199176457418E-3</v>
      </c>
      <c r="T1976" s="2">
        <f t="shared" si="193"/>
        <v>5.4064826165152857E-3</v>
      </c>
      <c r="X1976" s="2">
        <f t="shared" si="194"/>
        <v>6.9747087761622972E-3</v>
      </c>
      <c r="AB1976" s="2">
        <f t="shared" si="195"/>
        <v>1.6450624200126975E-4</v>
      </c>
      <c r="AF1976" s="2">
        <f t="shared" si="196"/>
        <v>6.8102025341610275E-3</v>
      </c>
    </row>
    <row r="1977" spans="1:32" x14ac:dyDescent="0.3">
      <c r="A1977" s="15">
        <v>44917</v>
      </c>
      <c r="B1977" s="2">
        <v>-3.5315452896822769E-3</v>
      </c>
      <c r="C1977" s="4">
        <v>-3.9425026512300062E-3</v>
      </c>
      <c r="D1977" s="2">
        <v>-4.9075565577413787E-3</v>
      </c>
      <c r="E1977" s="2">
        <v>-3.9467970060542579E-3</v>
      </c>
      <c r="F1977">
        <v>12</v>
      </c>
      <c r="G1977">
        <v>2022</v>
      </c>
      <c r="L1977" s="2">
        <f t="shared" si="191"/>
        <v>-4.1095736154772924E-4</v>
      </c>
      <c r="P1977" s="2">
        <f t="shared" si="192"/>
        <v>1.3760112680591017E-3</v>
      </c>
      <c r="T1977" s="2">
        <f t="shared" si="193"/>
        <v>-4.1525171637198099E-4</v>
      </c>
      <c r="X1977" s="2">
        <f t="shared" si="194"/>
        <v>9.6505390651137248E-4</v>
      </c>
      <c r="AB1977" s="2">
        <f t="shared" si="195"/>
        <v>4.2943548242517504E-6</v>
      </c>
      <c r="AF1977" s="2">
        <f t="shared" si="196"/>
        <v>9.6075955168712073E-4</v>
      </c>
    </row>
    <row r="1978" spans="1:32" x14ac:dyDescent="0.3">
      <c r="A1978" s="15">
        <v>44918</v>
      </c>
      <c r="B1978" s="2">
        <v>-1.4143130633052982E-2</v>
      </c>
      <c r="C1978" s="4">
        <v>-1.7683224519855319E-2</v>
      </c>
      <c r="D1978" s="2">
        <v>-1.7466893663579255E-2</v>
      </c>
      <c r="E1978" s="2">
        <v>-1.612676243896136E-2</v>
      </c>
      <c r="F1978">
        <v>12</v>
      </c>
      <c r="G1978">
        <v>2022</v>
      </c>
      <c r="L1978" s="2">
        <f t="shared" si="191"/>
        <v>-3.5400938868023375E-3</v>
      </c>
      <c r="P1978" s="2">
        <f t="shared" si="192"/>
        <v>3.3237630305262729E-3</v>
      </c>
      <c r="T1978" s="2">
        <f t="shared" si="193"/>
        <v>-1.9836318059083778E-3</v>
      </c>
      <c r="X1978" s="2">
        <f t="shared" si="194"/>
        <v>-2.1633085627606463E-4</v>
      </c>
      <c r="AB1978" s="2">
        <f t="shared" si="195"/>
        <v>-1.5564620808939597E-3</v>
      </c>
      <c r="AF1978" s="2">
        <f t="shared" si="196"/>
        <v>1.3401312246178951E-3</v>
      </c>
    </row>
    <row r="1979" spans="1:32" x14ac:dyDescent="0.3">
      <c r="A1979" s="15">
        <v>44921</v>
      </c>
      <c r="B1979" s="2">
        <v>1.7595021303685308E-2</v>
      </c>
      <c r="C1979" s="4">
        <v>1.1669699216029792E-2</v>
      </c>
      <c r="D1979" s="2">
        <v>2.3089633424170281E-2</v>
      </c>
      <c r="E1979" s="2">
        <v>1.2049904010825202E-2</v>
      </c>
      <c r="F1979">
        <v>12</v>
      </c>
      <c r="G1979">
        <v>2022</v>
      </c>
      <c r="L1979" s="2">
        <f t="shared" si="191"/>
        <v>-5.9253220876555168E-3</v>
      </c>
      <c r="P1979" s="2">
        <f t="shared" si="192"/>
        <v>-5.4946121204849721E-3</v>
      </c>
      <c r="T1979" s="2">
        <f t="shared" si="193"/>
        <v>-5.5451172928601064E-3</v>
      </c>
      <c r="X1979" s="2">
        <f t="shared" si="194"/>
        <v>-1.1419934208140489E-2</v>
      </c>
      <c r="AB1979" s="2">
        <f t="shared" si="195"/>
        <v>-3.8020479479541035E-4</v>
      </c>
      <c r="AF1979" s="2">
        <f t="shared" si="196"/>
        <v>-1.1039729413345079E-2</v>
      </c>
    </row>
    <row r="1980" spans="1:32" x14ac:dyDescent="0.3">
      <c r="A1980" s="15">
        <v>44922</v>
      </c>
      <c r="B1980" s="2">
        <v>4.342177242888364E-3</v>
      </c>
      <c r="C1980" s="4">
        <v>6.5335894219133777E-3</v>
      </c>
      <c r="D1980" s="2">
        <v>5.3799951442816537E-3</v>
      </c>
      <c r="E1980" s="2">
        <v>5.9605636258507943E-3</v>
      </c>
      <c r="F1980">
        <v>12</v>
      </c>
      <c r="G1980">
        <v>2022</v>
      </c>
      <c r="L1980" s="2">
        <f t="shared" si="191"/>
        <v>2.1914121790250138E-3</v>
      </c>
      <c r="P1980" s="2">
        <f t="shared" si="192"/>
        <v>-1.0378179013932898E-3</v>
      </c>
      <c r="T1980" s="2">
        <f t="shared" si="193"/>
        <v>1.6183863829624303E-3</v>
      </c>
      <c r="X1980" s="2">
        <f t="shared" si="194"/>
        <v>1.153594277631724E-3</v>
      </c>
      <c r="AB1980" s="2">
        <f t="shared" si="195"/>
        <v>5.7302579606258348E-4</v>
      </c>
      <c r="AF1980" s="2">
        <f t="shared" si="196"/>
        <v>5.8056848156914052E-4</v>
      </c>
    </row>
    <row r="1981" spans="1:32" x14ac:dyDescent="0.3">
      <c r="A1981" s="15">
        <v>44923</v>
      </c>
      <c r="B1981" s="2">
        <v>-1.4934533012694188E-3</v>
      </c>
      <c r="C1981" s="4">
        <v>-5.4047197542503008E-4</v>
      </c>
      <c r="D1981" s="2">
        <v>-7.4195919224449446E-4</v>
      </c>
      <c r="E1981" s="2">
        <v>-2.8148241276550569E-4</v>
      </c>
      <c r="F1981">
        <v>12</v>
      </c>
      <c r="G1981">
        <v>2022</v>
      </c>
      <c r="L1981" s="2">
        <f t="shared" si="191"/>
        <v>9.5298132584438868E-4</v>
      </c>
      <c r="P1981" s="2">
        <f t="shared" si="192"/>
        <v>-7.514941090249243E-4</v>
      </c>
      <c r="T1981" s="2">
        <f t="shared" si="193"/>
        <v>1.211970888503913E-3</v>
      </c>
      <c r="X1981" s="2">
        <f t="shared" si="194"/>
        <v>2.0148721681946438E-4</v>
      </c>
      <c r="AB1981" s="2">
        <f t="shared" si="195"/>
        <v>-2.5898956265952438E-4</v>
      </c>
      <c r="AF1981" s="2">
        <f t="shared" si="196"/>
        <v>4.6047677947898876E-4</v>
      </c>
    </row>
    <row r="1982" spans="1:32" x14ac:dyDescent="0.3">
      <c r="A1982" s="15">
        <v>44924</v>
      </c>
      <c r="B1982" s="2">
        <v>5.6441390003457203E-3</v>
      </c>
      <c r="C1982" s="4">
        <v>3.7798317009242652E-3</v>
      </c>
      <c r="D1982" s="2">
        <v>9.9153118192198391E-3</v>
      </c>
      <c r="E1982" s="2">
        <v>3.67097310995777E-3</v>
      </c>
      <c r="F1982">
        <v>12</v>
      </c>
      <c r="G1982">
        <v>2022</v>
      </c>
      <c r="L1982" s="2">
        <f t="shared" si="191"/>
        <v>-1.864307299421455E-3</v>
      </c>
      <c r="P1982" s="2">
        <f t="shared" si="192"/>
        <v>-4.2711728188741188E-3</v>
      </c>
      <c r="T1982" s="2">
        <f t="shared" si="193"/>
        <v>-1.9731658903879503E-3</v>
      </c>
      <c r="X1982" s="2">
        <f t="shared" si="194"/>
        <v>-6.1354801182955734E-3</v>
      </c>
      <c r="AB1982" s="2">
        <f t="shared" si="195"/>
        <v>1.0885859096649523E-4</v>
      </c>
      <c r="AF1982" s="2">
        <f t="shared" si="196"/>
        <v>-6.2443387092620695E-3</v>
      </c>
    </row>
    <row r="1983" spans="1:32" x14ac:dyDescent="0.3">
      <c r="A1983" s="15">
        <v>44925</v>
      </c>
      <c r="B1983" s="2">
        <v>-5.7635976650579424E-3</v>
      </c>
      <c r="C1983" s="4">
        <v>-4.7111208839536439E-3</v>
      </c>
      <c r="D1983" s="2">
        <v>-6.1476428448396783E-3</v>
      </c>
      <c r="E1983" s="2">
        <v>-4.7950498152579133E-3</v>
      </c>
      <c r="F1983">
        <v>12</v>
      </c>
      <c r="G1983">
        <v>2022</v>
      </c>
      <c r="L1983" s="2">
        <f t="shared" si="191"/>
        <v>1.0524767811042985E-3</v>
      </c>
      <c r="P1983" s="2">
        <f t="shared" si="192"/>
        <v>3.840451797817359E-4</v>
      </c>
      <c r="T1983" s="2">
        <f t="shared" si="193"/>
        <v>9.6854784980002911E-4</v>
      </c>
      <c r="X1983" s="2">
        <f t="shared" si="194"/>
        <v>1.4365219608860344E-3</v>
      </c>
      <c r="AB1983" s="2">
        <f t="shared" si="195"/>
        <v>8.392893130426942E-5</v>
      </c>
      <c r="AF1983" s="2">
        <f t="shared" si="196"/>
        <v>1.352593029581765E-3</v>
      </c>
    </row>
    <row r="1984" spans="1:32" x14ac:dyDescent="0.3">
      <c r="A1984" s="15">
        <v>44928</v>
      </c>
      <c r="B1984" s="2">
        <v>4.8887386005887455E-3</v>
      </c>
      <c r="C1984" s="4">
        <v>5.0896698756718456E-3</v>
      </c>
      <c r="D1984" s="2">
        <v>5.0399602665491443E-3</v>
      </c>
      <c r="E1984" s="2">
        <v>5.3755098968224736E-3</v>
      </c>
      <c r="F1984">
        <v>1</v>
      </c>
      <c r="G1984">
        <v>2023</v>
      </c>
      <c r="L1984" s="2">
        <f t="shared" si="191"/>
        <v>-2.0093127508310007E-4</v>
      </c>
      <c r="P1984" s="2">
        <f t="shared" si="192"/>
        <v>1.512216659603988E-4</v>
      </c>
      <c r="T1984" s="2">
        <f t="shared" si="193"/>
        <v>-4.8677129623372808E-4</v>
      </c>
      <c r="X1984" s="2">
        <f t="shared" si="194"/>
        <v>-4.9709609122701275E-5</v>
      </c>
      <c r="AB1984" s="2">
        <f t="shared" si="195"/>
        <v>-2.85840021150628E-4</v>
      </c>
      <c r="AF1984" s="2">
        <f t="shared" si="196"/>
        <v>-3.3554963027332928E-4</v>
      </c>
    </row>
    <row r="1985" spans="1:32" x14ac:dyDescent="0.3">
      <c r="A1985" s="15">
        <v>44929</v>
      </c>
      <c r="B1985" s="2">
        <v>6.3346365528324086E-3</v>
      </c>
      <c r="C1985" s="4">
        <v>1.9288416783669439E-3</v>
      </c>
      <c r="D1985" s="2">
        <v>5.1419921255650971E-3</v>
      </c>
      <c r="E1985" s="2">
        <v>2.0666105478062266E-3</v>
      </c>
      <c r="F1985">
        <v>1</v>
      </c>
      <c r="G1985">
        <v>2023</v>
      </c>
      <c r="L1985" s="2">
        <f t="shared" si="191"/>
        <v>4.4057948744654647E-3</v>
      </c>
      <c r="P1985" s="2">
        <f t="shared" si="192"/>
        <v>-1.1926444272673115E-3</v>
      </c>
      <c r="T1985" s="2">
        <f t="shared" si="193"/>
        <v>4.268026005026182E-3</v>
      </c>
      <c r="X1985" s="2">
        <f t="shared" si="194"/>
        <v>3.2131504471981532E-3</v>
      </c>
      <c r="AB1985" s="2">
        <f t="shared" si="195"/>
        <v>-1.3776886943928264E-4</v>
      </c>
      <c r="AF1985" s="2">
        <f t="shared" si="196"/>
        <v>3.0753815777588706E-3</v>
      </c>
    </row>
    <row r="1986" spans="1:32" x14ac:dyDescent="0.3">
      <c r="A1986" s="15">
        <v>44930</v>
      </c>
      <c r="B1986" s="2">
        <v>-9.9463355605829053E-3</v>
      </c>
      <c r="C1986" s="4">
        <v>-1.0398984234240332E-2</v>
      </c>
      <c r="D1986" s="2">
        <v>-1.0741446508655611E-2</v>
      </c>
      <c r="E1986" s="2">
        <v>-1.0388421743003418E-2</v>
      </c>
      <c r="F1986">
        <v>1</v>
      </c>
      <c r="G1986">
        <v>2023</v>
      </c>
      <c r="L1986" s="2">
        <f t="shared" ref="L1986:L2049" si="197">IF(OR(F1986=1, F1986=3, F1986=4, F1986=5, F1986=6,F1986=9,F1986=10,F1986=11), B1986-C1986, IF(OR(F1986=2, F1986=7,F1986=8,F1986=12), C1986-B1986, ""))</f>
        <v>4.5264867365742666E-4</v>
      </c>
      <c r="P1986" s="2">
        <f t="shared" ref="P1986:P2049" si="198">IF(OR(F1986=1, F1986=4, F1986=9,F1986=10,F1986=11), D1986-B1986, IF(OR(F1986=2,F1986=3,F1986=5,F1986=6, F1986=7,F1986=8,F1986=12), B1986-D1986, ""))</f>
        <v>-7.9511094807270533E-4</v>
      </c>
      <c r="T1986" s="2">
        <f t="shared" ref="T1986:T2049" si="199">IF(OR(F1986=1, F1986=3, F1986=4, F1986=5,F1986=9,F1986=10,F1986=11), B1986-E1986, IF(OR(F1986=2, F1986=6, F1986=7,F1986=8,F1986=12), E1986-B1986, ""))</f>
        <v>4.4208618242051224E-4</v>
      </c>
      <c r="X1986" s="2">
        <f t="shared" ref="X1986:X2049" si="200">IF(OR(F1986=1, F1986=3, F1986=4, F1986=5,F1986=9,F1986=10,F1986=11), D1986-C1986, IF(OR(F1986=2, F1986=6, F1986=7,F1986=8,F1986=12), C1986-D1986, ""))</f>
        <v>-3.4246227441527867E-4</v>
      </c>
      <c r="AB1986" s="2">
        <f t="shared" ref="AB1986:AB2049" si="201">IF(OR(F1986=1,F1986=2, F1986=3,F1986=9,F1986=11,F1986=12), C1986-E1986, IF(OR( F1986=4, F1986=5,F1986=6, F1986=7,F1986=8,F1986=10), E1986-C1986, ""))</f>
        <v>-1.0562491236914412E-5</v>
      </c>
      <c r="AF1986" s="2">
        <f t="shared" ref="AF1986:AF2049" si="202">IF(OR(F1986=1, F1986=3,F1986=4, F1986=5,F1986=9,F1986=10,F1986=11), D1986-E1986, IF(OR(F1986=2,F1986=6, F1986=7,F1986=8,F1986=12), E1986-D1986, ""))</f>
        <v>-3.5302476565219308E-4</v>
      </c>
    </row>
    <row r="1987" spans="1:32" x14ac:dyDescent="0.3">
      <c r="A1987" s="15">
        <v>44931</v>
      </c>
      <c r="B1987" s="2">
        <v>-1.1968778950282675E-2</v>
      </c>
      <c r="C1987" s="4">
        <v>-2.8155041165662639E-3</v>
      </c>
      <c r="D1987" s="2">
        <v>-8.1496689851673181E-3</v>
      </c>
      <c r="E1987" s="2">
        <v>-5.0147178953286083E-3</v>
      </c>
      <c r="F1987">
        <v>1</v>
      </c>
      <c r="G1987">
        <v>2023</v>
      </c>
      <c r="L1987" s="2">
        <f t="shared" si="197"/>
        <v>-9.1532748337164113E-3</v>
      </c>
      <c r="P1987" s="2">
        <f t="shared" si="198"/>
        <v>3.8191099651153568E-3</v>
      </c>
      <c r="T1987" s="2">
        <f t="shared" si="199"/>
        <v>-6.9540610549540666E-3</v>
      </c>
      <c r="X1987" s="2">
        <f t="shared" si="200"/>
        <v>-5.3341648686010545E-3</v>
      </c>
      <c r="AB1987" s="2">
        <f t="shared" si="201"/>
        <v>2.1992137787623443E-3</v>
      </c>
      <c r="AF1987" s="2">
        <f t="shared" si="202"/>
        <v>-3.1349510898387098E-3</v>
      </c>
    </row>
    <row r="1988" spans="1:32" x14ac:dyDescent="0.3">
      <c r="A1988" s="15">
        <v>44932</v>
      </c>
      <c r="B1988" s="2">
        <v>-9.5921521198683458E-3</v>
      </c>
      <c r="C1988" s="4">
        <v>-7.3754387330030443E-3</v>
      </c>
      <c r="D1988" s="2">
        <v>-9.8547949127758931E-3</v>
      </c>
      <c r="E1988" s="2">
        <v>-7.5041501479537762E-3</v>
      </c>
      <c r="F1988">
        <v>1</v>
      </c>
      <c r="G1988">
        <v>2023</v>
      </c>
      <c r="L1988" s="2">
        <f t="shared" si="197"/>
        <v>-2.2167133868653014E-3</v>
      </c>
      <c r="P1988" s="2">
        <f t="shared" si="198"/>
        <v>-2.6264279290754734E-4</v>
      </c>
      <c r="T1988" s="2">
        <f t="shared" si="199"/>
        <v>-2.0880019719145696E-3</v>
      </c>
      <c r="X1988" s="2">
        <f t="shared" si="200"/>
        <v>-2.4793561797728488E-3</v>
      </c>
      <c r="AB1988" s="2">
        <f t="shared" si="201"/>
        <v>1.2871141495073186E-4</v>
      </c>
      <c r="AF1988" s="2">
        <f t="shared" si="202"/>
        <v>-2.3506447648221169E-3</v>
      </c>
    </row>
    <row r="1989" spans="1:32" x14ac:dyDescent="0.3">
      <c r="A1989" s="15">
        <v>44935</v>
      </c>
      <c r="B1989" s="2">
        <v>6.8227135501332924E-3</v>
      </c>
      <c r="C1989" s="4">
        <v>1.3536251116355766E-2</v>
      </c>
      <c r="D1989" s="2">
        <v>9.3377863319174057E-3</v>
      </c>
      <c r="E1989" s="2">
        <v>1.413914471646828E-2</v>
      </c>
      <c r="F1989">
        <v>1</v>
      </c>
      <c r="G1989">
        <v>2023</v>
      </c>
      <c r="L1989" s="2">
        <f t="shared" si="197"/>
        <v>-6.7135375662224737E-3</v>
      </c>
      <c r="P1989" s="2">
        <f t="shared" si="198"/>
        <v>2.5150727817841133E-3</v>
      </c>
      <c r="T1989" s="2">
        <f t="shared" si="199"/>
        <v>-7.3164311663349874E-3</v>
      </c>
      <c r="X1989" s="2">
        <f t="shared" si="200"/>
        <v>-4.1984647844383605E-3</v>
      </c>
      <c r="AB1989" s="2">
        <f t="shared" si="201"/>
        <v>-6.0289360011251368E-4</v>
      </c>
      <c r="AF1989" s="2">
        <f t="shared" si="202"/>
        <v>-4.8013583845508741E-3</v>
      </c>
    </row>
    <row r="1990" spans="1:32" x14ac:dyDescent="0.3">
      <c r="A1990" s="15">
        <v>44936</v>
      </c>
      <c r="B1990" s="2">
        <v>-1.3938470449089399E-2</v>
      </c>
      <c r="C1990" s="4">
        <v>-1.0333569045146138E-2</v>
      </c>
      <c r="D1990" s="2">
        <v>-1.3338734581491332E-2</v>
      </c>
      <c r="E1990" s="2">
        <v>-1.0400954379708246E-2</v>
      </c>
      <c r="F1990">
        <v>1</v>
      </c>
      <c r="G1990">
        <v>2023</v>
      </c>
      <c r="L1990" s="2">
        <f t="shared" si="197"/>
        <v>-3.6049014039432614E-3</v>
      </c>
      <c r="P1990" s="2">
        <f t="shared" si="198"/>
        <v>5.9973586759806685E-4</v>
      </c>
      <c r="T1990" s="2">
        <f t="shared" si="199"/>
        <v>-3.5375160693811528E-3</v>
      </c>
      <c r="X1990" s="2">
        <f t="shared" si="200"/>
        <v>-3.0051655363451946E-3</v>
      </c>
      <c r="AB1990" s="2">
        <f t="shared" si="201"/>
        <v>6.7385334562108587E-5</v>
      </c>
      <c r="AF1990" s="2">
        <f t="shared" si="202"/>
        <v>-2.937780201783086E-3</v>
      </c>
    </row>
    <row r="1991" spans="1:32" x14ac:dyDescent="0.3">
      <c r="A1991" s="15">
        <v>44937</v>
      </c>
      <c r="B1991" s="2">
        <v>4.9847575754311119E-3</v>
      </c>
      <c r="C1991" s="4">
        <v>-1.0299121085845951E-3</v>
      </c>
      <c r="D1991" s="2">
        <v>5.1874639263591264E-3</v>
      </c>
      <c r="E1991" s="2">
        <v>-1.6601381208306414E-4</v>
      </c>
      <c r="F1991">
        <v>1</v>
      </c>
      <c r="G1991">
        <v>2023</v>
      </c>
      <c r="L1991" s="2">
        <f t="shared" si="197"/>
        <v>6.0146696840157072E-3</v>
      </c>
      <c r="P1991" s="2">
        <f t="shared" si="198"/>
        <v>2.0270635092801449E-4</v>
      </c>
      <c r="T1991" s="2">
        <f t="shared" si="199"/>
        <v>5.1507713875141763E-3</v>
      </c>
      <c r="X1991" s="2">
        <f t="shared" si="200"/>
        <v>6.2173760349437217E-3</v>
      </c>
      <c r="AB1991" s="2">
        <f t="shared" si="201"/>
        <v>-8.63898296501531E-4</v>
      </c>
      <c r="AF1991" s="2">
        <f t="shared" si="202"/>
        <v>5.3534777384421908E-3</v>
      </c>
    </row>
    <row r="1992" spans="1:32" x14ac:dyDescent="0.3">
      <c r="A1992" s="15">
        <v>44938</v>
      </c>
      <c r="B1992" s="2">
        <v>-1.432034972936927E-3</v>
      </c>
      <c r="C1992" s="4">
        <v>-2.0954754494096348E-3</v>
      </c>
      <c r="D1992" s="2">
        <v>-3.5624054346512796E-3</v>
      </c>
      <c r="E1992" s="2">
        <v>-2.4535192286895737E-3</v>
      </c>
      <c r="F1992">
        <v>1</v>
      </c>
      <c r="G1992">
        <v>2023</v>
      </c>
      <c r="L1992" s="2">
        <f t="shared" si="197"/>
        <v>6.6344047647270781E-4</v>
      </c>
      <c r="P1992" s="2">
        <f t="shared" si="198"/>
        <v>-2.1303704617143529E-3</v>
      </c>
      <c r="T1992" s="2">
        <f t="shared" si="199"/>
        <v>1.0214842557526467E-3</v>
      </c>
      <c r="X1992" s="2">
        <f t="shared" si="200"/>
        <v>-1.4669299852416448E-3</v>
      </c>
      <c r="AB1992" s="2">
        <f t="shared" si="201"/>
        <v>3.5804377927993892E-4</v>
      </c>
      <c r="AF1992" s="2">
        <f t="shared" si="202"/>
        <v>-1.1088862059617059E-3</v>
      </c>
    </row>
    <row r="1993" spans="1:32" x14ac:dyDescent="0.3">
      <c r="A1993" s="15">
        <v>44939</v>
      </c>
      <c r="B1993" s="2">
        <v>5.6928489450934483E-3</v>
      </c>
      <c r="C1993" s="4">
        <v>5.5100738036307027E-3</v>
      </c>
      <c r="D1993" s="2">
        <v>6.8675035198925913E-3</v>
      </c>
      <c r="E1993" s="2">
        <v>5.0560366976700449E-3</v>
      </c>
      <c r="F1993">
        <v>1</v>
      </c>
      <c r="G1993">
        <v>2023</v>
      </c>
      <c r="L1993" s="2">
        <f t="shared" si="197"/>
        <v>1.8277514146274564E-4</v>
      </c>
      <c r="P1993" s="2">
        <f t="shared" si="198"/>
        <v>1.174654574799143E-3</v>
      </c>
      <c r="T1993" s="2">
        <f t="shared" si="199"/>
        <v>6.3681224742340344E-4</v>
      </c>
      <c r="X1993" s="2">
        <f t="shared" si="200"/>
        <v>1.3574297162618886E-3</v>
      </c>
      <c r="AB1993" s="2">
        <f t="shared" si="201"/>
        <v>4.540371059606578E-4</v>
      </c>
      <c r="AF1993" s="2">
        <f t="shared" si="202"/>
        <v>1.8114668222225464E-3</v>
      </c>
    </row>
    <row r="1994" spans="1:32" x14ac:dyDescent="0.3">
      <c r="A1994" s="15">
        <v>44942</v>
      </c>
      <c r="B1994" s="2">
        <v>-7.562310030395176E-3</v>
      </c>
      <c r="C1994" s="4">
        <v>-3.4388469977612692E-3</v>
      </c>
      <c r="D1994" s="2">
        <v>-4.807505088945856E-3</v>
      </c>
      <c r="E1994" s="2">
        <v>-2.7913492566856331E-3</v>
      </c>
      <c r="F1994">
        <v>1</v>
      </c>
      <c r="G1994">
        <v>2023</v>
      </c>
      <c r="L1994" s="2">
        <f t="shared" si="197"/>
        <v>-4.1234630326339068E-3</v>
      </c>
      <c r="P1994" s="2">
        <f t="shared" si="198"/>
        <v>2.75480494144932E-3</v>
      </c>
      <c r="T1994" s="2">
        <f t="shared" si="199"/>
        <v>-4.7709607737095429E-3</v>
      </c>
      <c r="X1994" s="2">
        <f t="shared" si="200"/>
        <v>-1.3686580911845868E-3</v>
      </c>
      <c r="AB1994" s="2">
        <f t="shared" si="201"/>
        <v>-6.474977410756361E-4</v>
      </c>
      <c r="AF1994" s="2">
        <f t="shared" si="202"/>
        <v>-2.0161558322602229E-3</v>
      </c>
    </row>
    <row r="1995" spans="1:32" x14ac:dyDescent="0.3">
      <c r="A1995" s="15">
        <v>44943</v>
      </c>
      <c r="B1995" s="2">
        <v>5.2676135829178815E-3</v>
      </c>
      <c r="C1995" s="4">
        <v>8.8545028318203697E-3</v>
      </c>
      <c r="D1995" s="2">
        <v>1.600756980189743E-3</v>
      </c>
      <c r="E1995" s="2">
        <v>9.364656131990147E-3</v>
      </c>
      <c r="F1995">
        <v>1</v>
      </c>
      <c r="G1995">
        <v>2023</v>
      </c>
      <c r="L1995" s="2">
        <f t="shared" si="197"/>
        <v>-3.5868892489024883E-3</v>
      </c>
      <c r="P1995" s="2">
        <f t="shared" si="198"/>
        <v>-3.6668566027281387E-3</v>
      </c>
      <c r="T1995" s="2">
        <f t="shared" si="199"/>
        <v>-4.0970425490722655E-3</v>
      </c>
      <c r="X1995" s="2">
        <f t="shared" si="200"/>
        <v>-7.2537458516306269E-3</v>
      </c>
      <c r="AB1995" s="2">
        <f t="shared" si="201"/>
        <v>-5.1015330016977722E-4</v>
      </c>
      <c r="AF1995" s="2">
        <f t="shared" si="202"/>
        <v>-7.7638991518004042E-3</v>
      </c>
    </row>
    <row r="1996" spans="1:32" x14ac:dyDescent="0.3">
      <c r="A1996" s="15">
        <v>44944</v>
      </c>
      <c r="B1996" s="2">
        <v>7.9585144106433473E-3</v>
      </c>
      <c r="C1996" s="4">
        <v>6.2066215041017029E-3</v>
      </c>
      <c r="D1996" s="2">
        <v>5.2787909568000292E-3</v>
      </c>
      <c r="E1996" s="2">
        <v>6.4300613363421754E-3</v>
      </c>
      <c r="F1996">
        <v>1</v>
      </c>
      <c r="G1996">
        <v>2023</v>
      </c>
      <c r="L1996" s="2">
        <f t="shared" si="197"/>
        <v>1.7518929065416444E-3</v>
      </c>
      <c r="P1996" s="2">
        <f t="shared" si="198"/>
        <v>-2.6797234538433181E-3</v>
      </c>
      <c r="T1996" s="2">
        <f t="shared" si="199"/>
        <v>1.5284530743011719E-3</v>
      </c>
      <c r="X1996" s="2">
        <f t="shared" si="200"/>
        <v>-9.2783054730167375E-4</v>
      </c>
      <c r="AB1996" s="2">
        <f t="shared" si="201"/>
        <v>-2.2343983224047247E-4</v>
      </c>
      <c r="AF1996" s="2">
        <f t="shared" si="202"/>
        <v>-1.1512703795421462E-3</v>
      </c>
    </row>
    <row r="1997" spans="1:32" x14ac:dyDescent="0.3">
      <c r="A1997" s="15">
        <v>44945</v>
      </c>
      <c r="B1997" s="2">
        <v>-7.3640453155596262E-4</v>
      </c>
      <c r="C1997" s="4">
        <v>-3.1653670311884994E-3</v>
      </c>
      <c r="D1997" s="2">
        <v>-3.0418295727542856E-3</v>
      </c>
      <c r="E1997" s="2">
        <v>-3.06835497448303E-3</v>
      </c>
      <c r="F1997">
        <v>1</v>
      </c>
      <c r="G1997">
        <v>2023</v>
      </c>
      <c r="L1997" s="2">
        <f t="shared" si="197"/>
        <v>2.4289624996325365E-3</v>
      </c>
      <c r="P1997" s="2">
        <f t="shared" si="198"/>
        <v>-2.3054250411983232E-3</v>
      </c>
      <c r="T1997" s="2">
        <f t="shared" si="199"/>
        <v>2.3319504429270676E-3</v>
      </c>
      <c r="X1997" s="2">
        <f t="shared" si="200"/>
        <v>1.2353745843421372E-4</v>
      </c>
      <c r="AB1997" s="2">
        <f t="shared" si="201"/>
        <v>-9.7012056705469366E-5</v>
      </c>
      <c r="AF1997" s="2">
        <f t="shared" si="202"/>
        <v>2.6525401728744354E-5</v>
      </c>
    </row>
    <row r="1998" spans="1:32" x14ac:dyDescent="0.3">
      <c r="A1998" s="15">
        <v>44946</v>
      </c>
      <c r="B1998" s="2">
        <v>1.7419189874496987E-3</v>
      </c>
      <c r="C1998" s="4">
        <v>-4.4290183539181681E-3</v>
      </c>
      <c r="D1998" s="2">
        <v>4.2039885326439147E-3</v>
      </c>
      <c r="E1998" s="2">
        <v>-3.8886970958666449E-3</v>
      </c>
      <c r="F1998">
        <v>1</v>
      </c>
      <c r="G1998">
        <v>2023</v>
      </c>
      <c r="L1998" s="2">
        <f t="shared" si="197"/>
        <v>6.1709373413678667E-3</v>
      </c>
      <c r="P1998" s="2">
        <f t="shared" si="198"/>
        <v>2.4620695451942161E-3</v>
      </c>
      <c r="T1998" s="2">
        <f t="shared" si="199"/>
        <v>5.6306160833163432E-3</v>
      </c>
      <c r="X1998" s="2">
        <f t="shared" si="200"/>
        <v>8.6330068865620828E-3</v>
      </c>
      <c r="AB1998" s="2">
        <f t="shared" si="201"/>
        <v>-5.4032125805152315E-4</v>
      </c>
      <c r="AF1998" s="2">
        <f t="shared" si="202"/>
        <v>8.0926856285105601E-3</v>
      </c>
    </row>
    <row r="1999" spans="1:32" x14ac:dyDescent="0.3">
      <c r="A1999" s="15">
        <v>44949</v>
      </c>
      <c r="B1999" s="2">
        <v>6.0939774983453897E-3</v>
      </c>
      <c r="C1999" s="4">
        <v>5.0422545367808788E-3</v>
      </c>
      <c r="D1999" s="2">
        <v>7.3976399070265712E-3</v>
      </c>
      <c r="E1999" s="2">
        <v>5.2769821798341002E-3</v>
      </c>
      <c r="F1999">
        <v>1</v>
      </c>
      <c r="G1999">
        <v>2023</v>
      </c>
      <c r="L1999" s="2">
        <f t="shared" si="197"/>
        <v>1.0517229615645109E-3</v>
      </c>
      <c r="P1999" s="2">
        <f t="shared" si="198"/>
        <v>1.3036624086811815E-3</v>
      </c>
      <c r="T1999" s="2">
        <f t="shared" si="199"/>
        <v>8.1699531851128944E-4</v>
      </c>
      <c r="X1999" s="2">
        <f t="shared" si="200"/>
        <v>2.3553853702456924E-3</v>
      </c>
      <c r="AB1999" s="2">
        <f t="shared" si="201"/>
        <v>-2.3472764305322146E-4</v>
      </c>
      <c r="AF1999" s="2">
        <f t="shared" si="202"/>
        <v>2.1206577271924709E-3</v>
      </c>
    </row>
    <row r="2000" spans="1:32" x14ac:dyDescent="0.3">
      <c r="A2000" s="15">
        <v>44950</v>
      </c>
      <c r="B2000" s="2">
        <v>1.3234515616728428E-4</v>
      </c>
      <c r="C2000" s="4">
        <v>-1.3798013637956681E-5</v>
      </c>
      <c r="D2000" s="2">
        <v>-2.0503838631521247E-3</v>
      </c>
      <c r="E2000" s="2">
        <v>6.0845067094488468E-4</v>
      </c>
      <c r="F2000">
        <v>1</v>
      </c>
      <c r="G2000">
        <v>2023</v>
      </c>
      <c r="L2000" s="2">
        <f t="shared" si="197"/>
        <v>1.4614316980524097E-4</v>
      </c>
      <c r="P2000" s="2">
        <f t="shared" si="198"/>
        <v>-2.1827290193194089E-3</v>
      </c>
      <c r="T2000" s="2">
        <f t="shared" si="199"/>
        <v>-4.7610551477760043E-4</v>
      </c>
      <c r="X2000" s="2">
        <f t="shared" si="200"/>
        <v>-2.0365858495141678E-3</v>
      </c>
      <c r="AB2000" s="2">
        <f t="shared" si="201"/>
        <v>-6.2224868458284131E-4</v>
      </c>
      <c r="AF2000" s="2">
        <f t="shared" si="202"/>
        <v>-2.6588345340970094E-3</v>
      </c>
    </row>
    <row r="2001" spans="1:32" x14ac:dyDescent="0.3">
      <c r="A2001" s="15">
        <v>44951</v>
      </c>
      <c r="B2001" s="2">
        <v>-2.171343885810411E-2</v>
      </c>
      <c r="C2001" s="4">
        <v>-1.2492893924926652E-2</v>
      </c>
      <c r="D2001" s="2">
        <v>-2.5408666981018284E-2</v>
      </c>
      <c r="E2001" s="2">
        <v>-1.2687862575077421E-2</v>
      </c>
      <c r="F2001">
        <v>1</v>
      </c>
      <c r="G2001">
        <v>2023</v>
      </c>
      <c r="L2001" s="2">
        <f t="shared" si="197"/>
        <v>-9.2205449331774578E-3</v>
      </c>
      <c r="P2001" s="2">
        <f t="shared" si="198"/>
        <v>-3.6952281229141737E-3</v>
      </c>
      <c r="T2001" s="2">
        <f t="shared" si="199"/>
        <v>-9.0255762830266893E-3</v>
      </c>
      <c r="X2001" s="2">
        <f t="shared" si="200"/>
        <v>-1.2915773056091632E-2</v>
      </c>
      <c r="AB2001" s="2">
        <f t="shared" si="201"/>
        <v>1.9496865015076852E-4</v>
      </c>
      <c r="AF2001" s="2">
        <f t="shared" si="202"/>
        <v>-1.2720804405940863E-2</v>
      </c>
    </row>
    <row r="2002" spans="1:32" x14ac:dyDescent="0.3">
      <c r="A2002" s="15">
        <v>44953</v>
      </c>
      <c r="B2002" s="2">
        <v>-2.5384271956119694E-2</v>
      </c>
      <c r="C2002" s="4">
        <v>-1.6074268036742903E-2</v>
      </c>
      <c r="D2002" s="2">
        <v>-3.1270671934670945E-2</v>
      </c>
      <c r="E2002" s="2">
        <v>-1.451970980512263E-2</v>
      </c>
      <c r="F2002">
        <v>1</v>
      </c>
      <c r="G2002">
        <v>2023</v>
      </c>
      <c r="L2002" s="2">
        <f t="shared" si="197"/>
        <v>-9.3100039193767907E-3</v>
      </c>
      <c r="P2002" s="2">
        <f t="shared" si="198"/>
        <v>-5.8863999785512509E-3</v>
      </c>
      <c r="T2002" s="2">
        <f t="shared" si="199"/>
        <v>-1.0864562150997063E-2</v>
      </c>
      <c r="X2002" s="2">
        <f t="shared" si="200"/>
        <v>-1.5196403897928042E-2</v>
      </c>
      <c r="AB2002" s="2">
        <f t="shared" si="201"/>
        <v>-1.5545582316202726E-3</v>
      </c>
      <c r="AF2002" s="2">
        <f t="shared" si="202"/>
        <v>-1.6750962129548314E-2</v>
      </c>
    </row>
    <row r="2003" spans="1:32" x14ac:dyDescent="0.3">
      <c r="A2003" s="15">
        <v>44956</v>
      </c>
      <c r="B2003" s="2">
        <v>3.3386305534444253E-3</v>
      </c>
      <c r="C2003" s="4">
        <v>2.5334647402489832E-3</v>
      </c>
      <c r="D2003" s="2">
        <v>1.0447313565643129E-3</v>
      </c>
      <c r="E2003" s="2">
        <v>2.8570272825796006E-3</v>
      </c>
      <c r="F2003">
        <v>1</v>
      </c>
      <c r="G2003">
        <v>2023</v>
      </c>
      <c r="L2003" s="2">
        <f t="shared" si="197"/>
        <v>8.0516581319544202E-4</v>
      </c>
      <c r="P2003" s="2">
        <f t="shared" si="198"/>
        <v>-2.2938991968801123E-3</v>
      </c>
      <c r="T2003" s="2">
        <f t="shared" si="199"/>
        <v>4.8160327086482465E-4</v>
      </c>
      <c r="X2003" s="2">
        <f t="shared" si="200"/>
        <v>-1.4887333836846703E-3</v>
      </c>
      <c r="AB2003" s="2">
        <f t="shared" si="201"/>
        <v>-3.2356254233061738E-4</v>
      </c>
      <c r="AF2003" s="2">
        <f t="shared" si="202"/>
        <v>-1.8122959260152877E-3</v>
      </c>
    </row>
    <row r="2004" spans="1:32" x14ac:dyDescent="0.3">
      <c r="A2004" s="15">
        <v>44957</v>
      </c>
      <c r="B2004" s="2">
        <v>2.0723956894169661E-4</v>
      </c>
      <c r="C2004" s="4">
        <v>7.4791984792300546E-4</v>
      </c>
      <c r="D2004" s="2">
        <v>6.6258206447796491E-3</v>
      </c>
      <c r="E2004" s="2">
        <v>8.3175897443392335E-4</v>
      </c>
      <c r="F2004">
        <v>1</v>
      </c>
      <c r="G2004">
        <v>2023</v>
      </c>
      <c r="L2004" s="2">
        <f t="shared" si="197"/>
        <v>-5.4068027898130885E-4</v>
      </c>
      <c r="P2004" s="2">
        <f t="shared" si="198"/>
        <v>6.4185810758379527E-3</v>
      </c>
      <c r="T2004" s="2">
        <f t="shared" si="199"/>
        <v>-6.2451940549222674E-4</v>
      </c>
      <c r="X2004" s="2">
        <f t="shared" si="200"/>
        <v>5.8779007968566433E-3</v>
      </c>
      <c r="AB2004" s="2">
        <f t="shared" si="201"/>
        <v>-8.3839126510917893E-5</v>
      </c>
      <c r="AF2004" s="2">
        <f t="shared" si="202"/>
        <v>5.7940616703457256E-3</v>
      </c>
    </row>
    <row r="2005" spans="1:32" x14ac:dyDescent="0.3">
      <c r="A2005" s="15">
        <v>44958</v>
      </c>
      <c r="B2005" s="2">
        <v>-5.6400955498544234E-4</v>
      </c>
      <c r="C2005" s="4">
        <v>-2.595946699580865E-3</v>
      </c>
      <c r="D2005" s="2">
        <v>-3.4940308768530086E-3</v>
      </c>
      <c r="E2005" s="2">
        <v>2.6562597082446871E-3</v>
      </c>
      <c r="F2005">
        <v>2</v>
      </c>
      <c r="G2005">
        <v>2023</v>
      </c>
      <c r="L2005" s="2">
        <f t="shared" si="197"/>
        <v>-2.0319371445954226E-3</v>
      </c>
      <c r="P2005" s="2">
        <f t="shared" si="198"/>
        <v>2.9300213218675661E-3</v>
      </c>
      <c r="T2005" s="2">
        <f t="shared" si="199"/>
        <v>3.2202692632301295E-3</v>
      </c>
      <c r="X2005" s="2">
        <f t="shared" si="200"/>
        <v>8.9808417727214353E-4</v>
      </c>
      <c r="AB2005" s="2">
        <f t="shared" si="201"/>
        <v>-5.2522064078255517E-3</v>
      </c>
      <c r="AF2005" s="2">
        <f t="shared" si="202"/>
        <v>6.1502905850976952E-3</v>
      </c>
    </row>
    <row r="2006" spans="1:32" x14ac:dyDescent="0.3">
      <c r="A2006" s="15">
        <v>44959</v>
      </c>
      <c r="B2006" s="2">
        <v>-3.4762778025927989E-3</v>
      </c>
      <c r="C2006" s="4">
        <v>-3.349170938277514E-4</v>
      </c>
      <c r="D2006" s="2">
        <v>3.8580208821860367E-3</v>
      </c>
      <c r="E2006" s="2">
        <v>3.7542657543166054E-3</v>
      </c>
      <c r="F2006">
        <v>2</v>
      </c>
      <c r="G2006">
        <v>2023</v>
      </c>
      <c r="L2006" s="2">
        <f t="shared" si="197"/>
        <v>3.1413607087650477E-3</v>
      </c>
      <c r="P2006" s="2">
        <f t="shared" si="198"/>
        <v>-7.3342986847788356E-3</v>
      </c>
      <c r="T2006" s="2">
        <f t="shared" si="199"/>
        <v>7.2305435569094047E-3</v>
      </c>
      <c r="X2006" s="2">
        <f t="shared" si="200"/>
        <v>-4.1929379760137879E-3</v>
      </c>
      <c r="AB2006" s="2">
        <f t="shared" si="201"/>
        <v>-4.0891828481443571E-3</v>
      </c>
      <c r="AF2006" s="2">
        <f t="shared" si="202"/>
        <v>-1.0375512786943127E-4</v>
      </c>
    </row>
    <row r="2007" spans="1:32" x14ac:dyDescent="0.3">
      <c r="A2007" s="15">
        <v>44960</v>
      </c>
      <c r="B2007" s="2">
        <v>2.3065268475930538E-2</v>
      </c>
      <c r="C2007" s="4">
        <v>1.3835574433289295E-2</v>
      </c>
      <c r="D2007" s="2">
        <v>2.0418349959305769E-2</v>
      </c>
      <c r="E2007" s="2">
        <v>1.5177807470570088E-2</v>
      </c>
      <c r="F2007">
        <v>2</v>
      </c>
      <c r="G2007">
        <v>2023</v>
      </c>
      <c r="L2007" s="2">
        <f t="shared" si="197"/>
        <v>-9.2296940426412431E-3</v>
      </c>
      <c r="P2007" s="2">
        <f t="shared" si="198"/>
        <v>2.6469185166247688E-3</v>
      </c>
      <c r="T2007" s="2">
        <f t="shared" si="199"/>
        <v>-7.8874610053604501E-3</v>
      </c>
      <c r="X2007" s="2">
        <f t="shared" si="200"/>
        <v>-6.5827755260164742E-3</v>
      </c>
      <c r="AB2007" s="2">
        <f t="shared" si="201"/>
        <v>-1.342233037280793E-3</v>
      </c>
      <c r="AF2007" s="2">
        <f t="shared" si="202"/>
        <v>-5.2405424887356812E-3</v>
      </c>
    </row>
    <row r="2008" spans="1:32" x14ac:dyDescent="0.3">
      <c r="A2008" s="15">
        <v>44963</v>
      </c>
      <c r="B2008" s="2">
        <v>-4.1395414661762131E-3</v>
      </c>
      <c r="C2008" s="4">
        <v>-5.0100677437332555E-3</v>
      </c>
      <c r="D2008" s="2">
        <v>-3.0132747947574476E-3</v>
      </c>
      <c r="E2008" s="2">
        <v>-5.5057470281982728E-3</v>
      </c>
      <c r="F2008">
        <v>2</v>
      </c>
      <c r="G2008">
        <v>2023</v>
      </c>
      <c r="L2008" s="2">
        <f t="shared" si="197"/>
        <v>-8.7052627755704239E-4</v>
      </c>
      <c r="P2008" s="2">
        <f t="shared" si="198"/>
        <v>-1.1262666714187655E-3</v>
      </c>
      <c r="T2008" s="2">
        <f t="shared" si="199"/>
        <v>-1.3662055620220596E-3</v>
      </c>
      <c r="X2008" s="2">
        <f t="shared" si="200"/>
        <v>-1.9967929489758079E-3</v>
      </c>
      <c r="AB2008" s="2">
        <f t="shared" si="201"/>
        <v>4.9567928446501725E-4</v>
      </c>
      <c r="AF2008" s="2">
        <f t="shared" si="202"/>
        <v>-2.4924722334408252E-3</v>
      </c>
    </row>
    <row r="2009" spans="1:32" x14ac:dyDescent="0.3">
      <c r="A2009" s="15">
        <v>44964</v>
      </c>
      <c r="B2009" s="2">
        <v>1.3073742977281536E-3</v>
      </c>
      <c r="C2009" s="4">
        <v>-2.4261734010334345E-3</v>
      </c>
      <c r="D2009" s="2">
        <v>2.810899910935697E-3</v>
      </c>
      <c r="E2009" s="2">
        <v>-3.6501622129046533E-3</v>
      </c>
      <c r="F2009">
        <v>2</v>
      </c>
      <c r="G2009">
        <v>2023</v>
      </c>
      <c r="L2009" s="2">
        <f t="shared" si="197"/>
        <v>-3.7335476987615879E-3</v>
      </c>
      <c r="P2009" s="2">
        <f t="shared" si="198"/>
        <v>-1.5035256132075435E-3</v>
      </c>
      <c r="T2009" s="2">
        <f t="shared" si="199"/>
        <v>-4.9575365106328071E-3</v>
      </c>
      <c r="X2009" s="2">
        <f t="shared" si="200"/>
        <v>-5.2370733119691312E-3</v>
      </c>
      <c r="AB2009" s="2">
        <f t="shared" si="201"/>
        <v>1.2239888118712188E-3</v>
      </c>
      <c r="AF2009" s="2">
        <f t="shared" si="202"/>
        <v>-6.4610621238403504E-3</v>
      </c>
    </row>
    <row r="2010" spans="1:32" x14ac:dyDescent="0.3">
      <c r="A2010" s="15">
        <v>44965</v>
      </c>
      <c r="B2010" s="2">
        <v>4.8847908817236481E-3</v>
      </c>
      <c r="C2010" s="4">
        <v>8.4755805095505874E-3</v>
      </c>
      <c r="D2010" s="2">
        <v>1.1255466553550682E-3</v>
      </c>
      <c r="E2010" s="2">
        <v>6.2659614066540113E-3</v>
      </c>
      <c r="F2010">
        <v>2</v>
      </c>
      <c r="G2010">
        <v>2023</v>
      </c>
      <c r="L2010" s="2">
        <f t="shared" si="197"/>
        <v>3.5907896278269394E-3</v>
      </c>
      <c r="P2010" s="2">
        <f t="shared" si="198"/>
        <v>3.7592442263685798E-3</v>
      </c>
      <c r="T2010" s="2">
        <f t="shared" si="199"/>
        <v>1.3811705249303632E-3</v>
      </c>
      <c r="X2010" s="2">
        <f t="shared" si="200"/>
        <v>7.3500338541955187E-3</v>
      </c>
      <c r="AB2010" s="2">
        <f t="shared" si="201"/>
        <v>2.2096191028965761E-3</v>
      </c>
      <c r="AF2010" s="2">
        <f t="shared" si="202"/>
        <v>5.1404147512989426E-3</v>
      </c>
    </row>
    <row r="2011" spans="1:32" x14ac:dyDescent="0.3">
      <c r="A2011" s="15">
        <v>44966</v>
      </c>
      <c r="B2011" s="2">
        <v>1.3964066163203225E-3</v>
      </c>
      <c r="C2011" s="4">
        <v>1.2170078951638623E-3</v>
      </c>
      <c r="D2011" s="2">
        <v>4.0084116458204676E-4</v>
      </c>
      <c r="E2011" s="2">
        <v>2.3478585825250993E-3</v>
      </c>
      <c r="F2011">
        <v>2</v>
      </c>
      <c r="G2011">
        <v>2023</v>
      </c>
      <c r="L2011" s="2">
        <f t="shared" si="197"/>
        <v>-1.7939872115646017E-4</v>
      </c>
      <c r="P2011" s="2">
        <f t="shared" si="198"/>
        <v>9.955654517382756E-4</v>
      </c>
      <c r="T2011" s="2">
        <f t="shared" si="199"/>
        <v>9.5145196620477685E-4</v>
      </c>
      <c r="X2011" s="2">
        <f t="shared" si="200"/>
        <v>8.1616673058181554E-4</v>
      </c>
      <c r="AB2011" s="2">
        <f t="shared" si="201"/>
        <v>-1.130850687361237E-3</v>
      </c>
      <c r="AF2011" s="2">
        <f t="shared" si="202"/>
        <v>1.9470174179430527E-3</v>
      </c>
    </row>
    <row r="2012" spans="1:32" x14ac:dyDescent="0.3">
      <c r="A2012" s="15">
        <v>44967</v>
      </c>
      <c r="B2012" s="2">
        <v>2.3762975124493445E-4</v>
      </c>
      <c r="C2012" s="4">
        <v>-2.0650014390741151E-3</v>
      </c>
      <c r="D2012" s="2">
        <v>1.2273098090928122E-4</v>
      </c>
      <c r="E2012" s="2">
        <v>-2.0313711327558936E-3</v>
      </c>
      <c r="F2012">
        <v>2</v>
      </c>
      <c r="G2012">
        <v>2023</v>
      </c>
      <c r="L2012" s="2">
        <f t="shared" si="197"/>
        <v>-2.3026311903190494E-3</v>
      </c>
      <c r="P2012" s="2">
        <f t="shared" si="198"/>
        <v>1.1489877033565323E-4</v>
      </c>
      <c r="T2012" s="2">
        <f t="shared" si="199"/>
        <v>-2.269000884000828E-3</v>
      </c>
      <c r="X2012" s="2">
        <f t="shared" si="200"/>
        <v>-2.1877324199833961E-3</v>
      </c>
      <c r="AB2012" s="2">
        <f t="shared" si="201"/>
        <v>-3.3630306318221427E-5</v>
      </c>
      <c r="AF2012" s="2">
        <f t="shared" si="202"/>
        <v>-2.1541021136651747E-3</v>
      </c>
    </row>
    <row r="2013" spans="1:32" x14ac:dyDescent="0.3">
      <c r="A2013" s="15">
        <v>44970</v>
      </c>
      <c r="B2013" s="2">
        <v>-4.7343988670000186E-3</v>
      </c>
      <c r="C2013" s="4">
        <v>-4.7937725758126475E-3</v>
      </c>
      <c r="D2013" s="2">
        <v>-6.6699711737899089E-3</v>
      </c>
      <c r="E2013" s="2">
        <v>-4.1339623978498092E-3</v>
      </c>
      <c r="F2013">
        <v>2</v>
      </c>
      <c r="G2013">
        <v>2023</v>
      </c>
      <c r="L2013" s="2">
        <f t="shared" si="197"/>
        <v>-5.9373708812628968E-5</v>
      </c>
      <c r="P2013" s="2">
        <f t="shared" si="198"/>
        <v>1.9355723067898904E-3</v>
      </c>
      <c r="T2013" s="2">
        <f t="shared" si="199"/>
        <v>6.0043646915020933E-4</v>
      </c>
      <c r="X2013" s="2">
        <f t="shared" si="200"/>
        <v>1.8761985979772614E-3</v>
      </c>
      <c r="AB2013" s="2">
        <f t="shared" si="201"/>
        <v>-6.598101779628383E-4</v>
      </c>
      <c r="AF2013" s="2">
        <f t="shared" si="202"/>
        <v>2.5360087759400997E-3</v>
      </c>
    </row>
    <row r="2014" spans="1:32" x14ac:dyDescent="0.3">
      <c r="A2014" s="15">
        <v>44971</v>
      </c>
      <c r="B2014" s="2">
        <v>8.9671268088859241E-3</v>
      </c>
      <c r="C2014" s="4">
        <v>8.9443978639234412E-3</v>
      </c>
      <c r="D2014" s="2">
        <v>8.8694400976692487E-3</v>
      </c>
      <c r="E2014" s="2">
        <v>9.9354909597325781E-3</v>
      </c>
      <c r="F2014">
        <v>2</v>
      </c>
      <c r="G2014">
        <v>2023</v>
      </c>
      <c r="L2014" s="2">
        <f t="shared" si="197"/>
        <v>-2.27289449624829E-5</v>
      </c>
      <c r="P2014" s="2">
        <f t="shared" si="198"/>
        <v>9.7686711216675437E-5</v>
      </c>
      <c r="T2014" s="2">
        <f t="shared" si="199"/>
        <v>9.6836415084665395E-4</v>
      </c>
      <c r="X2014" s="2">
        <f t="shared" si="200"/>
        <v>7.4957766254192537E-5</v>
      </c>
      <c r="AB2014" s="2">
        <f t="shared" si="201"/>
        <v>-9.9109309580913685E-4</v>
      </c>
      <c r="AF2014" s="2">
        <f t="shared" si="202"/>
        <v>1.0660508620633294E-3</v>
      </c>
    </row>
    <row r="2015" spans="1:32" x14ac:dyDescent="0.3">
      <c r="A2015" s="15">
        <v>44972</v>
      </c>
      <c r="B2015" s="2">
        <v>2.213344994755043E-3</v>
      </c>
      <c r="C2015" s="4">
        <v>4.7964706899388454E-3</v>
      </c>
      <c r="D2015" s="2">
        <v>1.9856729018077396E-3</v>
      </c>
      <c r="E2015" s="2">
        <v>3.9787155186452941E-3</v>
      </c>
      <c r="F2015">
        <v>2</v>
      </c>
      <c r="G2015">
        <v>2023</v>
      </c>
      <c r="L2015" s="2">
        <f t="shared" si="197"/>
        <v>2.5831256951838024E-3</v>
      </c>
      <c r="P2015" s="2">
        <f t="shared" si="198"/>
        <v>2.2767209294730344E-4</v>
      </c>
      <c r="T2015" s="2">
        <f t="shared" si="199"/>
        <v>1.7653705238902511E-3</v>
      </c>
      <c r="X2015" s="2">
        <f t="shared" si="200"/>
        <v>2.8107977881311058E-3</v>
      </c>
      <c r="AB2015" s="2">
        <f t="shared" si="201"/>
        <v>8.1775517129355126E-4</v>
      </c>
      <c r="AF2015" s="2">
        <f t="shared" si="202"/>
        <v>1.9930426168375545E-3</v>
      </c>
    </row>
    <row r="2016" spans="1:32" x14ac:dyDescent="0.3">
      <c r="A2016" s="15">
        <v>44973</v>
      </c>
      <c r="B2016" s="2">
        <v>-2.6442074909349927E-3</v>
      </c>
      <c r="C2016" s="4">
        <v>1.1101335768226312E-3</v>
      </c>
      <c r="D2016" s="2">
        <v>-2.3891083497780278E-3</v>
      </c>
      <c r="E2016" s="2">
        <v>7.2492753580623921E-4</v>
      </c>
      <c r="F2016">
        <v>2</v>
      </c>
      <c r="G2016">
        <v>2023</v>
      </c>
      <c r="L2016" s="2">
        <f t="shared" si="197"/>
        <v>3.7543410677576237E-3</v>
      </c>
      <c r="P2016" s="2">
        <f t="shared" si="198"/>
        <v>-2.5509914115696497E-4</v>
      </c>
      <c r="T2016" s="2">
        <f t="shared" si="199"/>
        <v>3.3691350267412322E-3</v>
      </c>
      <c r="X2016" s="2">
        <f t="shared" si="200"/>
        <v>3.4992419266006592E-3</v>
      </c>
      <c r="AB2016" s="2">
        <f t="shared" si="201"/>
        <v>3.8520604101639202E-4</v>
      </c>
      <c r="AF2016" s="2">
        <f t="shared" si="202"/>
        <v>3.1140358855842667E-3</v>
      </c>
    </row>
    <row r="2017" spans="1:32" x14ac:dyDescent="0.3">
      <c r="A2017" s="15">
        <v>44974</v>
      </c>
      <c r="B2017" s="2">
        <v>-8.3378087348989511E-3</v>
      </c>
      <c r="C2017" s="4">
        <v>-5.0815459210404737E-3</v>
      </c>
      <c r="D2017" s="2">
        <v>-1.2000571684559798E-2</v>
      </c>
      <c r="E2017" s="2">
        <v>-5.1686649159460394E-3</v>
      </c>
      <c r="F2017">
        <v>2</v>
      </c>
      <c r="G2017">
        <v>2023</v>
      </c>
      <c r="L2017" s="2">
        <f t="shared" si="197"/>
        <v>3.2562628138584774E-3</v>
      </c>
      <c r="P2017" s="2">
        <f t="shared" si="198"/>
        <v>3.6627629496608465E-3</v>
      </c>
      <c r="T2017" s="2">
        <f t="shared" si="199"/>
        <v>3.1691438189529117E-3</v>
      </c>
      <c r="X2017" s="2">
        <f t="shared" si="200"/>
        <v>6.9190257635193238E-3</v>
      </c>
      <c r="AB2017" s="2">
        <f t="shared" si="201"/>
        <v>8.7118994905565662E-5</v>
      </c>
      <c r="AF2017" s="2">
        <f t="shared" si="202"/>
        <v>6.8319067686137581E-3</v>
      </c>
    </row>
    <row r="2018" spans="1:32" x14ac:dyDescent="0.3">
      <c r="A2018" s="15">
        <v>44977</v>
      </c>
      <c r="B2018" s="2">
        <v>-9.9465554128052944E-3</v>
      </c>
      <c r="C2018" s="4">
        <v>-5.5505400073562585E-3</v>
      </c>
      <c r="D2018" s="2">
        <v>-1.0455426768858678E-2</v>
      </c>
      <c r="E2018" s="2">
        <v>-5.0986376475613869E-3</v>
      </c>
      <c r="F2018">
        <v>2</v>
      </c>
      <c r="G2018">
        <v>2023</v>
      </c>
      <c r="L2018" s="2">
        <f t="shared" si="197"/>
        <v>4.396015405449036E-3</v>
      </c>
      <c r="P2018" s="2">
        <f t="shared" si="198"/>
        <v>5.0887135605338397E-4</v>
      </c>
      <c r="T2018" s="2">
        <f t="shared" si="199"/>
        <v>4.8479177652439075E-3</v>
      </c>
      <c r="X2018" s="2">
        <f t="shared" si="200"/>
        <v>4.9048867615024199E-3</v>
      </c>
      <c r="AB2018" s="2">
        <f t="shared" si="201"/>
        <v>-4.5190235979487153E-4</v>
      </c>
      <c r="AF2018" s="2">
        <f t="shared" si="202"/>
        <v>5.3567891212972915E-3</v>
      </c>
    </row>
    <row r="2019" spans="1:32" x14ac:dyDescent="0.3">
      <c r="A2019" s="15">
        <v>44978</v>
      </c>
      <c r="B2019" s="2">
        <v>5.4209594003003182E-4</v>
      </c>
      <c r="C2019" s="4">
        <v>-1.0031045806573316E-3</v>
      </c>
      <c r="D2019" s="2">
        <v>-6.9038885353679442E-4</v>
      </c>
      <c r="E2019" s="2">
        <v>-3.1009264223645844E-4</v>
      </c>
      <c r="F2019">
        <v>2</v>
      </c>
      <c r="G2019">
        <v>2023</v>
      </c>
      <c r="L2019" s="2">
        <f t="shared" si="197"/>
        <v>-1.5452005206873635E-3</v>
      </c>
      <c r="P2019" s="2">
        <f t="shared" si="198"/>
        <v>1.2324847935668262E-3</v>
      </c>
      <c r="T2019" s="2">
        <f t="shared" si="199"/>
        <v>-8.5218858226649027E-4</v>
      </c>
      <c r="X2019" s="2">
        <f t="shared" si="200"/>
        <v>-3.1271572712053715E-4</v>
      </c>
      <c r="AB2019" s="2">
        <f t="shared" si="201"/>
        <v>-6.9301193842087312E-4</v>
      </c>
      <c r="AF2019" s="2">
        <f t="shared" si="202"/>
        <v>3.8029621130033597E-4</v>
      </c>
    </row>
    <row r="2020" spans="1:32" x14ac:dyDescent="0.3">
      <c r="A2020" s="15">
        <v>44979</v>
      </c>
      <c r="B2020" s="2">
        <v>-1.7902877447223617E-2</v>
      </c>
      <c r="C2020" s="4">
        <v>-1.5280450111349909E-2</v>
      </c>
      <c r="D2020" s="2">
        <v>-1.6661913378702577E-2</v>
      </c>
      <c r="E2020" s="2">
        <v>-1.5290891853867734E-2</v>
      </c>
      <c r="F2020">
        <v>2</v>
      </c>
      <c r="G2020">
        <v>2023</v>
      </c>
      <c r="L2020" s="2">
        <f t="shared" si="197"/>
        <v>2.6224273358737074E-3</v>
      </c>
      <c r="P2020" s="2">
        <f t="shared" si="198"/>
        <v>-1.2409640685210402E-3</v>
      </c>
      <c r="T2020" s="2">
        <f t="shared" si="199"/>
        <v>2.6119855933558825E-3</v>
      </c>
      <c r="X2020" s="2">
        <f t="shared" si="200"/>
        <v>1.3814632673526672E-3</v>
      </c>
      <c r="AB2020" s="2">
        <f t="shared" si="201"/>
        <v>1.0441742517824926E-5</v>
      </c>
      <c r="AF2020" s="2">
        <f t="shared" si="202"/>
        <v>1.3710215248348423E-3</v>
      </c>
    </row>
    <row r="2021" spans="1:32" x14ac:dyDescent="0.3">
      <c r="A2021" s="15">
        <v>44980</v>
      </c>
      <c r="B2021" s="2">
        <v>-1.6273915397972017E-3</v>
      </c>
      <c r="C2021" s="4">
        <v>-2.4523905823643937E-3</v>
      </c>
      <c r="D2021" s="2">
        <v>1.4126447960919632E-4</v>
      </c>
      <c r="E2021" s="2">
        <v>-2.3295681076468734E-3</v>
      </c>
      <c r="F2021">
        <v>2</v>
      </c>
      <c r="G2021">
        <v>2023</v>
      </c>
      <c r="L2021" s="2">
        <f t="shared" si="197"/>
        <v>-8.2499904256719205E-4</v>
      </c>
      <c r="P2021" s="2">
        <f t="shared" si="198"/>
        <v>-1.7686560194063979E-3</v>
      </c>
      <c r="T2021" s="2">
        <f t="shared" si="199"/>
        <v>-7.0217656784967168E-4</v>
      </c>
      <c r="X2021" s="2">
        <f t="shared" si="200"/>
        <v>-2.5936550619735902E-3</v>
      </c>
      <c r="AB2021" s="2">
        <f t="shared" si="201"/>
        <v>-1.2282247471752036E-4</v>
      </c>
      <c r="AF2021" s="2">
        <f t="shared" si="202"/>
        <v>-2.4708325872560698E-3</v>
      </c>
    </row>
    <row r="2022" spans="1:32" x14ac:dyDescent="0.3">
      <c r="A2022" s="15">
        <v>44981</v>
      </c>
      <c r="B2022" s="2">
        <v>-2.6869531630476767E-3</v>
      </c>
      <c r="C2022" s="4">
        <v>-2.5954743379256609E-3</v>
      </c>
      <c r="D2022" s="2">
        <v>-2.3036607331466267E-3</v>
      </c>
      <c r="E2022" s="2">
        <v>-2.3801375033973642E-3</v>
      </c>
      <c r="F2022">
        <v>2</v>
      </c>
      <c r="G2022">
        <v>2023</v>
      </c>
      <c r="L2022" s="2">
        <f t="shared" si="197"/>
        <v>9.1478825122015724E-5</v>
      </c>
      <c r="P2022" s="2">
        <f t="shared" si="198"/>
        <v>-3.8329242990105001E-4</v>
      </c>
      <c r="T2022" s="2">
        <f t="shared" si="199"/>
        <v>3.0681565965031245E-4</v>
      </c>
      <c r="X2022" s="2">
        <f t="shared" si="200"/>
        <v>-2.9181360477903429E-4</v>
      </c>
      <c r="AB2022" s="2">
        <f t="shared" si="201"/>
        <v>-2.1533683452829673E-4</v>
      </c>
      <c r="AF2022" s="2">
        <f t="shared" si="202"/>
        <v>-7.6476770250737559E-5</v>
      </c>
    </row>
    <row r="2023" spans="1:32" x14ac:dyDescent="0.3">
      <c r="A2023" s="15">
        <v>44984</v>
      </c>
      <c r="B2023" s="2">
        <v>7.6271845523127593E-3</v>
      </c>
      <c r="C2023" s="4">
        <v>-4.1853221724741235E-3</v>
      </c>
      <c r="D2023" s="2">
        <v>9.9650708855557098E-3</v>
      </c>
      <c r="E2023" s="2">
        <v>-2.952714359780824E-3</v>
      </c>
      <c r="F2023">
        <v>2</v>
      </c>
      <c r="G2023">
        <v>2023</v>
      </c>
      <c r="L2023" s="2">
        <f t="shared" si="197"/>
        <v>-1.1812506724786884E-2</v>
      </c>
      <c r="P2023" s="2">
        <f t="shared" si="198"/>
        <v>-2.3378863332429506E-3</v>
      </c>
      <c r="T2023" s="2">
        <f t="shared" si="199"/>
        <v>-1.0579898912093584E-2</v>
      </c>
      <c r="X2023" s="2">
        <f t="shared" si="200"/>
        <v>-1.4150393058029833E-2</v>
      </c>
      <c r="AB2023" s="2">
        <f t="shared" si="201"/>
        <v>-1.2326078126932995E-3</v>
      </c>
      <c r="AF2023" s="2">
        <f t="shared" si="202"/>
        <v>-1.2917785245336533E-2</v>
      </c>
    </row>
    <row r="2024" spans="1:32" x14ac:dyDescent="0.3">
      <c r="A2024" s="15">
        <v>44985</v>
      </c>
      <c r="B2024" s="2">
        <v>-6.5315334094882328E-4</v>
      </c>
      <c r="C2024" s="4">
        <v>-5.1027155070805562E-3</v>
      </c>
      <c r="D2024" s="2">
        <v>-9.4400242140951936E-4</v>
      </c>
      <c r="E2024" s="2">
        <v>-5.5024300726870612E-3</v>
      </c>
      <c r="F2024">
        <v>2</v>
      </c>
      <c r="G2024">
        <v>2023</v>
      </c>
      <c r="L2024" s="2">
        <f t="shared" si="197"/>
        <v>-4.4495621661317332E-3</v>
      </c>
      <c r="P2024" s="2">
        <f t="shared" si="198"/>
        <v>2.9084908046069608E-4</v>
      </c>
      <c r="T2024" s="2">
        <f t="shared" si="199"/>
        <v>-4.8492767317382382E-3</v>
      </c>
      <c r="X2024" s="2">
        <f t="shared" si="200"/>
        <v>-4.1587130856710368E-3</v>
      </c>
      <c r="AB2024" s="2">
        <f t="shared" si="201"/>
        <v>3.9971456560650501E-4</v>
      </c>
      <c r="AF2024" s="2">
        <f t="shared" si="202"/>
        <v>-4.5584276512775418E-3</v>
      </c>
    </row>
    <row r="2025" spans="1:32" x14ac:dyDescent="0.3">
      <c r="A2025" s="15">
        <v>44986</v>
      </c>
      <c r="B2025" s="2">
        <v>6.1131583454416679E-3</v>
      </c>
      <c r="C2025" s="4">
        <v>8.4922806642414427E-3</v>
      </c>
      <c r="D2025" s="2">
        <v>1.065582624869468E-2</v>
      </c>
      <c r="E2025" s="2">
        <v>7.6143802156367364E-3</v>
      </c>
      <c r="F2025">
        <v>3</v>
      </c>
      <c r="G2025">
        <v>2023</v>
      </c>
      <c r="L2025" s="2">
        <f t="shared" si="197"/>
        <v>-2.3791223187997748E-3</v>
      </c>
      <c r="P2025" s="2">
        <f t="shared" si="198"/>
        <v>-4.5426679032530117E-3</v>
      </c>
      <c r="T2025" s="2">
        <f t="shared" si="199"/>
        <v>-1.5012218701950684E-3</v>
      </c>
      <c r="X2025" s="2">
        <f t="shared" si="200"/>
        <v>2.1635455844532369E-3</v>
      </c>
      <c r="AB2025" s="2">
        <f t="shared" si="201"/>
        <v>8.7790044860470637E-4</v>
      </c>
      <c r="AF2025" s="2">
        <f t="shared" si="202"/>
        <v>3.0414460330579433E-3</v>
      </c>
    </row>
    <row r="2026" spans="1:32" x14ac:dyDescent="0.3">
      <c r="A2026" s="15">
        <v>44987</v>
      </c>
      <c r="B2026" s="2">
        <v>-8.5446273600806016E-3</v>
      </c>
      <c r="C2026" s="4">
        <v>-7.392168885272392E-3</v>
      </c>
      <c r="D2026" s="2">
        <v>-7.5765114630517239E-3</v>
      </c>
      <c r="E2026" s="2">
        <v>-8.4450577232395574E-3</v>
      </c>
      <c r="F2026">
        <v>3</v>
      </c>
      <c r="G2026">
        <v>2023</v>
      </c>
      <c r="L2026" s="2">
        <f t="shared" si="197"/>
        <v>-1.1524584748082095E-3</v>
      </c>
      <c r="P2026" s="2">
        <f t="shared" si="198"/>
        <v>-9.6811589702887769E-4</v>
      </c>
      <c r="T2026" s="2">
        <f t="shared" si="199"/>
        <v>-9.9569636841044182E-5</v>
      </c>
      <c r="X2026" s="2">
        <f t="shared" si="200"/>
        <v>-1.8434257777933186E-4</v>
      </c>
      <c r="AB2026" s="2">
        <f t="shared" si="201"/>
        <v>1.0528888379671654E-3</v>
      </c>
      <c r="AF2026" s="2">
        <f t="shared" si="202"/>
        <v>8.6854626018783351E-4</v>
      </c>
    </row>
    <row r="2027" spans="1:32" x14ac:dyDescent="0.3">
      <c r="A2027" s="15">
        <v>44988</v>
      </c>
      <c r="B2027" s="2">
        <v>1.7386186317720129E-2</v>
      </c>
      <c r="C2027" s="4">
        <v>1.5728644086387581E-2</v>
      </c>
      <c r="D2027" s="2">
        <v>2.1330880568856382E-2</v>
      </c>
      <c r="E2027" s="2">
        <v>1.5271259995230005E-2</v>
      </c>
      <c r="F2027">
        <v>3</v>
      </c>
      <c r="G2027">
        <v>2023</v>
      </c>
      <c r="L2027" s="2">
        <f t="shared" si="197"/>
        <v>1.6575422313325483E-3</v>
      </c>
      <c r="P2027" s="2">
        <f t="shared" si="198"/>
        <v>-3.9446942511362527E-3</v>
      </c>
      <c r="T2027" s="2">
        <f t="shared" si="199"/>
        <v>2.1149263224901245E-3</v>
      </c>
      <c r="X2027" s="2">
        <f t="shared" si="200"/>
        <v>5.602236482468801E-3</v>
      </c>
      <c r="AB2027" s="2">
        <f t="shared" si="201"/>
        <v>4.5738409115757619E-4</v>
      </c>
      <c r="AF2027" s="2">
        <f t="shared" si="202"/>
        <v>6.0596205736263772E-3</v>
      </c>
    </row>
    <row r="2028" spans="1:32" x14ac:dyDescent="0.3">
      <c r="A2028" s="15">
        <v>44991</v>
      </c>
      <c r="B2028" s="2">
        <v>5.7187029622391009E-3</v>
      </c>
      <c r="C2028" s="4">
        <v>6.6555456723324359E-3</v>
      </c>
      <c r="D2028" s="2">
        <v>2.4011335386600174E-3</v>
      </c>
      <c r="E2028" s="2">
        <v>6.9469512683465028E-3</v>
      </c>
      <c r="F2028">
        <v>3</v>
      </c>
      <c r="G2028">
        <v>2023</v>
      </c>
      <c r="L2028" s="2">
        <f t="shared" si="197"/>
        <v>-9.3684271009333506E-4</v>
      </c>
      <c r="P2028" s="2">
        <f t="shared" si="198"/>
        <v>3.3175694235790835E-3</v>
      </c>
      <c r="T2028" s="2">
        <f t="shared" si="199"/>
        <v>-1.2282483061074019E-3</v>
      </c>
      <c r="X2028" s="2">
        <f t="shared" si="200"/>
        <v>-4.2544121336724186E-3</v>
      </c>
      <c r="AB2028" s="2">
        <f t="shared" si="201"/>
        <v>-2.9140559601406688E-4</v>
      </c>
      <c r="AF2028" s="2">
        <f t="shared" si="202"/>
        <v>-4.5458177296864855E-3</v>
      </c>
    </row>
    <row r="2029" spans="1:32" x14ac:dyDescent="0.3">
      <c r="A2029" s="15">
        <v>44993</v>
      </c>
      <c r="B2029" s="2">
        <v>1.2858012743840906E-3</v>
      </c>
      <c r="C2029" s="4">
        <v>2.4249849673516695E-3</v>
      </c>
      <c r="D2029" s="2">
        <v>5.4824137130474451E-3</v>
      </c>
      <c r="E2029" s="2">
        <v>2.0528203988877175E-3</v>
      </c>
      <c r="F2029">
        <v>3</v>
      </c>
      <c r="G2029">
        <v>2023</v>
      </c>
      <c r="L2029" s="2">
        <f t="shared" si="197"/>
        <v>-1.1391836929675789E-3</v>
      </c>
      <c r="P2029" s="2">
        <f t="shared" si="198"/>
        <v>-4.1966124386633545E-3</v>
      </c>
      <c r="T2029" s="2">
        <f t="shared" si="199"/>
        <v>-7.6701912450362689E-4</v>
      </c>
      <c r="X2029" s="2">
        <f t="shared" si="200"/>
        <v>3.0574287456957756E-3</v>
      </c>
      <c r="AB2029" s="2">
        <f t="shared" si="201"/>
        <v>3.7216456846395204E-4</v>
      </c>
      <c r="AF2029" s="2">
        <f t="shared" si="202"/>
        <v>3.4295933141597276E-3</v>
      </c>
    </row>
    <row r="2030" spans="1:32" x14ac:dyDescent="0.3">
      <c r="A2030" s="15">
        <v>44994</v>
      </c>
      <c r="B2030" s="2">
        <v>-7.542932266988071E-3</v>
      </c>
      <c r="C2030" s="4">
        <v>-9.2822061010230088E-3</v>
      </c>
      <c r="D2030" s="2">
        <v>-7.7049625875782232E-3</v>
      </c>
      <c r="E2030" s="2">
        <v>-8.9780803336111832E-3</v>
      </c>
      <c r="F2030">
        <v>3</v>
      </c>
      <c r="G2030">
        <v>2023</v>
      </c>
      <c r="L2030" s="2">
        <f t="shared" si="197"/>
        <v>1.7392738340349378E-3</v>
      </c>
      <c r="P2030" s="2">
        <f t="shared" si="198"/>
        <v>1.6203032059015215E-4</v>
      </c>
      <c r="T2030" s="2">
        <f t="shared" si="199"/>
        <v>1.4351480666231122E-3</v>
      </c>
      <c r="X2030" s="2">
        <f t="shared" si="200"/>
        <v>1.5772435134447857E-3</v>
      </c>
      <c r="AB2030" s="2">
        <f t="shared" si="201"/>
        <v>-3.0412576741182563E-4</v>
      </c>
      <c r="AF2030" s="2">
        <f t="shared" si="202"/>
        <v>1.2731177460329601E-3</v>
      </c>
    </row>
    <row r="2031" spans="1:32" x14ac:dyDescent="0.3">
      <c r="A2031" s="15">
        <v>44995</v>
      </c>
      <c r="B2031" s="2">
        <v>-1.8281714102438958E-2</v>
      </c>
      <c r="C2031" s="4">
        <v>-1.004570882794362E-2</v>
      </c>
      <c r="D2031" s="2">
        <v>-1.8695122616299222E-2</v>
      </c>
      <c r="E2031" s="2">
        <v>-1.1222065642604782E-2</v>
      </c>
      <c r="F2031">
        <v>3</v>
      </c>
      <c r="G2031">
        <v>2023</v>
      </c>
      <c r="L2031" s="2">
        <f t="shared" si="197"/>
        <v>-8.2360052744953373E-3</v>
      </c>
      <c r="P2031" s="2">
        <f t="shared" si="198"/>
        <v>4.1340851386026389E-4</v>
      </c>
      <c r="T2031" s="2">
        <f t="shared" si="199"/>
        <v>-7.0596484598341759E-3</v>
      </c>
      <c r="X2031" s="2">
        <f t="shared" si="200"/>
        <v>-8.6494137883556012E-3</v>
      </c>
      <c r="AB2031" s="2">
        <f t="shared" si="201"/>
        <v>1.1763568146611614E-3</v>
      </c>
      <c r="AF2031" s="2">
        <f t="shared" si="202"/>
        <v>-7.4730569736944398E-3</v>
      </c>
    </row>
    <row r="2032" spans="1:32" x14ac:dyDescent="0.3">
      <c r="A2032" s="15">
        <v>44998</v>
      </c>
      <c r="B2032" s="2">
        <v>-1.6600510348738304E-2</v>
      </c>
      <c r="C2032" s="4">
        <v>-1.4851058697862055E-2</v>
      </c>
      <c r="D2032" s="2">
        <v>-2.2742738440600267E-2</v>
      </c>
      <c r="E2032" s="2">
        <v>-1.5173383401710606E-2</v>
      </c>
      <c r="F2032">
        <v>3</v>
      </c>
      <c r="G2032">
        <v>2023</v>
      </c>
      <c r="L2032" s="2">
        <f t="shared" si="197"/>
        <v>-1.7494516508762496E-3</v>
      </c>
      <c r="P2032" s="2">
        <f t="shared" si="198"/>
        <v>6.1422280918619621E-3</v>
      </c>
      <c r="T2032" s="2">
        <f t="shared" si="199"/>
        <v>-1.4271269470276984E-3</v>
      </c>
      <c r="X2032" s="2">
        <f t="shared" si="200"/>
        <v>-7.8916797427382116E-3</v>
      </c>
      <c r="AB2032" s="2">
        <f t="shared" si="201"/>
        <v>3.2232470384855119E-4</v>
      </c>
      <c r="AF2032" s="2">
        <f t="shared" si="202"/>
        <v>-7.5693550388896604E-3</v>
      </c>
    </row>
    <row r="2033" spans="1:32" x14ac:dyDescent="0.3">
      <c r="A2033" s="15">
        <v>44999</v>
      </c>
      <c r="B2033" s="2">
        <v>-5.0867019078694271E-3</v>
      </c>
      <c r="C2033" s="4">
        <v>-6.4706808205522819E-3</v>
      </c>
      <c r="D2033" s="2">
        <v>-3.8746660533252025E-3</v>
      </c>
      <c r="E2033" s="2">
        <v>-5.7979475547259426E-3</v>
      </c>
      <c r="F2033">
        <v>3</v>
      </c>
      <c r="G2033">
        <v>2023</v>
      </c>
      <c r="L2033" s="2">
        <f t="shared" si="197"/>
        <v>1.3839789126828548E-3</v>
      </c>
      <c r="P2033" s="2">
        <f t="shared" si="198"/>
        <v>-1.2120358545442246E-3</v>
      </c>
      <c r="T2033" s="2">
        <f t="shared" si="199"/>
        <v>7.1124564685651551E-4</v>
      </c>
      <c r="X2033" s="2">
        <f t="shared" si="200"/>
        <v>2.5960147672270794E-3</v>
      </c>
      <c r="AB2033" s="2">
        <f t="shared" si="201"/>
        <v>-6.7273326582633925E-4</v>
      </c>
      <c r="AF2033" s="2">
        <f t="shared" si="202"/>
        <v>1.9232815014007401E-3</v>
      </c>
    </row>
    <row r="2034" spans="1:32" x14ac:dyDescent="0.3">
      <c r="A2034" s="15">
        <v>45000</v>
      </c>
      <c r="B2034" s="2">
        <v>-7.7538302485533365E-3</v>
      </c>
      <c r="C2034" s="4">
        <v>-4.1746610104849311E-3</v>
      </c>
      <c r="D2034" s="2">
        <v>-9.1318755486991445E-3</v>
      </c>
      <c r="E2034" s="2">
        <v>-5.9462671884151132E-3</v>
      </c>
      <c r="F2034">
        <v>3</v>
      </c>
      <c r="G2034">
        <v>2023</v>
      </c>
      <c r="L2034" s="2">
        <f t="shared" si="197"/>
        <v>-3.5791692380684054E-3</v>
      </c>
      <c r="P2034" s="2">
        <f t="shared" si="198"/>
        <v>1.378045300145808E-3</v>
      </c>
      <c r="T2034" s="2">
        <f t="shared" si="199"/>
        <v>-1.8075630601382233E-3</v>
      </c>
      <c r="X2034" s="2">
        <f t="shared" si="200"/>
        <v>-4.9572145382142134E-3</v>
      </c>
      <c r="AB2034" s="2">
        <f t="shared" si="201"/>
        <v>1.7716061779301821E-3</v>
      </c>
      <c r="AF2034" s="2">
        <f t="shared" si="202"/>
        <v>-3.1856083602840313E-3</v>
      </c>
    </row>
    <row r="2035" spans="1:32" x14ac:dyDescent="0.3">
      <c r="A2035" s="15">
        <v>45001</v>
      </c>
      <c r="B2035" s="2">
        <v>3.0434209998912872E-3</v>
      </c>
      <c r="C2035" s="4">
        <v>7.9247473066153013E-4</v>
      </c>
      <c r="D2035" s="2">
        <v>2.0767448113388357E-3</v>
      </c>
      <c r="E2035" s="2">
        <v>1.3715361935091807E-3</v>
      </c>
      <c r="F2035">
        <v>3</v>
      </c>
      <c r="G2035">
        <v>2023</v>
      </c>
      <c r="L2035" s="2">
        <f t="shared" si="197"/>
        <v>2.2509462692297572E-3</v>
      </c>
      <c r="P2035" s="2">
        <f t="shared" si="198"/>
        <v>9.6667618855245151E-4</v>
      </c>
      <c r="T2035" s="2">
        <f t="shared" si="199"/>
        <v>1.6718848063821065E-3</v>
      </c>
      <c r="X2035" s="2">
        <f t="shared" si="200"/>
        <v>1.2842700806773057E-3</v>
      </c>
      <c r="AB2035" s="2">
        <f t="shared" si="201"/>
        <v>-5.7906146284765058E-4</v>
      </c>
      <c r="AF2035" s="2">
        <f t="shared" si="202"/>
        <v>7.0520861782965498E-4</v>
      </c>
    </row>
    <row r="2036" spans="1:32" x14ac:dyDescent="0.3">
      <c r="A2036" s="15">
        <v>45002</v>
      </c>
      <c r="B2036" s="2">
        <v>1.1742137012347635E-2</v>
      </c>
      <c r="C2036" s="4">
        <v>6.7380604747551299E-3</v>
      </c>
      <c r="D2036" s="2">
        <v>1.1895452896050863E-2</v>
      </c>
      <c r="E2036" s="2">
        <v>6.1605098582733116E-3</v>
      </c>
      <c r="F2036">
        <v>3</v>
      </c>
      <c r="G2036">
        <v>2023</v>
      </c>
      <c r="L2036" s="2">
        <f t="shared" si="197"/>
        <v>5.0040765375925049E-3</v>
      </c>
      <c r="P2036" s="2">
        <f t="shared" si="198"/>
        <v>-1.53315883703228E-4</v>
      </c>
      <c r="T2036" s="2">
        <f t="shared" si="199"/>
        <v>5.5816271540743232E-3</v>
      </c>
      <c r="X2036" s="2">
        <f t="shared" si="200"/>
        <v>5.1573924212957329E-3</v>
      </c>
      <c r="AB2036" s="2">
        <f t="shared" si="201"/>
        <v>5.7755061648181831E-4</v>
      </c>
      <c r="AF2036" s="2">
        <f t="shared" si="202"/>
        <v>5.7349430377775512E-3</v>
      </c>
    </row>
    <row r="2037" spans="1:32" x14ac:dyDescent="0.3">
      <c r="A2037" s="15">
        <v>45005</v>
      </c>
      <c r="B2037" s="2">
        <v>-6.9317226741122499E-3</v>
      </c>
      <c r="C2037" s="4">
        <v>-6.5292206747932209E-3</v>
      </c>
      <c r="D2037" s="2">
        <v>-5.9636699740644493E-3</v>
      </c>
      <c r="E2037" s="2">
        <v>-6.2243597591995223E-3</v>
      </c>
      <c r="F2037">
        <v>3</v>
      </c>
      <c r="G2037">
        <v>2023</v>
      </c>
      <c r="L2037" s="2">
        <f t="shared" si="197"/>
        <v>-4.0250199931902899E-4</v>
      </c>
      <c r="P2037" s="2">
        <f t="shared" si="198"/>
        <v>-9.6805270004780061E-4</v>
      </c>
      <c r="T2037" s="2">
        <f t="shared" si="199"/>
        <v>-7.0736291491272762E-4</v>
      </c>
      <c r="X2037" s="2">
        <f t="shared" si="200"/>
        <v>5.6555070072877162E-4</v>
      </c>
      <c r="AB2037" s="2">
        <f t="shared" si="201"/>
        <v>-3.0486091559369863E-4</v>
      </c>
      <c r="AF2037" s="2">
        <f t="shared" si="202"/>
        <v>2.6068978513507299E-4</v>
      </c>
    </row>
    <row r="2038" spans="1:32" x14ac:dyDescent="0.3">
      <c r="A2038" s="15">
        <v>45006</v>
      </c>
      <c r="B2038" s="2">
        <v>1.4435496551879017E-2</v>
      </c>
      <c r="C2038" s="4">
        <v>7.0106661015751064E-3</v>
      </c>
      <c r="D2038" s="2">
        <v>1.3534644498049513E-2</v>
      </c>
      <c r="E2038" s="2">
        <v>7.7344806733421869E-3</v>
      </c>
      <c r="F2038">
        <v>3</v>
      </c>
      <c r="G2038">
        <v>2023</v>
      </c>
      <c r="L2038" s="2">
        <f t="shared" si="197"/>
        <v>7.4248304503039108E-3</v>
      </c>
      <c r="P2038" s="2">
        <f t="shared" si="198"/>
        <v>9.0085205382950395E-4</v>
      </c>
      <c r="T2038" s="2">
        <f t="shared" si="199"/>
        <v>6.7010158785368304E-3</v>
      </c>
      <c r="X2038" s="2">
        <f t="shared" si="200"/>
        <v>6.5239783964744068E-3</v>
      </c>
      <c r="AB2038" s="2">
        <f t="shared" si="201"/>
        <v>-7.2381457176708044E-4</v>
      </c>
      <c r="AF2038" s="2">
        <f t="shared" si="202"/>
        <v>5.8001638247073264E-3</v>
      </c>
    </row>
    <row r="2039" spans="1:32" x14ac:dyDescent="0.3">
      <c r="A2039" s="15">
        <v>45007</v>
      </c>
      <c r="B2039" s="2">
        <v>3.1712799039380103E-3</v>
      </c>
      <c r="C2039" s="4">
        <v>2.5953529153880726E-3</v>
      </c>
      <c r="D2039" s="2">
        <v>2.6156356608774056E-3</v>
      </c>
      <c r="E2039" s="2">
        <v>2.4091394046423711E-3</v>
      </c>
      <c r="F2039">
        <v>3</v>
      </c>
      <c r="G2039">
        <v>2023</v>
      </c>
      <c r="L2039" s="2">
        <f t="shared" si="197"/>
        <v>5.759269885499377E-4</v>
      </c>
      <c r="P2039" s="2">
        <f t="shared" si="198"/>
        <v>5.5564424306060473E-4</v>
      </c>
      <c r="T2039" s="2">
        <f t="shared" si="199"/>
        <v>7.6214049929563925E-4</v>
      </c>
      <c r="X2039" s="2">
        <f t="shared" si="200"/>
        <v>2.0282745489332964E-5</v>
      </c>
      <c r="AB2039" s="2">
        <f t="shared" si="201"/>
        <v>1.8621351074570155E-4</v>
      </c>
      <c r="AF2039" s="2">
        <f t="shared" si="202"/>
        <v>2.0649625623503452E-4</v>
      </c>
    </row>
    <row r="2040" spans="1:32" x14ac:dyDescent="0.3">
      <c r="A2040" s="15">
        <v>45008</v>
      </c>
      <c r="B2040" s="2">
        <v>-6.5871958211596877E-3</v>
      </c>
      <c r="C2040" s="4">
        <v>-4.3726934042292685E-3</v>
      </c>
      <c r="D2040" s="2">
        <v>-9.5539769069515751E-3</v>
      </c>
      <c r="E2040" s="2">
        <v>-4.969716354611407E-3</v>
      </c>
      <c r="F2040">
        <v>3</v>
      </c>
      <c r="G2040">
        <v>2023</v>
      </c>
      <c r="L2040" s="2">
        <f t="shared" si="197"/>
        <v>-2.2145024169304191E-3</v>
      </c>
      <c r="P2040" s="2">
        <f t="shared" si="198"/>
        <v>2.9667810857918874E-3</v>
      </c>
      <c r="T2040" s="2">
        <f t="shared" si="199"/>
        <v>-1.6174794665482807E-3</v>
      </c>
      <c r="X2040" s="2">
        <f t="shared" si="200"/>
        <v>-5.1812835027223066E-3</v>
      </c>
      <c r="AB2040" s="2">
        <f t="shared" si="201"/>
        <v>5.9702295038213844E-4</v>
      </c>
      <c r="AF2040" s="2">
        <f t="shared" si="202"/>
        <v>-4.5842605523401681E-3</v>
      </c>
    </row>
    <row r="2041" spans="1:32" x14ac:dyDescent="0.3">
      <c r="A2041" s="15">
        <v>45009</v>
      </c>
      <c r="B2041" s="2">
        <v>-6.9878684022378094E-3</v>
      </c>
      <c r="C2041" s="4">
        <v>-7.7209563796709103E-3</v>
      </c>
      <c r="D2041" s="2">
        <v>-5.5923103524001851E-3</v>
      </c>
      <c r="E2041" s="2">
        <v>-6.8740280582156926E-3</v>
      </c>
      <c r="F2041">
        <v>3</v>
      </c>
      <c r="G2041">
        <v>2023</v>
      </c>
      <c r="L2041" s="2">
        <f t="shared" si="197"/>
        <v>7.3308797743310092E-4</v>
      </c>
      <c r="P2041" s="2">
        <f t="shared" si="198"/>
        <v>-1.3955580498376243E-3</v>
      </c>
      <c r="T2041" s="2">
        <f t="shared" si="199"/>
        <v>-1.1384034402211682E-4</v>
      </c>
      <c r="X2041" s="2">
        <f t="shared" si="200"/>
        <v>2.1286460272707253E-3</v>
      </c>
      <c r="AB2041" s="2">
        <f t="shared" si="201"/>
        <v>-8.4692832145521774E-4</v>
      </c>
      <c r="AF2041" s="2">
        <f t="shared" si="202"/>
        <v>1.2817177058155075E-3</v>
      </c>
    </row>
    <row r="2042" spans="1:32" x14ac:dyDescent="0.3">
      <c r="A2042" s="15">
        <v>45012</v>
      </c>
      <c r="B2042" s="2">
        <v>-4.1723314818033457E-4</v>
      </c>
      <c r="C2042" s="4">
        <v>2.3989306611666215E-3</v>
      </c>
      <c r="D2042" s="2">
        <v>9.1254424697342115E-4</v>
      </c>
      <c r="E2042" s="2">
        <v>2.203483227904797E-3</v>
      </c>
      <c r="F2042">
        <v>3</v>
      </c>
      <c r="G2042">
        <v>2023</v>
      </c>
      <c r="L2042" s="2">
        <f t="shared" si="197"/>
        <v>-2.8161638093469562E-3</v>
      </c>
      <c r="P2042" s="2">
        <f t="shared" si="198"/>
        <v>-1.3297773951537557E-3</v>
      </c>
      <c r="T2042" s="2">
        <f t="shared" si="199"/>
        <v>-2.6207163760851317E-3</v>
      </c>
      <c r="X2042" s="2">
        <f t="shared" si="200"/>
        <v>-1.4863864141932003E-3</v>
      </c>
      <c r="AB2042" s="2">
        <f t="shared" si="201"/>
        <v>1.9544743326182449E-4</v>
      </c>
      <c r="AF2042" s="2">
        <f t="shared" si="202"/>
        <v>-1.2909389809313758E-3</v>
      </c>
    </row>
    <row r="2043" spans="1:32" x14ac:dyDescent="0.3">
      <c r="A2043" s="15">
        <v>45013</v>
      </c>
      <c r="B2043" s="2">
        <v>2.7399664297502301E-3</v>
      </c>
      <c r="C2043" s="4">
        <v>-2.0016837692882834E-3</v>
      </c>
      <c r="D2043" s="2">
        <v>3.4642530172730428E-3</v>
      </c>
      <c r="E2043" s="2">
        <v>-6.9622398222771934E-4</v>
      </c>
      <c r="F2043">
        <v>3</v>
      </c>
      <c r="G2043">
        <v>2023</v>
      </c>
      <c r="L2043" s="2">
        <f t="shared" si="197"/>
        <v>4.7416501990385131E-3</v>
      </c>
      <c r="P2043" s="2">
        <f t="shared" si="198"/>
        <v>-7.2428658752281272E-4</v>
      </c>
      <c r="T2043" s="2">
        <f t="shared" si="199"/>
        <v>3.4361904119779496E-3</v>
      </c>
      <c r="X2043" s="2">
        <f t="shared" si="200"/>
        <v>5.4659367865613259E-3</v>
      </c>
      <c r="AB2043" s="2">
        <f t="shared" si="201"/>
        <v>-1.305459787060564E-3</v>
      </c>
      <c r="AF2043" s="2">
        <f t="shared" si="202"/>
        <v>4.1604769995007623E-3</v>
      </c>
    </row>
    <row r="2044" spans="1:32" x14ac:dyDescent="0.3">
      <c r="A2044" s="15">
        <v>45014</v>
      </c>
      <c r="B2044" s="2">
        <v>7.2721754988379593E-3</v>
      </c>
      <c r="C2044" s="4">
        <v>7.6098562386073369E-3</v>
      </c>
      <c r="D2044" s="2">
        <v>8.6496882574005687E-3</v>
      </c>
      <c r="E2044" s="2">
        <v>6.0119360457890122E-3</v>
      </c>
      <c r="F2044">
        <v>3</v>
      </c>
      <c r="G2044">
        <v>2023</v>
      </c>
      <c r="L2044" s="2">
        <f t="shared" si="197"/>
        <v>-3.3768073976937762E-4</v>
      </c>
      <c r="P2044" s="2">
        <f t="shared" si="198"/>
        <v>-1.3775127585626094E-3</v>
      </c>
      <c r="T2044" s="2">
        <f t="shared" si="199"/>
        <v>1.2602394530489471E-3</v>
      </c>
      <c r="X2044" s="2">
        <f t="shared" si="200"/>
        <v>1.0398320187932318E-3</v>
      </c>
      <c r="AB2044" s="2">
        <f t="shared" si="201"/>
        <v>1.5979201928183247E-3</v>
      </c>
      <c r="AF2044" s="2">
        <f t="shared" si="202"/>
        <v>2.6377522116115566E-3</v>
      </c>
    </row>
    <row r="2045" spans="1:32" x14ac:dyDescent="0.3">
      <c r="A2045" s="15">
        <v>45016</v>
      </c>
      <c r="B2045" s="2">
        <v>1.4666061233643737E-2</v>
      </c>
      <c r="C2045" s="4">
        <v>1.6337152458622845E-2</v>
      </c>
      <c r="D2045" s="2">
        <v>1.7501813448458598E-2</v>
      </c>
      <c r="E2045" s="2">
        <v>1.7795521021447696E-2</v>
      </c>
      <c r="F2045">
        <v>3</v>
      </c>
      <c r="G2045">
        <v>2023</v>
      </c>
      <c r="L2045" s="2">
        <f t="shared" si="197"/>
        <v>-1.6710912249791078E-3</v>
      </c>
      <c r="P2045" s="2">
        <f t="shared" si="198"/>
        <v>-2.8357522148148608E-3</v>
      </c>
      <c r="T2045" s="2">
        <f t="shared" si="199"/>
        <v>-3.1294597878039586E-3</v>
      </c>
      <c r="X2045" s="2">
        <f t="shared" si="200"/>
        <v>1.1646609898357529E-3</v>
      </c>
      <c r="AB2045" s="2">
        <f t="shared" si="201"/>
        <v>-1.4583685628248508E-3</v>
      </c>
      <c r="AF2045" s="2">
        <f t="shared" si="202"/>
        <v>-2.9370757298909783E-4</v>
      </c>
    </row>
    <row r="2046" spans="1:32" x14ac:dyDescent="0.3">
      <c r="A2046" s="15">
        <v>45019</v>
      </c>
      <c r="B2046" s="2">
        <v>5.8382306390123324E-3</v>
      </c>
      <c r="C2046" s="4">
        <v>2.2062529702328243E-3</v>
      </c>
      <c r="D2046" s="2">
        <v>5.0334103694656546E-3</v>
      </c>
      <c r="E2046" s="2">
        <v>1.9480766049087316E-3</v>
      </c>
      <c r="F2046">
        <v>4</v>
      </c>
      <c r="G2046">
        <v>2023</v>
      </c>
      <c r="L2046" s="2">
        <f t="shared" si="197"/>
        <v>3.6319776687795081E-3</v>
      </c>
      <c r="P2046" s="2">
        <f t="shared" si="198"/>
        <v>-8.0482026954667787E-4</v>
      </c>
      <c r="T2046" s="2">
        <f t="shared" si="199"/>
        <v>3.8901540341036009E-3</v>
      </c>
      <c r="X2046" s="2">
        <f t="shared" si="200"/>
        <v>2.8271573992328302E-3</v>
      </c>
      <c r="AB2046" s="2">
        <f t="shared" si="201"/>
        <v>-2.5817636532409274E-4</v>
      </c>
      <c r="AF2046" s="2">
        <f t="shared" si="202"/>
        <v>3.085333764556923E-3</v>
      </c>
    </row>
    <row r="2047" spans="1:32" x14ac:dyDescent="0.3">
      <c r="A2047" s="15">
        <v>45021</v>
      </c>
      <c r="B2047" s="2">
        <v>1.1288825749844272E-2</v>
      </c>
      <c r="C2047" s="4">
        <v>9.1389552277410403E-3</v>
      </c>
      <c r="D2047" s="2">
        <v>4.5598160392325135E-3</v>
      </c>
      <c r="E2047" s="2">
        <v>9.8613619767997408E-3</v>
      </c>
      <c r="F2047">
        <v>4</v>
      </c>
      <c r="G2047">
        <v>2023</v>
      </c>
      <c r="L2047" s="2">
        <f t="shared" si="197"/>
        <v>2.1498705221032321E-3</v>
      </c>
      <c r="P2047" s="2">
        <f t="shared" si="198"/>
        <v>-6.7290097106117589E-3</v>
      </c>
      <c r="T2047" s="2">
        <f t="shared" si="199"/>
        <v>1.4274637730445315E-3</v>
      </c>
      <c r="X2047" s="2">
        <f t="shared" si="200"/>
        <v>-4.5791391885085268E-3</v>
      </c>
      <c r="AB2047" s="2">
        <f t="shared" si="201"/>
        <v>7.2240674905870057E-4</v>
      </c>
      <c r="AF2047" s="2">
        <f t="shared" si="202"/>
        <v>-5.3015459375672274E-3</v>
      </c>
    </row>
    <row r="2048" spans="1:32" x14ac:dyDescent="0.3">
      <c r="A2048" s="15">
        <v>45022</v>
      </c>
      <c r="B2048" s="2">
        <v>4.8748385209739925E-3</v>
      </c>
      <c r="C2048" s="4">
        <v>2.3978971410346375E-3</v>
      </c>
      <c r="D2048" s="2">
        <v>1.0207528692667664E-3</v>
      </c>
      <c r="E2048" s="2">
        <v>2.4067961248002952E-3</v>
      </c>
      <c r="F2048">
        <v>4</v>
      </c>
      <c r="G2048">
        <v>2023</v>
      </c>
      <c r="L2048" s="2">
        <f t="shared" si="197"/>
        <v>2.476941379939355E-3</v>
      </c>
      <c r="P2048" s="2">
        <f t="shared" si="198"/>
        <v>-3.8540856517072261E-3</v>
      </c>
      <c r="T2048" s="2">
        <f t="shared" si="199"/>
        <v>2.4680423961736973E-3</v>
      </c>
      <c r="X2048" s="2">
        <f t="shared" si="200"/>
        <v>-1.3771442717678711E-3</v>
      </c>
      <c r="AB2048" s="2">
        <f t="shared" si="201"/>
        <v>8.898983765657717E-6</v>
      </c>
      <c r="AF2048" s="2">
        <f t="shared" si="202"/>
        <v>-1.3860432555335288E-3</v>
      </c>
    </row>
    <row r="2049" spans="1:32" x14ac:dyDescent="0.3">
      <c r="A2049" s="15">
        <v>45026</v>
      </c>
      <c r="B2049" s="2">
        <v>-3.8851158465964169E-3</v>
      </c>
      <c r="C2049" s="4">
        <v>1.4148410576645925E-3</v>
      </c>
      <c r="D2049" s="2">
        <v>-5.0278989303379189E-3</v>
      </c>
      <c r="E2049" s="2">
        <v>2.262966387929744E-4</v>
      </c>
      <c r="F2049">
        <v>4</v>
      </c>
      <c r="G2049">
        <v>2023</v>
      </c>
      <c r="L2049" s="2">
        <f t="shared" si="197"/>
        <v>-5.2999569042610096E-3</v>
      </c>
      <c r="P2049" s="2">
        <f t="shared" si="198"/>
        <v>-1.1427830837415021E-3</v>
      </c>
      <c r="T2049" s="2">
        <f t="shared" si="199"/>
        <v>-4.1114124853893911E-3</v>
      </c>
      <c r="X2049" s="2">
        <f t="shared" si="200"/>
        <v>-6.4427399880025117E-3</v>
      </c>
      <c r="AB2049" s="2">
        <f t="shared" si="201"/>
        <v>-1.1885444188716181E-3</v>
      </c>
      <c r="AF2049" s="2">
        <f t="shared" si="202"/>
        <v>-5.2541955691308932E-3</v>
      </c>
    </row>
    <row r="2050" spans="1:32" x14ac:dyDescent="0.3">
      <c r="A2050" s="15">
        <v>45027</v>
      </c>
      <c r="B2050" s="2">
        <v>1.0643648912905986E-2</v>
      </c>
      <c r="C2050" s="4">
        <v>5.5747685690859935E-3</v>
      </c>
      <c r="D2050" s="2">
        <v>1.3024477986219999E-2</v>
      </c>
      <c r="E2050" s="2">
        <v>5.2001361482900028E-3</v>
      </c>
      <c r="F2050">
        <v>4</v>
      </c>
      <c r="G2050">
        <v>2023</v>
      </c>
      <c r="L2050" s="2">
        <f t="shared" ref="L2050:L2113" si="203">IF(OR(F2050=1, F2050=3, F2050=4, F2050=5, F2050=6,F2050=9,F2050=10,F2050=11), B2050-C2050, IF(OR(F2050=2, F2050=7,F2050=8,F2050=12), C2050-B2050, ""))</f>
        <v>5.068880343819992E-3</v>
      </c>
      <c r="P2050" s="2">
        <f t="shared" ref="P2050:P2113" si="204">IF(OR(F2050=1, F2050=4, F2050=9,F2050=10,F2050=11), D2050-B2050, IF(OR(F2050=2,F2050=3,F2050=5,F2050=6, F2050=7,F2050=8,F2050=12), B2050-D2050, ""))</f>
        <v>2.3808290733140138E-3</v>
      </c>
      <c r="T2050" s="2">
        <f t="shared" ref="T2050:T2113" si="205">IF(OR(F2050=1, F2050=3, F2050=4, F2050=5,F2050=9,F2050=10,F2050=11), B2050-E2050, IF(OR(F2050=2, F2050=6, F2050=7,F2050=8,F2050=12), E2050-B2050, ""))</f>
        <v>5.4435127646159827E-3</v>
      </c>
      <c r="X2050" s="2">
        <f t="shared" ref="X2050:X2113" si="206">IF(OR(F2050=1, F2050=3, F2050=4, F2050=5,F2050=9,F2050=10,F2050=11), D2050-C2050, IF(OR(F2050=2, F2050=6, F2050=7,F2050=8,F2050=12), C2050-D2050, ""))</f>
        <v>7.4497094171340058E-3</v>
      </c>
      <c r="AB2050" s="2">
        <f t="shared" ref="AB2050:AB2113" si="207">IF(OR(F2050=1,F2050=2, F2050=3,F2050=9,F2050=11,F2050=12), C2050-E2050, IF(OR( F2050=4, F2050=5,F2050=6, F2050=7,F2050=8,F2050=10), E2050-C2050, ""))</f>
        <v>-3.7463242079599068E-4</v>
      </c>
      <c r="AF2050" s="2">
        <f t="shared" ref="AF2050:AF2113" si="208">IF(OR(F2050=1, F2050=3,F2050=4, F2050=5,F2050=9,F2050=10,F2050=11), D2050-E2050, IF(OR(F2050=2,F2050=6, F2050=7,F2050=8,F2050=12), E2050-D2050, ""))</f>
        <v>7.8243418379299965E-3</v>
      </c>
    </row>
    <row r="2051" spans="1:32" x14ac:dyDescent="0.3">
      <c r="A2051" s="15">
        <v>45028</v>
      </c>
      <c r="B2051" s="2">
        <v>6.0688534144652598E-3</v>
      </c>
      <c r="C2051" s="4">
        <v>5.0839902270022616E-3</v>
      </c>
      <c r="D2051" s="2">
        <v>4.6281411286910202E-3</v>
      </c>
      <c r="E2051" s="2">
        <v>3.9072291968511377E-3</v>
      </c>
      <c r="F2051">
        <v>4</v>
      </c>
      <c r="G2051">
        <v>2023</v>
      </c>
      <c r="L2051" s="2">
        <f t="shared" si="203"/>
        <v>9.8486318746299813E-4</v>
      </c>
      <c r="P2051" s="2">
        <f t="shared" si="204"/>
        <v>-1.4407122857742396E-3</v>
      </c>
      <c r="T2051" s="2">
        <f t="shared" si="205"/>
        <v>2.161624217614122E-3</v>
      </c>
      <c r="X2051" s="2">
        <f t="shared" si="206"/>
        <v>-4.5584909831124145E-4</v>
      </c>
      <c r="AB2051" s="2">
        <f t="shared" si="207"/>
        <v>-1.1767610301511239E-3</v>
      </c>
      <c r="AF2051" s="2">
        <f t="shared" si="208"/>
        <v>7.2091193183988246E-4</v>
      </c>
    </row>
    <row r="2052" spans="1:32" x14ac:dyDescent="0.3">
      <c r="A2052" s="15">
        <v>45029</v>
      </c>
      <c r="B2052" s="2">
        <v>8.0750810160016544E-3</v>
      </c>
      <c r="C2052" s="4">
        <v>8.7579439042456621E-4</v>
      </c>
      <c r="D2052" s="2">
        <v>1.3826476041287067E-2</v>
      </c>
      <c r="E2052" s="2">
        <v>6.3302279395370011E-4</v>
      </c>
      <c r="F2052">
        <v>4</v>
      </c>
      <c r="G2052">
        <v>2023</v>
      </c>
      <c r="L2052" s="2">
        <f t="shared" si="203"/>
        <v>7.1992866255770884E-3</v>
      </c>
      <c r="P2052" s="2">
        <f t="shared" si="204"/>
        <v>5.7513950252854121E-3</v>
      </c>
      <c r="T2052" s="2">
        <f t="shared" si="205"/>
        <v>7.4420582220479543E-3</v>
      </c>
      <c r="X2052" s="2">
        <f t="shared" si="206"/>
        <v>1.29506816508625E-2</v>
      </c>
      <c r="AB2052" s="2">
        <f t="shared" si="207"/>
        <v>-2.427715964708661E-4</v>
      </c>
      <c r="AF2052" s="2">
        <f t="shared" si="208"/>
        <v>1.3193453247333366E-2</v>
      </c>
    </row>
    <row r="2053" spans="1:32" x14ac:dyDescent="0.3">
      <c r="A2053" s="15">
        <v>45033</v>
      </c>
      <c r="B2053" s="2">
        <v>-1.4367472679227859E-3</v>
      </c>
      <c r="C2053" s="4">
        <v>-6.7954902400718786E-3</v>
      </c>
      <c r="D2053" s="2">
        <v>3.0855004028951484E-3</v>
      </c>
      <c r="E2053" s="2">
        <v>-8.6089920736046061E-3</v>
      </c>
      <c r="F2053">
        <v>4</v>
      </c>
      <c r="G2053">
        <v>2023</v>
      </c>
      <c r="L2053" s="2">
        <f t="shared" si="203"/>
        <v>5.3587429721490927E-3</v>
      </c>
      <c r="P2053" s="2">
        <f t="shared" si="204"/>
        <v>4.5222476708179343E-3</v>
      </c>
      <c r="T2053" s="2">
        <f t="shared" si="205"/>
        <v>7.1722448056818202E-3</v>
      </c>
      <c r="X2053" s="2">
        <f t="shared" si="206"/>
        <v>9.8809906429670261E-3</v>
      </c>
      <c r="AB2053" s="2">
        <f t="shared" si="207"/>
        <v>-1.8135018335327276E-3</v>
      </c>
      <c r="AF2053" s="2">
        <f t="shared" si="208"/>
        <v>1.1694492476499754E-2</v>
      </c>
    </row>
    <row r="2054" spans="1:32" x14ac:dyDescent="0.3">
      <c r="A2054" s="15">
        <v>45034</v>
      </c>
      <c r="B2054" s="2">
        <v>-3.3387335727913976E-3</v>
      </c>
      <c r="C2054" s="4">
        <v>-2.637397391404857E-3</v>
      </c>
      <c r="D2054" s="2">
        <v>6.2703268023206818E-5</v>
      </c>
      <c r="E2054" s="2">
        <v>-3.0668953401517753E-3</v>
      </c>
      <c r="F2054">
        <v>4</v>
      </c>
      <c r="G2054">
        <v>2023</v>
      </c>
      <c r="L2054" s="2">
        <f t="shared" si="203"/>
        <v>-7.0133618138654066E-4</v>
      </c>
      <c r="P2054" s="2">
        <f t="shared" si="204"/>
        <v>3.4014368408146044E-3</v>
      </c>
      <c r="T2054" s="2">
        <f t="shared" si="205"/>
        <v>-2.7183823263962235E-4</v>
      </c>
      <c r="X2054" s="2">
        <f t="shared" si="206"/>
        <v>2.7001006594280638E-3</v>
      </c>
      <c r="AB2054" s="2">
        <f t="shared" si="207"/>
        <v>-4.2949794874691831E-4</v>
      </c>
      <c r="AF2054" s="2">
        <f t="shared" si="208"/>
        <v>3.1295986081749821E-3</v>
      </c>
    </row>
    <row r="2055" spans="1:32" x14ac:dyDescent="0.3">
      <c r="A2055" s="15">
        <v>45035</v>
      </c>
      <c r="B2055" s="2">
        <v>2.1578536548994787E-4</v>
      </c>
      <c r="C2055" s="4">
        <v>-2.3442609490860185E-3</v>
      </c>
      <c r="D2055" s="2">
        <v>-2.6310061232408008E-3</v>
      </c>
      <c r="E2055" s="2">
        <v>-2.6656281638742525E-3</v>
      </c>
      <c r="F2055">
        <v>4</v>
      </c>
      <c r="G2055">
        <v>2023</v>
      </c>
      <c r="L2055" s="2">
        <f t="shared" si="203"/>
        <v>2.5600463145759663E-3</v>
      </c>
      <c r="P2055" s="2">
        <f t="shared" si="204"/>
        <v>-2.8467914887307486E-3</v>
      </c>
      <c r="T2055" s="2">
        <f t="shared" si="205"/>
        <v>2.8814135293642002E-3</v>
      </c>
      <c r="X2055" s="2">
        <f t="shared" si="206"/>
        <v>-2.8674517415478232E-4</v>
      </c>
      <c r="AB2055" s="2">
        <f t="shared" si="207"/>
        <v>-3.2136721478823399E-4</v>
      </c>
      <c r="AF2055" s="2">
        <f t="shared" si="208"/>
        <v>3.4622040633451676E-5</v>
      </c>
    </row>
    <row r="2056" spans="1:32" x14ac:dyDescent="0.3">
      <c r="A2056" s="15">
        <v>45036</v>
      </c>
      <c r="B2056" s="2">
        <v>1.1521902258078806E-3</v>
      </c>
      <c r="C2056" s="4">
        <v>3.2351897836116228E-4</v>
      </c>
      <c r="D2056" s="2">
        <v>2.739953503819329E-3</v>
      </c>
      <c r="E2056" s="2">
        <v>1.0836391473244879E-3</v>
      </c>
      <c r="F2056">
        <v>4</v>
      </c>
      <c r="G2056">
        <v>2023</v>
      </c>
      <c r="L2056" s="2">
        <f t="shared" si="203"/>
        <v>8.2867124744671829E-4</v>
      </c>
      <c r="P2056" s="2">
        <f t="shared" si="204"/>
        <v>1.5877632780114483E-3</v>
      </c>
      <c r="T2056" s="2">
        <f t="shared" si="205"/>
        <v>6.8551078483392773E-5</v>
      </c>
      <c r="X2056" s="2">
        <f t="shared" si="206"/>
        <v>2.4164345254581669E-3</v>
      </c>
      <c r="AB2056" s="2">
        <f t="shared" si="207"/>
        <v>7.6012016896332552E-4</v>
      </c>
      <c r="AF2056" s="2">
        <f t="shared" si="208"/>
        <v>1.6563143564948411E-3</v>
      </c>
    </row>
    <row r="2057" spans="1:32" x14ac:dyDescent="0.3">
      <c r="A2057" s="15">
        <v>45037</v>
      </c>
      <c r="B2057" s="2">
        <v>-1.9489435446243695E-3</v>
      </c>
      <c r="C2057" s="4">
        <v>-2.2695743697048997E-5</v>
      </c>
      <c r="D2057" s="2">
        <v>-3.584144595985285E-3</v>
      </c>
      <c r="E2057" s="2">
        <v>3.8083355762432851E-4</v>
      </c>
      <c r="F2057">
        <v>4</v>
      </c>
      <c r="G2057">
        <v>2023</v>
      </c>
      <c r="L2057" s="2">
        <f t="shared" si="203"/>
        <v>-1.9262478009273206E-3</v>
      </c>
      <c r="P2057" s="2">
        <f t="shared" si="204"/>
        <v>-1.6352010513609155E-3</v>
      </c>
      <c r="T2057" s="2">
        <f t="shared" si="205"/>
        <v>-2.3297771022486981E-3</v>
      </c>
      <c r="X2057" s="2">
        <f t="shared" si="206"/>
        <v>-3.5614488522882361E-3</v>
      </c>
      <c r="AB2057" s="2">
        <f t="shared" si="207"/>
        <v>4.0352930132137748E-4</v>
      </c>
      <c r="AF2057" s="2">
        <f t="shared" si="208"/>
        <v>-3.9649781536096138E-3</v>
      </c>
    </row>
    <row r="2058" spans="1:32" x14ac:dyDescent="0.3">
      <c r="A2058" s="15">
        <v>45040</v>
      </c>
      <c r="B2058" s="2">
        <v>1.259414677551411E-2</v>
      </c>
      <c r="C2058" s="4">
        <v>6.7719962210730329E-3</v>
      </c>
      <c r="D2058" s="2">
        <v>1.2292843914715799E-2</v>
      </c>
      <c r="E2058" s="2">
        <v>6.7226485062625184E-3</v>
      </c>
      <c r="F2058">
        <v>4</v>
      </c>
      <c r="G2058">
        <v>2023</v>
      </c>
      <c r="L2058" s="2">
        <f t="shared" si="203"/>
        <v>5.8221505544410771E-3</v>
      </c>
      <c r="P2058" s="2">
        <f t="shared" si="204"/>
        <v>-3.0130286079831092E-4</v>
      </c>
      <c r="T2058" s="2">
        <f t="shared" si="205"/>
        <v>5.8714982692515917E-3</v>
      </c>
      <c r="X2058" s="2">
        <f t="shared" si="206"/>
        <v>5.5208476936427662E-3</v>
      </c>
      <c r="AB2058" s="2">
        <f t="shared" si="207"/>
        <v>-4.9347714810514531E-5</v>
      </c>
      <c r="AF2058" s="2">
        <f t="shared" si="208"/>
        <v>5.5701954084532808E-3</v>
      </c>
    </row>
    <row r="2059" spans="1:32" x14ac:dyDescent="0.3">
      <c r="A2059" s="15">
        <v>45041</v>
      </c>
      <c r="B2059" s="2">
        <v>-1.6401353243487415E-3</v>
      </c>
      <c r="C2059" s="4">
        <v>1.4568797411994624E-3</v>
      </c>
      <c r="D2059" s="2">
        <v>1.0026796760934193E-3</v>
      </c>
      <c r="E2059" s="2">
        <v>1.2423384135833093E-3</v>
      </c>
      <c r="F2059">
        <v>4</v>
      </c>
      <c r="G2059">
        <v>2023</v>
      </c>
      <c r="L2059" s="2">
        <f t="shared" si="203"/>
        <v>-3.0970150655482039E-3</v>
      </c>
      <c r="P2059" s="2">
        <f t="shared" si="204"/>
        <v>2.6428150004421608E-3</v>
      </c>
      <c r="T2059" s="2">
        <f t="shared" si="205"/>
        <v>-2.8824737379320505E-3</v>
      </c>
      <c r="X2059" s="2">
        <f t="shared" si="206"/>
        <v>-4.5420006510604304E-4</v>
      </c>
      <c r="AB2059" s="2">
        <f t="shared" si="207"/>
        <v>-2.1454132761615312E-4</v>
      </c>
      <c r="AF2059" s="2">
        <f t="shared" si="208"/>
        <v>-2.3965873748988992E-4</v>
      </c>
    </row>
    <row r="2060" spans="1:32" x14ac:dyDescent="0.3">
      <c r="A2060" s="15">
        <v>45042</v>
      </c>
      <c r="B2060" s="2">
        <v>2.1654475609115117E-3</v>
      </c>
      <c r="C2060" s="4">
        <v>2.495884744713398E-3</v>
      </c>
      <c r="D2060" s="2">
        <v>3.5474536359057008E-3</v>
      </c>
      <c r="E2060" s="2">
        <v>2.8250123772029737E-3</v>
      </c>
      <c r="F2060">
        <v>4</v>
      </c>
      <c r="G2060">
        <v>2023</v>
      </c>
      <c r="L2060" s="2">
        <f t="shared" si="203"/>
        <v>-3.304371838018863E-4</v>
      </c>
      <c r="P2060" s="2">
        <f t="shared" si="204"/>
        <v>1.3820060749941891E-3</v>
      </c>
      <c r="T2060" s="2">
        <f t="shared" si="205"/>
        <v>-6.5956481629146201E-4</v>
      </c>
      <c r="X2060" s="2">
        <f t="shared" si="206"/>
        <v>1.0515688911923028E-3</v>
      </c>
      <c r="AB2060" s="2">
        <f t="shared" si="207"/>
        <v>3.2912763248957571E-4</v>
      </c>
      <c r="AF2060" s="2">
        <f t="shared" si="208"/>
        <v>7.2244125870272709E-4</v>
      </c>
    </row>
    <row r="2061" spans="1:32" x14ac:dyDescent="0.3">
      <c r="A2061" s="15">
        <v>45043</v>
      </c>
      <c r="B2061" s="2">
        <v>4.930055008208107E-3</v>
      </c>
      <c r="C2061" s="4">
        <v>5.6950868998967494E-3</v>
      </c>
      <c r="D2061" s="2">
        <v>3.9913705145236643E-3</v>
      </c>
      <c r="E2061" s="2">
        <v>5.7843556396969253E-3</v>
      </c>
      <c r="F2061">
        <v>4</v>
      </c>
      <c r="G2061">
        <v>2023</v>
      </c>
      <c r="L2061" s="2">
        <f t="shared" si="203"/>
        <v>-7.6503189168864241E-4</v>
      </c>
      <c r="P2061" s="2">
        <f t="shared" si="204"/>
        <v>-9.3868449368444268E-4</v>
      </c>
      <c r="T2061" s="2">
        <f t="shared" si="205"/>
        <v>-8.5430063148881838E-4</v>
      </c>
      <c r="X2061" s="2">
        <f t="shared" si="206"/>
        <v>-1.7037163853730851E-3</v>
      </c>
      <c r="AB2061" s="2">
        <f t="shared" si="207"/>
        <v>8.9268739800175967E-5</v>
      </c>
      <c r="AF2061" s="2">
        <f t="shared" si="208"/>
        <v>-1.7929851251732611E-3</v>
      </c>
    </row>
    <row r="2062" spans="1:32" x14ac:dyDescent="0.3">
      <c r="A2062" s="15">
        <v>45044</v>
      </c>
      <c r="B2062" s="2">
        <v>3.4129069461004834E-3</v>
      </c>
      <c r="C2062" s="4">
        <v>8.37005757728841E-3</v>
      </c>
      <c r="D2062" s="2">
        <v>5.4196603090404709E-3</v>
      </c>
      <c r="E2062" s="2">
        <v>7.6350327076716192E-3</v>
      </c>
      <c r="F2062">
        <v>4</v>
      </c>
      <c r="G2062">
        <v>2023</v>
      </c>
      <c r="L2062" s="2">
        <f t="shared" si="203"/>
        <v>-4.957150631187927E-3</v>
      </c>
      <c r="P2062" s="2">
        <f t="shared" si="204"/>
        <v>2.0067533629399875E-3</v>
      </c>
      <c r="T2062" s="2">
        <f t="shared" si="205"/>
        <v>-4.2221257615711362E-3</v>
      </c>
      <c r="X2062" s="2">
        <f t="shared" si="206"/>
        <v>-2.9503972682479391E-3</v>
      </c>
      <c r="AB2062" s="2">
        <f t="shared" si="207"/>
        <v>-7.3502486961679082E-4</v>
      </c>
      <c r="AF2062" s="2">
        <f t="shared" si="208"/>
        <v>-2.2153723986311482E-3</v>
      </c>
    </row>
    <row r="2063" spans="1:32" x14ac:dyDescent="0.3">
      <c r="A2063" s="15">
        <v>45048</v>
      </c>
      <c r="B2063" s="2">
        <v>2.3687984985461827E-3</v>
      </c>
      <c r="C2063" s="4">
        <v>4.5751453086078859E-3</v>
      </c>
      <c r="D2063" s="2">
        <v>2.7339657074656018E-3</v>
      </c>
      <c r="E2063" s="2">
        <v>3.9643319756173506E-3</v>
      </c>
      <c r="F2063">
        <v>5</v>
      </c>
      <c r="G2063">
        <v>2023</v>
      </c>
      <c r="L2063" s="2">
        <f t="shared" si="203"/>
        <v>-2.2063468100617031E-3</v>
      </c>
      <c r="P2063" s="2">
        <f t="shared" si="204"/>
        <v>-3.651672089194191E-4</v>
      </c>
      <c r="T2063" s="2">
        <f t="shared" si="205"/>
        <v>-1.5955334770711678E-3</v>
      </c>
      <c r="X2063" s="2">
        <f t="shared" si="206"/>
        <v>-1.841179601142284E-3</v>
      </c>
      <c r="AB2063" s="2">
        <f t="shared" si="207"/>
        <v>-6.108133329905353E-4</v>
      </c>
      <c r="AF2063" s="2">
        <f t="shared" si="208"/>
        <v>-1.2303662681517487E-3</v>
      </c>
    </row>
    <row r="2064" spans="1:32" x14ac:dyDescent="0.3">
      <c r="A2064" s="15">
        <v>45049</v>
      </c>
      <c r="B2064" s="2">
        <v>-1.3449934183945716E-3</v>
      </c>
      <c r="C2064" s="4">
        <v>-3.1849853837826333E-3</v>
      </c>
      <c r="D2064" s="2">
        <v>-9.0883717282441809E-4</v>
      </c>
      <c r="E2064" s="2">
        <v>-2.63076787421856E-3</v>
      </c>
      <c r="F2064">
        <v>5</v>
      </c>
      <c r="G2064">
        <v>2023</v>
      </c>
      <c r="L2064" s="2">
        <f t="shared" si="203"/>
        <v>1.8399919653880616E-3</v>
      </c>
      <c r="P2064" s="2">
        <f t="shared" si="204"/>
        <v>-4.3615624557015356E-4</v>
      </c>
      <c r="T2064" s="2">
        <f t="shared" si="205"/>
        <v>1.2857744558239883E-3</v>
      </c>
      <c r="X2064" s="2">
        <f t="shared" si="206"/>
        <v>2.2761482109582153E-3</v>
      </c>
      <c r="AB2064" s="2">
        <f t="shared" si="207"/>
        <v>5.5421750956407331E-4</v>
      </c>
      <c r="AF2064" s="2">
        <f t="shared" si="208"/>
        <v>1.721930701394142E-3</v>
      </c>
    </row>
    <row r="2065" spans="1:32" x14ac:dyDescent="0.3">
      <c r="A2065" s="15">
        <v>45050</v>
      </c>
      <c r="B2065" s="2">
        <v>1.5252048964672773E-2</v>
      </c>
      <c r="C2065" s="4">
        <v>9.1736526284076844E-3</v>
      </c>
      <c r="D2065" s="2">
        <v>8.6060208668589135E-3</v>
      </c>
      <c r="E2065" s="2">
        <v>9.0851449423384103E-3</v>
      </c>
      <c r="F2065">
        <v>5</v>
      </c>
      <c r="G2065">
        <v>2023</v>
      </c>
      <c r="L2065" s="2">
        <f t="shared" si="203"/>
        <v>6.0783963362650885E-3</v>
      </c>
      <c r="P2065" s="2">
        <f t="shared" si="204"/>
        <v>6.6460280978138594E-3</v>
      </c>
      <c r="T2065" s="2">
        <f t="shared" si="205"/>
        <v>6.1669040223343626E-3</v>
      </c>
      <c r="X2065" s="2">
        <f t="shared" si="206"/>
        <v>-5.6763176154877096E-4</v>
      </c>
      <c r="AB2065" s="2">
        <f t="shared" si="207"/>
        <v>-8.850768606927413E-5</v>
      </c>
      <c r="AF2065" s="2">
        <f t="shared" si="208"/>
        <v>-4.7912407547949683E-4</v>
      </c>
    </row>
    <row r="2066" spans="1:32" x14ac:dyDescent="0.3">
      <c r="A2066" s="15">
        <v>45051</v>
      </c>
      <c r="B2066" s="2">
        <v>-2.3943628655608621E-2</v>
      </c>
      <c r="C2066" s="4">
        <v>-1.0232364508813598E-2</v>
      </c>
      <c r="D2066" s="2">
        <v>-2.3446021501438125E-2</v>
      </c>
      <c r="E2066" s="2">
        <v>-1.1254549650400599E-2</v>
      </c>
      <c r="F2066">
        <v>5</v>
      </c>
      <c r="G2066">
        <v>2023</v>
      </c>
      <c r="L2066" s="2">
        <f t="shared" si="203"/>
        <v>-1.3711264146795023E-2</v>
      </c>
      <c r="P2066" s="2">
        <f t="shared" si="204"/>
        <v>-4.9760715417049642E-4</v>
      </c>
      <c r="T2066" s="2">
        <f t="shared" si="205"/>
        <v>-1.2689079005208022E-2</v>
      </c>
      <c r="X2066" s="2">
        <f t="shared" si="206"/>
        <v>-1.3213656992624527E-2</v>
      </c>
      <c r="AB2066" s="2">
        <f t="shared" si="207"/>
        <v>-1.0221851415870009E-3</v>
      </c>
      <c r="AF2066" s="2">
        <f t="shared" si="208"/>
        <v>-1.2191471851037526E-2</v>
      </c>
    </row>
    <row r="2067" spans="1:32" x14ac:dyDescent="0.3">
      <c r="A2067" s="15">
        <v>45054</v>
      </c>
      <c r="B2067" s="2">
        <v>1.4509983707997699E-2</v>
      </c>
      <c r="C2067" s="4">
        <v>1.0814101499806378E-2</v>
      </c>
      <c r="D2067" s="2">
        <v>1.4598745464262678E-2</v>
      </c>
      <c r="E2067" s="2">
        <v>1.1628339302610825E-2</v>
      </c>
      <c r="F2067">
        <v>5</v>
      </c>
      <c r="G2067">
        <v>2023</v>
      </c>
      <c r="L2067" s="2">
        <f t="shared" si="203"/>
        <v>3.6958822081913211E-3</v>
      </c>
      <c r="P2067" s="2">
        <f t="shared" si="204"/>
        <v>-8.8761756264979161E-5</v>
      </c>
      <c r="T2067" s="2">
        <f t="shared" si="205"/>
        <v>2.8816444053868743E-3</v>
      </c>
      <c r="X2067" s="2">
        <f t="shared" si="206"/>
        <v>3.7846439644563003E-3</v>
      </c>
      <c r="AB2067" s="2">
        <f t="shared" si="207"/>
        <v>8.1423780280444683E-4</v>
      </c>
      <c r="AF2067" s="2">
        <f t="shared" si="208"/>
        <v>2.9704061616518534E-3</v>
      </c>
    </row>
    <row r="2068" spans="1:32" x14ac:dyDescent="0.3">
      <c r="A2068" s="15">
        <v>45055</v>
      </c>
      <c r="B2068" s="2">
        <v>-1.5175333468225186E-3</v>
      </c>
      <c r="C2068" s="4">
        <v>8.4864545235500337E-5</v>
      </c>
      <c r="D2068" s="2">
        <v>-1.9834118842990147E-3</v>
      </c>
      <c r="E2068" s="2">
        <v>-4.7276539422048417E-5</v>
      </c>
      <c r="F2068">
        <v>5</v>
      </c>
      <c r="G2068">
        <v>2023</v>
      </c>
      <c r="L2068" s="2">
        <f t="shared" si="203"/>
        <v>-1.6023978920580188E-3</v>
      </c>
      <c r="P2068" s="2">
        <f t="shared" si="204"/>
        <v>4.6587853747649612E-4</v>
      </c>
      <c r="T2068" s="2">
        <f t="shared" si="205"/>
        <v>-1.4702568074004701E-3</v>
      </c>
      <c r="X2068" s="2">
        <f t="shared" si="206"/>
        <v>-2.0682764295345151E-3</v>
      </c>
      <c r="AB2068" s="2">
        <f t="shared" si="207"/>
        <v>-1.3214108465754875E-4</v>
      </c>
      <c r="AF2068" s="2">
        <f t="shared" si="208"/>
        <v>-1.9361353448769662E-3</v>
      </c>
    </row>
    <row r="2069" spans="1:32" x14ac:dyDescent="0.3">
      <c r="A2069" s="15">
        <v>45056</v>
      </c>
      <c r="B2069" s="2">
        <v>3.2295348590666525E-3</v>
      </c>
      <c r="C2069" s="4">
        <v>2.690799000325623E-3</v>
      </c>
      <c r="D2069" s="2">
        <v>3.0765206380366163E-3</v>
      </c>
      <c r="E2069" s="2">
        <v>2.8961487714075349E-3</v>
      </c>
      <c r="F2069">
        <v>5</v>
      </c>
      <c r="G2069">
        <v>2023</v>
      </c>
      <c r="L2069" s="2">
        <f t="shared" si="203"/>
        <v>5.387358587410295E-4</v>
      </c>
      <c r="P2069" s="2">
        <f t="shared" si="204"/>
        <v>1.5301422103003622E-4</v>
      </c>
      <c r="T2069" s="2">
        <f t="shared" si="205"/>
        <v>3.3338608765911756E-4</v>
      </c>
      <c r="X2069" s="2">
        <f t="shared" si="206"/>
        <v>3.8572163771099328E-4</v>
      </c>
      <c r="AB2069" s="2">
        <f t="shared" si="207"/>
        <v>2.0534977108191193E-4</v>
      </c>
      <c r="AF2069" s="2">
        <f t="shared" si="208"/>
        <v>1.8037186662908135E-4</v>
      </c>
    </row>
    <row r="2070" spans="1:32" x14ac:dyDescent="0.3">
      <c r="A2070" s="15">
        <v>45057</v>
      </c>
      <c r="B2070" s="2">
        <v>3.3167538592376129E-3</v>
      </c>
      <c r="C2070" s="4">
        <v>-9.8825559237997857E-4</v>
      </c>
      <c r="D2070" s="2">
        <v>3.329021567674912E-3</v>
      </c>
      <c r="E2070" s="2">
        <v>-5.7603947032783709E-4</v>
      </c>
      <c r="F2070">
        <v>5</v>
      </c>
      <c r="G2070">
        <v>2023</v>
      </c>
      <c r="L2070" s="2">
        <f t="shared" si="203"/>
        <v>4.3050094516175917E-3</v>
      </c>
      <c r="P2070" s="2">
        <f t="shared" si="204"/>
        <v>-1.2267708437299109E-5</v>
      </c>
      <c r="T2070" s="2">
        <f t="shared" si="205"/>
        <v>3.8927933295654499E-3</v>
      </c>
      <c r="X2070" s="2">
        <f t="shared" si="206"/>
        <v>4.3172771600548908E-3</v>
      </c>
      <c r="AB2070" s="2">
        <f t="shared" si="207"/>
        <v>4.1221612205214148E-4</v>
      </c>
      <c r="AF2070" s="2">
        <f t="shared" si="208"/>
        <v>3.905061038002749E-3</v>
      </c>
    </row>
    <row r="2071" spans="1:32" x14ac:dyDescent="0.3">
      <c r="A2071" s="15">
        <v>45058</v>
      </c>
      <c r="B2071" s="2">
        <v>5.415962864898329E-3</v>
      </c>
      <c r="C2071" s="4">
        <v>9.7283707711642744E-4</v>
      </c>
      <c r="D2071" s="2">
        <v>7.3202485089234569E-3</v>
      </c>
      <c r="E2071" s="2">
        <v>1.9930693267632906E-3</v>
      </c>
      <c r="F2071">
        <v>5</v>
      </c>
      <c r="G2071">
        <v>2023</v>
      </c>
      <c r="L2071" s="2">
        <f t="shared" si="203"/>
        <v>4.4431257877819014E-3</v>
      </c>
      <c r="P2071" s="2">
        <f t="shared" si="204"/>
        <v>-1.9042856440251279E-3</v>
      </c>
      <c r="T2071" s="2">
        <f t="shared" si="205"/>
        <v>3.4228935381350385E-3</v>
      </c>
      <c r="X2071" s="2">
        <f t="shared" si="206"/>
        <v>6.3474114318070292E-3</v>
      </c>
      <c r="AB2071" s="2">
        <f t="shared" si="207"/>
        <v>1.0202322496468631E-3</v>
      </c>
      <c r="AF2071" s="2">
        <f t="shared" si="208"/>
        <v>5.3271791821601668E-3</v>
      </c>
    </row>
    <row r="2072" spans="1:32" x14ac:dyDescent="0.3">
      <c r="A2072" s="15">
        <v>45061</v>
      </c>
      <c r="B2072" s="2">
        <v>3.8834306956983164E-3</v>
      </c>
      <c r="C2072" s="4">
        <v>4.5891847030816212E-3</v>
      </c>
      <c r="D2072" s="2">
        <v>6.360525693852077E-3</v>
      </c>
      <c r="E2072" s="2">
        <v>5.1236620939931494E-3</v>
      </c>
      <c r="F2072">
        <v>5</v>
      </c>
      <c r="G2072">
        <v>2023</v>
      </c>
      <c r="L2072" s="2">
        <f t="shared" si="203"/>
        <v>-7.0575400738330475E-4</v>
      </c>
      <c r="P2072" s="2">
        <f t="shared" si="204"/>
        <v>-2.4770949981537606E-3</v>
      </c>
      <c r="T2072" s="2">
        <f t="shared" si="205"/>
        <v>-1.2402313982948329E-3</v>
      </c>
      <c r="X2072" s="2">
        <f t="shared" si="206"/>
        <v>1.7713409907704558E-3</v>
      </c>
      <c r="AB2072" s="2">
        <f t="shared" si="207"/>
        <v>5.3447739091152819E-4</v>
      </c>
      <c r="AF2072" s="2">
        <f t="shared" si="208"/>
        <v>1.2368635998589277E-3</v>
      </c>
    </row>
    <row r="2073" spans="1:32" x14ac:dyDescent="0.3">
      <c r="A2073" s="15">
        <v>45062</v>
      </c>
      <c r="B2073" s="2">
        <v>-7.4180770615772792E-3</v>
      </c>
      <c r="C2073" s="4">
        <v>-6.1063599083637597E-3</v>
      </c>
      <c r="D2073" s="2">
        <v>-3.8210114789175341E-3</v>
      </c>
      <c r="E2073" s="2">
        <v>-6.6282026461804344E-3</v>
      </c>
      <c r="F2073">
        <v>5</v>
      </c>
      <c r="G2073">
        <v>2023</v>
      </c>
      <c r="L2073" s="2">
        <f t="shared" si="203"/>
        <v>-1.3117171532135196E-3</v>
      </c>
      <c r="P2073" s="2">
        <f t="shared" si="204"/>
        <v>-3.5970655826597451E-3</v>
      </c>
      <c r="T2073" s="2">
        <f t="shared" si="205"/>
        <v>-7.8987441539684483E-4</v>
      </c>
      <c r="X2073" s="2">
        <f t="shared" si="206"/>
        <v>2.2853484294462255E-3</v>
      </c>
      <c r="AB2073" s="2">
        <f t="shared" si="207"/>
        <v>-5.2184273781667474E-4</v>
      </c>
      <c r="AF2073" s="2">
        <f t="shared" si="208"/>
        <v>2.8071911672629003E-3</v>
      </c>
    </row>
    <row r="2074" spans="1:32" x14ac:dyDescent="0.3">
      <c r="A2074" s="15">
        <v>45063</v>
      </c>
      <c r="B2074" s="2">
        <v>-7.1316255080603932E-3</v>
      </c>
      <c r="C2074" s="4">
        <v>-5.7282694884204198E-3</v>
      </c>
      <c r="D2074" s="2">
        <v>-4.6693103314754793E-3</v>
      </c>
      <c r="E2074" s="2">
        <v>-6.0037973618685282E-3</v>
      </c>
      <c r="F2074">
        <v>5</v>
      </c>
      <c r="G2074">
        <v>2023</v>
      </c>
      <c r="L2074" s="2">
        <f t="shared" si="203"/>
        <v>-1.4033560196399734E-3</v>
      </c>
      <c r="P2074" s="2">
        <f t="shared" si="204"/>
        <v>-2.4623151765849139E-3</v>
      </c>
      <c r="T2074" s="2">
        <f t="shared" si="205"/>
        <v>-1.127828146191865E-3</v>
      </c>
      <c r="X2074" s="2">
        <f t="shared" si="206"/>
        <v>1.0589591569449405E-3</v>
      </c>
      <c r="AB2074" s="2">
        <f t="shared" si="207"/>
        <v>-2.7552787344810835E-4</v>
      </c>
      <c r="AF2074" s="2">
        <f t="shared" si="208"/>
        <v>1.3344870303930488E-3</v>
      </c>
    </row>
    <row r="2075" spans="1:32" x14ac:dyDescent="0.3">
      <c r="A2075" s="15">
        <v>45064</v>
      </c>
      <c r="B2075" s="2">
        <v>3.2225162997870484E-3</v>
      </c>
      <c r="C2075" s="4">
        <v>-2.8490106837900241E-3</v>
      </c>
      <c r="D2075" s="2">
        <v>1.2265811111087017E-3</v>
      </c>
      <c r="E2075" s="2">
        <v>-2.093870369118993E-3</v>
      </c>
      <c r="F2075">
        <v>5</v>
      </c>
      <c r="G2075">
        <v>2023</v>
      </c>
      <c r="L2075" s="2">
        <f t="shared" si="203"/>
        <v>6.0715269835770729E-3</v>
      </c>
      <c r="P2075" s="2">
        <f t="shared" si="204"/>
        <v>1.9959351886783467E-3</v>
      </c>
      <c r="T2075" s="2">
        <f t="shared" si="205"/>
        <v>5.316386668906041E-3</v>
      </c>
      <c r="X2075" s="2">
        <f t="shared" si="206"/>
        <v>4.0755917948987258E-3</v>
      </c>
      <c r="AB2075" s="2">
        <f t="shared" si="207"/>
        <v>7.5514031467103105E-4</v>
      </c>
      <c r="AF2075" s="2">
        <f t="shared" si="208"/>
        <v>3.3204514802276947E-3</v>
      </c>
    </row>
    <row r="2076" spans="1:32" x14ac:dyDescent="0.3">
      <c r="A2076" s="15">
        <v>45065</v>
      </c>
      <c r="B2076" s="2">
        <v>2.9067671805646043E-3</v>
      </c>
      <c r="C2076" s="4">
        <v>4.0513073670915105E-3</v>
      </c>
      <c r="D2076" s="2">
        <v>4.9620248535505226E-3</v>
      </c>
      <c r="E2076" s="2">
        <v>4.8499358800516206E-3</v>
      </c>
      <c r="F2076">
        <v>5</v>
      </c>
      <c r="G2076">
        <v>2023</v>
      </c>
      <c r="L2076" s="2">
        <f t="shared" si="203"/>
        <v>-1.1445401865269062E-3</v>
      </c>
      <c r="P2076" s="2">
        <f t="shared" si="204"/>
        <v>-2.0552576729859183E-3</v>
      </c>
      <c r="T2076" s="2">
        <f t="shared" si="205"/>
        <v>-1.9431686994870164E-3</v>
      </c>
      <c r="X2076" s="2">
        <f t="shared" si="206"/>
        <v>9.1071748645901208E-4</v>
      </c>
      <c r="AB2076" s="2">
        <f t="shared" si="207"/>
        <v>7.9862851296011016E-4</v>
      </c>
      <c r="AF2076" s="2">
        <f t="shared" si="208"/>
        <v>1.1208897349890192E-4</v>
      </c>
    </row>
    <row r="2077" spans="1:32" x14ac:dyDescent="0.3">
      <c r="A2077" s="15">
        <v>45068</v>
      </c>
      <c r="B2077" s="2">
        <v>-1.753824885743467E-3</v>
      </c>
      <c r="C2077" s="4">
        <v>6.0977619565575659E-3</v>
      </c>
      <c r="D2077" s="2">
        <v>-1.9172424458828846E-3</v>
      </c>
      <c r="E2077" s="2">
        <v>3.7907210923497415E-3</v>
      </c>
      <c r="F2077">
        <v>5</v>
      </c>
      <c r="G2077">
        <v>2023</v>
      </c>
      <c r="L2077" s="2">
        <f t="shared" si="203"/>
        <v>-7.8515868423010334E-3</v>
      </c>
      <c r="P2077" s="2">
        <f t="shared" si="204"/>
        <v>1.6341756013941761E-4</v>
      </c>
      <c r="T2077" s="2">
        <f t="shared" si="205"/>
        <v>-5.5445459780932085E-3</v>
      </c>
      <c r="X2077" s="2">
        <f t="shared" si="206"/>
        <v>-8.0150044024404499E-3</v>
      </c>
      <c r="AB2077" s="2">
        <f t="shared" si="207"/>
        <v>-2.3070408642078244E-3</v>
      </c>
      <c r="AF2077" s="2">
        <f t="shared" si="208"/>
        <v>-5.7079635382326259E-3</v>
      </c>
    </row>
    <row r="2078" spans="1:32" x14ac:dyDescent="0.3">
      <c r="A2078" s="15">
        <v>45069</v>
      </c>
      <c r="B2078" s="2">
        <v>5.9800595943862423E-4</v>
      </c>
      <c r="C2078" s="4">
        <v>1.8346219368365079E-3</v>
      </c>
      <c r="D2078" s="2">
        <v>1.580263004983435E-3</v>
      </c>
      <c r="E2078" s="2">
        <v>2.9226798666574647E-4</v>
      </c>
      <c r="F2078">
        <v>5</v>
      </c>
      <c r="G2078">
        <v>2023</v>
      </c>
      <c r="L2078" s="2">
        <f t="shared" si="203"/>
        <v>-1.2366159773978837E-3</v>
      </c>
      <c r="P2078" s="2">
        <f t="shared" si="204"/>
        <v>-9.8225704554481081E-4</v>
      </c>
      <c r="T2078" s="2">
        <f t="shared" si="205"/>
        <v>3.0573797277287776E-4</v>
      </c>
      <c r="X2078" s="2">
        <f t="shared" si="206"/>
        <v>-2.5435893185307289E-4</v>
      </c>
      <c r="AB2078" s="2">
        <f t="shared" si="207"/>
        <v>-1.5423539501707615E-3</v>
      </c>
      <c r="AF2078" s="2">
        <f t="shared" si="208"/>
        <v>1.2879950183176886E-3</v>
      </c>
    </row>
    <row r="2079" spans="1:32" x14ac:dyDescent="0.3">
      <c r="A2079" s="15">
        <v>45070</v>
      </c>
      <c r="B2079" s="2">
        <v>-8.044483708361444E-3</v>
      </c>
      <c r="C2079" s="4">
        <v>-3.4118160017439802E-3</v>
      </c>
      <c r="D2079" s="2">
        <v>-6.2928781954955312E-3</v>
      </c>
      <c r="E2079" s="2">
        <v>-3.3559856854731372E-3</v>
      </c>
      <c r="F2079">
        <v>5</v>
      </c>
      <c r="G2079">
        <v>2023</v>
      </c>
      <c r="L2079" s="2">
        <f t="shared" si="203"/>
        <v>-4.6326677066174642E-3</v>
      </c>
      <c r="P2079" s="2">
        <f t="shared" si="204"/>
        <v>-1.7516055128659128E-3</v>
      </c>
      <c r="T2079" s="2">
        <f t="shared" si="205"/>
        <v>-4.6884980228883068E-3</v>
      </c>
      <c r="X2079" s="2">
        <f t="shared" si="206"/>
        <v>-2.881062193751551E-3</v>
      </c>
      <c r="AB2079" s="2">
        <f t="shared" si="207"/>
        <v>5.5830316270843051E-5</v>
      </c>
      <c r="AF2079" s="2">
        <f t="shared" si="208"/>
        <v>-2.9368925100223941E-3</v>
      </c>
    </row>
    <row r="2080" spans="1:32" x14ac:dyDescent="0.3">
      <c r="A2080" s="15">
        <v>45071</v>
      </c>
      <c r="B2080" s="2">
        <v>-1.9231468920390699E-4</v>
      </c>
      <c r="C2080" s="4">
        <v>1.9551117284828333E-3</v>
      </c>
      <c r="D2080" s="2">
        <v>8.1276894352696176E-5</v>
      </c>
      <c r="E2080" s="2">
        <v>1.6000315991672161E-3</v>
      </c>
      <c r="F2080">
        <v>5</v>
      </c>
      <c r="G2080">
        <v>2023</v>
      </c>
      <c r="L2080" s="2">
        <f t="shared" si="203"/>
        <v>-2.1474264176867403E-3</v>
      </c>
      <c r="P2080" s="2">
        <f t="shared" si="204"/>
        <v>-2.7359158355660316E-4</v>
      </c>
      <c r="T2080" s="2">
        <f t="shared" si="205"/>
        <v>-1.792346288371123E-3</v>
      </c>
      <c r="X2080" s="2">
        <f t="shared" si="206"/>
        <v>-1.8738348341301371E-3</v>
      </c>
      <c r="AB2080" s="2">
        <f t="shared" si="207"/>
        <v>-3.5508012931561726E-4</v>
      </c>
      <c r="AF2080" s="2">
        <f t="shared" si="208"/>
        <v>-1.5187547048145199E-3</v>
      </c>
    </row>
    <row r="2081" spans="1:32" x14ac:dyDescent="0.3">
      <c r="A2081" s="15">
        <v>45072</v>
      </c>
      <c r="B2081" s="2">
        <v>6.7731860303038502E-3</v>
      </c>
      <c r="C2081" s="4">
        <v>9.7264636772253412E-3</v>
      </c>
      <c r="D2081" s="2">
        <v>7.705796975371635E-3</v>
      </c>
      <c r="E2081" s="2">
        <v>1.0167178955731949E-2</v>
      </c>
      <c r="F2081">
        <v>5</v>
      </c>
      <c r="G2081">
        <v>2023</v>
      </c>
      <c r="L2081" s="2">
        <f t="shared" si="203"/>
        <v>-2.953277646921491E-3</v>
      </c>
      <c r="P2081" s="2">
        <f t="shared" si="204"/>
        <v>-9.3261094506778483E-4</v>
      </c>
      <c r="T2081" s="2">
        <f t="shared" si="205"/>
        <v>-3.3939929254280989E-3</v>
      </c>
      <c r="X2081" s="2">
        <f t="shared" si="206"/>
        <v>-2.0206667018537062E-3</v>
      </c>
      <c r="AB2081" s="2">
        <f t="shared" si="207"/>
        <v>4.4071527850660791E-4</v>
      </c>
      <c r="AF2081" s="2">
        <f t="shared" si="208"/>
        <v>-2.4613819803603141E-3</v>
      </c>
    </row>
    <row r="2082" spans="1:32" x14ac:dyDescent="0.3">
      <c r="A2082" s="15">
        <v>45075</v>
      </c>
      <c r="B2082" s="2">
        <v>8.3040235092947078E-3</v>
      </c>
      <c r="C2082" s="4">
        <v>5.3677561644059337E-3</v>
      </c>
      <c r="D2082" s="2">
        <v>6.6768140306238686E-3</v>
      </c>
      <c r="E2082" s="2">
        <v>5.5148908773505973E-3</v>
      </c>
      <c r="F2082">
        <v>5</v>
      </c>
      <c r="G2082">
        <v>2023</v>
      </c>
      <c r="L2082" s="2">
        <f t="shared" si="203"/>
        <v>2.936267344888774E-3</v>
      </c>
      <c r="P2082" s="2">
        <f t="shared" si="204"/>
        <v>1.6272094786708392E-3</v>
      </c>
      <c r="T2082" s="2">
        <f t="shared" si="205"/>
        <v>2.7891326319441105E-3</v>
      </c>
      <c r="X2082" s="2">
        <f t="shared" si="206"/>
        <v>1.3090578662179348E-3</v>
      </c>
      <c r="AB2082" s="2">
        <f t="shared" si="207"/>
        <v>1.4713471294466353E-4</v>
      </c>
      <c r="AF2082" s="2">
        <f t="shared" si="208"/>
        <v>1.1619231532732713E-3</v>
      </c>
    </row>
    <row r="2083" spans="1:32" x14ac:dyDescent="0.3">
      <c r="A2083" s="15">
        <v>45076</v>
      </c>
      <c r="B2083" s="2">
        <v>3.7411921320203993E-3</v>
      </c>
      <c r="C2083" s="4">
        <v>1.8926104851694659E-3</v>
      </c>
      <c r="D2083" s="2">
        <v>2.8085006510665776E-3</v>
      </c>
      <c r="E2083" s="2">
        <v>1.9531753459785593E-3</v>
      </c>
      <c r="F2083">
        <v>5</v>
      </c>
      <c r="G2083">
        <v>2023</v>
      </c>
      <c r="L2083" s="2">
        <f t="shared" si="203"/>
        <v>1.8485816468509335E-3</v>
      </c>
      <c r="P2083" s="2">
        <f t="shared" si="204"/>
        <v>9.3269148095382172E-4</v>
      </c>
      <c r="T2083" s="2">
        <f t="shared" si="205"/>
        <v>1.78801678604184E-3</v>
      </c>
      <c r="X2083" s="2">
        <f t="shared" si="206"/>
        <v>9.1589016589711174E-4</v>
      </c>
      <c r="AB2083" s="2">
        <f t="shared" si="207"/>
        <v>6.0564860809093424E-5</v>
      </c>
      <c r="AF2083" s="2">
        <f t="shared" si="208"/>
        <v>8.5532530508801831E-4</v>
      </c>
    </row>
    <row r="2084" spans="1:32" x14ac:dyDescent="0.3">
      <c r="A2084" s="15">
        <v>45077</v>
      </c>
      <c r="B2084" s="2">
        <v>-8.2434465114484788E-3</v>
      </c>
      <c r="C2084" s="4">
        <v>-5.3370613158309791E-3</v>
      </c>
      <c r="D2084" s="2">
        <v>-6.93576317586834E-3</v>
      </c>
      <c r="E2084" s="2">
        <v>-5.5088898322082488E-3</v>
      </c>
      <c r="F2084">
        <v>5</v>
      </c>
      <c r="G2084">
        <v>2023</v>
      </c>
      <c r="L2084" s="2">
        <f t="shared" si="203"/>
        <v>-2.9063851956174997E-3</v>
      </c>
      <c r="P2084" s="2">
        <f t="shared" si="204"/>
        <v>-1.3076833355801388E-3</v>
      </c>
      <c r="T2084" s="2">
        <f t="shared" si="205"/>
        <v>-2.73455667924023E-3</v>
      </c>
      <c r="X2084" s="2">
        <f t="shared" si="206"/>
        <v>-1.5987018600373609E-3</v>
      </c>
      <c r="AB2084" s="2">
        <f t="shared" si="207"/>
        <v>-1.7182851637726967E-4</v>
      </c>
      <c r="AF2084" s="2">
        <f t="shared" si="208"/>
        <v>-1.4268733436600912E-3</v>
      </c>
    </row>
    <row r="2085" spans="1:32" x14ac:dyDescent="0.3">
      <c r="A2085" s="15">
        <v>45078</v>
      </c>
      <c r="B2085" s="2">
        <v>-6.3681576591262746E-3</v>
      </c>
      <c r="C2085" s="4">
        <v>-2.5169414709945537E-3</v>
      </c>
      <c r="D2085" s="2">
        <v>-7.6583767957642537E-3</v>
      </c>
      <c r="E2085" s="2">
        <v>-3.0931502929310273E-3</v>
      </c>
      <c r="F2085">
        <v>6</v>
      </c>
      <c r="G2085">
        <v>2023</v>
      </c>
      <c r="L2085" s="2">
        <f t="shared" si="203"/>
        <v>-3.8512161881317209E-3</v>
      </c>
      <c r="P2085" s="2">
        <f t="shared" si="204"/>
        <v>1.2902191366379791E-3</v>
      </c>
      <c r="T2085" s="2">
        <f t="shared" si="205"/>
        <v>3.2750073661952472E-3</v>
      </c>
      <c r="X2085" s="2">
        <f t="shared" si="206"/>
        <v>5.1414353247697005E-3</v>
      </c>
      <c r="AB2085" s="2">
        <f t="shared" si="207"/>
        <v>-5.7620882193647367E-4</v>
      </c>
      <c r="AF2085" s="2">
        <f t="shared" si="208"/>
        <v>4.5652265028332268E-3</v>
      </c>
    </row>
    <row r="2086" spans="1:32" x14ac:dyDescent="0.3">
      <c r="A2086" s="15">
        <v>45079</v>
      </c>
      <c r="B2086" s="2">
        <v>2.3492115942627604E-3</v>
      </c>
      <c r="C2086" s="4">
        <v>2.5070654893104105E-3</v>
      </c>
      <c r="D2086" s="2">
        <v>3.3717589780362153E-3</v>
      </c>
      <c r="E2086" s="2">
        <v>1.89929157401406E-3</v>
      </c>
      <c r="F2086">
        <v>6</v>
      </c>
      <c r="G2086">
        <v>2023</v>
      </c>
      <c r="L2086" s="2">
        <f t="shared" si="203"/>
        <v>-1.5785389504765004E-4</v>
      </c>
      <c r="P2086" s="2">
        <f t="shared" si="204"/>
        <v>-1.0225473837734548E-3</v>
      </c>
      <c r="T2086" s="2">
        <f t="shared" si="205"/>
        <v>-4.4992002024870042E-4</v>
      </c>
      <c r="X2086" s="2">
        <f t="shared" si="206"/>
        <v>-8.6469348872580476E-4</v>
      </c>
      <c r="AB2086" s="2">
        <f t="shared" si="207"/>
        <v>-6.0777391529635047E-4</v>
      </c>
      <c r="AF2086" s="2">
        <f t="shared" si="208"/>
        <v>-1.4724674040221552E-3</v>
      </c>
    </row>
    <row r="2087" spans="1:32" x14ac:dyDescent="0.3">
      <c r="A2087" s="15">
        <v>45082</v>
      </c>
      <c r="B2087" s="2">
        <v>3.6165341975975137E-3</v>
      </c>
      <c r="C2087" s="4">
        <v>3.2237875051931309E-3</v>
      </c>
      <c r="D2087" s="2">
        <v>3.7279930629287258E-3</v>
      </c>
      <c r="E2087" s="2">
        <v>3.8428634032811521E-3</v>
      </c>
      <c r="F2087">
        <v>6</v>
      </c>
      <c r="G2087">
        <v>2023</v>
      </c>
      <c r="L2087" s="2">
        <f t="shared" si="203"/>
        <v>3.9274669240438277E-4</v>
      </c>
      <c r="P2087" s="2">
        <f t="shared" si="204"/>
        <v>-1.1145886533121211E-4</v>
      </c>
      <c r="T2087" s="2">
        <f t="shared" si="205"/>
        <v>2.2632920568363846E-4</v>
      </c>
      <c r="X2087" s="2">
        <f t="shared" si="206"/>
        <v>-5.0420555773559488E-4</v>
      </c>
      <c r="AB2087" s="2">
        <f t="shared" si="207"/>
        <v>6.1907589808802123E-4</v>
      </c>
      <c r="AF2087" s="2">
        <f t="shared" si="208"/>
        <v>1.1487034035242635E-4</v>
      </c>
    </row>
    <row r="2088" spans="1:32" x14ac:dyDescent="0.3">
      <c r="A2088" s="15">
        <v>45083</v>
      </c>
      <c r="B2088" s="2">
        <v>2.1124609528406029E-3</v>
      </c>
      <c r="C2088" s="4">
        <v>2.7697330031174045E-4</v>
      </c>
      <c r="D2088" s="2">
        <v>1.4262504917616791E-3</v>
      </c>
      <c r="E2088" s="2">
        <v>8.6163688391907112E-5</v>
      </c>
      <c r="F2088">
        <v>6</v>
      </c>
      <c r="G2088">
        <v>2023</v>
      </c>
      <c r="L2088" s="2">
        <f t="shared" si="203"/>
        <v>1.8354876525288623E-3</v>
      </c>
      <c r="P2088" s="2">
        <f t="shared" si="204"/>
        <v>6.8621046107892377E-4</v>
      </c>
      <c r="T2088" s="2">
        <f t="shared" si="205"/>
        <v>-2.0262972644486958E-3</v>
      </c>
      <c r="X2088" s="2">
        <f t="shared" si="206"/>
        <v>-1.1492771914499386E-3</v>
      </c>
      <c r="AB2088" s="2">
        <f t="shared" si="207"/>
        <v>-1.9080961191983334E-4</v>
      </c>
      <c r="AF2088" s="2">
        <f t="shared" si="208"/>
        <v>-1.3400868033697721E-3</v>
      </c>
    </row>
    <row r="2089" spans="1:32" x14ac:dyDescent="0.3">
      <c r="A2089" s="15">
        <v>45084</v>
      </c>
      <c r="B2089" s="2">
        <v>2.9915907892782354E-3</v>
      </c>
      <c r="C2089" s="4">
        <v>6.8498306360557804E-3</v>
      </c>
      <c r="D2089" s="2">
        <v>2.5076673485861394E-3</v>
      </c>
      <c r="E2089" s="2">
        <v>5.575154380560372E-3</v>
      </c>
      <c r="F2089">
        <v>6</v>
      </c>
      <c r="G2089">
        <v>2023</v>
      </c>
      <c r="L2089" s="2">
        <f t="shared" si="203"/>
        <v>-3.8582398467775451E-3</v>
      </c>
      <c r="P2089" s="2">
        <f t="shared" si="204"/>
        <v>4.8392344069209592E-4</v>
      </c>
      <c r="T2089" s="2">
        <f t="shared" si="205"/>
        <v>2.5835635912821366E-3</v>
      </c>
      <c r="X2089" s="2">
        <f t="shared" si="206"/>
        <v>4.3421632874696414E-3</v>
      </c>
      <c r="AB2089" s="2">
        <f t="shared" si="207"/>
        <v>-1.2746762554954084E-3</v>
      </c>
      <c r="AF2089" s="2">
        <f t="shared" si="208"/>
        <v>3.0674870319742325E-3</v>
      </c>
    </row>
    <row r="2090" spans="1:32" x14ac:dyDescent="0.3">
      <c r="A2090" s="15">
        <v>45085</v>
      </c>
      <c r="B2090" s="2">
        <v>-5.2350364137299446E-3</v>
      </c>
      <c r="C2090" s="4">
        <v>-4.9048402255640264E-3</v>
      </c>
      <c r="D2090" s="2">
        <v>-6.3251971189354538E-3</v>
      </c>
      <c r="E2090" s="2">
        <v>-4.66116887773395E-3</v>
      </c>
      <c r="F2090">
        <v>6</v>
      </c>
      <c r="G2090">
        <v>2023</v>
      </c>
      <c r="L2090" s="2">
        <f t="shared" si="203"/>
        <v>-3.3019618816591823E-4</v>
      </c>
      <c r="P2090" s="2">
        <f t="shared" si="204"/>
        <v>1.0901607052055092E-3</v>
      </c>
      <c r="T2090" s="2">
        <f t="shared" si="205"/>
        <v>5.7386753599599459E-4</v>
      </c>
      <c r="X2090" s="2">
        <f t="shared" si="206"/>
        <v>1.4203568933714274E-3</v>
      </c>
      <c r="AB2090" s="2">
        <f t="shared" si="207"/>
        <v>2.4367134783007637E-4</v>
      </c>
      <c r="AF2090" s="2">
        <f t="shared" si="208"/>
        <v>1.6640282412015038E-3</v>
      </c>
    </row>
    <row r="2091" spans="1:32" x14ac:dyDescent="0.3">
      <c r="A2091" s="15">
        <v>45086</v>
      </c>
      <c r="B2091" s="2">
        <v>-1.2646946702520772E-3</v>
      </c>
      <c r="C2091" s="4">
        <v>-3.8181764518058028E-3</v>
      </c>
      <c r="D2091" s="2">
        <v>-1.4206079065353646E-4</v>
      </c>
      <c r="E2091" s="2">
        <v>-3.5483663608313885E-3</v>
      </c>
      <c r="F2091">
        <v>6</v>
      </c>
      <c r="G2091">
        <v>2023</v>
      </c>
      <c r="L2091" s="2">
        <f t="shared" si="203"/>
        <v>2.5534817815537256E-3</v>
      </c>
      <c r="P2091" s="2">
        <f t="shared" si="204"/>
        <v>-1.1226338795985408E-3</v>
      </c>
      <c r="T2091" s="2">
        <f t="shared" si="205"/>
        <v>-2.2836716905793113E-3</v>
      </c>
      <c r="X2091" s="2">
        <f t="shared" si="206"/>
        <v>-3.6761156611522664E-3</v>
      </c>
      <c r="AB2091" s="2">
        <f t="shared" si="207"/>
        <v>2.698100909744143E-4</v>
      </c>
      <c r="AF2091" s="2">
        <f t="shared" si="208"/>
        <v>-3.4063055701778521E-3</v>
      </c>
    </row>
    <row r="2092" spans="1:32" x14ac:dyDescent="0.3">
      <c r="A2092" s="15">
        <v>45089</v>
      </c>
      <c r="B2092" s="2">
        <v>-6.2114202502605814E-4</v>
      </c>
      <c r="C2092" s="4">
        <v>2.0524257409740964E-3</v>
      </c>
      <c r="D2092" s="2">
        <v>-1.0184364272887065E-3</v>
      </c>
      <c r="E2092" s="2">
        <v>1.5820998527280564E-3</v>
      </c>
      <c r="F2092">
        <v>6</v>
      </c>
      <c r="G2092">
        <v>2023</v>
      </c>
      <c r="L2092" s="2">
        <f t="shared" si="203"/>
        <v>-2.6735677660001548E-3</v>
      </c>
      <c r="P2092" s="2">
        <f t="shared" si="204"/>
        <v>3.972944022626484E-4</v>
      </c>
      <c r="T2092" s="2">
        <f t="shared" si="205"/>
        <v>2.2032418777541145E-3</v>
      </c>
      <c r="X2092" s="2">
        <f t="shared" si="206"/>
        <v>3.0708621682628027E-3</v>
      </c>
      <c r="AB2092" s="2">
        <f t="shared" si="207"/>
        <v>-4.7032588824604004E-4</v>
      </c>
      <c r="AF2092" s="2">
        <f t="shared" si="208"/>
        <v>2.6005362800167629E-3</v>
      </c>
    </row>
    <row r="2093" spans="1:32" x14ac:dyDescent="0.3">
      <c r="A2093" s="15">
        <v>45090</v>
      </c>
      <c r="B2093" s="2">
        <v>3.5569366685500024E-3</v>
      </c>
      <c r="C2093" s="4">
        <v>6.1634814396689221E-3</v>
      </c>
      <c r="D2093" s="2">
        <v>3.0868692569213109E-3</v>
      </c>
      <c r="E2093" s="2">
        <v>6.6712145819407438E-3</v>
      </c>
      <c r="F2093">
        <v>6</v>
      </c>
      <c r="G2093">
        <v>2023</v>
      </c>
      <c r="L2093" s="2">
        <f t="shared" si="203"/>
        <v>-2.6065447711189197E-3</v>
      </c>
      <c r="P2093" s="2">
        <f t="shared" si="204"/>
        <v>4.7006741162869143E-4</v>
      </c>
      <c r="T2093" s="2">
        <f t="shared" si="205"/>
        <v>3.1142779133907414E-3</v>
      </c>
      <c r="X2093" s="2">
        <f t="shared" si="206"/>
        <v>3.0766121827476112E-3</v>
      </c>
      <c r="AB2093" s="2">
        <f t="shared" si="207"/>
        <v>5.0773314227182172E-4</v>
      </c>
      <c r="AF2093" s="2">
        <f t="shared" si="208"/>
        <v>3.5843453250194329E-3</v>
      </c>
    </row>
    <row r="2094" spans="1:32" x14ac:dyDescent="0.3">
      <c r="A2094" s="15">
        <v>45091</v>
      </c>
      <c r="B2094" s="2">
        <v>-2.6109391656324566E-3</v>
      </c>
      <c r="C2094" s="4">
        <v>2.1238342287275961E-3</v>
      </c>
      <c r="D2094" s="2">
        <v>-2.0837185244504813E-3</v>
      </c>
      <c r="E2094" s="2">
        <v>1.3516903493584823E-3</v>
      </c>
      <c r="F2094">
        <v>6</v>
      </c>
      <c r="G2094">
        <v>2023</v>
      </c>
      <c r="L2094" s="2">
        <f t="shared" si="203"/>
        <v>-4.7347733943600527E-3</v>
      </c>
      <c r="P2094" s="2">
        <f t="shared" si="204"/>
        <v>-5.2722064118197525E-4</v>
      </c>
      <c r="T2094" s="2">
        <f t="shared" si="205"/>
        <v>3.9626295149909393E-3</v>
      </c>
      <c r="X2094" s="2">
        <f t="shared" si="206"/>
        <v>4.207552753178077E-3</v>
      </c>
      <c r="AB2094" s="2">
        <f t="shared" si="207"/>
        <v>-7.7214387936911386E-4</v>
      </c>
      <c r="AF2094" s="2">
        <f t="shared" si="208"/>
        <v>3.4354088738089636E-3</v>
      </c>
    </row>
    <row r="2095" spans="1:32" x14ac:dyDescent="0.3">
      <c r="A2095" s="15">
        <v>45092</v>
      </c>
      <c r="B2095" s="2">
        <v>-9.8628868901351786E-3</v>
      </c>
      <c r="C2095" s="4">
        <v>-3.6148625232595025E-3</v>
      </c>
      <c r="D2095" s="2">
        <v>-1.237610257342915E-2</v>
      </c>
      <c r="E2095" s="2">
        <v>-4.9167693497759891E-3</v>
      </c>
      <c r="F2095">
        <v>6</v>
      </c>
      <c r="G2095">
        <v>2023</v>
      </c>
      <c r="L2095" s="2">
        <f t="shared" si="203"/>
        <v>-6.2480243668756761E-3</v>
      </c>
      <c r="P2095" s="2">
        <f t="shared" si="204"/>
        <v>2.513215683293971E-3</v>
      </c>
      <c r="T2095" s="2">
        <f t="shared" si="205"/>
        <v>4.9461175403591896E-3</v>
      </c>
      <c r="X2095" s="2">
        <f t="shared" si="206"/>
        <v>8.7612400501696462E-3</v>
      </c>
      <c r="AB2095" s="2">
        <f t="shared" si="207"/>
        <v>-1.3019068265164866E-3</v>
      </c>
      <c r="AF2095" s="2">
        <f t="shared" si="208"/>
        <v>7.4593332236531605E-3</v>
      </c>
    </row>
    <row r="2096" spans="1:32" x14ac:dyDescent="0.3">
      <c r="A2096" s="15">
        <v>45093</v>
      </c>
      <c r="B2096" s="2">
        <v>1.1731056848727186E-2</v>
      </c>
      <c r="C2096" s="4">
        <v>7.3790272954447735E-3</v>
      </c>
      <c r="D2096" s="2">
        <v>1.1383725105654295E-2</v>
      </c>
      <c r="E2096" s="2">
        <v>7.4216082201444076E-3</v>
      </c>
      <c r="F2096">
        <v>6</v>
      </c>
      <c r="G2096">
        <v>2023</v>
      </c>
      <c r="L2096" s="2">
        <f t="shared" si="203"/>
        <v>4.3520295532824124E-3</v>
      </c>
      <c r="P2096" s="2">
        <f t="shared" si="204"/>
        <v>3.4733174307289075E-4</v>
      </c>
      <c r="T2096" s="2">
        <f t="shared" si="205"/>
        <v>-4.3094486285827783E-3</v>
      </c>
      <c r="X2096" s="2">
        <f t="shared" si="206"/>
        <v>-4.0046978102095216E-3</v>
      </c>
      <c r="AB2096" s="2">
        <f t="shared" si="207"/>
        <v>4.25809246996341E-5</v>
      </c>
      <c r="AF2096" s="2">
        <f t="shared" si="208"/>
        <v>-3.9621168855098875E-3</v>
      </c>
    </row>
    <row r="2097" spans="1:32" x14ac:dyDescent="0.3">
      <c r="A2097" s="15">
        <v>45096</v>
      </c>
      <c r="B2097" s="2">
        <v>-1.5958076588472091E-3</v>
      </c>
      <c r="C2097" s="4">
        <v>-3.7474768936576687E-3</v>
      </c>
      <c r="D2097" s="2">
        <v>-6.9279202697428415E-3</v>
      </c>
      <c r="E2097" s="2">
        <v>-3.4121863708807226E-3</v>
      </c>
      <c r="F2097">
        <v>6</v>
      </c>
      <c r="G2097">
        <v>2023</v>
      </c>
      <c r="L2097" s="2">
        <f t="shared" si="203"/>
        <v>2.1516692348104594E-3</v>
      </c>
      <c r="P2097" s="2">
        <f t="shared" si="204"/>
        <v>5.3321126108956327E-3</v>
      </c>
      <c r="T2097" s="2">
        <f t="shared" si="205"/>
        <v>-1.8163787120335135E-3</v>
      </c>
      <c r="X2097" s="2">
        <f t="shared" si="206"/>
        <v>3.1804433760851728E-3</v>
      </c>
      <c r="AB2097" s="2">
        <f t="shared" si="207"/>
        <v>3.3529052277694611E-4</v>
      </c>
      <c r="AF2097" s="2">
        <f t="shared" si="208"/>
        <v>3.5157338988621189E-3</v>
      </c>
    </row>
    <row r="2098" spans="1:32" x14ac:dyDescent="0.3">
      <c r="A2098" s="15">
        <v>45097</v>
      </c>
      <c r="B2098" s="2">
        <v>3.9481307908054699E-3</v>
      </c>
      <c r="C2098" s="4">
        <v>3.2657174314665869E-3</v>
      </c>
      <c r="D2098" s="2">
        <v>3.042369725270003E-3</v>
      </c>
      <c r="E2098" s="2">
        <v>2.5234176002835941E-3</v>
      </c>
      <c r="F2098">
        <v>6</v>
      </c>
      <c r="G2098">
        <v>2023</v>
      </c>
      <c r="L2098" s="2">
        <f t="shared" si="203"/>
        <v>6.8241335933888307E-4</v>
      </c>
      <c r="P2098" s="2">
        <f t="shared" si="204"/>
        <v>9.0576106553546696E-4</v>
      </c>
      <c r="T2098" s="2">
        <f t="shared" si="205"/>
        <v>-1.4247131905218758E-3</v>
      </c>
      <c r="X2098" s="2">
        <f t="shared" si="206"/>
        <v>2.2334770619658389E-4</v>
      </c>
      <c r="AB2098" s="2">
        <f t="shared" si="207"/>
        <v>-7.4229983118299274E-4</v>
      </c>
      <c r="AF2098" s="2">
        <f t="shared" si="208"/>
        <v>-5.1895212498640885E-4</v>
      </c>
    </row>
    <row r="2099" spans="1:32" x14ac:dyDescent="0.3">
      <c r="A2099" s="15">
        <v>45098</v>
      </c>
      <c r="B2099" s="2">
        <v>6.7758371761997395E-3</v>
      </c>
      <c r="C2099" s="4">
        <v>2.1337428985952808E-3</v>
      </c>
      <c r="D2099" s="2">
        <v>2.1180583322860428E-3</v>
      </c>
      <c r="E2099" s="2">
        <v>3.086327152257296E-3</v>
      </c>
      <c r="F2099">
        <v>6</v>
      </c>
      <c r="G2099">
        <v>2023</v>
      </c>
      <c r="L2099" s="2">
        <f t="shared" si="203"/>
        <v>4.6420942776044588E-3</v>
      </c>
      <c r="P2099" s="2">
        <f t="shared" si="204"/>
        <v>4.6577788439136972E-3</v>
      </c>
      <c r="T2099" s="2">
        <f t="shared" si="205"/>
        <v>-3.6895100239424435E-3</v>
      </c>
      <c r="X2099" s="2">
        <f t="shared" si="206"/>
        <v>1.5684566309237969E-5</v>
      </c>
      <c r="AB2099" s="2">
        <f t="shared" si="207"/>
        <v>9.5258425366201525E-4</v>
      </c>
      <c r="AF2099" s="2">
        <f t="shared" si="208"/>
        <v>9.6826881997125322E-4</v>
      </c>
    </row>
    <row r="2100" spans="1:32" x14ac:dyDescent="0.3">
      <c r="A2100" s="15">
        <v>45099</v>
      </c>
      <c r="B2100" s="2">
        <v>-2.1230609844165378E-3</v>
      </c>
      <c r="C2100" s="4">
        <v>-4.5394644386521901E-3</v>
      </c>
      <c r="D2100" s="2">
        <v>-3.063211367284368E-3</v>
      </c>
      <c r="E2100" s="2">
        <v>-4.4749040310501295E-3</v>
      </c>
      <c r="F2100">
        <v>6</v>
      </c>
      <c r="G2100">
        <v>2023</v>
      </c>
      <c r="L2100" s="2">
        <f t="shared" si="203"/>
        <v>2.4164034542356523E-3</v>
      </c>
      <c r="P2100" s="2">
        <f t="shared" si="204"/>
        <v>9.4015038286783016E-4</v>
      </c>
      <c r="T2100" s="2">
        <f t="shared" si="205"/>
        <v>-2.3518430466335917E-3</v>
      </c>
      <c r="X2100" s="2">
        <f t="shared" si="206"/>
        <v>-1.4762530713678221E-3</v>
      </c>
      <c r="AB2100" s="2">
        <f t="shared" si="207"/>
        <v>6.4560407602060575E-5</v>
      </c>
      <c r="AF2100" s="2">
        <f t="shared" si="208"/>
        <v>-1.4116926637657615E-3</v>
      </c>
    </row>
    <row r="2101" spans="1:32" x14ac:dyDescent="0.3">
      <c r="A2101" s="15">
        <v>45100</v>
      </c>
      <c r="B2101" s="2">
        <v>-4.0635304547003096E-3</v>
      </c>
      <c r="C2101" s="4">
        <v>-5.6336152360657917E-3</v>
      </c>
      <c r="D2101" s="2">
        <v>-2.3316260661842658E-3</v>
      </c>
      <c r="E2101" s="2">
        <v>-4.1038038460193844E-3</v>
      </c>
      <c r="F2101">
        <v>6</v>
      </c>
      <c r="G2101">
        <v>2023</v>
      </c>
      <c r="L2101" s="2">
        <f t="shared" si="203"/>
        <v>1.5700847813654821E-3</v>
      </c>
      <c r="P2101" s="2">
        <f t="shared" si="204"/>
        <v>-1.7319043885160438E-3</v>
      </c>
      <c r="T2101" s="2">
        <f t="shared" si="205"/>
        <v>-4.0273391319074758E-5</v>
      </c>
      <c r="X2101" s="2">
        <f t="shared" si="206"/>
        <v>-3.3019891698815259E-3</v>
      </c>
      <c r="AB2101" s="2">
        <f t="shared" si="207"/>
        <v>1.5298113900464073E-3</v>
      </c>
      <c r="AF2101" s="2">
        <f t="shared" si="208"/>
        <v>-1.7721777798351186E-3</v>
      </c>
    </row>
    <row r="2102" spans="1:32" x14ac:dyDescent="0.3">
      <c r="A2102" s="15">
        <v>45103</v>
      </c>
      <c r="B2102" s="2">
        <v>3.4320693585363648E-4</v>
      </c>
      <c r="C2102" s="4">
        <v>1.3768717687713014E-3</v>
      </c>
      <c r="D2102" s="2">
        <v>4.1606587365813495E-4</v>
      </c>
      <c r="E2102" s="2">
        <v>-1.4877887790879172E-4</v>
      </c>
      <c r="F2102">
        <v>6</v>
      </c>
      <c r="G2102">
        <v>2023</v>
      </c>
      <c r="L2102" s="2">
        <f t="shared" si="203"/>
        <v>-1.0336648329176649E-3</v>
      </c>
      <c r="P2102" s="2">
        <f t="shared" si="204"/>
        <v>-7.2858937804498472E-5</v>
      </c>
      <c r="T2102" s="2">
        <f t="shared" si="205"/>
        <v>-4.9198581376242822E-4</v>
      </c>
      <c r="X2102" s="2">
        <f t="shared" si="206"/>
        <v>9.6080589511316644E-4</v>
      </c>
      <c r="AB2102" s="2">
        <f t="shared" si="207"/>
        <v>-1.5256506466800931E-3</v>
      </c>
      <c r="AF2102" s="2">
        <f t="shared" si="208"/>
        <v>-5.6484475156692664E-4</v>
      </c>
    </row>
    <row r="2103" spans="1:32" x14ac:dyDescent="0.3">
      <c r="A2103" s="15">
        <v>45104</v>
      </c>
      <c r="B2103" s="2">
        <v>1.3480051545089319E-2</v>
      </c>
      <c r="C2103" s="4">
        <v>6.7518404382811547E-3</v>
      </c>
      <c r="D2103" s="2">
        <v>1.1009130165291555E-2</v>
      </c>
      <c r="E2103" s="2">
        <v>7.083214228997917E-3</v>
      </c>
      <c r="F2103">
        <v>6</v>
      </c>
      <c r="G2103">
        <v>2023</v>
      </c>
      <c r="L2103" s="2">
        <f t="shared" si="203"/>
        <v>6.7282111068081643E-3</v>
      </c>
      <c r="P2103" s="2">
        <f t="shared" si="204"/>
        <v>2.4709213797977636E-3</v>
      </c>
      <c r="T2103" s="2">
        <f t="shared" si="205"/>
        <v>-6.396837316091402E-3</v>
      </c>
      <c r="X2103" s="2">
        <f t="shared" si="206"/>
        <v>-4.2572897270104007E-3</v>
      </c>
      <c r="AB2103" s="2">
        <f t="shared" si="207"/>
        <v>3.3137379071676229E-4</v>
      </c>
      <c r="AF2103" s="2">
        <f t="shared" si="208"/>
        <v>-3.9259159362936384E-3</v>
      </c>
    </row>
    <row r="2104" spans="1:32" x14ac:dyDescent="0.3">
      <c r="A2104" s="15">
        <v>45105</v>
      </c>
      <c r="B2104" s="2">
        <v>5.3606029610232366E-3</v>
      </c>
      <c r="C2104" s="4">
        <v>8.2211145004090404E-3</v>
      </c>
      <c r="D2104" s="2">
        <v>4.6757249866845622E-3</v>
      </c>
      <c r="E2104" s="2">
        <v>7.8748228168808339E-3</v>
      </c>
      <c r="F2104">
        <v>6</v>
      </c>
      <c r="G2104">
        <v>2023</v>
      </c>
      <c r="L2104" s="2">
        <f t="shared" si="203"/>
        <v>-2.8605115393858039E-3</v>
      </c>
      <c r="P2104" s="2">
        <f t="shared" si="204"/>
        <v>6.8487797433867438E-4</v>
      </c>
      <c r="T2104" s="2">
        <f t="shared" si="205"/>
        <v>2.5142198558575973E-3</v>
      </c>
      <c r="X2104" s="2">
        <f t="shared" si="206"/>
        <v>3.5453895137244782E-3</v>
      </c>
      <c r="AB2104" s="2">
        <f t="shared" si="207"/>
        <v>-3.4629168352820656E-4</v>
      </c>
      <c r="AF2104" s="2">
        <f t="shared" si="208"/>
        <v>3.1990978301962717E-3</v>
      </c>
    </row>
    <row r="2105" spans="1:32" x14ac:dyDescent="0.3">
      <c r="A2105" s="15">
        <v>45107</v>
      </c>
      <c r="B2105" s="2">
        <v>8.104119614910945E-3</v>
      </c>
      <c r="C2105" s="4">
        <v>1.1435212759789414E-2</v>
      </c>
      <c r="D2105" s="2">
        <v>9.4647151448976844E-3</v>
      </c>
      <c r="E2105" s="2">
        <v>1.2565668816695555E-2</v>
      </c>
      <c r="F2105">
        <v>6</v>
      </c>
      <c r="G2105">
        <v>2023</v>
      </c>
      <c r="L2105" s="2">
        <f t="shared" si="203"/>
        <v>-3.3310931448784688E-3</v>
      </c>
      <c r="P2105" s="2">
        <f t="shared" si="204"/>
        <v>-1.3605955299867394E-3</v>
      </c>
      <c r="T2105" s="2">
        <f t="shared" si="205"/>
        <v>4.4615492017846103E-3</v>
      </c>
      <c r="X2105" s="2">
        <f t="shared" si="206"/>
        <v>1.9704976148917294E-3</v>
      </c>
      <c r="AB2105" s="2">
        <f t="shared" si="207"/>
        <v>1.1304560569061414E-3</v>
      </c>
      <c r="AF2105" s="2">
        <f t="shared" si="208"/>
        <v>3.1009536717978708E-3</v>
      </c>
    </row>
    <row r="2106" spans="1:32" x14ac:dyDescent="0.3">
      <c r="A2106" s="15">
        <v>45110</v>
      </c>
      <c r="B2106" s="2">
        <v>9.6796889464913546E-3</v>
      </c>
      <c r="C2106" s="4">
        <v>6.9570927169401303E-3</v>
      </c>
      <c r="D2106" s="2">
        <v>9.1793145292402793E-3</v>
      </c>
      <c r="E2106" s="2">
        <v>7.5170090311033689E-3</v>
      </c>
      <c r="F2106">
        <v>7</v>
      </c>
      <c r="G2106">
        <v>2023</v>
      </c>
      <c r="L2106" s="2">
        <f t="shared" si="203"/>
        <v>-2.7225962295512243E-3</v>
      </c>
      <c r="P2106" s="2">
        <f t="shared" si="204"/>
        <v>5.0037441725107532E-4</v>
      </c>
      <c r="T2106" s="2">
        <f t="shared" si="205"/>
        <v>-2.1626799153879857E-3</v>
      </c>
      <c r="X2106" s="2">
        <f t="shared" si="206"/>
        <v>-2.2222218123001489E-3</v>
      </c>
      <c r="AB2106" s="2">
        <f t="shared" si="207"/>
        <v>5.5991631416323854E-4</v>
      </c>
      <c r="AF2106" s="2">
        <f t="shared" si="208"/>
        <v>-1.6623054981369104E-3</v>
      </c>
    </row>
    <row r="2107" spans="1:32" x14ac:dyDescent="0.3">
      <c r="A2107" s="15">
        <v>45111</v>
      </c>
      <c r="B2107" s="2">
        <v>7.8208431716422274E-3</v>
      </c>
      <c r="C2107" s="4">
        <v>3.4389870902132862E-3</v>
      </c>
      <c r="D2107" s="2">
        <v>3.1744028203134888E-3</v>
      </c>
      <c r="E2107" s="2">
        <v>4.2021285161195337E-3</v>
      </c>
      <c r="F2107">
        <v>7</v>
      </c>
      <c r="G2107">
        <v>2023</v>
      </c>
      <c r="L2107" s="2">
        <f t="shared" si="203"/>
        <v>-4.3818560814289417E-3</v>
      </c>
      <c r="P2107" s="2">
        <f t="shared" si="204"/>
        <v>4.6464403513287386E-3</v>
      </c>
      <c r="T2107" s="2">
        <f t="shared" si="205"/>
        <v>-3.6187146555226937E-3</v>
      </c>
      <c r="X2107" s="2">
        <f t="shared" si="206"/>
        <v>2.6458426989979739E-4</v>
      </c>
      <c r="AB2107" s="2">
        <f t="shared" si="207"/>
        <v>7.631414259062475E-4</v>
      </c>
      <c r="AF2107" s="2">
        <f t="shared" si="208"/>
        <v>1.0277256958060449E-3</v>
      </c>
    </row>
    <row r="2108" spans="1:32" x14ac:dyDescent="0.3">
      <c r="A2108" s="15">
        <v>45112</v>
      </c>
      <c r="B2108" s="2">
        <v>-8.2583398366113496E-3</v>
      </c>
      <c r="C2108" s="4">
        <v>4.8996853886224153E-4</v>
      </c>
      <c r="D2108" s="2">
        <v>-3.3034262700199261E-3</v>
      </c>
      <c r="E2108" s="2">
        <v>-5.0413071050972851E-4</v>
      </c>
      <c r="F2108">
        <v>7</v>
      </c>
      <c r="G2108">
        <v>2023</v>
      </c>
      <c r="L2108" s="2">
        <f t="shared" si="203"/>
        <v>8.7483083754735912E-3</v>
      </c>
      <c r="P2108" s="2">
        <f t="shared" si="204"/>
        <v>-4.9549135665914231E-3</v>
      </c>
      <c r="T2108" s="2">
        <f t="shared" si="205"/>
        <v>7.7542091261016211E-3</v>
      </c>
      <c r="X2108" s="2">
        <f t="shared" si="206"/>
        <v>3.7933948088821677E-3</v>
      </c>
      <c r="AB2108" s="2">
        <f t="shared" si="207"/>
        <v>-9.9409924937197015E-4</v>
      </c>
      <c r="AF2108" s="2">
        <f t="shared" si="208"/>
        <v>2.7992955595101975E-3</v>
      </c>
    </row>
    <row r="2109" spans="1:32" x14ac:dyDescent="0.3">
      <c r="A2109" s="15">
        <v>45113</v>
      </c>
      <c r="B2109" s="2">
        <v>1.1815403438060756E-3</v>
      </c>
      <c r="C2109" s="4">
        <v>5.0931773075237399E-3</v>
      </c>
      <c r="D2109" s="2">
        <v>4.1659468725498989E-3</v>
      </c>
      <c r="E2109" s="2">
        <v>5.1890076160451964E-3</v>
      </c>
      <c r="F2109">
        <v>7</v>
      </c>
      <c r="G2109">
        <v>2023</v>
      </c>
      <c r="L2109" s="2">
        <f t="shared" si="203"/>
        <v>3.9116369637176643E-3</v>
      </c>
      <c r="P2109" s="2">
        <f t="shared" si="204"/>
        <v>-2.9844065287438232E-3</v>
      </c>
      <c r="T2109" s="2">
        <f t="shared" si="205"/>
        <v>4.0074672722391208E-3</v>
      </c>
      <c r="X2109" s="2">
        <f t="shared" si="206"/>
        <v>9.2723043497384104E-4</v>
      </c>
      <c r="AB2109" s="2">
        <f t="shared" si="207"/>
        <v>9.583030852145652E-5</v>
      </c>
      <c r="AF2109" s="2">
        <f t="shared" si="208"/>
        <v>1.0230607434952976E-3</v>
      </c>
    </row>
    <row r="2110" spans="1:32" x14ac:dyDescent="0.3">
      <c r="A2110" s="15">
        <v>45114</v>
      </c>
      <c r="B2110" s="2">
        <v>-9.1228611682240661E-3</v>
      </c>
      <c r="C2110" s="4">
        <v>-8.4883547978438049E-3</v>
      </c>
      <c r="D2110" s="2">
        <v>-9.1508803504198599E-3</v>
      </c>
      <c r="E2110" s="2">
        <v>-7.6793354902377226E-3</v>
      </c>
      <c r="F2110">
        <v>7</v>
      </c>
      <c r="G2110">
        <v>2023</v>
      </c>
      <c r="L2110" s="2">
        <f t="shared" si="203"/>
        <v>6.3450637038026114E-4</v>
      </c>
      <c r="P2110" s="2">
        <f t="shared" si="204"/>
        <v>2.8019182195793829E-5</v>
      </c>
      <c r="T2110" s="2">
        <f t="shared" si="205"/>
        <v>1.4435256779863435E-3</v>
      </c>
      <c r="X2110" s="2">
        <f t="shared" si="206"/>
        <v>6.6252555257605497E-4</v>
      </c>
      <c r="AB2110" s="2">
        <f t="shared" si="207"/>
        <v>8.0901930760608233E-4</v>
      </c>
      <c r="AF2110" s="2">
        <f t="shared" si="208"/>
        <v>1.4715448601821373E-3</v>
      </c>
    </row>
    <row r="2111" spans="1:32" x14ac:dyDescent="0.3">
      <c r="A2111" s="15">
        <v>45117</v>
      </c>
      <c r="B2111" s="2">
        <v>-1.4757719134680233E-3</v>
      </c>
      <c r="C2111" s="4">
        <v>1.2466505964267261E-3</v>
      </c>
      <c r="D2111" s="2">
        <v>-1.4279354479688694E-3</v>
      </c>
      <c r="E2111" s="2">
        <v>9.7609621257208198E-4</v>
      </c>
      <c r="F2111">
        <v>7</v>
      </c>
      <c r="G2111">
        <v>2023</v>
      </c>
      <c r="L2111" s="2">
        <f t="shared" si="203"/>
        <v>2.7224225098947492E-3</v>
      </c>
      <c r="P2111" s="2">
        <f t="shared" si="204"/>
        <v>-4.7836465499153866E-5</v>
      </c>
      <c r="T2111" s="2">
        <f t="shared" si="205"/>
        <v>2.4518681260401053E-3</v>
      </c>
      <c r="X2111" s="2">
        <f t="shared" si="206"/>
        <v>2.6745860443955953E-3</v>
      </c>
      <c r="AB2111" s="2">
        <f t="shared" si="207"/>
        <v>-2.7055438385464414E-4</v>
      </c>
      <c r="AF2111" s="2">
        <f t="shared" si="208"/>
        <v>2.4040316605409514E-3</v>
      </c>
    </row>
    <row r="2112" spans="1:32" x14ac:dyDescent="0.3">
      <c r="A2112" s="15">
        <v>45118</v>
      </c>
      <c r="B2112" s="2">
        <v>-4.4042495123777555E-3</v>
      </c>
      <c r="C2112" s="4">
        <v>4.3139301194984473E-3</v>
      </c>
      <c r="D2112" s="2">
        <v>-2.5813153339715061E-3</v>
      </c>
      <c r="E2112" s="2">
        <v>4.1881318562925849E-3</v>
      </c>
      <c r="F2112">
        <v>7</v>
      </c>
      <c r="G2112">
        <v>2023</v>
      </c>
      <c r="L2112" s="2">
        <f t="shared" si="203"/>
        <v>8.7181796318762037E-3</v>
      </c>
      <c r="P2112" s="2">
        <f t="shared" si="204"/>
        <v>-1.8229341784062494E-3</v>
      </c>
      <c r="T2112" s="2">
        <f t="shared" si="205"/>
        <v>8.5923813686703404E-3</v>
      </c>
      <c r="X2112" s="2">
        <f t="shared" si="206"/>
        <v>6.8952454534699538E-3</v>
      </c>
      <c r="AB2112" s="2">
        <f t="shared" si="207"/>
        <v>-1.2579826320586237E-4</v>
      </c>
      <c r="AF2112" s="2">
        <f t="shared" si="208"/>
        <v>6.7694471902640906E-3</v>
      </c>
    </row>
    <row r="2113" spans="1:32" x14ac:dyDescent="0.3">
      <c r="A2113" s="15">
        <v>45119</v>
      </c>
      <c r="B2113" s="2">
        <v>-2.2711188962111213E-3</v>
      </c>
      <c r="C2113" s="4">
        <v>-2.8344496229308611E-3</v>
      </c>
      <c r="D2113" s="2">
        <v>-2.3600375907503919E-3</v>
      </c>
      <c r="E2113" s="2">
        <v>-3.4127913994120361E-3</v>
      </c>
      <c r="F2113">
        <v>7</v>
      </c>
      <c r="G2113">
        <v>2023</v>
      </c>
      <c r="L2113" s="2">
        <f t="shared" si="203"/>
        <v>-5.6333072671973985E-4</v>
      </c>
      <c r="P2113" s="2">
        <f t="shared" si="204"/>
        <v>8.891869453927061E-5</v>
      </c>
      <c r="T2113" s="2">
        <f t="shared" si="205"/>
        <v>-1.1416725032009148E-3</v>
      </c>
      <c r="X2113" s="2">
        <f t="shared" si="206"/>
        <v>-4.7441203218046924E-4</v>
      </c>
      <c r="AB2113" s="2">
        <f t="shared" si="207"/>
        <v>-5.7834177648117494E-4</v>
      </c>
      <c r="AF2113" s="2">
        <f t="shared" si="208"/>
        <v>-1.0527538086616442E-3</v>
      </c>
    </row>
    <row r="2114" spans="1:32" x14ac:dyDescent="0.3">
      <c r="A2114" s="15">
        <v>45120</v>
      </c>
      <c r="B2114" s="2">
        <v>4.8647703718503335E-3</v>
      </c>
      <c r="C2114" s="4">
        <v>1.5192707500400185E-3</v>
      </c>
      <c r="D2114" s="2">
        <v>5.7348376828132567E-4</v>
      </c>
      <c r="E2114" s="2">
        <v>2.5230182020035195E-3</v>
      </c>
      <c r="F2114">
        <v>7</v>
      </c>
      <c r="G2114">
        <v>2023</v>
      </c>
      <c r="L2114" s="2">
        <f t="shared" ref="L2114:L2177" si="209">IF(OR(F2114=1, F2114=3, F2114=4, F2114=5, F2114=6,F2114=9,F2114=10,F2114=11), B2114-C2114, IF(OR(F2114=2, F2114=7,F2114=8,F2114=12), C2114-B2114, ""))</f>
        <v>-3.3454996218103151E-3</v>
      </c>
      <c r="P2114" s="2">
        <f t="shared" ref="P2114:P2177" si="210">IF(OR(F2114=1, F2114=4, F2114=9,F2114=10,F2114=11), D2114-B2114, IF(OR(F2114=2,F2114=3,F2114=5,F2114=6, F2114=7,F2114=8,F2114=12), B2114-D2114, ""))</f>
        <v>4.2912866035690082E-3</v>
      </c>
      <c r="T2114" s="2">
        <f t="shared" ref="T2114:T2177" si="211">IF(OR(F2114=1, F2114=3, F2114=4, F2114=5,F2114=9,F2114=10,F2114=11), B2114-E2114, IF(OR(F2114=2, F2114=6, F2114=7,F2114=8,F2114=12), E2114-B2114, ""))</f>
        <v>-2.341752169846814E-3</v>
      </c>
      <c r="X2114" s="2">
        <f t="shared" ref="X2114:X2177" si="212">IF(OR(F2114=1, F2114=3, F2114=4, F2114=5,F2114=9,F2114=10,F2114=11), D2114-C2114, IF(OR(F2114=2, F2114=6, F2114=7,F2114=8,F2114=12), C2114-D2114, ""))</f>
        <v>9.4578698175869279E-4</v>
      </c>
      <c r="AB2114" s="2">
        <f t="shared" ref="AB2114:AB2177" si="213">IF(OR(F2114=1,F2114=2, F2114=3,F2114=9,F2114=11,F2114=12), C2114-E2114, IF(OR( F2114=4, F2114=5,F2114=6, F2114=7,F2114=8,F2114=10), E2114-C2114, ""))</f>
        <v>1.0037474519635011E-3</v>
      </c>
      <c r="AF2114" s="2">
        <f t="shared" ref="AF2114:AF2177" si="214">IF(OR(F2114=1, F2114=3,F2114=4, F2114=5,F2114=9,F2114=10,F2114=11), D2114-E2114, IF(OR(F2114=2,F2114=6, F2114=7,F2114=8,F2114=12), E2114-D2114, ""))</f>
        <v>1.9495344337221937E-3</v>
      </c>
    </row>
    <row r="2115" spans="1:32" x14ac:dyDescent="0.3">
      <c r="A2115" s="15">
        <v>45121</v>
      </c>
      <c r="B2115" s="2">
        <v>1.4463479713722851E-3</v>
      </c>
      <c r="C2115" s="4">
        <v>7.7651149314274673E-3</v>
      </c>
      <c r="D2115" s="2">
        <v>3.4534832044294137E-3</v>
      </c>
      <c r="E2115" s="2">
        <v>7.6573901724082691E-3</v>
      </c>
      <c r="F2115">
        <v>7</v>
      </c>
      <c r="G2115">
        <v>2023</v>
      </c>
      <c r="L2115" s="2">
        <f t="shared" si="209"/>
        <v>6.318766960055182E-3</v>
      </c>
      <c r="P2115" s="2">
        <f t="shared" si="210"/>
        <v>-2.0071352330571285E-3</v>
      </c>
      <c r="T2115" s="2">
        <f t="shared" si="211"/>
        <v>6.2110422010359838E-3</v>
      </c>
      <c r="X2115" s="2">
        <f t="shared" si="212"/>
        <v>4.3116317269980536E-3</v>
      </c>
      <c r="AB2115" s="2">
        <f t="shared" si="213"/>
        <v>-1.077247590191982E-4</v>
      </c>
      <c r="AF2115" s="2">
        <f t="shared" si="214"/>
        <v>4.2039069679788554E-3</v>
      </c>
    </row>
    <row r="2116" spans="1:32" x14ac:dyDescent="0.3">
      <c r="A2116" s="15">
        <v>45124</v>
      </c>
      <c r="B2116" s="2">
        <v>1.2351456191121237E-2</v>
      </c>
      <c r="C2116" s="4">
        <v>7.511053183061194E-3</v>
      </c>
      <c r="D2116" s="2">
        <v>1.4066484750988905E-2</v>
      </c>
      <c r="E2116" s="2">
        <v>8.0082166606873194E-3</v>
      </c>
      <c r="F2116">
        <v>7</v>
      </c>
      <c r="G2116">
        <v>2023</v>
      </c>
      <c r="L2116" s="2">
        <f t="shared" si="209"/>
        <v>-4.8404030080600432E-3</v>
      </c>
      <c r="P2116" s="2">
        <f t="shared" si="210"/>
        <v>-1.7150285598676682E-3</v>
      </c>
      <c r="T2116" s="2">
        <f t="shared" si="211"/>
        <v>-4.3432395304339177E-3</v>
      </c>
      <c r="X2116" s="2">
        <f t="shared" si="212"/>
        <v>-6.5554315679277114E-3</v>
      </c>
      <c r="AB2116" s="2">
        <f t="shared" si="213"/>
        <v>4.971634776261254E-4</v>
      </c>
      <c r="AF2116" s="2">
        <f t="shared" si="214"/>
        <v>-6.058268090301586E-3</v>
      </c>
    </row>
    <row r="2117" spans="1:32" x14ac:dyDescent="0.3">
      <c r="A2117" s="15">
        <v>45125</v>
      </c>
      <c r="B2117" s="2">
        <v>-1.9099274276929965E-3</v>
      </c>
      <c r="C2117" s="4">
        <v>1.9176671427012864E-3</v>
      </c>
      <c r="D2117" s="2">
        <v>-8.5589029642630494E-4</v>
      </c>
      <c r="E2117" s="2">
        <v>3.0816971875478232E-3</v>
      </c>
      <c r="F2117">
        <v>7</v>
      </c>
      <c r="G2117">
        <v>2023</v>
      </c>
      <c r="L2117" s="2">
        <f t="shared" si="209"/>
        <v>3.8275945703942832E-3</v>
      </c>
      <c r="P2117" s="2">
        <f t="shared" si="210"/>
        <v>-1.0540371312666916E-3</v>
      </c>
      <c r="T2117" s="2">
        <f t="shared" si="211"/>
        <v>4.9916246152408202E-3</v>
      </c>
      <c r="X2117" s="2">
        <f t="shared" si="212"/>
        <v>2.7735574391275913E-3</v>
      </c>
      <c r="AB2117" s="2">
        <f t="shared" si="213"/>
        <v>1.1640300448465368E-3</v>
      </c>
      <c r="AF2117" s="2">
        <f t="shared" si="214"/>
        <v>3.9375874839741283E-3</v>
      </c>
    </row>
    <row r="2118" spans="1:32" x14ac:dyDescent="0.3">
      <c r="A2118" s="15">
        <v>45126</v>
      </c>
      <c r="B2118" s="2">
        <v>5.6312661638195441E-3</v>
      </c>
      <c r="C2118" s="4">
        <v>4.248262592250412E-3</v>
      </c>
      <c r="D2118" s="2">
        <v>5.6913711150529964E-3</v>
      </c>
      <c r="E2118" s="2">
        <v>4.5257783724984022E-3</v>
      </c>
      <c r="F2118">
        <v>7</v>
      </c>
      <c r="G2118">
        <v>2023</v>
      </c>
      <c r="L2118" s="2">
        <f t="shared" si="209"/>
        <v>-1.3830035715691321E-3</v>
      </c>
      <c r="P2118" s="2">
        <f t="shared" si="210"/>
        <v>-6.010495123345231E-5</v>
      </c>
      <c r="T2118" s="2">
        <f t="shared" si="211"/>
        <v>-1.1054877913211419E-3</v>
      </c>
      <c r="X2118" s="2">
        <f t="shared" si="212"/>
        <v>-1.4431085228025844E-3</v>
      </c>
      <c r="AB2118" s="2">
        <f t="shared" si="213"/>
        <v>2.7751578024799023E-4</v>
      </c>
      <c r="AF2118" s="2">
        <f t="shared" si="214"/>
        <v>-1.1655927425545942E-3</v>
      </c>
    </row>
    <row r="2119" spans="1:32" x14ac:dyDescent="0.3">
      <c r="A2119" s="15">
        <v>45127</v>
      </c>
      <c r="B2119" s="2">
        <v>1.00586124895855E-2</v>
      </c>
      <c r="C2119" s="4">
        <v>7.3614125844860745E-3</v>
      </c>
      <c r="D2119" s="2">
        <v>1.1333653022927843E-2</v>
      </c>
      <c r="E2119" s="2">
        <v>7.0712086780060739E-3</v>
      </c>
      <c r="F2119">
        <v>7</v>
      </c>
      <c r="G2119">
        <v>2023</v>
      </c>
      <c r="L2119" s="2">
        <f t="shared" si="209"/>
        <v>-2.6971999050994259E-3</v>
      </c>
      <c r="P2119" s="2">
        <f t="shared" si="210"/>
        <v>-1.2750405333423424E-3</v>
      </c>
      <c r="T2119" s="2">
        <f t="shared" si="211"/>
        <v>-2.9874038115794265E-3</v>
      </c>
      <c r="X2119" s="2">
        <f t="shared" si="212"/>
        <v>-3.9722404384417683E-3</v>
      </c>
      <c r="AB2119" s="2">
        <f t="shared" si="213"/>
        <v>-2.902039064800006E-4</v>
      </c>
      <c r="AF2119" s="2">
        <f t="shared" si="214"/>
        <v>-4.2624443449217689E-3</v>
      </c>
    </row>
    <row r="2120" spans="1:32" x14ac:dyDescent="0.3">
      <c r="A2120" s="15">
        <v>45128</v>
      </c>
      <c r="B2120" s="2">
        <v>-2.4373852529669515E-3</v>
      </c>
      <c r="C2120" s="4">
        <v>-1.1719717805812631E-2</v>
      </c>
      <c r="D2120" s="2">
        <v>-2.4184346643746249E-3</v>
      </c>
      <c r="E2120" s="2">
        <v>-1.3136229704951312E-2</v>
      </c>
      <c r="F2120">
        <v>7</v>
      </c>
      <c r="G2120">
        <v>2023</v>
      </c>
      <c r="L2120" s="2">
        <f t="shared" si="209"/>
        <v>-9.2823325528456797E-3</v>
      </c>
      <c r="P2120" s="2">
        <f t="shared" si="210"/>
        <v>-1.8950588592326571E-5</v>
      </c>
      <c r="T2120" s="2">
        <f t="shared" si="211"/>
        <v>-1.069884445198436E-2</v>
      </c>
      <c r="X2120" s="2">
        <f t="shared" si="212"/>
        <v>-9.3012831414380059E-3</v>
      </c>
      <c r="AB2120" s="2">
        <f t="shared" si="213"/>
        <v>-1.4165118991386807E-3</v>
      </c>
      <c r="AF2120" s="2">
        <f t="shared" si="214"/>
        <v>-1.0717795040576687E-2</v>
      </c>
    </row>
    <row r="2121" spans="1:32" x14ac:dyDescent="0.3">
      <c r="A2121" s="15">
        <v>45131</v>
      </c>
      <c r="B2121" s="2">
        <v>-1.5388179634438929E-3</v>
      </c>
      <c r="C2121" s="4">
        <v>-3.6794125094961488E-3</v>
      </c>
      <c r="D2121" s="2">
        <v>-3.3022102996838687E-3</v>
      </c>
      <c r="E2121" s="2">
        <v>-4.4910148211886273E-3</v>
      </c>
      <c r="F2121">
        <v>7</v>
      </c>
      <c r="G2121">
        <v>2023</v>
      </c>
      <c r="L2121" s="2">
        <f t="shared" si="209"/>
        <v>-2.1405945460522559E-3</v>
      </c>
      <c r="P2121" s="2">
        <f t="shared" si="210"/>
        <v>1.7633923362399759E-3</v>
      </c>
      <c r="T2121" s="2">
        <f t="shared" si="211"/>
        <v>-2.9521968577447344E-3</v>
      </c>
      <c r="X2121" s="2">
        <f t="shared" si="212"/>
        <v>-3.7720220981228006E-4</v>
      </c>
      <c r="AB2121" s="2">
        <f t="shared" si="213"/>
        <v>-8.1160231169247849E-4</v>
      </c>
      <c r="AF2121" s="2">
        <f t="shared" si="214"/>
        <v>-1.1888045215047586E-3</v>
      </c>
    </row>
    <row r="2122" spans="1:32" x14ac:dyDescent="0.3">
      <c r="A2122" s="15">
        <v>45132</v>
      </c>
      <c r="B2122" s="2">
        <v>1.3321902961991683E-3</v>
      </c>
      <c r="C2122" s="4">
        <v>4.1937033450502868E-4</v>
      </c>
      <c r="D2122" s="2">
        <v>-1.6995822359360474E-3</v>
      </c>
      <c r="E2122" s="2">
        <v>-4.3790157924741835E-4</v>
      </c>
      <c r="F2122">
        <v>7</v>
      </c>
      <c r="G2122">
        <v>2023</v>
      </c>
      <c r="L2122" s="2">
        <f t="shared" si="209"/>
        <v>-9.1281996169413962E-4</v>
      </c>
      <c r="P2122" s="2">
        <f t="shared" si="210"/>
        <v>3.0317725321352155E-3</v>
      </c>
      <c r="T2122" s="2">
        <f t="shared" si="211"/>
        <v>-1.7700918754465866E-3</v>
      </c>
      <c r="X2122" s="2">
        <f t="shared" si="212"/>
        <v>2.1189525704410762E-3</v>
      </c>
      <c r="AB2122" s="2">
        <f t="shared" si="213"/>
        <v>-8.5727191375244702E-4</v>
      </c>
      <c r="AF2122" s="2">
        <f t="shared" si="214"/>
        <v>1.2616806566886291E-3</v>
      </c>
    </row>
    <row r="2123" spans="1:32" x14ac:dyDescent="0.3">
      <c r="A2123" s="15">
        <v>45133</v>
      </c>
      <c r="B2123" s="2">
        <v>5.2091447265932816E-4</v>
      </c>
      <c r="C2123" s="4">
        <v>4.9642795443228726E-3</v>
      </c>
      <c r="D2123" s="2">
        <v>4.7409750245391768E-3</v>
      </c>
      <c r="E2123" s="2">
        <v>5.2970573293540319E-3</v>
      </c>
      <c r="F2123">
        <v>7</v>
      </c>
      <c r="G2123">
        <v>2023</v>
      </c>
      <c r="L2123" s="2">
        <f t="shared" si="209"/>
        <v>4.4433650716635444E-3</v>
      </c>
      <c r="P2123" s="2">
        <f t="shared" si="210"/>
        <v>-4.2200605518798485E-3</v>
      </c>
      <c r="T2123" s="2">
        <f t="shared" si="211"/>
        <v>4.7761428566947036E-3</v>
      </c>
      <c r="X2123" s="2">
        <f t="shared" si="212"/>
        <v>2.2330451978369581E-4</v>
      </c>
      <c r="AB2123" s="2">
        <f t="shared" si="213"/>
        <v>3.3277778503115925E-4</v>
      </c>
      <c r="AF2123" s="2">
        <f t="shared" si="214"/>
        <v>5.5608230481485506E-4</v>
      </c>
    </row>
    <row r="2124" spans="1:32" x14ac:dyDescent="0.3">
      <c r="A2124" s="15">
        <v>45134</v>
      </c>
      <c r="B2124" s="2">
        <v>-7.83569090971541E-3</v>
      </c>
      <c r="C2124" s="4">
        <v>-5.9863587871555098E-3</v>
      </c>
      <c r="D2124" s="2">
        <v>-8.3159022498851161E-3</v>
      </c>
      <c r="E2124" s="2">
        <v>-6.60168617480557E-3</v>
      </c>
      <c r="F2124">
        <v>7</v>
      </c>
      <c r="G2124">
        <v>2023</v>
      </c>
      <c r="L2124" s="2">
        <f t="shared" si="209"/>
        <v>1.8493321225599001E-3</v>
      </c>
      <c r="P2124" s="2">
        <f t="shared" si="210"/>
        <v>4.8021134016970612E-4</v>
      </c>
      <c r="T2124" s="2">
        <f t="shared" si="211"/>
        <v>1.2340047349098399E-3</v>
      </c>
      <c r="X2124" s="2">
        <f t="shared" si="212"/>
        <v>2.3295434627296063E-3</v>
      </c>
      <c r="AB2124" s="2">
        <f t="shared" si="213"/>
        <v>-6.153273876500602E-4</v>
      </c>
      <c r="AF2124" s="2">
        <f t="shared" si="214"/>
        <v>1.7142160750795461E-3</v>
      </c>
    </row>
    <row r="2125" spans="1:32" x14ac:dyDescent="0.3">
      <c r="A2125" s="15">
        <v>45135</v>
      </c>
      <c r="B2125" s="2">
        <v>-4.0915260332888767E-3</v>
      </c>
      <c r="C2125" s="4">
        <v>-7.0447967690589379E-4</v>
      </c>
      <c r="D2125" s="2">
        <v>-4.6235384517714665E-3</v>
      </c>
      <c r="E2125" s="2">
        <v>-1.6089499994116194E-3</v>
      </c>
      <c r="F2125">
        <v>7</v>
      </c>
      <c r="G2125">
        <v>2023</v>
      </c>
      <c r="L2125" s="2">
        <f t="shared" si="209"/>
        <v>3.3870463563829829E-3</v>
      </c>
      <c r="P2125" s="2">
        <f t="shared" si="210"/>
        <v>5.3201241848258984E-4</v>
      </c>
      <c r="T2125" s="2">
        <f t="shared" si="211"/>
        <v>2.4825760338772571E-3</v>
      </c>
      <c r="X2125" s="2">
        <f t="shared" si="212"/>
        <v>3.9190587748655723E-3</v>
      </c>
      <c r="AB2125" s="2">
        <f t="shared" si="213"/>
        <v>-9.0447032250572557E-4</v>
      </c>
      <c r="AF2125" s="2">
        <f t="shared" si="214"/>
        <v>3.014588452359847E-3</v>
      </c>
    </row>
    <row r="2126" spans="1:32" x14ac:dyDescent="0.3">
      <c r="A2126" s="15">
        <v>45138</v>
      </c>
      <c r="B2126" s="2">
        <v>2.1630071698771755E-3</v>
      </c>
      <c r="C2126" s="4">
        <v>5.4845630546598431E-3</v>
      </c>
      <c r="D2126" s="2">
        <v>4.0247998046982394E-3</v>
      </c>
      <c r="E2126" s="2">
        <v>5.5542456038524847E-3</v>
      </c>
      <c r="F2126">
        <v>7</v>
      </c>
      <c r="G2126">
        <v>2023</v>
      </c>
      <c r="L2126" s="2">
        <f t="shared" si="209"/>
        <v>3.3215558847826676E-3</v>
      </c>
      <c r="P2126" s="2">
        <f t="shared" si="210"/>
        <v>-1.8617926348210639E-3</v>
      </c>
      <c r="T2126" s="2">
        <f t="shared" si="211"/>
        <v>3.3912384339753092E-3</v>
      </c>
      <c r="X2126" s="2">
        <f t="shared" si="212"/>
        <v>1.4597632499616037E-3</v>
      </c>
      <c r="AB2126" s="2">
        <f t="shared" si="213"/>
        <v>6.9682549192641614E-5</v>
      </c>
      <c r="AF2126" s="2">
        <f t="shared" si="214"/>
        <v>1.5294457991542453E-3</v>
      </c>
    </row>
    <row r="2127" spans="1:32" x14ac:dyDescent="0.3">
      <c r="A2127" s="15">
        <v>45139</v>
      </c>
      <c r="B2127" s="2">
        <v>-7.2808668167111991E-4</v>
      </c>
      <c r="C2127" s="4">
        <v>-1.0251192175682654E-3</v>
      </c>
      <c r="D2127" s="2">
        <v>-1.2836492439393255E-3</v>
      </c>
      <c r="E2127" s="2">
        <v>-1.0275423744736676E-3</v>
      </c>
      <c r="F2127">
        <v>8</v>
      </c>
      <c r="G2127">
        <v>2023</v>
      </c>
      <c r="L2127" s="2">
        <f t="shared" si="209"/>
        <v>-2.9703253589714548E-4</v>
      </c>
      <c r="P2127" s="2">
        <f t="shared" si="210"/>
        <v>5.5556256226820563E-4</v>
      </c>
      <c r="T2127" s="2">
        <f t="shared" si="211"/>
        <v>-2.9945569280254766E-4</v>
      </c>
      <c r="X2127" s="2">
        <f t="shared" si="212"/>
        <v>2.5853002637106015E-4</v>
      </c>
      <c r="AB2127" s="2">
        <f t="shared" si="213"/>
        <v>-2.4231569054021778E-6</v>
      </c>
      <c r="AF2127" s="2">
        <f t="shared" si="214"/>
        <v>2.5610686946565798E-4</v>
      </c>
    </row>
    <row r="2128" spans="1:32" x14ac:dyDescent="0.3">
      <c r="A2128" s="15">
        <v>45140</v>
      </c>
      <c r="B2128" s="2">
        <v>-1.2971577643837218E-2</v>
      </c>
      <c r="C2128" s="4">
        <v>-1.0489749690248334E-2</v>
      </c>
      <c r="D2128" s="2">
        <v>-1.3089872237758466E-2</v>
      </c>
      <c r="E2128" s="2">
        <v>-1.0179612156671486E-2</v>
      </c>
      <c r="F2128">
        <v>8</v>
      </c>
      <c r="G2128">
        <v>2023</v>
      </c>
      <c r="L2128" s="2">
        <f t="shared" si="209"/>
        <v>2.4818279535888839E-3</v>
      </c>
      <c r="P2128" s="2">
        <f t="shared" si="210"/>
        <v>1.1829459392124868E-4</v>
      </c>
      <c r="T2128" s="2">
        <f t="shared" si="211"/>
        <v>2.7919654871657318E-3</v>
      </c>
      <c r="X2128" s="2">
        <f t="shared" si="212"/>
        <v>2.6001225475101326E-3</v>
      </c>
      <c r="AB2128" s="2">
        <f t="shared" si="213"/>
        <v>3.101375335768479E-4</v>
      </c>
      <c r="AF2128" s="2">
        <f t="shared" si="214"/>
        <v>2.9102600810869805E-3</v>
      </c>
    </row>
    <row r="2129" spans="1:32" x14ac:dyDescent="0.3">
      <c r="A2129" s="15">
        <v>45141</v>
      </c>
      <c r="B2129" s="2">
        <v>-1.1824056029386182E-2</v>
      </c>
      <c r="C2129" s="4">
        <v>-7.4206657089961013E-3</v>
      </c>
      <c r="D2129" s="2">
        <v>-1.0717690801565484E-2</v>
      </c>
      <c r="E2129" s="2">
        <v>-8.2407584477274844E-3</v>
      </c>
      <c r="F2129">
        <v>8</v>
      </c>
      <c r="G2129">
        <v>2023</v>
      </c>
      <c r="L2129" s="2">
        <f t="shared" si="209"/>
        <v>4.4033903203900809E-3</v>
      </c>
      <c r="P2129" s="2">
        <f t="shared" si="210"/>
        <v>-1.1063652278206978E-3</v>
      </c>
      <c r="T2129" s="2">
        <f t="shared" si="211"/>
        <v>3.5832975816586978E-3</v>
      </c>
      <c r="X2129" s="2">
        <f t="shared" si="212"/>
        <v>3.297025092569383E-3</v>
      </c>
      <c r="AB2129" s="2">
        <f t="shared" si="213"/>
        <v>-8.2009273873138305E-4</v>
      </c>
      <c r="AF2129" s="2">
        <f t="shared" si="214"/>
        <v>2.476932353838E-3</v>
      </c>
    </row>
    <row r="2130" spans="1:32" x14ac:dyDescent="0.3">
      <c r="A2130" s="15">
        <v>45142</v>
      </c>
      <c r="B2130" s="2">
        <v>7.8094709221028314E-3</v>
      </c>
      <c r="C2130" s="4">
        <v>6.9834095652330187E-3</v>
      </c>
      <c r="D2130" s="2">
        <v>8.2233572100118713E-3</v>
      </c>
      <c r="E2130" s="2">
        <v>7.3661096113651747E-3</v>
      </c>
      <c r="F2130">
        <v>8</v>
      </c>
      <c r="G2130">
        <v>2023</v>
      </c>
      <c r="L2130" s="2">
        <f t="shared" si="209"/>
        <v>-8.2606135686981268E-4</v>
      </c>
      <c r="P2130" s="2">
        <f t="shared" si="210"/>
        <v>-4.1388628790903995E-4</v>
      </c>
      <c r="T2130" s="2">
        <f t="shared" si="211"/>
        <v>-4.4336131073765672E-4</v>
      </c>
      <c r="X2130" s="2">
        <f t="shared" si="212"/>
        <v>-1.2399476447788526E-3</v>
      </c>
      <c r="AB2130" s="2">
        <f t="shared" si="213"/>
        <v>3.8270004613215596E-4</v>
      </c>
      <c r="AF2130" s="2">
        <f t="shared" si="214"/>
        <v>-8.5724759864669667E-4</v>
      </c>
    </row>
    <row r="2131" spans="1:32" x14ac:dyDescent="0.3">
      <c r="A2131" s="15">
        <v>45145</v>
      </c>
      <c r="B2131" s="2">
        <v>1.7005783464684543E-3</v>
      </c>
      <c r="C2131" s="4">
        <v>4.1143618383972574E-3</v>
      </c>
      <c r="D2131" s="2">
        <v>-9.358393030225381E-4</v>
      </c>
      <c r="E2131" s="2">
        <v>3.5335603020331466E-3</v>
      </c>
      <c r="F2131">
        <v>8</v>
      </c>
      <c r="G2131">
        <v>2023</v>
      </c>
      <c r="L2131" s="2">
        <f t="shared" si="209"/>
        <v>2.4137834919288033E-3</v>
      </c>
      <c r="P2131" s="2">
        <f t="shared" si="210"/>
        <v>2.6364176494909925E-3</v>
      </c>
      <c r="T2131" s="2">
        <f t="shared" si="211"/>
        <v>1.8329819555646923E-3</v>
      </c>
      <c r="X2131" s="2">
        <f t="shared" si="212"/>
        <v>5.0502011414197958E-3</v>
      </c>
      <c r="AB2131" s="2">
        <f t="shared" si="213"/>
        <v>-5.8080153636411083E-4</v>
      </c>
      <c r="AF2131" s="2">
        <f t="shared" si="214"/>
        <v>4.469399605055685E-3</v>
      </c>
    </row>
    <row r="2132" spans="1:32" x14ac:dyDescent="0.3">
      <c r="A2132" s="15">
        <v>45146</v>
      </c>
      <c r="B2132" s="2">
        <v>3.2283838914348101E-3</v>
      </c>
      <c r="C2132" s="4">
        <v>-1.3496757206350226E-3</v>
      </c>
      <c r="D2132" s="2">
        <v>2.8313353777529322E-3</v>
      </c>
      <c r="E2132" s="2">
        <v>-1.6220523920799316E-3</v>
      </c>
      <c r="F2132">
        <v>8</v>
      </c>
      <c r="G2132">
        <v>2023</v>
      </c>
      <c r="L2132" s="2">
        <f t="shared" si="209"/>
        <v>-4.578059612069833E-3</v>
      </c>
      <c r="P2132" s="2">
        <f t="shared" si="210"/>
        <v>3.9704851368187796E-4</v>
      </c>
      <c r="T2132" s="2">
        <f t="shared" si="211"/>
        <v>-4.8504362835147417E-3</v>
      </c>
      <c r="X2132" s="2">
        <f t="shared" si="212"/>
        <v>-4.181011098387955E-3</v>
      </c>
      <c r="AB2132" s="2">
        <f t="shared" si="213"/>
        <v>-2.7237667144490896E-4</v>
      </c>
      <c r="AF2132" s="2">
        <f t="shared" si="214"/>
        <v>-4.4533877698328637E-3</v>
      </c>
    </row>
    <row r="2133" spans="1:32" x14ac:dyDescent="0.3">
      <c r="A2133" s="15">
        <v>45147</v>
      </c>
      <c r="B2133" s="2">
        <v>-2.1477320348825242E-3</v>
      </c>
      <c r="C2133" s="4">
        <v>3.1526479432421551E-3</v>
      </c>
      <c r="D2133" s="2">
        <v>-1.8625825513266592E-3</v>
      </c>
      <c r="E2133" s="2">
        <v>2.2675464907018243E-3</v>
      </c>
      <c r="F2133">
        <v>8</v>
      </c>
      <c r="G2133">
        <v>2023</v>
      </c>
      <c r="L2133" s="2">
        <f t="shared" si="209"/>
        <v>5.3003799781246794E-3</v>
      </c>
      <c r="P2133" s="2">
        <f t="shared" si="210"/>
        <v>-2.85149483555865E-4</v>
      </c>
      <c r="T2133" s="2">
        <f t="shared" si="211"/>
        <v>4.4152785255843485E-3</v>
      </c>
      <c r="X2133" s="2">
        <f t="shared" si="212"/>
        <v>5.0152304945688146E-3</v>
      </c>
      <c r="AB2133" s="2">
        <f t="shared" si="213"/>
        <v>-8.8510145254033085E-4</v>
      </c>
      <c r="AF2133" s="2">
        <f t="shared" si="214"/>
        <v>4.1301290420284837E-3</v>
      </c>
    </row>
    <row r="2134" spans="1:32" x14ac:dyDescent="0.3">
      <c r="A2134" s="15">
        <v>45148</v>
      </c>
      <c r="B2134" s="2">
        <v>-7.7170967628412985E-3</v>
      </c>
      <c r="C2134" s="4">
        <v>-4.5562089489139587E-3</v>
      </c>
      <c r="D2134" s="2">
        <v>-7.5511299957441436E-3</v>
      </c>
      <c r="E2134" s="2">
        <v>-4.6613565315738173E-3</v>
      </c>
      <c r="F2134">
        <v>8</v>
      </c>
      <c r="G2134">
        <v>2023</v>
      </c>
      <c r="L2134" s="2">
        <f t="shared" si="209"/>
        <v>3.1608878139273398E-3</v>
      </c>
      <c r="P2134" s="2">
        <f t="shared" si="210"/>
        <v>-1.6596676709715492E-4</v>
      </c>
      <c r="T2134" s="2">
        <f t="shared" si="211"/>
        <v>3.0557402312674812E-3</v>
      </c>
      <c r="X2134" s="2">
        <f t="shared" si="212"/>
        <v>2.9949210468301849E-3</v>
      </c>
      <c r="AB2134" s="2">
        <f t="shared" si="213"/>
        <v>-1.0514758265985861E-4</v>
      </c>
      <c r="AF2134" s="2">
        <f t="shared" si="214"/>
        <v>2.8897734641703263E-3</v>
      </c>
    </row>
    <row r="2135" spans="1:32" x14ac:dyDescent="0.3">
      <c r="A2135" s="15">
        <v>45149</v>
      </c>
      <c r="B2135" s="2">
        <v>-8.7353850288939654E-3</v>
      </c>
      <c r="C2135" s="4">
        <v>-5.8741960077981119E-3</v>
      </c>
      <c r="D2135" s="2">
        <v>-7.6938965196737524E-3</v>
      </c>
      <c r="E2135" s="2">
        <v>-5.5646236507084163E-3</v>
      </c>
      <c r="F2135">
        <v>8</v>
      </c>
      <c r="G2135">
        <v>2023</v>
      </c>
      <c r="L2135" s="2">
        <f t="shared" si="209"/>
        <v>2.8611890210958535E-3</v>
      </c>
      <c r="P2135" s="2">
        <f t="shared" si="210"/>
        <v>-1.041488509220213E-3</v>
      </c>
      <c r="T2135" s="2">
        <f t="shared" si="211"/>
        <v>3.1707613781855491E-3</v>
      </c>
      <c r="X2135" s="2">
        <f t="shared" si="212"/>
        <v>1.8197005118756404E-3</v>
      </c>
      <c r="AB2135" s="2">
        <f t="shared" si="213"/>
        <v>3.0957235708969563E-4</v>
      </c>
      <c r="AF2135" s="2">
        <f t="shared" si="214"/>
        <v>2.1292728689653361E-3</v>
      </c>
    </row>
    <row r="2136" spans="1:32" x14ac:dyDescent="0.3">
      <c r="A2136" s="15">
        <v>45152</v>
      </c>
      <c r="B2136" s="2">
        <v>-3.3659839715049714E-3</v>
      </c>
      <c r="C2136" s="4">
        <v>3.2169567074834135E-4</v>
      </c>
      <c r="D2136" s="2">
        <v>-2.4468824025828911E-3</v>
      </c>
      <c r="E2136" s="2">
        <v>1.2135147609595874E-3</v>
      </c>
      <c r="F2136">
        <v>8</v>
      </c>
      <c r="G2136">
        <v>2023</v>
      </c>
      <c r="L2136" s="2">
        <f t="shared" si="209"/>
        <v>3.6876796422533127E-3</v>
      </c>
      <c r="P2136" s="2">
        <f t="shared" si="210"/>
        <v>-9.1910156892208031E-4</v>
      </c>
      <c r="T2136" s="2">
        <f t="shared" si="211"/>
        <v>4.579498732464559E-3</v>
      </c>
      <c r="X2136" s="2">
        <f t="shared" si="212"/>
        <v>2.7685780733312324E-3</v>
      </c>
      <c r="AB2136" s="2">
        <f t="shared" si="213"/>
        <v>8.918190902112461E-4</v>
      </c>
      <c r="AF2136" s="2">
        <f t="shared" si="214"/>
        <v>3.6603971635424783E-3</v>
      </c>
    </row>
    <row r="2137" spans="1:32" x14ac:dyDescent="0.3">
      <c r="A2137" s="15">
        <v>45154</v>
      </c>
      <c r="B2137" s="2">
        <v>-3.39015934770074E-3</v>
      </c>
      <c r="C2137" s="4">
        <v>1.5667972759853318E-3</v>
      </c>
      <c r="D2137" s="2">
        <v>-3.2784505663859737E-3</v>
      </c>
      <c r="E2137" s="2">
        <v>2.1023847617929262E-3</v>
      </c>
      <c r="F2137">
        <v>8</v>
      </c>
      <c r="G2137">
        <v>2023</v>
      </c>
      <c r="L2137" s="2">
        <f t="shared" si="209"/>
        <v>4.9569566236860717E-3</v>
      </c>
      <c r="P2137" s="2">
        <f t="shared" si="210"/>
        <v>-1.1170878131476622E-4</v>
      </c>
      <c r="T2137" s="2">
        <f t="shared" si="211"/>
        <v>5.4925441094936661E-3</v>
      </c>
      <c r="X2137" s="2">
        <f t="shared" si="212"/>
        <v>4.8452478423713051E-3</v>
      </c>
      <c r="AB2137" s="2">
        <f t="shared" si="213"/>
        <v>5.3558748580759437E-4</v>
      </c>
      <c r="AF2137" s="2">
        <f t="shared" si="214"/>
        <v>5.3808353281788995E-3</v>
      </c>
    </row>
    <row r="2138" spans="1:32" x14ac:dyDescent="0.3">
      <c r="A2138" s="15">
        <v>45155</v>
      </c>
      <c r="B2138" s="2">
        <v>-1.9490484960097475E-3</v>
      </c>
      <c r="C2138" s="4">
        <v>-5.124582584125353E-3</v>
      </c>
      <c r="D2138" s="2">
        <v>-1.2526623341161712E-3</v>
      </c>
      <c r="E2138" s="2">
        <v>-5.9262044125505146E-3</v>
      </c>
      <c r="F2138">
        <v>8</v>
      </c>
      <c r="G2138">
        <v>2023</v>
      </c>
      <c r="L2138" s="2">
        <f t="shared" si="209"/>
        <v>-3.1755340881156058E-3</v>
      </c>
      <c r="P2138" s="2">
        <f t="shared" si="210"/>
        <v>-6.9638616189357625E-4</v>
      </c>
      <c r="T2138" s="2">
        <f t="shared" si="211"/>
        <v>-3.9771559165407673E-3</v>
      </c>
      <c r="X2138" s="2">
        <f t="shared" si="212"/>
        <v>-3.8719202500091818E-3</v>
      </c>
      <c r="AB2138" s="2">
        <f t="shared" si="213"/>
        <v>-8.0162182842516156E-4</v>
      </c>
      <c r="AF2138" s="2">
        <f t="shared" si="214"/>
        <v>-4.6735420784343434E-3</v>
      </c>
    </row>
    <row r="2139" spans="1:32" x14ac:dyDescent="0.3">
      <c r="A2139" s="15">
        <v>45156</v>
      </c>
      <c r="B2139" s="2">
        <v>-3.4263715110683349E-3</v>
      </c>
      <c r="C2139" s="4">
        <v>-2.8453027975367498E-3</v>
      </c>
      <c r="D2139" s="2">
        <v>-9.1817636049006546E-4</v>
      </c>
      <c r="E2139" s="2">
        <v>-3.1060143033830217E-3</v>
      </c>
      <c r="F2139">
        <v>8</v>
      </c>
      <c r="G2139">
        <v>2023</v>
      </c>
      <c r="L2139" s="2">
        <f t="shared" si="209"/>
        <v>5.8106871353158507E-4</v>
      </c>
      <c r="P2139" s="2">
        <f t="shared" si="210"/>
        <v>-2.5081951505782694E-3</v>
      </c>
      <c r="T2139" s="2">
        <f t="shared" si="211"/>
        <v>3.2035720768531324E-4</v>
      </c>
      <c r="X2139" s="2">
        <f t="shared" si="212"/>
        <v>-1.9271264370466844E-3</v>
      </c>
      <c r="AB2139" s="2">
        <f t="shared" si="213"/>
        <v>-2.6071150584627183E-4</v>
      </c>
      <c r="AF2139" s="2">
        <f t="shared" si="214"/>
        <v>-2.1878379428929562E-3</v>
      </c>
    </row>
    <row r="2140" spans="1:32" x14ac:dyDescent="0.3">
      <c r="A2140" s="15">
        <v>45159</v>
      </c>
      <c r="B2140" s="2">
        <v>4.6112970390619016E-3</v>
      </c>
      <c r="C2140" s="4">
        <v>4.3215614586109936E-3</v>
      </c>
      <c r="D2140" s="2">
        <v>3.4423349041812473E-3</v>
      </c>
      <c r="E2140" s="2">
        <v>4.1175599311824599E-3</v>
      </c>
      <c r="F2140">
        <v>8</v>
      </c>
      <c r="G2140">
        <v>2023</v>
      </c>
      <c r="L2140" s="2">
        <f t="shared" si="209"/>
        <v>-2.8973558045090799E-4</v>
      </c>
      <c r="P2140" s="2">
        <f t="shared" si="210"/>
        <v>1.1689621348806543E-3</v>
      </c>
      <c r="T2140" s="2">
        <f t="shared" si="211"/>
        <v>-4.9373710787944166E-4</v>
      </c>
      <c r="X2140" s="2">
        <f t="shared" si="212"/>
        <v>8.7922655442974635E-4</v>
      </c>
      <c r="AB2140" s="2">
        <f t="shared" si="213"/>
        <v>-2.0400152742853367E-4</v>
      </c>
      <c r="AF2140" s="2">
        <f t="shared" si="214"/>
        <v>6.7522502700121268E-4</v>
      </c>
    </row>
    <row r="2141" spans="1:32" x14ac:dyDescent="0.3">
      <c r="A2141" s="15">
        <v>45160</v>
      </c>
      <c r="B2141" s="2">
        <v>-1.0101397573107267E-3</v>
      </c>
      <c r="C2141" s="4">
        <v>1.4695569672480525E-4</v>
      </c>
      <c r="D2141" s="2">
        <v>-1.9885459751829463E-4</v>
      </c>
      <c r="E2141" s="2">
        <v>6.0414538804799986E-5</v>
      </c>
      <c r="F2141">
        <v>8</v>
      </c>
      <c r="G2141">
        <v>2023</v>
      </c>
      <c r="L2141" s="2">
        <f t="shared" si="209"/>
        <v>1.157095454035532E-3</v>
      </c>
      <c r="P2141" s="2">
        <f t="shared" si="210"/>
        <v>-8.1128515979243202E-4</v>
      </c>
      <c r="T2141" s="2">
        <f t="shared" si="211"/>
        <v>1.0705542961155267E-3</v>
      </c>
      <c r="X2141" s="2">
        <f t="shared" si="212"/>
        <v>3.4581029424309988E-4</v>
      </c>
      <c r="AB2141" s="2">
        <f t="shared" si="213"/>
        <v>-8.6541157920005262E-5</v>
      </c>
      <c r="AF2141" s="2">
        <f t="shared" si="214"/>
        <v>2.5926913632309459E-4</v>
      </c>
    </row>
    <row r="2142" spans="1:32" x14ac:dyDescent="0.3">
      <c r="A2142" s="15">
        <v>45161</v>
      </c>
      <c r="B2142" s="2">
        <v>9.1323969501240741E-3</v>
      </c>
      <c r="C2142" s="4">
        <v>2.4514795233147959E-3</v>
      </c>
      <c r="D2142" s="2">
        <v>1.104260312661608E-2</v>
      </c>
      <c r="E2142" s="2">
        <v>3.2700076954887032E-3</v>
      </c>
      <c r="F2142">
        <v>8</v>
      </c>
      <c r="G2142">
        <v>2023</v>
      </c>
      <c r="L2142" s="2">
        <f t="shared" si="209"/>
        <v>-6.6809174268092787E-3</v>
      </c>
      <c r="P2142" s="2">
        <f t="shared" si="210"/>
        <v>-1.9102061764920061E-3</v>
      </c>
      <c r="T2142" s="2">
        <f t="shared" si="211"/>
        <v>-5.8623892546353709E-3</v>
      </c>
      <c r="X2142" s="2">
        <f t="shared" si="212"/>
        <v>-8.5911236033012848E-3</v>
      </c>
      <c r="AB2142" s="2">
        <f t="shared" si="213"/>
        <v>8.185281721739073E-4</v>
      </c>
      <c r="AF2142" s="2">
        <f t="shared" si="214"/>
        <v>-7.7725954311273771E-3</v>
      </c>
    </row>
    <row r="2143" spans="1:32" x14ac:dyDescent="0.3">
      <c r="A2143" s="15">
        <v>45162</v>
      </c>
      <c r="B2143" s="2">
        <v>-7.1508810544771285E-4</v>
      </c>
      <c r="C2143" s="4">
        <v>-2.9469245011314168E-3</v>
      </c>
      <c r="D2143" s="2">
        <v>3.8557478183536247E-4</v>
      </c>
      <c r="E2143" s="2">
        <v>-2.7655643227531912E-3</v>
      </c>
      <c r="F2143">
        <v>8</v>
      </c>
      <c r="G2143">
        <v>2023</v>
      </c>
      <c r="L2143" s="2">
        <f t="shared" si="209"/>
        <v>-2.2318363956837037E-3</v>
      </c>
      <c r="P2143" s="2">
        <f t="shared" si="210"/>
        <v>-1.1006628872830752E-3</v>
      </c>
      <c r="T2143" s="2">
        <f t="shared" si="211"/>
        <v>-2.0504762173054782E-3</v>
      </c>
      <c r="X2143" s="2">
        <f t="shared" si="212"/>
        <v>-3.3324992829667794E-3</v>
      </c>
      <c r="AB2143" s="2">
        <f t="shared" si="213"/>
        <v>1.8136017837822559E-4</v>
      </c>
      <c r="AF2143" s="2">
        <f t="shared" si="214"/>
        <v>-3.1511391045885538E-3</v>
      </c>
    </row>
    <row r="2144" spans="1:32" x14ac:dyDescent="0.3">
      <c r="A2144" s="15">
        <v>45163</v>
      </c>
      <c r="B2144" s="2">
        <v>-3.3737796764122564E-3</v>
      </c>
      <c r="C2144" s="4">
        <v>-6.2362341192674078E-3</v>
      </c>
      <c r="D2144" s="2">
        <v>-5.9499462875481504E-3</v>
      </c>
      <c r="E2144" s="2">
        <v>-5.6063889816057857E-3</v>
      </c>
      <c r="F2144">
        <v>8</v>
      </c>
      <c r="G2144">
        <v>2023</v>
      </c>
      <c r="L2144" s="2">
        <f t="shared" si="209"/>
        <v>-2.8624544428551514E-3</v>
      </c>
      <c r="P2144" s="2">
        <f t="shared" si="210"/>
        <v>2.576166611135894E-3</v>
      </c>
      <c r="T2144" s="2">
        <f t="shared" si="211"/>
        <v>-2.2326093051935293E-3</v>
      </c>
      <c r="X2144" s="2">
        <f t="shared" si="212"/>
        <v>-2.8628783171925735E-4</v>
      </c>
      <c r="AB2144" s="2">
        <f t="shared" si="213"/>
        <v>6.2984513766162209E-4</v>
      </c>
      <c r="AF2144" s="2">
        <f t="shared" si="214"/>
        <v>3.4355730594236474E-4</v>
      </c>
    </row>
    <row r="2145" spans="1:32" x14ac:dyDescent="0.3">
      <c r="A2145" s="15">
        <v>45166</v>
      </c>
      <c r="B2145" s="2">
        <v>5.4707446741213625E-3</v>
      </c>
      <c r="C2145" s="4">
        <v>2.0891943236200938E-3</v>
      </c>
      <c r="D2145" s="2">
        <v>5.9505171094324152E-3</v>
      </c>
      <c r="E2145" s="2">
        <v>1.6966546667403827E-3</v>
      </c>
      <c r="F2145">
        <v>8</v>
      </c>
      <c r="G2145">
        <v>2023</v>
      </c>
      <c r="L2145" s="2">
        <f t="shared" si="209"/>
        <v>-3.3815503505012687E-3</v>
      </c>
      <c r="P2145" s="2">
        <f t="shared" si="210"/>
        <v>-4.7977243531105267E-4</v>
      </c>
      <c r="T2145" s="2">
        <f t="shared" si="211"/>
        <v>-3.7740900073809799E-3</v>
      </c>
      <c r="X2145" s="2">
        <f t="shared" si="212"/>
        <v>-3.8613227858123214E-3</v>
      </c>
      <c r="AB2145" s="2">
        <f t="shared" si="213"/>
        <v>-3.9253965687971112E-4</v>
      </c>
      <c r="AF2145" s="2">
        <f t="shared" si="214"/>
        <v>-4.253862442692033E-3</v>
      </c>
    </row>
    <row r="2146" spans="1:32" x14ac:dyDescent="0.3">
      <c r="A2146" s="15">
        <v>45167</v>
      </c>
      <c r="B2146" s="2">
        <v>2.0353586751481328E-3</v>
      </c>
      <c r="C2146" s="4">
        <v>1.8957787843708156E-3</v>
      </c>
      <c r="D2146" s="2">
        <v>1.3484767269740178E-5</v>
      </c>
      <c r="E2146" s="2">
        <v>1.2188329851100083E-3</v>
      </c>
      <c r="F2146">
        <v>8</v>
      </c>
      <c r="G2146">
        <v>2023</v>
      </c>
      <c r="L2146" s="2">
        <f t="shared" si="209"/>
        <v>-1.3957989077731728E-4</v>
      </c>
      <c r="P2146" s="2">
        <f t="shared" si="210"/>
        <v>2.0218739078783927E-3</v>
      </c>
      <c r="T2146" s="2">
        <f t="shared" si="211"/>
        <v>-8.1652569003812453E-4</v>
      </c>
      <c r="X2146" s="2">
        <f t="shared" si="212"/>
        <v>1.8822940171010754E-3</v>
      </c>
      <c r="AB2146" s="2">
        <f t="shared" si="213"/>
        <v>-6.7694579926080726E-4</v>
      </c>
      <c r="AF2146" s="2">
        <f t="shared" si="214"/>
        <v>1.2053482178402681E-3</v>
      </c>
    </row>
    <row r="2147" spans="1:32" x14ac:dyDescent="0.3">
      <c r="A2147" s="15">
        <v>45168</v>
      </c>
      <c r="B2147" s="2">
        <v>-5.0047331781833317E-3</v>
      </c>
      <c r="C2147" s="4">
        <v>2.4815627641503477E-4</v>
      </c>
      <c r="D2147" s="2">
        <v>-5.9028772734168577E-3</v>
      </c>
      <c r="E2147" s="2">
        <v>1.7564127505424122E-4</v>
      </c>
      <c r="F2147">
        <v>8</v>
      </c>
      <c r="G2147">
        <v>2023</v>
      </c>
      <c r="L2147" s="2">
        <f t="shared" si="209"/>
        <v>5.2528894545983661E-3</v>
      </c>
      <c r="P2147" s="2">
        <f t="shared" si="210"/>
        <v>8.9814409523352595E-4</v>
      </c>
      <c r="T2147" s="2">
        <f t="shared" si="211"/>
        <v>5.1803744532375731E-3</v>
      </c>
      <c r="X2147" s="2">
        <f t="shared" si="212"/>
        <v>6.151033549831892E-3</v>
      </c>
      <c r="AB2147" s="2">
        <f t="shared" si="213"/>
        <v>-7.2515001360793551E-5</v>
      </c>
      <c r="AF2147" s="2">
        <f t="shared" si="214"/>
        <v>6.078518548471099E-3</v>
      </c>
    </row>
    <row r="2148" spans="1:32" x14ac:dyDescent="0.3">
      <c r="A2148" s="15">
        <v>45169</v>
      </c>
      <c r="B2148" s="2">
        <v>-5.2914507606777895E-3</v>
      </c>
      <c r="C2148" s="4">
        <v>-4.8404311679317667E-3</v>
      </c>
      <c r="D2148" s="2">
        <v>-5.5038591446127313E-3</v>
      </c>
      <c r="E2148" s="2">
        <v>-3.9307237592615526E-3</v>
      </c>
      <c r="F2148">
        <v>8</v>
      </c>
      <c r="G2148">
        <v>2023</v>
      </c>
      <c r="L2148" s="2">
        <f t="shared" si="209"/>
        <v>4.5101959274602282E-4</v>
      </c>
      <c r="P2148" s="2">
        <f t="shared" si="210"/>
        <v>2.1240838393494187E-4</v>
      </c>
      <c r="T2148" s="2">
        <f t="shared" si="211"/>
        <v>1.3607270014162369E-3</v>
      </c>
      <c r="X2148" s="2">
        <f t="shared" si="212"/>
        <v>6.6342797668096469E-4</v>
      </c>
      <c r="AB2148" s="2">
        <f t="shared" si="213"/>
        <v>9.0970740867021404E-4</v>
      </c>
      <c r="AF2148" s="2">
        <f t="shared" si="214"/>
        <v>1.5731353853511787E-3</v>
      </c>
    </row>
    <row r="2149" spans="1:32" x14ac:dyDescent="0.3">
      <c r="A2149" s="15">
        <v>45170</v>
      </c>
      <c r="B2149" s="2">
        <v>8.4343780594857455E-3</v>
      </c>
      <c r="C2149" s="4">
        <v>9.4267105714196681E-3</v>
      </c>
      <c r="D2149" s="2">
        <v>1.0160460022528217E-2</v>
      </c>
      <c r="E2149" s="2">
        <v>8.5722337367026263E-3</v>
      </c>
      <c r="F2149">
        <v>9</v>
      </c>
      <c r="G2149">
        <v>2023</v>
      </c>
      <c r="L2149" s="2">
        <f t="shared" si="209"/>
        <v>-9.9233251193392262E-4</v>
      </c>
      <c r="P2149" s="2">
        <f t="shared" si="210"/>
        <v>1.7260819630424713E-3</v>
      </c>
      <c r="T2149" s="2">
        <f t="shared" si="211"/>
        <v>-1.3785567721688076E-4</v>
      </c>
      <c r="X2149" s="2">
        <f t="shared" si="212"/>
        <v>7.3374945110854864E-4</v>
      </c>
      <c r="AB2149" s="2">
        <f t="shared" si="213"/>
        <v>8.5447683471704186E-4</v>
      </c>
      <c r="AF2149" s="2">
        <f t="shared" si="214"/>
        <v>1.5882262858255905E-3</v>
      </c>
    </row>
    <row r="2150" spans="1:32" x14ac:dyDescent="0.3">
      <c r="A2150" s="15">
        <v>45173</v>
      </c>
      <c r="B2150" s="2">
        <v>1.174978269219107E-3</v>
      </c>
      <c r="C2150" s="4">
        <v>4.8108338950260607E-3</v>
      </c>
      <c r="D2150" s="2">
        <v>3.2001008189288522E-3</v>
      </c>
      <c r="E2150" s="2">
        <v>3.6854330422057772E-3</v>
      </c>
      <c r="F2150">
        <v>9</v>
      </c>
      <c r="G2150">
        <v>2023</v>
      </c>
      <c r="L2150" s="2">
        <f t="shared" si="209"/>
        <v>-3.6358556258069535E-3</v>
      </c>
      <c r="P2150" s="2">
        <f t="shared" si="210"/>
        <v>2.0251225497097455E-3</v>
      </c>
      <c r="T2150" s="2">
        <f t="shared" si="211"/>
        <v>-2.51045477298667E-3</v>
      </c>
      <c r="X2150" s="2">
        <f t="shared" si="212"/>
        <v>-1.6107330760972084E-3</v>
      </c>
      <c r="AB2150" s="2">
        <f t="shared" si="213"/>
        <v>1.1254008528202835E-3</v>
      </c>
      <c r="AF2150" s="2">
        <f t="shared" si="214"/>
        <v>-4.8533222327692494E-4</v>
      </c>
    </row>
    <row r="2151" spans="1:32" x14ac:dyDescent="0.3">
      <c r="A2151" s="15">
        <v>45174</v>
      </c>
      <c r="B2151" s="2">
        <v>-1.6628912033813915E-3</v>
      </c>
      <c r="C2151" s="4">
        <v>2.3606161156856636E-3</v>
      </c>
      <c r="D2151" s="2">
        <v>-1.0352570645359167E-3</v>
      </c>
      <c r="E2151" s="2">
        <v>2.3179081412332478E-3</v>
      </c>
      <c r="F2151">
        <v>9</v>
      </c>
      <c r="G2151">
        <v>2023</v>
      </c>
      <c r="L2151" s="2">
        <f t="shared" si="209"/>
        <v>-4.0235073190670548E-3</v>
      </c>
      <c r="P2151" s="2">
        <f t="shared" si="210"/>
        <v>6.2763413884547479E-4</v>
      </c>
      <c r="T2151" s="2">
        <f t="shared" si="211"/>
        <v>-3.9807993446146391E-3</v>
      </c>
      <c r="X2151" s="2">
        <f t="shared" si="212"/>
        <v>-3.3958731802215805E-3</v>
      </c>
      <c r="AB2151" s="2">
        <f t="shared" si="213"/>
        <v>4.2707974452415795E-5</v>
      </c>
      <c r="AF2151" s="2">
        <f t="shared" si="214"/>
        <v>-3.3531652057691647E-3</v>
      </c>
    </row>
    <row r="2152" spans="1:32" x14ac:dyDescent="0.3">
      <c r="A2152" s="15">
        <v>45175</v>
      </c>
      <c r="B2152" s="2">
        <v>2.1509185687534793E-4</v>
      </c>
      <c r="C2152" s="4">
        <v>1.8467527292603187E-3</v>
      </c>
      <c r="D2152" s="2">
        <v>-2.7631722250105353E-3</v>
      </c>
      <c r="E2152" s="2">
        <v>1.5241654563239689E-3</v>
      </c>
      <c r="F2152">
        <v>9</v>
      </c>
      <c r="G2152">
        <v>2023</v>
      </c>
      <c r="L2152" s="2">
        <f t="shared" si="209"/>
        <v>-1.6316608723849707E-3</v>
      </c>
      <c r="P2152" s="2">
        <f t="shared" si="210"/>
        <v>-2.9782640818858831E-3</v>
      </c>
      <c r="T2152" s="2">
        <f t="shared" si="211"/>
        <v>-1.309073599448621E-3</v>
      </c>
      <c r="X2152" s="2">
        <f t="shared" si="212"/>
        <v>-4.6099249542708538E-3</v>
      </c>
      <c r="AB2152" s="2">
        <f t="shared" si="213"/>
        <v>3.2258727293634978E-4</v>
      </c>
      <c r="AF2152" s="2">
        <f t="shared" si="214"/>
        <v>-4.287337681334504E-3</v>
      </c>
    </row>
    <row r="2153" spans="1:32" x14ac:dyDescent="0.3">
      <c r="A2153" s="15">
        <v>45176</v>
      </c>
      <c r="B2153" s="2">
        <v>1.0104856042122808E-2</v>
      </c>
      <c r="C2153" s="4">
        <v>5.9150325964188559E-3</v>
      </c>
      <c r="D2153" s="2">
        <v>1.0566528031416984E-2</v>
      </c>
      <c r="E2153" s="2">
        <v>5.844519745745686E-3</v>
      </c>
      <c r="F2153">
        <v>9</v>
      </c>
      <c r="G2153">
        <v>2023</v>
      </c>
      <c r="L2153" s="2">
        <f t="shared" si="209"/>
        <v>4.1898234457039517E-3</v>
      </c>
      <c r="P2153" s="2">
        <f t="shared" si="210"/>
        <v>4.616719892941764E-4</v>
      </c>
      <c r="T2153" s="2">
        <f t="shared" si="211"/>
        <v>4.2603362963771216E-3</v>
      </c>
      <c r="X2153" s="2">
        <f t="shared" si="212"/>
        <v>4.6514954349981281E-3</v>
      </c>
      <c r="AB2153" s="2">
        <f t="shared" si="213"/>
        <v>7.0512850673169931E-5</v>
      </c>
      <c r="AF2153" s="2">
        <f t="shared" si="214"/>
        <v>4.722008285671298E-3</v>
      </c>
    </row>
    <row r="2154" spans="1:32" x14ac:dyDescent="0.3">
      <c r="A2154" s="15">
        <v>45177</v>
      </c>
      <c r="B2154" s="2">
        <v>8.8091726627635095E-3</v>
      </c>
      <c r="C2154" s="4">
        <v>4.709269759036524E-3</v>
      </c>
      <c r="D2154" s="2">
        <v>6.1956377629748625E-3</v>
      </c>
      <c r="E2154" s="2">
        <v>5.0305166062130291E-3</v>
      </c>
      <c r="F2154">
        <v>9</v>
      </c>
      <c r="G2154">
        <v>2023</v>
      </c>
      <c r="L2154" s="2">
        <f t="shared" si="209"/>
        <v>4.0999029037269855E-3</v>
      </c>
      <c r="P2154" s="2">
        <f t="shared" si="210"/>
        <v>-2.6135348997886471E-3</v>
      </c>
      <c r="T2154" s="2">
        <f t="shared" si="211"/>
        <v>3.7786560565504805E-3</v>
      </c>
      <c r="X2154" s="2">
        <f t="shared" si="212"/>
        <v>1.4863680039383384E-3</v>
      </c>
      <c r="AB2154" s="2">
        <f t="shared" si="213"/>
        <v>-3.2124684717650502E-4</v>
      </c>
      <c r="AF2154" s="2">
        <f t="shared" si="214"/>
        <v>1.1651211567618334E-3</v>
      </c>
    </row>
    <row r="2155" spans="1:32" x14ac:dyDescent="0.3">
      <c r="A2155" s="15">
        <v>45180</v>
      </c>
      <c r="B2155" s="2">
        <v>8.2343033592215207E-3</v>
      </c>
      <c r="C2155" s="4">
        <v>8.9001233605532706E-3</v>
      </c>
      <c r="D2155" s="2">
        <v>9.1747792118059817E-3</v>
      </c>
      <c r="E2155" s="2">
        <v>7.9306102757537352E-3</v>
      </c>
      <c r="F2155">
        <v>9</v>
      </c>
      <c r="G2155">
        <v>2023</v>
      </c>
      <c r="L2155" s="2">
        <f t="shared" si="209"/>
        <v>-6.6582000133174994E-4</v>
      </c>
      <c r="P2155" s="2">
        <f t="shared" si="210"/>
        <v>9.4047585258446101E-4</v>
      </c>
      <c r="T2155" s="2">
        <f t="shared" si="211"/>
        <v>3.0369308346778548E-4</v>
      </c>
      <c r="X2155" s="2">
        <f t="shared" si="212"/>
        <v>2.7465585125271107E-4</v>
      </c>
      <c r="AB2155" s="2">
        <f t="shared" si="213"/>
        <v>9.6951308479953542E-4</v>
      </c>
      <c r="AF2155" s="2">
        <f t="shared" si="214"/>
        <v>1.2441689360522465E-3</v>
      </c>
    </row>
    <row r="2156" spans="1:32" x14ac:dyDescent="0.3">
      <c r="A2156" s="15">
        <v>45181</v>
      </c>
      <c r="B2156" s="2">
        <v>-7.1415027199310858E-5</v>
      </c>
      <c r="C2156" s="4">
        <v>-1.5752874899658276E-4</v>
      </c>
      <c r="D2156" s="2">
        <v>-1.30237191879867E-3</v>
      </c>
      <c r="E2156" s="2">
        <v>1.401073903408325E-3</v>
      </c>
      <c r="F2156">
        <v>9</v>
      </c>
      <c r="G2156">
        <v>2023</v>
      </c>
      <c r="L2156" s="2">
        <f t="shared" si="209"/>
        <v>8.6113721797271902E-5</v>
      </c>
      <c r="P2156" s="2">
        <f t="shared" si="210"/>
        <v>-1.2309568915993591E-3</v>
      </c>
      <c r="T2156" s="2">
        <f t="shared" si="211"/>
        <v>-1.4724889306076358E-3</v>
      </c>
      <c r="X2156" s="2">
        <f t="shared" si="212"/>
        <v>-1.1448431698020873E-3</v>
      </c>
      <c r="AB2156" s="2">
        <f t="shared" si="213"/>
        <v>-1.5586026524049077E-3</v>
      </c>
      <c r="AF2156" s="2">
        <f t="shared" si="214"/>
        <v>-2.7034458222069948E-3</v>
      </c>
    </row>
    <row r="2157" spans="1:32" x14ac:dyDescent="0.3">
      <c r="A2157" s="15">
        <v>45182</v>
      </c>
      <c r="B2157" s="2">
        <v>4.0663666351920466E-3</v>
      </c>
      <c r="C2157" s="4">
        <v>3.841306044054942E-3</v>
      </c>
      <c r="D2157" s="2">
        <v>8.7472685385073957E-3</v>
      </c>
      <c r="E2157" s="2">
        <v>3.6574809141113897E-3</v>
      </c>
      <c r="F2157">
        <v>9</v>
      </c>
      <c r="G2157">
        <v>2023</v>
      </c>
      <c r="L2157" s="2">
        <f t="shared" si="209"/>
        <v>2.2506059113710456E-4</v>
      </c>
      <c r="P2157" s="2">
        <f t="shared" si="210"/>
        <v>4.6809019033153491E-3</v>
      </c>
      <c r="T2157" s="2">
        <f t="shared" si="211"/>
        <v>4.0888572108065688E-4</v>
      </c>
      <c r="X2157" s="2">
        <f t="shared" si="212"/>
        <v>4.9059624944524536E-3</v>
      </c>
      <c r="AB2157" s="2">
        <f t="shared" si="213"/>
        <v>1.8382512994355232E-4</v>
      </c>
      <c r="AF2157" s="2">
        <f t="shared" si="214"/>
        <v>5.0897876243960055E-3</v>
      </c>
    </row>
    <row r="2158" spans="1:32" x14ac:dyDescent="0.3">
      <c r="A2158" s="15">
        <v>45183</v>
      </c>
      <c r="B2158" s="2">
        <v>1.0510481081134411E-3</v>
      </c>
      <c r="C2158" s="4">
        <v>1.6492277030392898E-3</v>
      </c>
      <c r="D2158" s="2">
        <v>1.9908755169143057E-3</v>
      </c>
      <c r="E2158" s="2">
        <v>7.7089551497695036E-4</v>
      </c>
      <c r="F2158">
        <v>9</v>
      </c>
      <c r="G2158">
        <v>2023</v>
      </c>
      <c r="L2158" s="2">
        <f t="shared" si="209"/>
        <v>-5.9817959492584872E-4</v>
      </c>
      <c r="P2158" s="2">
        <f t="shared" si="210"/>
        <v>9.3982740880086454E-4</v>
      </c>
      <c r="T2158" s="2">
        <f t="shared" si="211"/>
        <v>2.8015259313649075E-4</v>
      </c>
      <c r="X2158" s="2">
        <f t="shared" si="212"/>
        <v>3.4164781387501582E-4</v>
      </c>
      <c r="AB2158" s="2">
        <f t="shared" si="213"/>
        <v>8.7833218806233947E-4</v>
      </c>
      <c r="AF2158" s="2">
        <f t="shared" si="214"/>
        <v>1.2199800019373553E-3</v>
      </c>
    </row>
    <row r="2159" spans="1:32" x14ac:dyDescent="0.3">
      <c r="A2159" s="15">
        <v>45184</v>
      </c>
      <c r="B2159" s="2">
        <v>5.9981443012757478E-3</v>
      </c>
      <c r="C2159" s="4">
        <v>4.4396137909078707E-3</v>
      </c>
      <c r="D2159" s="2">
        <v>5.0140377840844561E-3</v>
      </c>
      <c r="E2159" s="2">
        <v>4.7339267465454854E-3</v>
      </c>
      <c r="F2159">
        <v>9</v>
      </c>
      <c r="G2159">
        <v>2023</v>
      </c>
      <c r="L2159" s="2">
        <f t="shared" si="209"/>
        <v>1.5585305103678771E-3</v>
      </c>
      <c r="P2159" s="2">
        <f t="shared" si="210"/>
        <v>-9.8410651719129175E-4</v>
      </c>
      <c r="T2159" s="2">
        <f t="shared" si="211"/>
        <v>1.2642175547302624E-3</v>
      </c>
      <c r="X2159" s="2">
        <f t="shared" si="212"/>
        <v>5.7442399317658537E-4</v>
      </c>
      <c r="AB2159" s="2">
        <f t="shared" si="213"/>
        <v>-2.9431295563761475E-4</v>
      </c>
      <c r="AF2159" s="2">
        <f t="shared" si="214"/>
        <v>2.8011103753897062E-4</v>
      </c>
    </row>
    <row r="2160" spans="1:32" x14ac:dyDescent="0.3">
      <c r="A2160" s="15">
        <v>45187</v>
      </c>
      <c r="B2160" s="2">
        <v>-6.0318743645338792E-3</v>
      </c>
      <c r="C2160" s="4">
        <v>-2.9243748251193782E-3</v>
      </c>
      <c r="D2160" s="2">
        <v>-5.4432583844348861E-3</v>
      </c>
      <c r="E2160" s="2">
        <v>-3.5641934396376833E-3</v>
      </c>
      <c r="F2160">
        <v>9</v>
      </c>
      <c r="G2160">
        <v>2023</v>
      </c>
      <c r="L2160" s="2">
        <f t="shared" si="209"/>
        <v>-3.107499539414501E-3</v>
      </c>
      <c r="P2160" s="2">
        <f t="shared" si="210"/>
        <v>5.8861598009899308E-4</v>
      </c>
      <c r="T2160" s="2">
        <f t="shared" si="211"/>
        <v>-2.467680924896196E-3</v>
      </c>
      <c r="X2160" s="2">
        <f t="shared" si="212"/>
        <v>-2.5188835593155079E-3</v>
      </c>
      <c r="AB2160" s="2">
        <f t="shared" si="213"/>
        <v>6.3981861451830506E-4</v>
      </c>
      <c r="AF2160" s="2">
        <f t="shared" si="214"/>
        <v>-1.8790649447972029E-3</v>
      </c>
    </row>
    <row r="2161" spans="1:32" x14ac:dyDescent="0.3">
      <c r="A2161" s="15">
        <v>45189</v>
      </c>
      <c r="B2161" s="2">
        <v>-1.5108557785570395E-2</v>
      </c>
      <c r="C2161" s="4">
        <v>-1.1518230990448552E-2</v>
      </c>
      <c r="D2161" s="2">
        <v>-1.2945888253223967E-2</v>
      </c>
      <c r="E2161" s="2">
        <v>-1.1775698390634829E-2</v>
      </c>
      <c r="F2161">
        <v>9</v>
      </c>
      <c r="G2161">
        <v>2023</v>
      </c>
      <c r="L2161" s="2">
        <f t="shared" si="209"/>
        <v>-3.590326795121843E-3</v>
      </c>
      <c r="P2161" s="2">
        <f t="shared" si="210"/>
        <v>2.1626695323464281E-3</v>
      </c>
      <c r="T2161" s="2">
        <f t="shared" si="211"/>
        <v>-3.3328593949355657E-3</v>
      </c>
      <c r="X2161" s="2">
        <f t="shared" si="212"/>
        <v>-1.4276572627754149E-3</v>
      </c>
      <c r="AB2161" s="2">
        <f t="shared" si="213"/>
        <v>2.5746740018627728E-4</v>
      </c>
      <c r="AF2161" s="2">
        <f t="shared" si="214"/>
        <v>-1.1701898625891376E-3</v>
      </c>
    </row>
    <row r="2162" spans="1:32" x14ac:dyDescent="0.3">
      <c r="A2162" s="15">
        <v>45190</v>
      </c>
      <c r="B2162" s="2">
        <v>-1.4612704044168633E-2</v>
      </c>
      <c r="C2162" s="4">
        <v>-7.9919000673320927E-3</v>
      </c>
      <c r="D2162" s="2">
        <v>-1.6762293817726717E-2</v>
      </c>
      <c r="E2162" s="2">
        <v>-8.5418087556981513E-3</v>
      </c>
      <c r="F2162">
        <v>9</v>
      </c>
      <c r="G2162">
        <v>2023</v>
      </c>
      <c r="L2162" s="2">
        <f t="shared" si="209"/>
        <v>-6.6208039768365402E-3</v>
      </c>
      <c r="P2162" s="2">
        <f t="shared" si="210"/>
        <v>-2.1495897735580843E-3</v>
      </c>
      <c r="T2162" s="2">
        <f t="shared" si="211"/>
        <v>-6.0708952884704816E-3</v>
      </c>
      <c r="X2162" s="2">
        <f t="shared" si="212"/>
        <v>-8.7703937503946245E-3</v>
      </c>
      <c r="AB2162" s="2">
        <f t="shared" si="213"/>
        <v>5.4990868836605859E-4</v>
      </c>
      <c r="AF2162" s="2">
        <f t="shared" si="214"/>
        <v>-8.2204850620285659E-3</v>
      </c>
    </row>
    <row r="2163" spans="1:32" x14ac:dyDescent="0.3">
      <c r="A2163" s="15">
        <v>45191</v>
      </c>
      <c r="B2163" s="2">
        <v>-4.1554861285312125E-3</v>
      </c>
      <c r="C2163" s="4">
        <v>-3.449437377009249E-3</v>
      </c>
      <c r="D2163" s="2">
        <v>-2.6443258481721402E-4</v>
      </c>
      <c r="E2163" s="2">
        <v>-3.3382032135171342E-3</v>
      </c>
      <c r="F2163">
        <v>9</v>
      </c>
      <c r="G2163">
        <v>2023</v>
      </c>
      <c r="L2163" s="2">
        <f t="shared" si="209"/>
        <v>-7.060487515219635E-4</v>
      </c>
      <c r="P2163" s="2">
        <f t="shared" si="210"/>
        <v>3.8910535437139985E-3</v>
      </c>
      <c r="T2163" s="2">
        <f t="shared" si="211"/>
        <v>-8.172829150140783E-4</v>
      </c>
      <c r="X2163" s="2">
        <f t="shared" si="212"/>
        <v>3.185004792192035E-3</v>
      </c>
      <c r="AB2163" s="2">
        <f t="shared" si="213"/>
        <v>-1.112341634921148E-4</v>
      </c>
      <c r="AF2163" s="2">
        <f t="shared" si="214"/>
        <v>3.0737706286999202E-3</v>
      </c>
    </row>
    <row r="2164" spans="1:32" x14ac:dyDescent="0.3">
      <c r="A2164" s="15">
        <v>45194</v>
      </c>
      <c r="B2164" s="2">
        <v>5.5259895376612855E-3</v>
      </c>
      <c r="C2164" s="4">
        <v>1.5248357624777179E-5</v>
      </c>
      <c r="D2164" s="2">
        <v>3.4531029172610453E-3</v>
      </c>
      <c r="E2164" s="2">
        <v>2.2027249252578091E-4</v>
      </c>
      <c r="F2164">
        <v>9</v>
      </c>
      <c r="G2164">
        <v>2023</v>
      </c>
      <c r="L2164" s="2">
        <f t="shared" si="209"/>
        <v>5.5107411800365087E-3</v>
      </c>
      <c r="P2164" s="2">
        <f t="shared" si="210"/>
        <v>-2.0728866204002402E-3</v>
      </c>
      <c r="T2164" s="2">
        <f t="shared" si="211"/>
        <v>5.3057170451355044E-3</v>
      </c>
      <c r="X2164" s="2">
        <f t="shared" si="212"/>
        <v>3.4378545596362681E-3</v>
      </c>
      <c r="AB2164" s="2">
        <f t="shared" si="213"/>
        <v>-2.0502413490100372E-4</v>
      </c>
      <c r="AF2164" s="2">
        <f t="shared" si="214"/>
        <v>3.2328304247352642E-3</v>
      </c>
    </row>
    <row r="2165" spans="1:32" x14ac:dyDescent="0.3">
      <c r="A2165" s="15">
        <v>45195</v>
      </c>
      <c r="B2165" s="2">
        <v>-2.2603464517611761E-3</v>
      </c>
      <c r="C2165" s="4">
        <v>-5.0064677464026089E-4</v>
      </c>
      <c r="D2165" s="2">
        <v>-3.169809297660539E-3</v>
      </c>
      <c r="E2165" s="2">
        <v>-1.1847262702221152E-3</v>
      </c>
      <c r="F2165">
        <v>9</v>
      </c>
      <c r="G2165">
        <v>2023</v>
      </c>
      <c r="L2165" s="2">
        <f t="shared" si="209"/>
        <v>-1.7596996771209153E-3</v>
      </c>
      <c r="P2165" s="2">
        <f t="shared" si="210"/>
        <v>-9.0946284589936291E-4</v>
      </c>
      <c r="T2165" s="2">
        <f t="shared" si="211"/>
        <v>-1.0756201815390609E-3</v>
      </c>
      <c r="X2165" s="2">
        <f t="shared" si="212"/>
        <v>-2.6691625230202782E-3</v>
      </c>
      <c r="AB2165" s="2">
        <f t="shared" si="213"/>
        <v>6.8407949558185429E-4</v>
      </c>
      <c r="AF2165" s="2">
        <f t="shared" si="214"/>
        <v>-1.9850830274384238E-3</v>
      </c>
    </row>
    <row r="2166" spans="1:32" x14ac:dyDescent="0.3">
      <c r="A2166" s="15">
        <v>45196</v>
      </c>
      <c r="B2166" s="2">
        <v>-1.2795517017278638E-3</v>
      </c>
      <c r="C2166" s="4">
        <v>2.6316190941128009E-3</v>
      </c>
      <c r="D2166" s="2">
        <v>-8.0449621505806676E-4</v>
      </c>
      <c r="E2166" s="2">
        <v>2.6267156788783393E-3</v>
      </c>
      <c r="F2166">
        <v>9</v>
      </c>
      <c r="G2166">
        <v>2023</v>
      </c>
      <c r="L2166" s="2">
        <f t="shared" si="209"/>
        <v>-3.9111707958406645E-3</v>
      </c>
      <c r="P2166" s="2">
        <f t="shared" si="210"/>
        <v>4.7505548666979707E-4</v>
      </c>
      <c r="T2166" s="2">
        <f t="shared" si="211"/>
        <v>-3.9062673806062034E-3</v>
      </c>
      <c r="X2166" s="2">
        <f t="shared" si="212"/>
        <v>-3.4361153091708677E-3</v>
      </c>
      <c r="AB2166" s="2">
        <f t="shared" si="213"/>
        <v>4.9034152344615105E-6</v>
      </c>
      <c r="AF2166" s="2">
        <f t="shared" si="214"/>
        <v>-3.4312118939364062E-3</v>
      </c>
    </row>
    <row r="2167" spans="1:32" x14ac:dyDescent="0.3">
      <c r="A2167" s="15">
        <v>45197</v>
      </c>
      <c r="B2167" s="2">
        <v>-4.9299765444930383E-3</v>
      </c>
      <c r="C2167" s="4">
        <v>-9.7837085276508418E-3</v>
      </c>
      <c r="D2167" s="2">
        <v>-6.444515713763606E-3</v>
      </c>
      <c r="E2167" s="2">
        <v>-9.231429116336131E-3</v>
      </c>
      <c r="F2167">
        <v>9</v>
      </c>
      <c r="G2167">
        <v>2023</v>
      </c>
      <c r="L2167" s="2">
        <f t="shared" si="209"/>
        <v>4.8537319831578035E-3</v>
      </c>
      <c r="P2167" s="2">
        <f t="shared" si="210"/>
        <v>-1.5145391692705677E-3</v>
      </c>
      <c r="T2167" s="2">
        <f t="shared" si="211"/>
        <v>4.3014525718430927E-3</v>
      </c>
      <c r="X2167" s="2">
        <f t="shared" si="212"/>
        <v>3.3391928138872358E-3</v>
      </c>
      <c r="AB2167" s="2">
        <f t="shared" si="213"/>
        <v>-5.5227941131471073E-4</v>
      </c>
      <c r="AF2167" s="2">
        <f t="shared" si="214"/>
        <v>2.786913402572525E-3</v>
      </c>
    </row>
    <row r="2168" spans="1:32" x14ac:dyDescent="0.3">
      <c r="A2168" s="15">
        <v>45198</v>
      </c>
      <c r="B2168" s="2">
        <v>6.8421238598563071E-3</v>
      </c>
      <c r="C2168" s="4">
        <v>5.8775171523621477E-3</v>
      </c>
      <c r="D2168" s="2">
        <v>6.4016685872426175E-3</v>
      </c>
      <c r="E2168" s="2">
        <v>4.8862495634142931E-3</v>
      </c>
      <c r="F2168">
        <v>9</v>
      </c>
      <c r="G2168">
        <v>2023</v>
      </c>
      <c r="L2168" s="2">
        <f t="shared" si="209"/>
        <v>9.6460670749415941E-4</v>
      </c>
      <c r="P2168" s="2">
        <f t="shared" si="210"/>
        <v>-4.4045527261368962E-4</v>
      </c>
      <c r="T2168" s="2">
        <f t="shared" si="211"/>
        <v>1.955874296442014E-3</v>
      </c>
      <c r="X2168" s="2">
        <f t="shared" si="212"/>
        <v>5.2415143488046979E-4</v>
      </c>
      <c r="AB2168" s="2">
        <f t="shared" si="213"/>
        <v>9.9126758894785456E-4</v>
      </c>
      <c r="AF2168" s="2">
        <f t="shared" si="214"/>
        <v>1.5154190238283244E-3</v>
      </c>
    </row>
    <row r="2169" spans="1:32" x14ac:dyDescent="0.3">
      <c r="A2169" s="15">
        <v>45202</v>
      </c>
      <c r="B2169" s="2">
        <v>-3.9222244181272552E-3</v>
      </c>
      <c r="C2169" s="4">
        <v>-5.578385094432781E-3</v>
      </c>
      <c r="D2169" s="2">
        <v>-4.1606341210127717E-3</v>
      </c>
      <c r="E2169" s="2">
        <v>-4.8050682068730647E-3</v>
      </c>
      <c r="F2169">
        <v>10</v>
      </c>
      <c r="G2169">
        <v>2023</v>
      </c>
      <c r="L2169" s="2">
        <f t="shared" si="209"/>
        <v>1.6561606763055257E-3</v>
      </c>
      <c r="P2169" s="2">
        <f t="shared" si="210"/>
        <v>-2.3840970288551647E-4</v>
      </c>
      <c r="T2169" s="2">
        <f t="shared" si="211"/>
        <v>8.8284378874580946E-4</v>
      </c>
      <c r="X2169" s="2">
        <f t="shared" si="212"/>
        <v>1.4177509734200093E-3</v>
      </c>
      <c r="AB2169" s="2">
        <f t="shared" si="213"/>
        <v>7.7331688755971628E-4</v>
      </c>
      <c r="AF2169" s="2">
        <f t="shared" si="214"/>
        <v>6.4443408586029299E-4</v>
      </c>
    </row>
    <row r="2170" spans="1:32" x14ac:dyDescent="0.3">
      <c r="A2170" s="15">
        <v>45203</v>
      </c>
      <c r="B2170" s="2">
        <v>-7.9502299769385332E-3</v>
      </c>
      <c r="C2170" s="4">
        <v>-4.744287268770477E-3</v>
      </c>
      <c r="D2170" s="2">
        <v>-9.7975069286392377E-3</v>
      </c>
      <c r="E2170" s="2">
        <v>-4.3665216044058682E-3</v>
      </c>
      <c r="F2170">
        <v>10</v>
      </c>
      <c r="G2170">
        <v>2023</v>
      </c>
      <c r="L2170" s="2">
        <f t="shared" si="209"/>
        <v>-3.2059427081680561E-3</v>
      </c>
      <c r="P2170" s="2">
        <f t="shared" si="210"/>
        <v>-1.8472769517007045E-3</v>
      </c>
      <c r="T2170" s="2">
        <f t="shared" si="211"/>
        <v>-3.583708372532665E-3</v>
      </c>
      <c r="X2170" s="2">
        <f t="shared" si="212"/>
        <v>-5.0532196598687606E-3</v>
      </c>
      <c r="AB2170" s="2">
        <f t="shared" si="213"/>
        <v>3.7776566436460886E-4</v>
      </c>
      <c r="AF2170" s="2">
        <f t="shared" si="214"/>
        <v>-5.4309853242333695E-3</v>
      </c>
    </row>
    <row r="2171" spans="1:32" x14ac:dyDescent="0.3">
      <c r="A2171" s="15">
        <v>45204</v>
      </c>
      <c r="B2171" s="2">
        <v>5.1096114560994828E-3</v>
      </c>
      <c r="C2171" s="4">
        <v>5.6415638939911542E-3</v>
      </c>
      <c r="D2171" s="2">
        <v>5.6705421816232952E-3</v>
      </c>
      <c r="E2171" s="2">
        <v>6.2173021695017218E-3</v>
      </c>
      <c r="F2171">
        <v>10</v>
      </c>
      <c r="G2171">
        <v>2023</v>
      </c>
      <c r="L2171" s="2">
        <f t="shared" si="209"/>
        <v>-5.3195243789167131E-4</v>
      </c>
      <c r="P2171" s="2">
        <f t="shared" si="210"/>
        <v>5.6093072552381232E-4</v>
      </c>
      <c r="T2171" s="2">
        <f t="shared" si="211"/>
        <v>-1.1076907134022389E-3</v>
      </c>
      <c r="X2171" s="2">
        <f t="shared" si="212"/>
        <v>2.8978287632141012E-5</v>
      </c>
      <c r="AB2171" s="2">
        <f t="shared" si="213"/>
        <v>5.757382755105676E-4</v>
      </c>
      <c r="AF2171" s="2">
        <f t="shared" si="214"/>
        <v>-5.4675998787842659E-4</v>
      </c>
    </row>
    <row r="2172" spans="1:32" x14ac:dyDescent="0.3">
      <c r="A2172" s="15">
        <v>45205</v>
      </c>
      <c r="B2172" s="2">
        <v>7.0440302348347564E-3</v>
      </c>
      <c r="C2172" s="4">
        <v>5.512707366051443E-3</v>
      </c>
      <c r="D2172" s="2">
        <v>3.3304420497428946E-3</v>
      </c>
      <c r="E2172" s="2">
        <v>5.5470256158735446E-3</v>
      </c>
      <c r="F2172">
        <v>10</v>
      </c>
      <c r="G2172">
        <v>2023</v>
      </c>
      <c r="L2172" s="2">
        <f t="shared" si="209"/>
        <v>1.5313228687833134E-3</v>
      </c>
      <c r="P2172" s="2">
        <f t="shared" si="210"/>
        <v>-3.7135881850918618E-3</v>
      </c>
      <c r="T2172" s="2">
        <f t="shared" si="211"/>
        <v>1.4970046189612118E-3</v>
      </c>
      <c r="X2172" s="2">
        <f t="shared" si="212"/>
        <v>-2.1822653163085484E-3</v>
      </c>
      <c r="AB2172" s="2">
        <f t="shared" si="213"/>
        <v>3.4318249822101569E-5</v>
      </c>
      <c r="AF2172" s="2">
        <f t="shared" si="214"/>
        <v>-2.21658356613065E-3</v>
      </c>
    </row>
    <row r="2173" spans="1:32" x14ac:dyDescent="0.3">
      <c r="A2173" s="15">
        <v>45208</v>
      </c>
      <c r="B2173" s="2">
        <v>-1.1408726361532319E-2</v>
      </c>
      <c r="C2173" s="4">
        <v>-7.1819268832524208E-3</v>
      </c>
      <c r="D2173" s="2">
        <v>-1.068741180236513E-2</v>
      </c>
      <c r="E2173" s="2">
        <v>-7.322303007032514E-3</v>
      </c>
      <c r="F2173">
        <v>10</v>
      </c>
      <c r="G2173">
        <v>2023</v>
      </c>
      <c r="L2173" s="2">
        <f t="shared" si="209"/>
        <v>-4.2267994782798982E-3</v>
      </c>
      <c r="P2173" s="2">
        <f t="shared" si="210"/>
        <v>7.2131455916718892E-4</v>
      </c>
      <c r="T2173" s="2">
        <f t="shared" si="211"/>
        <v>-4.086423354499805E-3</v>
      </c>
      <c r="X2173" s="2">
        <f t="shared" si="212"/>
        <v>-3.5054849191127092E-3</v>
      </c>
      <c r="AB2173" s="2">
        <f t="shared" si="213"/>
        <v>-1.4037612378009316E-4</v>
      </c>
      <c r="AF2173" s="2">
        <f t="shared" si="214"/>
        <v>-3.3651087953326161E-3</v>
      </c>
    </row>
    <row r="2174" spans="1:32" x14ac:dyDescent="0.3">
      <c r="A2174" s="15">
        <v>45209</v>
      </c>
      <c r="B2174" s="2">
        <v>1.2109998311053378E-2</v>
      </c>
      <c r="C2174" s="4">
        <v>9.0968027941278218E-3</v>
      </c>
      <c r="D2174" s="2">
        <v>1.079261276246685E-2</v>
      </c>
      <c r="E2174" s="2">
        <v>8.65439346664045E-3</v>
      </c>
      <c r="F2174">
        <v>10</v>
      </c>
      <c r="G2174">
        <v>2023</v>
      </c>
      <c r="L2174" s="2">
        <f t="shared" si="209"/>
        <v>3.0131955169255559E-3</v>
      </c>
      <c r="P2174" s="2">
        <f t="shared" si="210"/>
        <v>-1.3173855485865277E-3</v>
      </c>
      <c r="T2174" s="2">
        <f t="shared" si="211"/>
        <v>3.4556048444129277E-3</v>
      </c>
      <c r="X2174" s="2">
        <f t="shared" si="212"/>
        <v>1.6958099683390283E-3</v>
      </c>
      <c r="AB2174" s="2">
        <f t="shared" si="213"/>
        <v>-4.424093274873718E-4</v>
      </c>
      <c r="AF2174" s="2">
        <f t="shared" si="214"/>
        <v>2.1382192958264001E-3</v>
      </c>
    </row>
    <row r="2175" spans="1:32" x14ac:dyDescent="0.3">
      <c r="A2175" s="15">
        <v>45210</v>
      </c>
      <c r="B2175" s="2">
        <v>4.7617255610332022E-3</v>
      </c>
      <c r="C2175" s="4">
        <v>6.1706920062875037E-3</v>
      </c>
      <c r="D2175" s="2">
        <v>3.5335768702315028E-3</v>
      </c>
      <c r="E2175" s="2">
        <v>5.9578361533768236E-3</v>
      </c>
      <c r="F2175">
        <v>10</v>
      </c>
      <c r="G2175">
        <v>2023</v>
      </c>
      <c r="L2175" s="2">
        <f t="shared" si="209"/>
        <v>-1.4089664452543015E-3</v>
      </c>
      <c r="P2175" s="2">
        <f t="shared" si="210"/>
        <v>-1.2281486908016994E-3</v>
      </c>
      <c r="T2175" s="2">
        <f t="shared" si="211"/>
        <v>-1.1961105923436214E-3</v>
      </c>
      <c r="X2175" s="2">
        <f t="shared" si="212"/>
        <v>-2.6371151360560009E-3</v>
      </c>
      <c r="AB2175" s="2">
        <f t="shared" si="213"/>
        <v>-2.1285585291068009E-4</v>
      </c>
      <c r="AF2175" s="2">
        <f t="shared" si="214"/>
        <v>-2.4242592831453208E-3</v>
      </c>
    </row>
    <row r="2176" spans="1:32" x14ac:dyDescent="0.3">
      <c r="A2176" s="15">
        <v>45211</v>
      </c>
      <c r="B2176" s="2">
        <v>7.9967110705569261E-4</v>
      </c>
      <c r="C2176" s="4">
        <v>-8.7576061197235653E-4</v>
      </c>
      <c r="D2176" s="2">
        <v>1.8487360979761761E-3</v>
      </c>
      <c r="E2176" s="2">
        <v>-9.7272503668785308E-4</v>
      </c>
      <c r="F2176">
        <v>10</v>
      </c>
      <c r="G2176">
        <v>2023</v>
      </c>
      <c r="L2176" s="2">
        <f t="shared" si="209"/>
        <v>1.6754317190280491E-3</v>
      </c>
      <c r="P2176" s="2">
        <f t="shared" si="210"/>
        <v>1.0490649909204834E-3</v>
      </c>
      <c r="T2176" s="2">
        <f t="shared" si="211"/>
        <v>1.7723961437435456E-3</v>
      </c>
      <c r="X2176" s="2">
        <f t="shared" si="212"/>
        <v>2.7244967099485326E-3</v>
      </c>
      <c r="AB2176" s="2">
        <f t="shared" si="213"/>
        <v>-9.6964424715496552E-5</v>
      </c>
      <c r="AF2176" s="2">
        <f t="shared" si="214"/>
        <v>2.821461134664029E-3</v>
      </c>
    </row>
    <row r="2177" spans="1:32" x14ac:dyDescent="0.3">
      <c r="A2177" s="15">
        <v>45212</v>
      </c>
      <c r="B2177" s="2">
        <v>-5.969027631024932E-3</v>
      </c>
      <c r="C2177" s="4">
        <v>-2.1698494493281161E-3</v>
      </c>
      <c r="D2177" s="2">
        <v>-6.9788247322821939E-3</v>
      </c>
      <c r="E2177" s="2">
        <v>-1.8920802025164921E-3</v>
      </c>
      <c r="F2177">
        <v>10</v>
      </c>
      <c r="G2177">
        <v>2023</v>
      </c>
      <c r="L2177" s="2">
        <f t="shared" si="209"/>
        <v>-3.7991781816968159E-3</v>
      </c>
      <c r="P2177" s="2">
        <f t="shared" si="210"/>
        <v>-1.0097971012572619E-3</v>
      </c>
      <c r="T2177" s="2">
        <f t="shared" si="211"/>
        <v>-4.0769474285084397E-3</v>
      </c>
      <c r="X2177" s="2">
        <f t="shared" si="212"/>
        <v>-4.8089752829540778E-3</v>
      </c>
      <c r="AB2177" s="2">
        <f t="shared" si="213"/>
        <v>2.7776924681162407E-4</v>
      </c>
      <c r="AF2177" s="2">
        <f t="shared" si="214"/>
        <v>-5.0867445297657016E-3</v>
      </c>
    </row>
    <row r="2178" spans="1:32" x14ac:dyDescent="0.3">
      <c r="A2178" s="15">
        <v>45215</v>
      </c>
      <c r="B2178" s="2">
        <v>-6.4851497640609377E-4</v>
      </c>
      <c r="C2178" s="4">
        <v>-9.7716323942267751E-4</v>
      </c>
      <c r="D2178" s="2">
        <v>-1.4010583014114593E-3</v>
      </c>
      <c r="E2178" s="2">
        <v>-1.7472120192981192E-3</v>
      </c>
      <c r="F2178">
        <v>10</v>
      </c>
      <c r="G2178">
        <v>2023</v>
      </c>
      <c r="L2178" s="2">
        <f t="shared" ref="L2178:L2241" si="215">IF(OR(F2178=1, F2178=3, F2178=4, F2178=5, F2178=6,F2178=9,F2178=10,F2178=11), B2178-C2178, IF(OR(F2178=2, F2178=7,F2178=8,F2178=12), C2178-B2178, ""))</f>
        <v>3.2864826301658373E-4</v>
      </c>
      <c r="P2178" s="2">
        <f t="shared" ref="P2178:P2241" si="216">IF(OR(F2178=1, F2178=4, F2178=9,F2178=10,F2178=11), D2178-B2178, IF(OR(F2178=2,F2178=3,F2178=5,F2178=6, F2178=7,F2178=8,F2178=12), B2178-D2178, ""))</f>
        <v>-7.5254332500536555E-4</v>
      </c>
      <c r="T2178" s="2">
        <f t="shared" ref="T2178:T2241" si="217">IF(OR(F2178=1, F2178=3, F2178=4, F2178=5,F2178=9,F2178=10,F2178=11), B2178-E2178, IF(OR(F2178=2, F2178=6, F2178=7,F2178=8,F2178=12), E2178-B2178, ""))</f>
        <v>1.0986970428920255E-3</v>
      </c>
      <c r="X2178" s="2">
        <f t="shared" ref="X2178:X2241" si="218">IF(OR(F2178=1, F2178=3, F2178=4, F2178=5,F2178=9,F2178=10,F2178=11), D2178-C2178, IF(OR(F2178=2, F2178=6, F2178=7,F2178=8,F2178=12), C2178-D2178, ""))</f>
        <v>-4.2389506198878182E-4</v>
      </c>
      <c r="AB2178" s="2">
        <f t="shared" ref="AB2178:AB2241" si="219">IF(OR(F2178=1,F2178=2, F2178=3,F2178=9,F2178=11,F2178=12), C2178-E2178, IF(OR( F2178=4, F2178=5,F2178=6, F2178=7,F2178=8,F2178=10), E2178-C2178, ""))</f>
        <v>-7.7004877987544174E-4</v>
      </c>
      <c r="AF2178" s="2">
        <f t="shared" ref="AF2178:AF2241" si="220">IF(OR(F2178=1, F2178=3,F2178=4, F2178=5,F2178=9,F2178=10,F2178=11), D2178-E2178, IF(OR(F2178=2,F2178=6, F2178=7,F2178=8,F2178=12), E2178-D2178, ""))</f>
        <v>3.4615371788665993E-4</v>
      </c>
    </row>
    <row r="2179" spans="1:32" x14ac:dyDescent="0.3">
      <c r="A2179" s="15">
        <v>45216</v>
      </c>
      <c r="B2179" s="2">
        <v>6.4533274499579164E-3</v>
      </c>
      <c r="C2179" s="4">
        <v>4.0417094276990126E-3</v>
      </c>
      <c r="D2179" s="2">
        <v>4.1514135382207835E-3</v>
      </c>
      <c r="E2179" s="2">
        <v>3.9469868104807567E-3</v>
      </c>
      <c r="F2179">
        <v>10</v>
      </c>
      <c r="G2179">
        <v>2023</v>
      </c>
      <c r="L2179" s="2">
        <f t="shared" si="215"/>
        <v>2.4116180222589038E-3</v>
      </c>
      <c r="P2179" s="2">
        <f t="shared" si="216"/>
        <v>-2.3019139117371329E-3</v>
      </c>
      <c r="T2179" s="2">
        <f t="shared" si="217"/>
        <v>2.5063406394771597E-3</v>
      </c>
      <c r="X2179" s="2">
        <f t="shared" si="218"/>
        <v>1.0970411052177095E-4</v>
      </c>
      <c r="AB2179" s="2">
        <f t="shared" si="219"/>
        <v>-9.4722617218255881E-5</v>
      </c>
      <c r="AF2179" s="2">
        <f t="shared" si="220"/>
        <v>2.0442672774002683E-4</v>
      </c>
    </row>
    <row r="2180" spans="1:32" x14ac:dyDescent="0.3">
      <c r="A2180" s="15">
        <v>45217</v>
      </c>
      <c r="B2180" s="2">
        <v>-1.3003372749806981E-2</v>
      </c>
      <c r="C2180" s="4">
        <v>-7.0867930242536634E-3</v>
      </c>
      <c r="D2180" s="2">
        <v>-1.1727220527139528E-2</v>
      </c>
      <c r="E2180" s="2">
        <v>-8.295737541151529E-3</v>
      </c>
      <c r="F2180">
        <v>10</v>
      </c>
      <c r="G2180">
        <v>2023</v>
      </c>
      <c r="L2180" s="2">
        <f t="shared" si="215"/>
        <v>-5.9165797255533179E-3</v>
      </c>
      <c r="P2180" s="2">
        <f t="shared" si="216"/>
        <v>1.2761522226674531E-3</v>
      </c>
      <c r="T2180" s="2">
        <f t="shared" si="217"/>
        <v>-4.7076352086554522E-3</v>
      </c>
      <c r="X2180" s="2">
        <f t="shared" si="218"/>
        <v>-4.6404275028858648E-3</v>
      </c>
      <c r="AB2180" s="2">
        <f t="shared" si="219"/>
        <v>-1.2089445168978656E-3</v>
      </c>
      <c r="AF2180" s="2">
        <f t="shared" si="220"/>
        <v>-3.4314829859879992E-3</v>
      </c>
    </row>
    <row r="2181" spans="1:32" x14ac:dyDescent="0.3">
      <c r="A2181" s="15">
        <v>45218</v>
      </c>
      <c r="B2181" s="2">
        <v>-3.929087742827019E-3</v>
      </c>
      <c r="C2181" s="4">
        <v>-2.3587903065917931E-3</v>
      </c>
      <c r="D2181" s="2">
        <v>-3.0577346788580456E-3</v>
      </c>
      <c r="E2181" s="2">
        <v>-3.7612508883977875E-3</v>
      </c>
      <c r="F2181">
        <v>10</v>
      </c>
      <c r="G2181">
        <v>2023</v>
      </c>
      <c r="L2181" s="2">
        <f t="shared" si="215"/>
        <v>-1.5702974362352259E-3</v>
      </c>
      <c r="P2181" s="2">
        <f t="shared" si="216"/>
        <v>8.7135306396897341E-4</v>
      </c>
      <c r="T2181" s="2">
        <f t="shared" si="217"/>
        <v>-1.6783685442923156E-4</v>
      </c>
      <c r="X2181" s="2">
        <f t="shared" si="218"/>
        <v>-6.989443722662525E-4</v>
      </c>
      <c r="AB2181" s="2">
        <f t="shared" si="219"/>
        <v>-1.4024605818059943E-3</v>
      </c>
      <c r="AF2181" s="2">
        <f t="shared" si="220"/>
        <v>7.0351620953974184E-4</v>
      </c>
    </row>
    <row r="2182" spans="1:32" x14ac:dyDescent="0.3">
      <c r="A2182" s="15">
        <v>45219</v>
      </c>
      <c r="B2182" s="2">
        <v>-1.989161619382317E-4</v>
      </c>
      <c r="C2182" s="4">
        <v>-4.1809556324427519E-3</v>
      </c>
      <c r="D2182" s="2">
        <v>-7.187832108696726E-4</v>
      </c>
      <c r="E2182" s="2">
        <v>-3.5292195978500222E-3</v>
      </c>
      <c r="F2182">
        <v>10</v>
      </c>
      <c r="G2182">
        <v>2023</v>
      </c>
      <c r="L2182" s="2">
        <f t="shared" si="215"/>
        <v>3.9820394705045205E-3</v>
      </c>
      <c r="P2182" s="2">
        <f t="shared" si="216"/>
        <v>-5.1986704893144096E-4</v>
      </c>
      <c r="T2182" s="2">
        <f t="shared" si="217"/>
        <v>3.3303034359117903E-3</v>
      </c>
      <c r="X2182" s="2">
        <f t="shared" si="218"/>
        <v>3.4621724215730793E-3</v>
      </c>
      <c r="AB2182" s="2">
        <f t="shared" si="219"/>
        <v>6.517360345927297E-4</v>
      </c>
      <c r="AF2182" s="2">
        <f t="shared" si="220"/>
        <v>2.8104363869803496E-3</v>
      </c>
    </row>
    <row r="2183" spans="1:32" x14ac:dyDescent="0.3">
      <c r="A2183" s="15">
        <v>45222</v>
      </c>
      <c r="B2183" s="2">
        <v>-1.0381452011873389E-2</v>
      </c>
      <c r="C2183" s="4">
        <v>-1.335028770407296E-2</v>
      </c>
      <c r="D2183" s="2">
        <v>-1.3078913753729573E-2</v>
      </c>
      <c r="E2183" s="2">
        <v>-1.2626453378578689E-2</v>
      </c>
      <c r="F2183">
        <v>10</v>
      </c>
      <c r="G2183">
        <v>2023</v>
      </c>
      <c r="L2183" s="2">
        <f t="shared" si="215"/>
        <v>2.9688356921995715E-3</v>
      </c>
      <c r="P2183" s="2">
        <f t="shared" si="216"/>
        <v>-2.6974617418561841E-3</v>
      </c>
      <c r="T2183" s="2">
        <f t="shared" si="217"/>
        <v>2.2450013667052997E-3</v>
      </c>
      <c r="X2183" s="2">
        <f t="shared" si="218"/>
        <v>2.7137395034338742E-4</v>
      </c>
      <c r="AB2183" s="2">
        <f t="shared" si="219"/>
        <v>7.2383432549427175E-4</v>
      </c>
      <c r="AF2183" s="2">
        <f t="shared" si="220"/>
        <v>-4.5246037515088433E-4</v>
      </c>
    </row>
    <row r="2184" spans="1:32" x14ac:dyDescent="0.3">
      <c r="A2184" s="15">
        <v>45224</v>
      </c>
      <c r="B2184" s="2">
        <v>-9.3996598020193792E-3</v>
      </c>
      <c r="C2184" s="4">
        <v>-8.2772569917148875E-3</v>
      </c>
      <c r="D2184" s="2">
        <v>-7.3972450360591854E-3</v>
      </c>
      <c r="E2184" s="2">
        <v>-8.0967133061636068E-3</v>
      </c>
      <c r="F2184">
        <v>10</v>
      </c>
      <c r="G2184">
        <v>2023</v>
      </c>
      <c r="L2184" s="2">
        <f t="shared" si="215"/>
        <v>-1.1224028103044917E-3</v>
      </c>
      <c r="P2184" s="2">
        <f t="shared" si="216"/>
        <v>2.0024147659601938E-3</v>
      </c>
      <c r="T2184" s="2">
        <f t="shared" si="217"/>
        <v>-1.3029464958557724E-3</v>
      </c>
      <c r="X2184" s="2">
        <f t="shared" si="218"/>
        <v>8.8001195565570213E-4</v>
      </c>
      <c r="AB2184" s="2">
        <f t="shared" si="219"/>
        <v>1.805436855512807E-4</v>
      </c>
      <c r="AF2184" s="2">
        <f t="shared" si="220"/>
        <v>6.9946827010442143E-4</v>
      </c>
    </row>
    <row r="2185" spans="1:32" x14ac:dyDescent="0.3">
      <c r="A2185" s="15">
        <v>45225</v>
      </c>
      <c r="B2185" s="2">
        <v>-1.5927959540657403E-2</v>
      </c>
      <c r="C2185" s="4">
        <v>-1.3853044767455618E-2</v>
      </c>
      <c r="D2185" s="2">
        <v>-1.2884058647739973E-2</v>
      </c>
      <c r="E2185" s="2">
        <v>-1.4065936330681454E-2</v>
      </c>
      <c r="F2185">
        <v>10</v>
      </c>
      <c r="G2185">
        <v>2023</v>
      </c>
      <c r="L2185" s="2">
        <f t="shared" si="215"/>
        <v>-2.0749147732017845E-3</v>
      </c>
      <c r="P2185" s="2">
        <f t="shared" si="216"/>
        <v>3.0439008929174297E-3</v>
      </c>
      <c r="T2185" s="2">
        <f t="shared" si="217"/>
        <v>-1.8620232099759489E-3</v>
      </c>
      <c r="X2185" s="2">
        <f t="shared" si="218"/>
        <v>9.6898611971564519E-4</v>
      </c>
      <c r="AB2185" s="2">
        <f t="shared" si="219"/>
        <v>-2.1289156322583554E-4</v>
      </c>
      <c r="AF2185" s="2">
        <f t="shared" si="220"/>
        <v>1.1818776829414807E-3</v>
      </c>
    </row>
    <row r="2186" spans="1:32" x14ac:dyDescent="0.3">
      <c r="A2186" s="15">
        <v>45226</v>
      </c>
      <c r="B2186" s="2">
        <v>1.0792429355198778E-2</v>
      </c>
      <c r="C2186" s="4">
        <v>1.007570032746026E-2</v>
      </c>
      <c r="D2186" s="2">
        <v>1.186963622409094E-2</v>
      </c>
      <c r="E2186" s="2">
        <v>1.0050175658352643E-2</v>
      </c>
      <c r="F2186">
        <v>10</v>
      </c>
      <c r="G2186">
        <v>2023</v>
      </c>
      <c r="L2186" s="2">
        <f t="shared" si="215"/>
        <v>7.1672902773851736E-4</v>
      </c>
      <c r="P2186" s="2">
        <f t="shared" si="216"/>
        <v>1.077206868892162E-3</v>
      </c>
      <c r="T2186" s="2">
        <f t="shared" si="217"/>
        <v>7.4225369684613463E-4</v>
      </c>
      <c r="X2186" s="2">
        <f t="shared" si="218"/>
        <v>1.7939358966306794E-3</v>
      </c>
      <c r="AB2186" s="2">
        <f t="shared" si="219"/>
        <v>-2.5524669107617262E-5</v>
      </c>
      <c r="AF2186" s="2">
        <f t="shared" si="220"/>
        <v>1.8194605657382967E-3</v>
      </c>
    </row>
    <row r="2187" spans="1:32" x14ac:dyDescent="0.3">
      <c r="A2187" s="15">
        <v>45229</v>
      </c>
      <c r="B2187" s="2">
        <v>5.8337750891307282E-3</v>
      </c>
      <c r="C2187" s="4">
        <v>4.9167202614551417E-3</v>
      </c>
      <c r="D2187" s="2">
        <v>6.0107054368660059E-3</v>
      </c>
      <c r="E2187" s="2">
        <v>5.1714568817925605E-3</v>
      </c>
      <c r="F2187">
        <v>10</v>
      </c>
      <c r="G2187">
        <v>2023</v>
      </c>
      <c r="L2187" s="2">
        <f t="shared" si="215"/>
        <v>9.1705482767558653E-4</v>
      </c>
      <c r="P2187" s="2">
        <f t="shared" si="216"/>
        <v>1.7693034773527769E-4</v>
      </c>
      <c r="T2187" s="2">
        <f t="shared" si="217"/>
        <v>6.6231820733816775E-4</v>
      </c>
      <c r="X2187" s="2">
        <f t="shared" si="218"/>
        <v>1.0939851754108642E-3</v>
      </c>
      <c r="AB2187" s="2">
        <f t="shared" si="219"/>
        <v>2.5473662033741878E-4</v>
      </c>
      <c r="AF2187" s="2">
        <f t="shared" si="220"/>
        <v>8.3924855507344544E-4</v>
      </c>
    </row>
    <row r="2188" spans="1:32" x14ac:dyDescent="0.3">
      <c r="A2188" s="15">
        <v>45230</v>
      </c>
      <c r="B2188" s="2">
        <v>-1.916207575268577E-3</v>
      </c>
      <c r="C2188" s="4">
        <v>-3.2025662325179541E-3</v>
      </c>
      <c r="D2188" s="2">
        <v>-4.4889362359620101E-3</v>
      </c>
      <c r="E2188" s="2">
        <v>-3.7078486071001771E-3</v>
      </c>
      <c r="F2188">
        <v>10</v>
      </c>
      <c r="G2188">
        <v>2023</v>
      </c>
      <c r="L2188" s="2">
        <f t="shared" si="215"/>
        <v>1.2863586572493771E-3</v>
      </c>
      <c r="P2188" s="2">
        <f t="shared" si="216"/>
        <v>-2.5727286606934329E-3</v>
      </c>
      <c r="T2188" s="2">
        <f t="shared" si="217"/>
        <v>1.7916410318316001E-3</v>
      </c>
      <c r="X2188" s="2">
        <f t="shared" si="218"/>
        <v>-1.286370003444056E-3</v>
      </c>
      <c r="AB2188" s="2">
        <f t="shared" si="219"/>
        <v>-5.0528237458222301E-4</v>
      </c>
      <c r="AF2188" s="2">
        <f t="shared" si="220"/>
        <v>-7.8108762886183302E-4</v>
      </c>
    </row>
    <row r="2189" spans="1:32" x14ac:dyDescent="0.3">
      <c r="A2189" s="15">
        <v>45231</v>
      </c>
      <c r="B2189" s="2">
        <v>-3.1340430199638543E-3</v>
      </c>
      <c r="C2189" s="4">
        <v>-4.7406654227550417E-3</v>
      </c>
      <c r="D2189" s="2">
        <v>-3.3842171780530017E-3</v>
      </c>
      <c r="E2189" s="2">
        <v>-4.4399265877864535E-3</v>
      </c>
      <c r="F2189">
        <v>11</v>
      </c>
      <c r="G2189">
        <v>2023</v>
      </c>
      <c r="L2189" s="2">
        <f t="shared" si="215"/>
        <v>1.6066224027911874E-3</v>
      </c>
      <c r="P2189" s="2">
        <f t="shared" si="216"/>
        <v>-2.5017415808914738E-4</v>
      </c>
      <c r="T2189" s="2">
        <f t="shared" si="217"/>
        <v>1.3058835678225991E-3</v>
      </c>
      <c r="X2189" s="2">
        <f t="shared" si="218"/>
        <v>1.35644824470204E-3</v>
      </c>
      <c r="AB2189" s="2">
        <f t="shared" si="219"/>
        <v>-3.0073883496858824E-4</v>
      </c>
      <c r="AF2189" s="2">
        <f t="shared" si="220"/>
        <v>1.0557094097334518E-3</v>
      </c>
    </row>
    <row r="2190" spans="1:32" x14ac:dyDescent="0.3">
      <c r="A2190" s="15">
        <v>45232</v>
      </c>
      <c r="B2190" s="2">
        <v>6.608049522752092E-3</v>
      </c>
      <c r="C2190" s="4">
        <v>7.5885439843278151E-3</v>
      </c>
      <c r="D2190" s="2">
        <v>7.40615841099554E-3</v>
      </c>
      <c r="E2190" s="2">
        <v>7.69869100080152E-3</v>
      </c>
      <c r="F2190">
        <v>11</v>
      </c>
      <c r="G2190">
        <v>2023</v>
      </c>
      <c r="L2190" s="2">
        <f t="shared" si="215"/>
        <v>-9.8049446157572311E-4</v>
      </c>
      <c r="P2190" s="2">
        <f t="shared" si="216"/>
        <v>7.9810888824344804E-4</v>
      </c>
      <c r="T2190" s="2">
        <f t="shared" si="217"/>
        <v>-1.090641478049428E-3</v>
      </c>
      <c r="X2190" s="2">
        <f t="shared" si="218"/>
        <v>-1.8238557333227507E-4</v>
      </c>
      <c r="AB2190" s="2">
        <f t="shared" si="219"/>
        <v>-1.1014701647370489E-4</v>
      </c>
      <c r="AF2190" s="2">
        <f t="shared" si="220"/>
        <v>-2.9253258980597996E-4</v>
      </c>
    </row>
    <row r="2191" spans="1:32" x14ac:dyDescent="0.3">
      <c r="A2191" s="15">
        <v>45233</v>
      </c>
      <c r="B2191" s="2">
        <v>4.928384811590648E-3</v>
      </c>
      <c r="C2191" s="4">
        <v>5.0880012543607876E-3</v>
      </c>
      <c r="D2191" s="2">
        <v>6.998363445319615E-3</v>
      </c>
      <c r="E2191" s="2">
        <v>4.4144198973484665E-3</v>
      </c>
      <c r="F2191">
        <v>11</v>
      </c>
      <c r="G2191">
        <v>2023</v>
      </c>
      <c r="L2191" s="2">
        <f t="shared" si="215"/>
        <v>-1.5961644277013957E-4</v>
      </c>
      <c r="P2191" s="2">
        <f t="shared" si="216"/>
        <v>2.069978633728967E-3</v>
      </c>
      <c r="T2191" s="2">
        <f t="shared" si="217"/>
        <v>5.1396491424218153E-4</v>
      </c>
      <c r="X2191" s="2">
        <f t="shared" si="218"/>
        <v>1.9103621909588274E-3</v>
      </c>
      <c r="AB2191" s="2">
        <f t="shared" si="219"/>
        <v>6.735813570123211E-4</v>
      </c>
      <c r="AF2191" s="2">
        <f t="shared" si="220"/>
        <v>2.5839435479711485E-3</v>
      </c>
    </row>
    <row r="2192" spans="1:32" x14ac:dyDescent="0.3">
      <c r="A2192" s="15">
        <v>45236</v>
      </c>
      <c r="B2192" s="2">
        <v>8.7088708666131533E-3</v>
      </c>
      <c r="C2192" s="4">
        <v>9.4198828949695525E-3</v>
      </c>
      <c r="D2192" s="2">
        <v>6.95203522764658E-3</v>
      </c>
      <c r="E2192" s="2">
        <v>9.242931350520487E-3</v>
      </c>
      <c r="F2192">
        <v>11</v>
      </c>
      <c r="G2192">
        <v>2023</v>
      </c>
      <c r="L2192" s="2">
        <f t="shared" si="215"/>
        <v>-7.1101202835639928E-4</v>
      </c>
      <c r="P2192" s="2">
        <f t="shared" si="216"/>
        <v>-1.7568356389665732E-3</v>
      </c>
      <c r="T2192" s="2">
        <f t="shared" si="217"/>
        <v>-5.3406048390733374E-4</v>
      </c>
      <c r="X2192" s="2">
        <f t="shared" si="218"/>
        <v>-2.4678476673229725E-3</v>
      </c>
      <c r="AB2192" s="2">
        <f t="shared" si="219"/>
        <v>1.7695154444906554E-4</v>
      </c>
      <c r="AF2192" s="2">
        <f t="shared" si="220"/>
        <v>-2.290896122873907E-3</v>
      </c>
    </row>
    <row r="2193" spans="1:32" x14ac:dyDescent="0.3">
      <c r="A2193" s="15">
        <v>45237</v>
      </c>
      <c r="B2193" s="2">
        <v>1.1783892109648616E-3</v>
      </c>
      <c r="C2193" s="4">
        <v>-2.6015171223610817E-4</v>
      </c>
      <c r="D2193" s="2">
        <v>2.7166811097814273E-3</v>
      </c>
      <c r="E2193" s="2">
        <v>-2.5077476162159169E-4</v>
      </c>
      <c r="F2193">
        <v>11</v>
      </c>
      <c r="G2193">
        <v>2023</v>
      </c>
      <c r="L2193" s="2">
        <f t="shared" si="215"/>
        <v>1.4385409232009698E-3</v>
      </c>
      <c r="P2193" s="2">
        <f t="shared" si="216"/>
        <v>1.5382918988165657E-3</v>
      </c>
      <c r="T2193" s="2">
        <f t="shared" si="217"/>
        <v>1.4291639725864534E-3</v>
      </c>
      <c r="X2193" s="2">
        <f t="shared" si="218"/>
        <v>2.9768328220175356E-3</v>
      </c>
      <c r="AB2193" s="2">
        <f t="shared" si="219"/>
        <v>-9.3769506145164792E-6</v>
      </c>
      <c r="AF2193" s="2">
        <f t="shared" si="220"/>
        <v>2.9674558714030191E-3</v>
      </c>
    </row>
    <row r="2194" spans="1:32" x14ac:dyDescent="0.3">
      <c r="A2194" s="15">
        <v>45238</v>
      </c>
      <c r="B2194" s="2">
        <v>-2.5472940766441878E-3</v>
      </c>
      <c r="C2194" s="4">
        <v>1.8962523252278477E-3</v>
      </c>
      <c r="D2194" s="2">
        <v>-1.8119296994140092E-3</v>
      </c>
      <c r="E2194" s="2">
        <v>5.1137623494048766E-4</v>
      </c>
      <c r="F2194">
        <v>11</v>
      </c>
      <c r="G2194">
        <v>2023</v>
      </c>
      <c r="L2194" s="2">
        <f t="shared" si="215"/>
        <v>-4.4435464018720353E-3</v>
      </c>
      <c r="P2194" s="2">
        <f t="shared" si="216"/>
        <v>7.3536437723017859E-4</v>
      </c>
      <c r="T2194" s="2">
        <f t="shared" si="217"/>
        <v>-3.0586703115846755E-3</v>
      </c>
      <c r="X2194" s="2">
        <f t="shared" si="218"/>
        <v>-3.7081820246418571E-3</v>
      </c>
      <c r="AB2194" s="2">
        <f t="shared" si="219"/>
        <v>1.38487609028736E-3</v>
      </c>
      <c r="AF2194" s="2">
        <f t="shared" si="220"/>
        <v>-2.3233059343544969E-3</v>
      </c>
    </row>
    <row r="2195" spans="1:32" x14ac:dyDescent="0.3">
      <c r="A2195" s="15">
        <v>45239</v>
      </c>
      <c r="B2195" s="2">
        <v>-9.7219621433467288E-4</v>
      </c>
      <c r="C2195" s="4">
        <v>-2.4789775503381967E-3</v>
      </c>
      <c r="D2195" s="2">
        <v>5.714789623590535E-4</v>
      </c>
      <c r="E2195" s="2">
        <v>-2.207135877600895E-3</v>
      </c>
      <c r="F2195">
        <v>11</v>
      </c>
      <c r="G2195">
        <v>2023</v>
      </c>
      <c r="L2195" s="2">
        <f t="shared" si="215"/>
        <v>1.5067813360035238E-3</v>
      </c>
      <c r="P2195" s="2">
        <f t="shared" si="216"/>
        <v>1.5436751766937265E-3</v>
      </c>
      <c r="T2195" s="2">
        <f t="shared" si="217"/>
        <v>1.2349396632662221E-3</v>
      </c>
      <c r="X2195" s="2">
        <f t="shared" si="218"/>
        <v>3.0504565126972501E-3</v>
      </c>
      <c r="AB2195" s="2">
        <f t="shared" si="219"/>
        <v>-2.7184167273730173E-4</v>
      </c>
      <c r="AF2195" s="2">
        <f t="shared" si="220"/>
        <v>2.7786148399599484E-3</v>
      </c>
    </row>
    <row r="2196" spans="1:32" x14ac:dyDescent="0.3">
      <c r="A2196" s="15">
        <v>45240</v>
      </c>
      <c r="B2196" s="2">
        <v>4.0416840179754556E-3</v>
      </c>
      <c r="C2196" s="4">
        <v>1.5493444288048792E-3</v>
      </c>
      <c r="D2196" s="2">
        <v>3.1247424662802516E-3</v>
      </c>
      <c r="E2196" s="2">
        <v>1.1179629875278519E-3</v>
      </c>
      <c r="F2196">
        <v>11</v>
      </c>
      <c r="G2196">
        <v>2023</v>
      </c>
      <c r="L2196" s="2">
        <f t="shared" si="215"/>
        <v>2.4923395891705766E-3</v>
      </c>
      <c r="P2196" s="2">
        <f t="shared" si="216"/>
        <v>-9.1694155169520395E-4</v>
      </c>
      <c r="T2196" s="2">
        <f t="shared" si="217"/>
        <v>2.9237210304476034E-3</v>
      </c>
      <c r="X2196" s="2">
        <f t="shared" si="218"/>
        <v>1.5753980374753724E-3</v>
      </c>
      <c r="AB2196" s="2">
        <f t="shared" si="219"/>
        <v>4.3138144127702728E-4</v>
      </c>
      <c r="AF2196" s="2">
        <f t="shared" si="220"/>
        <v>2.0067794787523999E-3</v>
      </c>
    </row>
    <row r="2197" spans="1:32" x14ac:dyDescent="0.3">
      <c r="A2197" s="15">
        <v>45242</v>
      </c>
      <c r="B2197" s="2">
        <v>4.3851505169848646E-3</v>
      </c>
      <c r="C2197" s="4">
        <v>5.1582082176125903E-3</v>
      </c>
      <c r="D2197" s="2">
        <v>4.0289730055386207E-3</v>
      </c>
      <c r="E2197" s="2">
        <v>5.4660157017952602E-3</v>
      </c>
      <c r="F2197">
        <v>11</v>
      </c>
      <c r="G2197">
        <v>2023</v>
      </c>
      <c r="L2197" s="2">
        <f t="shared" si="215"/>
        <v>-7.7305770062772571E-4</v>
      </c>
      <c r="P2197" s="2">
        <f t="shared" si="216"/>
        <v>-3.5617751144624392E-4</v>
      </c>
      <c r="T2197" s="2">
        <f t="shared" si="217"/>
        <v>-1.0808651848103956E-3</v>
      </c>
      <c r="X2197" s="2">
        <f t="shared" si="218"/>
        <v>-1.1292352120739696E-3</v>
      </c>
      <c r="AB2197" s="2">
        <f t="shared" si="219"/>
        <v>-3.0780748418266987E-4</v>
      </c>
      <c r="AF2197" s="2">
        <f t="shared" si="220"/>
        <v>-1.4370426962566395E-3</v>
      </c>
    </row>
    <row r="2198" spans="1:32" x14ac:dyDescent="0.3">
      <c r="A2198" s="15">
        <v>45243</v>
      </c>
      <c r="B2198" s="2">
        <v>-5.8898330019981696E-3</v>
      </c>
      <c r="C2198" s="4">
        <v>-4.1996256187405738E-3</v>
      </c>
      <c r="D2198" s="2">
        <v>-2.395636940539824E-3</v>
      </c>
      <c r="E2198" s="2">
        <v>-4.9890092545982921E-3</v>
      </c>
      <c r="F2198">
        <v>11</v>
      </c>
      <c r="G2198">
        <v>2023</v>
      </c>
      <c r="L2198" s="2">
        <f t="shared" si="215"/>
        <v>-1.6902073832575958E-3</v>
      </c>
      <c r="P2198" s="2">
        <f t="shared" si="216"/>
        <v>3.4941960614583456E-3</v>
      </c>
      <c r="T2198" s="2">
        <f t="shared" si="217"/>
        <v>-9.0082374739987748E-4</v>
      </c>
      <c r="X2198" s="2">
        <f t="shared" si="218"/>
        <v>1.8039886782007498E-3</v>
      </c>
      <c r="AB2198" s="2">
        <f t="shared" si="219"/>
        <v>7.8938363585771831E-4</v>
      </c>
      <c r="AF2198" s="2">
        <f t="shared" si="220"/>
        <v>2.5933723140584681E-3</v>
      </c>
    </row>
    <row r="2199" spans="1:32" x14ac:dyDescent="0.3">
      <c r="A2199" s="15">
        <v>45245</v>
      </c>
      <c r="B2199" s="2">
        <v>9.1619618868468353E-3</v>
      </c>
      <c r="C2199" s="4">
        <v>1.1926834348665828E-2</v>
      </c>
      <c r="D2199" s="2">
        <v>7.0731637854924865E-3</v>
      </c>
      <c r="E2199" s="2">
        <v>1.1427934296846782E-2</v>
      </c>
      <c r="F2199">
        <v>11</v>
      </c>
      <c r="G2199">
        <v>2023</v>
      </c>
      <c r="L2199" s="2">
        <f t="shared" si="215"/>
        <v>-2.7648724618189926E-3</v>
      </c>
      <c r="P2199" s="2">
        <f t="shared" si="216"/>
        <v>-2.0887981013543487E-3</v>
      </c>
      <c r="T2199" s="2">
        <f t="shared" si="217"/>
        <v>-2.265972409999947E-3</v>
      </c>
      <c r="X2199" s="2">
        <f t="shared" si="218"/>
        <v>-4.8536705631733413E-3</v>
      </c>
      <c r="AB2199" s="2">
        <f t="shared" si="219"/>
        <v>4.9890005181904562E-4</v>
      </c>
      <c r="AF2199" s="2">
        <f t="shared" si="220"/>
        <v>-4.3547705113542957E-3</v>
      </c>
    </row>
    <row r="2200" spans="1:32" x14ac:dyDescent="0.3">
      <c r="A2200" s="15">
        <v>45246</v>
      </c>
      <c r="B2200" s="2">
        <v>4.7637750383263213E-4</v>
      </c>
      <c r="C2200" s="4">
        <v>4.5615220998757337E-3</v>
      </c>
      <c r="D2200" s="2">
        <v>-9.0833610471982259E-4</v>
      </c>
      <c r="E2200" s="2">
        <v>4.6676156698504754E-3</v>
      </c>
      <c r="F2200">
        <v>11</v>
      </c>
      <c r="G2200">
        <v>2023</v>
      </c>
      <c r="L2200" s="2">
        <f t="shared" si="215"/>
        <v>-4.0851445960431018E-3</v>
      </c>
      <c r="P2200" s="2">
        <f t="shared" si="216"/>
        <v>-1.3847136085524546E-3</v>
      </c>
      <c r="T2200" s="2">
        <f t="shared" si="217"/>
        <v>-4.1912381660178435E-3</v>
      </c>
      <c r="X2200" s="2">
        <f t="shared" si="218"/>
        <v>-5.469858204595556E-3</v>
      </c>
      <c r="AB2200" s="2">
        <f t="shared" si="219"/>
        <v>-1.060935699747417E-4</v>
      </c>
      <c r="AF2200" s="2">
        <f t="shared" si="220"/>
        <v>-5.5759517745702977E-3</v>
      </c>
    </row>
    <row r="2201" spans="1:32" x14ac:dyDescent="0.3">
      <c r="A2201" s="15">
        <v>45247</v>
      </c>
      <c r="B2201" s="2">
        <v>-9.1003001897281277E-3</v>
      </c>
      <c r="C2201" s="4">
        <v>-1.6898387064133657E-3</v>
      </c>
      <c r="D2201" s="2">
        <v>-1.3079251067954042E-2</v>
      </c>
      <c r="E2201" s="2">
        <v>-2.8454523079459882E-3</v>
      </c>
      <c r="F2201">
        <v>11</v>
      </c>
      <c r="G2201">
        <v>2023</v>
      </c>
      <c r="L2201" s="2">
        <f t="shared" si="215"/>
        <v>-7.4104614833147616E-3</v>
      </c>
      <c r="P2201" s="2">
        <f t="shared" si="216"/>
        <v>-3.9789508782259141E-3</v>
      </c>
      <c r="T2201" s="2">
        <f t="shared" si="217"/>
        <v>-6.2548478817821395E-3</v>
      </c>
      <c r="X2201" s="2">
        <f t="shared" si="218"/>
        <v>-1.1389412361540676E-2</v>
      </c>
      <c r="AB2201" s="2">
        <f t="shared" si="219"/>
        <v>1.1556136015326225E-3</v>
      </c>
      <c r="AF2201" s="2">
        <f t="shared" si="220"/>
        <v>-1.0233798760008054E-2</v>
      </c>
    </row>
    <row r="2202" spans="1:32" x14ac:dyDescent="0.3">
      <c r="A2202" s="15">
        <v>45250</v>
      </c>
      <c r="B2202" s="2">
        <v>-1.8290246226676467E-3</v>
      </c>
      <c r="C2202" s="4">
        <v>-1.9156893947840173E-3</v>
      </c>
      <c r="D2202" s="2">
        <v>2.2944226028159448E-5</v>
      </c>
      <c r="E2202" s="2">
        <v>-2.1214465049100703E-3</v>
      </c>
      <c r="F2202">
        <v>11</v>
      </c>
      <c r="G2202">
        <v>2023</v>
      </c>
      <c r="L2202" s="2">
        <f t="shared" si="215"/>
        <v>8.6664772116370591E-5</v>
      </c>
      <c r="P2202" s="2">
        <f t="shared" si="216"/>
        <v>1.8519688486958062E-3</v>
      </c>
      <c r="T2202" s="2">
        <f t="shared" si="217"/>
        <v>2.924218822424236E-4</v>
      </c>
      <c r="X2202" s="2">
        <f t="shared" si="218"/>
        <v>1.9386336208121768E-3</v>
      </c>
      <c r="AB2202" s="2">
        <f t="shared" si="219"/>
        <v>2.0575711012605301E-4</v>
      </c>
      <c r="AF2202" s="2">
        <f t="shared" si="220"/>
        <v>2.1443907309382296E-3</v>
      </c>
    </row>
    <row r="2203" spans="1:32" x14ac:dyDescent="0.3">
      <c r="A2203" s="15">
        <v>45251</v>
      </c>
      <c r="B2203" s="2">
        <v>4.7674649833521149E-3</v>
      </c>
      <c r="C2203" s="4">
        <v>4.5394536407028256E-3</v>
      </c>
      <c r="D2203" s="2">
        <v>2.3907334986045499E-3</v>
      </c>
      <c r="E2203" s="2">
        <v>4.1979951306182362E-3</v>
      </c>
      <c r="F2203">
        <v>11</v>
      </c>
      <c r="G2203">
        <v>2023</v>
      </c>
      <c r="L2203" s="2">
        <f t="shared" si="215"/>
        <v>2.2801134264928934E-4</v>
      </c>
      <c r="P2203" s="2">
        <f t="shared" si="216"/>
        <v>-2.376731484747565E-3</v>
      </c>
      <c r="T2203" s="2">
        <f t="shared" si="217"/>
        <v>5.694698527338787E-4</v>
      </c>
      <c r="X2203" s="2">
        <f t="shared" si="218"/>
        <v>-2.1487201420982757E-3</v>
      </c>
      <c r="AB2203" s="2">
        <f t="shared" si="219"/>
        <v>3.4145851008458936E-4</v>
      </c>
      <c r="AF2203" s="2">
        <f t="shared" si="220"/>
        <v>-1.8072616320136863E-3</v>
      </c>
    </row>
    <row r="2204" spans="1:32" x14ac:dyDescent="0.3">
      <c r="A2204" s="15">
        <v>45252</v>
      </c>
      <c r="B2204" s="2">
        <v>-2.3407593668705517E-3</v>
      </c>
      <c r="C2204" s="4">
        <v>1.4380743451579145E-3</v>
      </c>
      <c r="D2204" s="2">
        <v>-5.4830547172467969E-3</v>
      </c>
      <c r="E2204" s="2">
        <v>1.4025317768926581E-3</v>
      </c>
      <c r="F2204">
        <v>11</v>
      </c>
      <c r="G2204">
        <v>2023</v>
      </c>
      <c r="L2204" s="2">
        <f t="shared" si="215"/>
        <v>-3.7788337120284662E-3</v>
      </c>
      <c r="P2204" s="2">
        <f t="shared" si="216"/>
        <v>-3.1422953503762452E-3</v>
      </c>
      <c r="T2204" s="2">
        <f t="shared" si="217"/>
        <v>-3.7432911437632098E-3</v>
      </c>
      <c r="X2204" s="2">
        <f t="shared" si="218"/>
        <v>-6.9211290624047114E-3</v>
      </c>
      <c r="AB2204" s="2">
        <f t="shared" si="219"/>
        <v>3.5542568265256418E-5</v>
      </c>
      <c r="AF2204" s="2">
        <f t="shared" si="220"/>
        <v>-6.885586494139455E-3</v>
      </c>
    </row>
    <row r="2205" spans="1:32" x14ac:dyDescent="0.3">
      <c r="A2205" s="15">
        <v>45253</v>
      </c>
      <c r="B2205" s="2">
        <v>1.0695733193787145E-3</v>
      </c>
      <c r="C2205" s="4">
        <v>-4.9717719445677947E-4</v>
      </c>
      <c r="D2205" s="2">
        <v>2.9436404477832124E-3</v>
      </c>
      <c r="E2205" s="2">
        <v>-8.2243767497741202E-5</v>
      </c>
      <c r="F2205">
        <v>11</v>
      </c>
      <c r="G2205">
        <v>2023</v>
      </c>
      <c r="L2205" s="2">
        <f t="shared" si="215"/>
        <v>1.5667505138354941E-3</v>
      </c>
      <c r="P2205" s="2">
        <f t="shared" si="216"/>
        <v>1.8740671284044978E-3</v>
      </c>
      <c r="T2205" s="2">
        <f t="shared" si="217"/>
        <v>1.1518170868764558E-3</v>
      </c>
      <c r="X2205" s="2">
        <f t="shared" si="218"/>
        <v>3.4408176422399918E-3</v>
      </c>
      <c r="AB2205" s="2">
        <f t="shared" si="219"/>
        <v>-4.1493342695903825E-4</v>
      </c>
      <c r="AF2205" s="2">
        <f t="shared" si="220"/>
        <v>3.0258842152809536E-3</v>
      </c>
    </row>
    <row r="2206" spans="1:32" x14ac:dyDescent="0.3">
      <c r="A2206" s="15">
        <v>45254</v>
      </c>
      <c r="B2206" s="2">
        <v>3.2948300427437412E-3</v>
      </c>
      <c r="C2206" s="4">
        <v>-3.6864963135033191E-4</v>
      </c>
      <c r="D2206" s="2">
        <v>4.3967643852905408E-3</v>
      </c>
      <c r="E2206" s="2">
        <v>-7.2359261841621343E-4</v>
      </c>
      <c r="F2206">
        <v>11</v>
      </c>
      <c r="G2206">
        <v>2023</v>
      </c>
      <c r="L2206" s="2">
        <f t="shared" si="215"/>
        <v>3.663479674094073E-3</v>
      </c>
      <c r="P2206" s="2">
        <f t="shared" si="216"/>
        <v>1.1019343425467997E-3</v>
      </c>
      <c r="T2206" s="2">
        <f t="shared" si="217"/>
        <v>4.0184226611599547E-3</v>
      </c>
      <c r="X2206" s="2">
        <f t="shared" si="218"/>
        <v>4.7654140166408726E-3</v>
      </c>
      <c r="AB2206" s="2">
        <f t="shared" si="219"/>
        <v>3.5494298706588152E-4</v>
      </c>
      <c r="AF2206" s="2">
        <f t="shared" si="220"/>
        <v>5.1203570037067544E-3</v>
      </c>
    </row>
    <row r="2207" spans="1:32" x14ac:dyDescent="0.3">
      <c r="A2207" s="15">
        <v>45258</v>
      </c>
      <c r="B2207" s="2">
        <v>2.5707201823105749E-3</v>
      </c>
      <c r="C2207" s="4">
        <v>4.7992644495748861E-3</v>
      </c>
      <c r="D2207" s="2">
        <v>2.5554557895866845E-3</v>
      </c>
      <c r="E2207" s="2">
        <v>3.0947381568967292E-3</v>
      </c>
      <c r="F2207">
        <v>11</v>
      </c>
      <c r="G2207">
        <v>2023</v>
      </c>
      <c r="L2207" s="2">
        <f t="shared" si="215"/>
        <v>-2.2285442672643112E-3</v>
      </c>
      <c r="P2207" s="2">
        <f t="shared" si="216"/>
        <v>-1.5264392723890376E-5</v>
      </c>
      <c r="T2207" s="2">
        <f t="shared" si="217"/>
        <v>-5.2401797458615429E-4</v>
      </c>
      <c r="X2207" s="2">
        <f t="shared" si="218"/>
        <v>-2.2438086599882016E-3</v>
      </c>
      <c r="AB2207" s="2">
        <f t="shared" si="219"/>
        <v>1.7045262926781569E-3</v>
      </c>
      <c r="AF2207" s="2">
        <f t="shared" si="220"/>
        <v>-5.3928236731004466E-4</v>
      </c>
    </row>
    <row r="2208" spans="1:32" x14ac:dyDescent="0.3">
      <c r="A2208" s="15">
        <v>45259</v>
      </c>
      <c r="B2208" s="2">
        <v>1.4884739517058307E-2</v>
      </c>
      <c r="C2208" s="4">
        <v>1.0402369065395546E-2</v>
      </c>
      <c r="D2208" s="2">
        <v>1.5621813110244879E-2</v>
      </c>
      <c r="E2208" s="2">
        <v>1.0996883981974945E-2</v>
      </c>
      <c r="F2208">
        <v>11</v>
      </c>
      <c r="G2208">
        <v>2023</v>
      </c>
      <c r="L2208" s="2">
        <f t="shared" si="215"/>
        <v>4.4823704516627604E-3</v>
      </c>
      <c r="P2208" s="2">
        <f t="shared" si="216"/>
        <v>7.3707359318657233E-4</v>
      </c>
      <c r="T2208" s="2">
        <f t="shared" si="217"/>
        <v>3.8878555350833621E-3</v>
      </c>
      <c r="X2208" s="2">
        <f t="shared" si="218"/>
        <v>5.2194440448493327E-3</v>
      </c>
      <c r="AB2208" s="2">
        <f t="shared" si="219"/>
        <v>-5.945149165793983E-4</v>
      </c>
      <c r="AF2208" s="2">
        <f t="shared" si="220"/>
        <v>4.6249291282699345E-3</v>
      </c>
    </row>
    <row r="2209" spans="1:32" x14ac:dyDescent="0.3">
      <c r="A2209" s="15">
        <v>45260</v>
      </c>
      <c r="B2209" s="2">
        <v>2.7076014789588904E-3</v>
      </c>
      <c r="C2209" s="4">
        <v>1.8187156036345905E-3</v>
      </c>
      <c r="D2209" s="2">
        <v>-1.9005327998976157E-3</v>
      </c>
      <c r="E2209" s="2">
        <v>1.2933860931623451E-3</v>
      </c>
      <c r="F2209">
        <v>11</v>
      </c>
      <c r="G2209">
        <v>2023</v>
      </c>
      <c r="L2209" s="2">
        <f t="shared" si="215"/>
        <v>8.8888587532429987E-4</v>
      </c>
      <c r="P2209" s="2">
        <f t="shared" si="216"/>
        <v>-4.6081342788565063E-3</v>
      </c>
      <c r="T2209" s="2">
        <f t="shared" si="217"/>
        <v>1.4142153857965452E-3</v>
      </c>
      <c r="X2209" s="2">
        <f t="shared" si="218"/>
        <v>-3.7192484035322064E-3</v>
      </c>
      <c r="AB2209" s="2">
        <f t="shared" si="219"/>
        <v>5.2532951047224536E-4</v>
      </c>
      <c r="AF2209" s="2">
        <f t="shared" si="220"/>
        <v>-3.1939188930599606E-3</v>
      </c>
    </row>
    <row r="2210" spans="1:32" x14ac:dyDescent="0.3">
      <c r="A2210" s="15">
        <v>45261</v>
      </c>
      <c r="B2210" s="2">
        <v>7.7358863984957962E-3</v>
      </c>
      <c r="C2210" s="4">
        <v>6.6929417403635292E-3</v>
      </c>
      <c r="D2210" s="2">
        <v>7.4738516357831493E-3</v>
      </c>
      <c r="E2210" s="2">
        <v>7.3557467527233054E-3</v>
      </c>
      <c r="F2210">
        <v>12</v>
      </c>
      <c r="G2210">
        <v>2023</v>
      </c>
      <c r="L2210" s="2">
        <f t="shared" si="215"/>
        <v>-1.0429446581322671E-3</v>
      </c>
      <c r="P2210" s="2">
        <f t="shared" si="216"/>
        <v>2.6203476271264691E-4</v>
      </c>
      <c r="T2210" s="2">
        <f t="shared" si="217"/>
        <v>-3.8013964577249086E-4</v>
      </c>
      <c r="X2210" s="2">
        <f t="shared" si="218"/>
        <v>-7.8090989541962016E-4</v>
      </c>
      <c r="AB2210" s="2">
        <f t="shared" si="219"/>
        <v>-6.6280501235977621E-4</v>
      </c>
      <c r="AF2210" s="2">
        <f t="shared" si="220"/>
        <v>-1.1810488305984395E-4</v>
      </c>
    </row>
    <row r="2211" spans="1:32" x14ac:dyDescent="0.3">
      <c r="A2211" s="15">
        <v>45264</v>
      </c>
      <c r="B2211" s="2">
        <v>3.1246854464144554E-2</v>
      </c>
      <c r="C2211" s="4">
        <v>2.0668150129021644E-2</v>
      </c>
      <c r="D2211" s="2">
        <v>3.6086776066514732E-2</v>
      </c>
      <c r="E2211" s="2">
        <v>2.0508381669024998E-2</v>
      </c>
      <c r="F2211">
        <v>12</v>
      </c>
      <c r="G2211">
        <v>2023</v>
      </c>
      <c r="L2211" s="2">
        <f t="shared" si="215"/>
        <v>-1.057870433512291E-2</v>
      </c>
      <c r="P2211" s="2">
        <f t="shared" si="216"/>
        <v>-4.8399216023701785E-3</v>
      </c>
      <c r="T2211" s="2">
        <f t="shared" si="217"/>
        <v>-1.0738472795119556E-2</v>
      </c>
      <c r="X2211" s="2">
        <f t="shared" si="218"/>
        <v>-1.5418625937493088E-2</v>
      </c>
      <c r="AB2211" s="2">
        <f t="shared" si="219"/>
        <v>1.5976845999664605E-4</v>
      </c>
      <c r="AF2211" s="2">
        <f t="shared" si="220"/>
        <v>-1.5578394397489734E-2</v>
      </c>
    </row>
    <row r="2212" spans="1:32" x14ac:dyDescent="0.3">
      <c r="A2212" s="15">
        <v>45265</v>
      </c>
      <c r="B2212" s="2">
        <v>9.1613712136322453E-3</v>
      </c>
      <c r="C2212" s="4">
        <v>8.1356227159347649E-3</v>
      </c>
      <c r="D2212" s="2">
        <v>1.250985324586376E-2</v>
      </c>
      <c r="E2212" s="2">
        <v>6.2589014583871215E-3</v>
      </c>
      <c r="F2212">
        <v>12</v>
      </c>
      <c r="G2212">
        <v>2023</v>
      </c>
      <c r="L2212" s="2">
        <f t="shared" si="215"/>
        <v>-1.0257484976974804E-3</v>
      </c>
      <c r="P2212" s="2">
        <f t="shared" si="216"/>
        <v>-3.3484820322315142E-3</v>
      </c>
      <c r="T2212" s="2">
        <f t="shared" si="217"/>
        <v>-2.9024697552451238E-3</v>
      </c>
      <c r="X2212" s="2">
        <f t="shared" si="218"/>
        <v>-4.3742305299289946E-3</v>
      </c>
      <c r="AB2212" s="2">
        <f t="shared" si="219"/>
        <v>1.8767212575476434E-3</v>
      </c>
      <c r="AF2212" s="2">
        <f t="shared" si="220"/>
        <v>-6.250951787476638E-3</v>
      </c>
    </row>
    <row r="2213" spans="1:32" x14ac:dyDescent="0.3">
      <c r="A2213" s="15">
        <v>45266</v>
      </c>
      <c r="B2213" s="2">
        <v>-1.3815734718869664E-3</v>
      </c>
      <c r="C2213" s="4">
        <v>3.9606619004465184E-3</v>
      </c>
      <c r="D2213" s="2">
        <v>-3.7798658860190076E-3</v>
      </c>
      <c r="E2213" s="2">
        <v>5.1603162889014668E-3</v>
      </c>
      <c r="F2213">
        <v>12</v>
      </c>
      <c r="G2213">
        <v>2023</v>
      </c>
      <c r="L2213" s="2">
        <f t="shared" si="215"/>
        <v>5.3422353723334851E-3</v>
      </c>
      <c r="P2213" s="2">
        <f t="shared" si="216"/>
        <v>2.3982924141320409E-3</v>
      </c>
      <c r="T2213" s="2">
        <f t="shared" si="217"/>
        <v>6.5418897607884335E-3</v>
      </c>
      <c r="X2213" s="2">
        <f t="shared" si="218"/>
        <v>7.740527786465526E-3</v>
      </c>
      <c r="AB2213" s="2">
        <f t="shared" si="219"/>
        <v>-1.1996543884549484E-3</v>
      </c>
      <c r="AF2213" s="2">
        <f t="shared" si="220"/>
        <v>8.9401821749204753E-3</v>
      </c>
    </row>
    <row r="2214" spans="1:32" x14ac:dyDescent="0.3">
      <c r="A2214" s="15">
        <v>45267</v>
      </c>
      <c r="B2214" s="2">
        <v>-1.5696757668219404E-4</v>
      </c>
      <c r="C2214" s="4">
        <v>-1.7456549668778934E-3</v>
      </c>
      <c r="D2214" s="2">
        <v>1.4625954557049325E-4</v>
      </c>
      <c r="E2214" s="2">
        <v>-1.8956630176157631E-3</v>
      </c>
      <c r="F2214">
        <v>12</v>
      </c>
      <c r="G2214">
        <v>2023</v>
      </c>
      <c r="L2214" s="2">
        <f t="shared" si="215"/>
        <v>-1.5886873901956994E-3</v>
      </c>
      <c r="P2214" s="2">
        <f t="shared" si="216"/>
        <v>-3.0322712225268729E-4</v>
      </c>
      <c r="T2214" s="2">
        <f t="shared" si="217"/>
        <v>-1.7386954409335691E-3</v>
      </c>
      <c r="X2214" s="2">
        <f t="shared" si="218"/>
        <v>-1.8919145124483866E-3</v>
      </c>
      <c r="AB2214" s="2">
        <f t="shared" si="219"/>
        <v>1.5000805073786972E-4</v>
      </c>
      <c r="AF2214" s="2">
        <f t="shared" si="220"/>
        <v>-2.0419225631862566E-3</v>
      </c>
    </row>
    <row r="2215" spans="1:32" x14ac:dyDescent="0.3">
      <c r="A2215" s="15">
        <v>45268</v>
      </c>
      <c r="B2215" s="2">
        <v>8.9752685156158744E-3</v>
      </c>
      <c r="C2215" s="4">
        <v>3.2653705657344212E-3</v>
      </c>
      <c r="D2215" s="2">
        <v>8.9792363165917023E-3</v>
      </c>
      <c r="E2215" s="2">
        <v>4.3714414882607645E-3</v>
      </c>
      <c r="F2215">
        <v>12</v>
      </c>
      <c r="G2215">
        <v>2023</v>
      </c>
      <c r="L2215" s="2">
        <f t="shared" si="215"/>
        <v>-5.7098979498814532E-3</v>
      </c>
      <c r="P2215" s="2">
        <f t="shared" si="216"/>
        <v>-3.9678009758278843E-6</v>
      </c>
      <c r="T2215" s="2">
        <f t="shared" si="217"/>
        <v>-4.6038270273551099E-3</v>
      </c>
      <c r="X2215" s="2">
        <f t="shared" si="218"/>
        <v>-5.7138657508572811E-3</v>
      </c>
      <c r="AB2215" s="2">
        <f t="shared" si="219"/>
        <v>-1.1060709225263433E-3</v>
      </c>
      <c r="AF2215" s="2">
        <f t="shared" si="220"/>
        <v>-4.6077948283309378E-3</v>
      </c>
    </row>
    <row r="2216" spans="1:32" x14ac:dyDescent="0.3">
      <c r="A2216" s="15">
        <v>45271</v>
      </c>
      <c r="B2216" s="2">
        <v>4.0066557622883319E-5</v>
      </c>
      <c r="C2216" s="4">
        <v>1.3209724646388113E-3</v>
      </c>
      <c r="D2216" s="2">
        <v>1.1055393339257755E-3</v>
      </c>
      <c r="E2216" s="2">
        <v>1.4741011892485422E-3</v>
      </c>
      <c r="F2216">
        <v>12</v>
      </c>
      <c r="G2216">
        <v>2023</v>
      </c>
      <c r="L2216" s="2">
        <f t="shared" si="215"/>
        <v>1.280905907015928E-3</v>
      </c>
      <c r="P2216" s="2">
        <f t="shared" si="216"/>
        <v>-1.0654727763028922E-3</v>
      </c>
      <c r="T2216" s="2">
        <f t="shared" si="217"/>
        <v>1.4340346316256589E-3</v>
      </c>
      <c r="X2216" s="2">
        <f t="shared" si="218"/>
        <v>2.1543313071303578E-4</v>
      </c>
      <c r="AB2216" s="2">
        <f t="shared" si="219"/>
        <v>-1.5312872460973093E-4</v>
      </c>
      <c r="AF2216" s="2">
        <f t="shared" si="220"/>
        <v>3.6856185532276671E-4</v>
      </c>
    </row>
    <row r="2217" spans="1:32" x14ac:dyDescent="0.3">
      <c r="A2217" s="15">
        <v>45272</v>
      </c>
      <c r="B2217" s="2">
        <v>-1.9576588383928176E-3</v>
      </c>
      <c r="C2217" s="4">
        <v>-4.3196441413336653E-3</v>
      </c>
      <c r="D2217" s="2">
        <v>-4.5800155344319542E-3</v>
      </c>
      <c r="E2217" s="2">
        <v>-5.3983688774810511E-3</v>
      </c>
      <c r="F2217">
        <v>12</v>
      </c>
      <c r="G2217">
        <v>2023</v>
      </c>
      <c r="L2217" s="2">
        <f t="shared" si="215"/>
        <v>-2.3619853029408478E-3</v>
      </c>
      <c r="P2217" s="2">
        <f t="shared" si="216"/>
        <v>2.6223566960391366E-3</v>
      </c>
      <c r="T2217" s="2">
        <f t="shared" si="217"/>
        <v>-3.4407100390882336E-3</v>
      </c>
      <c r="X2217" s="2">
        <f t="shared" si="218"/>
        <v>2.6037139309828886E-4</v>
      </c>
      <c r="AB2217" s="2">
        <f t="shared" si="219"/>
        <v>1.0787247361473858E-3</v>
      </c>
      <c r="AF2217" s="2">
        <f t="shared" si="220"/>
        <v>-8.183533430490969E-4</v>
      </c>
    </row>
    <row r="2218" spans="1:32" x14ac:dyDescent="0.3">
      <c r="A2218" s="15">
        <v>45273</v>
      </c>
      <c r="B2218" s="2">
        <v>-9.6829655380860425E-5</v>
      </c>
      <c r="C2218" s="4">
        <v>9.5425324302591977E-4</v>
      </c>
      <c r="D2218" s="2">
        <v>-1.1253239287400109E-4</v>
      </c>
      <c r="E2218" s="2">
        <v>4.8266718695621022E-4</v>
      </c>
      <c r="F2218">
        <v>12</v>
      </c>
      <c r="G2218">
        <v>2023</v>
      </c>
      <c r="L2218" s="2">
        <f t="shared" si="215"/>
        <v>1.0510828984067802E-3</v>
      </c>
      <c r="P2218" s="2">
        <f t="shared" si="216"/>
        <v>1.570273749314066E-5</v>
      </c>
      <c r="T2218" s="2">
        <f t="shared" si="217"/>
        <v>5.7949684233707063E-4</v>
      </c>
      <c r="X2218" s="2">
        <f t="shared" si="218"/>
        <v>1.0667856358999208E-3</v>
      </c>
      <c r="AB2218" s="2">
        <f t="shared" si="219"/>
        <v>4.7158605606970955E-4</v>
      </c>
      <c r="AF2218" s="2">
        <f t="shared" si="220"/>
        <v>5.9519957983021133E-4</v>
      </c>
    </row>
    <row r="2219" spans="1:32" x14ac:dyDescent="0.3">
      <c r="A2219" s="15">
        <v>45274</v>
      </c>
      <c r="B2219" s="2">
        <v>1.3515056205952555E-2</v>
      </c>
      <c r="C2219" s="4">
        <v>1.2250105727945973E-2</v>
      </c>
      <c r="D2219" s="2">
        <v>1.3591408352754497E-2</v>
      </c>
      <c r="E2219" s="2">
        <v>1.3359277771230865E-2</v>
      </c>
      <c r="F2219">
        <v>12</v>
      </c>
      <c r="G2219">
        <v>2023</v>
      </c>
      <c r="L2219" s="2">
        <f t="shared" si="215"/>
        <v>-1.2649504780065813E-3</v>
      </c>
      <c r="P2219" s="2">
        <f t="shared" si="216"/>
        <v>-7.6352146801942147E-5</v>
      </c>
      <c r="T2219" s="2">
        <f t="shared" si="217"/>
        <v>-1.5577843472168972E-4</v>
      </c>
      <c r="X2219" s="2">
        <f t="shared" si="218"/>
        <v>-1.3413026248085234E-3</v>
      </c>
      <c r="AB2219" s="2">
        <f t="shared" si="219"/>
        <v>-1.1091720432848916E-3</v>
      </c>
      <c r="AF2219" s="2">
        <f t="shared" si="220"/>
        <v>-2.3213058152363186E-4</v>
      </c>
    </row>
    <row r="2220" spans="1:32" x14ac:dyDescent="0.3">
      <c r="A2220" s="15">
        <v>45275</v>
      </c>
      <c r="B2220" s="2">
        <v>3.1816440042267097E-3</v>
      </c>
      <c r="C2220" s="4">
        <v>1.2932723401643828E-2</v>
      </c>
      <c r="D2220" s="2">
        <v>8.615759140037248E-3</v>
      </c>
      <c r="E2220" s="2">
        <v>1.3749712823800071E-2</v>
      </c>
      <c r="F2220">
        <v>12</v>
      </c>
      <c r="G2220">
        <v>2023</v>
      </c>
      <c r="L2220" s="2">
        <f t="shared" si="215"/>
        <v>9.7510793974171176E-3</v>
      </c>
      <c r="P2220" s="2">
        <f t="shared" si="216"/>
        <v>-5.4341151358105379E-3</v>
      </c>
      <c r="T2220" s="2">
        <f t="shared" si="217"/>
        <v>1.056806881957336E-2</v>
      </c>
      <c r="X2220" s="2">
        <f t="shared" si="218"/>
        <v>4.3169642616065797E-3</v>
      </c>
      <c r="AB2220" s="2">
        <f t="shared" si="219"/>
        <v>-8.1698942215624286E-4</v>
      </c>
      <c r="AF2220" s="2">
        <f t="shared" si="220"/>
        <v>5.1339536837628225E-3</v>
      </c>
    </row>
    <row r="2221" spans="1:32" x14ac:dyDescent="0.3">
      <c r="A2221" s="15">
        <v>45278</v>
      </c>
      <c r="B2221" s="2">
        <v>-3.9566516980726668E-3</v>
      </c>
      <c r="C2221" s="4">
        <v>-1.7710127163373592E-3</v>
      </c>
      <c r="D2221" s="2">
        <v>-5.7297394978144695E-3</v>
      </c>
      <c r="E2221" s="2">
        <v>-2.3594173500970988E-3</v>
      </c>
      <c r="F2221">
        <v>12</v>
      </c>
      <c r="G2221">
        <v>2023</v>
      </c>
      <c r="L2221" s="2">
        <f t="shared" si="215"/>
        <v>2.1856389817353078E-3</v>
      </c>
      <c r="P2221" s="2">
        <f t="shared" si="216"/>
        <v>1.7730877997418027E-3</v>
      </c>
      <c r="T2221" s="2">
        <f t="shared" si="217"/>
        <v>1.597234347975568E-3</v>
      </c>
      <c r="X2221" s="2">
        <f t="shared" si="218"/>
        <v>3.9587267814771105E-3</v>
      </c>
      <c r="AB2221" s="2">
        <f t="shared" si="219"/>
        <v>5.8840463375973962E-4</v>
      </c>
      <c r="AF2221" s="2">
        <f t="shared" si="220"/>
        <v>3.3703221477173707E-3</v>
      </c>
    </row>
    <row r="2222" spans="1:32" x14ac:dyDescent="0.3">
      <c r="A2222" s="15">
        <v>45279</v>
      </c>
      <c r="B2222" s="2">
        <v>-4.8753292013561006E-4</v>
      </c>
      <c r="C2222" s="4">
        <v>1.6084113611267324E-3</v>
      </c>
      <c r="D2222" s="2">
        <v>6.6850924527486508E-5</v>
      </c>
      <c r="E2222" s="2">
        <v>1.7121201137095365E-3</v>
      </c>
      <c r="F2222">
        <v>12</v>
      </c>
      <c r="G2222">
        <v>2023</v>
      </c>
      <c r="L2222" s="2">
        <f t="shared" si="215"/>
        <v>2.0959442812623426E-3</v>
      </c>
      <c r="P2222" s="2">
        <f t="shared" si="216"/>
        <v>-5.5438384466309661E-4</v>
      </c>
      <c r="T2222" s="2">
        <f t="shared" si="217"/>
        <v>2.1996530338451465E-3</v>
      </c>
      <c r="X2222" s="2">
        <f t="shared" si="218"/>
        <v>1.5415604365992459E-3</v>
      </c>
      <c r="AB2222" s="2">
        <f t="shared" si="219"/>
        <v>-1.0370875258280412E-4</v>
      </c>
      <c r="AF2222" s="2">
        <f t="shared" si="220"/>
        <v>1.64526918918205E-3</v>
      </c>
    </row>
    <row r="2223" spans="1:32" x14ac:dyDescent="0.3">
      <c r="A2223" s="15">
        <v>45280</v>
      </c>
      <c r="B2223" s="2">
        <v>-1.0999351453334154E-2</v>
      </c>
      <c r="C2223" s="4">
        <v>-1.4121502253753401E-2</v>
      </c>
      <c r="D2223" s="2">
        <v>-8.8905786187432976E-3</v>
      </c>
      <c r="E2223" s="2">
        <v>-1.3030747709981378E-2</v>
      </c>
      <c r="F2223">
        <v>12</v>
      </c>
      <c r="G2223">
        <v>2023</v>
      </c>
      <c r="L2223" s="2">
        <f t="shared" si="215"/>
        <v>-3.1221508004192471E-3</v>
      </c>
      <c r="P2223" s="2">
        <f t="shared" si="216"/>
        <v>-2.1087728345908566E-3</v>
      </c>
      <c r="T2223" s="2">
        <f t="shared" si="217"/>
        <v>-2.0313962566472239E-3</v>
      </c>
      <c r="X2223" s="2">
        <f t="shared" si="218"/>
        <v>-5.2309236350101037E-3</v>
      </c>
      <c r="AB2223" s="2">
        <f t="shared" si="219"/>
        <v>-1.0907545437720233E-3</v>
      </c>
      <c r="AF2223" s="2">
        <f t="shared" si="220"/>
        <v>-4.1401690912380804E-3</v>
      </c>
    </row>
    <row r="2224" spans="1:32" x14ac:dyDescent="0.3">
      <c r="A2224" s="15">
        <v>45281</v>
      </c>
      <c r="B2224" s="2">
        <v>5.8496670730563633E-3</v>
      </c>
      <c r="C2224" s="4">
        <v>4.9597756989902108E-3</v>
      </c>
      <c r="D2224" s="2">
        <v>8.3222152668441032E-3</v>
      </c>
      <c r="E2224" s="2">
        <v>5.0887643956974652E-3</v>
      </c>
      <c r="F2224">
        <v>12</v>
      </c>
      <c r="G2224">
        <v>2023</v>
      </c>
      <c r="L2224" s="2">
        <f t="shared" si="215"/>
        <v>-8.8989137406615248E-4</v>
      </c>
      <c r="P2224" s="2">
        <f t="shared" si="216"/>
        <v>-2.47254819378774E-3</v>
      </c>
      <c r="T2224" s="2">
        <f t="shared" si="217"/>
        <v>-7.6090267735889807E-4</v>
      </c>
      <c r="X2224" s="2">
        <f t="shared" si="218"/>
        <v>-3.3624395678538924E-3</v>
      </c>
      <c r="AB2224" s="2">
        <f t="shared" si="219"/>
        <v>-1.2898869670725441E-4</v>
      </c>
      <c r="AF2224" s="2">
        <f t="shared" si="220"/>
        <v>-3.233450871146638E-3</v>
      </c>
    </row>
    <row r="2225" spans="1:32" x14ac:dyDescent="0.3">
      <c r="A2225" s="15">
        <v>45282</v>
      </c>
      <c r="B2225" s="2">
        <v>-6.0786473653297044E-3</v>
      </c>
      <c r="C2225" s="4">
        <v>4.4389450977533424E-3</v>
      </c>
      <c r="D2225" s="2">
        <v>-7.2804955670081068E-3</v>
      </c>
      <c r="E2225" s="2">
        <v>3.4129635038968485E-3</v>
      </c>
      <c r="F2225">
        <v>12</v>
      </c>
      <c r="G2225">
        <v>2023</v>
      </c>
      <c r="L2225" s="2">
        <f t="shared" si="215"/>
        <v>1.0517592463083047E-2</v>
      </c>
      <c r="P2225" s="2">
        <f t="shared" si="216"/>
        <v>1.2018482016784024E-3</v>
      </c>
      <c r="T2225" s="2">
        <f t="shared" si="217"/>
        <v>9.4916108692265529E-3</v>
      </c>
      <c r="X2225" s="2">
        <f t="shared" si="218"/>
        <v>1.1719440664761448E-2</v>
      </c>
      <c r="AB2225" s="2">
        <f t="shared" si="219"/>
        <v>1.025981593856494E-3</v>
      </c>
      <c r="AF2225" s="2">
        <f t="shared" si="220"/>
        <v>1.0693459070904954E-2</v>
      </c>
    </row>
    <row r="2226" spans="1:32" x14ac:dyDescent="0.3">
      <c r="A2226" s="15">
        <v>45286</v>
      </c>
      <c r="B2226" s="2">
        <v>3.0336309740777406E-3</v>
      </c>
      <c r="C2226" s="4">
        <v>4.3069126064431357E-3</v>
      </c>
      <c r="D2226" s="2">
        <v>4.9061049422164018E-3</v>
      </c>
      <c r="E2226" s="2">
        <v>3.2323136863113889E-3</v>
      </c>
      <c r="F2226">
        <v>12</v>
      </c>
      <c r="G2226">
        <v>2023</v>
      </c>
      <c r="L2226" s="2">
        <f t="shared" si="215"/>
        <v>1.2732816323653951E-3</v>
      </c>
      <c r="P2226" s="2">
        <f t="shared" si="216"/>
        <v>-1.8724739681386612E-3</v>
      </c>
      <c r="T2226" s="2">
        <f t="shared" si="217"/>
        <v>1.986827122336483E-4</v>
      </c>
      <c r="X2226" s="2">
        <f t="shared" si="218"/>
        <v>-5.9919233577326609E-4</v>
      </c>
      <c r="AB2226" s="2">
        <f t="shared" si="219"/>
        <v>1.0745989201317468E-3</v>
      </c>
      <c r="AF2226" s="2">
        <f t="shared" si="220"/>
        <v>-1.6737912559050129E-3</v>
      </c>
    </row>
    <row r="2227" spans="1:32" x14ac:dyDescent="0.3">
      <c r="A2227" s="15">
        <v>45287</v>
      </c>
      <c r="B2227" s="2">
        <v>9.505862841649667E-3</v>
      </c>
      <c r="C2227" s="4">
        <v>9.9527315211029848E-3</v>
      </c>
      <c r="D2227" s="2">
        <v>1.1678402341756938E-2</v>
      </c>
      <c r="E2227" s="2">
        <v>9.8354565946326446E-3</v>
      </c>
      <c r="F2227">
        <v>12</v>
      </c>
      <c r="G2227">
        <v>2023</v>
      </c>
      <c r="L2227" s="2">
        <f t="shared" si="215"/>
        <v>4.4686867945331783E-4</v>
      </c>
      <c r="P2227" s="2">
        <f t="shared" si="216"/>
        <v>-2.1725395001072709E-3</v>
      </c>
      <c r="T2227" s="2">
        <f t="shared" si="217"/>
        <v>3.2959375298297761E-4</v>
      </c>
      <c r="X2227" s="2">
        <f t="shared" si="218"/>
        <v>-1.7256708206539531E-3</v>
      </c>
      <c r="AB2227" s="2">
        <f t="shared" si="219"/>
        <v>1.1727492647034023E-4</v>
      </c>
      <c r="AF2227" s="2">
        <f t="shared" si="220"/>
        <v>-1.8429457471242933E-3</v>
      </c>
    </row>
    <row r="2228" spans="1:32" x14ac:dyDescent="0.3">
      <c r="A2228" s="15">
        <v>45288</v>
      </c>
      <c r="B2228" s="2">
        <v>3.1763574981075512E-3</v>
      </c>
      <c r="C2228" s="4">
        <v>5.7239173853311969E-3</v>
      </c>
      <c r="D2228" s="2">
        <v>4.6880630957165546E-3</v>
      </c>
      <c r="E2228" s="2">
        <v>5.1632163554926405E-3</v>
      </c>
      <c r="F2228">
        <v>12</v>
      </c>
      <c r="G2228">
        <v>2023</v>
      </c>
      <c r="L2228" s="2">
        <f t="shared" si="215"/>
        <v>2.5475598872236457E-3</v>
      </c>
      <c r="P2228" s="2">
        <f t="shared" si="216"/>
        <v>-1.5117055976090034E-3</v>
      </c>
      <c r="T2228" s="2">
        <f t="shared" si="217"/>
        <v>1.9868588573850893E-3</v>
      </c>
      <c r="X2228" s="2">
        <f t="shared" si="218"/>
        <v>1.0358542896146423E-3</v>
      </c>
      <c r="AB2228" s="2">
        <f t="shared" si="219"/>
        <v>5.6070102983855636E-4</v>
      </c>
      <c r="AF2228" s="2">
        <f t="shared" si="220"/>
        <v>4.7515325977608592E-4</v>
      </c>
    </row>
    <row r="2229" spans="1:32" x14ac:dyDescent="0.3">
      <c r="A2229" s="15">
        <v>45289</v>
      </c>
      <c r="B2229" s="2">
        <v>-2.1710347202668449E-3</v>
      </c>
      <c r="C2229" s="4">
        <v>-2.1718468044465127E-3</v>
      </c>
      <c r="D2229" s="2">
        <v>-4.4590077419342138E-3</v>
      </c>
      <c r="E2229" s="2">
        <v>-2.3493869249133878E-3</v>
      </c>
      <c r="F2229">
        <v>12</v>
      </c>
      <c r="G2229">
        <v>2023</v>
      </c>
      <c r="L2229" s="2">
        <f t="shared" si="215"/>
        <v>-8.1208417966778523E-7</v>
      </c>
      <c r="P2229" s="2">
        <f t="shared" si="216"/>
        <v>2.2879730216673689E-3</v>
      </c>
      <c r="T2229" s="2">
        <f t="shared" si="217"/>
        <v>-1.7835220464654288E-4</v>
      </c>
      <c r="X2229" s="2">
        <f t="shared" si="218"/>
        <v>2.2871609374877011E-3</v>
      </c>
      <c r="AB2229" s="2">
        <f t="shared" si="219"/>
        <v>1.7754012046687509E-4</v>
      </c>
      <c r="AF2229" s="2">
        <f t="shared" si="220"/>
        <v>2.109620817020826E-3</v>
      </c>
    </row>
    <row r="2230" spans="1:32" x14ac:dyDescent="0.3">
      <c r="A2230" s="15">
        <v>45292</v>
      </c>
      <c r="B2230" s="2">
        <v>-1.4144502285957648E-3</v>
      </c>
      <c r="C2230" s="4">
        <v>4.8317181589773318E-4</v>
      </c>
      <c r="D2230" s="2">
        <v>-1.1999855049205014E-3</v>
      </c>
      <c r="E2230" s="2">
        <v>4.3853662763682701E-4</v>
      </c>
      <c r="F2230">
        <v>1</v>
      </c>
      <c r="G2230">
        <v>2024</v>
      </c>
      <c r="L2230" s="2">
        <f t="shared" si="215"/>
        <v>-1.8976220444934979E-3</v>
      </c>
      <c r="P2230" s="2">
        <f t="shared" si="216"/>
        <v>2.1446472367526331E-4</v>
      </c>
      <c r="T2230" s="2">
        <f t="shared" si="217"/>
        <v>-1.8529868562325918E-3</v>
      </c>
      <c r="X2230" s="2">
        <f t="shared" si="218"/>
        <v>-1.6831573208182346E-3</v>
      </c>
      <c r="AB2230" s="2">
        <f t="shared" si="219"/>
        <v>4.4635188260906168E-5</v>
      </c>
      <c r="AF2230" s="2">
        <f t="shared" si="220"/>
        <v>-1.6385221325573285E-3</v>
      </c>
    </row>
    <row r="2231" spans="1:32" x14ac:dyDescent="0.3">
      <c r="A2231" s="15">
        <v>45293</v>
      </c>
      <c r="B2231" s="2">
        <v>-5.1976585941725826E-3</v>
      </c>
      <c r="C2231" s="4">
        <v>-3.5001540803702609E-3</v>
      </c>
      <c r="D2231" s="2">
        <v>-9.7990434193095249E-3</v>
      </c>
      <c r="E2231" s="2">
        <v>-5.250447130656883E-3</v>
      </c>
      <c r="F2231">
        <v>1</v>
      </c>
      <c r="G2231">
        <v>2024</v>
      </c>
      <c r="L2231" s="2">
        <f t="shared" si="215"/>
        <v>-1.6975045138023217E-3</v>
      </c>
      <c r="P2231" s="2">
        <f t="shared" si="216"/>
        <v>-4.6013848251369423E-3</v>
      </c>
      <c r="T2231" s="2">
        <f t="shared" si="217"/>
        <v>5.2788536484300354E-5</v>
      </c>
      <c r="X2231" s="2">
        <f t="shared" si="218"/>
        <v>-6.298889338939264E-3</v>
      </c>
      <c r="AB2231" s="2">
        <f t="shared" si="219"/>
        <v>1.7502930502866221E-3</v>
      </c>
      <c r="AF2231" s="2">
        <f t="shared" si="220"/>
        <v>-4.548596288652642E-3</v>
      </c>
    </row>
    <row r="2232" spans="1:32" x14ac:dyDescent="0.3">
      <c r="A2232" s="15">
        <v>45294</v>
      </c>
      <c r="B2232" s="2">
        <v>-4.2151713236626915E-3</v>
      </c>
      <c r="C2232" s="4">
        <v>-6.8518125340398571E-3</v>
      </c>
      <c r="D2232" s="2">
        <v>-1.187144916475967E-3</v>
      </c>
      <c r="E2232" s="2">
        <v>-7.4539089484740289E-3</v>
      </c>
      <c r="F2232">
        <v>1</v>
      </c>
      <c r="G2232">
        <v>2024</v>
      </c>
      <c r="L2232" s="2">
        <f t="shared" si="215"/>
        <v>2.6366412103771657E-3</v>
      </c>
      <c r="P2232" s="2">
        <f t="shared" si="216"/>
        <v>3.0280264071867245E-3</v>
      </c>
      <c r="T2232" s="2">
        <f t="shared" si="217"/>
        <v>3.2387376248113374E-3</v>
      </c>
      <c r="X2232" s="2">
        <f t="shared" si="218"/>
        <v>5.6646676175638906E-3</v>
      </c>
      <c r="AB2232" s="2">
        <f t="shared" si="219"/>
        <v>6.0209641443417176E-4</v>
      </c>
      <c r="AF2232" s="2">
        <f t="shared" si="220"/>
        <v>6.2667640319980615E-3</v>
      </c>
    </row>
    <row r="2233" spans="1:32" x14ac:dyDescent="0.3">
      <c r="A2233" s="15">
        <v>45295</v>
      </c>
      <c r="B2233" s="2">
        <v>1.2086017307567148E-2</v>
      </c>
      <c r="C2233" s="4">
        <v>6.5644700671783473E-3</v>
      </c>
      <c r="D2233" s="2">
        <v>1.0290336747025236E-2</v>
      </c>
      <c r="E2233" s="2">
        <v>6.8805128047020334E-3</v>
      </c>
      <c r="F2233">
        <v>1</v>
      </c>
      <c r="G2233">
        <v>2024</v>
      </c>
      <c r="L2233" s="2">
        <f t="shared" si="215"/>
        <v>5.5215472403888008E-3</v>
      </c>
      <c r="P2233" s="2">
        <f t="shared" si="216"/>
        <v>-1.7956805605419124E-3</v>
      </c>
      <c r="T2233" s="2">
        <f t="shared" si="217"/>
        <v>5.2055045028651147E-3</v>
      </c>
      <c r="X2233" s="2">
        <f t="shared" si="218"/>
        <v>3.7258666798468884E-3</v>
      </c>
      <c r="AB2233" s="2">
        <f t="shared" si="219"/>
        <v>-3.1604273752368611E-4</v>
      </c>
      <c r="AF2233" s="2">
        <f t="shared" si="220"/>
        <v>3.4098239423232023E-3</v>
      </c>
    </row>
    <row r="2234" spans="1:32" x14ac:dyDescent="0.3">
      <c r="A2234" s="15">
        <v>45296</v>
      </c>
      <c r="B2234" s="2">
        <v>-1.1155422929961686E-4</v>
      </c>
      <c r="C2234" s="4">
        <v>2.4101280784538581E-3</v>
      </c>
      <c r="D2234" s="2">
        <v>-7.6458865234244327E-4</v>
      </c>
      <c r="E2234" s="2">
        <v>2.4855398728166754E-3</v>
      </c>
      <c r="F2234">
        <v>1</v>
      </c>
      <c r="G2234">
        <v>2024</v>
      </c>
      <c r="L2234" s="2">
        <f t="shared" si="215"/>
        <v>-2.521682307753475E-3</v>
      </c>
      <c r="P2234" s="2">
        <f t="shared" si="216"/>
        <v>-6.5303442304282639E-4</v>
      </c>
      <c r="T2234" s="2">
        <f t="shared" si="217"/>
        <v>-2.5970941021162923E-3</v>
      </c>
      <c r="X2234" s="2">
        <f t="shared" si="218"/>
        <v>-3.1747167307963012E-3</v>
      </c>
      <c r="AB2234" s="2">
        <f t="shared" si="219"/>
        <v>-7.5411794362817332E-5</v>
      </c>
      <c r="AF2234" s="2">
        <f t="shared" si="220"/>
        <v>-3.2501285251591186E-3</v>
      </c>
    </row>
    <row r="2235" spans="1:32" x14ac:dyDescent="0.3">
      <c r="A2235" s="15">
        <v>45299</v>
      </c>
      <c r="B2235" s="2">
        <v>-1.0414489643042486E-2</v>
      </c>
      <c r="C2235" s="4">
        <v>-9.1106730290914789E-3</v>
      </c>
      <c r="D2235" s="2">
        <v>-1.4716875350401793E-2</v>
      </c>
      <c r="E2235" s="2">
        <v>-9.3150890336356033E-3</v>
      </c>
      <c r="F2235">
        <v>1</v>
      </c>
      <c r="G2235">
        <v>2024</v>
      </c>
      <c r="L2235" s="2">
        <f t="shared" si="215"/>
        <v>-1.3038166139510074E-3</v>
      </c>
      <c r="P2235" s="2">
        <f t="shared" si="216"/>
        <v>-4.3023857073593071E-3</v>
      </c>
      <c r="T2235" s="2">
        <f t="shared" si="217"/>
        <v>-1.099400609406883E-3</v>
      </c>
      <c r="X2235" s="2">
        <f t="shared" si="218"/>
        <v>-5.6062023213103145E-3</v>
      </c>
      <c r="AB2235" s="2">
        <f t="shared" si="219"/>
        <v>2.0441600454412442E-4</v>
      </c>
      <c r="AF2235" s="2">
        <f t="shared" si="220"/>
        <v>-5.4017863167661901E-3</v>
      </c>
    </row>
    <row r="2236" spans="1:32" x14ac:dyDescent="0.3">
      <c r="A2236" s="15">
        <v>45300</v>
      </c>
      <c r="B2236" s="2">
        <v>-4.4911486159761637E-3</v>
      </c>
      <c r="C2236" s="4">
        <v>1.4805001626922579E-3</v>
      </c>
      <c r="D2236" s="2">
        <v>-4.375108666445352E-3</v>
      </c>
      <c r="E2236" s="2">
        <v>4.343059975150415E-4</v>
      </c>
      <c r="F2236">
        <v>1</v>
      </c>
      <c r="G2236">
        <v>2024</v>
      </c>
      <c r="L2236" s="2">
        <f t="shared" si="215"/>
        <v>-5.9716487786684218E-3</v>
      </c>
      <c r="P2236" s="2">
        <f t="shared" si="216"/>
        <v>1.1603994953081169E-4</v>
      </c>
      <c r="T2236" s="2">
        <f t="shared" si="217"/>
        <v>-4.925454613491205E-3</v>
      </c>
      <c r="X2236" s="2">
        <f t="shared" si="218"/>
        <v>-5.8556088291376101E-3</v>
      </c>
      <c r="AB2236" s="2">
        <f t="shared" si="219"/>
        <v>1.0461941651772164E-3</v>
      </c>
      <c r="AF2236" s="2">
        <f t="shared" si="220"/>
        <v>-4.8094146639603933E-3</v>
      </c>
    </row>
    <row r="2237" spans="1:32" x14ac:dyDescent="0.3">
      <c r="A2237" s="15">
        <v>45301</v>
      </c>
      <c r="B2237" s="2">
        <v>1.2744825506612362E-3</v>
      </c>
      <c r="C2237" s="4">
        <v>3.4277333098166004E-3</v>
      </c>
      <c r="D2237" s="2">
        <v>2.5019764979313627E-3</v>
      </c>
      <c r="E2237" s="2">
        <v>3.8032555587416668E-3</v>
      </c>
      <c r="F2237">
        <v>1</v>
      </c>
      <c r="G2237">
        <v>2024</v>
      </c>
      <c r="L2237" s="2">
        <f t="shared" si="215"/>
        <v>-2.1532507591553642E-3</v>
      </c>
      <c r="P2237" s="2">
        <f t="shared" si="216"/>
        <v>1.2274939472701266E-3</v>
      </c>
      <c r="T2237" s="2">
        <f t="shared" si="217"/>
        <v>-2.5287730080804306E-3</v>
      </c>
      <c r="X2237" s="2">
        <f t="shared" si="218"/>
        <v>-9.2575681188523766E-4</v>
      </c>
      <c r="AB2237" s="2">
        <f t="shared" si="219"/>
        <v>-3.7552224892506642E-4</v>
      </c>
      <c r="AF2237" s="2">
        <f t="shared" si="220"/>
        <v>-1.3012790608103041E-3</v>
      </c>
    </row>
    <row r="2238" spans="1:32" x14ac:dyDescent="0.3">
      <c r="A2238" s="15">
        <v>45302</v>
      </c>
      <c r="B2238" s="2">
        <v>1.1718088210380369E-3</v>
      </c>
      <c r="C2238" s="4">
        <v>1.3183031357112129E-3</v>
      </c>
      <c r="D2238" s="2">
        <v>1.6363726580076161E-3</v>
      </c>
      <c r="E2238" s="2">
        <v>8.8573860370344808E-4</v>
      </c>
      <c r="F2238">
        <v>1</v>
      </c>
      <c r="G2238">
        <v>2024</v>
      </c>
      <c r="L2238" s="2">
        <f t="shared" si="215"/>
        <v>-1.4649431467317602E-4</v>
      </c>
      <c r="P2238" s="2">
        <f t="shared" si="216"/>
        <v>4.6456383696957923E-4</v>
      </c>
      <c r="T2238" s="2">
        <f t="shared" si="217"/>
        <v>2.8607021733458883E-4</v>
      </c>
      <c r="X2238" s="2">
        <f t="shared" si="218"/>
        <v>3.1806952229640321E-4</v>
      </c>
      <c r="AB2238" s="2">
        <f t="shared" si="219"/>
        <v>4.3256453200776486E-4</v>
      </c>
      <c r="AF2238" s="2">
        <f t="shared" si="220"/>
        <v>7.5063405430416807E-4</v>
      </c>
    </row>
    <row r="2239" spans="1:32" x14ac:dyDescent="0.3">
      <c r="A2239" s="15">
        <v>45303</v>
      </c>
      <c r="B2239" s="2">
        <v>2.4177609186552553E-3</v>
      </c>
      <c r="C2239" s="4">
        <v>1.1426420045086596E-2</v>
      </c>
      <c r="D2239" s="2">
        <v>5.7221636081357038E-3</v>
      </c>
      <c r="E2239" s="2">
        <v>1.181338622705321E-2</v>
      </c>
      <c r="F2239">
        <v>1</v>
      </c>
      <c r="G2239">
        <v>2024</v>
      </c>
      <c r="L2239" s="2">
        <f t="shared" si="215"/>
        <v>-9.0086591264313398E-3</v>
      </c>
      <c r="P2239" s="2">
        <f t="shared" si="216"/>
        <v>3.3044026894804485E-3</v>
      </c>
      <c r="T2239" s="2">
        <f t="shared" si="217"/>
        <v>-9.3956253083979542E-3</v>
      </c>
      <c r="X2239" s="2">
        <f t="shared" si="218"/>
        <v>-5.7042564369508917E-3</v>
      </c>
      <c r="AB2239" s="2">
        <f t="shared" si="219"/>
        <v>-3.8696618196661439E-4</v>
      </c>
      <c r="AF2239" s="2">
        <f t="shared" si="220"/>
        <v>-6.0912226189175061E-3</v>
      </c>
    </row>
    <row r="2240" spans="1:32" x14ac:dyDescent="0.3">
      <c r="A2240" s="15">
        <v>45306</v>
      </c>
      <c r="B2240" s="2">
        <v>7.4855496042885387E-3</v>
      </c>
      <c r="C2240" s="4">
        <v>9.2671463903118111E-3</v>
      </c>
      <c r="D2240" s="2">
        <v>9.4005843663146765E-3</v>
      </c>
      <c r="E2240" s="2">
        <v>1.0465842938632494E-2</v>
      </c>
      <c r="F2240">
        <v>1</v>
      </c>
      <c r="G2240">
        <v>2024</v>
      </c>
      <c r="L2240" s="2">
        <f t="shared" si="215"/>
        <v>-1.7815967860232724E-3</v>
      </c>
      <c r="P2240" s="2">
        <f t="shared" si="216"/>
        <v>1.9150347620261379E-3</v>
      </c>
      <c r="T2240" s="2">
        <f t="shared" si="217"/>
        <v>-2.9802933343439555E-3</v>
      </c>
      <c r="X2240" s="2">
        <f t="shared" si="218"/>
        <v>1.3343797600286547E-4</v>
      </c>
      <c r="AB2240" s="2">
        <f t="shared" si="219"/>
        <v>-1.1986965483206831E-3</v>
      </c>
      <c r="AF2240" s="2">
        <f t="shared" si="220"/>
        <v>-1.0652585723178176E-3</v>
      </c>
    </row>
    <row r="2241" spans="1:32" x14ac:dyDescent="0.3">
      <c r="A2241" s="15">
        <v>45307</v>
      </c>
      <c r="B2241" s="2">
        <v>-6.6209263235427959E-4</v>
      </c>
      <c r="C2241" s="4">
        <v>-2.9483039898269463E-3</v>
      </c>
      <c r="D2241" s="2">
        <v>-6.8939310565373701E-4</v>
      </c>
      <c r="E2241" s="2">
        <v>-2.716154306257591E-3</v>
      </c>
      <c r="F2241">
        <v>1</v>
      </c>
      <c r="G2241">
        <v>2024</v>
      </c>
      <c r="L2241" s="2">
        <f t="shared" si="215"/>
        <v>2.2862113574726667E-3</v>
      </c>
      <c r="P2241" s="2">
        <f t="shared" si="216"/>
        <v>-2.7300473299457419E-5</v>
      </c>
      <c r="T2241" s="2">
        <f t="shared" si="217"/>
        <v>2.0540616739033114E-3</v>
      </c>
      <c r="X2241" s="2">
        <f t="shared" si="218"/>
        <v>2.2589108841732093E-3</v>
      </c>
      <c r="AB2241" s="2">
        <f t="shared" si="219"/>
        <v>-2.3214968356935527E-4</v>
      </c>
      <c r="AF2241" s="2">
        <f t="shared" si="220"/>
        <v>2.026761200603854E-3</v>
      </c>
    </row>
    <row r="2242" spans="1:32" x14ac:dyDescent="0.3">
      <c r="A2242" s="15">
        <v>45308</v>
      </c>
      <c r="B2242" s="2">
        <v>-4.4729625065152052E-2</v>
      </c>
      <c r="C2242" s="4">
        <v>-2.0894323334377189E-2</v>
      </c>
      <c r="D2242" s="2">
        <v>-4.2818612324961432E-2</v>
      </c>
      <c r="E2242" s="2">
        <v>-2.2262236873394823E-2</v>
      </c>
      <c r="F2242">
        <v>1</v>
      </c>
      <c r="G2242">
        <v>2024</v>
      </c>
      <c r="L2242" s="2">
        <f t="shared" ref="L2242:L2305" si="221">IF(OR(F2242=1, F2242=3, F2242=4, F2242=5, F2242=6,F2242=9,F2242=10,F2242=11), B2242-C2242, IF(OR(F2242=2, F2242=7,F2242=8,F2242=12), C2242-B2242, ""))</f>
        <v>-2.3835301730774864E-2</v>
      </c>
      <c r="P2242" s="2">
        <f t="shared" ref="P2242:P2305" si="222">IF(OR(F2242=1, F2242=4, F2242=9,F2242=10,F2242=11), D2242-B2242, IF(OR(F2242=2,F2242=3,F2242=5,F2242=6, F2242=7,F2242=8,F2242=12), B2242-D2242, ""))</f>
        <v>1.9110127401906207E-3</v>
      </c>
      <c r="T2242" s="2">
        <f t="shared" ref="T2242:T2305" si="223">IF(OR(F2242=1, F2242=3, F2242=4, F2242=5,F2242=9,F2242=10,F2242=11), B2242-E2242, IF(OR(F2242=2, F2242=6, F2242=7,F2242=8,F2242=12), E2242-B2242, ""))</f>
        <v>-2.2467388191757229E-2</v>
      </c>
      <c r="X2242" s="2">
        <f t="shared" ref="X2242:X2305" si="224">IF(OR(F2242=1, F2242=3, F2242=4, F2242=5,F2242=9,F2242=10,F2242=11), D2242-C2242, IF(OR(F2242=2, F2242=6, F2242=7,F2242=8,F2242=12), C2242-D2242, ""))</f>
        <v>-2.1924288990584243E-2</v>
      </c>
      <c r="AB2242" s="2">
        <f t="shared" ref="AB2242:AB2305" si="225">IF(OR(F2242=1,F2242=2, F2242=3,F2242=9,F2242=11,F2242=12), C2242-E2242, IF(OR( F2242=4, F2242=5,F2242=6, F2242=7,F2242=8,F2242=10), E2242-C2242, ""))</f>
        <v>1.3679135390176345E-3</v>
      </c>
      <c r="AF2242" s="2">
        <f t="shared" ref="AF2242:AF2305" si="226">IF(OR(F2242=1, F2242=3,F2242=4, F2242=5,F2242=9,F2242=10,F2242=11), D2242-E2242, IF(OR(F2242=2,F2242=6, F2242=7,F2242=8,F2242=12), E2242-D2242, ""))</f>
        <v>-2.0556375451566609E-2</v>
      </c>
    </row>
    <row r="2243" spans="1:32" x14ac:dyDescent="0.3">
      <c r="A2243" s="15">
        <v>45309</v>
      </c>
      <c r="B2243" s="2">
        <v>-1.0079191893348136E-2</v>
      </c>
      <c r="C2243" s="4">
        <v>-5.0853075405793511E-3</v>
      </c>
      <c r="D2243" s="2">
        <v>-7.6175879664251763E-3</v>
      </c>
      <c r="E2243" s="2">
        <v>-4.3901631255387243E-3</v>
      </c>
      <c r="F2243">
        <v>1</v>
      </c>
      <c r="G2243">
        <v>2024</v>
      </c>
      <c r="L2243" s="2">
        <f t="shared" si="221"/>
        <v>-4.9938843527687852E-3</v>
      </c>
      <c r="P2243" s="2">
        <f t="shared" si="222"/>
        <v>2.46160392692296E-3</v>
      </c>
      <c r="T2243" s="2">
        <f t="shared" si="223"/>
        <v>-5.689028767809412E-3</v>
      </c>
      <c r="X2243" s="2">
        <f t="shared" si="224"/>
        <v>-2.5322804258458252E-3</v>
      </c>
      <c r="AB2243" s="2">
        <f t="shared" si="225"/>
        <v>-6.9514441504062684E-4</v>
      </c>
      <c r="AF2243" s="2">
        <f t="shared" si="226"/>
        <v>-3.2274248408864521E-3</v>
      </c>
    </row>
    <row r="2244" spans="1:32" x14ac:dyDescent="0.3">
      <c r="A2244" s="15">
        <v>45310</v>
      </c>
      <c r="B2244" s="2">
        <v>4.9595233374213551E-3</v>
      </c>
      <c r="C2244" s="4">
        <v>7.4619389858939043E-3</v>
      </c>
      <c r="D2244" s="2">
        <v>-2.712543654999766E-4</v>
      </c>
      <c r="E2244" s="2">
        <v>6.9727755936979854E-3</v>
      </c>
      <c r="F2244">
        <v>1</v>
      </c>
      <c r="G2244">
        <v>2024</v>
      </c>
      <c r="L2244" s="2">
        <f t="shared" si="221"/>
        <v>-2.5024156484725491E-3</v>
      </c>
      <c r="P2244" s="2">
        <f t="shared" si="222"/>
        <v>-5.2307777029213321E-3</v>
      </c>
      <c r="T2244" s="2">
        <f t="shared" si="223"/>
        <v>-2.0132522562766302E-3</v>
      </c>
      <c r="X2244" s="2">
        <f t="shared" si="224"/>
        <v>-7.7331933513938812E-3</v>
      </c>
      <c r="AB2244" s="2">
        <f t="shared" si="225"/>
        <v>4.8916339219591889E-4</v>
      </c>
      <c r="AF2244" s="2">
        <f t="shared" si="226"/>
        <v>-7.2440299591979623E-3</v>
      </c>
    </row>
    <row r="2245" spans="1:32" x14ac:dyDescent="0.3">
      <c r="A2245" s="15">
        <v>45311</v>
      </c>
      <c r="B2245" s="2">
        <v>5.6810298874747523E-3</v>
      </c>
      <c r="C2245" s="4">
        <v>-2.3401657540329558E-3</v>
      </c>
      <c r="D2245" s="2">
        <v>7.8127136844476693E-3</v>
      </c>
      <c r="E2245" s="2">
        <v>-3.6212095911414954E-3</v>
      </c>
      <c r="F2245">
        <v>1</v>
      </c>
      <c r="G2245">
        <v>2024</v>
      </c>
      <c r="L2245" s="2">
        <f t="shared" si="221"/>
        <v>8.0211956415077081E-3</v>
      </c>
      <c r="P2245" s="2">
        <f t="shared" si="222"/>
        <v>2.131683796972917E-3</v>
      </c>
      <c r="T2245" s="2">
        <f t="shared" si="223"/>
        <v>9.3022394786162477E-3</v>
      </c>
      <c r="X2245" s="2">
        <f t="shared" si="224"/>
        <v>1.0152879438480625E-2</v>
      </c>
      <c r="AB2245" s="2">
        <f t="shared" si="225"/>
        <v>1.2810438371085395E-3</v>
      </c>
      <c r="AF2245" s="2">
        <f t="shared" si="226"/>
        <v>1.1433923275589165E-2</v>
      </c>
    </row>
    <row r="2246" spans="1:32" x14ac:dyDescent="0.3">
      <c r="A2246" s="15">
        <v>45314</v>
      </c>
      <c r="B2246" s="2">
        <v>-2.011218127779392E-2</v>
      </c>
      <c r="C2246" s="4">
        <v>-1.5436820293160515E-2</v>
      </c>
      <c r="D2246" s="2">
        <v>-2.2648518613406391E-2</v>
      </c>
      <c r="E2246" s="2">
        <v>-1.4744415890254717E-2</v>
      </c>
      <c r="F2246">
        <v>1</v>
      </c>
      <c r="G2246">
        <v>2024</v>
      </c>
      <c r="L2246" s="2">
        <f t="shared" si="221"/>
        <v>-4.6753609846334043E-3</v>
      </c>
      <c r="P2246" s="2">
        <f t="shared" si="222"/>
        <v>-2.5363373356124715E-3</v>
      </c>
      <c r="T2246" s="2">
        <f t="shared" si="223"/>
        <v>-5.3677653875392022E-3</v>
      </c>
      <c r="X2246" s="2">
        <f t="shared" si="224"/>
        <v>-7.2116983202458757E-3</v>
      </c>
      <c r="AB2246" s="2">
        <f t="shared" si="225"/>
        <v>-6.924044029057979E-4</v>
      </c>
      <c r="AF2246" s="2">
        <f t="shared" si="226"/>
        <v>-7.9041027231516736E-3</v>
      </c>
    </row>
    <row r="2247" spans="1:32" x14ac:dyDescent="0.3">
      <c r="A2247" s="15">
        <v>45315</v>
      </c>
      <c r="B2247" s="2">
        <v>3.4320809248555989E-3</v>
      </c>
      <c r="C2247" s="4">
        <v>1.0130045011959313E-2</v>
      </c>
      <c r="D2247" s="2">
        <v>1.4961662821655988E-3</v>
      </c>
      <c r="E2247" s="2">
        <v>9.8018276111241816E-3</v>
      </c>
      <c r="F2247">
        <v>1</v>
      </c>
      <c r="G2247">
        <v>2024</v>
      </c>
      <c r="L2247" s="2">
        <f t="shared" si="221"/>
        <v>-6.6979640871037138E-3</v>
      </c>
      <c r="P2247" s="2">
        <f t="shared" si="222"/>
        <v>-1.9359146426900001E-3</v>
      </c>
      <c r="T2247" s="2">
        <f t="shared" si="223"/>
        <v>-6.3697466862685827E-3</v>
      </c>
      <c r="X2247" s="2">
        <f t="shared" si="224"/>
        <v>-8.6338787297937144E-3</v>
      </c>
      <c r="AB2247" s="2">
        <f t="shared" si="225"/>
        <v>3.2821740083513115E-4</v>
      </c>
      <c r="AF2247" s="2">
        <f t="shared" si="226"/>
        <v>-8.3056613289585832E-3</v>
      </c>
    </row>
    <row r="2248" spans="1:32" x14ac:dyDescent="0.3">
      <c r="A2248" s="15">
        <v>45316</v>
      </c>
      <c r="B2248" s="2">
        <v>-5.3235419962784957E-3</v>
      </c>
      <c r="C2248" s="4">
        <v>-4.7240717909756563E-3</v>
      </c>
      <c r="D2248" s="2">
        <v>-4.7967721328057069E-3</v>
      </c>
      <c r="E2248" s="2">
        <v>-5.0610530688650164E-3</v>
      </c>
      <c r="F2248">
        <v>1</v>
      </c>
      <c r="G2248">
        <v>2024</v>
      </c>
      <c r="L2248" s="2">
        <f t="shared" si="221"/>
        <v>-5.9947020530283935E-4</v>
      </c>
      <c r="P2248" s="2">
        <f t="shared" si="222"/>
        <v>5.2676986347278878E-4</v>
      </c>
      <c r="T2248" s="2">
        <f t="shared" si="223"/>
        <v>-2.624889274134793E-4</v>
      </c>
      <c r="X2248" s="2">
        <f t="shared" si="224"/>
        <v>-7.2700341830050572E-5</v>
      </c>
      <c r="AB2248" s="2">
        <f t="shared" si="225"/>
        <v>3.3698127788936005E-4</v>
      </c>
      <c r="AF2248" s="2">
        <f t="shared" si="226"/>
        <v>2.6428093605930948E-4</v>
      </c>
    </row>
    <row r="2249" spans="1:32" x14ac:dyDescent="0.3">
      <c r="A2249" s="15">
        <v>45320</v>
      </c>
      <c r="B2249" s="2">
        <v>1.5379641264172569E-2</v>
      </c>
      <c r="C2249" s="4">
        <v>1.8030591122392591E-2</v>
      </c>
      <c r="D2249" s="2">
        <v>1.2842644176065855E-2</v>
      </c>
      <c r="E2249" s="2">
        <v>1.7551460261975009E-2</v>
      </c>
      <c r="F2249">
        <v>1</v>
      </c>
      <c r="G2249">
        <v>2024</v>
      </c>
      <c r="L2249" s="2">
        <f t="shared" si="221"/>
        <v>-2.6509498582200225E-3</v>
      </c>
      <c r="P2249" s="2">
        <f t="shared" si="222"/>
        <v>-2.5369970881067138E-3</v>
      </c>
      <c r="T2249" s="2">
        <f t="shared" si="223"/>
        <v>-2.1718189978024403E-3</v>
      </c>
      <c r="X2249" s="2">
        <f t="shared" si="224"/>
        <v>-5.1879469463267363E-3</v>
      </c>
      <c r="AB2249" s="2">
        <f t="shared" si="225"/>
        <v>4.7913086041758216E-4</v>
      </c>
      <c r="AF2249" s="2">
        <f t="shared" si="226"/>
        <v>-4.7088160859091541E-3</v>
      </c>
    </row>
    <row r="2250" spans="1:32" x14ac:dyDescent="0.3">
      <c r="A2250" s="15">
        <v>45321</v>
      </c>
      <c r="B2250" s="2">
        <v>-6.3025313647678662E-3</v>
      </c>
      <c r="C2250" s="4">
        <v>-9.9136979243338742E-3</v>
      </c>
      <c r="D2250" s="2">
        <v>-1.6416404521332755E-3</v>
      </c>
      <c r="E2250" s="2">
        <v>-1.1143348692557207E-2</v>
      </c>
      <c r="F2250">
        <v>1</v>
      </c>
      <c r="G2250">
        <v>2024</v>
      </c>
      <c r="L2250" s="2">
        <f t="shared" si="221"/>
        <v>3.611166559566008E-3</v>
      </c>
      <c r="P2250" s="2">
        <f t="shared" si="222"/>
        <v>4.6608909126345903E-3</v>
      </c>
      <c r="T2250" s="2">
        <f t="shared" si="223"/>
        <v>4.8408173277893407E-3</v>
      </c>
      <c r="X2250" s="2">
        <f t="shared" si="224"/>
        <v>8.2720574722005991E-3</v>
      </c>
      <c r="AB2250" s="2">
        <f t="shared" si="225"/>
        <v>1.2296507682233327E-3</v>
      </c>
      <c r="AF2250" s="2">
        <f t="shared" si="226"/>
        <v>9.5017082404239318E-3</v>
      </c>
    </row>
    <row r="2251" spans="1:32" x14ac:dyDescent="0.3">
      <c r="A2251" s="15">
        <v>45322</v>
      </c>
      <c r="B2251" s="2">
        <v>1.0342724722527138E-2</v>
      </c>
      <c r="C2251" s="4">
        <v>9.460043397252229E-3</v>
      </c>
      <c r="D2251" s="2">
        <v>1.3865576317979245E-2</v>
      </c>
      <c r="E2251" s="2">
        <v>8.6057191533865877E-3</v>
      </c>
      <c r="F2251">
        <v>1</v>
      </c>
      <c r="G2251">
        <v>2024</v>
      </c>
      <c r="L2251" s="2">
        <f t="shared" si="221"/>
        <v>8.8268132527490918E-4</v>
      </c>
      <c r="P2251" s="2">
        <f t="shared" si="222"/>
        <v>3.5228515954521065E-3</v>
      </c>
      <c r="T2251" s="2">
        <f t="shared" si="223"/>
        <v>1.7370055691405505E-3</v>
      </c>
      <c r="X2251" s="2">
        <f t="shared" si="224"/>
        <v>4.4055329207270157E-3</v>
      </c>
      <c r="AB2251" s="2">
        <f t="shared" si="225"/>
        <v>8.5432424386564128E-4</v>
      </c>
      <c r="AF2251" s="2">
        <f t="shared" si="226"/>
        <v>5.2598571645926569E-3</v>
      </c>
    </row>
    <row r="2252" spans="1:32" x14ac:dyDescent="0.3">
      <c r="A2252" s="15">
        <v>45323</v>
      </c>
      <c r="B2252" s="2">
        <v>9.3338824808150711E-4</v>
      </c>
      <c r="C2252" s="4">
        <v>-1.3003033273956651E-3</v>
      </c>
      <c r="D2252" s="2">
        <v>4.1709423264226757E-3</v>
      </c>
      <c r="E2252" s="2">
        <v>-1.4885973388099342E-3</v>
      </c>
      <c r="F2252">
        <v>2</v>
      </c>
      <c r="G2252">
        <v>2024</v>
      </c>
      <c r="L2252" s="2">
        <f t="shared" si="221"/>
        <v>-2.2336915754771723E-3</v>
      </c>
      <c r="P2252" s="2">
        <f t="shared" si="222"/>
        <v>-3.2375540783411687E-3</v>
      </c>
      <c r="T2252" s="2">
        <f t="shared" si="223"/>
        <v>-2.4219855868914415E-3</v>
      </c>
      <c r="X2252" s="2">
        <f t="shared" si="224"/>
        <v>-5.4712456538183411E-3</v>
      </c>
      <c r="AB2252" s="2">
        <f t="shared" si="225"/>
        <v>1.8829401141426914E-4</v>
      </c>
      <c r="AF2252" s="2">
        <f t="shared" si="226"/>
        <v>-5.6595396652326102E-3</v>
      </c>
    </row>
    <row r="2253" spans="1:32" x14ac:dyDescent="0.3">
      <c r="A2253" s="15">
        <v>45324</v>
      </c>
      <c r="B2253" s="2">
        <v>-4.0422725793468348E-3</v>
      </c>
      <c r="C2253" s="4">
        <v>7.2059159025599107E-3</v>
      </c>
      <c r="D2253" s="2">
        <v>-4.7132791280975819E-3</v>
      </c>
      <c r="E2253" s="2">
        <v>6.1459718920850595E-3</v>
      </c>
      <c r="F2253">
        <v>2</v>
      </c>
      <c r="G2253">
        <v>2024</v>
      </c>
      <c r="L2253" s="2">
        <f t="shared" si="221"/>
        <v>1.1248188481906746E-2</v>
      </c>
      <c r="P2253" s="2">
        <f t="shared" si="222"/>
        <v>6.7100654875074713E-4</v>
      </c>
      <c r="T2253" s="2">
        <f t="shared" si="223"/>
        <v>1.0188244471431894E-2</v>
      </c>
      <c r="X2253" s="2">
        <f t="shared" si="224"/>
        <v>1.1919195030657493E-2</v>
      </c>
      <c r="AB2253" s="2">
        <f t="shared" si="225"/>
        <v>1.0599440104748512E-3</v>
      </c>
      <c r="AF2253" s="2">
        <f t="shared" si="226"/>
        <v>1.0859251020182641E-2</v>
      </c>
    </row>
    <row r="2254" spans="1:32" x14ac:dyDescent="0.3">
      <c r="A2254" s="15">
        <v>45327</v>
      </c>
      <c r="B2254" s="2">
        <v>-5.8181173812565431E-3</v>
      </c>
      <c r="C2254" s="4">
        <v>-3.7567837172481923E-3</v>
      </c>
      <c r="D2254" s="2">
        <v>-3.1628669844759394E-3</v>
      </c>
      <c r="E2254" s="2">
        <v>-4.9137393957714784E-3</v>
      </c>
      <c r="F2254">
        <v>2</v>
      </c>
      <c r="G2254">
        <v>2024</v>
      </c>
      <c r="L2254" s="2">
        <f t="shared" si="221"/>
        <v>2.0613336640083507E-3</v>
      </c>
      <c r="P2254" s="2">
        <f t="shared" si="222"/>
        <v>-2.6552503967806037E-3</v>
      </c>
      <c r="T2254" s="2">
        <f t="shared" si="223"/>
        <v>9.0437798548506469E-4</v>
      </c>
      <c r="X2254" s="2">
        <f t="shared" si="224"/>
        <v>-5.9391673277225292E-4</v>
      </c>
      <c r="AB2254" s="2">
        <f t="shared" si="225"/>
        <v>1.156955678523286E-3</v>
      </c>
      <c r="AF2254" s="2">
        <f t="shared" si="226"/>
        <v>-1.750872411295539E-3</v>
      </c>
    </row>
    <row r="2255" spans="1:32" x14ac:dyDescent="0.3">
      <c r="A2255" s="15">
        <v>45328</v>
      </c>
      <c r="B2255" s="2">
        <v>2.4379465272152149E-3</v>
      </c>
      <c r="C2255" s="4">
        <v>7.2433480160024582E-3</v>
      </c>
      <c r="D2255" s="2">
        <v>-2.9404993502532973E-3</v>
      </c>
      <c r="E2255" s="2">
        <v>6.3385054973120322E-3</v>
      </c>
      <c r="F2255">
        <v>2</v>
      </c>
      <c r="G2255">
        <v>2024</v>
      </c>
      <c r="L2255" s="2">
        <f t="shared" si="221"/>
        <v>4.8054014887872433E-3</v>
      </c>
      <c r="P2255" s="2">
        <f t="shared" si="222"/>
        <v>5.3784458774685118E-3</v>
      </c>
      <c r="T2255" s="2">
        <f t="shared" si="223"/>
        <v>3.9005589700968173E-3</v>
      </c>
      <c r="X2255" s="2">
        <f t="shared" si="224"/>
        <v>1.0183847366255756E-2</v>
      </c>
      <c r="AB2255" s="2">
        <f t="shared" si="225"/>
        <v>9.04842518690426E-4</v>
      </c>
      <c r="AF2255" s="2">
        <f t="shared" si="226"/>
        <v>9.2790048475653291E-3</v>
      </c>
    </row>
    <row r="2256" spans="1:32" x14ac:dyDescent="0.3">
      <c r="A2256" s="15">
        <v>45329</v>
      </c>
      <c r="B2256" s="2">
        <v>3.8227028930744485E-3</v>
      </c>
      <c r="C2256" s="4">
        <v>5.016097111633445E-5</v>
      </c>
      <c r="D2256" s="2">
        <v>2.7948733661918171E-3</v>
      </c>
      <c r="E2256" s="2">
        <v>-4.7225164848236701E-4</v>
      </c>
      <c r="F2256">
        <v>2</v>
      </c>
      <c r="G2256">
        <v>2024</v>
      </c>
      <c r="L2256" s="2">
        <f t="shared" si="221"/>
        <v>-3.7725419219581139E-3</v>
      </c>
      <c r="P2256" s="2">
        <f t="shared" si="222"/>
        <v>1.0278295268826313E-3</v>
      </c>
      <c r="T2256" s="2">
        <f t="shared" si="223"/>
        <v>-4.2949545415568152E-3</v>
      </c>
      <c r="X2256" s="2">
        <f t="shared" si="224"/>
        <v>-2.7447123950754826E-3</v>
      </c>
      <c r="AB2256" s="2">
        <f t="shared" si="225"/>
        <v>5.2241261959870143E-4</v>
      </c>
      <c r="AF2256" s="2">
        <f t="shared" si="226"/>
        <v>-3.2671250146741842E-3</v>
      </c>
    </row>
    <row r="2257" spans="1:32" x14ac:dyDescent="0.3">
      <c r="A2257" s="15">
        <v>45330</v>
      </c>
      <c r="B2257" s="2">
        <v>-1.8886402487951513E-2</v>
      </c>
      <c r="C2257" s="4">
        <v>-9.6919814869701679E-3</v>
      </c>
      <c r="D2257" s="2">
        <v>-1.7602060303152655E-2</v>
      </c>
      <c r="E2257" s="2">
        <v>-1.0028412240825022E-2</v>
      </c>
      <c r="F2257">
        <v>2</v>
      </c>
      <c r="G2257">
        <v>2024</v>
      </c>
      <c r="L2257" s="2">
        <f t="shared" si="221"/>
        <v>9.1944210009813447E-3</v>
      </c>
      <c r="P2257" s="2">
        <f t="shared" si="222"/>
        <v>-1.2843421847988576E-3</v>
      </c>
      <c r="T2257" s="2">
        <f t="shared" si="223"/>
        <v>8.8579902471264908E-3</v>
      </c>
      <c r="X2257" s="2">
        <f t="shared" si="224"/>
        <v>7.9100788161824871E-3</v>
      </c>
      <c r="AB2257" s="2">
        <f t="shared" si="225"/>
        <v>3.3643075385485395E-4</v>
      </c>
      <c r="AF2257" s="2">
        <f t="shared" si="226"/>
        <v>7.5736480623276332E-3</v>
      </c>
    </row>
    <row r="2258" spans="1:32" x14ac:dyDescent="0.3">
      <c r="A2258" s="15">
        <v>45331</v>
      </c>
      <c r="B2258" s="2">
        <v>6.8602654021866997E-3</v>
      </c>
      <c r="C2258" s="4">
        <v>2.9721958103780177E-3</v>
      </c>
      <c r="D2258" s="2">
        <v>1.3830756242779768E-2</v>
      </c>
      <c r="E2258" s="2">
        <v>2.3388446309125406E-3</v>
      </c>
      <c r="F2258">
        <v>2</v>
      </c>
      <c r="G2258">
        <v>2024</v>
      </c>
      <c r="L2258" s="2">
        <f t="shared" si="221"/>
        <v>-3.888069591808682E-3</v>
      </c>
      <c r="P2258" s="2">
        <f t="shared" si="222"/>
        <v>-6.9704908405930684E-3</v>
      </c>
      <c r="T2258" s="2">
        <f t="shared" si="223"/>
        <v>-4.5214207712741591E-3</v>
      </c>
      <c r="X2258" s="2">
        <f t="shared" si="224"/>
        <v>-1.085856043240175E-2</v>
      </c>
      <c r="AB2258" s="2">
        <f t="shared" si="225"/>
        <v>6.3335117946547708E-4</v>
      </c>
      <c r="AF2258" s="2">
        <f t="shared" si="226"/>
        <v>-1.1491911611867228E-2</v>
      </c>
    </row>
    <row r="2259" spans="1:32" x14ac:dyDescent="0.3">
      <c r="A2259" s="15">
        <v>45334</v>
      </c>
      <c r="B2259" s="2">
        <v>-1.4298265431633872E-2</v>
      </c>
      <c r="C2259" s="4">
        <v>-7.6414552966831504E-3</v>
      </c>
      <c r="D2259" s="2">
        <v>-1.6485316498135796E-2</v>
      </c>
      <c r="E2259" s="2">
        <v>-7.3049294026760617E-3</v>
      </c>
      <c r="F2259">
        <v>2</v>
      </c>
      <c r="G2259">
        <v>2024</v>
      </c>
      <c r="L2259" s="2">
        <f t="shared" si="221"/>
        <v>6.6568101349507216E-3</v>
      </c>
      <c r="P2259" s="2">
        <f t="shared" si="222"/>
        <v>2.1870510665019244E-3</v>
      </c>
      <c r="T2259" s="2">
        <f t="shared" si="223"/>
        <v>6.9933360289578103E-3</v>
      </c>
      <c r="X2259" s="2">
        <f t="shared" si="224"/>
        <v>8.843861201452646E-3</v>
      </c>
      <c r="AB2259" s="2">
        <f t="shared" si="225"/>
        <v>-3.3652589400708869E-4</v>
      </c>
      <c r="AF2259" s="2">
        <f t="shared" si="226"/>
        <v>9.1803870954597355E-3</v>
      </c>
    </row>
    <row r="2260" spans="1:32" x14ac:dyDescent="0.3">
      <c r="A2260" s="15">
        <v>45335</v>
      </c>
      <c r="B2260" s="2">
        <v>1.3471682226789827E-2</v>
      </c>
      <c r="C2260" s="4">
        <v>5.8845163663111778E-3</v>
      </c>
      <c r="D2260" s="2">
        <v>1.3817266291239888E-2</v>
      </c>
      <c r="E2260" s="2">
        <v>6.7916573627854748E-3</v>
      </c>
      <c r="F2260">
        <v>2</v>
      </c>
      <c r="G2260">
        <v>2024</v>
      </c>
      <c r="L2260" s="2">
        <f t="shared" si="221"/>
        <v>-7.5871658604786492E-3</v>
      </c>
      <c r="P2260" s="2">
        <f t="shared" si="222"/>
        <v>-3.4558406445006108E-4</v>
      </c>
      <c r="T2260" s="2">
        <f t="shared" si="223"/>
        <v>-6.6800248640043521E-3</v>
      </c>
      <c r="X2260" s="2">
        <f t="shared" si="224"/>
        <v>-7.9327499249287094E-3</v>
      </c>
      <c r="AB2260" s="2">
        <f t="shared" si="225"/>
        <v>-9.0714099647429703E-4</v>
      </c>
      <c r="AF2260" s="2">
        <f t="shared" si="226"/>
        <v>-7.0256089284544132E-3</v>
      </c>
    </row>
    <row r="2261" spans="1:32" x14ac:dyDescent="0.3">
      <c r="A2261" s="15">
        <v>45336</v>
      </c>
      <c r="B2261" s="2">
        <v>6.6443466474461589E-3</v>
      </c>
      <c r="C2261" s="4">
        <v>4.4519563542708323E-3</v>
      </c>
      <c r="D2261" s="2">
        <v>8.9204085938324445E-3</v>
      </c>
      <c r="E2261" s="2">
        <v>3.7403296672121117E-3</v>
      </c>
      <c r="F2261">
        <v>2</v>
      </c>
      <c r="G2261">
        <v>2024</v>
      </c>
      <c r="L2261" s="2">
        <f t="shared" si="221"/>
        <v>-2.1923902931753267E-3</v>
      </c>
      <c r="P2261" s="2">
        <f t="shared" si="222"/>
        <v>-2.2760619463862855E-3</v>
      </c>
      <c r="T2261" s="2">
        <f t="shared" si="223"/>
        <v>-2.9040169802340473E-3</v>
      </c>
      <c r="X2261" s="2">
        <f t="shared" si="224"/>
        <v>-4.4684522395616122E-3</v>
      </c>
      <c r="AB2261" s="2">
        <f t="shared" si="225"/>
        <v>7.1162668705872061E-4</v>
      </c>
      <c r="AF2261" s="2">
        <f t="shared" si="226"/>
        <v>-5.1800789266203328E-3</v>
      </c>
    </row>
    <row r="2262" spans="1:32" x14ac:dyDescent="0.3">
      <c r="A2262" s="15">
        <v>45337</v>
      </c>
      <c r="B2262" s="2">
        <v>4.4376633204596446E-3</v>
      </c>
      <c r="C2262" s="4">
        <v>3.2371720760712877E-3</v>
      </c>
      <c r="D2262" s="2">
        <v>6.7656611113894117E-3</v>
      </c>
      <c r="E2262" s="2">
        <v>3.1682126699825518E-3</v>
      </c>
      <c r="F2262">
        <v>2</v>
      </c>
      <c r="G2262">
        <v>2024</v>
      </c>
      <c r="L2262" s="2">
        <f t="shared" si="221"/>
        <v>-1.2004912443883569E-3</v>
      </c>
      <c r="P2262" s="2">
        <f t="shared" si="222"/>
        <v>-2.327997790929767E-3</v>
      </c>
      <c r="T2262" s="2">
        <f t="shared" si="223"/>
        <v>-1.2694506504770929E-3</v>
      </c>
      <c r="X2262" s="2">
        <f t="shared" si="224"/>
        <v>-3.528489035318124E-3</v>
      </c>
      <c r="AB2262" s="2">
        <f t="shared" si="225"/>
        <v>6.8959406088735936E-5</v>
      </c>
      <c r="AF2262" s="2">
        <f t="shared" si="226"/>
        <v>-3.5974484414068599E-3</v>
      </c>
    </row>
    <row r="2263" spans="1:32" x14ac:dyDescent="0.3">
      <c r="A2263" s="15">
        <v>45338</v>
      </c>
      <c r="B2263" s="2">
        <v>2.7646505721018694E-3</v>
      </c>
      <c r="C2263" s="4">
        <v>5.9308786782743964E-3</v>
      </c>
      <c r="D2263" s="2">
        <v>3.590522491880964E-3</v>
      </c>
      <c r="E2263" s="2">
        <v>5.2221792584576897E-3</v>
      </c>
      <c r="F2263">
        <v>2</v>
      </c>
      <c r="G2263">
        <v>2024</v>
      </c>
      <c r="L2263" s="2">
        <f t="shared" si="221"/>
        <v>3.166228106172527E-3</v>
      </c>
      <c r="P2263" s="2">
        <f t="shared" si="222"/>
        <v>-8.2587191977909463E-4</v>
      </c>
      <c r="T2263" s="2">
        <f t="shared" si="223"/>
        <v>2.4575286863558203E-3</v>
      </c>
      <c r="X2263" s="2">
        <f t="shared" si="224"/>
        <v>2.3403561863934324E-3</v>
      </c>
      <c r="AB2263" s="2">
        <f t="shared" si="225"/>
        <v>7.0869941981670671E-4</v>
      </c>
      <c r="AF2263" s="2">
        <f t="shared" si="226"/>
        <v>1.6316567665767257E-3</v>
      </c>
    </row>
    <row r="2264" spans="1:32" x14ac:dyDescent="0.3">
      <c r="A2264" s="15">
        <v>45341</v>
      </c>
      <c r="B2264" s="2">
        <v>3.7057944707503299E-3</v>
      </c>
      <c r="C2264" s="4">
        <v>3.6999732313401693E-3</v>
      </c>
      <c r="D2264" s="2">
        <v>3.2478276851170469E-3</v>
      </c>
      <c r="E2264" s="2">
        <v>3.8869675577937078E-3</v>
      </c>
      <c r="F2264">
        <v>2</v>
      </c>
      <c r="G2264">
        <v>2024</v>
      </c>
      <c r="L2264" s="2">
        <f t="shared" si="221"/>
        <v>-5.8212394101605711E-6</v>
      </c>
      <c r="P2264" s="2">
        <f t="shared" si="222"/>
        <v>4.5796678563328301E-4</v>
      </c>
      <c r="T2264" s="2">
        <f t="shared" si="223"/>
        <v>1.811730870433779E-4</v>
      </c>
      <c r="X2264" s="2">
        <f t="shared" si="224"/>
        <v>4.5214554622312244E-4</v>
      </c>
      <c r="AB2264" s="2">
        <f t="shared" si="225"/>
        <v>-1.8699432645353847E-4</v>
      </c>
      <c r="AF2264" s="2">
        <f t="shared" si="226"/>
        <v>6.3913987267666091E-4</v>
      </c>
    </row>
    <row r="2265" spans="1:32" x14ac:dyDescent="0.3">
      <c r="A2265" s="15">
        <v>45342</v>
      </c>
      <c r="B2265" s="2">
        <v>1.2112485787840261E-2</v>
      </c>
      <c r="C2265" s="4">
        <v>3.376690888133021E-3</v>
      </c>
      <c r="D2265" s="2">
        <v>1.2005887977995231E-2</v>
      </c>
      <c r="E2265" s="2">
        <v>4.8033123104750646E-3</v>
      </c>
      <c r="F2265">
        <v>2</v>
      </c>
      <c r="G2265">
        <v>2024</v>
      </c>
      <c r="L2265" s="2">
        <f t="shared" si="221"/>
        <v>-8.7357948997072409E-3</v>
      </c>
      <c r="P2265" s="2">
        <f t="shared" si="222"/>
        <v>1.0659780984502952E-4</v>
      </c>
      <c r="T2265" s="2">
        <f t="shared" si="223"/>
        <v>-7.3091734773651964E-3</v>
      </c>
      <c r="X2265" s="2">
        <f t="shared" si="224"/>
        <v>-8.6291970898622096E-3</v>
      </c>
      <c r="AB2265" s="2">
        <f t="shared" si="225"/>
        <v>-1.4266214223420436E-3</v>
      </c>
      <c r="AF2265" s="2">
        <f t="shared" si="226"/>
        <v>-7.2025756675201669E-3</v>
      </c>
    </row>
    <row r="2266" spans="1:32" x14ac:dyDescent="0.3">
      <c r="A2266" s="15">
        <v>45343</v>
      </c>
      <c r="B2266" s="2">
        <v>-5.5156078165975106E-3</v>
      </c>
      <c r="C2266" s="4">
        <v>-6.3927701778848647E-3</v>
      </c>
      <c r="D2266" s="2">
        <v>-1.5819357797775522E-3</v>
      </c>
      <c r="E2266" s="2">
        <v>-5.9447776679706328E-3</v>
      </c>
      <c r="F2266">
        <v>2</v>
      </c>
      <c r="G2266">
        <v>2024</v>
      </c>
      <c r="L2266" s="2">
        <f t="shared" si="221"/>
        <v>-8.7716236128735411E-4</v>
      </c>
      <c r="P2266" s="2">
        <f t="shared" si="222"/>
        <v>-3.9336720368199586E-3</v>
      </c>
      <c r="T2266" s="2">
        <f t="shared" si="223"/>
        <v>-4.2916985137312225E-4</v>
      </c>
      <c r="X2266" s="2">
        <f t="shared" si="224"/>
        <v>-4.8108343981073127E-3</v>
      </c>
      <c r="AB2266" s="2">
        <f t="shared" si="225"/>
        <v>-4.4799250991423185E-4</v>
      </c>
      <c r="AF2266" s="2">
        <f t="shared" si="226"/>
        <v>-4.3628418881930808E-3</v>
      </c>
    </row>
    <row r="2267" spans="1:32" x14ac:dyDescent="0.3">
      <c r="A2267" s="15">
        <v>45344</v>
      </c>
      <c r="B2267" s="2">
        <v>-1.0089083949887758E-3</v>
      </c>
      <c r="C2267" s="4">
        <v>7.3633929644231801E-3</v>
      </c>
      <c r="D2267" s="2">
        <v>-2.1246413737219545E-3</v>
      </c>
      <c r="E2267" s="2">
        <v>7.3688684962318288E-3</v>
      </c>
      <c r="F2267">
        <v>2</v>
      </c>
      <c r="G2267">
        <v>2024</v>
      </c>
      <c r="L2267" s="2">
        <f t="shared" si="221"/>
        <v>8.3723013594119555E-3</v>
      </c>
      <c r="P2267" s="2">
        <f t="shared" si="222"/>
        <v>1.1157329787331786E-3</v>
      </c>
      <c r="T2267" s="2">
        <f t="shared" si="223"/>
        <v>8.3777768912206042E-3</v>
      </c>
      <c r="X2267" s="2">
        <f t="shared" si="224"/>
        <v>9.4880343381451345E-3</v>
      </c>
      <c r="AB2267" s="2">
        <f t="shared" si="225"/>
        <v>-5.4755318086487786E-6</v>
      </c>
      <c r="AF2267" s="2">
        <f t="shared" si="226"/>
        <v>9.4935098699537833E-3</v>
      </c>
    </row>
    <row r="2268" spans="1:32" x14ac:dyDescent="0.3">
      <c r="A2268" s="15">
        <v>45345</v>
      </c>
      <c r="B2268" s="2">
        <v>5.4166203190955653E-4</v>
      </c>
      <c r="C2268" s="4">
        <v>-2.1379591267224637E-4</v>
      </c>
      <c r="D2268" s="2">
        <v>-2.3028657411157528E-3</v>
      </c>
      <c r="E2268" s="2">
        <v>-2.1104936368073271E-4</v>
      </c>
      <c r="F2268">
        <v>2</v>
      </c>
      <c r="G2268">
        <v>2024</v>
      </c>
      <c r="L2268" s="2">
        <f t="shared" si="221"/>
        <v>-7.5545794458180293E-4</v>
      </c>
      <c r="P2268" s="2">
        <f t="shared" si="222"/>
        <v>2.8445277730253095E-3</v>
      </c>
      <c r="T2268" s="2">
        <f t="shared" si="223"/>
        <v>-7.5271139559028924E-4</v>
      </c>
      <c r="X2268" s="2">
        <f t="shared" si="224"/>
        <v>2.0890698284435063E-3</v>
      </c>
      <c r="AB2268" s="2">
        <f t="shared" si="225"/>
        <v>-2.7465489915136571E-6</v>
      </c>
      <c r="AF2268" s="2">
        <f t="shared" si="226"/>
        <v>2.0918163774350201E-3</v>
      </c>
    </row>
    <row r="2269" spans="1:32" x14ac:dyDescent="0.3">
      <c r="A2269" s="15">
        <v>45348</v>
      </c>
      <c r="B2269" s="2">
        <v>-2.7837456413040839E-3</v>
      </c>
      <c r="C2269" s="4">
        <v>-4.08099870794642E-3</v>
      </c>
      <c r="D2269" s="2">
        <v>-5.0254476707236968E-3</v>
      </c>
      <c r="E2269" s="2">
        <v>-4.8216639231749162E-3</v>
      </c>
      <c r="F2269">
        <v>2</v>
      </c>
      <c r="G2269">
        <v>2024</v>
      </c>
      <c r="L2269" s="2">
        <f t="shared" si="221"/>
        <v>-1.2972530666423361E-3</v>
      </c>
      <c r="P2269" s="2">
        <f t="shared" si="222"/>
        <v>2.2417020294196129E-3</v>
      </c>
      <c r="T2269" s="2">
        <f t="shared" si="223"/>
        <v>-2.0379182818708323E-3</v>
      </c>
      <c r="X2269" s="2">
        <f t="shared" si="224"/>
        <v>9.4444896277727682E-4</v>
      </c>
      <c r="AB2269" s="2">
        <f t="shared" si="225"/>
        <v>7.4066521522849621E-4</v>
      </c>
      <c r="AF2269" s="2">
        <f t="shared" si="226"/>
        <v>2.0378374754878061E-4</v>
      </c>
    </row>
    <row r="2270" spans="1:32" x14ac:dyDescent="0.3">
      <c r="A2270" s="15">
        <v>45349</v>
      </c>
      <c r="B2270" s="2">
        <v>-3.2501496139230603E-3</v>
      </c>
      <c r="C2270" s="4">
        <v>3.449047443613918E-3</v>
      </c>
      <c r="D2270" s="2">
        <v>2.4797913110695115E-4</v>
      </c>
      <c r="E2270" s="2">
        <v>4.1913649556608356E-3</v>
      </c>
      <c r="F2270">
        <v>2</v>
      </c>
      <c r="G2270">
        <v>2024</v>
      </c>
      <c r="L2270" s="2">
        <f t="shared" si="221"/>
        <v>6.6991970575369783E-3</v>
      </c>
      <c r="P2270" s="2">
        <f t="shared" si="222"/>
        <v>-3.4981287450300113E-3</v>
      </c>
      <c r="T2270" s="2">
        <f t="shared" si="223"/>
        <v>7.4415145695838954E-3</v>
      </c>
      <c r="X2270" s="2">
        <f t="shared" si="224"/>
        <v>3.201068312506967E-3</v>
      </c>
      <c r="AB2270" s="2">
        <f t="shared" si="225"/>
        <v>-7.423175120469176E-4</v>
      </c>
      <c r="AF2270" s="2">
        <f t="shared" si="226"/>
        <v>3.9433858245538841E-3</v>
      </c>
    </row>
    <row r="2271" spans="1:32" x14ac:dyDescent="0.3">
      <c r="A2271" s="15">
        <v>45350</v>
      </c>
      <c r="B2271" s="2">
        <v>-1.0447188845843738E-2</v>
      </c>
      <c r="C2271" s="4">
        <v>-1.1135962808046414E-2</v>
      </c>
      <c r="D2271" s="2">
        <v>-1.3413310924153328E-2</v>
      </c>
      <c r="E2271" s="2">
        <v>-1.0812471732077644E-2</v>
      </c>
      <c r="F2271">
        <v>2</v>
      </c>
      <c r="G2271">
        <v>2024</v>
      </c>
      <c r="L2271" s="2">
        <f t="shared" si="221"/>
        <v>-6.8877396220267534E-4</v>
      </c>
      <c r="P2271" s="2">
        <f t="shared" si="222"/>
        <v>2.9661220783095896E-3</v>
      </c>
      <c r="T2271" s="2">
        <f t="shared" si="223"/>
        <v>-3.6528288623390547E-4</v>
      </c>
      <c r="X2271" s="2">
        <f t="shared" si="224"/>
        <v>2.2773481161069142E-3</v>
      </c>
      <c r="AB2271" s="2">
        <f t="shared" si="225"/>
        <v>-3.2349107596876987E-4</v>
      </c>
      <c r="AF2271" s="2">
        <f t="shared" si="226"/>
        <v>2.6008391920756841E-3</v>
      </c>
    </row>
    <row r="2272" spans="1:32" x14ac:dyDescent="0.3">
      <c r="A2272" s="15">
        <v>45351</v>
      </c>
      <c r="B2272" s="2">
        <v>3.3075426673004078E-3</v>
      </c>
      <c r="C2272" s="4">
        <v>1.4418378991532478E-3</v>
      </c>
      <c r="D2272" s="2">
        <v>3.4320972344149604E-3</v>
      </c>
      <c r="E2272" s="2">
        <v>2.7027221399163965E-3</v>
      </c>
      <c r="F2272">
        <v>2</v>
      </c>
      <c r="G2272">
        <v>2024</v>
      </c>
      <c r="L2272" s="2">
        <f t="shared" si="221"/>
        <v>-1.86570476814716E-3</v>
      </c>
      <c r="P2272" s="2">
        <f t="shared" si="222"/>
        <v>-1.2455456711455261E-4</v>
      </c>
      <c r="T2272" s="2">
        <f t="shared" si="223"/>
        <v>-6.048205273840113E-4</v>
      </c>
      <c r="X2272" s="2">
        <f t="shared" si="224"/>
        <v>-1.9902593352617128E-3</v>
      </c>
      <c r="AB2272" s="2">
        <f t="shared" si="225"/>
        <v>-1.2608842407631487E-3</v>
      </c>
      <c r="AF2272" s="2">
        <f t="shared" si="226"/>
        <v>-7.2937509449856391E-4</v>
      </c>
    </row>
    <row r="2273" spans="1:32" x14ac:dyDescent="0.3">
      <c r="A2273" s="15">
        <v>45352</v>
      </c>
      <c r="B2273" s="2">
        <v>2.0861020885010063E-2</v>
      </c>
      <c r="C2273" s="4">
        <v>1.6192204814673324E-2</v>
      </c>
      <c r="D2273" s="2">
        <v>2.5281380025107922E-2</v>
      </c>
      <c r="E2273" s="2">
        <v>1.7173032387452228E-2</v>
      </c>
      <c r="F2273">
        <v>3</v>
      </c>
      <c r="G2273">
        <v>2024</v>
      </c>
      <c r="L2273" s="2">
        <f t="shared" si="221"/>
        <v>4.6688160703367391E-3</v>
      </c>
      <c r="P2273" s="2">
        <f t="shared" si="222"/>
        <v>-4.4203591400978591E-3</v>
      </c>
      <c r="T2273" s="2">
        <f t="shared" si="223"/>
        <v>3.6879884975578349E-3</v>
      </c>
      <c r="X2273" s="2">
        <f t="shared" si="224"/>
        <v>9.0891752104345983E-3</v>
      </c>
      <c r="AB2273" s="2">
        <f t="shared" si="225"/>
        <v>-9.8082757277890426E-4</v>
      </c>
      <c r="AF2273" s="2">
        <f t="shared" si="226"/>
        <v>8.108347637655694E-3</v>
      </c>
    </row>
    <row r="2274" spans="1:32" x14ac:dyDescent="0.3">
      <c r="A2274" s="15">
        <v>45353</v>
      </c>
      <c r="B2274" s="2">
        <v>2.6620939407380825E-4</v>
      </c>
      <c r="C2274" s="4">
        <v>1.7749426445079271E-3</v>
      </c>
      <c r="D2274" s="2">
        <v>2.2416356327013495E-4</v>
      </c>
      <c r="E2274" s="2">
        <v>8.2445876248452758E-4</v>
      </c>
      <c r="F2274">
        <v>3</v>
      </c>
      <c r="G2274">
        <v>2024</v>
      </c>
      <c r="L2274" s="2">
        <f t="shared" si="221"/>
        <v>-1.5087332504341189E-3</v>
      </c>
      <c r="P2274" s="2">
        <f t="shared" si="222"/>
        <v>4.2045830803673302E-5</v>
      </c>
      <c r="T2274" s="2">
        <f t="shared" si="223"/>
        <v>-5.5824936841071928E-4</v>
      </c>
      <c r="X2274" s="2">
        <f t="shared" si="224"/>
        <v>-1.5507790812377921E-3</v>
      </c>
      <c r="AB2274" s="2">
        <f t="shared" si="225"/>
        <v>9.5048388202339954E-4</v>
      </c>
      <c r="AF2274" s="2">
        <f t="shared" si="226"/>
        <v>-6.0029519921439263E-4</v>
      </c>
    </row>
    <row r="2275" spans="1:32" x14ac:dyDescent="0.3">
      <c r="A2275" s="15">
        <v>45355</v>
      </c>
      <c r="B2275" s="2">
        <v>3.7749823794335138E-3</v>
      </c>
      <c r="C2275" s="4">
        <v>1.215457762842611E-3</v>
      </c>
      <c r="D2275" s="2">
        <v>3.3532427718166616E-3</v>
      </c>
      <c r="E2275" s="2">
        <v>8.9613128445257509E-4</v>
      </c>
      <c r="F2275">
        <v>3</v>
      </c>
      <c r="G2275">
        <v>2024</v>
      </c>
      <c r="L2275" s="2">
        <f t="shared" si="221"/>
        <v>2.559524616590903E-3</v>
      </c>
      <c r="P2275" s="2">
        <f t="shared" si="222"/>
        <v>4.217396076168522E-4</v>
      </c>
      <c r="T2275" s="2">
        <f t="shared" si="223"/>
        <v>2.8788510949809389E-3</v>
      </c>
      <c r="X2275" s="2">
        <f t="shared" si="224"/>
        <v>2.1377850089740504E-3</v>
      </c>
      <c r="AB2275" s="2">
        <f t="shared" si="225"/>
        <v>3.193264783900359E-4</v>
      </c>
      <c r="AF2275" s="2">
        <f t="shared" si="226"/>
        <v>2.4571114873640863E-3</v>
      </c>
    </row>
    <row r="2276" spans="1:32" x14ac:dyDescent="0.3">
      <c r="A2276" s="15">
        <v>45356</v>
      </c>
      <c r="B2276" s="2">
        <v>-3.488455728979357E-3</v>
      </c>
      <c r="C2276" s="4">
        <v>-2.2003427714499622E-3</v>
      </c>
      <c r="D2276" s="2">
        <v>2.6319061195505204E-3</v>
      </c>
      <c r="E2276" s="2">
        <v>-2.6418566420506112E-3</v>
      </c>
      <c r="F2276">
        <v>3</v>
      </c>
      <c r="G2276">
        <v>2024</v>
      </c>
      <c r="L2276" s="2">
        <f t="shared" si="221"/>
        <v>-1.2881129575293949E-3</v>
      </c>
      <c r="P2276" s="2">
        <f t="shared" si="222"/>
        <v>-6.1203618485298778E-3</v>
      </c>
      <c r="T2276" s="2">
        <f t="shared" si="223"/>
        <v>-8.4659908692874585E-4</v>
      </c>
      <c r="X2276" s="2">
        <f t="shared" si="224"/>
        <v>4.8322488910004825E-3</v>
      </c>
      <c r="AB2276" s="2">
        <f t="shared" si="225"/>
        <v>4.4151387060064901E-4</v>
      </c>
      <c r="AF2276" s="2">
        <f t="shared" si="226"/>
        <v>5.2737627616011315E-3</v>
      </c>
    </row>
    <row r="2277" spans="1:32" x14ac:dyDescent="0.3">
      <c r="A2277" s="15">
        <v>45357</v>
      </c>
      <c r="B2277" s="2">
        <v>6.2731849338731232E-3</v>
      </c>
      <c r="C2277" s="4">
        <v>5.2669717260906326E-3</v>
      </c>
      <c r="D2277" s="2">
        <v>8.0788550051491444E-3</v>
      </c>
      <c r="E2277" s="2">
        <v>5.5493475383745347E-3</v>
      </c>
      <c r="F2277">
        <v>3</v>
      </c>
      <c r="G2277">
        <v>2024</v>
      </c>
      <c r="L2277" s="2">
        <f t="shared" si="221"/>
        <v>1.0062132077824906E-3</v>
      </c>
      <c r="P2277" s="2">
        <f t="shared" si="222"/>
        <v>-1.8056700712760212E-3</v>
      </c>
      <c r="T2277" s="2">
        <f t="shared" si="223"/>
        <v>7.2383739549858848E-4</v>
      </c>
      <c r="X2277" s="2">
        <f t="shared" si="224"/>
        <v>2.8118832790585118E-3</v>
      </c>
      <c r="AB2277" s="2">
        <f t="shared" si="225"/>
        <v>-2.8237581228390211E-4</v>
      </c>
      <c r="AF2277" s="2">
        <f t="shared" si="226"/>
        <v>2.5295074667746097E-3</v>
      </c>
    </row>
    <row r="2278" spans="1:32" x14ac:dyDescent="0.3">
      <c r="A2278" s="15">
        <v>45358</v>
      </c>
      <c r="B2278" s="2">
        <v>9.3783398434231849E-4</v>
      </c>
      <c r="C2278" s="4">
        <v>8.6766737637408481E-4</v>
      </c>
      <c r="D2278" s="2">
        <v>-2.7019476539338469E-3</v>
      </c>
      <c r="E2278" s="2">
        <v>4.5082747763773118E-4</v>
      </c>
      <c r="F2278">
        <v>3</v>
      </c>
      <c r="G2278">
        <v>2024</v>
      </c>
      <c r="L2278" s="2">
        <f t="shared" si="221"/>
        <v>7.0166607968233678E-5</v>
      </c>
      <c r="P2278" s="2">
        <f t="shared" si="222"/>
        <v>3.6397816382761653E-3</v>
      </c>
      <c r="T2278" s="2">
        <f t="shared" si="223"/>
        <v>4.8700650670458731E-4</v>
      </c>
      <c r="X2278" s="2">
        <f t="shared" si="224"/>
        <v>-3.5696150303079315E-3</v>
      </c>
      <c r="AB2278" s="2">
        <f t="shared" si="225"/>
        <v>4.1683989873635363E-4</v>
      </c>
      <c r="AF2278" s="2">
        <f t="shared" si="226"/>
        <v>-3.1527751315715779E-3</v>
      </c>
    </row>
    <row r="2279" spans="1:32" x14ac:dyDescent="0.3">
      <c r="A2279" s="15">
        <v>45362</v>
      </c>
      <c r="B2279" s="2">
        <v>-6.868767240821437E-3</v>
      </c>
      <c r="C2279" s="4">
        <v>-7.1531616841271307E-3</v>
      </c>
      <c r="D2279" s="2">
        <v>-1.0618616182858953E-2</v>
      </c>
      <c r="E2279" s="2">
        <v>-8.3210344823399108E-3</v>
      </c>
      <c r="F2279">
        <v>3</v>
      </c>
      <c r="G2279">
        <v>2024</v>
      </c>
      <c r="L2279" s="2">
        <f t="shared" si="221"/>
        <v>2.8439444330569368E-4</v>
      </c>
      <c r="P2279" s="2">
        <f t="shared" si="222"/>
        <v>3.7498489420375158E-3</v>
      </c>
      <c r="T2279" s="2">
        <f t="shared" si="223"/>
        <v>1.4522672415184738E-3</v>
      </c>
      <c r="X2279" s="2">
        <f t="shared" si="224"/>
        <v>-3.4654544987318221E-3</v>
      </c>
      <c r="AB2279" s="2">
        <f t="shared" si="225"/>
        <v>1.1678727982127801E-3</v>
      </c>
      <c r="AF2279" s="2">
        <f t="shared" si="226"/>
        <v>-2.297581700519042E-3</v>
      </c>
    </row>
    <row r="2280" spans="1:32" x14ac:dyDescent="0.3">
      <c r="A2280" s="15">
        <v>45363</v>
      </c>
      <c r="B2280" s="2">
        <v>1.6724488575188769E-3</v>
      </c>
      <c r="C2280" s="4">
        <v>1.3657134285448758E-4</v>
      </c>
      <c r="D2280" s="2">
        <v>-9.6032251623509395E-4</v>
      </c>
      <c r="E2280" s="2">
        <v>2.2491709141332474E-3</v>
      </c>
      <c r="F2280">
        <v>3</v>
      </c>
      <c r="G2280">
        <v>2024</v>
      </c>
      <c r="L2280" s="2">
        <f t="shared" si="221"/>
        <v>1.5358775146643894E-3</v>
      </c>
      <c r="P2280" s="2">
        <f t="shared" si="222"/>
        <v>2.6327713737539708E-3</v>
      </c>
      <c r="T2280" s="2">
        <f t="shared" si="223"/>
        <v>-5.7672205661437053E-4</v>
      </c>
      <c r="X2280" s="2">
        <f t="shared" si="224"/>
        <v>-1.0968938590895814E-3</v>
      </c>
      <c r="AB2280" s="2">
        <f t="shared" si="225"/>
        <v>-2.1125995712787597E-3</v>
      </c>
      <c r="AF2280" s="2">
        <f t="shared" si="226"/>
        <v>-3.2094934303683416E-3</v>
      </c>
    </row>
    <row r="2281" spans="1:32" x14ac:dyDescent="0.3">
      <c r="A2281" s="15">
        <v>45364</v>
      </c>
      <c r="B2281" s="2">
        <v>-6.7106011118497396E-3</v>
      </c>
      <c r="C2281" s="4">
        <v>-1.5132724741109523E-2</v>
      </c>
      <c r="D2281" s="2">
        <v>-6.3681200615873677E-3</v>
      </c>
      <c r="E2281" s="2">
        <v>-1.2299376825420535E-2</v>
      </c>
      <c r="F2281">
        <v>3</v>
      </c>
      <c r="G2281">
        <v>2024</v>
      </c>
      <c r="L2281" s="2">
        <f t="shared" si="221"/>
        <v>8.4221236292597833E-3</v>
      </c>
      <c r="P2281" s="2">
        <f t="shared" si="222"/>
        <v>-3.424810502623719E-4</v>
      </c>
      <c r="T2281" s="2">
        <f t="shared" si="223"/>
        <v>5.5887757135707952E-3</v>
      </c>
      <c r="X2281" s="2">
        <f t="shared" si="224"/>
        <v>8.764604679522156E-3</v>
      </c>
      <c r="AB2281" s="2">
        <f t="shared" si="225"/>
        <v>-2.8333479156889881E-3</v>
      </c>
      <c r="AF2281" s="2">
        <f t="shared" si="226"/>
        <v>5.9312567638331671E-3</v>
      </c>
    </row>
    <row r="2282" spans="1:32" x14ac:dyDescent="0.3">
      <c r="A2282" s="15">
        <v>45365</v>
      </c>
      <c r="B2282" s="2">
        <v>-1.5584365455782027E-3</v>
      </c>
      <c r="C2282" s="4">
        <v>6.7711624397096392E-3</v>
      </c>
      <c r="D2282" s="2">
        <v>-4.0728970888418547E-3</v>
      </c>
      <c r="E2282" s="2">
        <v>4.6094184744238974E-3</v>
      </c>
      <c r="F2282">
        <v>3</v>
      </c>
      <c r="G2282">
        <v>2024</v>
      </c>
      <c r="L2282" s="2">
        <f t="shared" si="221"/>
        <v>-8.3295989852878415E-3</v>
      </c>
      <c r="P2282" s="2">
        <f t="shared" si="222"/>
        <v>2.514460543263652E-3</v>
      </c>
      <c r="T2282" s="2">
        <f t="shared" si="223"/>
        <v>-6.1678550200021005E-3</v>
      </c>
      <c r="X2282" s="2">
        <f t="shared" si="224"/>
        <v>-1.0844059528551494E-2</v>
      </c>
      <c r="AB2282" s="2">
        <f t="shared" si="225"/>
        <v>2.1617439652857418E-3</v>
      </c>
      <c r="AF2282" s="2">
        <f t="shared" si="226"/>
        <v>-8.682315563265753E-3</v>
      </c>
    </row>
    <row r="2283" spans="1:32" x14ac:dyDescent="0.3">
      <c r="A2283" s="15">
        <v>45366</v>
      </c>
      <c r="B2283" s="2">
        <v>-3.9526649002389128E-3</v>
      </c>
      <c r="C2283" s="4">
        <v>-5.5674334493028476E-3</v>
      </c>
      <c r="D2283" s="2">
        <v>-4.185727918067845E-3</v>
      </c>
      <c r="E2283" s="2">
        <v>-6.2088493580062876E-3</v>
      </c>
      <c r="F2283">
        <v>3</v>
      </c>
      <c r="G2283">
        <v>2024</v>
      </c>
      <c r="L2283" s="2">
        <f t="shared" si="221"/>
        <v>1.6147685490639349E-3</v>
      </c>
      <c r="P2283" s="2">
        <f t="shared" si="222"/>
        <v>2.3306301782893227E-4</v>
      </c>
      <c r="T2283" s="2">
        <f t="shared" si="223"/>
        <v>2.2561844577673748E-3</v>
      </c>
      <c r="X2283" s="2">
        <f t="shared" si="224"/>
        <v>1.3817055312350026E-3</v>
      </c>
      <c r="AB2283" s="2">
        <f t="shared" si="225"/>
        <v>6.4141590870343997E-4</v>
      </c>
      <c r="AF2283" s="2">
        <f t="shared" si="226"/>
        <v>2.0231214399384426E-3</v>
      </c>
    </row>
    <row r="2284" spans="1:32" x14ac:dyDescent="0.3">
      <c r="A2284" s="15">
        <v>45369</v>
      </c>
      <c r="B2284" s="2">
        <v>-8.5568912062781966E-4</v>
      </c>
      <c r="C2284" s="4">
        <v>1.468895513171347E-3</v>
      </c>
      <c r="D2284" s="2">
        <v>-3.9060739449838265E-4</v>
      </c>
      <c r="E2284" s="2">
        <v>1.4452786714504705E-3</v>
      </c>
      <c r="F2284">
        <v>3</v>
      </c>
      <c r="G2284">
        <v>2024</v>
      </c>
      <c r="L2284" s="2">
        <f t="shared" si="221"/>
        <v>-2.3245846337991666E-3</v>
      </c>
      <c r="P2284" s="2">
        <f t="shared" si="222"/>
        <v>-4.6508172612943702E-4</v>
      </c>
      <c r="T2284" s="2">
        <f t="shared" si="223"/>
        <v>-2.3009677920782902E-3</v>
      </c>
      <c r="X2284" s="2">
        <f t="shared" si="224"/>
        <v>-1.8595029076697296E-3</v>
      </c>
      <c r="AB2284" s="2">
        <f t="shared" si="225"/>
        <v>2.3616841720876551E-5</v>
      </c>
      <c r="AF2284" s="2">
        <f t="shared" si="226"/>
        <v>-1.835886065948853E-3</v>
      </c>
    </row>
    <row r="2285" spans="1:32" x14ac:dyDescent="0.3">
      <c r="A2285" s="15">
        <v>45370</v>
      </c>
      <c r="B2285" s="2">
        <v>-1.1989156366266653E-3</v>
      </c>
      <c r="C2285" s="4">
        <v>-1.080219625765675E-2</v>
      </c>
      <c r="D2285" s="2">
        <v>-4.1029802966770059E-3</v>
      </c>
      <c r="E2285" s="2">
        <v>-1.0122144233510438E-2</v>
      </c>
      <c r="F2285">
        <v>3</v>
      </c>
      <c r="G2285">
        <v>2024</v>
      </c>
      <c r="L2285" s="2">
        <f t="shared" si="221"/>
        <v>9.6032806210300855E-3</v>
      </c>
      <c r="P2285" s="2">
        <f t="shared" si="222"/>
        <v>2.9040646600503404E-3</v>
      </c>
      <c r="T2285" s="2">
        <f t="shared" si="223"/>
        <v>8.9232285968837734E-3</v>
      </c>
      <c r="X2285" s="2">
        <f t="shared" si="224"/>
        <v>6.6992159609797442E-3</v>
      </c>
      <c r="AB2285" s="2">
        <f t="shared" si="225"/>
        <v>-6.8005202414631212E-4</v>
      </c>
      <c r="AF2285" s="2">
        <f t="shared" si="226"/>
        <v>6.0191639368334321E-3</v>
      </c>
    </row>
    <row r="2286" spans="1:32" x14ac:dyDescent="0.3">
      <c r="A2286" s="15">
        <v>45371</v>
      </c>
      <c r="B2286" s="2">
        <v>-2.8085717414848793E-3</v>
      </c>
      <c r="C2286" s="4">
        <v>9.9232495089929458E-4</v>
      </c>
      <c r="D2286" s="2">
        <v>-1.593194322278019E-3</v>
      </c>
      <c r="E2286" s="2">
        <v>1.2447916702829514E-3</v>
      </c>
      <c r="F2286">
        <v>3</v>
      </c>
      <c r="G2286">
        <v>2024</v>
      </c>
      <c r="L2286" s="2">
        <f t="shared" si="221"/>
        <v>-3.8008966923841741E-3</v>
      </c>
      <c r="P2286" s="2">
        <f t="shared" si="222"/>
        <v>-1.2153774192068603E-3</v>
      </c>
      <c r="T2286" s="2">
        <f t="shared" si="223"/>
        <v>-4.0533634117678307E-3</v>
      </c>
      <c r="X2286" s="2">
        <f t="shared" si="224"/>
        <v>-2.5855192731773138E-3</v>
      </c>
      <c r="AB2286" s="2">
        <f t="shared" si="225"/>
        <v>-2.5246671938365683E-4</v>
      </c>
      <c r="AF2286" s="2">
        <f t="shared" si="226"/>
        <v>-2.8379859925609704E-3</v>
      </c>
    </row>
    <row r="2287" spans="1:32" x14ac:dyDescent="0.3">
      <c r="A2287" s="15">
        <v>45372</v>
      </c>
      <c r="B2287" s="2">
        <v>8.2332438642902309E-3</v>
      </c>
      <c r="C2287" s="4">
        <v>7.9147034447391244E-3</v>
      </c>
      <c r="D2287" s="2">
        <v>8.0758525530706584E-3</v>
      </c>
      <c r="E2287" s="2">
        <v>7.482487581081664E-3</v>
      </c>
      <c r="F2287">
        <v>3</v>
      </c>
      <c r="G2287">
        <v>2024</v>
      </c>
      <c r="L2287" s="2">
        <f t="shared" si="221"/>
        <v>3.185404195511065E-4</v>
      </c>
      <c r="P2287" s="2">
        <f t="shared" si="222"/>
        <v>1.5739131121957246E-4</v>
      </c>
      <c r="T2287" s="2">
        <f t="shared" si="223"/>
        <v>7.5075628320856683E-4</v>
      </c>
      <c r="X2287" s="2">
        <f t="shared" si="224"/>
        <v>1.6114910833153404E-4</v>
      </c>
      <c r="AB2287" s="2">
        <f t="shared" si="225"/>
        <v>4.3221586365746033E-4</v>
      </c>
      <c r="AF2287" s="2">
        <f t="shared" si="226"/>
        <v>5.9336497198899437E-4</v>
      </c>
    </row>
    <row r="2288" spans="1:32" x14ac:dyDescent="0.3">
      <c r="A2288" s="15">
        <v>45373</v>
      </c>
      <c r="B2288" s="2">
        <v>3.3079045687575029E-3</v>
      </c>
      <c r="C2288" s="4">
        <v>3.8524528721898457E-3</v>
      </c>
      <c r="D2288" s="2">
        <v>3.8310031723319217E-3</v>
      </c>
      <c r="E2288" s="2">
        <v>2.6259206381393256E-3</v>
      </c>
      <c r="F2288">
        <v>3</v>
      </c>
      <c r="G2288">
        <v>2024</v>
      </c>
      <c r="L2288" s="2">
        <f t="shared" si="221"/>
        <v>-5.4454830343234279E-4</v>
      </c>
      <c r="P2288" s="2">
        <f t="shared" si="222"/>
        <v>-5.230986035744188E-4</v>
      </c>
      <c r="T2288" s="2">
        <f t="shared" si="223"/>
        <v>6.8198393061817729E-4</v>
      </c>
      <c r="X2288" s="2">
        <f t="shared" si="224"/>
        <v>-2.1449699857923991E-5</v>
      </c>
      <c r="AB2288" s="2">
        <f t="shared" si="225"/>
        <v>1.2265322340505201E-3</v>
      </c>
      <c r="AF2288" s="2">
        <f t="shared" si="226"/>
        <v>1.2050825341925961E-3</v>
      </c>
    </row>
    <row r="2289" spans="1:32" x14ac:dyDescent="0.3">
      <c r="A2289" s="15">
        <v>45377</v>
      </c>
      <c r="B2289" s="2">
        <v>-3.7477150287718525E-3</v>
      </c>
      <c r="C2289" s="4">
        <v>-4.1657709844207533E-3</v>
      </c>
      <c r="D2289" s="2">
        <v>-5.6237496999280451E-3</v>
      </c>
      <c r="E2289" s="2">
        <v>-4.9654039148208798E-3</v>
      </c>
      <c r="F2289">
        <v>3</v>
      </c>
      <c r="G2289">
        <v>2024</v>
      </c>
      <c r="L2289" s="2">
        <f t="shared" si="221"/>
        <v>4.180559556489008E-4</v>
      </c>
      <c r="P2289" s="2">
        <f t="shared" si="222"/>
        <v>1.8760346711561926E-3</v>
      </c>
      <c r="T2289" s="2">
        <f t="shared" si="223"/>
        <v>1.2176888860490273E-3</v>
      </c>
      <c r="X2289" s="2">
        <f t="shared" si="224"/>
        <v>-1.4579787155072918E-3</v>
      </c>
      <c r="AB2289" s="2">
        <f t="shared" si="225"/>
        <v>7.9963293040012651E-4</v>
      </c>
      <c r="AF2289" s="2">
        <f t="shared" si="226"/>
        <v>-6.5834578510716533E-4</v>
      </c>
    </row>
    <row r="2290" spans="1:32" x14ac:dyDescent="0.3">
      <c r="A2290" s="15">
        <v>45378</v>
      </c>
      <c r="B2290" s="2">
        <v>4.157769184894515E-3</v>
      </c>
      <c r="C2290" s="4">
        <v>5.4056633355601636E-3</v>
      </c>
      <c r="D2290" s="2">
        <v>3.9860343947021688E-3</v>
      </c>
      <c r="E2290" s="2">
        <v>7.2582837383037566E-3</v>
      </c>
      <c r="F2290">
        <v>3</v>
      </c>
      <c r="G2290">
        <v>2024</v>
      </c>
      <c r="L2290" s="2">
        <f t="shared" si="221"/>
        <v>-1.2478941506656486E-3</v>
      </c>
      <c r="P2290" s="2">
        <f t="shared" si="222"/>
        <v>1.7173479019234623E-4</v>
      </c>
      <c r="T2290" s="2">
        <f t="shared" si="223"/>
        <v>-3.1005145534092416E-3</v>
      </c>
      <c r="X2290" s="2">
        <f t="shared" si="224"/>
        <v>-1.4196289408579948E-3</v>
      </c>
      <c r="AB2290" s="2">
        <f t="shared" si="225"/>
        <v>-1.852620402743593E-3</v>
      </c>
      <c r="AF2290" s="2">
        <f t="shared" si="226"/>
        <v>-3.2722493436015878E-3</v>
      </c>
    </row>
    <row r="2291" spans="1:32" x14ac:dyDescent="0.3">
      <c r="A2291" s="15">
        <v>45379</v>
      </c>
      <c r="B2291" s="2">
        <v>9.3715309374864629E-3</v>
      </c>
      <c r="C2291" s="4">
        <v>9.1870012407536724E-3</v>
      </c>
      <c r="D2291" s="2">
        <v>7.2382841429959521E-3</v>
      </c>
      <c r="E2291" s="2">
        <v>8.9736042821891709E-3</v>
      </c>
      <c r="F2291">
        <v>3</v>
      </c>
      <c r="G2291">
        <v>2024</v>
      </c>
      <c r="L2291" s="2">
        <f t="shared" si="221"/>
        <v>1.845296967327905E-4</v>
      </c>
      <c r="P2291" s="2">
        <f t="shared" si="222"/>
        <v>2.1332467944905108E-3</v>
      </c>
      <c r="T2291" s="2">
        <f t="shared" si="223"/>
        <v>3.9792665529729196E-4</v>
      </c>
      <c r="X2291" s="2">
        <f t="shared" si="224"/>
        <v>-1.9487170977577203E-3</v>
      </c>
      <c r="AB2291" s="2">
        <f t="shared" si="225"/>
        <v>2.1339695856450146E-4</v>
      </c>
      <c r="AF2291" s="2">
        <f t="shared" si="226"/>
        <v>-1.7353201391932188E-3</v>
      </c>
    </row>
    <row r="2292" spans="1:32" x14ac:dyDescent="0.3">
      <c r="A2292" s="15">
        <v>45383</v>
      </c>
      <c r="B2292" s="2">
        <v>9.8733866706922635E-3</v>
      </c>
      <c r="C2292" s="4">
        <v>6.0509967796693017E-3</v>
      </c>
      <c r="D2292" s="2">
        <v>9.6266069101913106E-3</v>
      </c>
      <c r="E2292" s="2">
        <v>4.9313420595820312E-3</v>
      </c>
      <c r="F2292">
        <v>4</v>
      </c>
      <c r="G2292">
        <v>2024</v>
      </c>
      <c r="L2292" s="2">
        <f t="shared" si="221"/>
        <v>3.8223898910229618E-3</v>
      </c>
      <c r="P2292" s="2">
        <f t="shared" si="222"/>
        <v>-2.4677976050095293E-4</v>
      </c>
      <c r="T2292" s="2">
        <f t="shared" si="223"/>
        <v>4.9420446111102323E-3</v>
      </c>
      <c r="X2292" s="2">
        <f t="shared" si="224"/>
        <v>3.5756101305220089E-3</v>
      </c>
      <c r="AB2292" s="2">
        <f t="shared" si="225"/>
        <v>-1.1196547200872705E-3</v>
      </c>
      <c r="AF2292" s="2">
        <f t="shared" si="226"/>
        <v>4.6952648506092794E-3</v>
      </c>
    </row>
    <row r="2293" spans="1:32" x14ac:dyDescent="0.3">
      <c r="A2293" s="15">
        <v>45384</v>
      </c>
      <c r="B2293" s="2">
        <v>-2.2433980506786091E-3</v>
      </c>
      <c r="C2293" s="4">
        <v>-3.8732080847657055E-4</v>
      </c>
      <c r="D2293" s="2">
        <v>-6.8939063542696312E-4</v>
      </c>
      <c r="E2293" s="2">
        <v>-1.4948412170309676E-3</v>
      </c>
      <c r="F2293">
        <v>4</v>
      </c>
      <c r="G2293">
        <v>2024</v>
      </c>
      <c r="L2293" s="2">
        <f t="shared" si="221"/>
        <v>-1.8560772422020386E-3</v>
      </c>
      <c r="P2293" s="2">
        <f t="shared" si="222"/>
        <v>1.554007415251646E-3</v>
      </c>
      <c r="T2293" s="2">
        <f t="shared" si="223"/>
        <v>-7.4855683364764142E-4</v>
      </c>
      <c r="X2293" s="2">
        <f t="shared" si="224"/>
        <v>-3.0206982695039257E-4</v>
      </c>
      <c r="AB2293" s="2">
        <f t="shared" si="225"/>
        <v>-1.1075204085543972E-3</v>
      </c>
      <c r="AF2293" s="2">
        <f t="shared" si="226"/>
        <v>8.0545058160400452E-4</v>
      </c>
    </row>
    <row r="2294" spans="1:32" x14ac:dyDescent="0.3">
      <c r="A2294" s="15">
        <v>45385</v>
      </c>
      <c r="B2294" s="2">
        <v>2.184245597895919E-3</v>
      </c>
      <c r="C2294" s="4">
        <v>-8.3061287204989106E-4</v>
      </c>
      <c r="D2294" s="2">
        <v>1.657361535120667E-3</v>
      </c>
      <c r="E2294" s="2">
        <v>-3.6655706037740771E-4</v>
      </c>
      <c r="F2294">
        <v>4</v>
      </c>
      <c r="G2294">
        <v>2024</v>
      </c>
      <c r="L2294" s="2">
        <f t="shared" si="221"/>
        <v>3.0148584699458102E-3</v>
      </c>
      <c r="P2294" s="2">
        <f t="shared" si="222"/>
        <v>-5.2688406277525204E-4</v>
      </c>
      <c r="T2294" s="2">
        <f t="shared" si="223"/>
        <v>2.5508026582733269E-3</v>
      </c>
      <c r="X2294" s="2">
        <f t="shared" si="224"/>
        <v>2.4879744071705581E-3</v>
      </c>
      <c r="AB2294" s="2">
        <f t="shared" si="225"/>
        <v>4.6405581167248335E-4</v>
      </c>
      <c r="AF2294" s="2">
        <f t="shared" si="226"/>
        <v>2.0239185954980749E-3</v>
      </c>
    </row>
    <row r="2295" spans="1:32" x14ac:dyDescent="0.3">
      <c r="A2295" s="15">
        <v>45386</v>
      </c>
      <c r="B2295" s="2">
        <v>8.2461927152782648E-3</v>
      </c>
      <c r="C2295" s="4">
        <v>3.5659125504520907E-3</v>
      </c>
      <c r="D2295" s="2">
        <v>9.1665485545704747E-3</v>
      </c>
      <c r="E2295" s="2">
        <v>4.7485801365028659E-3</v>
      </c>
      <c r="F2295">
        <v>4</v>
      </c>
      <c r="G2295">
        <v>2024</v>
      </c>
      <c r="L2295" s="2">
        <f t="shared" si="221"/>
        <v>4.6802801648261737E-3</v>
      </c>
      <c r="P2295" s="2">
        <f t="shared" si="222"/>
        <v>9.2035583929220982E-4</v>
      </c>
      <c r="T2295" s="2">
        <f t="shared" si="223"/>
        <v>3.4976125787753989E-3</v>
      </c>
      <c r="X2295" s="2">
        <f t="shared" si="224"/>
        <v>5.6006360041183836E-3</v>
      </c>
      <c r="AB2295" s="2">
        <f t="shared" si="225"/>
        <v>1.1826675860507753E-3</v>
      </c>
      <c r="AF2295" s="2">
        <f t="shared" si="226"/>
        <v>4.4179684180676087E-3</v>
      </c>
    </row>
    <row r="2296" spans="1:32" x14ac:dyDescent="0.3">
      <c r="A2296" s="15">
        <v>45387</v>
      </c>
      <c r="B2296" s="2">
        <v>8.4962181043901283E-3</v>
      </c>
      <c r="C2296" s="4">
        <v>-4.2194748752511256E-5</v>
      </c>
      <c r="D2296" s="2">
        <v>8.9938161661894927E-3</v>
      </c>
      <c r="E2296" s="2">
        <v>2.7738996920683719E-4</v>
      </c>
      <c r="F2296">
        <v>4</v>
      </c>
      <c r="G2296">
        <v>2024</v>
      </c>
      <c r="L2296" s="2">
        <f t="shared" si="221"/>
        <v>8.5384128531426403E-3</v>
      </c>
      <c r="P2296" s="2">
        <f t="shared" si="222"/>
        <v>4.9759806179936437E-4</v>
      </c>
      <c r="T2296" s="2">
        <f t="shared" si="223"/>
        <v>8.2188281351832908E-3</v>
      </c>
      <c r="X2296" s="2">
        <f t="shared" si="224"/>
        <v>9.0360109149420047E-3</v>
      </c>
      <c r="AB2296" s="2">
        <f t="shared" si="225"/>
        <v>3.1958471795934848E-4</v>
      </c>
      <c r="AF2296" s="2">
        <f t="shared" si="226"/>
        <v>8.7164261969826552E-3</v>
      </c>
    </row>
    <row r="2297" spans="1:32" x14ac:dyDescent="0.3">
      <c r="A2297" s="15">
        <v>45390</v>
      </c>
      <c r="B2297" s="2">
        <v>2.2148163577031888E-3</v>
      </c>
      <c r="C2297" s="4">
        <v>6.7780951154185467E-3</v>
      </c>
      <c r="D2297" s="2">
        <v>1.8280970159640232E-3</v>
      </c>
      <c r="E2297" s="2">
        <v>6.6571292887559978E-3</v>
      </c>
      <c r="F2297">
        <v>4</v>
      </c>
      <c r="G2297">
        <v>2024</v>
      </c>
      <c r="L2297" s="2">
        <f t="shared" si="221"/>
        <v>-4.5632787577153579E-3</v>
      </c>
      <c r="P2297" s="2">
        <f t="shared" si="222"/>
        <v>-3.8671934173916561E-4</v>
      </c>
      <c r="T2297" s="2">
        <f t="shared" si="223"/>
        <v>-4.442312931052809E-3</v>
      </c>
      <c r="X2297" s="2">
        <f t="shared" si="224"/>
        <v>-4.9499980994545233E-3</v>
      </c>
      <c r="AB2297" s="2">
        <f t="shared" si="225"/>
        <v>-1.2096582666254897E-4</v>
      </c>
      <c r="AF2297" s="2">
        <f t="shared" si="226"/>
        <v>-4.8290322727919744E-3</v>
      </c>
    </row>
    <row r="2298" spans="1:32" x14ac:dyDescent="0.3">
      <c r="A2298" s="15">
        <v>45391</v>
      </c>
      <c r="B2298" s="2">
        <v>3.5835846915903704E-3</v>
      </c>
      <c r="C2298" s="4">
        <v>-1.0389873953843051E-3</v>
      </c>
      <c r="D2298" s="2">
        <v>3.0639108964899504E-3</v>
      </c>
      <c r="E2298" s="2">
        <v>-7.8670100679001788E-4</v>
      </c>
      <c r="F2298">
        <v>4</v>
      </c>
      <c r="G2298">
        <v>2024</v>
      </c>
      <c r="L2298" s="2">
        <f t="shared" si="221"/>
        <v>4.6225720869746759E-3</v>
      </c>
      <c r="P2298" s="2">
        <f t="shared" si="222"/>
        <v>-5.1967379510041998E-4</v>
      </c>
      <c r="T2298" s="2">
        <f t="shared" si="223"/>
        <v>4.370285698380388E-3</v>
      </c>
      <c r="X2298" s="2">
        <f t="shared" si="224"/>
        <v>4.1028982918742555E-3</v>
      </c>
      <c r="AB2298" s="2">
        <f t="shared" si="225"/>
        <v>2.5228638859428718E-4</v>
      </c>
      <c r="AF2298" s="2">
        <f t="shared" si="226"/>
        <v>3.8506119032799685E-3</v>
      </c>
    </row>
    <row r="2299" spans="1:32" x14ac:dyDescent="0.3">
      <c r="A2299" s="15">
        <v>45392</v>
      </c>
      <c r="B2299" s="2">
        <v>1.6346113999180392E-3</v>
      </c>
      <c r="C2299" s="4">
        <v>4.9044396109129531E-3</v>
      </c>
      <c r="D2299" s="2">
        <v>5.2544040648011487E-3</v>
      </c>
      <c r="E2299" s="2">
        <v>4.7460155294930103E-3</v>
      </c>
      <c r="F2299">
        <v>4</v>
      </c>
      <c r="G2299">
        <v>2024</v>
      </c>
      <c r="L2299" s="2">
        <f t="shared" si="221"/>
        <v>-3.269828210994914E-3</v>
      </c>
      <c r="P2299" s="2">
        <f t="shared" si="222"/>
        <v>3.6197926648831097E-3</v>
      </c>
      <c r="T2299" s="2">
        <f t="shared" si="223"/>
        <v>-3.1114041295749713E-3</v>
      </c>
      <c r="X2299" s="2">
        <f t="shared" si="224"/>
        <v>3.4996445388819561E-4</v>
      </c>
      <c r="AB2299" s="2">
        <f t="shared" si="225"/>
        <v>-1.5842408141994273E-4</v>
      </c>
      <c r="AF2299" s="2">
        <f t="shared" si="226"/>
        <v>5.0838853530813834E-4</v>
      </c>
    </row>
    <row r="2300" spans="1:32" x14ac:dyDescent="0.3">
      <c r="A2300" s="15">
        <v>45394</v>
      </c>
      <c r="B2300" s="2">
        <v>-9.102398498266941E-3</v>
      </c>
      <c r="C2300" s="4">
        <v>-1.030157600049213E-2</v>
      </c>
      <c r="D2300" s="2">
        <v>-8.615621414835805E-3</v>
      </c>
      <c r="E2300" s="2">
        <v>-1.0571289404123104E-2</v>
      </c>
      <c r="F2300">
        <v>4</v>
      </c>
      <c r="G2300">
        <v>2024</v>
      </c>
      <c r="L2300" s="2">
        <f t="shared" si="221"/>
        <v>1.1991775022251894E-3</v>
      </c>
      <c r="P2300" s="2">
        <f t="shared" si="222"/>
        <v>4.86777083431136E-4</v>
      </c>
      <c r="T2300" s="2">
        <f t="shared" si="223"/>
        <v>1.4688909058561631E-3</v>
      </c>
      <c r="X2300" s="2">
        <f t="shared" si="224"/>
        <v>1.6859545856563254E-3</v>
      </c>
      <c r="AB2300" s="2">
        <f t="shared" si="225"/>
        <v>-2.6971340363097368E-4</v>
      </c>
      <c r="AF2300" s="2">
        <f t="shared" si="226"/>
        <v>1.9556679892872991E-3</v>
      </c>
    </row>
    <row r="2301" spans="1:32" x14ac:dyDescent="0.3">
      <c r="A2301" s="15">
        <v>45397</v>
      </c>
      <c r="B2301" s="2">
        <v>-1.7771682587723412E-2</v>
      </c>
      <c r="C2301" s="4">
        <v>-1.0963880032327745E-2</v>
      </c>
      <c r="D2301" s="2">
        <v>-1.6293778074747998E-2</v>
      </c>
      <c r="E2301" s="2">
        <v>-1.1382869395742946E-2</v>
      </c>
      <c r="F2301">
        <v>4</v>
      </c>
      <c r="G2301">
        <v>2024</v>
      </c>
      <c r="L2301" s="2">
        <f t="shared" si="221"/>
        <v>-6.8078025553956669E-3</v>
      </c>
      <c r="P2301" s="2">
        <f t="shared" si="222"/>
        <v>1.4779045129754143E-3</v>
      </c>
      <c r="T2301" s="2">
        <f t="shared" si="223"/>
        <v>-6.3888131919804664E-3</v>
      </c>
      <c r="X2301" s="2">
        <f t="shared" si="224"/>
        <v>-5.3298980424202527E-3</v>
      </c>
      <c r="AB2301" s="2">
        <f t="shared" si="225"/>
        <v>-4.1898936341520053E-4</v>
      </c>
      <c r="AF2301" s="2">
        <f t="shared" si="226"/>
        <v>-4.9109086790050521E-3</v>
      </c>
    </row>
    <row r="2302" spans="1:32" x14ac:dyDescent="0.3">
      <c r="A2302" s="15">
        <v>45398</v>
      </c>
      <c r="B2302" s="2">
        <v>-2.215718568195552E-3</v>
      </c>
      <c r="C2302" s="4">
        <v>-5.594342799416255E-3</v>
      </c>
      <c r="D2302" s="2">
        <v>-6.0378977775218789E-3</v>
      </c>
      <c r="E2302" s="2">
        <v>-6.2139150825793457E-3</v>
      </c>
      <c r="F2302">
        <v>4</v>
      </c>
      <c r="G2302">
        <v>2024</v>
      </c>
      <c r="L2302" s="2">
        <f t="shared" si="221"/>
        <v>3.378624231220703E-3</v>
      </c>
      <c r="P2302" s="2">
        <f t="shared" si="222"/>
        <v>-3.8221792093263269E-3</v>
      </c>
      <c r="T2302" s="2">
        <f t="shared" si="223"/>
        <v>3.9981965143837932E-3</v>
      </c>
      <c r="X2302" s="2">
        <f t="shared" si="224"/>
        <v>-4.4355497810562392E-4</v>
      </c>
      <c r="AB2302" s="2">
        <f t="shared" si="225"/>
        <v>-6.1957228316309072E-4</v>
      </c>
      <c r="AF2302" s="2">
        <f t="shared" si="226"/>
        <v>1.760173050574668E-4</v>
      </c>
    </row>
    <row r="2303" spans="1:32" x14ac:dyDescent="0.3">
      <c r="A2303" s="15">
        <v>45400</v>
      </c>
      <c r="B2303" s="2">
        <v>-9.5600601929715506E-3</v>
      </c>
      <c r="C2303" s="4">
        <v>-6.865210697176838E-3</v>
      </c>
      <c r="D2303" s="2">
        <v>-8.7470095693781124E-3</v>
      </c>
      <c r="E2303" s="2">
        <v>-6.2334392780839659E-3</v>
      </c>
      <c r="F2303">
        <v>4</v>
      </c>
      <c r="G2303">
        <v>2024</v>
      </c>
      <c r="L2303" s="2">
        <f t="shared" si="221"/>
        <v>-2.6948494957947126E-3</v>
      </c>
      <c r="P2303" s="2">
        <f t="shared" si="222"/>
        <v>8.1305062359343823E-4</v>
      </c>
      <c r="T2303" s="2">
        <f t="shared" si="223"/>
        <v>-3.3266209148875847E-3</v>
      </c>
      <c r="X2303" s="2">
        <f t="shared" si="224"/>
        <v>-1.8817988722012744E-3</v>
      </c>
      <c r="AB2303" s="2">
        <f t="shared" si="225"/>
        <v>6.3177141909287211E-4</v>
      </c>
      <c r="AF2303" s="2">
        <f t="shared" si="226"/>
        <v>-2.5135702912941465E-3</v>
      </c>
    </row>
    <row r="2304" spans="1:32" x14ac:dyDescent="0.3">
      <c r="A2304" s="15">
        <v>45401</v>
      </c>
      <c r="B2304" s="2">
        <v>1.2919756293392494E-2</v>
      </c>
      <c r="C2304" s="4">
        <v>6.8717508075387618E-3</v>
      </c>
      <c r="D2304" s="2">
        <v>1.0722453735915852E-2</v>
      </c>
      <c r="E2304" s="2">
        <v>8.2680142184350536E-3</v>
      </c>
      <c r="F2304">
        <v>4</v>
      </c>
      <c r="G2304">
        <v>2024</v>
      </c>
      <c r="L2304" s="2">
        <f t="shared" si="221"/>
        <v>6.0480054858537318E-3</v>
      </c>
      <c r="P2304" s="2">
        <f t="shared" si="222"/>
        <v>-2.1973025574766412E-3</v>
      </c>
      <c r="T2304" s="2">
        <f t="shared" si="223"/>
        <v>4.6517420749574399E-3</v>
      </c>
      <c r="X2304" s="2">
        <f t="shared" si="224"/>
        <v>3.8507029283770906E-3</v>
      </c>
      <c r="AB2304" s="2">
        <f t="shared" si="225"/>
        <v>1.3962634108962918E-3</v>
      </c>
      <c r="AF2304" s="2">
        <f t="shared" si="226"/>
        <v>2.4544395174807988E-3</v>
      </c>
    </row>
    <row r="2305" spans="1:32" x14ac:dyDescent="0.3">
      <c r="A2305" s="15">
        <v>45404</v>
      </c>
      <c r="B2305" s="2">
        <v>7.1976179870114647E-3</v>
      </c>
      <c r="C2305" s="4">
        <v>8.5519483451483927E-3</v>
      </c>
      <c r="D2305" s="2">
        <v>7.3727013514692328E-3</v>
      </c>
      <c r="E2305" s="2">
        <v>7.6659297045095108E-3</v>
      </c>
      <c r="F2305">
        <v>4</v>
      </c>
      <c r="G2305">
        <v>2024</v>
      </c>
      <c r="L2305" s="2">
        <f t="shared" si="221"/>
        <v>-1.354330358136928E-3</v>
      </c>
      <c r="P2305" s="2">
        <f t="shared" si="222"/>
        <v>1.7508336445776814E-4</v>
      </c>
      <c r="T2305" s="2">
        <f t="shared" si="223"/>
        <v>-4.6831171749804612E-4</v>
      </c>
      <c r="X2305" s="2">
        <f t="shared" si="224"/>
        <v>-1.1792469936791599E-3</v>
      </c>
      <c r="AB2305" s="2">
        <f t="shared" si="225"/>
        <v>-8.8601864063888192E-4</v>
      </c>
      <c r="AF2305" s="2">
        <f t="shared" si="226"/>
        <v>-2.9322835304027798E-4</v>
      </c>
    </row>
    <row r="2306" spans="1:32" x14ac:dyDescent="0.3">
      <c r="A2306" s="15">
        <v>45405</v>
      </c>
      <c r="B2306" s="2">
        <v>3.6092283750976029E-4</v>
      </c>
      <c r="C2306" s="4">
        <v>1.4147311115487967E-3</v>
      </c>
      <c r="D2306" s="2">
        <v>9.5044538434082562E-4</v>
      </c>
      <c r="E2306" s="2">
        <v>1.2197105661993634E-3</v>
      </c>
      <c r="F2306">
        <v>4</v>
      </c>
      <c r="G2306">
        <v>2024</v>
      </c>
      <c r="L2306" s="2">
        <f t="shared" ref="L2306:L2369" si="227">IF(OR(F2306=1, F2306=3, F2306=4, F2306=5, F2306=6,F2306=9,F2306=10,F2306=11), B2306-C2306, IF(OR(F2306=2, F2306=7,F2306=8,F2306=12), C2306-B2306, ""))</f>
        <v>-1.0538082740390365E-3</v>
      </c>
      <c r="P2306" s="2">
        <f t="shared" ref="P2306:P2369" si="228">IF(OR(F2306=1, F2306=4, F2306=9,F2306=10,F2306=11), D2306-B2306, IF(OR(F2306=2,F2306=3,F2306=5,F2306=6, F2306=7,F2306=8,F2306=12), B2306-D2306, ""))</f>
        <v>5.8952254683106533E-4</v>
      </c>
      <c r="T2306" s="2">
        <f t="shared" ref="T2306:T2369" si="229">IF(OR(F2306=1, F2306=3, F2306=4, F2306=5,F2306=9,F2306=10,F2306=11), B2306-E2306, IF(OR(F2306=2, F2306=6, F2306=7,F2306=8,F2306=12), E2306-B2306, ""))</f>
        <v>-8.5878772868960309E-4</v>
      </c>
      <c r="X2306" s="2">
        <f t="shared" ref="X2306:X2369" si="230">IF(OR(F2306=1, F2306=3, F2306=4, F2306=5,F2306=9,F2306=10,F2306=11), D2306-C2306, IF(OR(F2306=2, F2306=6, F2306=7,F2306=8,F2306=12), C2306-D2306, ""))</f>
        <v>-4.6428572720797108E-4</v>
      </c>
      <c r="AB2306" s="2">
        <f t="shared" ref="AB2306:AB2369" si="231">IF(OR(F2306=1,F2306=2, F2306=3,F2306=9,F2306=11,F2306=12), C2306-E2306, IF(OR( F2306=4, F2306=5,F2306=6, F2306=7,F2306=8,F2306=10), E2306-C2306, ""))</f>
        <v>-1.9502054534943332E-4</v>
      </c>
      <c r="AF2306" s="2">
        <f t="shared" ref="AF2306:AF2369" si="232">IF(OR(F2306=1, F2306=3,F2306=4, F2306=5,F2306=9,F2306=10,F2306=11), D2306-E2306, IF(OR(F2306=2,F2306=6, F2306=7,F2306=8,F2306=12), E2306-D2306, ""))</f>
        <v>-2.6926518185853775E-4</v>
      </c>
    </row>
    <row r="2307" spans="1:32" x14ac:dyDescent="0.3">
      <c r="A2307" s="15">
        <v>45406</v>
      </c>
      <c r="B2307" s="2">
        <v>5.0553570928897531E-3</v>
      </c>
      <c r="C2307" s="4">
        <v>1.5379113018598647E-3</v>
      </c>
      <c r="D2307" s="2">
        <v>4.5559297442488642E-3</v>
      </c>
      <c r="E2307" s="2">
        <v>1.5526499404314199E-3</v>
      </c>
      <c r="F2307">
        <v>4</v>
      </c>
      <c r="G2307">
        <v>2024</v>
      </c>
      <c r="L2307" s="2">
        <f t="shared" si="227"/>
        <v>3.5174457910298884E-3</v>
      </c>
      <c r="P2307" s="2">
        <f t="shared" si="228"/>
        <v>-4.9942734864088893E-4</v>
      </c>
      <c r="T2307" s="2">
        <f t="shared" si="229"/>
        <v>3.5027071524583332E-3</v>
      </c>
      <c r="X2307" s="2">
        <f t="shared" si="230"/>
        <v>3.0180184423889995E-3</v>
      </c>
      <c r="AB2307" s="2">
        <f t="shared" si="231"/>
        <v>1.473863857155526E-5</v>
      </c>
      <c r="AF2307" s="2">
        <f t="shared" si="232"/>
        <v>3.0032798038174442E-3</v>
      </c>
    </row>
    <row r="2308" spans="1:32" x14ac:dyDescent="0.3">
      <c r="A2308" s="15">
        <v>45407</v>
      </c>
      <c r="B2308" s="2">
        <v>4.7690104825403165E-3</v>
      </c>
      <c r="C2308" s="4">
        <v>7.4969646109344125E-3</v>
      </c>
      <c r="D2308" s="2">
        <v>6.3489593060656394E-3</v>
      </c>
      <c r="E2308" s="2">
        <v>6.5874154772985341E-3</v>
      </c>
      <c r="F2308">
        <v>4</v>
      </c>
      <c r="G2308">
        <v>2024</v>
      </c>
      <c r="L2308" s="2">
        <f t="shared" si="227"/>
        <v>-2.727954128394096E-3</v>
      </c>
      <c r="P2308" s="2">
        <f t="shared" si="228"/>
        <v>1.5799488235253229E-3</v>
      </c>
      <c r="T2308" s="2">
        <f t="shared" si="229"/>
        <v>-1.8184049947582177E-3</v>
      </c>
      <c r="X2308" s="2">
        <f t="shared" si="230"/>
        <v>-1.1480053048687731E-3</v>
      </c>
      <c r="AB2308" s="2">
        <f t="shared" si="231"/>
        <v>-9.0954913363587835E-4</v>
      </c>
      <c r="AF2308" s="2">
        <f t="shared" si="232"/>
        <v>-2.3845617123289479E-4</v>
      </c>
    </row>
    <row r="2309" spans="1:32" x14ac:dyDescent="0.3">
      <c r="A2309" s="15">
        <v>45408</v>
      </c>
      <c r="B2309" s="2">
        <v>-8.9584879683244755E-3</v>
      </c>
      <c r="C2309" s="4">
        <v>-6.663609558557923E-3</v>
      </c>
      <c r="D2309" s="2">
        <v>-6.0604248483603794E-3</v>
      </c>
      <c r="E2309" s="2">
        <v>-8.1959186133228716E-3</v>
      </c>
      <c r="F2309">
        <v>4</v>
      </c>
      <c r="G2309">
        <v>2024</v>
      </c>
      <c r="L2309" s="2">
        <f t="shared" si="227"/>
        <v>-2.2948784097665525E-3</v>
      </c>
      <c r="P2309" s="2">
        <f t="shared" si="228"/>
        <v>2.8980631199640962E-3</v>
      </c>
      <c r="T2309" s="2">
        <f t="shared" si="229"/>
        <v>-7.625693550016039E-4</v>
      </c>
      <c r="X2309" s="2">
        <f t="shared" si="230"/>
        <v>6.0318471019754367E-4</v>
      </c>
      <c r="AB2309" s="2">
        <f t="shared" si="231"/>
        <v>-1.5323090547649486E-3</v>
      </c>
      <c r="AF2309" s="2">
        <f t="shared" si="232"/>
        <v>2.1354937649624922E-3</v>
      </c>
    </row>
    <row r="2310" spans="1:32" x14ac:dyDescent="0.3">
      <c r="A2310" s="15">
        <v>45411</v>
      </c>
      <c r="B2310" s="2">
        <v>2.0959415346244199E-2</v>
      </c>
      <c r="C2310" s="4">
        <v>9.9665699522077759E-3</v>
      </c>
      <c r="D2310" s="2">
        <v>2.5372891254443624E-2</v>
      </c>
      <c r="E2310" s="2">
        <v>1.2764382987911532E-2</v>
      </c>
      <c r="F2310">
        <v>4</v>
      </c>
      <c r="G2310">
        <v>2024</v>
      </c>
      <c r="L2310" s="2">
        <f t="shared" si="227"/>
        <v>1.0992845394036423E-2</v>
      </c>
      <c r="P2310" s="2">
        <f t="shared" si="228"/>
        <v>4.4134759081994254E-3</v>
      </c>
      <c r="T2310" s="2">
        <f t="shared" si="229"/>
        <v>8.195032358332667E-3</v>
      </c>
      <c r="X2310" s="2">
        <f t="shared" si="230"/>
        <v>1.5406321302235848E-2</v>
      </c>
      <c r="AB2310" s="2">
        <f t="shared" si="231"/>
        <v>2.7978130357037556E-3</v>
      </c>
      <c r="AF2310" s="2">
        <f t="shared" si="232"/>
        <v>1.2608508266532092E-2</v>
      </c>
    </row>
    <row r="2311" spans="1:32" x14ac:dyDescent="0.3">
      <c r="A2311" s="15">
        <v>45412</v>
      </c>
      <c r="B2311" s="2">
        <v>1.3712647914601898E-3</v>
      </c>
      <c r="C2311" s="4">
        <v>-1.7024828426827645E-3</v>
      </c>
      <c r="D2311" s="2">
        <v>-5.5236266554446484E-4</v>
      </c>
      <c r="E2311" s="2">
        <v>-2.5243975997197316E-3</v>
      </c>
      <c r="F2311">
        <v>4</v>
      </c>
      <c r="G2311">
        <v>2024</v>
      </c>
      <c r="L2311" s="2">
        <f t="shared" si="227"/>
        <v>3.0737476341429542E-3</v>
      </c>
      <c r="P2311" s="2">
        <f t="shared" si="228"/>
        <v>-1.9236274570046546E-3</v>
      </c>
      <c r="T2311" s="2">
        <f t="shared" si="229"/>
        <v>3.8956623911799212E-3</v>
      </c>
      <c r="X2311" s="2">
        <f t="shared" si="230"/>
        <v>1.1501201771382996E-3</v>
      </c>
      <c r="AB2311" s="2">
        <f t="shared" si="231"/>
        <v>-8.2191475703696716E-4</v>
      </c>
      <c r="AF2311" s="2">
        <f t="shared" si="232"/>
        <v>1.9720349341752668E-3</v>
      </c>
    </row>
    <row r="2312" spans="1:32" x14ac:dyDescent="0.3">
      <c r="A2312" s="15">
        <v>45414</v>
      </c>
      <c r="B2312" s="2">
        <v>1.4880884349698163E-3</v>
      </c>
      <c r="C2312" s="4">
        <v>1.9177300446586545E-3</v>
      </c>
      <c r="D2312" s="2">
        <v>-3.3544717010733924E-3</v>
      </c>
      <c r="E2312" s="2">
        <v>1.7229485795240422E-3</v>
      </c>
      <c r="F2312">
        <v>5</v>
      </c>
      <c r="G2312">
        <v>2024</v>
      </c>
      <c r="L2312" s="2">
        <f t="shared" si="227"/>
        <v>-4.2964160968883818E-4</v>
      </c>
      <c r="P2312" s="2">
        <f t="shared" si="228"/>
        <v>4.8425601360432089E-3</v>
      </c>
      <c r="T2312" s="2">
        <f t="shared" si="229"/>
        <v>-2.3486014455422594E-4</v>
      </c>
      <c r="X2312" s="2">
        <f t="shared" si="230"/>
        <v>-5.2722017457320471E-3</v>
      </c>
      <c r="AB2312" s="2">
        <f t="shared" si="231"/>
        <v>-1.9478146513461224E-4</v>
      </c>
      <c r="AF2312" s="2">
        <f t="shared" si="232"/>
        <v>-5.0774202805974351E-3</v>
      </c>
    </row>
    <row r="2313" spans="1:32" x14ac:dyDescent="0.3">
      <c r="A2313" s="15">
        <v>45415</v>
      </c>
      <c r="B2313" s="2">
        <v>-3.5004174809839372E-3</v>
      </c>
      <c r="C2313" s="4">
        <v>-7.6098762815588958E-3</v>
      </c>
      <c r="D2313" s="2">
        <v>-6.246058127949739E-3</v>
      </c>
      <c r="E2313" s="2">
        <v>-9.8237380465188949E-3</v>
      </c>
      <c r="F2313">
        <v>5</v>
      </c>
      <c r="G2313">
        <v>2024</v>
      </c>
      <c r="L2313" s="2">
        <f t="shared" si="227"/>
        <v>4.1094588005749586E-3</v>
      </c>
      <c r="P2313" s="2">
        <f t="shared" si="228"/>
        <v>2.7456406469658018E-3</v>
      </c>
      <c r="T2313" s="2">
        <f t="shared" si="229"/>
        <v>6.3233205655349577E-3</v>
      </c>
      <c r="X2313" s="2">
        <f t="shared" si="230"/>
        <v>1.3638181536091568E-3</v>
      </c>
      <c r="AB2313" s="2">
        <f t="shared" si="231"/>
        <v>-2.2138617649599991E-3</v>
      </c>
      <c r="AF2313" s="2">
        <f t="shared" si="232"/>
        <v>3.5776799185691559E-3</v>
      </c>
    </row>
    <row r="2314" spans="1:32" x14ac:dyDescent="0.3">
      <c r="A2314" s="15">
        <v>45418</v>
      </c>
      <c r="B2314" s="2">
        <v>-2.4696808730805117E-3</v>
      </c>
      <c r="C2314" s="4">
        <v>-1.4749164102802706E-3</v>
      </c>
      <c r="D2314" s="2">
        <v>-5.7743152326435838E-4</v>
      </c>
      <c r="E2314" s="2">
        <v>2.3538759430223171E-4</v>
      </c>
      <c r="F2314">
        <v>5</v>
      </c>
      <c r="G2314">
        <v>2024</v>
      </c>
      <c r="L2314" s="2">
        <f t="shared" si="227"/>
        <v>-9.9476446280024103E-4</v>
      </c>
      <c r="P2314" s="2">
        <f t="shared" si="228"/>
        <v>-1.8922493498161534E-3</v>
      </c>
      <c r="T2314" s="2">
        <f t="shared" si="229"/>
        <v>-2.7050684673827433E-3</v>
      </c>
      <c r="X2314" s="2">
        <f t="shared" si="230"/>
        <v>8.9748488701591226E-4</v>
      </c>
      <c r="AB2314" s="2">
        <f t="shared" si="231"/>
        <v>1.7103040045825023E-3</v>
      </c>
      <c r="AF2314" s="2">
        <f t="shared" si="232"/>
        <v>-8.1281911756659014E-4</v>
      </c>
    </row>
    <row r="2315" spans="1:32" x14ac:dyDescent="0.3">
      <c r="A2315" s="15">
        <v>45419</v>
      </c>
      <c r="B2315" s="2">
        <v>-9.2928261424559955E-3</v>
      </c>
      <c r="C2315" s="4">
        <v>-6.2470201891929545E-3</v>
      </c>
      <c r="D2315" s="2">
        <v>-1.247461412446604E-2</v>
      </c>
      <c r="E2315" s="2">
        <v>-5.1923296047364674E-3</v>
      </c>
      <c r="F2315">
        <v>5</v>
      </c>
      <c r="G2315">
        <v>2024</v>
      </c>
      <c r="L2315" s="2">
        <f t="shared" si="227"/>
        <v>-3.0458059532630409E-3</v>
      </c>
      <c r="P2315" s="2">
        <f t="shared" si="228"/>
        <v>3.1817879820100446E-3</v>
      </c>
      <c r="T2315" s="2">
        <f t="shared" si="229"/>
        <v>-4.1004965377195281E-3</v>
      </c>
      <c r="X2315" s="2">
        <f t="shared" si="230"/>
        <v>-6.2275939352730856E-3</v>
      </c>
      <c r="AB2315" s="2">
        <f t="shared" si="231"/>
        <v>1.0546905844564872E-3</v>
      </c>
      <c r="AF2315" s="2">
        <f t="shared" si="232"/>
        <v>-7.2822845197295727E-3</v>
      </c>
    </row>
    <row r="2316" spans="1:32" x14ac:dyDescent="0.3">
      <c r="A2316" s="15">
        <v>45420</v>
      </c>
      <c r="B2316" s="2">
        <v>-5.3737221951294179E-3</v>
      </c>
      <c r="C2316" s="4">
        <v>0</v>
      </c>
      <c r="D2316" s="2">
        <v>-5.4726744240230218E-3</v>
      </c>
      <c r="E2316" s="2">
        <v>-6.1840369953968508E-4</v>
      </c>
      <c r="F2316">
        <v>5</v>
      </c>
      <c r="G2316">
        <v>2024</v>
      </c>
      <c r="L2316" s="2">
        <f t="shared" si="227"/>
        <v>-5.3737221951294179E-3</v>
      </c>
      <c r="P2316" s="2">
        <f t="shared" si="228"/>
        <v>9.8952228893603965E-5</v>
      </c>
      <c r="T2316" s="2">
        <f t="shared" si="229"/>
        <v>-4.755318495589733E-3</v>
      </c>
      <c r="X2316" s="2">
        <f t="shared" si="230"/>
        <v>-5.4726744240230218E-3</v>
      </c>
      <c r="AB2316" s="2">
        <f t="shared" si="231"/>
        <v>-6.1840369953968508E-4</v>
      </c>
      <c r="AF2316" s="2">
        <f t="shared" si="232"/>
        <v>-4.854270724483337E-3</v>
      </c>
    </row>
    <row r="2317" spans="1:32" x14ac:dyDescent="0.3">
      <c r="A2317" s="15">
        <v>45421</v>
      </c>
      <c r="B2317" s="2">
        <v>-1.5874558513286015E-2</v>
      </c>
      <c r="C2317" s="4">
        <v>-1.5469117811904494E-2</v>
      </c>
      <c r="D2317" s="2">
        <v>-1.1103452440697882E-2</v>
      </c>
      <c r="E2317" s="2">
        <v>-1.4458584394850505E-2</v>
      </c>
      <c r="F2317">
        <v>5</v>
      </c>
      <c r="G2317">
        <v>2024</v>
      </c>
      <c r="L2317" s="2">
        <f t="shared" si="227"/>
        <v>-4.0544070138152054E-4</v>
      </c>
      <c r="P2317" s="2">
        <f t="shared" si="228"/>
        <v>-4.7711060725881323E-3</v>
      </c>
      <c r="T2317" s="2">
        <f t="shared" si="229"/>
        <v>-1.4159741184355101E-3</v>
      </c>
      <c r="X2317" s="2">
        <f t="shared" si="230"/>
        <v>4.3656653712066118E-3</v>
      </c>
      <c r="AB2317" s="2">
        <f t="shared" si="231"/>
        <v>1.0105334170539895E-3</v>
      </c>
      <c r="AF2317" s="2">
        <f t="shared" si="232"/>
        <v>3.3551319541526223E-3</v>
      </c>
    </row>
    <row r="2318" spans="1:32" x14ac:dyDescent="0.3">
      <c r="A2318" s="15">
        <v>45422</v>
      </c>
      <c r="B2318" s="2">
        <v>3.0814230485772368E-5</v>
      </c>
      <c r="C2318" s="4">
        <v>4.4495047250370364E-3</v>
      </c>
      <c r="D2318" s="2">
        <v>-1.4066741211972505E-3</v>
      </c>
      <c r="E2318" s="2">
        <v>3.5950968017450227E-3</v>
      </c>
      <c r="F2318">
        <v>5</v>
      </c>
      <c r="G2318">
        <v>2024</v>
      </c>
      <c r="L2318" s="2">
        <f t="shared" si="227"/>
        <v>-4.4186904945512639E-3</v>
      </c>
      <c r="P2318" s="2">
        <f t="shared" si="228"/>
        <v>1.4374883516830228E-3</v>
      </c>
      <c r="T2318" s="2">
        <f t="shared" si="229"/>
        <v>-3.5642825712592502E-3</v>
      </c>
      <c r="X2318" s="2">
        <f t="shared" si="230"/>
        <v>-5.8561788462342867E-3</v>
      </c>
      <c r="AB2318" s="2">
        <f t="shared" si="231"/>
        <v>-8.5440792329201376E-4</v>
      </c>
      <c r="AF2318" s="2">
        <f t="shared" si="232"/>
        <v>-5.001770922942273E-3</v>
      </c>
    </row>
    <row r="2319" spans="1:32" x14ac:dyDescent="0.3">
      <c r="A2319" s="15">
        <v>45425</v>
      </c>
      <c r="B2319" s="2">
        <v>7.3247748214099817E-3</v>
      </c>
      <c r="C2319" s="4">
        <v>2.2148971671079177E-3</v>
      </c>
      <c r="D2319" s="2">
        <v>7.022190543871821E-3</v>
      </c>
      <c r="E2319" s="2">
        <v>1.5366519565890109E-3</v>
      </c>
      <c r="F2319">
        <v>5</v>
      </c>
      <c r="G2319">
        <v>2024</v>
      </c>
      <c r="L2319" s="2">
        <f t="shared" si="227"/>
        <v>5.1098776543020644E-3</v>
      </c>
      <c r="P2319" s="2">
        <f t="shared" si="228"/>
        <v>3.025842775381607E-4</v>
      </c>
      <c r="T2319" s="2">
        <f t="shared" si="229"/>
        <v>5.7881228648209706E-3</v>
      </c>
      <c r="X2319" s="2">
        <f t="shared" si="230"/>
        <v>4.8072933767639037E-3</v>
      </c>
      <c r="AB2319" s="2">
        <f t="shared" si="231"/>
        <v>-6.7824521051890684E-4</v>
      </c>
      <c r="AF2319" s="2">
        <f t="shared" si="232"/>
        <v>5.4855385872828099E-3</v>
      </c>
    </row>
    <row r="2320" spans="1:32" x14ac:dyDescent="0.3">
      <c r="A2320" s="15">
        <v>45426</v>
      </c>
      <c r="B2320" s="2">
        <v>2.2348156041882797E-4</v>
      </c>
      <c r="C2320" s="4">
        <v>5.1483777859713167E-3</v>
      </c>
      <c r="D2320" s="2">
        <v>2.2060932987952564E-3</v>
      </c>
      <c r="E2320" s="2">
        <v>4.5135678415435931E-3</v>
      </c>
      <c r="F2320">
        <v>5</v>
      </c>
      <c r="G2320">
        <v>2024</v>
      </c>
      <c r="L2320" s="2">
        <f t="shared" si="227"/>
        <v>-4.9248962255524888E-3</v>
      </c>
      <c r="P2320" s="2">
        <f t="shared" si="228"/>
        <v>-1.9826117383764286E-3</v>
      </c>
      <c r="T2320" s="2">
        <f t="shared" si="229"/>
        <v>-4.2900862811247652E-3</v>
      </c>
      <c r="X2320" s="2">
        <f t="shared" si="230"/>
        <v>-2.9422844871760602E-3</v>
      </c>
      <c r="AB2320" s="2">
        <f t="shared" si="231"/>
        <v>-6.3480994442772359E-4</v>
      </c>
      <c r="AF2320" s="2">
        <f t="shared" si="232"/>
        <v>-2.3074745427483366E-3</v>
      </c>
    </row>
    <row r="2321" spans="1:32" x14ac:dyDescent="0.3">
      <c r="A2321" s="15">
        <v>45427</v>
      </c>
      <c r="B2321" s="2">
        <v>-3.2356273010478273E-3</v>
      </c>
      <c r="C2321" s="4">
        <v>-7.7865320001707064E-4</v>
      </c>
      <c r="D2321" s="2">
        <v>-3.593856594674615E-3</v>
      </c>
      <c r="E2321" s="2">
        <v>-1.6083801007898372E-3</v>
      </c>
      <c r="F2321">
        <v>5</v>
      </c>
      <c r="G2321">
        <v>2024</v>
      </c>
      <c r="L2321" s="2">
        <f t="shared" si="227"/>
        <v>-2.4569741010307565E-3</v>
      </c>
      <c r="P2321" s="2">
        <f t="shared" si="228"/>
        <v>3.5822929362678765E-4</v>
      </c>
      <c r="T2321" s="2">
        <f t="shared" si="229"/>
        <v>-1.6272472002579902E-3</v>
      </c>
      <c r="X2321" s="2">
        <f t="shared" si="230"/>
        <v>-2.8152033946575441E-3</v>
      </c>
      <c r="AB2321" s="2">
        <f t="shared" si="231"/>
        <v>-8.2972690077276652E-4</v>
      </c>
      <c r="AF2321" s="2">
        <f t="shared" si="232"/>
        <v>-1.9854764938847776E-3</v>
      </c>
    </row>
    <row r="2322" spans="1:32" x14ac:dyDescent="0.3">
      <c r="A2322" s="15">
        <v>45428</v>
      </c>
      <c r="B2322" s="2">
        <v>1.0744253155336338E-2</v>
      </c>
      <c r="C2322" s="4">
        <v>9.1574307843724275E-3</v>
      </c>
      <c r="D2322" s="2">
        <v>6.0728766163845168E-3</v>
      </c>
      <c r="E2322" s="2">
        <v>9.2713732837190702E-3</v>
      </c>
      <c r="F2322">
        <v>5</v>
      </c>
      <c r="G2322">
        <v>2024</v>
      </c>
      <c r="L2322" s="2">
        <f t="shared" si="227"/>
        <v>1.5868223709639105E-3</v>
      </c>
      <c r="P2322" s="2">
        <f t="shared" si="228"/>
        <v>4.6713765389518212E-3</v>
      </c>
      <c r="T2322" s="2">
        <f t="shared" si="229"/>
        <v>1.4728798716172678E-3</v>
      </c>
      <c r="X2322" s="2">
        <f t="shared" si="230"/>
        <v>-3.0845541679879107E-3</v>
      </c>
      <c r="AB2322" s="2">
        <f t="shared" si="231"/>
        <v>1.1394249934664272E-4</v>
      </c>
      <c r="AF2322" s="2">
        <f t="shared" si="232"/>
        <v>-3.1984966673345534E-3</v>
      </c>
    </row>
    <row r="2323" spans="1:32" x14ac:dyDescent="0.3">
      <c r="A2323" s="15">
        <v>45429</v>
      </c>
      <c r="B2323" s="2">
        <v>2.895946140988846E-3</v>
      </c>
      <c r="C2323" s="4">
        <v>2.778540295529563E-3</v>
      </c>
      <c r="D2323" s="2">
        <v>2.8888812463458784E-3</v>
      </c>
      <c r="E2323" s="2">
        <v>3.4387348344612199E-3</v>
      </c>
      <c r="F2323">
        <v>5</v>
      </c>
      <c r="G2323">
        <v>2024</v>
      </c>
      <c r="L2323" s="2">
        <f t="shared" si="227"/>
        <v>1.1740584545928299E-4</v>
      </c>
      <c r="P2323" s="2">
        <f t="shared" si="228"/>
        <v>7.0648946429675494E-6</v>
      </c>
      <c r="T2323" s="2">
        <f t="shared" si="229"/>
        <v>-5.4278869347237392E-4</v>
      </c>
      <c r="X2323" s="2">
        <f t="shared" si="230"/>
        <v>1.1034095081631544E-4</v>
      </c>
      <c r="AB2323" s="2">
        <f t="shared" si="231"/>
        <v>6.6019453893165691E-4</v>
      </c>
      <c r="AF2323" s="2">
        <f t="shared" si="232"/>
        <v>-5.4985358811534147E-4</v>
      </c>
    </row>
    <row r="2324" spans="1:32" x14ac:dyDescent="0.3">
      <c r="A2324" s="15">
        <v>45430</v>
      </c>
      <c r="B2324" s="2">
        <v>1.1091914064408528E-3</v>
      </c>
      <c r="C2324" s="4">
        <v>1.5979631533733695E-3</v>
      </c>
      <c r="D2324" s="2">
        <v>1.7426762394355795E-3</v>
      </c>
      <c r="E2324" s="2">
        <v>1.2028351247338198E-3</v>
      </c>
      <c r="F2324">
        <v>5</v>
      </c>
      <c r="G2324">
        <v>2024</v>
      </c>
      <c r="L2324" s="2">
        <f t="shared" si="227"/>
        <v>-4.8877174693251675E-4</v>
      </c>
      <c r="P2324" s="2">
        <f t="shared" si="228"/>
        <v>-6.3348483299472671E-4</v>
      </c>
      <c r="T2324" s="2">
        <f t="shared" si="229"/>
        <v>-9.3643718292967014E-5</v>
      </c>
      <c r="X2324" s="2">
        <f t="shared" si="230"/>
        <v>1.4471308606220997E-4</v>
      </c>
      <c r="AB2324" s="2">
        <f t="shared" si="231"/>
        <v>-3.9512802863954973E-4</v>
      </c>
      <c r="AF2324" s="2">
        <f t="shared" si="232"/>
        <v>5.398411147017597E-4</v>
      </c>
    </row>
    <row r="2325" spans="1:32" x14ac:dyDescent="0.3">
      <c r="A2325" s="15">
        <v>45433</v>
      </c>
      <c r="B2325" s="2">
        <v>-2.98299297515653E-3</v>
      </c>
      <c r="C2325" s="4">
        <v>1.2021153675228545E-3</v>
      </c>
      <c r="D2325" s="2">
        <v>-3.1390367119991476E-3</v>
      </c>
      <c r="E2325" s="2">
        <v>-7.1115913128060601E-4</v>
      </c>
      <c r="F2325">
        <v>5</v>
      </c>
      <c r="G2325">
        <v>2024</v>
      </c>
      <c r="L2325" s="2">
        <f t="shared" si="227"/>
        <v>-4.1851083426793848E-3</v>
      </c>
      <c r="P2325" s="2">
        <f t="shared" si="228"/>
        <v>1.5604373684261754E-4</v>
      </c>
      <c r="T2325" s="2">
        <f t="shared" si="229"/>
        <v>-2.271833843875924E-3</v>
      </c>
      <c r="X2325" s="2">
        <f t="shared" si="230"/>
        <v>-4.3411520795220019E-3</v>
      </c>
      <c r="AB2325" s="2">
        <f t="shared" si="231"/>
        <v>-1.9132744988034605E-3</v>
      </c>
      <c r="AF2325" s="2">
        <f t="shared" si="232"/>
        <v>-2.4278775807185416E-3</v>
      </c>
    </row>
    <row r="2326" spans="1:32" x14ac:dyDescent="0.3">
      <c r="A2326" s="15">
        <v>45434</v>
      </c>
      <c r="B2326" s="2">
        <v>-5.2281881397497031E-3</v>
      </c>
      <c r="C2326" s="4">
        <v>3.0516155807723809E-3</v>
      </c>
      <c r="D2326" s="2">
        <v>-5.541310600605226E-3</v>
      </c>
      <c r="E2326" s="2">
        <v>3.6205276004549359E-3</v>
      </c>
      <c r="F2326">
        <v>5</v>
      </c>
      <c r="G2326">
        <v>2024</v>
      </c>
      <c r="L2326" s="2">
        <f t="shared" si="227"/>
        <v>-8.2798037205220835E-3</v>
      </c>
      <c r="P2326" s="2">
        <f t="shared" si="228"/>
        <v>3.1312246085552289E-4</v>
      </c>
      <c r="T2326" s="2">
        <f t="shared" si="229"/>
        <v>-8.848715740204639E-3</v>
      </c>
      <c r="X2326" s="2">
        <f t="shared" si="230"/>
        <v>-8.5929261813776064E-3</v>
      </c>
      <c r="AB2326" s="2">
        <f t="shared" si="231"/>
        <v>5.6891201968255504E-4</v>
      </c>
      <c r="AF2326" s="2">
        <f t="shared" si="232"/>
        <v>-9.1618382010601618E-3</v>
      </c>
    </row>
    <row r="2327" spans="1:32" x14ac:dyDescent="0.3">
      <c r="A2327" s="15">
        <v>45435</v>
      </c>
      <c r="B2327" s="2">
        <v>1.8634111997938522E-2</v>
      </c>
      <c r="C2327" s="4">
        <v>1.6366637460283842E-2</v>
      </c>
      <c r="D2327" s="2">
        <v>2.0649010766617969E-2</v>
      </c>
      <c r="E2327" s="2">
        <v>1.6127228579058236E-2</v>
      </c>
      <c r="F2327">
        <v>5</v>
      </c>
      <c r="G2327">
        <v>2024</v>
      </c>
      <c r="L2327" s="2">
        <f t="shared" si="227"/>
        <v>2.2674745376546797E-3</v>
      </c>
      <c r="P2327" s="2">
        <f t="shared" si="228"/>
        <v>-2.0148987686794476E-3</v>
      </c>
      <c r="T2327" s="2">
        <f t="shared" si="229"/>
        <v>2.506883418880286E-3</v>
      </c>
      <c r="X2327" s="2">
        <f t="shared" si="230"/>
        <v>4.2823733063341272E-3</v>
      </c>
      <c r="AB2327" s="2">
        <f t="shared" si="231"/>
        <v>-2.3940888122560636E-4</v>
      </c>
      <c r="AF2327" s="2">
        <f t="shared" si="232"/>
        <v>4.5217821875597336E-3</v>
      </c>
    </row>
    <row r="2328" spans="1:32" x14ac:dyDescent="0.3">
      <c r="A2328" s="15">
        <v>45436</v>
      </c>
      <c r="B2328" s="2">
        <v>5.5211579559130081E-3</v>
      </c>
      <c r="C2328" s="4">
        <v>-4.5934172629776704E-4</v>
      </c>
      <c r="D2328" s="2">
        <v>4.1635396546138891E-3</v>
      </c>
      <c r="E2328" s="2">
        <v>-1.0143461696954973E-4</v>
      </c>
      <c r="F2328">
        <v>5</v>
      </c>
      <c r="G2328">
        <v>2024</v>
      </c>
      <c r="L2328" s="2">
        <f t="shared" si="227"/>
        <v>5.9804996822107751E-3</v>
      </c>
      <c r="P2328" s="2">
        <f t="shared" si="228"/>
        <v>1.357618301299119E-3</v>
      </c>
      <c r="T2328" s="2">
        <f t="shared" si="229"/>
        <v>5.6225925728825574E-3</v>
      </c>
      <c r="X2328" s="2">
        <f t="shared" si="230"/>
        <v>4.6228813809116561E-3</v>
      </c>
      <c r="AB2328" s="2">
        <f t="shared" si="231"/>
        <v>3.579071093282173E-4</v>
      </c>
      <c r="AF2328" s="2">
        <f t="shared" si="232"/>
        <v>4.2649742715834384E-3</v>
      </c>
    </row>
    <row r="2329" spans="1:32" x14ac:dyDescent="0.3">
      <c r="A2329" s="15">
        <v>45439</v>
      </c>
      <c r="B2329" s="2">
        <v>5.1580653385293043E-3</v>
      </c>
      <c r="C2329" s="4">
        <v>-1.0737418924863253E-3</v>
      </c>
      <c r="D2329" s="2">
        <v>6.3332560777511369E-3</v>
      </c>
      <c r="E2329" s="2">
        <v>-2.6375675818676204E-4</v>
      </c>
      <c r="F2329">
        <v>5</v>
      </c>
      <c r="G2329">
        <v>2024</v>
      </c>
      <c r="L2329" s="2">
        <f t="shared" si="227"/>
        <v>6.2318072310156292E-3</v>
      </c>
      <c r="P2329" s="2">
        <f t="shared" si="228"/>
        <v>-1.1751907392218326E-3</v>
      </c>
      <c r="T2329" s="2">
        <f t="shared" si="229"/>
        <v>5.4218220967160663E-3</v>
      </c>
      <c r="X2329" s="2">
        <f t="shared" si="230"/>
        <v>7.4069979702374618E-3</v>
      </c>
      <c r="AB2329" s="2">
        <f t="shared" si="231"/>
        <v>8.0998513429956327E-4</v>
      </c>
      <c r="AF2329" s="2">
        <f t="shared" si="232"/>
        <v>6.597012835937899E-3</v>
      </c>
    </row>
    <row r="2330" spans="1:32" x14ac:dyDescent="0.3">
      <c r="A2330" s="15">
        <v>45440</v>
      </c>
      <c r="B2330" s="2">
        <v>7.5288358963990828E-4</v>
      </c>
      <c r="C2330" s="4">
        <v>-1.9317604529825322E-3</v>
      </c>
      <c r="D2330" s="2">
        <v>-2.8337033144081882E-3</v>
      </c>
      <c r="E2330" s="2">
        <v>-2.918802766926906E-3</v>
      </c>
      <c r="F2330">
        <v>5</v>
      </c>
      <c r="G2330">
        <v>2024</v>
      </c>
      <c r="L2330" s="2">
        <f t="shared" si="227"/>
        <v>2.6846440426224402E-3</v>
      </c>
      <c r="P2330" s="2">
        <f t="shared" si="228"/>
        <v>3.5865869040480965E-3</v>
      </c>
      <c r="T2330" s="2">
        <f t="shared" si="229"/>
        <v>3.6716863565668142E-3</v>
      </c>
      <c r="X2330" s="2">
        <f t="shared" si="230"/>
        <v>-9.0194286142565605E-4</v>
      </c>
      <c r="AB2330" s="2">
        <f t="shared" si="231"/>
        <v>-9.8704231394437379E-4</v>
      </c>
      <c r="AF2330" s="2">
        <f t="shared" si="232"/>
        <v>8.5099452518717748E-5</v>
      </c>
    </row>
    <row r="2331" spans="1:32" x14ac:dyDescent="0.3">
      <c r="A2331" s="15">
        <v>45441</v>
      </c>
      <c r="B2331" s="2">
        <v>-1.6729531531489896E-2</v>
      </c>
      <c r="C2331" s="4">
        <v>-8.0150645639774608E-3</v>
      </c>
      <c r="D2331" s="2">
        <v>-1.3039722519263055E-2</v>
      </c>
      <c r="E2331" s="2">
        <v>-8.8804842860459518E-3</v>
      </c>
      <c r="F2331">
        <v>5</v>
      </c>
      <c r="G2331">
        <v>2024</v>
      </c>
      <c r="L2331" s="2">
        <f t="shared" si="227"/>
        <v>-8.7144669675124353E-3</v>
      </c>
      <c r="P2331" s="2">
        <f t="shared" si="228"/>
        <v>-3.6898090122268416E-3</v>
      </c>
      <c r="T2331" s="2">
        <f t="shared" si="229"/>
        <v>-7.8490472454439443E-3</v>
      </c>
      <c r="X2331" s="2">
        <f t="shared" si="230"/>
        <v>-5.0246579552855938E-3</v>
      </c>
      <c r="AB2331" s="2">
        <f t="shared" si="231"/>
        <v>-8.6541972206849102E-4</v>
      </c>
      <c r="AF2331" s="2">
        <f t="shared" si="232"/>
        <v>-4.1592382332171027E-3</v>
      </c>
    </row>
    <row r="2332" spans="1:32" x14ac:dyDescent="0.3">
      <c r="A2332" s="15">
        <v>45442</v>
      </c>
      <c r="B2332" s="2">
        <v>-1.0718932459150661E-3</v>
      </c>
      <c r="C2332" s="4">
        <v>-9.5156509445180632E-3</v>
      </c>
      <c r="D2332" s="2">
        <v>3.7318548865134683E-3</v>
      </c>
      <c r="E2332" s="2">
        <v>-8.2855835141986203E-3</v>
      </c>
      <c r="F2332">
        <v>5</v>
      </c>
      <c r="G2332">
        <v>2024</v>
      </c>
      <c r="L2332" s="2">
        <f t="shared" si="227"/>
        <v>8.443757698602998E-3</v>
      </c>
      <c r="P2332" s="2">
        <f t="shared" si="228"/>
        <v>-4.8037481324285343E-3</v>
      </c>
      <c r="T2332" s="2">
        <f t="shared" si="229"/>
        <v>7.2136902682835543E-3</v>
      </c>
      <c r="X2332" s="2">
        <f t="shared" si="230"/>
        <v>1.3247505831031531E-2</v>
      </c>
      <c r="AB2332" s="2">
        <f t="shared" si="231"/>
        <v>1.2300674303194429E-3</v>
      </c>
      <c r="AF2332" s="2">
        <f t="shared" si="232"/>
        <v>1.2017438400712089E-2</v>
      </c>
    </row>
    <row r="2333" spans="1:32" x14ac:dyDescent="0.3">
      <c r="A2333" s="15">
        <v>45443</v>
      </c>
      <c r="B2333" s="2">
        <v>5.5713384565090271E-3</v>
      </c>
      <c r="C2333" s="4">
        <v>1.869832115311469E-3</v>
      </c>
      <c r="D2333" s="2">
        <v>6.195263786567381E-3</v>
      </c>
      <c r="E2333" s="2">
        <v>1.0246922269020193E-3</v>
      </c>
      <c r="F2333">
        <v>5</v>
      </c>
      <c r="G2333">
        <v>2024</v>
      </c>
      <c r="L2333" s="2">
        <f t="shared" si="227"/>
        <v>3.7015063411975583E-3</v>
      </c>
      <c r="P2333" s="2">
        <f t="shared" si="228"/>
        <v>-6.2392533005835391E-4</v>
      </c>
      <c r="T2333" s="2">
        <f t="shared" si="229"/>
        <v>4.5466462296070076E-3</v>
      </c>
      <c r="X2333" s="2">
        <f t="shared" si="230"/>
        <v>4.3254316712559122E-3</v>
      </c>
      <c r="AB2333" s="2">
        <f t="shared" si="231"/>
        <v>-8.451398884094497E-4</v>
      </c>
      <c r="AF2333" s="2">
        <f t="shared" si="232"/>
        <v>5.1705715596653615E-3</v>
      </c>
    </row>
    <row r="2334" spans="1:32" x14ac:dyDescent="0.3">
      <c r="A2334" s="15">
        <v>45446</v>
      </c>
      <c r="B2334" s="2">
        <v>3.8860172416845258E-2</v>
      </c>
      <c r="C2334" s="4">
        <v>3.2542264554585552E-2</v>
      </c>
      <c r="D2334" s="2">
        <v>4.0748040939940534E-2</v>
      </c>
      <c r="E2334" s="2">
        <v>3.3902455216112334E-2</v>
      </c>
      <c r="F2334">
        <v>6</v>
      </c>
      <c r="G2334">
        <v>2024</v>
      </c>
      <c r="L2334" s="2">
        <f t="shared" si="227"/>
        <v>6.3179078622597057E-3</v>
      </c>
      <c r="P2334" s="2">
        <f t="shared" si="228"/>
        <v>-1.8878685230952763E-3</v>
      </c>
      <c r="T2334" s="2">
        <f t="shared" si="229"/>
        <v>-4.9577172007329237E-3</v>
      </c>
      <c r="X2334" s="2">
        <f t="shared" si="230"/>
        <v>-8.205776385354982E-3</v>
      </c>
      <c r="AB2334" s="2">
        <f t="shared" si="231"/>
        <v>1.360190661526782E-3</v>
      </c>
      <c r="AF2334" s="2">
        <f t="shared" si="232"/>
        <v>-6.8455857238282E-3</v>
      </c>
    </row>
    <row r="2335" spans="1:32" x14ac:dyDescent="0.3">
      <c r="A2335" s="15">
        <v>45447</v>
      </c>
      <c r="B2335" s="2">
        <v>-8.5347870986334992E-2</v>
      </c>
      <c r="C2335" s="4">
        <v>-5.9293583620975046E-2</v>
      </c>
      <c r="D2335" s="2">
        <v>-7.9469477706431618E-2</v>
      </c>
      <c r="E2335" s="2">
        <v>-5.7405518958194388E-2</v>
      </c>
      <c r="F2335">
        <v>6</v>
      </c>
      <c r="G2335">
        <v>2024</v>
      </c>
      <c r="L2335" s="2">
        <f t="shared" si="227"/>
        <v>-2.6054287365359946E-2</v>
      </c>
      <c r="P2335" s="2">
        <f t="shared" si="228"/>
        <v>-5.8783932799033739E-3</v>
      </c>
      <c r="T2335" s="2">
        <f t="shared" si="229"/>
        <v>2.7942352028140605E-2</v>
      </c>
      <c r="X2335" s="2">
        <f t="shared" si="230"/>
        <v>2.0175894085456572E-2</v>
      </c>
      <c r="AB2335" s="2">
        <f t="shared" si="231"/>
        <v>1.8880646627806585E-3</v>
      </c>
      <c r="AF2335" s="2">
        <f t="shared" si="232"/>
        <v>2.2063958748237231E-2</v>
      </c>
    </row>
    <row r="2336" spans="1:32" x14ac:dyDescent="0.3">
      <c r="A2336" s="15">
        <v>45448</v>
      </c>
      <c r="B2336" s="2">
        <v>3.9806111813158872E-2</v>
      </c>
      <c r="C2336" s="4">
        <v>3.3624254609426696E-2</v>
      </c>
      <c r="D2336" s="2">
        <v>4.530286435137635E-2</v>
      </c>
      <c r="E2336" s="2">
        <v>0.12586486642096423</v>
      </c>
      <c r="F2336">
        <v>6</v>
      </c>
      <c r="G2336">
        <v>2024</v>
      </c>
      <c r="L2336" s="2">
        <f t="shared" si="227"/>
        <v>6.1818572037321759E-3</v>
      </c>
      <c r="P2336" s="2">
        <f t="shared" si="228"/>
        <v>-5.4967525382174781E-3</v>
      </c>
      <c r="T2336" s="2">
        <f t="shared" si="229"/>
        <v>8.6058754607805349E-2</v>
      </c>
      <c r="X2336" s="2">
        <f t="shared" si="230"/>
        <v>-1.1678609741949654E-2</v>
      </c>
      <c r="AB2336" s="2">
        <f t="shared" si="231"/>
        <v>9.2240611811537532E-2</v>
      </c>
      <c r="AF2336" s="2">
        <f t="shared" si="232"/>
        <v>8.0562002069587885E-2</v>
      </c>
    </row>
    <row r="2337" spans="1:32" x14ac:dyDescent="0.3">
      <c r="A2337" s="15">
        <v>45449</v>
      </c>
      <c r="B2337" s="2">
        <v>9.6963219745238791E-3</v>
      </c>
      <c r="C2337" s="4">
        <v>8.8880145532674298E-3</v>
      </c>
      <c r="D2337" s="2">
        <v>4.8374668226833549E-3</v>
      </c>
      <c r="E2337" s="2">
        <v>-7.4881884165214033E-2</v>
      </c>
      <c r="F2337">
        <v>6</v>
      </c>
      <c r="G2337">
        <v>2024</v>
      </c>
      <c r="L2337" s="2">
        <f t="shared" si="227"/>
        <v>8.0830742125644929E-4</v>
      </c>
      <c r="P2337" s="2">
        <f t="shared" si="228"/>
        <v>4.8588551518405241E-3</v>
      </c>
      <c r="T2337" s="2">
        <f t="shared" si="229"/>
        <v>-8.4578206139737905E-2</v>
      </c>
      <c r="X2337" s="2">
        <f t="shared" si="230"/>
        <v>4.0505477305840748E-3</v>
      </c>
      <c r="AB2337" s="2">
        <f t="shared" si="231"/>
        <v>-8.3769898718481464E-2</v>
      </c>
      <c r="AF2337" s="2">
        <f t="shared" si="232"/>
        <v>-7.9719350987897383E-2</v>
      </c>
    </row>
    <row r="2338" spans="1:32" x14ac:dyDescent="0.3">
      <c r="A2338" s="15">
        <v>45450</v>
      </c>
      <c r="B2338" s="2">
        <v>1.2221530465852701E-2</v>
      </c>
      <c r="C2338" s="4">
        <v>2.0539931818380992E-2</v>
      </c>
      <c r="D2338" s="2">
        <v>1.0372901024306136E-2</v>
      </c>
      <c r="E2338" s="2">
        <v>2.1563244302227294E-2</v>
      </c>
      <c r="F2338">
        <v>6</v>
      </c>
      <c r="G2338">
        <v>2024</v>
      </c>
      <c r="L2338" s="2">
        <f t="shared" si="227"/>
        <v>-8.3184013525282909E-3</v>
      </c>
      <c r="P2338" s="2">
        <f t="shared" si="228"/>
        <v>1.8486294415465659E-3</v>
      </c>
      <c r="T2338" s="2">
        <f t="shared" si="229"/>
        <v>9.3417138363745926E-3</v>
      </c>
      <c r="X2338" s="2">
        <f t="shared" si="230"/>
        <v>1.0167030794074857E-2</v>
      </c>
      <c r="AB2338" s="2">
        <f t="shared" si="231"/>
        <v>1.0233124838463017E-3</v>
      </c>
      <c r="AF2338" s="2">
        <f t="shared" si="232"/>
        <v>1.1190343277921158E-2</v>
      </c>
    </row>
    <row r="2339" spans="1:32" x14ac:dyDescent="0.3">
      <c r="A2339" s="15">
        <v>45453</v>
      </c>
      <c r="B2339" s="2">
        <v>-4.9424843770103284E-4</v>
      </c>
      <c r="C2339" s="4">
        <v>-1.3288879633665187E-3</v>
      </c>
      <c r="D2339" s="2">
        <v>-4.4776239277788648E-4</v>
      </c>
      <c r="E2339" s="2">
        <v>-2.6505554066218878E-3</v>
      </c>
      <c r="F2339">
        <v>6</v>
      </c>
      <c r="G2339">
        <v>2024</v>
      </c>
      <c r="L2339" s="2">
        <f t="shared" si="227"/>
        <v>8.3463952566548583E-4</v>
      </c>
      <c r="P2339" s="2">
        <f t="shared" si="228"/>
        <v>-4.6486044923146354E-5</v>
      </c>
      <c r="T2339" s="2">
        <f t="shared" si="229"/>
        <v>-2.1563069689208552E-3</v>
      </c>
      <c r="X2339" s="2">
        <f t="shared" si="230"/>
        <v>-8.8112557058863219E-4</v>
      </c>
      <c r="AB2339" s="2">
        <f t="shared" si="231"/>
        <v>-1.3216674432553692E-3</v>
      </c>
      <c r="AF2339" s="2">
        <f t="shared" si="232"/>
        <v>-2.2027930138440012E-3</v>
      </c>
    </row>
    <row r="2340" spans="1:32" x14ac:dyDescent="0.3">
      <c r="A2340" s="15">
        <v>45454</v>
      </c>
      <c r="B2340" s="2">
        <v>-1.3287865331551591E-3</v>
      </c>
      <c r="C2340" s="4">
        <v>2.4291463162954088E-4</v>
      </c>
      <c r="D2340" s="2">
        <v>-1.5096151335150922E-3</v>
      </c>
      <c r="E2340" s="2">
        <v>-4.3783455318657316E-4</v>
      </c>
      <c r="F2340">
        <v>6</v>
      </c>
      <c r="G2340">
        <v>2024</v>
      </c>
      <c r="L2340" s="2">
        <f t="shared" si="227"/>
        <v>-1.5717011647847E-3</v>
      </c>
      <c r="P2340" s="2">
        <f t="shared" si="228"/>
        <v>1.8082860035993306E-4</v>
      </c>
      <c r="T2340" s="2">
        <f t="shared" si="229"/>
        <v>8.9095197996858595E-4</v>
      </c>
      <c r="X2340" s="2">
        <f t="shared" si="230"/>
        <v>1.752529765144633E-3</v>
      </c>
      <c r="AB2340" s="2">
        <f t="shared" si="231"/>
        <v>-6.8074918481611404E-4</v>
      </c>
      <c r="AF2340" s="2">
        <f t="shared" si="232"/>
        <v>1.071780580328519E-3</v>
      </c>
    </row>
    <row r="2341" spans="1:32" x14ac:dyDescent="0.3">
      <c r="A2341" s="15">
        <v>45455</v>
      </c>
      <c r="B2341" s="2">
        <v>4.8105467695795648E-3</v>
      </c>
      <c r="C2341" s="4">
        <v>2.4973296625597063E-3</v>
      </c>
      <c r="D2341" s="2">
        <v>3.8094184274454876E-3</v>
      </c>
      <c r="E2341" s="2">
        <v>1.9616360080930953E-3</v>
      </c>
      <c r="F2341">
        <v>6</v>
      </c>
      <c r="G2341">
        <v>2024</v>
      </c>
      <c r="L2341" s="2">
        <f t="shared" si="227"/>
        <v>2.3132171070198585E-3</v>
      </c>
      <c r="P2341" s="2">
        <f t="shared" si="228"/>
        <v>1.0011283421340771E-3</v>
      </c>
      <c r="T2341" s="2">
        <f t="shared" si="229"/>
        <v>-2.8489107614864694E-3</v>
      </c>
      <c r="X2341" s="2">
        <f t="shared" si="230"/>
        <v>-1.3120887648857813E-3</v>
      </c>
      <c r="AB2341" s="2">
        <f t="shared" si="231"/>
        <v>-5.3569365446661096E-4</v>
      </c>
      <c r="AF2341" s="2">
        <f t="shared" si="232"/>
        <v>-1.8477824193523923E-3</v>
      </c>
    </row>
    <row r="2342" spans="1:32" x14ac:dyDescent="0.3">
      <c r="A2342" s="15">
        <v>45456</v>
      </c>
      <c r="B2342" s="2">
        <v>2.8838348275753486E-3</v>
      </c>
      <c r="C2342" s="4">
        <v>3.2564491198583683E-3</v>
      </c>
      <c r="D2342" s="2">
        <v>-9.7003513371055386E-4</v>
      </c>
      <c r="E2342" s="2">
        <v>2.6672647006645406E-3</v>
      </c>
      <c r="F2342">
        <v>6</v>
      </c>
      <c r="G2342">
        <v>2024</v>
      </c>
      <c r="L2342" s="2">
        <f t="shared" si="227"/>
        <v>-3.7261429228301968E-4</v>
      </c>
      <c r="P2342" s="2">
        <f t="shared" si="228"/>
        <v>3.8538699612859027E-3</v>
      </c>
      <c r="T2342" s="2">
        <f t="shared" si="229"/>
        <v>-2.1657012691080795E-4</v>
      </c>
      <c r="X2342" s="2">
        <f t="shared" si="230"/>
        <v>4.2264842535689219E-3</v>
      </c>
      <c r="AB2342" s="2">
        <f t="shared" si="231"/>
        <v>-5.8918441919382763E-4</v>
      </c>
      <c r="AF2342" s="2">
        <f t="shared" si="232"/>
        <v>3.6372998343750943E-3</v>
      </c>
    </row>
    <row r="2343" spans="1:32" x14ac:dyDescent="0.3">
      <c r="A2343" s="15">
        <v>45457</v>
      </c>
      <c r="B2343" s="2">
        <v>5.1423459359850434E-3</v>
      </c>
      <c r="C2343" s="4">
        <v>2.8505613511745033E-3</v>
      </c>
      <c r="D2343" s="2">
        <v>3.1155522833006583E-3</v>
      </c>
      <c r="E2343" s="2">
        <v>2.3677629086498128E-3</v>
      </c>
      <c r="F2343">
        <v>6</v>
      </c>
      <c r="G2343">
        <v>2024</v>
      </c>
      <c r="L2343" s="2">
        <f t="shared" si="227"/>
        <v>2.2917845848105401E-3</v>
      </c>
      <c r="P2343" s="2">
        <f t="shared" si="228"/>
        <v>2.0267936526843851E-3</v>
      </c>
      <c r="T2343" s="2">
        <f t="shared" si="229"/>
        <v>-2.7745830273352306E-3</v>
      </c>
      <c r="X2343" s="2">
        <f t="shared" si="230"/>
        <v>-2.6499093212615501E-4</v>
      </c>
      <c r="AB2343" s="2">
        <f t="shared" si="231"/>
        <v>-4.827984425246905E-4</v>
      </c>
      <c r="AF2343" s="2">
        <f t="shared" si="232"/>
        <v>-7.4778937465084551E-4</v>
      </c>
    </row>
    <row r="2344" spans="1:32" x14ac:dyDescent="0.3">
      <c r="A2344" s="15">
        <v>45461</v>
      </c>
      <c r="B2344" s="2">
        <v>7.6775431861803257E-3</v>
      </c>
      <c r="C2344" s="4">
        <v>3.9334174280650364E-3</v>
      </c>
      <c r="D2344" s="2">
        <v>8.7776488940442682E-3</v>
      </c>
      <c r="E2344" s="2">
        <v>4.0051812657213833E-3</v>
      </c>
      <c r="F2344">
        <v>6</v>
      </c>
      <c r="G2344">
        <v>2024</v>
      </c>
      <c r="L2344" s="2">
        <f t="shared" si="227"/>
        <v>3.7441257581152894E-3</v>
      </c>
      <c r="P2344" s="2">
        <f t="shared" si="228"/>
        <v>-1.1001057078639425E-3</v>
      </c>
      <c r="T2344" s="2">
        <f t="shared" si="229"/>
        <v>-3.6723619204589424E-3</v>
      </c>
      <c r="X2344" s="2">
        <f t="shared" si="230"/>
        <v>-4.8442314659792318E-3</v>
      </c>
      <c r="AB2344" s="2">
        <f t="shared" si="231"/>
        <v>7.1763837656346925E-5</v>
      </c>
      <c r="AF2344" s="2">
        <f t="shared" si="232"/>
        <v>-4.7724676283228849E-3</v>
      </c>
    </row>
    <row r="2345" spans="1:32" x14ac:dyDescent="0.3">
      <c r="A2345" s="15">
        <v>45462</v>
      </c>
      <c r="B2345" s="2">
        <v>1.5629392497804526E-2</v>
      </c>
      <c r="C2345" s="4">
        <v>-1.7785965642099445E-3</v>
      </c>
      <c r="D2345" s="2">
        <v>1.8975672519721126E-2</v>
      </c>
      <c r="E2345" s="2">
        <v>4.7153250262540878E-4</v>
      </c>
      <c r="F2345">
        <v>6</v>
      </c>
      <c r="G2345">
        <v>2024</v>
      </c>
      <c r="L2345" s="2">
        <f t="shared" si="227"/>
        <v>1.7407989062014469E-2</v>
      </c>
      <c r="P2345" s="2">
        <f t="shared" si="228"/>
        <v>-3.3462800219166006E-3</v>
      </c>
      <c r="T2345" s="2">
        <f t="shared" si="229"/>
        <v>-1.5157859995179117E-2</v>
      </c>
      <c r="X2345" s="2">
        <f t="shared" si="230"/>
        <v>-2.0754269083931069E-2</v>
      </c>
      <c r="AB2345" s="2">
        <f t="shared" si="231"/>
        <v>2.2501290668353532E-3</v>
      </c>
      <c r="AF2345" s="2">
        <f t="shared" si="232"/>
        <v>-1.8504140017095716E-2</v>
      </c>
    </row>
    <row r="2346" spans="1:32" x14ac:dyDescent="0.3">
      <c r="A2346" s="15">
        <v>45463</v>
      </c>
      <c r="B2346" s="2">
        <v>3.9656527156146674E-3</v>
      </c>
      <c r="C2346" s="4">
        <v>2.1687361796223848E-3</v>
      </c>
      <c r="D2346" s="2">
        <v>7.4944477465584214E-3</v>
      </c>
      <c r="E2346" s="2">
        <v>1.8275718185683898E-3</v>
      </c>
      <c r="F2346">
        <v>6</v>
      </c>
      <c r="G2346">
        <v>2024</v>
      </c>
      <c r="L2346" s="2">
        <f t="shared" si="227"/>
        <v>1.7969165359922826E-3</v>
      </c>
      <c r="P2346" s="2">
        <f t="shared" si="228"/>
        <v>-3.528795030943754E-3</v>
      </c>
      <c r="T2346" s="2">
        <f t="shared" si="229"/>
        <v>-2.1380808970462776E-3</v>
      </c>
      <c r="X2346" s="2">
        <f t="shared" si="230"/>
        <v>-5.3257115669360366E-3</v>
      </c>
      <c r="AB2346" s="2">
        <f t="shared" si="231"/>
        <v>-3.41164361053995E-4</v>
      </c>
      <c r="AF2346" s="2">
        <f t="shared" si="232"/>
        <v>-5.6668759279900321E-3</v>
      </c>
    </row>
    <row r="2347" spans="1:32" x14ac:dyDescent="0.3">
      <c r="A2347" s="15">
        <v>45464</v>
      </c>
      <c r="B2347" s="2">
        <v>-1.9028730120413805E-3</v>
      </c>
      <c r="C2347" s="4">
        <v>-2.7962829380065962E-3</v>
      </c>
      <c r="D2347" s="2">
        <v>-2.3521119280849098E-3</v>
      </c>
      <c r="E2347" s="2">
        <v>-3.4722988559599218E-3</v>
      </c>
      <c r="F2347">
        <v>6</v>
      </c>
      <c r="G2347">
        <v>2024</v>
      </c>
      <c r="L2347" s="2">
        <f t="shared" si="227"/>
        <v>8.934099259652157E-4</v>
      </c>
      <c r="P2347" s="2">
        <f t="shared" si="228"/>
        <v>4.4923891604352925E-4</v>
      </c>
      <c r="T2347" s="2">
        <f t="shared" si="229"/>
        <v>-1.5694258439185413E-3</v>
      </c>
      <c r="X2347" s="2">
        <f t="shared" si="230"/>
        <v>-4.4417100992168645E-4</v>
      </c>
      <c r="AB2347" s="2">
        <f t="shared" si="231"/>
        <v>-6.7601591795332563E-4</v>
      </c>
      <c r="AF2347" s="2">
        <f t="shared" si="232"/>
        <v>-1.1201869278750121E-3</v>
      </c>
    </row>
    <row r="2348" spans="1:32" x14ac:dyDescent="0.3">
      <c r="A2348" s="15">
        <v>45467</v>
      </c>
      <c r="B2348" s="2">
        <v>3.454515901825897E-3</v>
      </c>
      <c r="C2348" s="4">
        <v>1.5637565901170584E-3</v>
      </c>
      <c r="D2348" s="2">
        <v>8.2266370765822494E-4</v>
      </c>
      <c r="E2348" s="2">
        <v>1.6990049203535762E-3</v>
      </c>
      <c r="F2348">
        <v>6</v>
      </c>
      <c r="G2348">
        <v>2024</v>
      </c>
      <c r="L2348" s="2">
        <f t="shared" si="227"/>
        <v>1.8907593117088385E-3</v>
      </c>
      <c r="P2348" s="2">
        <f t="shared" si="228"/>
        <v>2.631852194167672E-3</v>
      </c>
      <c r="T2348" s="2">
        <f t="shared" si="229"/>
        <v>-1.7555109814723208E-3</v>
      </c>
      <c r="X2348" s="2">
        <f t="shared" si="230"/>
        <v>7.4109288245883349E-4</v>
      </c>
      <c r="AB2348" s="2">
        <f t="shared" si="231"/>
        <v>1.3524833023651774E-4</v>
      </c>
      <c r="AF2348" s="2">
        <f t="shared" si="232"/>
        <v>8.7634121269535123E-4</v>
      </c>
    </row>
    <row r="2349" spans="1:32" x14ac:dyDescent="0.3">
      <c r="A2349" s="15">
        <v>45468</v>
      </c>
      <c r="B2349" s="2">
        <v>1.8689402462288427E-2</v>
      </c>
      <c r="C2349" s="4">
        <v>7.7938299377386102E-3</v>
      </c>
      <c r="D2349" s="2">
        <v>1.7446442679911359E-2</v>
      </c>
      <c r="E2349" s="2">
        <v>9.2116634523335111E-3</v>
      </c>
      <c r="F2349">
        <v>6</v>
      </c>
      <c r="G2349">
        <v>2024</v>
      </c>
      <c r="L2349" s="2">
        <f t="shared" si="227"/>
        <v>1.0895572524549816E-2</v>
      </c>
      <c r="P2349" s="2">
        <f t="shared" si="228"/>
        <v>1.2429597823770677E-3</v>
      </c>
      <c r="T2349" s="2">
        <f t="shared" si="229"/>
        <v>-9.477739009954916E-3</v>
      </c>
      <c r="X2349" s="2">
        <f t="shared" si="230"/>
        <v>-9.6526127421727483E-3</v>
      </c>
      <c r="AB2349" s="2">
        <f t="shared" si="231"/>
        <v>1.4178335145949008E-3</v>
      </c>
      <c r="AF2349" s="2">
        <f t="shared" si="232"/>
        <v>-8.2347792275778483E-3</v>
      </c>
    </row>
    <row r="2350" spans="1:32" x14ac:dyDescent="0.3">
      <c r="A2350" s="15">
        <v>45469</v>
      </c>
      <c r="B2350" s="2">
        <v>3.4777706663501537E-3</v>
      </c>
      <c r="C2350" s="4">
        <v>6.2180403266262809E-3</v>
      </c>
      <c r="D2350" s="2">
        <v>5.0279435805801621E-3</v>
      </c>
      <c r="E2350" s="2">
        <v>7.952620202138173E-3</v>
      </c>
      <c r="F2350">
        <v>6</v>
      </c>
      <c r="G2350">
        <v>2024</v>
      </c>
      <c r="L2350" s="2">
        <f t="shared" si="227"/>
        <v>-2.7402696602761272E-3</v>
      </c>
      <c r="P2350" s="2">
        <f t="shared" si="228"/>
        <v>-1.5501729142300084E-3</v>
      </c>
      <c r="T2350" s="2">
        <f t="shared" si="229"/>
        <v>4.4748495357880193E-3</v>
      </c>
      <c r="X2350" s="2">
        <f t="shared" si="230"/>
        <v>1.1900967460461188E-3</v>
      </c>
      <c r="AB2350" s="2">
        <f t="shared" si="231"/>
        <v>1.7345798755118921E-3</v>
      </c>
      <c r="AF2350" s="2">
        <f t="shared" si="232"/>
        <v>2.924676621558011E-3</v>
      </c>
    </row>
    <row r="2351" spans="1:32" x14ac:dyDescent="0.3">
      <c r="A2351" s="15">
        <v>45470</v>
      </c>
      <c r="B2351" s="2">
        <v>1.3608552011969523E-3</v>
      </c>
      <c r="C2351" s="4">
        <v>7.3610738704920535E-3</v>
      </c>
      <c r="D2351" s="2">
        <v>-1.1197170444765434E-3</v>
      </c>
      <c r="E2351" s="2">
        <v>7.2314639160842714E-3</v>
      </c>
      <c r="F2351">
        <v>6</v>
      </c>
      <c r="G2351">
        <v>2024</v>
      </c>
      <c r="L2351" s="2">
        <f t="shared" si="227"/>
        <v>-6.000218669295101E-3</v>
      </c>
      <c r="P2351" s="2">
        <f t="shared" si="228"/>
        <v>2.4805722456734958E-3</v>
      </c>
      <c r="T2351" s="2">
        <f t="shared" si="229"/>
        <v>5.8706087148873189E-3</v>
      </c>
      <c r="X2351" s="2">
        <f t="shared" si="230"/>
        <v>8.4807909149685976E-3</v>
      </c>
      <c r="AB2351" s="2">
        <f t="shared" si="231"/>
        <v>-1.2960995440778212E-4</v>
      </c>
      <c r="AF2351" s="2">
        <f t="shared" si="232"/>
        <v>8.3511809605608146E-3</v>
      </c>
    </row>
    <row r="2352" spans="1:32" x14ac:dyDescent="0.3">
      <c r="A2352" s="15">
        <v>45471</v>
      </c>
      <c r="B2352" s="2">
        <v>-8.7338761672565799E-3</v>
      </c>
      <c r="C2352" s="4">
        <v>-1.409885836677887E-3</v>
      </c>
      <c r="D2352" s="2">
        <v>-8.8816219256106724E-3</v>
      </c>
      <c r="E2352" s="2">
        <v>-2.6557490499497511E-3</v>
      </c>
      <c r="F2352">
        <v>6</v>
      </c>
      <c r="G2352">
        <v>2024</v>
      </c>
      <c r="L2352" s="2">
        <f t="shared" si="227"/>
        <v>-7.3239903305786927E-3</v>
      </c>
      <c r="P2352" s="2">
        <f t="shared" si="228"/>
        <v>1.4774575835409254E-4</v>
      </c>
      <c r="T2352" s="2">
        <f t="shared" si="229"/>
        <v>6.0781271173068283E-3</v>
      </c>
      <c r="X2352" s="2">
        <f t="shared" si="230"/>
        <v>7.4717360889327853E-3</v>
      </c>
      <c r="AB2352" s="2">
        <f t="shared" si="231"/>
        <v>-1.2458632132718642E-3</v>
      </c>
      <c r="AF2352" s="2">
        <f t="shared" si="232"/>
        <v>6.2258728756609209E-3</v>
      </c>
    </row>
    <row r="2353" spans="1:32" x14ac:dyDescent="0.3">
      <c r="A2353" s="15">
        <v>45474</v>
      </c>
      <c r="B2353" s="2">
        <v>8.9183510677688892E-3</v>
      </c>
      <c r="C2353" s="4">
        <v>5.4705005289331461E-3</v>
      </c>
      <c r="D2353" s="2">
        <v>4.4419183355702135E-3</v>
      </c>
      <c r="E2353" s="2">
        <v>5.6110930243711233E-3</v>
      </c>
      <c r="F2353">
        <v>7</v>
      </c>
      <c r="G2353">
        <v>2024</v>
      </c>
      <c r="L2353" s="2">
        <f t="shared" si="227"/>
        <v>-3.4478505388357431E-3</v>
      </c>
      <c r="P2353" s="2">
        <f t="shared" si="228"/>
        <v>4.4764327321986756E-3</v>
      </c>
      <c r="T2353" s="2">
        <f t="shared" si="229"/>
        <v>-3.3072580433977658E-3</v>
      </c>
      <c r="X2353" s="2">
        <f t="shared" si="230"/>
        <v>1.0285821933629325E-3</v>
      </c>
      <c r="AB2353" s="2">
        <f t="shared" si="231"/>
        <v>1.4059249543797725E-4</v>
      </c>
      <c r="AF2353" s="2">
        <f t="shared" si="232"/>
        <v>1.1691746888009098E-3</v>
      </c>
    </row>
    <row r="2354" spans="1:32" x14ac:dyDescent="0.3">
      <c r="A2354" s="15">
        <v>45475</v>
      </c>
      <c r="B2354" s="2">
        <v>-5.5402251407928108E-3</v>
      </c>
      <c r="C2354" s="4">
        <v>-7.4973231242721412E-4</v>
      </c>
      <c r="D2354" s="2">
        <v>-7.7347015439921535E-3</v>
      </c>
      <c r="E2354" s="2">
        <v>-4.3711204575867612E-4</v>
      </c>
      <c r="F2354">
        <v>7</v>
      </c>
      <c r="G2354">
        <v>2024</v>
      </c>
      <c r="L2354" s="2">
        <f t="shared" si="227"/>
        <v>4.790492828365597E-3</v>
      </c>
      <c r="P2354" s="2">
        <f t="shared" si="228"/>
        <v>2.1944764031993427E-3</v>
      </c>
      <c r="T2354" s="2">
        <f t="shared" si="229"/>
        <v>5.1031130950341345E-3</v>
      </c>
      <c r="X2354" s="2">
        <f t="shared" si="230"/>
        <v>6.9849692315649397E-3</v>
      </c>
      <c r="AB2354" s="2">
        <f t="shared" si="231"/>
        <v>3.12620266668538E-4</v>
      </c>
      <c r="AF2354" s="2">
        <f t="shared" si="232"/>
        <v>7.2975894982334772E-3</v>
      </c>
    </row>
    <row r="2355" spans="1:32" x14ac:dyDescent="0.3">
      <c r="A2355" s="15">
        <v>45476</v>
      </c>
      <c r="B2355" s="2">
        <v>1.7676994618318679E-2</v>
      </c>
      <c r="C2355" s="4">
        <v>6.7422903060664636E-3</v>
      </c>
      <c r="D2355" s="2">
        <v>1.7657342322223765E-2</v>
      </c>
      <c r="E2355" s="2">
        <v>6.8648042048578654E-3</v>
      </c>
      <c r="F2355">
        <v>7</v>
      </c>
      <c r="G2355">
        <v>2024</v>
      </c>
      <c r="L2355" s="2">
        <f t="shared" si="227"/>
        <v>-1.0934704312252215E-2</v>
      </c>
      <c r="P2355" s="2">
        <f t="shared" si="228"/>
        <v>1.9652296094914423E-5</v>
      </c>
      <c r="T2355" s="2">
        <f t="shared" si="229"/>
        <v>-1.0812190413460813E-2</v>
      </c>
      <c r="X2355" s="2">
        <f t="shared" si="230"/>
        <v>-1.0915052016157301E-2</v>
      </c>
      <c r="AB2355" s="2">
        <f t="shared" si="231"/>
        <v>1.2251389879140186E-4</v>
      </c>
      <c r="AF2355" s="2">
        <f t="shared" si="232"/>
        <v>-1.0792538117365899E-2</v>
      </c>
    </row>
    <row r="2356" spans="1:32" x14ac:dyDescent="0.3">
      <c r="A2356" s="15">
        <v>45477</v>
      </c>
      <c r="B2356" s="2">
        <v>-1.8446630401554153E-3</v>
      </c>
      <c r="C2356" s="4">
        <v>6.4439091676451749E-4</v>
      </c>
      <c r="D2356" s="2">
        <v>2.7218316325804359E-4</v>
      </c>
      <c r="E2356" s="2">
        <v>7.8600469077391949E-4</v>
      </c>
      <c r="F2356">
        <v>7</v>
      </c>
      <c r="G2356">
        <v>2024</v>
      </c>
      <c r="L2356" s="2">
        <f t="shared" si="227"/>
        <v>2.4890539569199328E-3</v>
      </c>
      <c r="P2356" s="2">
        <f t="shared" si="228"/>
        <v>-2.1168462034134587E-3</v>
      </c>
      <c r="T2356" s="2">
        <f t="shared" si="229"/>
        <v>2.630667730929335E-3</v>
      </c>
      <c r="X2356" s="2">
        <f t="shared" si="230"/>
        <v>3.722077535064739E-4</v>
      </c>
      <c r="AB2356" s="2">
        <f t="shared" si="231"/>
        <v>1.41613774009402E-4</v>
      </c>
      <c r="AF2356" s="2">
        <f t="shared" si="232"/>
        <v>5.1382152751587584E-4</v>
      </c>
    </row>
    <row r="2357" spans="1:32" x14ac:dyDescent="0.3">
      <c r="A2357" s="15">
        <v>45478</v>
      </c>
      <c r="B2357" s="2">
        <v>-1.0064821766578224E-2</v>
      </c>
      <c r="C2357" s="4">
        <v>8.9292511156408331E-4</v>
      </c>
      <c r="D2357" s="2">
        <v>-8.3487591260119082E-3</v>
      </c>
      <c r="E2357" s="2">
        <v>-6.6296338260972757E-4</v>
      </c>
      <c r="F2357">
        <v>7</v>
      </c>
      <c r="G2357">
        <v>2024</v>
      </c>
      <c r="L2357" s="2">
        <f t="shared" si="227"/>
        <v>1.0957746878142308E-2</v>
      </c>
      <c r="P2357" s="2">
        <f t="shared" si="228"/>
        <v>-1.7160626405663161E-3</v>
      </c>
      <c r="T2357" s="2">
        <f t="shared" si="229"/>
        <v>9.4018583839684967E-3</v>
      </c>
      <c r="X2357" s="2">
        <f t="shared" si="230"/>
        <v>9.2416842375759919E-3</v>
      </c>
      <c r="AB2357" s="2">
        <f t="shared" si="231"/>
        <v>-1.5558884941738109E-3</v>
      </c>
      <c r="AF2357" s="2">
        <f t="shared" si="232"/>
        <v>7.6857957434021806E-3</v>
      </c>
    </row>
    <row r="2358" spans="1:32" x14ac:dyDescent="0.3">
      <c r="A2358" s="15">
        <v>45481</v>
      </c>
      <c r="B2358" s="2">
        <v>-2.3318176518596248E-3</v>
      </c>
      <c r="C2358" s="4">
        <v>-1.3566931221822501E-4</v>
      </c>
      <c r="D2358" s="2">
        <v>-4.4540152125839578E-3</v>
      </c>
      <c r="E2358" s="2">
        <v>-4.5276924269282894E-4</v>
      </c>
      <c r="F2358">
        <v>7</v>
      </c>
      <c r="G2358">
        <v>2024</v>
      </c>
      <c r="L2358" s="2">
        <f t="shared" si="227"/>
        <v>2.1961483396413998E-3</v>
      </c>
      <c r="P2358" s="2">
        <f t="shared" si="228"/>
        <v>2.122197560724333E-3</v>
      </c>
      <c r="T2358" s="2">
        <f t="shared" si="229"/>
        <v>1.8790484091667958E-3</v>
      </c>
      <c r="X2358" s="2">
        <f t="shared" si="230"/>
        <v>4.3183459003657328E-3</v>
      </c>
      <c r="AB2358" s="2">
        <f t="shared" si="231"/>
        <v>-3.1709993047460394E-4</v>
      </c>
      <c r="AF2358" s="2">
        <f t="shared" si="232"/>
        <v>4.0012459698911288E-3</v>
      </c>
    </row>
    <row r="2359" spans="1:32" x14ac:dyDescent="0.3">
      <c r="A2359" s="15">
        <v>45482</v>
      </c>
      <c r="B2359" s="2">
        <v>3.2054803783184665E-3</v>
      </c>
      <c r="C2359" s="4">
        <v>4.6318853808816601E-3</v>
      </c>
      <c r="D2359" s="2">
        <v>2.7276646231435666E-3</v>
      </c>
      <c r="E2359" s="2">
        <v>4.8931733440985992E-3</v>
      </c>
      <c r="F2359">
        <v>7</v>
      </c>
      <c r="G2359">
        <v>2024</v>
      </c>
      <c r="L2359" s="2">
        <f t="shared" si="227"/>
        <v>1.4264050025631935E-3</v>
      </c>
      <c r="P2359" s="2">
        <f t="shared" si="228"/>
        <v>4.7781575517489997E-4</v>
      </c>
      <c r="T2359" s="2">
        <f t="shared" si="229"/>
        <v>1.6876929657801327E-3</v>
      </c>
      <c r="X2359" s="2">
        <f t="shared" si="230"/>
        <v>1.9042207577380935E-3</v>
      </c>
      <c r="AB2359" s="2">
        <f t="shared" si="231"/>
        <v>2.6128796321693917E-4</v>
      </c>
      <c r="AF2359" s="2">
        <f t="shared" si="232"/>
        <v>2.1655087209550327E-3</v>
      </c>
    </row>
    <row r="2360" spans="1:32" x14ac:dyDescent="0.3">
      <c r="A2360" s="15">
        <v>45483</v>
      </c>
      <c r="B2360" s="2">
        <v>-2.6907805806153625E-3</v>
      </c>
      <c r="C2360" s="4">
        <v>-4.4509110554491428E-3</v>
      </c>
      <c r="D2360" s="2">
        <v>-7.2191109555477771E-3</v>
      </c>
      <c r="E2360" s="2">
        <v>-5.3125238016298775E-3</v>
      </c>
      <c r="F2360">
        <v>7</v>
      </c>
      <c r="G2360">
        <v>2024</v>
      </c>
      <c r="L2360" s="2">
        <f t="shared" si="227"/>
        <v>-1.7601304748337803E-3</v>
      </c>
      <c r="P2360" s="2">
        <f t="shared" si="228"/>
        <v>4.5283303749324147E-3</v>
      </c>
      <c r="T2360" s="2">
        <f t="shared" si="229"/>
        <v>-2.621743221014515E-3</v>
      </c>
      <c r="X2360" s="2">
        <f t="shared" si="230"/>
        <v>2.7681999000986343E-3</v>
      </c>
      <c r="AB2360" s="2">
        <f t="shared" si="231"/>
        <v>-8.616127461807347E-4</v>
      </c>
      <c r="AF2360" s="2">
        <f t="shared" si="232"/>
        <v>1.9065871539178996E-3</v>
      </c>
    </row>
    <row r="2361" spans="1:32" x14ac:dyDescent="0.3">
      <c r="A2361" s="15">
        <v>45484</v>
      </c>
      <c r="B2361" s="2">
        <v>1.4830854108980624E-5</v>
      </c>
      <c r="C2361" s="4">
        <v>-3.4944263899080964E-4</v>
      </c>
      <c r="D2361" s="2">
        <v>1.5587486323824719E-3</v>
      </c>
      <c r="E2361" s="2">
        <v>-3.4319773456974059E-4</v>
      </c>
      <c r="F2361">
        <v>7</v>
      </c>
      <c r="G2361">
        <v>2024</v>
      </c>
      <c r="L2361" s="2">
        <f t="shared" si="227"/>
        <v>-3.6427349309979025E-4</v>
      </c>
      <c r="P2361" s="2">
        <f t="shared" si="228"/>
        <v>-1.5439177782734913E-3</v>
      </c>
      <c r="T2361" s="2">
        <f t="shared" si="229"/>
        <v>-3.580285886787212E-4</v>
      </c>
      <c r="X2361" s="2">
        <f t="shared" si="230"/>
        <v>-1.9081912713732815E-3</v>
      </c>
      <c r="AB2361" s="2">
        <f t="shared" si="231"/>
        <v>6.2449044210690459E-6</v>
      </c>
      <c r="AF2361" s="2">
        <f t="shared" si="232"/>
        <v>-1.9019463669522124E-3</v>
      </c>
    </row>
    <row r="2362" spans="1:32" x14ac:dyDescent="0.3">
      <c r="A2362" s="15">
        <v>45485</v>
      </c>
      <c r="B2362" s="2">
        <v>2.0970666485912488E-4</v>
      </c>
      <c r="C2362" s="4">
        <v>7.6575252046496524E-3</v>
      </c>
      <c r="D2362" s="2">
        <v>1.5783235907722594E-4</v>
      </c>
      <c r="E2362" s="2">
        <v>7.7849900885311081E-3</v>
      </c>
      <c r="F2362">
        <v>7</v>
      </c>
      <c r="G2362">
        <v>2024</v>
      </c>
      <c r="L2362" s="2">
        <f t="shared" si="227"/>
        <v>7.4478185397905275E-3</v>
      </c>
      <c r="P2362" s="2">
        <f t="shared" si="228"/>
        <v>5.1874305781898945E-5</v>
      </c>
      <c r="T2362" s="2">
        <f t="shared" si="229"/>
        <v>7.5752834236719833E-3</v>
      </c>
      <c r="X2362" s="2">
        <f t="shared" si="230"/>
        <v>7.4996928455724268E-3</v>
      </c>
      <c r="AB2362" s="2">
        <f t="shared" si="231"/>
        <v>1.2746488388145575E-4</v>
      </c>
      <c r="AF2362" s="2">
        <f t="shared" si="232"/>
        <v>7.6271577294538826E-3</v>
      </c>
    </row>
    <row r="2363" spans="1:32" x14ac:dyDescent="0.3">
      <c r="A2363" s="15">
        <v>45488</v>
      </c>
      <c r="B2363" s="2">
        <v>3.6911427347377725E-3</v>
      </c>
      <c r="C2363" s="4">
        <v>3.4507175900890031E-3</v>
      </c>
      <c r="D2363" s="2">
        <v>3.3856871510303389E-3</v>
      </c>
      <c r="E2363" s="2">
        <v>1.8072676701026621E-3</v>
      </c>
      <c r="F2363">
        <v>7</v>
      </c>
      <c r="G2363">
        <v>2024</v>
      </c>
      <c r="L2363" s="2">
        <f t="shared" si="227"/>
        <v>-2.4042514464876936E-4</v>
      </c>
      <c r="P2363" s="2">
        <f t="shared" si="228"/>
        <v>3.0545558370743357E-4</v>
      </c>
      <c r="T2363" s="2">
        <f t="shared" si="229"/>
        <v>-1.8838750646351103E-3</v>
      </c>
      <c r="X2363" s="2">
        <f t="shared" si="230"/>
        <v>6.5030439058664201E-5</v>
      </c>
      <c r="AB2363" s="2">
        <f t="shared" si="231"/>
        <v>-1.643449919986341E-3</v>
      </c>
      <c r="AF2363" s="2">
        <f t="shared" si="232"/>
        <v>-1.5784194809276768E-3</v>
      </c>
    </row>
    <row r="2364" spans="1:32" x14ac:dyDescent="0.3">
      <c r="A2364" s="15">
        <v>45489</v>
      </c>
      <c r="B2364" s="2">
        <v>-1.8394518010770309E-3</v>
      </c>
      <c r="C2364" s="4">
        <v>1.0696840161550461E-3</v>
      </c>
      <c r="D2364" s="2">
        <v>-1.1266606806860343E-3</v>
      </c>
      <c r="E2364" s="2">
        <v>6.4079947575688262E-4</v>
      </c>
      <c r="F2364">
        <v>7</v>
      </c>
      <c r="G2364">
        <v>2024</v>
      </c>
      <c r="L2364" s="2">
        <f t="shared" si="227"/>
        <v>2.9091358172320769E-3</v>
      </c>
      <c r="P2364" s="2">
        <f t="shared" si="228"/>
        <v>-7.127911203909966E-4</v>
      </c>
      <c r="T2364" s="2">
        <f t="shared" si="229"/>
        <v>2.4802512768339136E-3</v>
      </c>
      <c r="X2364" s="2">
        <f t="shared" si="230"/>
        <v>2.1963446968410803E-3</v>
      </c>
      <c r="AB2364" s="2">
        <f t="shared" si="231"/>
        <v>-4.2888454039816343E-4</v>
      </c>
      <c r="AF2364" s="2">
        <f t="shared" si="232"/>
        <v>1.767460156442917E-3</v>
      </c>
    </row>
    <row r="2365" spans="1:32" x14ac:dyDescent="0.3">
      <c r="A2365" s="15">
        <v>45491</v>
      </c>
      <c r="B2365" s="2">
        <v>5.6825109845061259E-3</v>
      </c>
      <c r="C2365" s="4">
        <v>7.6321456141063074E-3</v>
      </c>
      <c r="D2365" s="2">
        <v>4.2731617197995708E-3</v>
      </c>
      <c r="E2365" s="2">
        <v>7.7668086656330513E-3</v>
      </c>
      <c r="F2365">
        <v>7</v>
      </c>
      <c r="G2365">
        <v>2024</v>
      </c>
      <c r="L2365" s="2">
        <f t="shared" si="227"/>
        <v>1.9496346296001815E-3</v>
      </c>
      <c r="P2365" s="2">
        <f t="shared" si="228"/>
        <v>1.4093492647065551E-3</v>
      </c>
      <c r="T2365" s="2">
        <f t="shared" si="229"/>
        <v>2.0842976811269254E-3</v>
      </c>
      <c r="X2365" s="2">
        <f t="shared" si="230"/>
        <v>3.3589838943067366E-3</v>
      </c>
      <c r="AB2365" s="2">
        <f t="shared" si="231"/>
        <v>1.3466305152674395E-4</v>
      </c>
      <c r="AF2365" s="2">
        <f t="shared" si="232"/>
        <v>3.4936469458334805E-3</v>
      </c>
    </row>
    <row r="2366" spans="1:32" x14ac:dyDescent="0.3">
      <c r="A2366" s="15">
        <v>45492</v>
      </c>
      <c r="B2366" s="2">
        <v>-7.9313114104512545E-3</v>
      </c>
      <c r="C2366" s="4">
        <v>-1.0884707580586839E-2</v>
      </c>
      <c r="D2366" s="2">
        <v>-6.7482948725501287E-3</v>
      </c>
      <c r="E2366" s="2">
        <v>-9.0825986502173894E-3</v>
      </c>
      <c r="F2366">
        <v>7</v>
      </c>
      <c r="G2366">
        <v>2024</v>
      </c>
      <c r="L2366" s="2">
        <f t="shared" si="227"/>
        <v>-2.9533961701355849E-3</v>
      </c>
      <c r="P2366" s="2">
        <f t="shared" si="228"/>
        <v>-1.1830165379011258E-3</v>
      </c>
      <c r="T2366" s="2">
        <f t="shared" si="229"/>
        <v>-1.1512872397661349E-3</v>
      </c>
      <c r="X2366" s="2">
        <f t="shared" si="230"/>
        <v>-4.1364127080367108E-3</v>
      </c>
      <c r="AB2366" s="2">
        <f t="shared" si="231"/>
        <v>1.8021089303694501E-3</v>
      </c>
      <c r="AF2366" s="2">
        <f t="shared" si="232"/>
        <v>-2.3343037776672607E-3</v>
      </c>
    </row>
    <row r="2367" spans="1:32" x14ac:dyDescent="0.3">
      <c r="A2367" s="15">
        <v>45495</v>
      </c>
      <c r="B2367" s="2">
        <v>1.288790695312134E-3</v>
      </c>
      <c r="C2367" s="4">
        <v>-8.8256036264472372E-4</v>
      </c>
      <c r="D2367" s="2">
        <v>2.8316904426626519E-4</v>
      </c>
      <c r="E2367" s="2">
        <v>-1.2725072312824686E-3</v>
      </c>
      <c r="F2367">
        <v>7</v>
      </c>
      <c r="G2367">
        <v>2024</v>
      </c>
      <c r="L2367" s="2">
        <f t="shared" si="227"/>
        <v>-2.1713510579568578E-3</v>
      </c>
      <c r="P2367" s="2">
        <f t="shared" si="228"/>
        <v>1.0056216510458689E-3</v>
      </c>
      <c r="T2367" s="2">
        <f t="shared" si="229"/>
        <v>-2.5612979265946028E-3</v>
      </c>
      <c r="X2367" s="2">
        <f t="shared" si="230"/>
        <v>-1.165729406910989E-3</v>
      </c>
      <c r="AB2367" s="2">
        <f t="shared" si="231"/>
        <v>-3.8994686863774491E-4</v>
      </c>
      <c r="AF2367" s="2">
        <f t="shared" si="232"/>
        <v>-1.5556762755487338E-3</v>
      </c>
    </row>
    <row r="2368" spans="1:32" x14ac:dyDescent="0.3">
      <c r="A2368" s="15">
        <v>45496</v>
      </c>
      <c r="B2368" s="2">
        <v>-1.3847348749790841E-2</v>
      </c>
      <c r="C2368" s="4">
        <v>-1.2321878474453819E-3</v>
      </c>
      <c r="D2368" s="2">
        <v>-9.6039816068736756E-3</v>
      </c>
      <c r="E2368" s="2">
        <v>-9.073057491186333E-4</v>
      </c>
      <c r="F2368">
        <v>7</v>
      </c>
      <c r="G2368">
        <v>2024</v>
      </c>
      <c r="L2368" s="2">
        <f t="shared" si="227"/>
        <v>1.2615160902345459E-2</v>
      </c>
      <c r="P2368" s="2">
        <f t="shared" si="228"/>
        <v>-4.2433671429171656E-3</v>
      </c>
      <c r="T2368" s="2">
        <f t="shared" si="229"/>
        <v>1.2940043000672207E-2</v>
      </c>
      <c r="X2368" s="2">
        <f t="shared" si="230"/>
        <v>8.3717937594282935E-3</v>
      </c>
      <c r="AB2368" s="2">
        <f t="shared" si="231"/>
        <v>3.2488209832674862E-4</v>
      </c>
      <c r="AF2368" s="2">
        <f t="shared" si="232"/>
        <v>8.6966758577550415E-3</v>
      </c>
    </row>
    <row r="2369" spans="1:32" x14ac:dyDescent="0.3">
      <c r="A2369" s="15">
        <v>45497</v>
      </c>
      <c r="B2369" s="2">
        <v>-6.0004057828371132E-3</v>
      </c>
      <c r="C2369" s="4">
        <v>-2.677799996323357E-3</v>
      </c>
      <c r="D2369" s="2">
        <v>-8.9091376117022558E-3</v>
      </c>
      <c r="E2369" s="2">
        <v>-3.4833189604151554E-3</v>
      </c>
      <c r="F2369">
        <v>7</v>
      </c>
      <c r="G2369">
        <v>2024</v>
      </c>
      <c r="L2369" s="2">
        <f t="shared" si="227"/>
        <v>3.3226057865137562E-3</v>
      </c>
      <c r="P2369" s="2">
        <f t="shared" si="228"/>
        <v>2.9087318288651427E-3</v>
      </c>
      <c r="T2369" s="2">
        <f t="shared" si="229"/>
        <v>2.5170868224219578E-3</v>
      </c>
      <c r="X2369" s="2">
        <f t="shared" si="230"/>
        <v>6.2313376153788989E-3</v>
      </c>
      <c r="AB2369" s="2">
        <f t="shared" si="231"/>
        <v>-8.0551896409179844E-4</v>
      </c>
      <c r="AF2369" s="2">
        <f t="shared" si="232"/>
        <v>5.4258186512871004E-3</v>
      </c>
    </row>
    <row r="2370" spans="1:32" x14ac:dyDescent="0.3">
      <c r="A2370" s="15">
        <v>45498</v>
      </c>
      <c r="B2370" s="2">
        <v>-5.0152931733876459E-3</v>
      </c>
      <c r="C2370" s="4">
        <v>-3.0311098367712352E-4</v>
      </c>
      <c r="D2370" s="2">
        <v>-8.3451877545452774E-3</v>
      </c>
      <c r="E2370" s="2">
        <v>-1.3609672399664441E-3</v>
      </c>
      <c r="F2370">
        <v>7</v>
      </c>
      <c r="G2370">
        <v>2024</v>
      </c>
      <c r="L2370" s="2">
        <f t="shared" ref="L2370:L2433" si="233">IF(OR(F2370=1, F2370=3, F2370=4, F2370=5, F2370=6,F2370=9,F2370=10,F2370=11), B2370-C2370, IF(OR(F2370=2, F2370=7,F2370=8,F2370=12), C2370-B2370, ""))</f>
        <v>4.7121821897105221E-3</v>
      </c>
      <c r="P2370" s="2">
        <f t="shared" ref="P2370:P2433" si="234">IF(OR(F2370=1, F2370=4, F2370=9,F2370=10,F2370=11), D2370-B2370, IF(OR(F2370=2,F2370=3,F2370=5,F2370=6, F2370=7,F2370=8,F2370=12), B2370-D2370, ""))</f>
        <v>3.3298945811576315E-3</v>
      </c>
      <c r="T2370" s="2">
        <f t="shared" ref="T2370:T2433" si="235">IF(OR(F2370=1, F2370=3, F2370=4, F2370=5,F2370=9,F2370=10,F2370=11), B2370-E2370, IF(OR(F2370=2, F2370=6, F2370=7,F2370=8,F2370=12), E2370-B2370, ""))</f>
        <v>3.6543259334212018E-3</v>
      </c>
      <c r="X2370" s="2">
        <f t="shared" ref="X2370:X2433" si="236">IF(OR(F2370=1, F2370=3, F2370=4, F2370=5,F2370=9,F2370=10,F2370=11), D2370-C2370, IF(OR(F2370=2, F2370=6, F2370=7,F2370=8,F2370=12), C2370-D2370, ""))</f>
        <v>8.0420767708681545E-3</v>
      </c>
      <c r="AB2370" s="2">
        <f t="shared" ref="AB2370:AB2433" si="237">IF(OR(F2370=1,F2370=2, F2370=3,F2370=9,F2370=11,F2370=12), C2370-E2370, IF(OR( F2370=4, F2370=5,F2370=6, F2370=7,F2370=8,F2370=10), E2370-C2370, ""))</f>
        <v>-1.0578562562893205E-3</v>
      </c>
      <c r="AF2370" s="2">
        <f t="shared" ref="AF2370:AF2433" si="238">IF(OR(F2370=1, F2370=3,F2370=4, F2370=5,F2370=9,F2370=10,F2370=11), D2370-E2370, IF(OR(F2370=2,F2370=6, F2370=7,F2370=8,F2370=12), E2370-D2370, ""))</f>
        <v>6.9842205145788337E-3</v>
      </c>
    </row>
    <row r="2371" spans="1:32" x14ac:dyDescent="0.3">
      <c r="A2371" s="15">
        <v>45499</v>
      </c>
      <c r="B2371" s="2">
        <v>1.14595976274516E-2</v>
      </c>
      <c r="C2371" s="4">
        <v>1.7567329479105633E-2</v>
      </c>
      <c r="D2371" s="2">
        <v>8.0017685637787748E-3</v>
      </c>
      <c r="E2371" s="2">
        <v>1.6153463651833191E-2</v>
      </c>
      <c r="F2371">
        <v>7</v>
      </c>
      <c r="G2371">
        <v>2024</v>
      </c>
      <c r="L2371" s="2">
        <f t="shared" si="233"/>
        <v>6.1077318516540337E-3</v>
      </c>
      <c r="P2371" s="2">
        <f t="shared" si="234"/>
        <v>3.4578290636728248E-3</v>
      </c>
      <c r="T2371" s="2">
        <f t="shared" si="235"/>
        <v>4.6938660243815919E-3</v>
      </c>
      <c r="X2371" s="2">
        <f t="shared" si="236"/>
        <v>9.5655609153268584E-3</v>
      </c>
      <c r="AB2371" s="2">
        <f t="shared" si="237"/>
        <v>-1.4138658272724418E-3</v>
      </c>
      <c r="AF2371" s="2">
        <f t="shared" si="238"/>
        <v>8.1516950880544167E-3</v>
      </c>
    </row>
    <row r="2372" spans="1:32" x14ac:dyDescent="0.3">
      <c r="A2372" s="15">
        <v>45502</v>
      </c>
      <c r="B2372" s="2">
        <v>-6.0046407294843096E-5</v>
      </c>
      <c r="C2372" s="4">
        <v>5.0332496471692003E-5</v>
      </c>
      <c r="D2372" s="2">
        <v>2.1502672238257197E-3</v>
      </c>
      <c r="E2372" s="2">
        <v>2.8426443871538222E-4</v>
      </c>
      <c r="F2372">
        <v>7</v>
      </c>
      <c r="G2372">
        <v>2024</v>
      </c>
      <c r="L2372" s="2">
        <f t="shared" si="233"/>
        <v>1.103789037665351E-4</v>
      </c>
      <c r="P2372" s="2">
        <f t="shared" si="234"/>
        <v>-2.2103136311205627E-3</v>
      </c>
      <c r="T2372" s="2">
        <f t="shared" si="235"/>
        <v>3.4431084601022532E-4</v>
      </c>
      <c r="X2372" s="2">
        <f t="shared" si="236"/>
        <v>-2.0999347273540276E-3</v>
      </c>
      <c r="AB2372" s="2">
        <f t="shared" si="237"/>
        <v>2.3393194224369021E-4</v>
      </c>
      <c r="AF2372" s="2">
        <f t="shared" si="238"/>
        <v>-1.8660027851103375E-3</v>
      </c>
    </row>
    <row r="2373" spans="1:32" x14ac:dyDescent="0.3">
      <c r="A2373" s="15">
        <v>45503</v>
      </c>
      <c r="B2373" s="2">
        <v>9.72662610335107E-4</v>
      </c>
      <c r="C2373" s="4">
        <v>8.5359617653338197E-4</v>
      </c>
      <c r="D2373" s="2">
        <v>1.810091185410391E-3</v>
      </c>
      <c r="E2373" s="2">
        <v>1.2237597202609878E-3</v>
      </c>
      <c r="F2373">
        <v>7</v>
      </c>
      <c r="G2373">
        <v>2024</v>
      </c>
      <c r="L2373" s="2">
        <f t="shared" si="233"/>
        <v>-1.1906643380172504E-4</v>
      </c>
      <c r="P2373" s="2">
        <f t="shared" si="234"/>
        <v>-8.3742857507528403E-4</v>
      </c>
      <c r="T2373" s="2">
        <f t="shared" si="235"/>
        <v>2.5109710992588083E-4</v>
      </c>
      <c r="X2373" s="2">
        <f t="shared" si="236"/>
        <v>-9.5649500887700907E-4</v>
      </c>
      <c r="AB2373" s="2">
        <f t="shared" si="237"/>
        <v>3.7016354372760587E-4</v>
      </c>
      <c r="AF2373" s="2">
        <f t="shared" si="238"/>
        <v>-5.863314651494032E-4</v>
      </c>
    </row>
    <row r="2374" spans="1:32" x14ac:dyDescent="0.3">
      <c r="A2374" s="15">
        <v>45504</v>
      </c>
      <c r="B2374" s="2">
        <v>3.1692878072116558E-3</v>
      </c>
      <c r="C2374" s="4">
        <v>3.7755508442188887E-3</v>
      </c>
      <c r="D2374" s="2">
        <v>1.0504997155300856E-3</v>
      </c>
      <c r="E2374" s="2">
        <v>3.5103872794191955E-3</v>
      </c>
      <c r="F2374">
        <v>7</v>
      </c>
      <c r="G2374">
        <v>2024</v>
      </c>
      <c r="L2374" s="2">
        <f t="shared" si="233"/>
        <v>6.062630370072329E-4</v>
      </c>
      <c r="P2374" s="2">
        <f t="shared" si="234"/>
        <v>2.1187880916815702E-3</v>
      </c>
      <c r="T2374" s="2">
        <f t="shared" si="235"/>
        <v>3.4109947220753965E-4</v>
      </c>
      <c r="X2374" s="2">
        <f t="shared" si="236"/>
        <v>2.7250511286888031E-3</v>
      </c>
      <c r="AB2374" s="2">
        <f t="shared" si="237"/>
        <v>-2.6516356479969324E-4</v>
      </c>
      <c r="AF2374" s="2">
        <f t="shared" si="238"/>
        <v>2.4598875638891099E-3</v>
      </c>
    </row>
    <row r="2375" spans="1:32" x14ac:dyDescent="0.3">
      <c r="A2375" s="15">
        <v>45505</v>
      </c>
      <c r="B2375" s="2">
        <v>1.0091377099613549E-3</v>
      </c>
      <c r="C2375" s="4">
        <v>2.3946792031629802E-3</v>
      </c>
      <c r="D2375" s="2">
        <v>2.0561204498633541E-4</v>
      </c>
      <c r="E2375" s="2">
        <v>1.5440167729083767E-3</v>
      </c>
      <c r="F2375">
        <v>8</v>
      </c>
      <c r="G2375">
        <v>2024</v>
      </c>
      <c r="L2375" s="2">
        <f t="shared" si="233"/>
        <v>1.3855414932016253E-3</v>
      </c>
      <c r="P2375" s="2">
        <f t="shared" si="234"/>
        <v>8.0352566497501952E-4</v>
      </c>
      <c r="T2375" s="2">
        <f t="shared" si="235"/>
        <v>5.3487906294702177E-4</v>
      </c>
      <c r="X2375" s="2">
        <f t="shared" si="236"/>
        <v>2.1890671581766448E-3</v>
      </c>
      <c r="AB2375" s="2">
        <f t="shared" si="237"/>
        <v>-8.5066243025460351E-4</v>
      </c>
      <c r="AF2375" s="2">
        <f t="shared" si="238"/>
        <v>1.3384047279220413E-3</v>
      </c>
    </row>
    <row r="2376" spans="1:32" x14ac:dyDescent="0.3">
      <c r="A2376" s="15">
        <v>45506</v>
      </c>
      <c r="B2376" s="2">
        <v>-2.9936788225575339E-3</v>
      </c>
      <c r="C2376" s="4">
        <v>-1.1722888820474302E-2</v>
      </c>
      <c r="D2376" s="2">
        <v>-4.1472732914436148E-3</v>
      </c>
      <c r="E2376" s="2">
        <v>-1.0817472857072257E-2</v>
      </c>
      <c r="F2376">
        <v>8</v>
      </c>
      <c r="G2376">
        <v>2024</v>
      </c>
      <c r="L2376" s="2">
        <f t="shared" si="233"/>
        <v>-8.7292099979167682E-3</v>
      </c>
      <c r="P2376" s="2">
        <f t="shared" si="234"/>
        <v>1.153594468886081E-3</v>
      </c>
      <c r="T2376" s="2">
        <f t="shared" si="235"/>
        <v>-7.8237940345147229E-3</v>
      </c>
      <c r="X2376" s="2">
        <f t="shared" si="236"/>
        <v>-7.5756155290306873E-3</v>
      </c>
      <c r="AB2376" s="2">
        <f t="shared" si="237"/>
        <v>9.0541596340204533E-4</v>
      </c>
      <c r="AF2376" s="2">
        <f t="shared" si="238"/>
        <v>-6.6701995656286419E-3</v>
      </c>
    </row>
    <row r="2377" spans="1:32" x14ac:dyDescent="0.3">
      <c r="A2377" s="15">
        <v>45509</v>
      </c>
      <c r="B2377" s="2">
        <v>-2.6499492590949258E-2</v>
      </c>
      <c r="C2377" s="4">
        <v>-2.6786472851438529E-2</v>
      </c>
      <c r="D2377" s="2">
        <v>-2.4499441579041208E-2</v>
      </c>
      <c r="E2377" s="2">
        <v>-2.7445004720187682E-2</v>
      </c>
      <c r="F2377">
        <v>8</v>
      </c>
      <c r="G2377">
        <v>2024</v>
      </c>
      <c r="L2377" s="2">
        <f t="shared" si="233"/>
        <v>-2.8698026048927169E-4</v>
      </c>
      <c r="P2377" s="2">
        <f t="shared" si="234"/>
        <v>-2.0000510119080502E-3</v>
      </c>
      <c r="T2377" s="2">
        <f t="shared" si="235"/>
        <v>-9.4551212923842456E-4</v>
      </c>
      <c r="X2377" s="2">
        <f t="shared" si="236"/>
        <v>-2.2870312723973218E-3</v>
      </c>
      <c r="AB2377" s="2">
        <f t="shared" si="237"/>
        <v>-6.5853186874915287E-4</v>
      </c>
      <c r="AF2377" s="2">
        <f t="shared" si="238"/>
        <v>-2.9455631411464747E-3</v>
      </c>
    </row>
    <row r="2378" spans="1:32" x14ac:dyDescent="0.3">
      <c r="A2378" s="15">
        <v>45510</v>
      </c>
      <c r="B2378" s="2">
        <v>-1.0772598700716347E-2</v>
      </c>
      <c r="C2378" s="4">
        <v>-2.6210113237665773E-3</v>
      </c>
      <c r="D2378" s="2">
        <v>-6.8633576951254915E-3</v>
      </c>
      <c r="E2378" s="2">
        <v>-2.1118749000117727E-3</v>
      </c>
      <c r="F2378">
        <v>8</v>
      </c>
      <c r="G2378">
        <v>2024</v>
      </c>
      <c r="L2378" s="2">
        <f t="shared" si="233"/>
        <v>8.1515873769497701E-3</v>
      </c>
      <c r="P2378" s="2">
        <f t="shared" si="234"/>
        <v>-3.9092410055908558E-3</v>
      </c>
      <c r="T2378" s="2">
        <f t="shared" si="235"/>
        <v>8.6607238007045742E-3</v>
      </c>
      <c r="X2378" s="2">
        <f t="shared" si="236"/>
        <v>4.2423463713589142E-3</v>
      </c>
      <c r="AB2378" s="2">
        <f t="shared" si="237"/>
        <v>5.0913642375480456E-4</v>
      </c>
      <c r="AF2378" s="2">
        <f t="shared" si="238"/>
        <v>4.7514827951137192E-3</v>
      </c>
    </row>
    <row r="2379" spans="1:32" x14ac:dyDescent="0.3">
      <c r="A2379" s="15">
        <v>45511</v>
      </c>
      <c r="B2379" s="2">
        <v>1.2482048695995415E-2</v>
      </c>
      <c r="C2379" s="4">
        <v>1.2710195456506321E-2</v>
      </c>
      <c r="D2379" s="2">
        <v>7.4515109059002434E-3</v>
      </c>
      <c r="E2379" s="2">
        <v>1.1132533695400723E-2</v>
      </c>
      <c r="F2379">
        <v>8</v>
      </c>
      <c r="G2379">
        <v>2024</v>
      </c>
      <c r="L2379" s="2">
        <f t="shared" si="233"/>
        <v>2.2814676051090624E-4</v>
      </c>
      <c r="P2379" s="2">
        <f t="shared" si="234"/>
        <v>5.0305377900951714E-3</v>
      </c>
      <c r="T2379" s="2">
        <f t="shared" si="235"/>
        <v>-1.3495150005946917E-3</v>
      </c>
      <c r="X2379" s="2">
        <f t="shared" si="236"/>
        <v>5.2586845506060777E-3</v>
      </c>
      <c r="AB2379" s="2">
        <f t="shared" si="237"/>
        <v>-1.577661761105598E-3</v>
      </c>
      <c r="AF2379" s="2">
        <f t="shared" si="238"/>
        <v>3.6810227895004797E-3</v>
      </c>
    </row>
    <row r="2380" spans="1:32" x14ac:dyDescent="0.3">
      <c r="A2380" s="15">
        <v>45512</v>
      </c>
      <c r="B2380" s="2">
        <v>1.4733956844613218E-3</v>
      </c>
      <c r="C2380" s="4">
        <v>-7.428747813561066E-3</v>
      </c>
      <c r="D2380" s="2">
        <v>7.5220974081679777E-4</v>
      </c>
      <c r="E2380" s="2">
        <v>-7.3210591280691894E-3</v>
      </c>
      <c r="F2380">
        <v>8</v>
      </c>
      <c r="G2380">
        <v>2024</v>
      </c>
      <c r="L2380" s="2">
        <f t="shared" si="233"/>
        <v>-8.9021434980223885E-3</v>
      </c>
      <c r="P2380" s="2">
        <f t="shared" si="234"/>
        <v>7.2118594364452401E-4</v>
      </c>
      <c r="T2380" s="2">
        <f t="shared" si="235"/>
        <v>-8.7944548125305118E-3</v>
      </c>
      <c r="X2380" s="2">
        <f t="shared" si="236"/>
        <v>-8.1809575543778639E-3</v>
      </c>
      <c r="AB2380" s="2">
        <f t="shared" si="237"/>
        <v>1.0768868549187668E-4</v>
      </c>
      <c r="AF2380" s="2">
        <f t="shared" si="238"/>
        <v>-8.0732688688859872E-3</v>
      </c>
    </row>
    <row r="2381" spans="1:32" x14ac:dyDescent="0.3">
      <c r="A2381" s="15">
        <v>45513</v>
      </c>
      <c r="B2381" s="2">
        <v>6.3045776716136419E-3</v>
      </c>
      <c r="C2381" s="4">
        <v>1.0386864037815649E-2</v>
      </c>
      <c r="D2381" s="2">
        <v>6.535517687567223E-3</v>
      </c>
      <c r="E2381" s="2">
        <v>1.0390788150325904E-2</v>
      </c>
      <c r="F2381">
        <v>8</v>
      </c>
      <c r="G2381">
        <v>2024</v>
      </c>
      <c r="L2381" s="2">
        <f t="shared" si="233"/>
        <v>4.0822863662020072E-3</v>
      </c>
      <c r="P2381" s="2">
        <f t="shared" si="234"/>
        <v>-2.3094001595358113E-4</v>
      </c>
      <c r="T2381" s="2">
        <f t="shared" si="235"/>
        <v>4.0862104787122624E-3</v>
      </c>
      <c r="X2381" s="2">
        <f t="shared" si="236"/>
        <v>3.851346350248426E-3</v>
      </c>
      <c r="AB2381" s="2">
        <f t="shared" si="237"/>
        <v>3.9241125102552205E-6</v>
      </c>
      <c r="AF2381" s="2">
        <f t="shared" si="238"/>
        <v>3.8552704627586813E-3</v>
      </c>
    </row>
    <row r="2382" spans="1:32" x14ac:dyDescent="0.3">
      <c r="A2382" s="15">
        <v>45516</v>
      </c>
      <c r="B2382" s="2">
        <v>1.9649522006379037E-3</v>
      </c>
      <c r="C2382" s="4">
        <v>-8.412844977941931E-4</v>
      </c>
      <c r="D2382" s="2">
        <v>1.8510631976150519E-3</v>
      </c>
      <c r="E2382" s="2">
        <v>-7.1500344202839205E-4</v>
      </c>
      <c r="F2382">
        <v>8</v>
      </c>
      <c r="G2382">
        <v>2024</v>
      </c>
      <c r="L2382" s="2">
        <f t="shared" si="233"/>
        <v>-2.806236698432097E-3</v>
      </c>
      <c r="P2382" s="2">
        <f t="shared" si="234"/>
        <v>1.1388900302285176E-4</v>
      </c>
      <c r="T2382" s="2">
        <f t="shared" si="235"/>
        <v>-2.6799556426662955E-3</v>
      </c>
      <c r="X2382" s="2">
        <f t="shared" si="236"/>
        <v>-2.6923476954092453E-3</v>
      </c>
      <c r="AB2382" s="2">
        <f t="shared" si="237"/>
        <v>1.2628105576580105E-4</v>
      </c>
      <c r="AF2382" s="2">
        <f t="shared" si="238"/>
        <v>-2.5660666396434438E-3</v>
      </c>
    </row>
    <row r="2383" spans="1:32" x14ac:dyDescent="0.3">
      <c r="A2383" s="15">
        <v>45517</v>
      </c>
      <c r="B2383" s="2">
        <v>-1.910668767259081E-2</v>
      </c>
      <c r="C2383" s="4">
        <v>-8.5431469996303452E-3</v>
      </c>
      <c r="D2383" s="2">
        <v>-1.4751487555347708E-2</v>
      </c>
      <c r="E2383" s="2">
        <v>-8.6993018863281441E-3</v>
      </c>
      <c r="F2383">
        <v>8</v>
      </c>
      <c r="G2383">
        <v>2024</v>
      </c>
      <c r="L2383" s="2">
        <f t="shared" si="233"/>
        <v>1.0563540672960465E-2</v>
      </c>
      <c r="P2383" s="2">
        <f t="shared" si="234"/>
        <v>-4.3552001172431024E-3</v>
      </c>
      <c r="T2383" s="2">
        <f t="shared" si="235"/>
        <v>1.0407385786262666E-2</v>
      </c>
      <c r="X2383" s="2">
        <f t="shared" si="236"/>
        <v>6.2083405557173624E-3</v>
      </c>
      <c r="AB2383" s="2">
        <f t="shared" si="237"/>
        <v>-1.5615488669779888E-4</v>
      </c>
      <c r="AF2383" s="2">
        <f t="shared" si="238"/>
        <v>6.0521856690195636E-3</v>
      </c>
    </row>
    <row r="2384" spans="1:32" x14ac:dyDescent="0.3">
      <c r="A2384" s="15">
        <v>45518</v>
      </c>
      <c r="B2384" s="2">
        <v>-2.2574662375998906E-4</v>
      </c>
      <c r="C2384" s="4">
        <v>1.9677699987571978E-4</v>
      </c>
      <c r="D2384" s="2">
        <v>-2.0980557615259245E-3</v>
      </c>
      <c r="E2384" s="2">
        <v>1.8978917759670266E-3</v>
      </c>
      <c r="F2384">
        <v>8</v>
      </c>
      <c r="G2384">
        <v>2024</v>
      </c>
      <c r="L2384" s="2">
        <f t="shared" si="233"/>
        <v>4.2252362363570884E-4</v>
      </c>
      <c r="P2384" s="2">
        <f t="shared" si="234"/>
        <v>1.8723091377659353E-3</v>
      </c>
      <c r="T2384" s="2">
        <f t="shared" si="235"/>
        <v>2.1236383997270156E-3</v>
      </c>
      <c r="X2384" s="2">
        <f t="shared" si="236"/>
        <v>2.2948327614016441E-3</v>
      </c>
      <c r="AB2384" s="2">
        <f t="shared" si="237"/>
        <v>1.7011147760913068E-3</v>
      </c>
      <c r="AF2384" s="2">
        <f t="shared" si="238"/>
        <v>3.9959475374929509E-3</v>
      </c>
    </row>
    <row r="2385" spans="1:32" x14ac:dyDescent="0.3">
      <c r="A2385" s="15">
        <v>45520</v>
      </c>
      <c r="B2385" s="2">
        <v>1.6734708089240168E-2</v>
      </c>
      <c r="C2385" s="4">
        <v>1.6459746311157191E-2</v>
      </c>
      <c r="D2385" s="2">
        <v>1.5878601894733849E-2</v>
      </c>
      <c r="E2385" s="2">
        <v>1.6825045116747223E-2</v>
      </c>
      <c r="F2385">
        <v>8</v>
      </c>
      <c r="G2385">
        <v>2024</v>
      </c>
      <c r="L2385" s="2">
        <f t="shared" si="233"/>
        <v>-2.7496177808297717E-4</v>
      </c>
      <c r="P2385" s="2">
        <f t="shared" si="234"/>
        <v>8.5610619450631961E-4</v>
      </c>
      <c r="T2385" s="2">
        <f t="shared" si="235"/>
        <v>9.0337027507055023E-5</v>
      </c>
      <c r="X2385" s="2">
        <f t="shared" si="236"/>
        <v>5.8114441642334244E-4</v>
      </c>
      <c r="AB2385" s="2">
        <f t="shared" si="237"/>
        <v>3.6529880559003219E-4</v>
      </c>
      <c r="AF2385" s="2">
        <f t="shared" si="238"/>
        <v>9.4644322201337464E-4</v>
      </c>
    </row>
    <row r="2386" spans="1:32" x14ac:dyDescent="0.3">
      <c r="A2386" s="15">
        <v>45523</v>
      </c>
      <c r="B2386" s="2">
        <v>-2.3339309941673536E-3</v>
      </c>
      <c r="C2386" s="4">
        <v>1.2835584314508488E-3</v>
      </c>
      <c r="D2386" s="2">
        <v>-2.9406000764101302E-3</v>
      </c>
      <c r="E2386" s="2">
        <v>-1.5117451157956345E-4</v>
      </c>
      <c r="F2386">
        <v>8</v>
      </c>
      <c r="G2386">
        <v>2024</v>
      </c>
      <c r="L2386" s="2">
        <f t="shared" si="233"/>
        <v>3.6174894256182023E-3</v>
      </c>
      <c r="P2386" s="2">
        <f t="shared" si="234"/>
        <v>6.0666908224277661E-4</v>
      </c>
      <c r="T2386" s="2">
        <f t="shared" si="235"/>
        <v>2.1827564825877901E-3</v>
      </c>
      <c r="X2386" s="2">
        <f t="shared" si="236"/>
        <v>4.2241585078609794E-3</v>
      </c>
      <c r="AB2386" s="2">
        <f t="shared" si="237"/>
        <v>-1.4347329430304122E-3</v>
      </c>
      <c r="AF2386" s="2">
        <f t="shared" si="238"/>
        <v>2.7894255648305668E-3</v>
      </c>
    </row>
    <row r="2387" spans="1:32" x14ac:dyDescent="0.3">
      <c r="A2387" s="15">
        <v>45524</v>
      </c>
      <c r="B2387" s="2">
        <v>1.1021155700519701E-2</v>
      </c>
      <c r="C2387" s="4">
        <v>5.135791215029599E-3</v>
      </c>
      <c r="D2387" s="2">
        <v>8.6324050718358438E-3</v>
      </c>
      <c r="E2387" s="2">
        <v>4.7022879046582167E-3</v>
      </c>
      <c r="F2387">
        <v>8</v>
      </c>
      <c r="G2387">
        <v>2024</v>
      </c>
      <c r="L2387" s="2">
        <f t="shared" si="233"/>
        <v>-5.8853644854901018E-3</v>
      </c>
      <c r="P2387" s="2">
        <f t="shared" si="234"/>
        <v>2.388750628683857E-3</v>
      </c>
      <c r="T2387" s="2">
        <f t="shared" si="235"/>
        <v>-6.3188677958614841E-3</v>
      </c>
      <c r="X2387" s="2">
        <f t="shared" si="236"/>
        <v>-3.4966138568062449E-3</v>
      </c>
      <c r="AB2387" s="2">
        <f t="shared" si="237"/>
        <v>-4.3350331037138225E-4</v>
      </c>
      <c r="AF2387" s="2">
        <f t="shared" si="238"/>
        <v>-3.9301171671776271E-3</v>
      </c>
    </row>
    <row r="2388" spans="1:32" x14ac:dyDescent="0.3">
      <c r="A2388" s="15">
        <v>45525</v>
      </c>
      <c r="B2388" s="2">
        <v>-1.490689670816833E-3</v>
      </c>
      <c r="C2388" s="4">
        <v>2.8887984663254437E-3</v>
      </c>
      <c r="D2388" s="2">
        <v>-2.3148170930345569E-3</v>
      </c>
      <c r="E2388" s="2">
        <v>1.2677769078966057E-3</v>
      </c>
      <c r="F2388">
        <v>8</v>
      </c>
      <c r="G2388">
        <v>2024</v>
      </c>
      <c r="L2388" s="2">
        <f t="shared" si="233"/>
        <v>4.3794881371422767E-3</v>
      </c>
      <c r="P2388" s="2">
        <f t="shared" si="234"/>
        <v>8.2412742221772391E-4</v>
      </c>
      <c r="T2388" s="2">
        <f t="shared" si="235"/>
        <v>2.7584665787134385E-3</v>
      </c>
      <c r="X2388" s="2">
        <f t="shared" si="236"/>
        <v>5.203615559360001E-3</v>
      </c>
      <c r="AB2388" s="2">
        <f t="shared" si="237"/>
        <v>-1.6210215584288379E-3</v>
      </c>
      <c r="AF2388" s="2">
        <f t="shared" si="238"/>
        <v>3.5825940009311628E-3</v>
      </c>
    </row>
    <row r="2389" spans="1:32" x14ac:dyDescent="0.3">
      <c r="A2389" s="15">
        <v>45526</v>
      </c>
      <c r="B2389" s="2">
        <v>4.4521586517056923E-3</v>
      </c>
      <c r="C2389" s="4">
        <v>1.6673260611540994E-3</v>
      </c>
      <c r="D2389" s="2">
        <v>5.9218061163387624E-3</v>
      </c>
      <c r="E2389" s="2">
        <v>1.827939578742053E-3</v>
      </c>
      <c r="F2389">
        <v>8</v>
      </c>
      <c r="G2389">
        <v>2024</v>
      </c>
      <c r="L2389" s="2">
        <f t="shared" si="233"/>
        <v>-2.784832590551593E-3</v>
      </c>
      <c r="P2389" s="2">
        <f t="shared" si="234"/>
        <v>-1.46964746463307E-3</v>
      </c>
      <c r="T2389" s="2">
        <f t="shared" si="235"/>
        <v>-2.6242190729636392E-3</v>
      </c>
      <c r="X2389" s="2">
        <f t="shared" si="236"/>
        <v>-4.254480055184663E-3</v>
      </c>
      <c r="AB2389" s="2">
        <f t="shared" si="237"/>
        <v>1.606135175879536E-4</v>
      </c>
      <c r="AF2389" s="2">
        <f t="shared" si="238"/>
        <v>-4.0938665375967092E-3</v>
      </c>
    </row>
    <row r="2390" spans="1:32" x14ac:dyDescent="0.3">
      <c r="A2390" s="15">
        <v>45527</v>
      </c>
      <c r="B2390" s="2">
        <v>-6.4565698826841251E-4</v>
      </c>
      <c r="C2390" s="4">
        <v>4.6954033411931789E-4</v>
      </c>
      <c r="D2390" s="2">
        <v>-1.0247971490045249E-3</v>
      </c>
      <c r="E2390" s="2">
        <v>4.0738680365330561E-4</v>
      </c>
      <c r="F2390">
        <v>8</v>
      </c>
      <c r="G2390">
        <v>2024</v>
      </c>
      <c r="L2390" s="2">
        <f t="shared" si="233"/>
        <v>1.1151973223877303E-3</v>
      </c>
      <c r="P2390" s="2">
        <f t="shared" si="234"/>
        <v>3.7914016073611239E-4</v>
      </c>
      <c r="T2390" s="2">
        <f t="shared" si="235"/>
        <v>1.0530437919217181E-3</v>
      </c>
      <c r="X2390" s="2">
        <f t="shared" si="236"/>
        <v>1.4943374831238427E-3</v>
      </c>
      <c r="AB2390" s="2">
        <f t="shared" si="237"/>
        <v>-6.2153530466012275E-5</v>
      </c>
      <c r="AF2390" s="2">
        <f t="shared" si="238"/>
        <v>1.4321839526578305E-3</v>
      </c>
    </row>
    <row r="2391" spans="1:32" x14ac:dyDescent="0.3">
      <c r="A2391" s="15">
        <v>45530</v>
      </c>
      <c r="B2391" s="2">
        <v>6.5872181029837801E-3</v>
      </c>
      <c r="C2391" s="4">
        <v>7.5514187361393325E-3</v>
      </c>
      <c r="D2391" s="2">
        <v>4.2143228075066869E-3</v>
      </c>
      <c r="E2391" s="2">
        <v>7.5462893135589161E-3</v>
      </c>
      <c r="F2391">
        <v>8</v>
      </c>
      <c r="G2391">
        <v>2024</v>
      </c>
      <c r="L2391" s="2">
        <f t="shared" si="233"/>
        <v>9.6420063315555242E-4</v>
      </c>
      <c r="P2391" s="2">
        <f t="shared" si="234"/>
        <v>2.3728952954770932E-3</v>
      </c>
      <c r="T2391" s="2">
        <f t="shared" si="235"/>
        <v>9.5907121057513603E-4</v>
      </c>
      <c r="X2391" s="2">
        <f t="shared" si="236"/>
        <v>3.3370959286326456E-3</v>
      </c>
      <c r="AB2391" s="2">
        <f t="shared" si="237"/>
        <v>-5.1294225804163901E-6</v>
      </c>
      <c r="AF2391" s="2">
        <f t="shared" si="238"/>
        <v>3.3319665060522292E-3</v>
      </c>
    </row>
    <row r="2392" spans="1:32" x14ac:dyDescent="0.3">
      <c r="A2392" s="15">
        <v>45531</v>
      </c>
      <c r="B2392" s="2">
        <v>8.1683546236449075E-3</v>
      </c>
      <c r="C2392" s="4">
        <v>2.8587878739420311E-4</v>
      </c>
      <c r="D2392" s="2">
        <v>2.5543470822963405E-3</v>
      </c>
      <c r="E2392" s="2">
        <v>1.6707852849954765E-4</v>
      </c>
      <c r="F2392">
        <v>8</v>
      </c>
      <c r="G2392">
        <v>2024</v>
      </c>
      <c r="L2392" s="2">
        <f t="shared" si="233"/>
        <v>-7.882475836250704E-3</v>
      </c>
      <c r="P2392" s="2">
        <f t="shared" si="234"/>
        <v>5.6140075413485674E-3</v>
      </c>
      <c r="T2392" s="2">
        <f t="shared" si="235"/>
        <v>-8.0012760951453602E-3</v>
      </c>
      <c r="X2392" s="2">
        <f t="shared" si="236"/>
        <v>-2.2684682949021375E-3</v>
      </c>
      <c r="AB2392" s="2">
        <f t="shared" si="237"/>
        <v>-1.1880025889465546E-4</v>
      </c>
      <c r="AF2392" s="2">
        <f t="shared" si="238"/>
        <v>-2.3872685537967928E-3</v>
      </c>
    </row>
    <row r="2393" spans="1:32" x14ac:dyDescent="0.3">
      <c r="A2393" s="15">
        <v>45532</v>
      </c>
      <c r="B2393" s="2">
        <v>-2.4360691282443413E-3</v>
      </c>
      <c r="C2393" s="4">
        <v>1.3830180571793446E-3</v>
      </c>
      <c r="D2393" s="2">
        <v>-2.6307193525583494E-3</v>
      </c>
      <c r="E2393" s="2">
        <v>9.0317476945794481E-4</v>
      </c>
      <c r="F2393">
        <v>8</v>
      </c>
      <c r="G2393">
        <v>2024</v>
      </c>
      <c r="L2393" s="2">
        <f t="shared" si="233"/>
        <v>3.8190871854236856E-3</v>
      </c>
      <c r="P2393" s="2">
        <f t="shared" si="234"/>
        <v>1.9465022431400811E-4</v>
      </c>
      <c r="T2393" s="2">
        <f t="shared" si="235"/>
        <v>3.3392438977022862E-3</v>
      </c>
      <c r="X2393" s="2">
        <f t="shared" si="236"/>
        <v>4.0137374097376942E-3</v>
      </c>
      <c r="AB2393" s="2">
        <f t="shared" si="237"/>
        <v>-4.7984328772139974E-4</v>
      </c>
      <c r="AF2393" s="2">
        <f t="shared" si="238"/>
        <v>3.5338941220162943E-3</v>
      </c>
    </row>
    <row r="2394" spans="1:32" x14ac:dyDescent="0.3">
      <c r="A2394" s="15">
        <v>45533</v>
      </c>
      <c r="B2394" s="2">
        <v>2.5528269802431855E-3</v>
      </c>
      <c r="C2394" s="4">
        <v>3.9756749366826744E-3</v>
      </c>
      <c r="D2394" s="2">
        <v>1.7401896806754782E-4</v>
      </c>
      <c r="E2394" s="2">
        <v>4.2678683131839278E-3</v>
      </c>
      <c r="F2394">
        <v>8</v>
      </c>
      <c r="G2394">
        <v>2024</v>
      </c>
      <c r="L2394" s="2">
        <f t="shared" si="233"/>
        <v>1.4228479564394889E-3</v>
      </c>
      <c r="P2394" s="2">
        <f t="shared" si="234"/>
        <v>2.3788080121756377E-3</v>
      </c>
      <c r="T2394" s="2">
        <f t="shared" si="235"/>
        <v>1.7150413329407423E-3</v>
      </c>
      <c r="X2394" s="2">
        <f t="shared" si="236"/>
        <v>3.8016559686151266E-3</v>
      </c>
      <c r="AB2394" s="2">
        <f t="shared" si="237"/>
        <v>2.921933765012534E-4</v>
      </c>
      <c r="AF2394" s="2">
        <f t="shared" si="238"/>
        <v>4.09384934511638E-3</v>
      </c>
    </row>
    <row r="2395" spans="1:32" x14ac:dyDescent="0.3">
      <c r="A2395" s="15">
        <v>45534</v>
      </c>
      <c r="B2395" s="2">
        <v>2.3775377677374356E-3</v>
      </c>
      <c r="C2395" s="4">
        <v>3.3377133780880101E-3</v>
      </c>
      <c r="D2395" s="2">
        <v>3.8756469593521363E-3</v>
      </c>
      <c r="E2395" s="2">
        <v>2.8144043053227319E-3</v>
      </c>
      <c r="F2395">
        <v>8</v>
      </c>
      <c r="G2395">
        <v>2024</v>
      </c>
      <c r="L2395" s="2">
        <f t="shared" si="233"/>
        <v>9.6017561035057451E-4</v>
      </c>
      <c r="P2395" s="2">
        <f t="shared" si="234"/>
        <v>-1.4981091916147007E-3</v>
      </c>
      <c r="T2395" s="2">
        <f t="shared" si="235"/>
        <v>4.3686653758529632E-4</v>
      </c>
      <c r="X2395" s="2">
        <f t="shared" si="236"/>
        <v>-5.3793358126412623E-4</v>
      </c>
      <c r="AB2395" s="2">
        <f t="shared" si="237"/>
        <v>-5.2330907276527819E-4</v>
      </c>
      <c r="AF2395" s="2">
        <f t="shared" si="238"/>
        <v>-1.0612426540294044E-3</v>
      </c>
    </row>
    <row r="2396" spans="1:32" x14ac:dyDescent="0.3">
      <c r="A2396" s="15">
        <v>45537</v>
      </c>
      <c r="B2396" s="2">
        <v>3.7783083377760374E-3</v>
      </c>
      <c r="C2396" s="4">
        <v>1.6959965763059478E-3</v>
      </c>
      <c r="D2396" s="2">
        <v>1.7244065354131938E-3</v>
      </c>
      <c r="E2396" s="2">
        <v>2.3561972406740375E-3</v>
      </c>
      <c r="F2396">
        <v>9</v>
      </c>
      <c r="G2396">
        <v>2024</v>
      </c>
      <c r="L2396" s="2">
        <f t="shared" si="233"/>
        <v>2.0823117614700896E-3</v>
      </c>
      <c r="P2396" s="2">
        <f t="shared" si="234"/>
        <v>-2.0539018023628436E-3</v>
      </c>
      <c r="T2396" s="2">
        <f t="shared" si="235"/>
        <v>1.4221110971019998E-3</v>
      </c>
      <c r="X2396" s="2">
        <f t="shared" si="236"/>
        <v>2.8409959107245954E-5</v>
      </c>
      <c r="AB2396" s="2">
        <f t="shared" si="237"/>
        <v>-6.6020066436808973E-4</v>
      </c>
      <c r="AF2396" s="2">
        <f t="shared" si="238"/>
        <v>-6.3179070526084378E-4</v>
      </c>
    </row>
    <row r="2397" spans="1:32" x14ac:dyDescent="0.3">
      <c r="A2397" s="15">
        <v>45538</v>
      </c>
      <c r="B2397" s="2">
        <v>8.1367934387306124E-3</v>
      </c>
      <c r="C2397" s="4">
        <v>4.5492845755431141E-5</v>
      </c>
      <c r="D2397" s="2">
        <v>4.8513254878784053E-3</v>
      </c>
      <c r="E2397" s="2">
        <v>-5.3294676927597962E-5</v>
      </c>
      <c r="F2397">
        <v>9</v>
      </c>
      <c r="G2397">
        <v>2024</v>
      </c>
      <c r="L2397" s="2">
        <f t="shared" si="233"/>
        <v>8.091300592975182E-3</v>
      </c>
      <c r="P2397" s="2">
        <f t="shared" si="234"/>
        <v>-3.2854679508522071E-3</v>
      </c>
      <c r="T2397" s="2">
        <f t="shared" si="235"/>
        <v>8.1900881156582103E-3</v>
      </c>
      <c r="X2397" s="2">
        <f t="shared" si="236"/>
        <v>4.805832642122974E-3</v>
      </c>
      <c r="AB2397" s="2">
        <f t="shared" si="237"/>
        <v>9.8787522683029102E-5</v>
      </c>
      <c r="AF2397" s="2">
        <f t="shared" si="238"/>
        <v>4.9046201648060032E-3</v>
      </c>
    </row>
    <row r="2398" spans="1:32" x14ac:dyDescent="0.3">
      <c r="A2398" s="15">
        <v>45539</v>
      </c>
      <c r="B2398" s="2">
        <v>-3.6984901852602247E-3</v>
      </c>
      <c r="C2398" s="4">
        <v>-3.2100665154262318E-3</v>
      </c>
      <c r="D2398" s="2">
        <v>-5.5882187927435096E-3</v>
      </c>
      <c r="E2398" s="2">
        <v>-2.4565310293301434E-3</v>
      </c>
      <c r="F2398">
        <v>9</v>
      </c>
      <c r="G2398">
        <v>2024</v>
      </c>
      <c r="L2398" s="2">
        <f t="shared" si="233"/>
        <v>-4.8842366983399294E-4</v>
      </c>
      <c r="P2398" s="2">
        <f t="shared" si="234"/>
        <v>-1.8897286074832848E-3</v>
      </c>
      <c r="T2398" s="2">
        <f t="shared" si="235"/>
        <v>-1.2419591559300813E-3</v>
      </c>
      <c r="X2398" s="2">
        <f t="shared" si="236"/>
        <v>-2.3781522773172778E-3</v>
      </c>
      <c r="AB2398" s="2">
        <f t="shared" si="237"/>
        <v>-7.5353548609608835E-4</v>
      </c>
      <c r="AF2398" s="2">
        <f t="shared" si="238"/>
        <v>-3.1316877634133661E-3</v>
      </c>
    </row>
    <row r="2399" spans="1:32" x14ac:dyDescent="0.3">
      <c r="A2399" s="15">
        <v>45540</v>
      </c>
      <c r="B2399" s="2">
        <v>1.0666610783964764E-3</v>
      </c>
      <c r="C2399" s="4">
        <v>-2.1270938580165715E-3</v>
      </c>
      <c r="D2399" s="2">
        <v>1.416335523659961E-3</v>
      </c>
      <c r="E2399" s="2">
        <v>-1.8394067269731234E-3</v>
      </c>
      <c r="F2399">
        <v>9</v>
      </c>
      <c r="G2399">
        <v>2024</v>
      </c>
      <c r="L2399" s="2">
        <f t="shared" si="233"/>
        <v>3.1937549364130478E-3</v>
      </c>
      <c r="P2399" s="2">
        <f t="shared" si="234"/>
        <v>3.4967444526348463E-4</v>
      </c>
      <c r="T2399" s="2">
        <f t="shared" si="235"/>
        <v>2.9060678053696E-3</v>
      </c>
      <c r="X2399" s="2">
        <f t="shared" si="236"/>
        <v>3.5434293816765322E-3</v>
      </c>
      <c r="AB2399" s="2">
        <f t="shared" si="237"/>
        <v>-2.8768713104344802E-4</v>
      </c>
      <c r="AF2399" s="2">
        <f t="shared" si="238"/>
        <v>3.2557422506330844E-3</v>
      </c>
    </row>
    <row r="2400" spans="1:32" x14ac:dyDescent="0.3">
      <c r="A2400" s="15">
        <v>45541</v>
      </c>
      <c r="B2400" s="2">
        <v>-1.4014173546255273E-2</v>
      </c>
      <c r="C2400" s="4">
        <v>-1.1650381187587128E-2</v>
      </c>
      <c r="D2400" s="2">
        <v>-1.7411052968495249E-2</v>
      </c>
      <c r="E2400" s="2">
        <v>-1.2374886193820264E-2</v>
      </c>
      <c r="F2400">
        <v>9</v>
      </c>
      <c r="G2400">
        <v>2024</v>
      </c>
      <c r="L2400" s="2">
        <f t="shared" si="233"/>
        <v>-2.3637923586681455E-3</v>
      </c>
      <c r="P2400" s="2">
        <f t="shared" si="234"/>
        <v>-3.3968794222399758E-3</v>
      </c>
      <c r="T2400" s="2">
        <f t="shared" si="235"/>
        <v>-1.6392873524350097E-3</v>
      </c>
      <c r="X2400" s="2">
        <f t="shared" si="236"/>
        <v>-5.7606717809081213E-3</v>
      </c>
      <c r="AB2400" s="2">
        <f t="shared" si="237"/>
        <v>7.2450500623313582E-4</v>
      </c>
      <c r="AF2400" s="2">
        <f t="shared" si="238"/>
        <v>-5.0361667746749855E-3</v>
      </c>
    </row>
    <row r="2401" spans="1:32" x14ac:dyDescent="0.3">
      <c r="A2401" s="15">
        <v>45544</v>
      </c>
      <c r="B2401" s="2">
        <v>8.1105633342678229E-3</v>
      </c>
      <c r="C2401" s="4">
        <v>3.3900487482974306E-3</v>
      </c>
      <c r="D2401" s="2">
        <v>1.0695604807337831E-2</v>
      </c>
      <c r="E2401" s="2">
        <v>4.6266545608225742E-3</v>
      </c>
      <c r="F2401">
        <v>9</v>
      </c>
      <c r="G2401">
        <v>2024</v>
      </c>
      <c r="L2401" s="2">
        <f t="shared" si="233"/>
        <v>4.7205145859703923E-3</v>
      </c>
      <c r="P2401" s="2">
        <f t="shared" si="234"/>
        <v>2.5850414730700082E-3</v>
      </c>
      <c r="T2401" s="2">
        <f t="shared" si="235"/>
        <v>3.4839087734452488E-3</v>
      </c>
      <c r="X2401" s="2">
        <f t="shared" si="236"/>
        <v>7.3055560590404005E-3</v>
      </c>
      <c r="AB2401" s="2">
        <f t="shared" si="237"/>
        <v>-1.2366058125251435E-3</v>
      </c>
      <c r="AF2401" s="2">
        <f t="shared" si="238"/>
        <v>6.068950246515257E-3</v>
      </c>
    </row>
    <row r="2402" spans="1:32" x14ac:dyDescent="0.3">
      <c r="A2402" s="15">
        <v>45545</v>
      </c>
      <c r="B2402" s="2">
        <v>-3.0761879793990542E-3</v>
      </c>
      <c r="C2402" s="4">
        <v>4.1986814455974835E-3</v>
      </c>
      <c r="D2402" s="2">
        <v>3.0224305427854876E-3</v>
      </c>
      <c r="E2402" s="2">
        <v>4.435410008442912E-3</v>
      </c>
      <c r="F2402">
        <v>9</v>
      </c>
      <c r="G2402">
        <v>2024</v>
      </c>
      <c r="L2402" s="2">
        <f t="shared" si="233"/>
        <v>-7.2748694249965377E-3</v>
      </c>
      <c r="P2402" s="2">
        <f t="shared" si="234"/>
        <v>6.0986185221845422E-3</v>
      </c>
      <c r="T2402" s="2">
        <f t="shared" si="235"/>
        <v>-7.5115979878419663E-3</v>
      </c>
      <c r="X2402" s="2">
        <f t="shared" si="236"/>
        <v>-1.1762509028119959E-3</v>
      </c>
      <c r="AB2402" s="2">
        <f t="shared" si="237"/>
        <v>-2.3672856284542854E-4</v>
      </c>
      <c r="AF2402" s="2">
        <f t="shared" si="238"/>
        <v>-1.4129794656574245E-3</v>
      </c>
    </row>
    <row r="2403" spans="1:32" x14ac:dyDescent="0.3">
      <c r="A2403" s="15">
        <v>45546</v>
      </c>
      <c r="B2403" s="2">
        <v>-2.8368493586346426E-3</v>
      </c>
      <c r="C2403" s="4">
        <v>-4.8979477738596879E-3</v>
      </c>
      <c r="D2403" s="2">
        <v>-5.115822773700476E-3</v>
      </c>
      <c r="E2403" s="2">
        <v>-4.8599088222364435E-3</v>
      </c>
      <c r="F2403">
        <v>9</v>
      </c>
      <c r="G2403">
        <v>2024</v>
      </c>
      <c r="L2403" s="2">
        <f t="shared" si="233"/>
        <v>2.0610984152250452E-3</v>
      </c>
      <c r="P2403" s="2">
        <f t="shared" si="234"/>
        <v>-2.2789734150658334E-3</v>
      </c>
      <c r="T2403" s="2">
        <f t="shared" si="235"/>
        <v>2.0230594636018008E-3</v>
      </c>
      <c r="X2403" s="2">
        <f t="shared" si="236"/>
        <v>-2.1787499984078813E-4</v>
      </c>
      <c r="AB2403" s="2">
        <f t="shared" si="237"/>
        <v>-3.8038951623244402E-5</v>
      </c>
      <c r="AF2403" s="2">
        <f t="shared" si="238"/>
        <v>-2.5591395146403254E-4</v>
      </c>
    </row>
    <row r="2404" spans="1:32" x14ac:dyDescent="0.3">
      <c r="A2404" s="15">
        <v>45547</v>
      </c>
      <c r="B2404" s="2">
        <v>1.5163537351329621E-2</v>
      </c>
      <c r="C2404" s="4">
        <v>1.8879585206945083E-2</v>
      </c>
      <c r="D2404" s="2">
        <v>1.4946089002156469E-2</v>
      </c>
      <c r="E2404" s="2">
        <v>1.7658172229830182E-2</v>
      </c>
      <c r="F2404">
        <v>9</v>
      </c>
      <c r="G2404">
        <v>2024</v>
      </c>
      <c r="L2404" s="2">
        <f t="shared" si="233"/>
        <v>-3.7160478556154623E-3</v>
      </c>
      <c r="P2404" s="2">
        <f t="shared" si="234"/>
        <v>-2.1744834917315249E-4</v>
      </c>
      <c r="T2404" s="2">
        <f t="shared" si="235"/>
        <v>-2.4946348785005613E-3</v>
      </c>
      <c r="X2404" s="2">
        <f t="shared" si="236"/>
        <v>-3.9334962047886148E-3</v>
      </c>
      <c r="AB2404" s="2">
        <f t="shared" si="237"/>
        <v>1.221412977114901E-3</v>
      </c>
      <c r="AF2404" s="2">
        <f t="shared" si="238"/>
        <v>-2.7120832276737138E-3</v>
      </c>
    </row>
    <row r="2405" spans="1:32" x14ac:dyDescent="0.3">
      <c r="A2405" s="15">
        <v>45548</v>
      </c>
      <c r="B2405" s="2">
        <v>1.4157897041437695E-3</v>
      </c>
      <c r="C2405" s="4">
        <v>-1.2761482380095812E-3</v>
      </c>
      <c r="D2405" s="2">
        <v>3.1995812440605699E-3</v>
      </c>
      <c r="E2405" s="2">
        <v>-8.6508745917297141E-4</v>
      </c>
      <c r="F2405">
        <v>9</v>
      </c>
      <c r="G2405">
        <v>2024</v>
      </c>
      <c r="L2405" s="2">
        <f t="shared" si="233"/>
        <v>2.6919379421533507E-3</v>
      </c>
      <c r="P2405" s="2">
        <f t="shared" si="234"/>
        <v>1.7837915399168004E-3</v>
      </c>
      <c r="T2405" s="2">
        <f t="shared" si="235"/>
        <v>2.2808771633167409E-3</v>
      </c>
      <c r="X2405" s="2">
        <f t="shared" si="236"/>
        <v>4.4757294820701506E-3</v>
      </c>
      <c r="AB2405" s="2">
        <f t="shared" si="237"/>
        <v>-4.1106077883660977E-4</v>
      </c>
      <c r="AF2405" s="2">
        <f t="shared" si="238"/>
        <v>4.0646687032335413E-3</v>
      </c>
    </row>
    <row r="2406" spans="1:32" x14ac:dyDescent="0.3">
      <c r="A2406" s="15">
        <v>45551</v>
      </c>
      <c r="B2406" s="2">
        <v>4.2934824519533357E-4</v>
      </c>
      <c r="C2406" s="4">
        <v>1.0746751326089958E-3</v>
      </c>
      <c r="D2406" s="2">
        <v>4.1414723887400187E-3</v>
      </c>
      <c r="E2406" s="2">
        <v>1.1803461270917727E-3</v>
      </c>
      <c r="F2406">
        <v>9</v>
      </c>
      <c r="G2406">
        <v>2024</v>
      </c>
      <c r="L2406" s="2">
        <f t="shared" si="233"/>
        <v>-6.4532688741366219E-4</v>
      </c>
      <c r="P2406" s="2">
        <f t="shared" si="234"/>
        <v>3.7121241435446851E-3</v>
      </c>
      <c r="T2406" s="2">
        <f t="shared" si="235"/>
        <v>-7.5099788189643911E-4</v>
      </c>
      <c r="X2406" s="2">
        <f t="shared" si="236"/>
        <v>3.0667972561310231E-3</v>
      </c>
      <c r="AB2406" s="2">
        <f t="shared" si="237"/>
        <v>-1.0567099448277693E-4</v>
      </c>
      <c r="AF2406" s="2">
        <f t="shared" si="238"/>
        <v>2.9611262616482462E-3</v>
      </c>
    </row>
    <row r="2407" spans="1:32" x14ac:dyDescent="0.3">
      <c r="A2407" s="15">
        <v>45552</v>
      </c>
      <c r="B2407" s="2">
        <v>7.0858281353256778E-5</v>
      </c>
      <c r="C2407" s="4">
        <v>1.3709558280395637E-3</v>
      </c>
      <c r="D2407" s="2">
        <v>6.8068755195036152E-4</v>
      </c>
      <c r="E2407" s="2">
        <v>1.0950877937957958E-3</v>
      </c>
      <c r="F2407">
        <v>9</v>
      </c>
      <c r="G2407">
        <v>2024</v>
      </c>
      <c r="L2407" s="2">
        <f t="shared" si="233"/>
        <v>-1.300097546686307E-3</v>
      </c>
      <c r="P2407" s="2">
        <f t="shared" si="234"/>
        <v>6.0982927059710472E-4</v>
      </c>
      <c r="T2407" s="2">
        <f t="shared" si="235"/>
        <v>-1.0242295124425391E-3</v>
      </c>
      <c r="X2407" s="2">
        <f t="shared" si="236"/>
        <v>-6.9026827608920213E-4</v>
      </c>
      <c r="AB2407" s="2">
        <f t="shared" si="237"/>
        <v>2.7586803424376784E-4</v>
      </c>
      <c r="AF2407" s="2">
        <f t="shared" si="238"/>
        <v>-4.1440024184543429E-4</v>
      </c>
    </row>
    <row r="2408" spans="1:32" x14ac:dyDescent="0.3">
      <c r="A2408" s="15">
        <v>45553</v>
      </c>
      <c r="B2408" s="2">
        <v>1.3785151416744516E-2</v>
      </c>
      <c r="C2408" s="4">
        <v>-1.612995233795791E-3</v>
      </c>
      <c r="D2408" s="2">
        <v>1.0763834665200192E-2</v>
      </c>
      <c r="E2408" s="2">
        <v>-1.5819756604686099E-3</v>
      </c>
      <c r="F2408">
        <v>9</v>
      </c>
      <c r="G2408">
        <v>2024</v>
      </c>
      <c r="L2408" s="2">
        <f t="shared" si="233"/>
        <v>1.5398146650540307E-2</v>
      </c>
      <c r="P2408" s="2">
        <f t="shared" si="234"/>
        <v>-3.0213167515443246E-3</v>
      </c>
      <c r="T2408" s="2">
        <f t="shared" si="235"/>
        <v>1.5367127077213126E-2</v>
      </c>
      <c r="X2408" s="2">
        <f t="shared" si="236"/>
        <v>1.2376829898995982E-2</v>
      </c>
      <c r="AB2408" s="2">
        <f t="shared" si="237"/>
        <v>-3.1019573327181055E-5</v>
      </c>
      <c r="AF2408" s="2">
        <f t="shared" si="238"/>
        <v>1.2345810325668801E-2</v>
      </c>
    </row>
    <row r="2409" spans="1:32" x14ac:dyDescent="0.3">
      <c r="A2409" s="15">
        <v>45554</v>
      </c>
      <c r="B2409" s="2">
        <v>3.145021339021007E-3</v>
      </c>
      <c r="C2409" s="4">
        <v>1.5072376963103215E-3</v>
      </c>
      <c r="D2409" s="2">
        <v>5.4445084776607779E-3</v>
      </c>
      <c r="E2409" s="2">
        <v>2.8520198682962495E-3</v>
      </c>
      <c r="F2409">
        <v>9</v>
      </c>
      <c r="G2409">
        <v>2024</v>
      </c>
      <c r="L2409" s="2">
        <f t="shared" si="233"/>
        <v>1.6377836427106855E-3</v>
      </c>
      <c r="P2409" s="2">
        <f t="shared" si="234"/>
        <v>2.2994871386397709E-3</v>
      </c>
      <c r="T2409" s="2">
        <f t="shared" si="235"/>
        <v>2.9300147072475755E-4</v>
      </c>
      <c r="X2409" s="2">
        <f t="shared" si="236"/>
        <v>3.9372707813504562E-3</v>
      </c>
      <c r="AB2409" s="2">
        <f t="shared" si="237"/>
        <v>-1.344782171985928E-3</v>
      </c>
      <c r="AF2409" s="2">
        <f t="shared" si="238"/>
        <v>2.5924886093645285E-3</v>
      </c>
    </row>
    <row r="2410" spans="1:32" x14ac:dyDescent="0.3">
      <c r="A2410" s="15">
        <v>45555</v>
      </c>
      <c r="B2410" s="2">
        <v>1.5553144111145147E-2</v>
      </c>
      <c r="C2410" s="4">
        <v>1.4760503308965348E-2</v>
      </c>
      <c r="D2410" s="2">
        <v>1.424649682489401E-2</v>
      </c>
      <c r="E2410" s="2">
        <v>1.6343250209172766E-2</v>
      </c>
      <c r="F2410">
        <v>9</v>
      </c>
      <c r="G2410">
        <v>2024</v>
      </c>
      <c r="L2410" s="2">
        <f t="shared" si="233"/>
        <v>7.9264080217979899E-4</v>
      </c>
      <c r="P2410" s="2">
        <f t="shared" si="234"/>
        <v>-1.3066472862511367E-3</v>
      </c>
      <c r="T2410" s="2">
        <f t="shared" si="235"/>
        <v>-7.901060980276195E-4</v>
      </c>
      <c r="X2410" s="2">
        <f t="shared" si="236"/>
        <v>-5.1400648407133771E-4</v>
      </c>
      <c r="AB2410" s="2">
        <f t="shared" si="237"/>
        <v>-1.5827469002074185E-3</v>
      </c>
      <c r="AF2410" s="2">
        <f t="shared" si="238"/>
        <v>-2.0967533842787562E-3</v>
      </c>
    </row>
    <row r="2411" spans="1:32" x14ac:dyDescent="0.3">
      <c r="A2411" s="15">
        <v>45558</v>
      </c>
      <c r="B2411" s="2">
        <v>6.5683221723953269E-3</v>
      </c>
      <c r="C2411" s="4">
        <v>5.7423243424534007E-3</v>
      </c>
      <c r="D2411" s="2">
        <v>5.8111434158965415E-3</v>
      </c>
      <c r="E2411" s="2">
        <v>4.545545406899683E-3</v>
      </c>
      <c r="F2411">
        <v>9</v>
      </c>
      <c r="G2411">
        <v>2024</v>
      </c>
      <c r="L2411" s="2">
        <f t="shared" si="233"/>
        <v>8.2599782994192614E-4</v>
      </c>
      <c r="P2411" s="2">
        <f t="shared" si="234"/>
        <v>-7.5717875649878533E-4</v>
      </c>
      <c r="T2411" s="2">
        <f t="shared" si="235"/>
        <v>2.0227767654956439E-3</v>
      </c>
      <c r="X2411" s="2">
        <f t="shared" si="236"/>
        <v>6.8819073443140803E-5</v>
      </c>
      <c r="AB2411" s="2">
        <f t="shared" si="237"/>
        <v>1.1967789355537177E-3</v>
      </c>
      <c r="AF2411" s="2">
        <f t="shared" si="238"/>
        <v>1.2655980089968585E-3</v>
      </c>
    </row>
    <row r="2412" spans="1:32" x14ac:dyDescent="0.3">
      <c r="A2412" s="15">
        <v>45559</v>
      </c>
      <c r="B2412" s="2">
        <v>-2.790989264034701E-3</v>
      </c>
      <c r="C2412" s="4">
        <v>5.2045082607195824E-5</v>
      </c>
      <c r="D2412" s="2">
        <v>-2.5357725049810621E-3</v>
      </c>
      <c r="E2412" s="2">
        <v>-1.715558514381312E-4</v>
      </c>
      <c r="F2412">
        <v>9</v>
      </c>
      <c r="G2412">
        <v>2024</v>
      </c>
      <c r="L2412" s="2">
        <f t="shared" si="233"/>
        <v>-2.843034346641897E-3</v>
      </c>
      <c r="P2412" s="2">
        <f t="shared" si="234"/>
        <v>2.552167590536389E-4</v>
      </c>
      <c r="T2412" s="2">
        <f t="shared" si="235"/>
        <v>-2.6194334125965698E-3</v>
      </c>
      <c r="X2412" s="2">
        <f t="shared" si="236"/>
        <v>-2.5878175875882581E-3</v>
      </c>
      <c r="AB2412" s="2">
        <f t="shared" si="237"/>
        <v>2.2360093404532702E-4</v>
      </c>
      <c r="AF2412" s="2">
        <f t="shared" si="238"/>
        <v>-2.3642166535429309E-3</v>
      </c>
    </row>
    <row r="2413" spans="1:32" x14ac:dyDescent="0.3">
      <c r="A2413" s="15">
        <v>45560</v>
      </c>
      <c r="B2413" s="2">
        <v>4.1660413602664726E-3</v>
      </c>
      <c r="C2413" s="4">
        <v>2.4575565527131422E-3</v>
      </c>
      <c r="D2413" s="2">
        <v>2.4653224282268379E-3</v>
      </c>
      <c r="E2413" s="2">
        <v>3.0128115444748803E-3</v>
      </c>
      <c r="F2413">
        <v>9</v>
      </c>
      <c r="G2413">
        <v>2024</v>
      </c>
      <c r="L2413" s="2">
        <f t="shared" si="233"/>
        <v>1.7084848075533303E-3</v>
      </c>
      <c r="P2413" s="2">
        <f t="shared" si="234"/>
        <v>-1.7007189320396346E-3</v>
      </c>
      <c r="T2413" s="2">
        <f t="shared" si="235"/>
        <v>1.1532298157915922E-3</v>
      </c>
      <c r="X2413" s="2">
        <f t="shared" si="236"/>
        <v>7.7658755136956852E-6</v>
      </c>
      <c r="AB2413" s="2">
        <f t="shared" si="237"/>
        <v>-5.5525499176173809E-4</v>
      </c>
      <c r="AF2413" s="2">
        <f t="shared" si="238"/>
        <v>-5.474891162480424E-4</v>
      </c>
    </row>
    <row r="2414" spans="1:32" x14ac:dyDescent="0.3">
      <c r="A2414" s="15">
        <v>45561</v>
      </c>
      <c r="B2414" s="2">
        <v>6.6665474082157434E-3</v>
      </c>
      <c r="C2414" s="4">
        <v>8.1486993422202926E-3</v>
      </c>
      <c r="D2414" s="2">
        <v>5.0589954280506619E-3</v>
      </c>
      <c r="E2414" s="2">
        <v>7.8226020539892815E-3</v>
      </c>
      <c r="F2414">
        <v>9</v>
      </c>
      <c r="G2414">
        <v>2024</v>
      </c>
      <c r="L2414" s="2">
        <f t="shared" si="233"/>
        <v>-1.4821519340045492E-3</v>
      </c>
      <c r="P2414" s="2">
        <f t="shared" si="234"/>
        <v>-1.6075519801650815E-3</v>
      </c>
      <c r="T2414" s="2">
        <f t="shared" si="235"/>
        <v>-1.1560546457735381E-3</v>
      </c>
      <c r="X2414" s="2">
        <f t="shared" si="236"/>
        <v>-3.0897039141696307E-3</v>
      </c>
      <c r="AB2414" s="2">
        <f t="shared" si="237"/>
        <v>3.2609728823101113E-4</v>
      </c>
      <c r="AF2414" s="2">
        <f t="shared" si="238"/>
        <v>-2.7636066259386196E-3</v>
      </c>
    </row>
    <row r="2415" spans="1:32" x14ac:dyDescent="0.3">
      <c r="A2415" s="15">
        <v>45562</v>
      </c>
      <c r="B2415" s="2">
        <v>-9.9365865115354727E-3</v>
      </c>
      <c r="C2415" s="4">
        <v>-1.4151636116042862E-3</v>
      </c>
      <c r="D2415" s="2">
        <v>-9.9502807798017966E-3</v>
      </c>
      <c r="E2415" s="2">
        <v>-3.0787738308766699E-3</v>
      </c>
      <c r="F2415">
        <v>9</v>
      </c>
      <c r="G2415">
        <v>2024</v>
      </c>
      <c r="L2415" s="2">
        <f t="shared" si="233"/>
        <v>-8.5214228999311858E-3</v>
      </c>
      <c r="P2415" s="2">
        <f t="shared" si="234"/>
        <v>-1.3694268266323945E-5</v>
      </c>
      <c r="T2415" s="2">
        <f t="shared" si="235"/>
        <v>-6.8578126806588032E-3</v>
      </c>
      <c r="X2415" s="2">
        <f t="shared" si="236"/>
        <v>-8.5351171681975098E-3</v>
      </c>
      <c r="AB2415" s="2">
        <f t="shared" si="237"/>
        <v>1.6636102192723837E-3</v>
      </c>
      <c r="AF2415" s="2">
        <f t="shared" si="238"/>
        <v>-6.8715069489251272E-3</v>
      </c>
    </row>
    <row r="2416" spans="1:32" x14ac:dyDescent="0.3">
      <c r="A2416" s="15">
        <v>45565</v>
      </c>
      <c r="B2416" s="2">
        <v>-1.7469148662393904E-2</v>
      </c>
      <c r="C2416" s="4">
        <v>-1.4060915353748036E-2</v>
      </c>
      <c r="D2416" s="2">
        <v>-1.5904358373750645E-2</v>
      </c>
      <c r="E2416" s="2">
        <v>-1.4865519443602152E-2</v>
      </c>
      <c r="F2416">
        <v>9</v>
      </c>
      <c r="G2416">
        <v>2024</v>
      </c>
      <c r="L2416" s="2">
        <f t="shared" si="233"/>
        <v>-3.4082333086458676E-3</v>
      </c>
      <c r="P2416" s="2">
        <f t="shared" si="234"/>
        <v>1.5647902886432585E-3</v>
      </c>
      <c r="T2416" s="2">
        <f t="shared" si="235"/>
        <v>-2.6036292187917517E-3</v>
      </c>
      <c r="X2416" s="2">
        <f t="shared" si="236"/>
        <v>-1.8434430200026091E-3</v>
      </c>
      <c r="AB2416" s="2">
        <f t="shared" si="237"/>
        <v>8.046040898541159E-4</v>
      </c>
      <c r="AF2416" s="2">
        <f t="shared" si="238"/>
        <v>-1.0388389301484932E-3</v>
      </c>
    </row>
    <row r="2417" spans="1:32" x14ac:dyDescent="0.3">
      <c r="A2417" s="15">
        <v>45566</v>
      </c>
      <c r="B2417" s="2">
        <v>-1.1643369713751002E-4</v>
      </c>
      <c r="C2417" s="4">
        <v>-5.4047038357888603E-4</v>
      </c>
      <c r="D2417" s="2">
        <v>-1.0476026886581437E-3</v>
      </c>
      <c r="E2417" s="2">
        <v>-3.9727268564645411E-4</v>
      </c>
      <c r="F2417">
        <v>10</v>
      </c>
      <c r="G2417">
        <v>2024</v>
      </c>
      <c r="L2417" s="2">
        <f t="shared" si="233"/>
        <v>4.2403668644137599E-4</v>
      </c>
      <c r="P2417" s="2">
        <f t="shared" si="234"/>
        <v>-9.3116899152063362E-4</v>
      </c>
      <c r="T2417" s="2">
        <f t="shared" si="235"/>
        <v>2.8083898850894408E-4</v>
      </c>
      <c r="X2417" s="2">
        <f t="shared" si="236"/>
        <v>-5.0713230507925763E-4</v>
      </c>
      <c r="AB2417" s="2">
        <f t="shared" si="237"/>
        <v>1.4319769793243192E-4</v>
      </c>
      <c r="AF2417" s="2">
        <f t="shared" si="238"/>
        <v>-6.503300030116896E-4</v>
      </c>
    </row>
    <row r="2418" spans="1:32" x14ac:dyDescent="0.3">
      <c r="A2418" s="15">
        <v>45568</v>
      </c>
      <c r="B2418" s="2">
        <v>-2.4952316746609891E-2</v>
      </c>
      <c r="C2418" s="4">
        <v>-2.1196345297303278E-2</v>
      </c>
      <c r="D2418" s="2">
        <v>-2.0358032296221303E-2</v>
      </c>
      <c r="E2418" s="2">
        <v>-2.0995228341012615E-2</v>
      </c>
      <c r="F2418">
        <v>10</v>
      </c>
      <c r="G2418">
        <v>2024</v>
      </c>
      <c r="L2418" s="2">
        <f t="shared" si="233"/>
        <v>-3.7559714493066131E-3</v>
      </c>
      <c r="P2418" s="2">
        <f t="shared" si="234"/>
        <v>4.5942844503885881E-3</v>
      </c>
      <c r="T2418" s="2">
        <f t="shared" si="235"/>
        <v>-3.9570884055972755E-3</v>
      </c>
      <c r="X2418" s="2">
        <f t="shared" si="236"/>
        <v>8.3831300108197504E-4</v>
      </c>
      <c r="AB2418" s="2">
        <f t="shared" si="237"/>
        <v>2.0111695629066242E-4</v>
      </c>
      <c r="AF2418" s="2">
        <f t="shared" si="238"/>
        <v>6.3719604479131262E-4</v>
      </c>
    </row>
    <row r="2419" spans="1:32" x14ac:dyDescent="0.3">
      <c r="A2419" s="15">
        <v>45569</v>
      </c>
      <c r="B2419" s="2">
        <v>-1.0996198426876868E-2</v>
      </c>
      <c r="C2419" s="4">
        <v>-9.3266957358584725E-3</v>
      </c>
      <c r="D2419" s="2">
        <v>-7.3902694945721919E-3</v>
      </c>
      <c r="E2419" s="2">
        <v>-9.802162742690454E-3</v>
      </c>
      <c r="F2419">
        <v>10</v>
      </c>
      <c r="G2419">
        <v>2024</v>
      </c>
      <c r="L2419" s="2">
        <f t="shared" si="233"/>
        <v>-1.6695026910183951E-3</v>
      </c>
      <c r="P2419" s="2">
        <f t="shared" si="234"/>
        <v>3.6059289323046757E-3</v>
      </c>
      <c r="T2419" s="2">
        <f t="shared" si="235"/>
        <v>-1.1940356841864137E-3</v>
      </c>
      <c r="X2419" s="2">
        <f t="shared" si="236"/>
        <v>1.9364262412862807E-3</v>
      </c>
      <c r="AB2419" s="2">
        <f t="shared" si="237"/>
        <v>-4.7546700683198141E-4</v>
      </c>
      <c r="AF2419" s="2">
        <f t="shared" si="238"/>
        <v>2.4118932481182621E-3</v>
      </c>
    </row>
    <row r="2420" spans="1:32" x14ac:dyDescent="0.3">
      <c r="A2420" s="15">
        <v>45572</v>
      </c>
      <c r="B2420" s="2">
        <v>-1.7255857818966405E-2</v>
      </c>
      <c r="C2420" s="4">
        <v>-8.7488906478615912E-3</v>
      </c>
      <c r="D2420" s="2">
        <v>-1.9104369141921113E-2</v>
      </c>
      <c r="E2420" s="2">
        <v>-7.8156703915914314E-3</v>
      </c>
      <c r="F2420">
        <v>10</v>
      </c>
      <c r="G2420">
        <v>2024</v>
      </c>
      <c r="L2420" s="2">
        <f t="shared" si="233"/>
        <v>-8.5069671711048133E-3</v>
      </c>
      <c r="P2420" s="2">
        <f t="shared" si="234"/>
        <v>-1.8485113229547087E-3</v>
      </c>
      <c r="T2420" s="2">
        <f t="shared" si="235"/>
        <v>-9.4401874273749731E-3</v>
      </c>
      <c r="X2420" s="2">
        <f t="shared" si="236"/>
        <v>-1.0355478494059522E-2</v>
      </c>
      <c r="AB2420" s="2">
        <f t="shared" si="237"/>
        <v>9.3322025627015984E-4</v>
      </c>
      <c r="AF2420" s="2">
        <f t="shared" si="238"/>
        <v>-1.1288698750329682E-2</v>
      </c>
    </row>
    <row r="2421" spans="1:32" x14ac:dyDescent="0.3">
      <c r="A2421" s="15">
        <v>45573</v>
      </c>
      <c r="B2421" s="2">
        <v>9.8815282577597186E-3</v>
      </c>
      <c r="C2421" s="4">
        <v>8.7676315497616109E-3</v>
      </c>
      <c r="D2421" s="2">
        <v>1.0739140512174365E-2</v>
      </c>
      <c r="E2421" s="2">
        <v>7.2154225786551221E-3</v>
      </c>
      <c r="F2421">
        <v>10</v>
      </c>
      <c r="G2421">
        <v>2024</v>
      </c>
      <c r="L2421" s="2">
        <f t="shared" si="233"/>
        <v>1.1138967079981077E-3</v>
      </c>
      <c r="P2421" s="2">
        <f t="shared" si="234"/>
        <v>8.5761225441464625E-4</v>
      </c>
      <c r="T2421" s="2">
        <f t="shared" si="235"/>
        <v>2.6661056791045966E-3</v>
      </c>
      <c r="X2421" s="2">
        <f t="shared" si="236"/>
        <v>1.9715089624127539E-3</v>
      </c>
      <c r="AB2421" s="2">
        <f t="shared" si="237"/>
        <v>-1.5522089711064889E-3</v>
      </c>
      <c r="AF2421" s="2">
        <f t="shared" si="238"/>
        <v>3.5237179335192428E-3</v>
      </c>
    </row>
    <row r="2422" spans="1:32" x14ac:dyDescent="0.3">
      <c r="A2422" s="15">
        <v>45574</v>
      </c>
      <c r="B2422" s="2">
        <v>3.9560859593986862E-3</v>
      </c>
      <c r="C2422" s="4">
        <v>-1.2473438971101491E-3</v>
      </c>
      <c r="D2422" s="2">
        <v>-2.7439681699692285E-4</v>
      </c>
      <c r="E2422" s="2">
        <v>-2.054393217795103E-3</v>
      </c>
      <c r="F2422">
        <v>10</v>
      </c>
      <c r="G2422">
        <v>2024</v>
      </c>
      <c r="L2422" s="2">
        <f t="shared" si="233"/>
        <v>5.2034298565088351E-3</v>
      </c>
      <c r="P2422" s="2">
        <f t="shared" si="234"/>
        <v>-4.2304827763956091E-3</v>
      </c>
      <c r="T2422" s="2">
        <f t="shared" si="235"/>
        <v>6.0104791771937892E-3</v>
      </c>
      <c r="X2422" s="2">
        <f t="shared" si="236"/>
        <v>9.7294708011322621E-4</v>
      </c>
      <c r="AB2422" s="2">
        <f t="shared" si="237"/>
        <v>-8.0704932068495386E-4</v>
      </c>
      <c r="AF2422" s="2">
        <f t="shared" si="238"/>
        <v>1.7799964007981801E-3</v>
      </c>
    </row>
    <row r="2423" spans="1:32" x14ac:dyDescent="0.3">
      <c r="A2423" s="15">
        <v>45575</v>
      </c>
      <c r="B2423" s="2">
        <v>9.2006404470506165E-3</v>
      </c>
      <c r="C2423" s="4">
        <v>6.604768642960217E-4</v>
      </c>
      <c r="D2423" s="2">
        <v>1.0271139255396347E-2</v>
      </c>
      <c r="E2423" s="2">
        <v>1.7713899230486622E-3</v>
      </c>
      <c r="F2423">
        <v>10</v>
      </c>
      <c r="G2423">
        <v>2024</v>
      </c>
      <c r="L2423" s="2">
        <f t="shared" si="233"/>
        <v>8.5401635827545945E-3</v>
      </c>
      <c r="P2423" s="2">
        <f t="shared" si="234"/>
        <v>1.0704988083457302E-3</v>
      </c>
      <c r="T2423" s="2">
        <f t="shared" si="235"/>
        <v>7.4292505240019548E-3</v>
      </c>
      <c r="X2423" s="2">
        <f t="shared" si="236"/>
        <v>9.6106623911003247E-3</v>
      </c>
      <c r="AB2423" s="2">
        <f t="shared" si="237"/>
        <v>1.1109130587526406E-3</v>
      </c>
      <c r="AF2423" s="2">
        <f t="shared" si="238"/>
        <v>8.499749332347685E-3</v>
      </c>
    </row>
    <row r="2424" spans="1:32" x14ac:dyDescent="0.3">
      <c r="A2424" s="15">
        <v>45576</v>
      </c>
      <c r="B2424" s="2">
        <v>-6.4414898009745748E-3</v>
      </c>
      <c r="C2424" s="4">
        <v>-1.368084821258947E-3</v>
      </c>
      <c r="D2424" s="2">
        <v>-6.9589314372541242E-3</v>
      </c>
      <c r="E2424" s="2">
        <v>-2.8188460412582371E-3</v>
      </c>
      <c r="F2424">
        <v>10</v>
      </c>
      <c r="G2424">
        <v>2024</v>
      </c>
      <c r="L2424" s="2">
        <f t="shared" si="233"/>
        <v>-5.0734049797156282E-3</v>
      </c>
      <c r="P2424" s="2">
        <f t="shared" si="234"/>
        <v>-5.1744163627954944E-4</v>
      </c>
      <c r="T2424" s="2">
        <f t="shared" si="235"/>
        <v>-3.6226437597163376E-3</v>
      </c>
      <c r="X2424" s="2">
        <f t="shared" si="236"/>
        <v>-5.5908466159951768E-3</v>
      </c>
      <c r="AB2424" s="2">
        <f t="shared" si="237"/>
        <v>-1.4507612199992901E-3</v>
      </c>
      <c r="AF2424" s="2">
        <f t="shared" si="238"/>
        <v>-4.1400853959958871E-3</v>
      </c>
    </row>
    <row r="2425" spans="1:32" x14ac:dyDescent="0.3">
      <c r="A2425" s="15">
        <v>45579</v>
      </c>
      <c r="B2425" s="2">
        <v>1.0269285823565287E-2</v>
      </c>
      <c r="C2425" s="4">
        <v>6.5573770491803574E-3</v>
      </c>
      <c r="D2425" s="2">
        <v>1.2596658739200671E-2</v>
      </c>
      <c r="E2425" s="2">
        <v>7.2705838290242674E-3</v>
      </c>
      <c r="F2425">
        <v>10</v>
      </c>
      <c r="G2425">
        <v>2024</v>
      </c>
      <c r="L2425" s="2">
        <f t="shared" si="233"/>
        <v>3.7119087743849293E-3</v>
      </c>
      <c r="P2425" s="2">
        <f t="shared" si="234"/>
        <v>2.3273729156353846E-3</v>
      </c>
      <c r="T2425" s="2">
        <f t="shared" si="235"/>
        <v>2.9987019945410193E-3</v>
      </c>
      <c r="X2425" s="2">
        <f t="shared" si="236"/>
        <v>6.039281690020314E-3</v>
      </c>
      <c r="AB2425" s="2">
        <f t="shared" si="237"/>
        <v>7.1320677984391002E-4</v>
      </c>
      <c r="AF2425" s="2">
        <f t="shared" si="238"/>
        <v>5.3260749101764039E-3</v>
      </c>
    </row>
    <row r="2426" spans="1:32" x14ac:dyDescent="0.3">
      <c r="A2426" s="15">
        <v>45580</v>
      </c>
      <c r="B2426" s="2">
        <v>2.4724002606502641E-4</v>
      </c>
      <c r="C2426" s="4">
        <v>-2.8096203629823435E-3</v>
      </c>
      <c r="D2426" s="2">
        <v>1.7195162196117202E-3</v>
      </c>
      <c r="E2426" s="2">
        <v>-1.8656131496877029E-3</v>
      </c>
      <c r="F2426">
        <v>10</v>
      </c>
      <c r="G2426">
        <v>2024</v>
      </c>
      <c r="L2426" s="2">
        <f t="shared" si="233"/>
        <v>3.0568603890473701E-3</v>
      </c>
      <c r="P2426" s="2">
        <f t="shared" si="234"/>
        <v>1.4722761935466939E-3</v>
      </c>
      <c r="T2426" s="2">
        <f t="shared" si="235"/>
        <v>2.1128531757527293E-3</v>
      </c>
      <c r="X2426" s="2">
        <f t="shared" si="236"/>
        <v>4.5291365825940637E-3</v>
      </c>
      <c r="AB2426" s="2">
        <f t="shared" si="237"/>
        <v>9.4400721329464059E-4</v>
      </c>
      <c r="AF2426" s="2">
        <f t="shared" si="238"/>
        <v>3.5851293692994229E-3</v>
      </c>
    </row>
    <row r="2427" spans="1:32" x14ac:dyDescent="0.3">
      <c r="A2427" s="15">
        <v>45581</v>
      </c>
      <c r="B2427" s="2">
        <v>7.9137940780525445E-4</v>
      </c>
      <c r="C2427" s="4">
        <v>-3.4341221238478642E-3</v>
      </c>
      <c r="D2427" s="2">
        <v>-2.0219242476784399E-3</v>
      </c>
      <c r="E2427" s="2">
        <v>-3.8958632668834362E-3</v>
      </c>
      <c r="F2427">
        <v>10</v>
      </c>
      <c r="G2427">
        <v>2024</v>
      </c>
      <c r="L2427" s="2">
        <f t="shared" si="233"/>
        <v>4.2255015316531187E-3</v>
      </c>
      <c r="P2427" s="2">
        <f t="shared" si="234"/>
        <v>-2.8133036554836943E-3</v>
      </c>
      <c r="T2427" s="2">
        <f t="shared" si="235"/>
        <v>4.6872426746886907E-3</v>
      </c>
      <c r="X2427" s="2">
        <f t="shared" si="236"/>
        <v>1.4121978761694244E-3</v>
      </c>
      <c r="AB2427" s="2">
        <f t="shared" si="237"/>
        <v>-4.6174114303557199E-4</v>
      </c>
      <c r="AF2427" s="2">
        <f t="shared" si="238"/>
        <v>1.8739390192049963E-3</v>
      </c>
    </row>
    <row r="2428" spans="1:32" x14ac:dyDescent="0.3">
      <c r="A2428" s="15">
        <v>45582</v>
      </c>
      <c r="B2428" s="2">
        <v>-1.2661260401759624E-2</v>
      </c>
      <c r="C2428" s="4">
        <v>-8.8681806714108087E-3</v>
      </c>
      <c r="D2428" s="2">
        <v>-9.8887956904348453E-3</v>
      </c>
      <c r="E2428" s="2">
        <v>-6.0704508489183495E-3</v>
      </c>
      <c r="F2428">
        <v>10</v>
      </c>
      <c r="G2428">
        <v>2024</v>
      </c>
      <c r="L2428" s="2">
        <f t="shared" si="233"/>
        <v>-3.7930797303488157E-3</v>
      </c>
      <c r="P2428" s="2">
        <f t="shared" si="234"/>
        <v>2.7724647113247791E-3</v>
      </c>
      <c r="T2428" s="2">
        <f t="shared" si="235"/>
        <v>-6.5908095528412749E-3</v>
      </c>
      <c r="X2428" s="2">
        <f t="shared" si="236"/>
        <v>-1.0206150190240366E-3</v>
      </c>
      <c r="AB2428" s="2">
        <f t="shared" si="237"/>
        <v>2.7977298224924592E-3</v>
      </c>
      <c r="AF2428" s="2">
        <f t="shared" si="238"/>
        <v>-3.8183448415164958E-3</v>
      </c>
    </row>
    <row r="2429" spans="1:32" x14ac:dyDescent="0.3">
      <c r="A2429" s="15">
        <v>45583</v>
      </c>
      <c r="B2429" s="2">
        <v>1.4802762123978033E-2</v>
      </c>
      <c r="C2429" s="4">
        <v>4.2101265260193789E-3</v>
      </c>
      <c r="D2429" s="2">
        <v>1.5703233454477276E-2</v>
      </c>
      <c r="E2429" s="2">
        <v>2.6928666685348199E-3</v>
      </c>
      <c r="F2429">
        <v>10</v>
      </c>
      <c r="G2429">
        <v>2024</v>
      </c>
      <c r="L2429" s="2">
        <f t="shared" si="233"/>
        <v>1.0592635597958654E-2</v>
      </c>
      <c r="P2429" s="2">
        <f t="shared" si="234"/>
        <v>9.0047133049924247E-4</v>
      </c>
      <c r="T2429" s="2">
        <f t="shared" si="235"/>
        <v>1.2109895455443213E-2</v>
      </c>
      <c r="X2429" s="2">
        <f t="shared" si="236"/>
        <v>1.1493106928457897E-2</v>
      </c>
      <c r="AB2429" s="2">
        <f t="shared" si="237"/>
        <v>-1.517259857484559E-3</v>
      </c>
      <c r="AF2429" s="2">
        <f t="shared" si="238"/>
        <v>1.3010366785942456E-2</v>
      </c>
    </row>
    <row r="2430" spans="1:32" x14ac:dyDescent="0.3">
      <c r="A2430" s="15">
        <v>45586</v>
      </c>
      <c r="B2430" s="2">
        <v>6.9297465633058153E-4</v>
      </c>
      <c r="C2430" s="4">
        <v>-2.9351353199981787E-3</v>
      </c>
      <c r="D2430" s="2">
        <v>-2.524273335611258E-3</v>
      </c>
      <c r="E2430" s="2">
        <v>-9.0465036826824241E-4</v>
      </c>
      <c r="F2430">
        <v>10</v>
      </c>
      <c r="G2430">
        <v>2024</v>
      </c>
      <c r="L2430" s="2">
        <f t="shared" si="233"/>
        <v>3.62810997632876E-3</v>
      </c>
      <c r="P2430" s="2">
        <f t="shared" si="234"/>
        <v>-3.2172479919418398E-3</v>
      </c>
      <c r="T2430" s="2">
        <f t="shared" si="235"/>
        <v>1.5976250245988239E-3</v>
      </c>
      <c r="X2430" s="2">
        <f t="shared" si="236"/>
        <v>4.1086198438692071E-4</v>
      </c>
      <c r="AB2430" s="2">
        <f t="shared" si="237"/>
        <v>2.0304849517299361E-3</v>
      </c>
      <c r="AF2430" s="2">
        <f t="shared" si="238"/>
        <v>-1.6196229673430156E-3</v>
      </c>
    </row>
    <row r="2431" spans="1:32" x14ac:dyDescent="0.3">
      <c r="A2431" s="15">
        <v>45587</v>
      </c>
      <c r="B2431" s="2">
        <v>-1.0731909022440689E-2</v>
      </c>
      <c r="C2431" s="4">
        <v>-1.2469180141317376E-2</v>
      </c>
      <c r="D2431" s="2">
        <v>-1.3578008840956987E-2</v>
      </c>
      <c r="E2431" s="2">
        <v>-1.1466856895770121E-2</v>
      </c>
      <c r="F2431">
        <v>10</v>
      </c>
      <c r="G2431">
        <v>2024</v>
      </c>
      <c r="L2431" s="2">
        <f t="shared" si="233"/>
        <v>1.7372711188766866E-3</v>
      </c>
      <c r="P2431" s="2">
        <f t="shared" si="234"/>
        <v>-2.8460998185162976E-3</v>
      </c>
      <c r="T2431" s="2">
        <f t="shared" si="235"/>
        <v>7.3494787332943103E-4</v>
      </c>
      <c r="X2431" s="2">
        <f t="shared" si="236"/>
        <v>-1.1088286996396111E-3</v>
      </c>
      <c r="AB2431" s="2">
        <f t="shared" si="237"/>
        <v>1.0023232455472555E-3</v>
      </c>
      <c r="AF2431" s="2">
        <f t="shared" si="238"/>
        <v>-2.1111519451868666E-3</v>
      </c>
    </row>
    <row r="2432" spans="1:32" x14ac:dyDescent="0.3">
      <c r="A2432" s="15">
        <v>45588</v>
      </c>
      <c r="B2432" s="2">
        <v>2.1745537217919102E-3</v>
      </c>
      <c r="C2432" s="4">
        <v>-1.4955806816741737E-3</v>
      </c>
      <c r="D2432" s="2">
        <v>-3.5409694062197086E-4</v>
      </c>
      <c r="E2432" s="2">
        <v>-1.7294783691794993E-3</v>
      </c>
      <c r="F2432">
        <v>10</v>
      </c>
      <c r="G2432">
        <v>2024</v>
      </c>
      <c r="L2432" s="2">
        <f t="shared" si="233"/>
        <v>3.6701344034660837E-3</v>
      </c>
      <c r="P2432" s="2">
        <f t="shared" si="234"/>
        <v>-2.528650662413881E-3</v>
      </c>
      <c r="T2432" s="2">
        <f t="shared" si="235"/>
        <v>3.9040320909714092E-3</v>
      </c>
      <c r="X2432" s="2">
        <f t="shared" si="236"/>
        <v>1.1414837410522029E-3</v>
      </c>
      <c r="AB2432" s="2">
        <f t="shared" si="237"/>
        <v>-2.3389768750532551E-4</v>
      </c>
      <c r="AF2432" s="2">
        <f t="shared" si="238"/>
        <v>1.3753814285575284E-3</v>
      </c>
    </row>
    <row r="2433" spans="1:32" x14ac:dyDescent="0.3">
      <c r="A2433" s="15">
        <v>45589</v>
      </c>
      <c r="B2433" s="2">
        <v>4.2822737343397874E-3</v>
      </c>
      <c r="C2433" s="4">
        <v>-1.4773587608192403E-3</v>
      </c>
      <c r="D2433" s="2">
        <v>5.7017115868772117E-3</v>
      </c>
      <c r="E2433" s="2">
        <v>-2.1003476687255277E-4</v>
      </c>
      <c r="F2433">
        <v>10</v>
      </c>
      <c r="G2433">
        <v>2024</v>
      </c>
      <c r="L2433" s="2">
        <f t="shared" si="233"/>
        <v>5.7596324951590273E-3</v>
      </c>
      <c r="P2433" s="2">
        <f t="shared" si="234"/>
        <v>1.4194378525374243E-3</v>
      </c>
      <c r="T2433" s="2">
        <f t="shared" si="235"/>
        <v>4.4923085012123403E-3</v>
      </c>
      <c r="X2433" s="2">
        <f t="shared" si="236"/>
        <v>7.1790703476964524E-3</v>
      </c>
      <c r="AB2433" s="2">
        <f t="shared" si="237"/>
        <v>1.2673239939466874E-3</v>
      </c>
      <c r="AF2433" s="2">
        <f t="shared" si="238"/>
        <v>5.9117463537497646E-3</v>
      </c>
    </row>
    <row r="2434" spans="1:32" x14ac:dyDescent="0.3">
      <c r="A2434" s="15">
        <v>45590</v>
      </c>
      <c r="B2434" s="2">
        <v>-5.1174118410463503E-3</v>
      </c>
      <c r="C2434" s="4">
        <v>-8.9592367025419541E-3</v>
      </c>
      <c r="D2434" s="2">
        <v>-1.4432047412099368E-2</v>
      </c>
      <c r="E2434" s="2">
        <v>-8.2791316472734192E-3</v>
      </c>
      <c r="F2434">
        <v>10</v>
      </c>
      <c r="G2434">
        <v>2024</v>
      </c>
      <c r="L2434" s="2">
        <f t="shared" ref="L2434:L2478" si="239">IF(OR(F2434=1, F2434=3, F2434=4, F2434=5, F2434=6,F2434=9,F2434=10,F2434=11), B2434-C2434, IF(OR(F2434=2, F2434=7,F2434=8,F2434=12), C2434-B2434, ""))</f>
        <v>3.8418248614956038E-3</v>
      </c>
      <c r="P2434" s="2">
        <f t="shared" ref="P2434:P2478" si="240">IF(OR(F2434=1, F2434=4, F2434=9,F2434=10,F2434=11), D2434-B2434, IF(OR(F2434=2,F2434=3,F2434=5,F2434=6, F2434=7,F2434=8,F2434=12), B2434-D2434, ""))</f>
        <v>-9.314635571053019E-3</v>
      </c>
      <c r="T2434" s="2">
        <f t="shared" ref="T2434:T2478" si="241">IF(OR(F2434=1, F2434=3, F2434=4, F2434=5,F2434=9,F2434=10,F2434=11), B2434-E2434, IF(OR(F2434=2, F2434=6, F2434=7,F2434=8,F2434=12), E2434-B2434, ""))</f>
        <v>3.1617198062270689E-3</v>
      </c>
      <c r="X2434" s="2">
        <f t="shared" ref="X2434:X2478" si="242">IF(OR(F2434=1, F2434=3, F2434=4, F2434=5,F2434=9,F2434=10,F2434=11), D2434-C2434, IF(OR(F2434=2, F2434=6, F2434=7,F2434=8,F2434=12), C2434-D2434, ""))</f>
        <v>-5.4728107095574144E-3</v>
      </c>
      <c r="AB2434" s="2">
        <f t="shared" ref="AB2434:AB2478" si="243">IF(OR(F2434=1,F2434=2, F2434=3,F2434=9,F2434=11,F2434=12), C2434-E2434, IF(OR( F2434=4, F2434=5,F2434=6, F2434=7,F2434=8,F2434=10), E2434-C2434, ""))</f>
        <v>6.8010505526853483E-4</v>
      </c>
      <c r="AF2434" s="2">
        <f t="shared" ref="AF2434:AF2478" si="244">IF(OR(F2434=1, F2434=3,F2434=4, F2434=5,F2434=9,F2434=10,F2434=11), D2434-E2434, IF(OR(F2434=2,F2434=6, F2434=7,F2434=8,F2434=12), E2434-D2434, ""))</f>
        <v>-6.1529157648259492E-3</v>
      </c>
    </row>
    <row r="2435" spans="1:32" x14ac:dyDescent="0.3">
      <c r="A2435" s="15">
        <v>45593</v>
      </c>
      <c r="B2435" s="2">
        <v>5.4124051571859608E-3</v>
      </c>
      <c r="C2435" s="4">
        <v>6.5485840005294364E-3</v>
      </c>
      <c r="D2435" s="2">
        <v>9.2906810639243713E-3</v>
      </c>
      <c r="E2435" s="2">
        <v>7.5910908866734204E-3</v>
      </c>
      <c r="F2435">
        <v>10</v>
      </c>
      <c r="G2435">
        <v>2024</v>
      </c>
      <c r="L2435" s="2">
        <f t="shared" si="239"/>
        <v>-1.1361788433434756E-3</v>
      </c>
      <c r="P2435" s="2">
        <f t="shared" si="240"/>
        <v>3.8782759067384105E-3</v>
      </c>
      <c r="T2435" s="2">
        <f t="shared" si="241"/>
        <v>-2.1786857294874597E-3</v>
      </c>
      <c r="X2435" s="2">
        <f t="shared" si="242"/>
        <v>2.7420970633949349E-3</v>
      </c>
      <c r="AB2435" s="2">
        <f t="shared" si="243"/>
        <v>1.042506886143984E-3</v>
      </c>
      <c r="AF2435" s="2">
        <f t="shared" si="244"/>
        <v>1.6995901772509509E-3</v>
      </c>
    </row>
    <row r="2436" spans="1:32" x14ac:dyDescent="0.3">
      <c r="A2436" s="15">
        <v>45594</v>
      </c>
      <c r="B2436" s="2">
        <v>2.0361034247756395E-2</v>
      </c>
      <c r="C2436" s="4">
        <v>5.2466910307055539E-3</v>
      </c>
      <c r="D2436" s="2">
        <v>2.0706486432705756E-2</v>
      </c>
      <c r="E2436" s="2">
        <v>4.5495883759323818E-3</v>
      </c>
      <c r="F2436">
        <v>10</v>
      </c>
      <c r="G2436">
        <v>2024</v>
      </c>
      <c r="L2436" s="2">
        <f t="shared" si="239"/>
        <v>1.5114343217050841E-2</v>
      </c>
      <c r="P2436" s="2">
        <f t="shared" si="240"/>
        <v>3.4545218494936095E-4</v>
      </c>
      <c r="T2436" s="2">
        <f t="shared" si="241"/>
        <v>1.5811445871824013E-2</v>
      </c>
      <c r="X2436" s="2">
        <f t="shared" si="242"/>
        <v>1.5459795402000202E-2</v>
      </c>
      <c r="AB2436" s="2">
        <f t="shared" si="243"/>
        <v>-6.971026547731721E-4</v>
      </c>
      <c r="AF2436" s="2">
        <f t="shared" si="244"/>
        <v>1.6156898056773374E-2</v>
      </c>
    </row>
    <row r="2437" spans="1:32" x14ac:dyDescent="0.3">
      <c r="A2437" s="15">
        <v>45595</v>
      </c>
      <c r="B2437" s="2">
        <v>-1.3329228618735712E-2</v>
      </c>
      <c r="C2437" s="4">
        <v>-5.1498251716097501E-3</v>
      </c>
      <c r="D2437" s="2">
        <v>-9.8087372684233422E-3</v>
      </c>
      <c r="E2437" s="2">
        <v>-5.3111254422257654E-3</v>
      </c>
      <c r="F2437">
        <v>10</v>
      </c>
      <c r="G2437">
        <v>2024</v>
      </c>
      <c r="L2437" s="2">
        <f t="shared" si="239"/>
        <v>-8.179403447125963E-3</v>
      </c>
      <c r="P2437" s="2">
        <f t="shared" si="240"/>
        <v>3.52049135031237E-3</v>
      </c>
      <c r="T2437" s="2">
        <f t="shared" si="241"/>
        <v>-8.0181031765099477E-3</v>
      </c>
      <c r="X2437" s="2">
        <f t="shared" si="242"/>
        <v>-4.6589120968135922E-3</v>
      </c>
      <c r="AB2437" s="2">
        <f t="shared" si="243"/>
        <v>-1.6130027061601535E-4</v>
      </c>
      <c r="AF2437" s="2">
        <f t="shared" si="244"/>
        <v>-4.4976118261975768E-3</v>
      </c>
    </row>
    <row r="2438" spans="1:32" x14ac:dyDescent="0.3">
      <c r="A2438" s="15">
        <v>45596</v>
      </c>
      <c r="B2438" s="2">
        <v>-6.315269471732091E-3</v>
      </c>
      <c r="C2438" s="4">
        <v>-5.5667735514577351E-3</v>
      </c>
      <c r="D2438" s="2">
        <v>-6.4112338947063929E-3</v>
      </c>
      <c r="E2438" s="2">
        <v>-6.9190007077614768E-3</v>
      </c>
      <c r="F2438">
        <v>10</v>
      </c>
      <c r="G2438">
        <v>2024</v>
      </c>
      <c r="L2438" s="2">
        <f t="shared" si="239"/>
        <v>-7.4849592027435592E-4</v>
      </c>
      <c r="P2438" s="2">
        <f t="shared" si="240"/>
        <v>-9.5964422974301883E-5</v>
      </c>
      <c r="T2438" s="2">
        <f t="shared" si="241"/>
        <v>6.0373123602938585E-4</v>
      </c>
      <c r="X2438" s="2">
        <f t="shared" si="242"/>
        <v>-8.444603432486578E-4</v>
      </c>
      <c r="AB2438" s="2">
        <f t="shared" si="243"/>
        <v>-1.3522271563037418E-3</v>
      </c>
      <c r="AF2438" s="2">
        <f t="shared" si="244"/>
        <v>5.0776681305508397E-4</v>
      </c>
    </row>
    <row r="2439" spans="1:32" x14ac:dyDescent="0.3">
      <c r="A2439" s="15">
        <v>45597</v>
      </c>
      <c r="B2439" s="2">
        <v>2.5493160066144111E-3</v>
      </c>
      <c r="C2439" s="4">
        <v>4.0900048956119209E-3</v>
      </c>
      <c r="D2439" s="2">
        <v>3.8571860123341154E-3</v>
      </c>
      <c r="E2439" s="2">
        <v>4.2204807564165349E-3</v>
      </c>
      <c r="F2439">
        <v>11</v>
      </c>
      <c r="G2439">
        <v>2024</v>
      </c>
      <c r="L2439" s="2">
        <f t="shared" si="239"/>
        <v>-1.5406888889975098E-3</v>
      </c>
      <c r="P2439" s="2">
        <f t="shared" si="240"/>
        <v>1.3078700057197043E-3</v>
      </c>
      <c r="T2439" s="2">
        <f t="shared" si="241"/>
        <v>-1.6711647498021238E-3</v>
      </c>
      <c r="X2439" s="2">
        <f t="shared" si="242"/>
        <v>-2.3281888327780558E-4</v>
      </c>
      <c r="AB2439" s="2">
        <f t="shared" si="243"/>
        <v>-1.3047586080461391E-4</v>
      </c>
      <c r="AF2439" s="2">
        <f t="shared" si="244"/>
        <v>-3.6329474408241949E-4</v>
      </c>
    </row>
    <row r="2440" spans="1:32" x14ac:dyDescent="0.3">
      <c r="A2440" s="15">
        <v>45600</v>
      </c>
      <c r="B2440" s="2">
        <v>-1.2144842087467316E-2</v>
      </c>
      <c r="C2440" s="4">
        <v>-1.2713773460306488E-2</v>
      </c>
      <c r="D2440" s="2">
        <v>-8.8758541546119299E-3</v>
      </c>
      <c r="E2440" s="2">
        <v>-1.181424141150746E-2</v>
      </c>
      <c r="F2440">
        <v>11</v>
      </c>
      <c r="G2440">
        <v>2024</v>
      </c>
      <c r="L2440" s="2">
        <f t="shared" si="239"/>
        <v>5.6893137283917268E-4</v>
      </c>
      <c r="P2440" s="2">
        <f t="shared" si="240"/>
        <v>3.2689879328553859E-3</v>
      </c>
      <c r="T2440" s="2">
        <f t="shared" si="241"/>
        <v>-3.3060067595985614E-4</v>
      </c>
      <c r="X2440" s="2">
        <f t="shared" si="242"/>
        <v>3.8379193056945586E-3</v>
      </c>
      <c r="AB2440" s="2">
        <f t="shared" si="243"/>
        <v>-8.9953204879902882E-4</v>
      </c>
      <c r="AF2440" s="2">
        <f t="shared" si="244"/>
        <v>2.9383872568955298E-3</v>
      </c>
    </row>
    <row r="2441" spans="1:32" x14ac:dyDescent="0.3">
      <c r="A2441" s="15">
        <v>45601</v>
      </c>
      <c r="B2441" s="2">
        <v>1.9422766889497716E-2</v>
      </c>
      <c r="C2441" s="4">
        <v>9.0830098331552041E-3</v>
      </c>
      <c r="D2441" s="2">
        <v>1.9369230844328594E-2</v>
      </c>
      <c r="E2441" s="2">
        <v>8.81404235269268E-3</v>
      </c>
      <c r="F2441">
        <v>11</v>
      </c>
      <c r="G2441">
        <v>2024</v>
      </c>
      <c r="L2441" s="2">
        <f t="shared" si="239"/>
        <v>1.0339757056342512E-2</v>
      </c>
      <c r="P2441" s="2">
        <f t="shared" si="240"/>
        <v>-5.3536045169121776E-5</v>
      </c>
      <c r="T2441" s="2">
        <f t="shared" si="241"/>
        <v>1.0608724536805036E-2</v>
      </c>
      <c r="X2441" s="2">
        <f t="shared" si="242"/>
        <v>1.028622101117339E-2</v>
      </c>
      <c r="AB2441" s="2">
        <f t="shared" si="243"/>
        <v>2.689674804625241E-4</v>
      </c>
      <c r="AF2441" s="2">
        <f t="shared" si="244"/>
        <v>1.0555188491635914E-2</v>
      </c>
    </row>
    <row r="2442" spans="1:32" x14ac:dyDescent="0.3">
      <c r="A2442" s="15">
        <v>45602</v>
      </c>
      <c r="B2442" s="2">
        <v>2.1628372454633878E-3</v>
      </c>
      <c r="C2442" s="4">
        <v>1.1181871120417292E-2</v>
      </c>
      <c r="D2442" s="2">
        <v>2.1098602205632637E-3</v>
      </c>
      <c r="E2442" s="2">
        <v>1.1342957042843915E-2</v>
      </c>
      <c r="F2442">
        <v>11</v>
      </c>
      <c r="G2442">
        <v>2024</v>
      </c>
      <c r="L2442" s="2">
        <f t="shared" si="239"/>
        <v>-9.0190338749539037E-3</v>
      </c>
      <c r="P2442" s="2">
        <f t="shared" si="240"/>
        <v>-5.2977024900124122E-5</v>
      </c>
      <c r="T2442" s="2">
        <f t="shared" si="241"/>
        <v>-9.1801197973805267E-3</v>
      </c>
      <c r="X2442" s="2">
        <f t="shared" si="242"/>
        <v>-9.0720108998540282E-3</v>
      </c>
      <c r="AB2442" s="2">
        <f t="shared" si="243"/>
        <v>-1.6108592242662298E-4</v>
      </c>
      <c r="AF2442" s="2">
        <f t="shared" si="244"/>
        <v>-9.2330968222806512E-3</v>
      </c>
    </row>
    <row r="2443" spans="1:32" x14ac:dyDescent="0.3">
      <c r="A2443" s="15">
        <v>45603</v>
      </c>
      <c r="B2443" s="2">
        <v>-8.9541278278939106E-3</v>
      </c>
      <c r="C2443" s="4">
        <v>-1.162797821438858E-2</v>
      </c>
      <c r="D2443" s="2">
        <v>-7.6628425724520229E-3</v>
      </c>
      <c r="E2443" s="2">
        <v>-1.0405069140075926E-2</v>
      </c>
      <c r="F2443">
        <v>11</v>
      </c>
      <c r="G2443">
        <v>2024</v>
      </c>
      <c r="L2443" s="2">
        <f t="shared" si="239"/>
        <v>2.6738503864946698E-3</v>
      </c>
      <c r="P2443" s="2">
        <f t="shared" si="240"/>
        <v>1.2912852554418878E-3</v>
      </c>
      <c r="T2443" s="2">
        <f t="shared" si="241"/>
        <v>1.4509413121820153E-3</v>
      </c>
      <c r="X2443" s="2">
        <f t="shared" si="242"/>
        <v>3.9651356419365576E-3</v>
      </c>
      <c r="AB2443" s="2">
        <f t="shared" si="243"/>
        <v>-1.2229090743126544E-3</v>
      </c>
      <c r="AF2443" s="2">
        <f t="shared" si="244"/>
        <v>2.7422265676239031E-3</v>
      </c>
    </row>
    <row r="2444" spans="1:32" x14ac:dyDescent="0.3">
      <c r="A2444" s="15">
        <v>45604</v>
      </c>
      <c r="B2444" s="2">
        <v>-5.5402766152496804E-3</v>
      </c>
      <c r="C2444" s="4">
        <v>-2.1136931363858044E-3</v>
      </c>
      <c r="D2444" s="2">
        <v>-6.8436816811611517E-3</v>
      </c>
      <c r="E2444" s="2">
        <v>-6.9736926966298615E-4</v>
      </c>
      <c r="F2444">
        <v>11</v>
      </c>
      <c r="G2444">
        <v>2024</v>
      </c>
      <c r="L2444" s="2">
        <f t="shared" si="239"/>
        <v>-3.426583478863876E-3</v>
      </c>
      <c r="P2444" s="2">
        <f t="shared" si="240"/>
        <v>-1.3034050659114713E-3</v>
      </c>
      <c r="T2444" s="2">
        <f t="shared" si="241"/>
        <v>-4.8429073455866943E-3</v>
      </c>
      <c r="X2444" s="2">
        <f t="shared" si="242"/>
        <v>-4.7299885447753473E-3</v>
      </c>
      <c r="AB2444" s="2">
        <f t="shared" si="243"/>
        <v>-1.4163238667228182E-3</v>
      </c>
      <c r="AF2444" s="2">
        <f t="shared" si="244"/>
        <v>-6.1463124114981655E-3</v>
      </c>
    </row>
    <row r="2445" spans="1:32" x14ac:dyDescent="0.3">
      <c r="A2445" s="15">
        <v>45607</v>
      </c>
      <c r="B2445" s="2">
        <v>5.2337337932675757E-3</v>
      </c>
      <c r="C2445" s="4">
        <v>-2.8573558277641628E-4</v>
      </c>
      <c r="D2445" s="2">
        <v>6.1199118717175502E-3</v>
      </c>
      <c r="E2445" s="2">
        <v>1.2366907915710771E-4</v>
      </c>
      <c r="F2445">
        <v>11</v>
      </c>
      <c r="G2445">
        <v>2024</v>
      </c>
      <c r="L2445" s="2">
        <f t="shared" si="239"/>
        <v>5.5194693760439919E-3</v>
      </c>
      <c r="P2445" s="2">
        <f t="shared" si="240"/>
        <v>8.8617807844997443E-4</v>
      </c>
      <c r="T2445" s="2">
        <f t="shared" si="241"/>
        <v>5.1100647141104679E-3</v>
      </c>
      <c r="X2445" s="2">
        <f t="shared" si="242"/>
        <v>6.4056474544939663E-3</v>
      </c>
      <c r="AB2445" s="2">
        <f t="shared" si="243"/>
        <v>-4.0940466193352398E-4</v>
      </c>
      <c r="AF2445" s="2">
        <f t="shared" si="244"/>
        <v>5.9962427925604423E-3</v>
      </c>
    </row>
    <row r="2446" spans="1:32" x14ac:dyDescent="0.3">
      <c r="A2446" s="15">
        <v>45608</v>
      </c>
      <c r="B2446" s="2">
        <v>-1.6818277304237638E-2</v>
      </c>
      <c r="C2446" s="4">
        <v>-1.0680866399075383E-2</v>
      </c>
      <c r="D2446" s="2">
        <v>-1.3858809582327287E-2</v>
      </c>
      <c r="E2446" s="2">
        <v>-1.032716678732242E-2</v>
      </c>
      <c r="F2446">
        <v>11</v>
      </c>
      <c r="G2446">
        <v>2024</v>
      </c>
      <c r="L2446" s="2">
        <f t="shared" si="239"/>
        <v>-6.1374109051622553E-3</v>
      </c>
      <c r="P2446" s="2">
        <f t="shared" si="240"/>
        <v>2.9594677219103513E-3</v>
      </c>
      <c r="T2446" s="2">
        <f t="shared" si="241"/>
        <v>-6.4911105169152186E-3</v>
      </c>
      <c r="X2446" s="2">
        <f t="shared" si="242"/>
        <v>-3.177943183251904E-3</v>
      </c>
      <c r="AB2446" s="2">
        <f t="shared" si="243"/>
        <v>-3.5369961175296324E-4</v>
      </c>
      <c r="AF2446" s="2">
        <f t="shared" si="244"/>
        <v>-3.5316427950048673E-3</v>
      </c>
    </row>
    <row r="2447" spans="1:32" x14ac:dyDescent="0.3">
      <c r="A2447" s="15">
        <v>45609</v>
      </c>
      <c r="B2447" s="2">
        <v>-1.8378539570583965E-2</v>
      </c>
      <c r="C2447" s="4">
        <v>-1.3582627300494754E-2</v>
      </c>
      <c r="D2447" s="2">
        <v>-2.0904925544100887E-2</v>
      </c>
      <c r="E2447" s="2">
        <v>-1.2510044463832127E-2</v>
      </c>
      <c r="F2447">
        <v>11</v>
      </c>
      <c r="G2447">
        <v>2024</v>
      </c>
      <c r="L2447" s="2">
        <f t="shared" si="239"/>
        <v>-4.7959122700892108E-3</v>
      </c>
      <c r="P2447" s="2">
        <f t="shared" si="240"/>
        <v>-2.5263859735169224E-3</v>
      </c>
      <c r="T2447" s="2">
        <f t="shared" si="241"/>
        <v>-5.8684951067518379E-3</v>
      </c>
      <c r="X2447" s="2">
        <f t="shared" si="242"/>
        <v>-7.3222982436061332E-3</v>
      </c>
      <c r="AB2447" s="2">
        <f t="shared" si="243"/>
        <v>-1.0725828366626271E-3</v>
      </c>
      <c r="AF2447" s="2">
        <f t="shared" si="244"/>
        <v>-8.3948810802687603E-3</v>
      </c>
    </row>
    <row r="2448" spans="1:32" x14ac:dyDescent="0.3">
      <c r="A2448" s="15">
        <v>45610</v>
      </c>
      <c r="B2448" s="2">
        <v>2.6680689473842071E-3</v>
      </c>
      <c r="C2448" s="4">
        <v>-1.118466152073133E-3</v>
      </c>
      <c r="D2448" s="2">
        <v>1.820782677009811E-3</v>
      </c>
      <c r="E2448" s="2">
        <v>-1.424104094492337E-3</v>
      </c>
      <c r="F2448">
        <v>11</v>
      </c>
      <c r="G2448">
        <v>2024</v>
      </c>
      <c r="L2448" s="2">
        <f t="shared" si="239"/>
        <v>3.7865350994573401E-3</v>
      </c>
      <c r="P2448" s="2">
        <f t="shared" si="240"/>
        <v>-8.472862703743961E-4</v>
      </c>
      <c r="T2448" s="2">
        <f t="shared" si="241"/>
        <v>4.0921730418765441E-3</v>
      </c>
      <c r="X2448" s="2">
        <f t="shared" si="242"/>
        <v>2.939248829082944E-3</v>
      </c>
      <c r="AB2448" s="2">
        <f t="shared" si="243"/>
        <v>3.0563794241920397E-4</v>
      </c>
      <c r="AF2448" s="2">
        <f t="shared" si="244"/>
        <v>3.244886771502148E-3</v>
      </c>
    </row>
    <row r="2449" spans="1:32" x14ac:dyDescent="0.3">
      <c r="A2449" s="15">
        <v>45614</v>
      </c>
      <c r="B2449" s="2">
        <v>2.4679998452126158E-3</v>
      </c>
      <c r="C2449" s="4">
        <v>-3.3527814487925929E-3</v>
      </c>
      <c r="D2449" s="2">
        <v>3.6718145140799386E-3</v>
      </c>
      <c r="E2449" s="2">
        <v>-3.1103252874344393E-3</v>
      </c>
      <c r="F2449">
        <v>11</v>
      </c>
      <c r="G2449">
        <v>2024</v>
      </c>
      <c r="L2449" s="2">
        <f t="shared" si="239"/>
        <v>5.8207812940052088E-3</v>
      </c>
      <c r="P2449" s="2">
        <f t="shared" si="240"/>
        <v>1.2038146688673227E-3</v>
      </c>
      <c r="T2449" s="2">
        <f t="shared" si="241"/>
        <v>5.5783251326470551E-3</v>
      </c>
      <c r="X2449" s="2">
        <f t="shared" si="242"/>
        <v>7.0245959628725315E-3</v>
      </c>
      <c r="AB2449" s="2">
        <f t="shared" si="243"/>
        <v>-2.4245616135815367E-4</v>
      </c>
      <c r="AF2449" s="2">
        <f t="shared" si="244"/>
        <v>6.7821398015143778E-3</v>
      </c>
    </row>
    <row r="2450" spans="1:32" x14ac:dyDescent="0.3">
      <c r="A2450" s="15">
        <v>45615</v>
      </c>
      <c r="B2450" s="2">
        <v>6.2107289434496166E-3</v>
      </c>
      <c r="C2450" s="4">
        <v>2.7586148086877491E-3</v>
      </c>
      <c r="D2450" s="2">
        <v>5.2160480345009126E-3</v>
      </c>
      <c r="E2450" s="2">
        <v>3.0950745296585763E-3</v>
      </c>
      <c r="F2450">
        <v>11</v>
      </c>
      <c r="G2450">
        <v>2024</v>
      </c>
      <c r="L2450" s="2">
        <f t="shared" si="239"/>
        <v>3.4521141347618675E-3</v>
      </c>
      <c r="P2450" s="2">
        <f t="shared" si="240"/>
        <v>-9.9468090894870402E-4</v>
      </c>
      <c r="T2450" s="2">
        <f t="shared" si="241"/>
        <v>3.1156544137910403E-3</v>
      </c>
      <c r="X2450" s="2">
        <f t="shared" si="242"/>
        <v>2.4574332258131635E-3</v>
      </c>
      <c r="AB2450" s="2">
        <f t="shared" si="243"/>
        <v>-3.364597209708272E-4</v>
      </c>
      <c r="AF2450" s="2">
        <f t="shared" si="244"/>
        <v>2.1209735048423363E-3</v>
      </c>
    </row>
    <row r="2451" spans="1:32" x14ac:dyDescent="0.3">
      <c r="A2451" s="15">
        <v>45617</v>
      </c>
      <c r="B2451" s="2">
        <v>-5.5685770695792216E-3</v>
      </c>
      <c r="C2451" s="4">
        <v>-7.1688245423814677E-3</v>
      </c>
      <c r="D2451" s="2">
        <v>-5.0092342942924858E-3</v>
      </c>
      <c r="E2451" s="2">
        <v>-5.4472650756565303E-3</v>
      </c>
      <c r="F2451">
        <v>11</v>
      </c>
      <c r="G2451">
        <v>2024</v>
      </c>
      <c r="L2451" s="2">
        <f t="shared" si="239"/>
        <v>1.6002474728022461E-3</v>
      </c>
      <c r="P2451" s="2">
        <f t="shared" si="240"/>
        <v>5.5934277528673585E-4</v>
      </c>
      <c r="T2451" s="2">
        <f t="shared" si="241"/>
        <v>-1.2131199392269136E-4</v>
      </c>
      <c r="X2451" s="2">
        <f t="shared" si="242"/>
        <v>2.1595902480889819E-3</v>
      </c>
      <c r="AB2451" s="2">
        <f t="shared" si="243"/>
        <v>-1.7215594667249375E-3</v>
      </c>
      <c r="AF2451" s="2">
        <f t="shared" si="244"/>
        <v>4.3803078136404449E-4</v>
      </c>
    </row>
    <row r="2452" spans="1:32" x14ac:dyDescent="0.3">
      <c r="A2452" s="15">
        <v>45618</v>
      </c>
      <c r="B2452" s="2">
        <v>1.4828297793534019E-2</v>
      </c>
      <c r="C2452" s="4">
        <v>2.3869481239748285E-2</v>
      </c>
      <c r="D2452" s="2">
        <v>1.5137107452618372E-2</v>
      </c>
      <c r="E2452" s="2">
        <v>2.5420256859530661E-2</v>
      </c>
      <c r="F2452">
        <v>11</v>
      </c>
      <c r="G2452">
        <v>2024</v>
      </c>
      <c r="L2452" s="2">
        <f t="shared" si="239"/>
        <v>-9.0411834462142664E-3</v>
      </c>
      <c r="P2452" s="2">
        <f t="shared" si="240"/>
        <v>3.0880965908435323E-4</v>
      </c>
      <c r="T2452" s="2">
        <f t="shared" si="241"/>
        <v>-1.0591959065996642E-2</v>
      </c>
      <c r="X2452" s="2">
        <f t="shared" si="242"/>
        <v>-8.7323737871299132E-3</v>
      </c>
      <c r="AB2452" s="2">
        <f t="shared" si="243"/>
        <v>-1.5507756197823755E-3</v>
      </c>
      <c r="AF2452" s="2">
        <f t="shared" si="244"/>
        <v>-1.0283149406912289E-2</v>
      </c>
    </row>
    <row r="2453" spans="1:32" x14ac:dyDescent="0.3">
      <c r="A2453" s="15">
        <v>45621</v>
      </c>
      <c r="B2453" s="2">
        <v>1.807869918158507E-2</v>
      </c>
      <c r="C2453" s="4">
        <v>1.316127952817666E-2</v>
      </c>
      <c r="D2453" s="2">
        <v>2.0965906201965732E-2</v>
      </c>
      <c r="E2453" s="2">
        <v>1.2547728297962416E-2</v>
      </c>
      <c r="F2453">
        <v>11</v>
      </c>
      <c r="G2453">
        <v>2024</v>
      </c>
      <c r="L2453" s="2">
        <f t="shared" si="239"/>
        <v>4.91741965340841E-3</v>
      </c>
      <c r="P2453" s="2">
        <f t="shared" si="240"/>
        <v>2.8872070203806617E-3</v>
      </c>
      <c r="T2453" s="2">
        <f t="shared" si="241"/>
        <v>5.5309708836226538E-3</v>
      </c>
      <c r="X2453" s="2">
        <f t="shared" si="242"/>
        <v>7.8046266737890717E-3</v>
      </c>
      <c r="AB2453" s="2">
        <f t="shared" si="243"/>
        <v>6.1355123021424388E-4</v>
      </c>
      <c r="AF2453" s="2">
        <f t="shared" si="244"/>
        <v>8.4181779040033156E-3</v>
      </c>
    </row>
    <row r="2454" spans="1:32" x14ac:dyDescent="0.3">
      <c r="A2454" s="15">
        <v>45622</v>
      </c>
      <c r="B2454" s="2">
        <v>-4.9486834007025698E-4</v>
      </c>
      <c r="C2454" s="4">
        <v>-1.1312077087264605E-3</v>
      </c>
      <c r="D2454" s="2">
        <v>-3.0646937700521955E-4</v>
      </c>
      <c r="E2454" s="2">
        <v>-1.3205617037106939E-3</v>
      </c>
      <c r="F2454">
        <v>11</v>
      </c>
      <c r="G2454">
        <v>2024</v>
      </c>
      <c r="L2454" s="2">
        <f t="shared" si="239"/>
        <v>6.3633936865620353E-4</v>
      </c>
      <c r="P2454" s="2">
        <f t="shared" si="240"/>
        <v>1.8839896306503743E-4</v>
      </c>
      <c r="T2454" s="2">
        <f t="shared" si="241"/>
        <v>8.2569336364043695E-4</v>
      </c>
      <c r="X2454" s="2">
        <f t="shared" si="242"/>
        <v>8.2473833172124096E-4</v>
      </c>
      <c r="AB2454" s="2">
        <f t="shared" si="243"/>
        <v>1.8935399498423342E-4</v>
      </c>
      <c r="AF2454" s="2">
        <f t="shared" si="244"/>
        <v>1.0140923267054744E-3</v>
      </c>
    </row>
    <row r="2455" spans="1:32" x14ac:dyDescent="0.3">
      <c r="A2455" s="15">
        <v>45623</v>
      </c>
      <c r="B2455" s="2">
        <v>5.1610260823157809E-3</v>
      </c>
      <c r="C2455" s="4">
        <v>3.3230692926078842E-3</v>
      </c>
      <c r="D2455" s="2">
        <v>2.1133709512085857E-3</v>
      </c>
      <c r="E2455" s="2">
        <v>2.8751040884675613E-3</v>
      </c>
      <c r="F2455">
        <v>11</v>
      </c>
      <c r="G2455">
        <v>2024</v>
      </c>
      <c r="L2455" s="2">
        <f t="shared" si="239"/>
        <v>1.8379567897078967E-3</v>
      </c>
      <c r="P2455" s="2">
        <f t="shared" si="240"/>
        <v>-3.0476551311071952E-3</v>
      </c>
      <c r="T2455" s="2">
        <f t="shared" si="241"/>
        <v>2.2859219938482197E-3</v>
      </c>
      <c r="X2455" s="2">
        <f t="shared" si="242"/>
        <v>-1.2096983413992985E-3</v>
      </c>
      <c r="AB2455" s="2">
        <f t="shared" si="243"/>
        <v>4.4796520414032296E-4</v>
      </c>
      <c r="AF2455" s="2">
        <f t="shared" si="244"/>
        <v>-7.6173313725897557E-4</v>
      </c>
    </row>
    <row r="2456" spans="1:32" x14ac:dyDescent="0.3">
      <c r="A2456" s="15">
        <v>45624</v>
      </c>
      <c r="B2456" s="2">
        <v>-1.0533202896369536E-2</v>
      </c>
      <c r="C2456" s="4">
        <v>-1.4861029293632517E-2</v>
      </c>
      <c r="D2456" s="2">
        <v>-7.5513653449786498E-3</v>
      </c>
      <c r="E2456" s="2">
        <v>-1.4835840331190892E-2</v>
      </c>
      <c r="F2456">
        <v>11</v>
      </c>
      <c r="G2456">
        <v>2024</v>
      </c>
      <c r="L2456" s="2">
        <f t="shared" si="239"/>
        <v>4.3278263972629811E-3</v>
      </c>
      <c r="P2456" s="2">
        <f t="shared" si="240"/>
        <v>2.9818375513908863E-3</v>
      </c>
      <c r="T2456" s="2">
        <f t="shared" si="241"/>
        <v>4.3026374348213558E-3</v>
      </c>
      <c r="X2456" s="2">
        <f t="shared" si="242"/>
        <v>7.3096639486538674E-3</v>
      </c>
      <c r="AB2456" s="2">
        <f t="shared" si="243"/>
        <v>-2.5188962441625301E-5</v>
      </c>
      <c r="AF2456" s="2">
        <f t="shared" si="244"/>
        <v>7.2844749862122421E-3</v>
      </c>
    </row>
    <row r="2457" spans="1:32" x14ac:dyDescent="0.3">
      <c r="A2457" s="15">
        <v>45625</v>
      </c>
      <c r="B2457" s="2">
        <v>3.7713217118594804E-3</v>
      </c>
      <c r="C2457" s="4">
        <v>9.072034757664273E-3</v>
      </c>
      <c r="D2457" s="2">
        <v>2.8657104023842713E-3</v>
      </c>
      <c r="E2457" s="2">
        <v>9.6029109958611306E-3</v>
      </c>
      <c r="F2457">
        <v>11</v>
      </c>
      <c r="G2457">
        <v>2024</v>
      </c>
      <c r="L2457" s="2">
        <f t="shared" si="239"/>
        <v>-5.3007130458047926E-3</v>
      </c>
      <c r="P2457" s="2">
        <f t="shared" si="240"/>
        <v>-9.0561130947520909E-4</v>
      </c>
      <c r="T2457" s="2">
        <f t="shared" si="241"/>
        <v>-5.8315892840016502E-3</v>
      </c>
      <c r="X2457" s="2">
        <f t="shared" si="242"/>
        <v>-6.2063243552800016E-3</v>
      </c>
      <c r="AB2457" s="2">
        <f t="shared" si="243"/>
        <v>-5.3087623819685764E-4</v>
      </c>
      <c r="AF2457" s="2">
        <f t="shared" si="244"/>
        <v>-6.7372005934768593E-3</v>
      </c>
    </row>
    <row r="2458" spans="1:32" x14ac:dyDescent="0.3">
      <c r="A2458" s="15">
        <v>45628</v>
      </c>
      <c r="B2458" s="2">
        <v>2.5963074277239938E-3</v>
      </c>
      <c r="C2458" s="4">
        <v>6.0067713448620549E-3</v>
      </c>
      <c r="D2458" s="2">
        <v>1.0258262319520178E-3</v>
      </c>
      <c r="E2458" s="2">
        <v>5.5798801019363879E-3</v>
      </c>
      <c r="F2458">
        <v>12</v>
      </c>
      <c r="G2458">
        <v>2024</v>
      </c>
      <c r="L2458" s="2">
        <f t="shared" si="239"/>
        <v>3.4104639171380611E-3</v>
      </c>
      <c r="P2458" s="2">
        <f t="shared" si="240"/>
        <v>1.570481195771976E-3</v>
      </c>
      <c r="T2458" s="2">
        <f t="shared" si="241"/>
        <v>2.9835726742123941E-3</v>
      </c>
      <c r="X2458" s="2">
        <f t="shared" si="242"/>
        <v>4.9809451129100369E-3</v>
      </c>
      <c r="AB2458" s="2">
        <f t="shared" si="243"/>
        <v>4.2689124292566698E-4</v>
      </c>
      <c r="AF2458" s="2">
        <f t="shared" si="244"/>
        <v>4.5540538699843699E-3</v>
      </c>
    </row>
    <row r="2459" spans="1:32" x14ac:dyDescent="0.3">
      <c r="A2459" s="15">
        <v>45629</v>
      </c>
      <c r="B2459" s="2">
        <v>9.2153001146252373E-3</v>
      </c>
      <c r="C2459" s="4">
        <v>7.4600274756396606E-3</v>
      </c>
      <c r="D2459" s="2">
        <v>1.1260051046844115E-2</v>
      </c>
      <c r="E2459" s="2">
        <v>7.4477794359690376E-3</v>
      </c>
      <c r="F2459">
        <v>12</v>
      </c>
      <c r="G2459">
        <v>2024</v>
      </c>
      <c r="L2459" s="2">
        <f t="shared" si="239"/>
        <v>-1.7552726389855767E-3</v>
      </c>
      <c r="P2459" s="2">
        <f t="shared" si="240"/>
        <v>-2.0447509322188782E-3</v>
      </c>
      <c r="T2459" s="2">
        <f t="shared" si="241"/>
        <v>-1.7675206786561997E-3</v>
      </c>
      <c r="X2459" s="2">
        <f t="shared" si="242"/>
        <v>-3.8000235712044549E-3</v>
      </c>
      <c r="AB2459" s="2">
        <f t="shared" si="243"/>
        <v>1.2248039670622983E-5</v>
      </c>
      <c r="AF2459" s="2">
        <f t="shared" si="244"/>
        <v>-3.8122716108750778E-3</v>
      </c>
    </row>
    <row r="2460" spans="1:32" x14ac:dyDescent="0.3">
      <c r="A2460" s="15">
        <v>45630</v>
      </c>
      <c r="B2460" s="2">
        <v>1.0831508065107085E-2</v>
      </c>
      <c r="C2460" s="4">
        <v>4.2114473681517558E-4</v>
      </c>
      <c r="D2460" s="2">
        <v>1.0838634994283248E-2</v>
      </c>
      <c r="E2460" s="2">
        <v>1.3677898961912253E-3</v>
      </c>
      <c r="F2460">
        <v>12</v>
      </c>
      <c r="G2460">
        <v>2024</v>
      </c>
      <c r="L2460" s="2">
        <f t="shared" si="239"/>
        <v>-1.041036332829191E-2</v>
      </c>
      <c r="P2460" s="2">
        <f t="shared" si="240"/>
        <v>-7.1269291761627551E-6</v>
      </c>
      <c r="T2460" s="2">
        <f t="shared" si="241"/>
        <v>-9.4637181689158599E-3</v>
      </c>
      <c r="X2460" s="2">
        <f t="shared" si="242"/>
        <v>-1.0417490257468073E-2</v>
      </c>
      <c r="AB2460" s="2">
        <f t="shared" si="243"/>
        <v>-9.4664515937604977E-4</v>
      </c>
      <c r="AF2460" s="2">
        <f t="shared" si="244"/>
        <v>-9.4708450980920227E-3</v>
      </c>
    </row>
    <row r="2461" spans="1:32" x14ac:dyDescent="0.3">
      <c r="A2461" s="15">
        <v>45631</v>
      </c>
      <c r="B2461" s="2">
        <v>6.8193075562295253E-3</v>
      </c>
      <c r="C2461" s="4">
        <v>9.8477773531774147E-3</v>
      </c>
      <c r="D2461" s="2">
        <v>6.3200599246436614E-3</v>
      </c>
      <c r="E2461" s="2">
        <v>9.9995886671245936E-3</v>
      </c>
      <c r="F2461">
        <v>12</v>
      </c>
      <c r="G2461">
        <v>2024</v>
      </c>
      <c r="L2461" s="2">
        <f t="shared" si="239"/>
        <v>3.0284697969478894E-3</v>
      </c>
      <c r="P2461" s="2">
        <f t="shared" si="240"/>
        <v>4.9924763158586388E-4</v>
      </c>
      <c r="T2461" s="2">
        <f t="shared" si="241"/>
        <v>3.1802811108950684E-3</v>
      </c>
      <c r="X2461" s="2">
        <f t="shared" si="242"/>
        <v>3.5277174285337533E-3</v>
      </c>
      <c r="AB2461" s="2">
        <f t="shared" si="243"/>
        <v>-1.5181131394717898E-4</v>
      </c>
      <c r="AF2461" s="2">
        <f t="shared" si="244"/>
        <v>3.6795287424809323E-3</v>
      </c>
    </row>
    <row r="2462" spans="1:32" x14ac:dyDescent="0.3">
      <c r="A2462" s="15">
        <v>45632</v>
      </c>
      <c r="B2462" s="2">
        <v>-1.1152175585033527E-3</v>
      </c>
      <c r="C2462" s="4">
        <v>-1.2384452251057204E-3</v>
      </c>
      <c r="D2462" s="2">
        <v>-1.7545479730354222E-3</v>
      </c>
      <c r="E2462" s="2">
        <v>-3.1285673507255676E-3</v>
      </c>
      <c r="F2462">
        <v>12</v>
      </c>
      <c r="G2462">
        <v>2024</v>
      </c>
      <c r="L2462" s="2">
        <f t="shared" si="239"/>
        <v>-1.2322766660236776E-4</v>
      </c>
      <c r="P2462" s="2">
        <f t="shared" si="240"/>
        <v>6.393304145320695E-4</v>
      </c>
      <c r="T2462" s="2">
        <f t="shared" si="241"/>
        <v>-2.0133497922222151E-3</v>
      </c>
      <c r="X2462" s="2">
        <f t="shared" si="242"/>
        <v>5.1610274792970173E-4</v>
      </c>
      <c r="AB2462" s="2">
        <f t="shared" si="243"/>
        <v>1.8901221256198471E-3</v>
      </c>
      <c r="AF2462" s="2">
        <f t="shared" si="244"/>
        <v>-1.3740193776901454E-3</v>
      </c>
    </row>
    <row r="2463" spans="1:32" x14ac:dyDescent="0.3">
      <c r="A2463" s="15">
        <v>45635</v>
      </c>
      <c r="B2463" s="2">
        <v>7.6448270003955164E-4</v>
      </c>
      <c r="C2463" s="4">
        <v>-2.3827083451522938E-3</v>
      </c>
      <c r="D2463" s="2">
        <v>-1.9015315037516703E-3</v>
      </c>
      <c r="E2463" s="2">
        <v>-1.9506797014558419E-5</v>
      </c>
      <c r="F2463">
        <v>12</v>
      </c>
      <c r="G2463">
        <v>2024</v>
      </c>
      <c r="L2463" s="2">
        <f t="shared" si="239"/>
        <v>-3.1471910451918456E-3</v>
      </c>
      <c r="P2463" s="2">
        <f t="shared" si="240"/>
        <v>2.6660142037912221E-3</v>
      </c>
      <c r="T2463" s="2">
        <f t="shared" si="241"/>
        <v>-7.8398949705411002E-4</v>
      </c>
      <c r="X2463" s="2">
        <f t="shared" si="242"/>
        <v>-4.8117684140062348E-4</v>
      </c>
      <c r="AB2463" s="2">
        <f t="shared" si="243"/>
        <v>-2.3632015481377354E-3</v>
      </c>
      <c r="AF2463" s="2">
        <f t="shared" si="244"/>
        <v>1.8820247067371119E-3</v>
      </c>
    </row>
    <row r="2464" spans="1:32" x14ac:dyDescent="0.3">
      <c r="A2464" s="15">
        <v>45636</v>
      </c>
      <c r="B2464" s="2">
        <v>3.2395340070436049E-3</v>
      </c>
      <c r="C2464" s="4">
        <v>-3.6354035501038739E-4</v>
      </c>
      <c r="D2464" s="2">
        <v>3.1821224447762188E-3</v>
      </c>
      <c r="E2464" s="2">
        <v>1.9507177537110963E-5</v>
      </c>
      <c r="F2464">
        <v>12</v>
      </c>
      <c r="G2464">
        <v>2024</v>
      </c>
      <c r="L2464" s="2">
        <f t="shared" si="239"/>
        <v>-3.6030743620539922E-3</v>
      </c>
      <c r="P2464" s="2">
        <f t="shared" si="240"/>
        <v>5.741156226738613E-5</v>
      </c>
      <c r="T2464" s="2">
        <f t="shared" si="241"/>
        <v>-3.2200268295064938E-3</v>
      </c>
      <c r="X2464" s="2">
        <f t="shared" si="242"/>
        <v>-3.5456627997866061E-3</v>
      </c>
      <c r="AB2464" s="2">
        <f t="shared" si="243"/>
        <v>-3.8304753254749836E-4</v>
      </c>
      <c r="AF2464" s="2">
        <f t="shared" si="244"/>
        <v>-3.1626152672391077E-3</v>
      </c>
    </row>
    <row r="2465" spans="1:32" x14ac:dyDescent="0.3">
      <c r="A2465" s="15">
        <v>45637</v>
      </c>
      <c r="B2465" s="2">
        <v>4.031762222732479E-6</v>
      </c>
      <c r="C2465" s="4">
        <v>1.29012334391844E-3</v>
      </c>
      <c r="D2465" s="2">
        <v>-3.4781261606974274E-3</v>
      </c>
      <c r="E2465" s="2">
        <v>1.973989710470857E-4</v>
      </c>
      <c r="F2465">
        <v>12</v>
      </c>
      <c r="G2465">
        <v>2024</v>
      </c>
      <c r="L2465" s="2">
        <f t="shared" si="239"/>
        <v>1.2860915816957075E-3</v>
      </c>
      <c r="P2465" s="2">
        <f t="shared" si="240"/>
        <v>3.48215792292016E-3</v>
      </c>
      <c r="T2465" s="2">
        <f t="shared" si="241"/>
        <v>1.9336720882435322E-4</v>
      </c>
      <c r="X2465" s="2">
        <f t="shared" si="242"/>
        <v>4.7682495046158669E-3</v>
      </c>
      <c r="AB2465" s="2">
        <f t="shared" si="243"/>
        <v>1.0927243728713542E-3</v>
      </c>
      <c r="AF2465" s="2">
        <f t="shared" si="244"/>
        <v>3.6755251317445131E-3</v>
      </c>
    </row>
    <row r="2466" spans="1:32" x14ac:dyDescent="0.3">
      <c r="A2466" s="15">
        <v>45638</v>
      </c>
      <c r="B2466" s="2">
        <v>-3.0776136967963514E-3</v>
      </c>
      <c r="C2466" s="4">
        <v>-3.77813309092674E-3</v>
      </c>
      <c r="D2466" s="2">
        <v>-3.2758115312686692E-3</v>
      </c>
      <c r="E2466" s="2">
        <v>-2.8969849424981117E-3</v>
      </c>
      <c r="F2466">
        <v>12</v>
      </c>
      <c r="G2466">
        <v>2024</v>
      </c>
      <c r="L2466" s="2">
        <f t="shared" si="239"/>
        <v>-7.0051939413038862E-4</v>
      </c>
      <c r="P2466" s="2">
        <f t="shared" si="240"/>
        <v>1.9819783447231785E-4</v>
      </c>
      <c r="T2466" s="2">
        <f t="shared" si="241"/>
        <v>1.8062875429823971E-4</v>
      </c>
      <c r="X2466" s="2">
        <f t="shared" si="242"/>
        <v>-5.0232155965807077E-4</v>
      </c>
      <c r="AB2466" s="2">
        <f t="shared" si="243"/>
        <v>-8.8114814842862833E-4</v>
      </c>
      <c r="AF2466" s="2">
        <f t="shared" si="244"/>
        <v>3.7882658877055756E-4</v>
      </c>
    </row>
    <row r="2467" spans="1:32" x14ac:dyDescent="0.3">
      <c r="A2467" s="15">
        <v>45639</v>
      </c>
      <c r="B2467" s="2">
        <v>6.1675053455732508E-3</v>
      </c>
      <c r="C2467" s="4">
        <v>8.9454838749098136E-3</v>
      </c>
      <c r="D2467" s="2">
        <v>6.9029407260350105E-3</v>
      </c>
      <c r="E2467" s="2">
        <v>1.0372252612745644E-2</v>
      </c>
      <c r="F2467">
        <v>12</v>
      </c>
      <c r="G2467">
        <v>2024</v>
      </c>
      <c r="L2467" s="2">
        <f t="shared" si="239"/>
        <v>2.7779785293365628E-3</v>
      </c>
      <c r="P2467" s="2">
        <f t="shared" si="240"/>
        <v>-7.3543538046175975E-4</v>
      </c>
      <c r="T2467" s="2">
        <f t="shared" si="241"/>
        <v>4.2047472671723936E-3</v>
      </c>
      <c r="X2467" s="2">
        <f t="shared" si="242"/>
        <v>2.0425431488748031E-3</v>
      </c>
      <c r="AB2467" s="2">
        <f t="shared" si="243"/>
        <v>-1.4267687378358308E-3</v>
      </c>
      <c r="AF2467" s="2">
        <f t="shared" si="244"/>
        <v>3.4693118867106338E-3</v>
      </c>
    </row>
    <row r="2468" spans="1:32" x14ac:dyDescent="0.3">
      <c r="A2468" s="15">
        <v>45642</v>
      </c>
      <c r="B2468" s="2">
        <v>-9.4138472060190104E-4</v>
      </c>
      <c r="C2468" s="4">
        <v>-4.0394375068131148E-3</v>
      </c>
      <c r="D2468" s="2">
        <v>-4.5722774420708598E-5</v>
      </c>
      <c r="E2468" s="2">
        <v>-4.6820332650213264E-3</v>
      </c>
      <c r="F2468">
        <v>12</v>
      </c>
      <c r="G2468">
        <v>2024</v>
      </c>
      <c r="L2468" s="2">
        <f t="shared" si="239"/>
        <v>-3.0980527862112138E-3</v>
      </c>
      <c r="P2468" s="2">
        <f t="shared" si="240"/>
        <v>-8.9566194618119249E-4</v>
      </c>
      <c r="T2468" s="2">
        <f t="shared" si="241"/>
        <v>-3.7406485444194254E-3</v>
      </c>
      <c r="X2468" s="2">
        <f t="shared" si="242"/>
        <v>-3.993714732392406E-3</v>
      </c>
      <c r="AB2468" s="2">
        <f t="shared" si="243"/>
        <v>6.4259575820821164E-4</v>
      </c>
      <c r="AF2468" s="2">
        <f t="shared" si="244"/>
        <v>-4.6363104906006177E-3</v>
      </c>
    </row>
    <row r="2469" spans="1:32" x14ac:dyDescent="0.3">
      <c r="A2469" s="15">
        <v>45643</v>
      </c>
      <c r="B2469" s="2">
        <v>-1.4616982803309477E-2</v>
      </c>
      <c r="C2469" s="4">
        <v>-1.3468730047733423E-2</v>
      </c>
      <c r="D2469" s="2">
        <v>-1.3933019604769116E-2</v>
      </c>
      <c r="E2469" s="2">
        <v>-1.3016986107524692E-2</v>
      </c>
      <c r="F2469">
        <v>12</v>
      </c>
      <c r="G2469">
        <v>2024</v>
      </c>
      <c r="L2469" s="2">
        <f t="shared" si="239"/>
        <v>1.1482527555760538E-3</v>
      </c>
      <c r="P2469" s="2">
        <f t="shared" si="240"/>
        <v>-6.8396319854036047E-4</v>
      </c>
      <c r="T2469" s="2">
        <f t="shared" si="241"/>
        <v>1.5999966957847851E-3</v>
      </c>
      <c r="X2469" s="2">
        <f t="shared" si="242"/>
        <v>4.6428955703569329E-4</v>
      </c>
      <c r="AB2469" s="2">
        <f t="shared" si="243"/>
        <v>-4.5174394020873129E-4</v>
      </c>
      <c r="AF2469" s="2">
        <f t="shared" si="244"/>
        <v>9.1603349724442458E-4</v>
      </c>
    </row>
    <row r="2470" spans="1:32" x14ac:dyDescent="0.3">
      <c r="A2470" s="15">
        <v>45644</v>
      </c>
      <c r="B2470" s="2">
        <v>-1.2420268324080068E-2</v>
      </c>
      <c r="C2470" s="4">
        <v>-5.6356837606838205E-3</v>
      </c>
      <c r="D2470" s="2">
        <v>-1.3158940698176202E-2</v>
      </c>
      <c r="E2470" s="2">
        <v>-6.2248673691151146E-3</v>
      </c>
      <c r="F2470">
        <v>12</v>
      </c>
      <c r="G2470">
        <v>2024</v>
      </c>
      <c r="L2470" s="2">
        <f t="shared" si="239"/>
        <v>6.7845845633962478E-3</v>
      </c>
      <c r="P2470" s="2">
        <f t="shared" si="240"/>
        <v>7.3867237409613352E-4</v>
      </c>
      <c r="T2470" s="2">
        <f t="shared" si="241"/>
        <v>6.1954009549649537E-3</v>
      </c>
      <c r="X2470" s="2">
        <f t="shared" si="242"/>
        <v>7.5232569374923813E-3</v>
      </c>
      <c r="AB2470" s="2">
        <f t="shared" si="243"/>
        <v>5.8918360843129413E-4</v>
      </c>
      <c r="AF2470" s="2">
        <f t="shared" si="244"/>
        <v>6.9340733290610872E-3</v>
      </c>
    </row>
    <row r="2471" spans="1:32" x14ac:dyDescent="0.3">
      <c r="A2471" s="15">
        <v>45645</v>
      </c>
      <c r="B2471" s="2">
        <v>-1.2203742899450361E-2</v>
      </c>
      <c r="C2471" s="4">
        <v>-1.0213295259898624E-2</v>
      </c>
      <c r="D2471" s="2">
        <v>-1.0814247533782049E-2</v>
      </c>
      <c r="E2471" s="2">
        <v>-1.2024489225788195E-2</v>
      </c>
      <c r="F2471">
        <v>12</v>
      </c>
      <c r="G2471">
        <v>2024</v>
      </c>
      <c r="L2471" s="2">
        <f t="shared" si="239"/>
        <v>1.9904476395517373E-3</v>
      </c>
      <c r="P2471" s="2">
        <f t="shared" si="240"/>
        <v>-1.3894953656683126E-3</v>
      </c>
      <c r="T2471" s="2">
        <f t="shared" si="241"/>
        <v>1.7925367366216673E-4</v>
      </c>
      <c r="X2471" s="2">
        <f t="shared" si="242"/>
        <v>6.009522738834247E-4</v>
      </c>
      <c r="AB2471" s="2">
        <f t="shared" si="243"/>
        <v>1.8111939658895706E-3</v>
      </c>
      <c r="AF2471" s="2">
        <f t="shared" si="244"/>
        <v>-1.2102416920061459E-3</v>
      </c>
    </row>
    <row r="2472" spans="1:32" x14ac:dyDescent="0.3">
      <c r="A2472" s="15">
        <v>45646</v>
      </c>
      <c r="B2472" s="2">
        <v>-1.3347914732723704E-2</v>
      </c>
      <c r="C2472" s="4">
        <v>-1.520560127256106E-2</v>
      </c>
      <c r="D2472" s="2">
        <v>-1.5831098753870527E-2</v>
      </c>
      <c r="E2472" s="2">
        <v>-1.4850908347276995E-2</v>
      </c>
      <c r="F2472">
        <v>12</v>
      </c>
      <c r="G2472">
        <v>2024</v>
      </c>
      <c r="L2472" s="2">
        <f t="shared" si="239"/>
        <v>-1.8576865398373561E-3</v>
      </c>
      <c r="P2472" s="2">
        <f t="shared" si="240"/>
        <v>2.4831840211468233E-3</v>
      </c>
      <c r="T2472" s="2">
        <f t="shared" si="241"/>
        <v>-1.5029936145532913E-3</v>
      </c>
      <c r="X2472" s="2">
        <f t="shared" si="242"/>
        <v>6.2549748130946714E-4</v>
      </c>
      <c r="AB2472" s="2">
        <f t="shared" si="243"/>
        <v>-3.5469292528406485E-4</v>
      </c>
      <c r="AF2472" s="2">
        <f t="shared" si="244"/>
        <v>9.8019040659353199E-4</v>
      </c>
    </row>
    <row r="2473" spans="1:32" x14ac:dyDescent="0.3">
      <c r="A2473" s="15">
        <v>45649</v>
      </c>
      <c r="B2473" s="2">
        <v>8.1499061404928016E-3</v>
      </c>
      <c r="C2473" s="4">
        <v>7.0355060943296547E-3</v>
      </c>
      <c r="D2473" s="2">
        <v>1.1000961402070984E-2</v>
      </c>
      <c r="E2473" s="2">
        <v>6.3886448238689364E-3</v>
      </c>
      <c r="F2473">
        <v>12</v>
      </c>
      <c r="G2473">
        <v>2024</v>
      </c>
      <c r="L2473" s="2">
        <f t="shared" si="239"/>
        <v>-1.1144000461631469E-3</v>
      </c>
      <c r="P2473" s="2">
        <f t="shared" si="240"/>
        <v>-2.8510552615781826E-3</v>
      </c>
      <c r="T2473" s="2">
        <f t="shared" si="241"/>
        <v>-1.7612613166238652E-3</v>
      </c>
      <c r="X2473" s="2">
        <f t="shared" si="242"/>
        <v>-3.9654553077413295E-3</v>
      </c>
      <c r="AB2473" s="2">
        <f t="shared" si="243"/>
        <v>6.4686127046071837E-4</v>
      </c>
      <c r="AF2473" s="2">
        <f t="shared" si="244"/>
        <v>-4.6123165782020479E-3</v>
      </c>
    </row>
    <row r="2474" spans="1:32" x14ac:dyDescent="0.3">
      <c r="A2474" s="15">
        <v>45650</v>
      </c>
      <c r="B2474" s="2">
        <v>-2.0200020221084157E-3</v>
      </c>
      <c r="C2474" s="4">
        <v>-1.0861580107310422E-3</v>
      </c>
      <c r="D2474" s="2">
        <v>-1.6485572201349742E-3</v>
      </c>
      <c r="E2474" s="2">
        <v>-8.5688635509705306E-4</v>
      </c>
      <c r="F2474">
        <v>12</v>
      </c>
      <c r="G2474">
        <v>2024</v>
      </c>
      <c r="L2474" s="2">
        <f t="shared" si="239"/>
        <v>9.3384401137737352E-4</v>
      </c>
      <c r="P2474" s="2">
        <f t="shared" si="240"/>
        <v>-3.714448019734415E-4</v>
      </c>
      <c r="T2474" s="2">
        <f t="shared" si="241"/>
        <v>1.1631156670113625E-3</v>
      </c>
      <c r="X2474" s="2">
        <f t="shared" si="242"/>
        <v>5.6239920940393201E-4</v>
      </c>
      <c r="AB2474" s="2">
        <f t="shared" si="243"/>
        <v>-2.2927165563398912E-4</v>
      </c>
      <c r="AF2474" s="2">
        <f t="shared" si="244"/>
        <v>7.9167086503792114E-4</v>
      </c>
    </row>
    <row r="2475" spans="1:32" x14ac:dyDescent="0.3">
      <c r="A2475" s="15">
        <v>45652</v>
      </c>
      <c r="B2475" s="2">
        <v>2.6112079785041686E-4</v>
      </c>
      <c r="C2475" s="4">
        <v>9.5036803054660999E-4</v>
      </c>
      <c r="D2475" s="2">
        <v>-1.216013116546033E-3</v>
      </c>
      <c r="E2475" s="2">
        <v>-4.9698704787962765E-6</v>
      </c>
      <c r="F2475">
        <v>12</v>
      </c>
      <c r="G2475">
        <v>2024</v>
      </c>
      <c r="L2475" s="2">
        <f t="shared" si="239"/>
        <v>6.8924723269619308E-4</v>
      </c>
      <c r="P2475" s="2">
        <f t="shared" si="240"/>
        <v>1.4771339143964499E-3</v>
      </c>
      <c r="T2475" s="2">
        <f t="shared" si="241"/>
        <v>-2.6609066832921312E-4</v>
      </c>
      <c r="X2475" s="2">
        <f t="shared" si="242"/>
        <v>2.166381147092643E-3</v>
      </c>
      <c r="AB2475" s="2">
        <f t="shared" si="243"/>
        <v>9.5533790102540631E-4</v>
      </c>
      <c r="AF2475" s="2">
        <f t="shared" si="244"/>
        <v>1.2110432460672367E-3</v>
      </c>
    </row>
    <row r="2476" spans="1:32" x14ac:dyDescent="0.3">
      <c r="A2476" s="15">
        <v>45653</v>
      </c>
      <c r="B2476" s="2">
        <v>1.8580797040524939E-3</v>
      </c>
      <c r="C2476" s="4">
        <v>2.6610302229034166E-3</v>
      </c>
      <c r="D2476" s="2">
        <v>2.7476661448838069E-3</v>
      </c>
      <c r="E2476" s="2">
        <v>2.8875090987313143E-3</v>
      </c>
      <c r="F2476">
        <v>12</v>
      </c>
      <c r="G2476">
        <v>2024</v>
      </c>
      <c r="L2476" s="2">
        <f t="shared" si="239"/>
        <v>8.029505188509227E-4</v>
      </c>
      <c r="P2476" s="2">
        <f t="shared" si="240"/>
        <v>-8.8958644083131301E-4</v>
      </c>
      <c r="T2476" s="2">
        <f t="shared" si="241"/>
        <v>1.0294293946788203E-3</v>
      </c>
      <c r="X2476" s="2">
        <f t="shared" si="242"/>
        <v>-8.6635921980390308E-5</v>
      </c>
      <c r="AB2476" s="2">
        <f t="shared" si="243"/>
        <v>-2.2647887582789763E-4</v>
      </c>
      <c r="AF2476" s="2">
        <f t="shared" si="244"/>
        <v>1.3984295384750732E-4</v>
      </c>
    </row>
    <row r="2477" spans="1:32" x14ac:dyDescent="0.3">
      <c r="A2477" s="15">
        <v>45656</v>
      </c>
      <c r="B2477" s="2">
        <v>-9.4503358752063733E-3</v>
      </c>
      <c r="C2477" s="4">
        <v>-7.0758480519371439E-3</v>
      </c>
      <c r="D2477" s="2">
        <v>-6.9877395427518476E-3</v>
      </c>
      <c r="E2477" s="2">
        <v>-5.7299279394280303E-3</v>
      </c>
      <c r="F2477">
        <v>12</v>
      </c>
      <c r="G2477">
        <v>2024</v>
      </c>
      <c r="L2477" s="2">
        <f t="shared" si="239"/>
        <v>2.3744878232692295E-3</v>
      </c>
      <c r="P2477" s="2">
        <f t="shared" si="240"/>
        <v>-2.4625963324545258E-3</v>
      </c>
      <c r="T2477" s="2">
        <f t="shared" si="241"/>
        <v>3.7204079357783431E-3</v>
      </c>
      <c r="X2477" s="2">
        <f t="shared" si="242"/>
        <v>-8.8108509185296294E-5</v>
      </c>
      <c r="AB2477" s="2">
        <f t="shared" si="243"/>
        <v>-1.3459201125091136E-3</v>
      </c>
      <c r="AF2477" s="2">
        <f t="shared" si="244"/>
        <v>1.2578116033238173E-3</v>
      </c>
    </row>
    <row r="2478" spans="1:32" x14ac:dyDescent="0.3">
      <c r="A2478" s="15">
        <v>45657</v>
      </c>
      <c r="B2478" s="2">
        <v>-2.2328263754210474E-3</v>
      </c>
      <c r="C2478" s="4">
        <v>-4.2292418239105594E-6</v>
      </c>
      <c r="D2478" s="2">
        <v>-1.8163887130724623E-3</v>
      </c>
      <c r="E2478" s="2">
        <v>-1.3945381186746557E-3</v>
      </c>
      <c r="F2478">
        <v>12</v>
      </c>
      <c r="G2478">
        <v>2024</v>
      </c>
      <c r="L2478" s="2">
        <f t="shared" si="239"/>
        <v>2.228597133597137E-3</v>
      </c>
      <c r="P2478" s="2">
        <f t="shared" si="240"/>
        <v>-4.1643766234858502E-4</v>
      </c>
      <c r="T2478" s="2">
        <f t="shared" si="241"/>
        <v>8.3828825674639169E-4</v>
      </c>
      <c r="X2478" s="2">
        <f t="shared" si="242"/>
        <v>1.8121594712485517E-3</v>
      </c>
      <c r="AB2478" s="2">
        <f t="shared" si="243"/>
        <v>1.390308876850745E-3</v>
      </c>
      <c r="AF2478" s="2">
        <f t="shared" si="244"/>
        <v>4.2185059439780667E-4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DC279-BB55-4F69-8B95-52A6628DD77B}">
  <dimension ref="A1:CE2479"/>
  <sheetViews>
    <sheetView tabSelected="1" topLeftCell="AQ1" workbookViewId="0">
      <selection activeCell="AV2" sqref="AV2:BB18"/>
    </sheetView>
  </sheetViews>
  <sheetFormatPr defaultRowHeight="14.4" x14ac:dyDescent="0.3"/>
  <cols>
    <col min="1" max="1" width="16.109375" customWidth="1"/>
    <col min="12" max="12" width="10.44140625" style="4" customWidth="1"/>
    <col min="13" max="13" width="8.88671875" style="4"/>
    <col min="17" max="17" width="11" customWidth="1"/>
    <col min="18" max="18" width="10.21875" style="4" customWidth="1"/>
    <col min="19" max="19" width="8.88671875" style="4"/>
    <col min="24" max="24" width="11.21875" style="2" customWidth="1"/>
    <col min="25" max="25" width="8.88671875" style="4"/>
    <col min="30" max="30" width="10.6640625" customWidth="1"/>
    <col min="31" max="31" width="8.88671875" style="4"/>
    <col min="36" max="36" width="10.44140625" customWidth="1"/>
    <col min="37" max="37" width="8.88671875" style="4"/>
    <col min="42" max="42" width="11.6640625" customWidth="1"/>
    <col min="43" max="43" width="8.88671875" style="4"/>
  </cols>
  <sheetData>
    <row r="1" spans="1:83" ht="18" x14ac:dyDescent="0.35">
      <c r="A1" t="s">
        <v>0</v>
      </c>
      <c r="B1" t="s">
        <v>6</v>
      </c>
      <c r="C1" t="s">
        <v>40</v>
      </c>
      <c r="D1" t="s">
        <v>3</v>
      </c>
      <c r="E1" t="s">
        <v>103</v>
      </c>
      <c r="F1" t="s">
        <v>68</v>
      </c>
      <c r="G1" t="s">
        <v>69</v>
      </c>
      <c r="AV1" s="23" t="s">
        <v>119</v>
      </c>
      <c r="AW1" s="23"/>
      <c r="AX1" s="23"/>
      <c r="AY1" s="23"/>
      <c r="AZ1" s="23"/>
      <c r="BA1" s="23"/>
      <c r="BB1" s="23"/>
      <c r="BE1" s="23" t="s">
        <v>118</v>
      </c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</row>
    <row r="2" spans="1:83" x14ac:dyDescent="0.3">
      <c r="A2" s="1">
        <v>39814</v>
      </c>
      <c r="B2" s="2">
        <v>2.5100000000000001E-2</v>
      </c>
      <c r="C2" s="2">
        <v>0</v>
      </c>
      <c r="D2" s="2">
        <v>2.3E-2</v>
      </c>
      <c r="E2" s="2">
        <v>2.6599999999999999E-2</v>
      </c>
      <c r="F2">
        <f>MONTH(A:A)</f>
        <v>1</v>
      </c>
      <c r="G2">
        <f>YEAR(A:A)</f>
        <v>2009</v>
      </c>
      <c r="I2" s="13" t="s">
        <v>52</v>
      </c>
      <c r="J2" s="13" t="s">
        <v>51</v>
      </c>
      <c r="K2" s="13" t="s">
        <v>7</v>
      </c>
      <c r="L2" s="14" t="s">
        <v>29</v>
      </c>
      <c r="M2" s="14" t="s">
        <v>116</v>
      </c>
      <c r="O2" s="13" t="s">
        <v>53</v>
      </c>
      <c r="P2" s="13" t="s">
        <v>54</v>
      </c>
      <c r="Q2" s="13" t="s">
        <v>55</v>
      </c>
      <c r="R2" s="14" t="s">
        <v>29</v>
      </c>
      <c r="S2" s="14" t="s">
        <v>115</v>
      </c>
      <c r="U2" s="13" t="s">
        <v>58</v>
      </c>
      <c r="V2" s="13" t="s">
        <v>54</v>
      </c>
      <c r="W2" s="13" t="s">
        <v>55</v>
      </c>
      <c r="X2" s="13" t="s">
        <v>117</v>
      </c>
      <c r="Y2" s="14" t="s">
        <v>115</v>
      </c>
      <c r="AA2" s="13" t="s">
        <v>59</v>
      </c>
      <c r="AB2" s="13" t="s">
        <v>54</v>
      </c>
      <c r="AC2" s="13" t="s">
        <v>55</v>
      </c>
      <c r="AD2" s="13" t="s">
        <v>117</v>
      </c>
      <c r="AE2" s="14" t="s">
        <v>115</v>
      </c>
      <c r="AG2" s="13" t="s">
        <v>62</v>
      </c>
      <c r="AH2" s="13" t="s">
        <v>54</v>
      </c>
      <c r="AI2" s="13" t="s">
        <v>55</v>
      </c>
      <c r="AJ2" s="13" t="s">
        <v>117</v>
      </c>
      <c r="AK2" s="14" t="s">
        <v>115</v>
      </c>
      <c r="AM2" s="13" t="s">
        <v>63</v>
      </c>
      <c r="AN2" s="13" t="s">
        <v>54</v>
      </c>
      <c r="AO2" s="13" t="s">
        <v>55</v>
      </c>
      <c r="AP2" s="13" t="s">
        <v>117</v>
      </c>
      <c r="AQ2" s="14" t="s">
        <v>115</v>
      </c>
      <c r="AV2" s="5" t="s">
        <v>5</v>
      </c>
      <c r="AW2" s="5" t="s">
        <v>52</v>
      </c>
      <c r="AX2" s="5" t="s">
        <v>53</v>
      </c>
      <c r="AY2" s="5" t="s">
        <v>106</v>
      </c>
      <c r="AZ2" s="5" t="s">
        <v>60</v>
      </c>
      <c r="BA2" s="5" t="s">
        <v>104</v>
      </c>
      <c r="BB2" s="5" t="s">
        <v>105</v>
      </c>
    </row>
    <row r="3" spans="1:83" x14ac:dyDescent="0.3">
      <c r="A3" s="1">
        <v>39815</v>
      </c>
      <c r="B3" s="2">
        <v>4.4000000000000003E-3</v>
      </c>
      <c r="C3" s="2">
        <v>1.8200000000000001E-2</v>
      </c>
      <c r="D3" s="2">
        <v>1.54E-2</v>
      </c>
      <c r="E3" s="2">
        <v>5.4999999999999997E-3</v>
      </c>
      <c r="F3">
        <f t="shared" ref="F3:F66" si="0">MONTH(A:A)</f>
        <v>1</v>
      </c>
      <c r="G3">
        <f t="shared" ref="G3:G66" si="1">YEAR(A:A)</f>
        <v>2009</v>
      </c>
      <c r="I3">
        <v>1</v>
      </c>
      <c r="J3" s="2" t="s">
        <v>40</v>
      </c>
      <c r="K3" s="2" t="s">
        <v>6</v>
      </c>
      <c r="L3" s="4">
        <f>IF(OR(F2=1, F2=3, F2=4, F2=5, F2=6,F2=9,F2=10,F2=11), B2-C2, IF(OR(F2=2, F2=7,F2=8,F2=12), C2-B2, ""))</f>
        <v>2.5100000000000001E-2</v>
      </c>
      <c r="M3" s="4">
        <v>4.0000000000000001E-3</v>
      </c>
      <c r="O3">
        <v>1</v>
      </c>
      <c r="P3" s="2" t="s">
        <v>3</v>
      </c>
      <c r="Q3" s="2" t="s">
        <v>40</v>
      </c>
      <c r="R3" s="4">
        <f>IF(OR(F2=1, F2=4, F2=9,F2=10,F2=11), D2-B2, IF(OR(F2=2,F2=3,F2=5,F2=6, F2=7,F2=8,F2=12), B2-D2, ""))</f>
        <v>-2.1000000000000012E-3</v>
      </c>
      <c r="S3" s="4">
        <v>-3.4999999999999996E-3</v>
      </c>
      <c r="U3">
        <v>1</v>
      </c>
      <c r="V3" t="s">
        <v>40</v>
      </c>
      <c r="W3" s="2" t="s">
        <v>45</v>
      </c>
      <c r="X3" s="2">
        <f>IF(OR(F2=1, F2=3, F2=4, F2=5,F2=9,F2=10,F2=11), B2-E2, IF(OR(F2=2, F2=6, F2=7,F2=8,F2=12), E2-B2, ""))</f>
        <v>-1.4999999999999979E-3</v>
      </c>
      <c r="Y3" s="4">
        <v>3.9047210450255812E-3</v>
      </c>
      <c r="AA3">
        <v>1</v>
      </c>
      <c r="AB3" s="2" t="s">
        <v>3</v>
      </c>
      <c r="AC3" s="2" t="s">
        <v>6</v>
      </c>
      <c r="AD3" s="4">
        <f>IF(OR(F2=1, F2=3, F2=4, F2=5,F2=9,F2=10,F2=11), D2-C2, IF(OR(F2=2, F2=6, F2=7,F2=8,F2=12), C2-D2, ""))</f>
        <v>2.3E-2</v>
      </c>
      <c r="AE3" s="4">
        <v>5.0000000000000001E-4</v>
      </c>
      <c r="AG3">
        <v>1</v>
      </c>
      <c r="AH3" t="s">
        <v>6</v>
      </c>
      <c r="AI3" t="s">
        <v>45</v>
      </c>
      <c r="AJ3" s="4">
        <f>IF(OR(F2=1,F2=2, F2=3,F2=9,F2=11,F2=12), C2-E2, IF(OR( F2=4, F2=5,F2=6, F2=7,F2=8,F2=10), E2-C2, ""))</f>
        <v>-2.6599999999999999E-2</v>
      </c>
      <c r="AK3" s="4">
        <v>-9.5278954974418328E-5</v>
      </c>
      <c r="AM3">
        <v>1</v>
      </c>
      <c r="AN3" t="s">
        <v>3</v>
      </c>
      <c r="AO3" t="s">
        <v>45</v>
      </c>
      <c r="AP3" s="4">
        <f>IF(OR(F2=1, F2=3,F2=4, F2=5,F2=9,F2=10,F2=11), D2-E2, IF(OR(F2=2,F2=6, F2=7,F2=8,F2=12), E2-D2, ""))</f>
        <v>-3.599999999999999E-3</v>
      </c>
      <c r="AQ3" s="4">
        <v>4.0472104502558166E-4</v>
      </c>
      <c r="AV3" s="5">
        <v>2009</v>
      </c>
      <c r="AW3" s="4">
        <f>SUMIF(G:G,$AV$3,L:L)</f>
        <v>-0.38790000000000019</v>
      </c>
      <c r="AX3" s="4">
        <f>SUMIF(G:G,$AV$3,R:R)</f>
        <v>0.18010000000000004</v>
      </c>
      <c r="AY3" s="4">
        <f>SUMIF(G:G,$AV3,X:X)</f>
        <v>-3.110000000000001E-2</v>
      </c>
      <c r="AZ3" s="4">
        <f>SUMIF(G:G,$AV3,AD:AD)</f>
        <v>8.0000000000000016E-2</v>
      </c>
      <c r="BA3" s="4">
        <f>SUMIF(G:G,$AV3,AJ:AJ)</f>
        <v>-0.33820000000000006</v>
      </c>
      <c r="BB3" s="4">
        <f>SUMIF(G:G,$AV3,AP:AP)</f>
        <v>0.36499999999999988</v>
      </c>
      <c r="BE3" s="14" t="s">
        <v>52</v>
      </c>
      <c r="BF3" s="14" t="s">
        <v>24</v>
      </c>
      <c r="BG3" s="14" t="s">
        <v>25</v>
      </c>
      <c r="BH3" s="14"/>
      <c r="BI3" s="14"/>
      <c r="BJ3" s="14" t="s">
        <v>53</v>
      </c>
      <c r="BK3" s="14" t="s">
        <v>56</v>
      </c>
      <c r="BL3" s="14" t="s">
        <v>57</v>
      </c>
      <c r="BM3" s="14"/>
      <c r="BN3" s="14" t="s">
        <v>58</v>
      </c>
      <c r="BO3" s="14" t="s">
        <v>56</v>
      </c>
      <c r="BP3" s="14" t="s">
        <v>57</v>
      </c>
      <c r="BQ3" s="14"/>
      <c r="BR3" s="14"/>
      <c r="BS3" s="14" t="s">
        <v>60</v>
      </c>
      <c r="BT3" s="14" t="s">
        <v>56</v>
      </c>
      <c r="BU3" s="14" t="s">
        <v>57</v>
      </c>
      <c r="BV3" s="4"/>
      <c r="BW3" s="4"/>
      <c r="BX3" s="14" t="s">
        <v>62</v>
      </c>
      <c r="BY3" s="14" t="s">
        <v>56</v>
      </c>
      <c r="BZ3" s="14" t="s">
        <v>57</v>
      </c>
      <c r="CA3" s="4"/>
      <c r="CB3" s="4"/>
      <c r="CC3" s="14" t="s">
        <v>63</v>
      </c>
      <c r="CD3" s="14" t="s">
        <v>56</v>
      </c>
      <c r="CE3" s="14" t="s">
        <v>57</v>
      </c>
    </row>
    <row r="4" spans="1:83" x14ac:dyDescent="0.3">
      <c r="A4" s="1">
        <v>39818</v>
      </c>
      <c r="B4" s="2">
        <v>2.4500000000000001E-2</v>
      </c>
      <c r="C4" s="2">
        <v>3.5700000000000003E-2</v>
      </c>
      <c r="D4" s="2">
        <v>3.1600000000000003E-2</v>
      </c>
      <c r="E4" s="2">
        <v>3.1899999999999998E-2</v>
      </c>
      <c r="F4">
        <f t="shared" si="0"/>
        <v>1</v>
      </c>
      <c r="G4">
        <f t="shared" si="1"/>
        <v>2009</v>
      </c>
      <c r="I4">
        <f>I3+1</f>
        <v>2</v>
      </c>
      <c r="J4" s="2" t="s">
        <v>6</v>
      </c>
      <c r="K4" s="2" t="s">
        <v>40</v>
      </c>
      <c r="L4" s="4">
        <f>IF(OR(F3=1, F3=3, F3=4, F3=5, F3=6,F3=9,F3=10,F3=11), B3-C3, IF(OR(F3=2, F3=7,F3=8,F3=12), C3-B3, ""))</f>
        <v>-1.38E-2</v>
      </c>
      <c r="M4" s="4">
        <v>7.7965350611129448E-3</v>
      </c>
      <c r="O4">
        <f>O3+1</f>
        <v>2</v>
      </c>
      <c r="P4" s="2" t="s">
        <v>40</v>
      </c>
      <c r="Q4" s="2" t="s">
        <v>3</v>
      </c>
      <c r="R4" s="4">
        <f>IF(OR(F3=1, F3=4, F3=9,F3=10,F3=11), D3-B3, IF(OR(F3=2,F3=3,F3=5,F3=6, F3=7,F3=8,F3=12), B3-D3, ""))</f>
        <v>1.0999999999999999E-2</v>
      </c>
      <c r="S4" s="4">
        <v>-4.8585740415160658E-3</v>
      </c>
      <c r="U4">
        <f>U3+1</f>
        <v>2</v>
      </c>
      <c r="V4" t="s">
        <v>45</v>
      </c>
      <c r="W4" s="2" t="s">
        <v>40</v>
      </c>
      <c r="X4" s="2">
        <f>IF(OR(F3=1, F3=3, F3=4, F3=5,F3=9,F3=10,F3=11), B3-E3, IF(OR(F3=2, F3=6, F3=7,F3=8,F3=12), E3-B3, ""))</f>
        <v>-1.0999999999999994E-3</v>
      </c>
      <c r="Y4" s="4">
        <v>7.422699159698759E-3</v>
      </c>
      <c r="AA4">
        <f>AA3+1</f>
        <v>2</v>
      </c>
      <c r="AB4" s="2" t="s">
        <v>6</v>
      </c>
      <c r="AC4" s="2" t="s">
        <v>3</v>
      </c>
      <c r="AD4" s="4">
        <f>IF(OR(F3=1, F3=3, F3=4, F3=5,F3=9,F3=10,F3=11), D3-C3, IF(OR(F3=2, F3=6, F3=7,F3=8,F3=12), C3-D3, ""))</f>
        <v>-2.8000000000000004E-3</v>
      </c>
      <c r="AE4" s="4">
        <v>2.937961019596879E-3</v>
      </c>
      <c r="AG4">
        <f>AG3+1</f>
        <v>2</v>
      </c>
      <c r="AH4" t="s">
        <v>6</v>
      </c>
      <c r="AI4" t="s">
        <v>45</v>
      </c>
      <c r="AJ4" s="4">
        <f>IF(OR(F3=1,F3=2, F3=3,F3=9,F3=11,F3=12), C3-E3, IF(OR( F3=4, F3=5,F3=6, F3=7,F3=8,F3=10), E3-C3, ""))</f>
        <v>1.2700000000000001E-2</v>
      </c>
      <c r="AK4" s="4">
        <v>-3.7383590141418579E-4</v>
      </c>
      <c r="AM4">
        <f>AM3+1</f>
        <v>2</v>
      </c>
      <c r="AN4" t="s">
        <v>45</v>
      </c>
      <c r="AO4" t="s">
        <v>3</v>
      </c>
      <c r="AP4" s="4">
        <f>IF(OR(F3=1, F3=3,F3=4, F3=5,F3=9,F3=10,F3=11), D3-E3, IF(OR(F3=2,F3=6, F3=7,F3=8,F3=12), E3-D3, ""))</f>
        <v>9.9000000000000008E-3</v>
      </c>
      <c r="AQ4" s="4">
        <v>2.5641251181826932E-3</v>
      </c>
      <c r="AV4" s="5">
        <v>2010</v>
      </c>
      <c r="AW4" s="4">
        <f>SUMIF(G:G,$AV$4,L:L)</f>
        <v>-1.0000000000000286E-3</v>
      </c>
      <c r="AX4" s="4">
        <f>SUMIF(G:G,$AV$4,R:R)</f>
        <v>7.1299999999999975E-2</v>
      </c>
      <c r="AY4" s="4">
        <f>SUMIF(G:G,$AV4,X:X)</f>
        <v>2.9999999999999892E-3</v>
      </c>
      <c r="AZ4" s="4">
        <f>SUMIF(G:G,$AV4,AD:AD)</f>
        <v>4.3300000000000005E-2</v>
      </c>
      <c r="BA4" s="4">
        <f>SUMIF(G:G,$AV4,AJ:AJ)</f>
        <v>-0.12320000000000005</v>
      </c>
      <c r="BB4" s="4">
        <f>SUMIF(G:G,$AV4,AP:AP)</f>
        <v>8.0100000000000018E-2</v>
      </c>
      <c r="BE4" s="6">
        <v>1</v>
      </c>
      <c r="BF4" s="4">
        <f>BB3-AY3</f>
        <v>0.3960999999999999</v>
      </c>
      <c r="BG4" s="4">
        <f>BF4/10</f>
        <v>3.9609999999999992E-2</v>
      </c>
      <c r="BH4" s="14"/>
      <c r="BI4" s="14"/>
      <c r="BJ4" s="6">
        <v>1</v>
      </c>
      <c r="BK4" s="4">
        <f>BA3-BB3</f>
        <v>-0.70319999999999994</v>
      </c>
      <c r="BL4" s="4">
        <f>BK4/10</f>
        <v>-7.0319999999999994E-2</v>
      </c>
      <c r="BM4" s="4"/>
      <c r="BN4" s="6">
        <v>1</v>
      </c>
      <c r="BO4" s="4">
        <f>BB3-AZ3</f>
        <v>0.28499999999999986</v>
      </c>
      <c r="BP4" s="4">
        <f>BO4/10</f>
        <v>2.8499999999999987E-2</v>
      </c>
      <c r="BQ4" s="4"/>
      <c r="BR4" s="4"/>
      <c r="BS4" s="6">
        <v>1</v>
      </c>
      <c r="BT4" s="4">
        <f>BA3-AY3</f>
        <v>-0.30710000000000004</v>
      </c>
      <c r="BU4" s="4">
        <f>BT4/10</f>
        <v>-3.0710000000000005E-2</v>
      </c>
      <c r="BV4" s="4"/>
      <c r="BW4" s="4"/>
      <c r="BX4" s="6">
        <v>1</v>
      </c>
      <c r="BY4" s="4">
        <f>AY3-AZ3</f>
        <v>-0.11110000000000003</v>
      </c>
      <c r="BZ4" s="4">
        <f>BY4/10</f>
        <v>-1.1110000000000004E-2</v>
      </c>
      <c r="CA4" s="4"/>
      <c r="CB4" s="4"/>
      <c r="CC4" s="6">
        <v>1</v>
      </c>
      <c r="CD4" s="4">
        <f>BA3-AZ3</f>
        <v>-0.41820000000000007</v>
      </c>
      <c r="CE4" s="4">
        <f>CD4/10</f>
        <v>-4.182000000000001E-2</v>
      </c>
    </row>
    <row r="5" spans="1:83" x14ac:dyDescent="0.3">
      <c r="A5" s="1">
        <v>39819</v>
      </c>
      <c r="B5" s="2">
        <v>-2.8E-3</v>
      </c>
      <c r="C5" s="2">
        <v>8.8000000000000005E-3</v>
      </c>
      <c r="D5" s="2">
        <v>6.7000000000000002E-3</v>
      </c>
      <c r="E5" s="2">
        <v>5.8999999999999999E-3</v>
      </c>
      <c r="F5">
        <f t="shared" si="0"/>
        <v>1</v>
      </c>
      <c r="G5">
        <f t="shared" si="1"/>
        <v>2009</v>
      </c>
      <c r="I5">
        <f t="shared" ref="I5:I14" si="2">I4+1</f>
        <v>3</v>
      </c>
      <c r="J5" s="2" t="s">
        <v>40</v>
      </c>
      <c r="K5" s="2" t="s">
        <v>6</v>
      </c>
      <c r="L5" s="4">
        <f>IF(OR(F4=1, F4=3, F4=4, F4=5, F4=6,F4=9,F4=10,F4=11), B4-C4, IF(OR(F4=2, F4=7,F4=8,F4=12), C4-B4, ""))</f>
        <v>-1.1200000000000002E-2</v>
      </c>
      <c r="M5" s="4">
        <v>-2.7808604304121452E-3</v>
      </c>
      <c r="O5">
        <f t="shared" ref="O5:O14" si="3">O4+1</f>
        <v>3</v>
      </c>
      <c r="P5" s="2" t="s">
        <v>40</v>
      </c>
      <c r="Q5" s="2" t="s">
        <v>3</v>
      </c>
      <c r="R5" s="4">
        <f>IF(OR(F4=1, F4=4, F4=9,F4=10,F4=11), D4-B4, IF(OR(F4=2,F4=3,F4=5,F4=6, F4=7,F4=8,F4=12), B4-D4, ""))</f>
        <v>7.1000000000000021E-3</v>
      </c>
      <c r="S5" s="4">
        <v>2.6918554542745988E-3</v>
      </c>
      <c r="U5">
        <f t="shared" ref="U5:U14" si="4">U4+1</f>
        <v>3</v>
      </c>
      <c r="V5" t="s">
        <v>40</v>
      </c>
      <c r="W5" s="2" t="s">
        <v>45</v>
      </c>
      <c r="X5" s="2">
        <f>IF(OR(F4=1, F4=3, F4=4, F4=5,F4=9,F4=10,F4=11), B4-E4, IF(OR(F4=2, F4=6, F4=7,F4=8,F4=12), E4-B4, ""))</f>
        <v>-7.3999999999999969E-3</v>
      </c>
      <c r="Y5" s="4">
        <v>-3.17732180306833E-3</v>
      </c>
      <c r="AA5">
        <f t="shared" ref="AA5:AA14" si="5">AA4+1</f>
        <v>3</v>
      </c>
      <c r="AB5" s="2" t="s">
        <v>3</v>
      </c>
      <c r="AC5" s="2" t="s">
        <v>6</v>
      </c>
      <c r="AD5" s="4">
        <f>IF(OR(F4=1, F4=3, F4=4, F4=5,F4=9,F4=10,F4=11), D4-C4, IF(OR(F4=2, F4=6, F4=7,F4=8,F4=12), C4-D4, ""))</f>
        <v>-4.0999999999999995E-3</v>
      </c>
      <c r="AE5" s="4">
        <v>-8.9004976137546394E-5</v>
      </c>
      <c r="AG5">
        <f t="shared" ref="AG5:AG14" si="6">AG4+1</f>
        <v>3</v>
      </c>
      <c r="AH5" t="s">
        <v>6</v>
      </c>
      <c r="AI5" t="s">
        <v>45</v>
      </c>
      <c r="AJ5" s="4">
        <f>IF(OR(F4=1,F4=2, F4=3,F4=9,F4=11,F4=12), C4-E4, IF(OR( F4=4, F4=5,F4=6, F4=7,F4=8,F4=10), E4-C4, ""))</f>
        <v>3.8000000000000048E-3</v>
      </c>
      <c r="AK5" s="4">
        <v>-3.9646137265618507E-4</v>
      </c>
      <c r="AM5">
        <f t="shared" ref="AM5:AM14" si="7">AM4+1</f>
        <v>3</v>
      </c>
      <c r="AN5" t="s">
        <v>3</v>
      </c>
      <c r="AO5" t="s">
        <v>45</v>
      </c>
      <c r="AP5" s="4">
        <f>IF(OR(F4=1, F4=3,F4=4, F4=5,F4=9,F4=10,F4=11), D4-E4, IF(OR(F4=2,F4=6, F4=7,F4=8,F4=12), E4-D4, ""))</f>
        <v>-2.9999999999999472E-4</v>
      </c>
      <c r="AQ5" s="4">
        <v>-4.8546634879373146E-4</v>
      </c>
      <c r="AV5" s="5">
        <v>2011</v>
      </c>
      <c r="AW5" s="4">
        <f>SUMIF(G:G,$AV$5,L:L)</f>
        <v>4.5500000000000006E-2</v>
      </c>
      <c r="AX5" s="4">
        <f>SUMIF(G:G,$AV$5,R:R)</f>
        <v>-4.8899999999999985E-2</v>
      </c>
      <c r="AY5" s="4">
        <f>SUMIF(G:G,$AV5,X:X)</f>
        <v>1.6799999999999982E-2</v>
      </c>
      <c r="AZ5" s="4">
        <f>SUMIF(G:G,$AV5,AD:AD)</f>
        <v>4.6600000000000086E-2</v>
      </c>
      <c r="BA5" s="4">
        <f>SUMIF(G:G,$AV5,AJ:AJ)</f>
        <v>1.3300000000000006E-2</v>
      </c>
      <c r="BB5" s="4">
        <f>SUMIF(G:G,$AV5,AP:AP)</f>
        <v>8.5000000000000058E-3</v>
      </c>
      <c r="BE5" s="6">
        <f>BE4+1</f>
        <v>2</v>
      </c>
      <c r="BF5" s="4">
        <f>AY4-BB4</f>
        <v>-7.710000000000003E-2</v>
      </c>
      <c r="BG5" s="4">
        <f t="shared" ref="BG5:BG15" si="8">BF5/9</f>
        <v>-8.5666666666666703E-3</v>
      </c>
      <c r="BH5" s="4"/>
      <c r="BI5" s="4"/>
      <c r="BJ5" s="6">
        <f>BJ4+1</f>
        <v>2</v>
      </c>
      <c r="BK5" s="4">
        <f>BB4-BA4</f>
        <v>0.20330000000000006</v>
      </c>
      <c r="BL5" s="4">
        <f t="shared" ref="BL5:BL15" si="9">BK5/9</f>
        <v>2.2588888888888894E-2</v>
      </c>
      <c r="BM5" s="4"/>
      <c r="BN5" s="6">
        <f>BN4+1</f>
        <v>2</v>
      </c>
      <c r="BO5" s="4">
        <f>-BB4+AZ4</f>
        <v>-3.6800000000000013E-2</v>
      </c>
      <c r="BP5" s="4">
        <f t="shared" ref="BP5:BP15" si="10">BO5/9</f>
        <v>-4.0888888888888902E-3</v>
      </c>
      <c r="BQ5" s="4"/>
      <c r="BR5" s="4"/>
      <c r="BS5" s="6">
        <f>BS4+1</f>
        <v>2</v>
      </c>
      <c r="BT5" s="4">
        <f>-BA4+AY4</f>
        <v>0.12620000000000003</v>
      </c>
      <c r="BU5" s="4">
        <f t="shared" ref="BU5:BU15" si="11">BT5/9</f>
        <v>1.4022222222222226E-2</v>
      </c>
      <c r="BV5" s="4"/>
      <c r="BW5" s="4"/>
      <c r="BX5" s="6">
        <f>BX4+1</f>
        <v>2</v>
      </c>
      <c r="BY5" s="4">
        <f>AY4-AZ4</f>
        <v>-4.0300000000000016E-2</v>
      </c>
      <c r="BZ5" s="4">
        <f t="shared" ref="BZ5:BZ15" si="12">BY5/9</f>
        <v>-4.4777777777777793E-3</v>
      </c>
      <c r="CA5" s="4"/>
      <c r="CB5" s="4"/>
      <c r="CC5" s="6">
        <f>CC4+1</f>
        <v>2</v>
      </c>
      <c r="CD5" s="4">
        <f>-BA4+AZ4</f>
        <v>0.16650000000000004</v>
      </c>
      <c r="CE5" s="4">
        <f t="shared" ref="CE5:CE15" si="13">CD5/9</f>
        <v>1.8500000000000003E-2</v>
      </c>
    </row>
    <row r="6" spans="1:83" x14ac:dyDescent="0.3">
      <c r="A6" s="1">
        <v>39820</v>
      </c>
      <c r="B6" s="2">
        <v>-6.1800000000000001E-2</v>
      </c>
      <c r="C6" s="2">
        <v>-7.2900000000000006E-2</v>
      </c>
      <c r="D6" s="2">
        <v>-7.6100000000000001E-2</v>
      </c>
      <c r="E6" s="2">
        <v>-7.2499999999999995E-2</v>
      </c>
      <c r="F6">
        <f t="shared" si="0"/>
        <v>1</v>
      </c>
      <c r="G6">
        <f t="shared" si="1"/>
        <v>2009</v>
      </c>
      <c r="I6">
        <f t="shared" si="2"/>
        <v>4</v>
      </c>
      <c r="J6" s="2" t="s">
        <v>40</v>
      </c>
      <c r="K6" s="2" t="s">
        <v>6</v>
      </c>
      <c r="L6" s="4">
        <f>IF(OR(F5=1, F5=3, F5=4, F5=5, F5=6,F5=9,F5=10,F5=11), B5-C5, IF(OR(F5=2, F5=7,F5=8,F5=12), C5-B5, ""))</f>
        <v>-1.1600000000000001E-2</v>
      </c>
      <c r="M6" s="4">
        <v>-6.385751958571894E-3</v>
      </c>
      <c r="O6">
        <f t="shared" si="3"/>
        <v>4</v>
      </c>
      <c r="P6" s="2" t="s">
        <v>3</v>
      </c>
      <c r="Q6" s="2" t="s">
        <v>40</v>
      </c>
      <c r="R6" s="4">
        <f>IF(OR(F5=1, F5=4, F5=9,F5=10,F5=11), D5-B5, IF(OR(F5=2,F5=3,F5=5,F5=6, F5=7,F5=8,F5=12), B5-D5, ""))</f>
        <v>9.4999999999999998E-3</v>
      </c>
      <c r="S6" s="4">
        <v>5.5016414344552442E-3</v>
      </c>
      <c r="U6">
        <f t="shared" si="4"/>
        <v>4</v>
      </c>
      <c r="V6" t="s">
        <v>40</v>
      </c>
      <c r="W6" s="2" t="s">
        <v>45</v>
      </c>
      <c r="X6" s="2">
        <f>IF(OR(F5=1, F5=3, F5=4, F5=5,F5=9,F5=10,F5=11), B5-E5, IF(OR(F5=2, F5=6, F5=7,F5=8,F5=12), E5-B5, ""))</f>
        <v>-8.6999999999999994E-3</v>
      </c>
      <c r="Y6" s="4">
        <v>-5.64608736434195E-3</v>
      </c>
      <c r="AA6">
        <f t="shared" si="5"/>
        <v>4</v>
      </c>
      <c r="AB6" s="2" t="s">
        <v>3</v>
      </c>
      <c r="AC6" s="2" t="s">
        <v>6</v>
      </c>
      <c r="AD6" s="4">
        <f>IF(OR(F5=1, F5=3, F5=4, F5=5,F5=9,F5=10,F5=11), D5-C5, IF(OR(F5=2, F5=6, F5=7,F5=8,F5=12), C5-D5, ""))</f>
        <v>-2.1000000000000003E-3</v>
      </c>
      <c r="AE6" s="4">
        <v>-8.8411052411664984E-4</v>
      </c>
      <c r="AG6">
        <f t="shared" si="6"/>
        <v>4</v>
      </c>
      <c r="AH6" t="s">
        <v>45</v>
      </c>
      <c r="AI6" t="s">
        <v>6</v>
      </c>
      <c r="AJ6" s="4">
        <f>IF(OR(F5=1,F5=2, F5=3,F5=9,F5=11,F5=12), C5-E5, IF(OR( F5=4, F5=5,F5=6, F5=7,F5=8,F5=10), E5-C5, ""))</f>
        <v>2.9000000000000007E-3</v>
      </c>
      <c r="AK6" s="4">
        <v>7.3966459422994402E-4</v>
      </c>
      <c r="AM6">
        <f t="shared" si="7"/>
        <v>4</v>
      </c>
      <c r="AN6" t="s">
        <v>3</v>
      </c>
      <c r="AO6" t="s">
        <v>45</v>
      </c>
      <c r="AP6" s="4">
        <f>IF(OR(F5=1, F5=3,F5=4, F5=5,F5=9,F5=10,F5=11), D5-E5, IF(OR(F5=2,F5=6, F5=7,F5=8,F5=12), E5-D5, ""))</f>
        <v>8.0000000000000036E-4</v>
      </c>
      <c r="AQ6" s="4">
        <v>-1.4444592988670582E-4</v>
      </c>
      <c r="AV6" s="5">
        <v>2012</v>
      </c>
      <c r="AW6" s="4">
        <f>SUMIF(G:G,$AV$6,L:L)</f>
        <v>-0.13240000000000007</v>
      </c>
      <c r="AX6" s="4">
        <f>SUMIF(G:G,$AV$6,R:R)</f>
        <v>0.20309999999999992</v>
      </c>
      <c r="AY6" s="4">
        <f>SUMIF(G:G,$AV6,X:X)</f>
        <v>3.4300000000000004E-2</v>
      </c>
      <c r="AZ6" s="4">
        <f>SUMIF(G:G,$AV6,AD:AD)</f>
        <v>4.2900000000000008E-2</v>
      </c>
      <c r="BA6" s="4">
        <f>SUMIF(G:G,$AV6,AJ:AJ)</f>
        <v>0.18809999999999993</v>
      </c>
      <c r="BB6" s="4">
        <f>SUMIF(G:G,$AV6,AP:AP)</f>
        <v>0.19600000000000006</v>
      </c>
      <c r="BE6" s="6">
        <f t="shared" ref="BE6:BE15" si="14">BE5+1</f>
        <v>3</v>
      </c>
      <c r="BF6" s="4">
        <f>BB5-AY5</f>
        <v>-8.2999999999999758E-3</v>
      </c>
      <c r="BG6" s="4">
        <f t="shared" si="8"/>
        <v>-9.2222222222221957E-4</v>
      </c>
      <c r="BH6" s="4"/>
      <c r="BI6" s="4"/>
      <c r="BJ6" s="6">
        <f t="shared" ref="BJ6:BJ15" si="15">BJ5+1</f>
        <v>3</v>
      </c>
      <c r="BK6" s="4">
        <f>BB5-BA5</f>
        <v>-4.8000000000000004E-3</v>
      </c>
      <c r="BL6" s="4">
        <f t="shared" si="9"/>
        <v>-5.3333333333333336E-4</v>
      </c>
      <c r="BM6" s="4"/>
      <c r="BN6" s="6">
        <f t="shared" ref="BN6:BN14" si="16">BN5+1</f>
        <v>3</v>
      </c>
      <c r="BO6" s="4">
        <f>BB5-AZ5</f>
        <v>-3.8100000000000078E-2</v>
      </c>
      <c r="BP6" s="4">
        <f t="shared" si="10"/>
        <v>-4.2333333333333424E-3</v>
      </c>
      <c r="BQ6" s="4"/>
      <c r="BR6" s="4"/>
      <c r="BS6" s="6">
        <f t="shared" ref="BS6:BS14" si="17">BS5+1</f>
        <v>3</v>
      </c>
      <c r="BT6" s="4">
        <f>BA5-AY5</f>
        <v>-3.4999999999999754E-3</v>
      </c>
      <c r="BU6" s="4">
        <f t="shared" si="11"/>
        <v>-3.8888888888888616E-4</v>
      </c>
      <c r="BV6" s="4"/>
      <c r="BW6" s="4"/>
      <c r="BX6" s="6">
        <f t="shared" ref="BX6:BX14" si="18">BX5+1</f>
        <v>3</v>
      </c>
      <c r="BY6" s="4">
        <f>AY5-AZ5</f>
        <v>-2.9800000000000104E-2</v>
      </c>
      <c r="BZ6" s="4">
        <f t="shared" si="12"/>
        <v>-3.3111111111111227E-3</v>
      </c>
      <c r="CA6" s="4"/>
      <c r="CB6" s="4"/>
      <c r="CC6" s="6">
        <f t="shared" ref="CC6:CC14" si="19">CC5+1</f>
        <v>3</v>
      </c>
      <c r="CD6" s="4">
        <f>BA5-AZ5</f>
        <v>-3.330000000000008E-2</v>
      </c>
      <c r="CE6" s="4">
        <f t="shared" si="13"/>
        <v>-3.7000000000000088E-3</v>
      </c>
    </row>
    <row r="7" spans="1:83" x14ac:dyDescent="0.3">
      <c r="A7" s="1">
        <v>39822</v>
      </c>
      <c r="B7" s="2">
        <v>-1.6199999999999999E-2</v>
      </c>
      <c r="C7" s="2">
        <v>-1.52E-2</v>
      </c>
      <c r="D7" s="2">
        <v>-1.5599999999999999E-2</v>
      </c>
      <c r="E7" s="2">
        <v>-1.8800000000000001E-2</v>
      </c>
      <c r="F7">
        <f t="shared" si="0"/>
        <v>1</v>
      </c>
      <c r="G7">
        <f t="shared" si="1"/>
        <v>2009</v>
      </c>
      <c r="I7">
        <f t="shared" si="2"/>
        <v>5</v>
      </c>
      <c r="J7" s="2" t="s">
        <v>40</v>
      </c>
      <c r="K7" s="2" t="s">
        <v>6</v>
      </c>
      <c r="L7" s="4">
        <f>IF(OR(F6=1, F6=3, F6=4, F6=5, F6=6,F6=9,F6=10,F6=11), B6-C6, IF(OR(F6=2, F6=7,F6=8,F6=12), C6-B6, ""))</f>
        <v>1.1100000000000006E-2</v>
      </c>
      <c r="M7" s="4">
        <v>-3.1915625049224131E-3</v>
      </c>
      <c r="O7">
        <f t="shared" si="3"/>
        <v>5</v>
      </c>
      <c r="P7" s="2" t="s">
        <v>40</v>
      </c>
      <c r="Q7" s="2" t="s">
        <v>3</v>
      </c>
      <c r="R7" s="4">
        <f>IF(OR(F6=1, F6=4, F6=9,F6=10,F6=11), D6-B6, IF(OR(F6=2,F6=3,F6=5,F6=6, F6=7,F6=8,F6=12), B6-D6, ""))</f>
        <v>-1.43E-2</v>
      </c>
      <c r="S7" s="4">
        <v>-5.6517346673333295E-4</v>
      </c>
      <c r="U7">
        <f t="shared" si="4"/>
        <v>5</v>
      </c>
      <c r="V7" t="s">
        <v>40</v>
      </c>
      <c r="W7" s="2" t="s">
        <v>45</v>
      </c>
      <c r="X7" s="2">
        <f>IF(OR(F6=1, F6=3, F6=4, F6=5,F6=9,F6=10,F6=11), B6-E6, IF(OR(F6=2, F6=6, F6=7,F6=8,F6=12), E6-B6, ""))</f>
        <v>1.0699999999999994E-2</v>
      </c>
      <c r="Y7" s="4">
        <v>-3.3844102736706608E-3</v>
      </c>
      <c r="AA7">
        <f t="shared" si="5"/>
        <v>5</v>
      </c>
      <c r="AB7" s="2" t="s">
        <v>3</v>
      </c>
      <c r="AC7" s="2" t="s">
        <v>6</v>
      </c>
      <c r="AD7" s="4">
        <f>IF(OR(F6=1, F6=3, F6=4, F6=5,F6=9,F6=10,F6=11), D6-C6, IF(OR(F6=2, F6=6, F6=7,F6=8,F6=12), C6-D6, ""))</f>
        <v>-3.1999999999999945E-3</v>
      </c>
      <c r="AE7" s="4">
        <v>-3.7567359716557461E-3</v>
      </c>
      <c r="AG7">
        <f t="shared" si="6"/>
        <v>5</v>
      </c>
      <c r="AH7" t="s">
        <v>45</v>
      </c>
      <c r="AI7" t="s">
        <v>6</v>
      </c>
      <c r="AJ7" s="4">
        <f>IF(OR(F6=1,F6=2, F6=3,F6=9,F6=11,F6=12), C6-E6, IF(OR( F6=4, F6=5,F6=6, F6=7,F6=8,F6=10), E6-C6, ""))</f>
        <v>-4.0000000000001146E-4</v>
      </c>
      <c r="AK7" s="4">
        <v>-1.9284776874824768E-4</v>
      </c>
      <c r="AM7">
        <f t="shared" si="7"/>
        <v>5</v>
      </c>
      <c r="AN7" t="s">
        <v>3</v>
      </c>
      <c r="AO7" t="s">
        <v>45</v>
      </c>
      <c r="AP7" s="4">
        <f>IF(OR(F6=1, F6=3,F6=4, F6=5,F6=9,F6=10,F6=11), D6-E6, IF(OR(F6=2,F6=6, F6=7,F6=8,F6=12), E6-D6, ""))</f>
        <v>-3.600000000000006E-3</v>
      </c>
      <c r="AQ7" s="4">
        <v>-3.9495837404039938E-3</v>
      </c>
      <c r="AV7" s="5">
        <v>2013</v>
      </c>
      <c r="AW7" s="4">
        <f>SUMIF(G:G,$AV$7,L:L)</f>
        <v>-0.26530000000000009</v>
      </c>
      <c r="AX7" s="4">
        <f>SUMIF(G:G,$AV$7,R:R)</f>
        <v>0.44170000000000009</v>
      </c>
      <c r="AY7" s="4">
        <f>SUMIF(G:G,$AV7,X:X)</f>
        <v>3.2199999999999999E-2</v>
      </c>
      <c r="AZ7" s="4">
        <f>SUMIF(G:G,$AV7,AD:AD)</f>
        <v>7.0800000000000002E-2</v>
      </c>
      <c r="BA7" s="4">
        <f>SUMIF(G:G,$AV7,AJ:AJ)</f>
        <v>1.6300000000000009E-2</v>
      </c>
      <c r="BB7" s="4">
        <f>SUMIF(G:G,$AV7,AP:AP)</f>
        <v>0.42810000000000015</v>
      </c>
      <c r="BE7" s="6">
        <f t="shared" si="14"/>
        <v>4</v>
      </c>
      <c r="BF7" s="4">
        <f>BB6-AY6</f>
        <v>0.16170000000000007</v>
      </c>
      <c r="BG7" s="4">
        <f t="shared" si="8"/>
        <v>1.7966666666666672E-2</v>
      </c>
      <c r="BH7" s="4"/>
      <c r="BI7" s="4"/>
      <c r="BJ7" s="6">
        <f t="shared" si="15"/>
        <v>4</v>
      </c>
      <c r="BK7" s="4">
        <f>BA6-BB6</f>
        <v>-7.9000000000001291E-3</v>
      </c>
      <c r="BL7" s="4">
        <f t="shared" si="9"/>
        <v>-8.7777777777779209E-4</v>
      </c>
      <c r="BM7" s="4"/>
      <c r="BN7" s="6">
        <f t="shared" si="16"/>
        <v>4</v>
      </c>
      <c r="BO7" s="4">
        <f>BB6-AZ6</f>
        <v>0.15310000000000007</v>
      </c>
      <c r="BP7" s="4">
        <f t="shared" si="10"/>
        <v>1.7011111111111119E-2</v>
      </c>
      <c r="BQ7" s="4"/>
      <c r="BR7" s="4"/>
      <c r="BS7" s="6">
        <f t="shared" si="17"/>
        <v>4</v>
      </c>
      <c r="BT7" s="4">
        <f>BA6-AY6</f>
        <v>0.15379999999999994</v>
      </c>
      <c r="BU7" s="4">
        <f t="shared" si="11"/>
        <v>1.7088888888888883E-2</v>
      </c>
      <c r="BV7" s="4"/>
      <c r="BW7" s="4"/>
      <c r="BX7" s="6">
        <f t="shared" si="18"/>
        <v>4</v>
      </c>
      <c r="BY7" s="4">
        <f>-AY6+AZ6</f>
        <v>8.6000000000000035E-3</v>
      </c>
      <c r="BZ7" s="4">
        <f t="shared" si="12"/>
        <v>9.5555555555555595E-4</v>
      </c>
      <c r="CA7" s="4"/>
      <c r="CB7" s="4"/>
      <c r="CC7" s="6">
        <f t="shared" si="19"/>
        <v>4</v>
      </c>
      <c r="CD7" s="4">
        <f>BA6-AZ6</f>
        <v>0.14519999999999994</v>
      </c>
      <c r="CE7" s="4">
        <f t="shared" si="13"/>
        <v>1.6133333333333326E-2</v>
      </c>
    </row>
    <row r="8" spans="1:83" x14ac:dyDescent="0.3">
      <c r="A8" s="1">
        <v>39825</v>
      </c>
      <c r="B8" s="2">
        <v>-3.4799999999999998E-2</v>
      </c>
      <c r="C8" s="2">
        <v>-3.7699999999999997E-2</v>
      </c>
      <c r="D8" s="2">
        <v>-4.2500000000000003E-2</v>
      </c>
      <c r="E8" s="2">
        <v>-3.15E-2</v>
      </c>
      <c r="F8">
        <f t="shared" si="0"/>
        <v>1</v>
      </c>
      <c r="G8">
        <f t="shared" si="1"/>
        <v>2009</v>
      </c>
      <c r="I8">
        <f t="shared" si="2"/>
        <v>6</v>
      </c>
      <c r="J8" s="2" t="s">
        <v>40</v>
      </c>
      <c r="K8" s="2" t="s">
        <v>6</v>
      </c>
      <c r="L8" s="4">
        <f>IF(OR(F7=1, F7=3, F7=4, F7=5, F7=6,F7=9,F7=10,F7=11), B7-C7, IF(OR(F7=2, F7=7,F7=8,F7=12), C7-B7, ""))</f>
        <v>-9.9999999999999915E-4</v>
      </c>
      <c r="M8" s="4">
        <v>5.3434770947661386E-3</v>
      </c>
      <c r="O8">
        <f t="shared" si="3"/>
        <v>6</v>
      </c>
      <c r="P8" s="2" t="s">
        <v>40</v>
      </c>
      <c r="Q8" s="2" t="s">
        <v>3</v>
      </c>
      <c r="R8" s="4">
        <f>IF(OR(F7=1, F7=4, F7=9,F7=10,F7=11), D7-B7, IF(OR(F7=2,F7=3,F7=5,F7=6, F7=7,F7=8,F7=12), B7-D7, ""))</f>
        <v>5.9999999999999984E-4</v>
      </c>
      <c r="S8" s="4">
        <v>-1.1507850215114468E-7</v>
      </c>
      <c r="U8">
        <f t="shared" si="4"/>
        <v>6</v>
      </c>
      <c r="V8" t="s">
        <v>45</v>
      </c>
      <c r="W8" s="2" t="s">
        <v>40</v>
      </c>
      <c r="X8" s="2">
        <f>IF(OR(F7=1, F7=3, F7=4, F7=5,F7=9,F7=10,F7=11), B7-E7, IF(OR(F7=2, F7=6, F7=7,F7=8,F7=12), E7-B7, ""))</f>
        <v>2.6000000000000016E-3</v>
      </c>
      <c r="Y8" s="4">
        <v>8.0998615097245021E-3</v>
      </c>
      <c r="AA8">
        <f t="shared" si="5"/>
        <v>6</v>
      </c>
      <c r="AB8" s="2" t="s">
        <v>6</v>
      </c>
      <c r="AC8" s="2" t="s">
        <v>3</v>
      </c>
      <c r="AD8" s="4">
        <f>IF(OR(F7=1, F7=3, F7=4, F7=5,F7=9,F7=10,F7=11), D7-C7, IF(OR(F7=2, F7=6, F7=7,F7=8,F7=12), C7-D7, ""))</f>
        <v>-3.9999999999999931E-4</v>
      </c>
      <c r="AE8" s="4">
        <v>5.3433620162639875E-3</v>
      </c>
      <c r="AG8">
        <f t="shared" si="6"/>
        <v>6</v>
      </c>
      <c r="AH8" t="s">
        <v>45</v>
      </c>
      <c r="AI8" t="s">
        <v>6</v>
      </c>
      <c r="AJ8" s="4">
        <f>IF(OR(F7=1,F7=2, F7=3,F7=9,F7=11,F7=12), C7-E7, IF(OR( F7=4, F7=5,F7=6, F7=7,F7=8,F7=10), E7-C7, ""))</f>
        <v>3.6000000000000008E-3</v>
      </c>
      <c r="AK8" s="4">
        <v>2.7563844149583634E-3</v>
      </c>
      <c r="AM8">
        <f t="shared" si="7"/>
        <v>6</v>
      </c>
      <c r="AN8" t="s">
        <v>45</v>
      </c>
      <c r="AO8" t="s">
        <v>3</v>
      </c>
      <c r="AP8" s="4">
        <f>IF(OR(F7=1, F7=3,F7=4, F7=5,F7=9,F7=10,F7=11), D7-E7, IF(OR(F7=2,F7=6, F7=7,F7=8,F7=12), E7-D7, ""))</f>
        <v>3.2000000000000015E-3</v>
      </c>
      <c r="AQ8" s="4">
        <v>8.0997464312223509E-3</v>
      </c>
      <c r="AV8" s="5">
        <v>2014</v>
      </c>
      <c r="AW8" s="4">
        <f>SUMIF(G:G,$AV8,L:L)</f>
        <v>-0.10020000000000007</v>
      </c>
      <c r="AX8" s="4">
        <f>SUMIF(G:G,$AV$8,R:R)</f>
        <v>-0.1772</v>
      </c>
      <c r="AY8" s="4">
        <f>SUMIF(G:G,$AV8,X:X)</f>
        <v>-1.0800000000000035E-2</v>
      </c>
      <c r="AZ8" s="4">
        <f>SUMIF(G:G,$AV8,AD:AD)</f>
        <v>6.0599999999999966E-2</v>
      </c>
      <c r="BA8" s="4">
        <f>SUMIF(G:G,$AV8,AJ:AJ)</f>
        <v>1.0800000000000014E-2</v>
      </c>
      <c r="BB8" s="4">
        <f>SUMIF(G:G,$AV8,AP:AP)</f>
        <v>0.15380000000000016</v>
      </c>
      <c r="BE8" s="6">
        <f t="shared" si="14"/>
        <v>5</v>
      </c>
      <c r="BF8" s="4">
        <f>BB7-AY7</f>
        <v>0.39590000000000014</v>
      </c>
      <c r="BG8" s="4">
        <f t="shared" si="8"/>
        <v>4.3988888888888904E-2</v>
      </c>
      <c r="BH8" s="4"/>
      <c r="BI8" s="4"/>
      <c r="BJ8" s="6">
        <f t="shared" si="15"/>
        <v>5</v>
      </c>
      <c r="BK8" s="4">
        <f>BB7-BA7</f>
        <v>0.41180000000000017</v>
      </c>
      <c r="BL8" s="4">
        <f t="shared" si="9"/>
        <v>4.5755555555555577E-2</v>
      </c>
      <c r="BM8" s="4"/>
      <c r="BN8" s="6">
        <f t="shared" si="16"/>
        <v>5</v>
      </c>
      <c r="BO8" s="4">
        <f>BB7-AZ7</f>
        <v>0.35730000000000017</v>
      </c>
      <c r="BP8" s="4">
        <f t="shared" si="10"/>
        <v>3.970000000000002E-2</v>
      </c>
      <c r="BQ8" s="4"/>
      <c r="BR8" s="4"/>
      <c r="BS8" s="6">
        <f t="shared" si="17"/>
        <v>5</v>
      </c>
      <c r="BT8" s="4">
        <f>BA7-AY7</f>
        <v>-1.5899999999999991E-2</v>
      </c>
      <c r="BU8" s="4">
        <f t="shared" si="11"/>
        <v>-1.7666666666666655E-3</v>
      </c>
      <c r="BV8" s="4"/>
      <c r="BW8" s="4"/>
      <c r="BX8" s="6">
        <f t="shared" si="18"/>
        <v>5</v>
      </c>
      <c r="BY8" s="4">
        <f>-AY7+AZ7</f>
        <v>3.8600000000000002E-2</v>
      </c>
      <c r="BZ8" s="4">
        <f t="shared" si="12"/>
        <v>4.288888888888889E-3</v>
      </c>
      <c r="CA8" s="4"/>
      <c r="CB8" s="4"/>
      <c r="CC8" s="6">
        <f t="shared" si="19"/>
        <v>5</v>
      </c>
      <c r="CD8" s="4">
        <f>BA7-AZ7</f>
        <v>-5.4499999999999993E-2</v>
      </c>
      <c r="CE8" s="4">
        <f t="shared" si="13"/>
        <v>-6.0555555555555545E-3</v>
      </c>
    </row>
    <row r="9" spans="1:83" x14ac:dyDescent="0.3">
      <c r="A9" s="1">
        <v>39826</v>
      </c>
      <c r="B9" s="2">
        <v>-1.0200000000000001E-2</v>
      </c>
      <c r="C9" s="2">
        <v>-1.49E-2</v>
      </c>
      <c r="D9" s="2">
        <v>-7.7000000000000002E-3</v>
      </c>
      <c r="E9" s="2">
        <v>-4.1999999999999997E-3</v>
      </c>
      <c r="F9">
        <f t="shared" si="0"/>
        <v>1</v>
      </c>
      <c r="G9">
        <f t="shared" si="1"/>
        <v>2009</v>
      </c>
      <c r="I9">
        <f t="shared" si="2"/>
        <v>7</v>
      </c>
      <c r="J9" s="2" t="s">
        <v>6</v>
      </c>
      <c r="K9" s="2" t="s">
        <v>40</v>
      </c>
      <c r="L9" s="4">
        <f>IF(OR(F8=1, F8=3, F8=4, F8=5, F8=6,F8=9,F8=10,F8=11), B8-C8, IF(OR(F8=2, F8=7,F8=8,F8=12), C8-B8, ""))</f>
        <v>2.8999999999999998E-3</v>
      </c>
      <c r="M9" s="4">
        <v>-1.0564910381649886E-2</v>
      </c>
      <c r="O9">
        <f t="shared" si="3"/>
        <v>7</v>
      </c>
      <c r="P9" s="2" t="s">
        <v>40</v>
      </c>
      <c r="Q9" s="2" t="s">
        <v>3</v>
      </c>
      <c r="R9" s="4">
        <f>IF(OR(F8=1, F8=4, F8=9,F8=10,F8=11), D8-B8, IF(OR(F8=2,F8=3,F8=5,F8=6, F8=7,F8=8,F8=12), B8-D8, ""))</f>
        <v>-7.7000000000000055E-3</v>
      </c>
      <c r="S9" s="4">
        <v>1.0748894379173772E-3</v>
      </c>
      <c r="U9">
        <f t="shared" si="4"/>
        <v>7</v>
      </c>
      <c r="V9" t="s">
        <v>45</v>
      </c>
      <c r="W9" s="2" t="s">
        <v>40</v>
      </c>
      <c r="X9" s="2">
        <f>IF(OR(F8=1, F8=3, F8=4, F8=5,F8=9,F8=10,F8=11), B8-E8, IF(OR(F8=2, F8=6, F8=7,F8=8,F8=12), E8-B8, ""))</f>
        <v>-3.2999999999999974E-3</v>
      </c>
      <c r="Y9" s="4">
        <v>-1.1239191012352056E-2</v>
      </c>
      <c r="AA9">
        <f t="shared" si="5"/>
        <v>7</v>
      </c>
      <c r="AB9" s="2" t="s">
        <v>6</v>
      </c>
      <c r="AC9" s="2" t="s">
        <v>3</v>
      </c>
      <c r="AD9" s="4">
        <f>IF(OR(F8=1, F8=3, F8=4, F8=5,F8=9,F8=10,F8=11), D8-C8, IF(OR(F8=2, F8=6, F8=7,F8=8,F8=12), C8-D8, ""))</f>
        <v>-4.8000000000000057E-3</v>
      </c>
      <c r="AE9" s="4">
        <v>-9.4900209437325071E-3</v>
      </c>
      <c r="AG9">
        <f t="shared" si="6"/>
        <v>7</v>
      </c>
      <c r="AH9" t="s">
        <v>45</v>
      </c>
      <c r="AI9" t="s">
        <v>6</v>
      </c>
      <c r="AJ9" s="4">
        <f>IF(OR(F8=1,F8=2, F8=3,F8=9,F8=11,F8=12), C8-E8, IF(OR( F8=4, F8=5,F8=6, F8=7,F8=8,F8=10), E8-C8, ""))</f>
        <v>-6.1999999999999972E-3</v>
      </c>
      <c r="AK9" s="4">
        <v>-6.7428063070217124E-4</v>
      </c>
      <c r="AM9">
        <f t="shared" si="7"/>
        <v>7</v>
      </c>
      <c r="AN9" t="s">
        <v>45</v>
      </c>
      <c r="AO9" t="s">
        <v>3</v>
      </c>
      <c r="AP9" s="4">
        <f>IF(OR(F8=1, F8=3,F8=4, F8=5,F8=9,F8=10,F8=11), D8-E8, IF(OR(F8=2,F8=6, F8=7,F8=8,F8=12), E8-D8, ""))</f>
        <v>-1.1000000000000003E-2</v>
      </c>
      <c r="AQ9" s="4">
        <v>-1.0164301574434679E-2</v>
      </c>
      <c r="AV9" s="5">
        <v>2015</v>
      </c>
      <c r="AW9" s="4">
        <f>SUMIF(Sheet3!G:G,$AV9,Sheet3!L:L)</f>
        <v>5.0483007682325068E-2</v>
      </c>
      <c r="AX9" s="4">
        <f>SUMIF(Sheet3!$G:$G,$AV9,Sheet3!P:P)</f>
        <v>6.7998772206362454E-2</v>
      </c>
      <c r="AY9" s="4">
        <f>SUMIF(Sheet3!$G:$G,$AV9,Sheet3!T:T)</f>
        <v>4.2486115564149704E-2</v>
      </c>
      <c r="AZ9" s="4">
        <f>SUMIF(Sheet3!$G:$G,$AV9,Sheet3!X:X)</f>
        <v>0.10305719773436077</v>
      </c>
      <c r="BA9" s="4">
        <f>SUMIF(Sheet3!$G:$G,$AV9,Sheet3!AB:AB)</f>
        <v>2.1762725928926797E-2</v>
      </c>
      <c r="BB9" s="4">
        <f>SUMIF(Sheet3!$G:$G,$AV9,Sheet3!AF:AF)</f>
        <v>9.7846226210503193E-2</v>
      </c>
      <c r="BE9" s="6">
        <f t="shared" si="14"/>
        <v>6</v>
      </c>
      <c r="BF9" s="4">
        <f>BB8-AY8</f>
        <v>0.16460000000000019</v>
      </c>
      <c r="BG9" s="4">
        <f t="shared" si="8"/>
        <v>1.828888888888891E-2</v>
      </c>
      <c r="BH9" s="4"/>
      <c r="BI9" s="4"/>
      <c r="BJ9" s="6">
        <f t="shared" si="15"/>
        <v>6</v>
      </c>
      <c r="BK9" s="4">
        <f>BB8-BA8</f>
        <v>0.14300000000000015</v>
      </c>
      <c r="BL9" s="4">
        <f t="shared" si="9"/>
        <v>1.5888888888888907E-2</v>
      </c>
      <c r="BM9" s="4"/>
      <c r="BN9" s="6">
        <f t="shared" si="16"/>
        <v>6</v>
      </c>
      <c r="BO9" s="4">
        <f>-BB8+AZ8</f>
        <v>-9.3200000000000199E-2</v>
      </c>
      <c r="BP9" s="4">
        <f t="shared" si="10"/>
        <v>-1.0355555555555578E-2</v>
      </c>
      <c r="BQ9" s="4"/>
      <c r="BR9" s="4"/>
      <c r="BS9" s="6">
        <f t="shared" si="17"/>
        <v>6</v>
      </c>
      <c r="BT9" s="4">
        <f>-BA8+AY8</f>
        <v>-2.160000000000005E-2</v>
      </c>
      <c r="BU9" s="4">
        <f t="shared" si="11"/>
        <v>-2.4000000000000054E-3</v>
      </c>
      <c r="BV9" s="4"/>
      <c r="BW9" s="4"/>
      <c r="BX9" s="6">
        <f t="shared" si="18"/>
        <v>6</v>
      </c>
      <c r="BY9" s="4">
        <f>-AY8+AZ8</f>
        <v>7.1400000000000005E-2</v>
      </c>
      <c r="BZ9" s="4">
        <f t="shared" si="12"/>
        <v>7.9333333333333339E-3</v>
      </c>
      <c r="CA9" s="4"/>
      <c r="CB9" s="4"/>
      <c r="CC9" s="6">
        <f t="shared" si="19"/>
        <v>6</v>
      </c>
      <c r="CD9" s="4">
        <f>-BA8+AZ8</f>
        <v>4.9799999999999955E-2</v>
      </c>
      <c r="CE9" s="4">
        <f t="shared" si="13"/>
        <v>5.5333333333333285E-3</v>
      </c>
    </row>
    <row r="10" spans="1:83" x14ac:dyDescent="0.3">
      <c r="A10" s="1">
        <v>39827</v>
      </c>
      <c r="B10" s="2">
        <v>3.2899999999999999E-2</v>
      </c>
      <c r="C10" s="2">
        <v>2.0400000000000001E-2</v>
      </c>
      <c r="D10" s="2">
        <v>1.9199999999999998E-2</v>
      </c>
      <c r="E10" s="2">
        <v>3.3000000000000002E-2</v>
      </c>
      <c r="F10">
        <f t="shared" si="0"/>
        <v>1</v>
      </c>
      <c r="G10">
        <f t="shared" si="1"/>
        <v>2009</v>
      </c>
      <c r="I10">
        <f t="shared" si="2"/>
        <v>8</v>
      </c>
      <c r="J10" s="2" t="s">
        <v>6</v>
      </c>
      <c r="K10" s="2" t="s">
        <v>40</v>
      </c>
      <c r="L10" s="4">
        <f>IF(OR(F9=1, F9=3, F9=4, F9=5, F9=6,F9=9,F9=10,F9=11), B9-C9, IF(OR(F9=2, F9=7,F9=8,F9=12), C9-B9, ""))</f>
        <v>4.6999999999999993E-3</v>
      </c>
      <c r="M10" s="4">
        <v>1.6778396416611717E-3</v>
      </c>
      <c r="O10">
        <f t="shared" si="3"/>
        <v>8</v>
      </c>
      <c r="P10" s="2" t="s">
        <v>40</v>
      </c>
      <c r="Q10" s="2" t="s">
        <v>3</v>
      </c>
      <c r="R10" s="4">
        <f>IF(OR(F9=1, F9=4, F9=9,F9=10,F9=11), D9-B9, IF(OR(F9=2,F9=3,F9=5,F9=6, F9=7,F9=8,F9=12), B9-D9, ""))</f>
        <v>2.5000000000000005E-3</v>
      </c>
      <c r="S10" s="4">
        <v>2.1847667404098362E-3</v>
      </c>
      <c r="U10">
        <f t="shared" si="4"/>
        <v>8</v>
      </c>
      <c r="V10" t="s">
        <v>45</v>
      </c>
      <c r="W10" s="2" t="s">
        <v>40</v>
      </c>
      <c r="X10" s="2">
        <f>IF(OR(F9=1, F9=3, F9=4, F9=5,F9=9,F9=10,F9=11), B9-E9, IF(OR(F9=2, F9=6, F9=7,F9=8,F9=12), E9-B9, ""))</f>
        <v>-6.000000000000001E-3</v>
      </c>
      <c r="Y10" s="4">
        <v>1.703896668138547E-3</v>
      </c>
      <c r="AA10">
        <f t="shared" si="5"/>
        <v>8</v>
      </c>
      <c r="AB10" s="2" t="s">
        <v>6</v>
      </c>
      <c r="AC10" s="2" t="s">
        <v>3</v>
      </c>
      <c r="AD10" s="4">
        <f>IF(OR(F9=1, F9=3, F9=4, F9=5,F9=9,F9=10,F9=11), D9-C9, IF(OR(F9=2, F9=6, F9=7,F9=8,F9=12), C9-D9, ""))</f>
        <v>7.1999999999999998E-3</v>
      </c>
      <c r="AE10" s="4">
        <v>3.8626063820710078E-3</v>
      </c>
      <c r="AG10">
        <f t="shared" si="6"/>
        <v>8</v>
      </c>
      <c r="AH10" t="s">
        <v>45</v>
      </c>
      <c r="AI10" t="s">
        <v>6</v>
      </c>
      <c r="AJ10" s="4">
        <f>IF(OR(F9=1,F9=2, F9=3,F9=9,F9=11,F9=12), C9-E9, IF(OR( F9=4, F9=5,F9=6, F9=7,F9=8,F9=10), E9-C9, ""))</f>
        <v>-1.0700000000000001E-2</v>
      </c>
      <c r="AK10" s="4">
        <v>2.6057026477375317E-5</v>
      </c>
      <c r="AM10">
        <f t="shared" si="7"/>
        <v>8</v>
      </c>
      <c r="AN10" t="s">
        <v>45</v>
      </c>
      <c r="AO10" t="s">
        <v>3</v>
      </c>
      <c r="AP10" s="4">
        <f>IF(OR(F9=1, F9=3,F9=4, F9=5,F9=9,F9=10,F9=11), D9-E9, IF(OR(F9=2,F9=6, F9=7,F9=8,F9=12), E9-D9, ""))</f>
        <v>-3.5000000000000005E-3</v>
      </c>
      <c r="AQ10" s="4">
        <v>3.8886634085483832E-3</v>
      </c>
      <c r="AV10" s="5">
        <v>2016</v>
      </c>
      <c r="AW10" s="4">
        <f>SUMIF(Sheet3!G:G,$AV10,Sheet3!L:L)</f>
        <v>1.0530987453252875E-2</v>
      </c>
      <c r="AX10" s="4">
        <f>SUMIF(Sheet3!$G:$G,$AV10,Sheet3!P:P)</f>
        <v>1.5467512943101197E-2</v>
      </c>
      <c r="AY10" s="4">
        <f>SUMIF(Sheet3!$G:$G,$AV10,Sheet3!T:T)</f>
        <v>1.1818769429363035E-2</v>
      </c>
      <c r="AZ10" s="4">
        <f>SUMIF(Sheet3!$G:$G,$AV10,Sheet3!X:X)</f>
        <v>5.5529462819193694E-2</v>
      </c>
      <c r="BA10" s="4">
        <f>SUMIF(Sheet3!$G:$G,$AV10,Sheet3!AB:AB)</f>
        <v>-1.0131319628559765E-2</v>
      </c>
      <c r="BB10" s="4">
        <f>SUMIF(Sheet3!$G:$G,$AV10,Sheet3!AF:AF)</f>
        <v>5.7587892550548039E-2</v>
      </c>
      <c r="BE10" s="6">
        <f t="shared" si="14"/>
        <v>7</v>
      </c>
      <c r="BF10" s="4">
        <f>-BB9+AY9</f>
        <v>-5.5360110646353489E-2</v>
      </c>
      <c r="BG10" s="4">
        <f t="shared" si="8"/>
        <v>-6.1511234051503877E-3</v>
      </c>
      <c r="BH10" s="4"/>
      <c r="BI10" s="4"/>
      <c r="BJ10" s="6">
        <f t="shared" si="15"/>
        <v>7</v>
      </c>
      <c r="BK10" s="4">
        <f>BB9-BA9</f>
        <v>7.6083500281576399E-2</v>
      </c>
      <c r="BL10" s="4">
        <f t="shared" si="9"/>
        <v>8.4537222535084888E-3</v>
      </c>
      <c r="BM10" s="4"/>
      <c r="BN10" s="6">
        <f t="shared" si="16"/>
        <v>7</v>
      </c>
      <c r="BO10" s="4">
        <f>-BB9+AZ9</f>
        <v>5.2109715238575771E-3</v>
      </c>
      <c r="BP10" s="4">
        <f t="shared" si="10"/>
        <v>5.7899683598417525E-4</v>
      </c>
      <c r="BQ10" s="4"/>
      <c r="BR10" s="4"/>
      <c r="BS10" s="6">
        <f t="shared" si="17"/>
        <v>7</v>
      </c>
      <c r="BT10" s="4">
        <f>-BA9+AY9</f>
        <v>2.0723389635222907E-2</v>
      </c>
      <c r="BU10" s="4">
        <f t="shared" si="11"/>
        <v>2.3025988483581007E-3</v>
      </c>
      <c r="BV10" s="4"/>
      <c r="BW10" s="4"/>
      <c r="BX10" s="6">
        <f t="shared" si="18"/>
        <v>7</v>
      </c>
      <c r="BY10" s="4">
        <f>-AY9+AZ9</f>
        <v>6.0571082170211066E-2</v>
      </c>
      <c r="BZ10" s="4">
        <f t="shared" si="12"/>
        <v>6.7301202411345629E-3</v>
      </c>
      <c r="CA10" s="4"/>
      <c r="CB10" s="4"/>
      <c r="CC10" s="6">
        <f t="shared" si="19"/>
        <v>7</v>
      </c>
      <c r="CD10" s="4">
        <f>-BA9+AZ9</f>
        <v>8.1294471805433977E-2</v>
      </c>
      <c r="CE10" s="4">
        <f t="shared" si="13"/>
        <v>9.0327190894926648E-3</v>
      </c>
    </row>
    <row r="11" spans="1:83" x14ac:dyDescent="0.3">
      <c r="A11" s="1">
        <v>39828</v>
      </c>
      <c r="B11" s="2">
        <v>-3.4799999999999998E-2</v>
      </c>
      <c r="C11" s="2">
        <v>-4.6399999999999997E-2</v>
      </c>
      <c r="D11" s="2">
        <v>-5.6099999999999997E-2</v>
      </c>
      <c r="E11" s="2">
        <v>-3.4500000000000003E-2</v>
      </c>
      <c r="F11">
        <f t="shared" si="0"/>
        <v>1</v>
      </c>
      <c r="G11">
        <f t="shared" si="1"/>
        <v>2009</v>
      </c>
      <c r="I11">
        <f t="shared" si="2"/>
        <v>9</v>
      </c>
      <c r="J11" s="2" t="s">
        <v>40</v>
      </c>
      <c r="K11" s="2" t="s">
        <v>6</v>
      </c>
      <c r="L11" s="4">
        <f>IF(OR(F10=1, F10=3, F10=4, F10=5, F10=6,F10=9,F10=10,F10=11), B10-C10, IF(OR(F10=2, F10=7,F10=8,F10=12), C10-B10, ""))</f>
        <v>1.2499999999999997E-2</v>
      </c>
      <c r="M11" s="4">
        <v>-2.1701584088782287E-3</v>
      </c>
      <c r="O11">
        <f t="shared" si="3"/>
        <v>9</v>
      </c>
      <c r="P11" s="2" t="s">
        <v>3</v>
      </c>
      <c r="Q11" s="2" t="s">
        <v>40</v>
      </c>
      <c r="R11" s="4">
        <f>IF(OR(F10=1, F10=4, F10=9,F10=10,F10=11), D10-B10, IF(OR(F10=2,F10=3,F10=5,F10=6, F10=7,F10=8,F10=12), B10-D10, ""))</f>
        <v>-1.37E-2</v>
      </c>
      <c r="S11" s="4">
        <v>2.8920778192384044E-4</v>
      </c>
      <c r="U11">
        <f t="shared" si="4"/>
        <v>9</v>
      </c>
      <c r="V11" t="s">
        <v>40</v>
      </c>
      <c r="W11" s="2" t="s">
        <v>45</v>
      </c>
      <c r="X11" s="2">
        <f>IF(OR(F10=1, F10=3, F10=4, F10=5,F10=9,F10=10,F10=11), B10-E10, IF(OR(F10=2, F10=6, F10=7,F10=8,F10=12), E10-B10, ""))</f>
        <v>-1.0000000000000286E-4</v>
      </c>
      <c r="Y11" s="4">
        <v>7.7784697407861942E-4</v>
      </c>
      <c r="AA11">
        <f t="shared" si="5"/>
        <v>9</v>
      </c>
      <c r="AB11" s="2" t="s">
        <v>3</v>
      </c>
      <c r="AC11" s="2" t="s">
        <v>6</v>
      </c>
      <c r="AD11" s="4">
        <f>IF(OR(F10=1, F10=3, F10=4, F10=5,F10=9,F10=10,F10=11), D10-C10, IF(OR(F10=2, F10=6, F10=7,F10=8,F10=12), C10-D10, ""))</f>
        <v>-1.2000000000000031E-3</v>
      </c>
      <c r="AE11" s="4">
        <v>-1.8809506269543883E-3</v>
      </c>
      <c r="AG11">
        <f t="shared" si="6"/>
        <v>9</v>
      </c>
      <c r="AH11" t="s">
        <v>6</v>
      </c>
      <c r="AI11" t="s">
        <v>45</v>
      </c>
      <c r="AJ11" s="4">
        <f>IF(OR(F10=1,F10=2, F10=3,F10=9,F10=11,F10=12), C10-E10, IF(OR( F10=4, F10=5,F10=6, F10=7,F10=8,F10=10), E10-C10, ""))</f>
        <v>-1.26E-2</v>
      </c>
      <c r="AK11" s="4">
        <v>2.9480053829568482E-3</v>
      </c>
      <c r="AM11">
        <f t="shared" si="7"/>
        <v>9</v>
      </c>
      <c r="AN11" t="s">
        <v>3</v>
      </c>
      <c r="AO11" t="s">
        <v>45</v>
      </c>
      <c r="AP11" s="4">
        <f>IF(OR(F10=1, F10=3,F10=4, F10=5,F10=9,F10=10,F10=11), D10-E10, IF(OR(F10=2,F10=6, F10=7,F10=8,F10=12), E10-D10, ""))</f>
        <v>-1.3800000000000003E-2</v>
      </c>
      <c r="AQ11" s="4">
        <v>1.0670547560024599E-3</v>
      </c>
      <c r="AV11" s="5">
        <v>2017</v>
      </c>
      <c r="AW11" s="4">
        <f>SUMIF(Sheet3!G:G,$AV11,Sheet3!L:L)</f>
        <v>6.0788730331396736E-2</v>
      </c>
      <c r="AX11" s="4">
        <f>SUMIF(Sheet3!$G:$G,$AV11,Sheet3!P:P)</f>
        <v>6.0672975326983972E-2</v>
      </c>
      <c r="AY11" s="4">
        <f>SUMIF(Sheet3!$G:$G,$AV11,Sheet3!T:T)</f>
        <v>2.5591241035267602E-2</v>
      </c>
      <c r="AZ11" s="4">
        <f>SUMIF(Sheet3!$G:$G,$AV11,Sheet3!X:X)</f>
        <v>8.2298006905337215E-2</v>
      </c>
      <c r="BA11" s="4">
        <f>SUMIF(Sheet3!$G:$G,$AV11,Sheet3!AB:AB)</f>
        <v>-1.3958215402482068E-3</v>
      </c>
      <c r="BB11" s="4">
        <f>SUMIF(Sheet3!$G:$G,$AV11,Sheet3!AF:AF)</f>
        <v>6.3958503707809394E-2</v>
      </c>
      <c r="BE11" s="6">
        <f t="shared" si="14"/>
        <v>8</v>
      </c>
      <c r="BF11" s="4">
        <f>AY10-BB10</f>
        <v>-4.5769123121185001E-2</v>
      </c>
      <c r="BG11" s="4">
        <f t="shared" si="8"/>
        <v>-5.0854581245761109E-3</v>
      </c>
      <c r="BH11" s="4"/>
      <c r="BI11" s="4"/>
      <c r="BJ11" s="6">
        <f t="shared" si="15"/>
        <v>8</v>
      </c>
      <c r="BK11" s="4">
        <f>BB10-BA10</f>
        <v>6.7719212179107799E-2</v>
      </c>
      <c r="BL11" s="4">
        <f t="shared" si="9"/>
        <v>7.5243569087897555E-3</v>
      </c>
      <c r="BM11" s="4"/>
      <c r="BN11" s="6">
        <f t="shared" si="16"/>
        <v>8</v>
      </c>
      <c r="BO11" s="4">
        <f>-BB10+AZ10</f>
        <v>-2.0584297313543456E-3</v>
      </c>
      <c r="BP11" s="4">
        <f t="shared" si="10"/>
        <v>-2.287144145949273E-4</v>
      </c>
      <c r="BQ11" s="4"/>
      <c r="BR11" s="4"/>
      <c r="BS11" s="6">
        <f t="shared" si="17"/>
        <v>8</v>
      </c>
      <c r="BT11" s="4">
        <f>-BA10+AY10</f>
        <v>2.1950089057922798E-2</v>
      </c>
      <c r="BU11" s="4">
        <f t="shared" si="11"/>
        <v>2.4388987842136442E-3</v>
      </c>
      <c r="BV11" s="4"/>
      <c r="BW11" s="4"/>
      <c r="BX11" s="6">
        <f t="shared" si="18"/>
        <v>8</v>
      </c>
      <c r="BY11" s="4">
        <f>-AY10+AZ10</f>
        <v>4.3710693389830663E-2</v>
      </c>
      <c r="BZ11" s="4">
        <f t="shared" si="12"/>
        <v>4.8567437099811851E-3</v>
      </c>
      <c r="CA11" s="4"/>
      <c r="CB11" s="4"/>
      <c r="CC11" s="6">
        <f t="shared" si="19"/>
        <v>8</v>
      </c>
      <c r="CD11" s="4">
        <f>-BA10+AZ10</f>
        <v>6.566078244775346E-2</v>
      </c>
      <c r="CE11" s="4">
        <f t="shared" si="13"/>
        <v>7.2956424941948289E-3</v>
      </c>
    </row>
    <row r="12" spans="1:83" x14ac:dyDescent="0.3">
      <c r="A12" s="1">
        <v>39829</v>
      </c>
      <c r="B12" s="2">
        <v>3.3500000000000002E-2</v>
      </c>
      <c r="C12" s="2">
        <v>1.9900000000000001E-2</v>
      </c>
      <c r="D12" s="2">
        <v>2.1499999999999998E-2</v>
      </c>
      <c r="E12" s="2">
        <v>3.0599999999999999E-2</v>
      </c>
      <c r="F12">
        <f t="shared" si="0"/>
        <v>1</v>
      </c>
      <c r="G12">
        <f t="shared" si="1"/>
        <v>2009</v>
      </c>
      <c r="I12">
        <f t="shared" si="2"/>
        <v>10</v>
      </c>
      <c r="J12" s="2" t="s">
        <v>40</v>
      </c>
      <c r="K12" s="2" t="s">
        <v>6</v>
      </c>
      <c r="L12" s="4">
        <f>IF(OR(F11=1, F11=3, F11=4, F11=5, F11=6,F11=9,F11=10,F11=11), B11-C11, IF(OR(F11=2, F11=7,F11=8,F11=12), C11-B11, ""))</f>
        <v>1.1599999999999999E-2</v>
      </c>
      <c r="M12" s="4">
        <v>-2.411783904182241E-3</v>
      </c>
      <c r="O12">
        <f t="shared" si="3"/>
        <v>10</v>
      </c>
      <c r="P12" s="2" t="s">
        <v>3</v>
      </c>
      <c r="Q12" s="2" t="s">
        <v>40</v>
      </c>
      <c r="R12" s="4">
        <f>IF(OR(F11=1, F11=4, F11=9,F11=10,F11=11), D11-B11, IF(OR(F11=2,F11=3,F11=5,F11=6, F11=7,F11=8,F11=12), B11-D11, ""))</f>
        <v>-2.1299999999999999E-2</v>
      </c>
      <c r="S12" s="4">
        <v>-4.8277927092244596E-4</v>
      </c>
      <c r="U12">
        <f t="shared" si="4"/>
        <v>10</v>
      </c>
      <c r="V12" t="s">
        <v>40</v>
      </c>
      <c r="W12" s="2" t="s">
        <v>45</v>
      </c>
      <c r="X12" s="2">
        <f>IF(OR(F11=1, F11=3, F11=4, F11=5,F11=9,F11=10,F11=11), B11-E11, IF(OR(F11=2, F11=6, F11=7,F11=8,F11=12), E11-B11, ""))</f>
        <v>-2.9999999999999472E-4</v>
      </c>
      <c r="Y12" s="4">
        <v>-2.1672791959284981E-3</v>
      </c>
      <c r="AA12">
        <f t="shared" si="5"/>
        <v>10</v>
      </c>
      <c r="AB12" s="2" t="s">
        <v>3</v>
      </c>
      <c r="AC12" s="2" t="s">
        <v>6</v>
      </c>
      <c r="AD12" s="4">
        <f>IF(OR(F11=1, F11=3, F11=4, F11=5,F11=9,F11=10,F11=11), D11-C11, IF(OR(F11=2, F11=6, F11=7,F11=8,F11=12), C11-D11, ""))</f>
        <v>-9.7000000000000003E-3</v>
      </c>
      <c r="AE12" s="4">
        <v>-2.894563175104687E-3</v>
      </c>
      <c r="AG12">
        <f t="shared" si="6"/>
        <v>10</v>
      </c>
      <c r="AH12" t="s">
        <v>45</v>
      </c>
      <c r="AI12" t="s">
        <v>6</v>
      </c>
      <c r="AJ12" s="4">
        <f>IF(OR(F11=1,F11=2, F11=3,F11=9,F11=11,F11=12), C11-E11, IF(OR( F11=4, F11=5,F11=6, F11=7,F11=8,F11=10), E11-C11, ""))</f>
        <v>-1.1899999999999994E-2</v>
      </c>
      <c r="AK12" s="4">
        <v>2.4450470825374297E-4</v>
      </c>
      <c r="AM12">
        <f t="shared" si="7"/>
        <v>10</v>
      </c>
      <c r="AN12" t="s">
        <v>3</v>
      </c>
      <c r="AO12" t="s">
        <v>45</v>
      </c>
      <c r="AP12" s="4">
        <f>IF(OR(F11=1, F11=3,F11=4, F11=5,F11=9,F11=10,F11=11), D11-E11, IF(OR(F11=2,F11=6, F11=7,F11=8,F11=12), E11-D11, ""))</f>
        <v>-2.1599999999999994E-2</v>
      </c>
      <c r="AQ12" s="4">
        <v>-2.650058466850944E-3</v>
      </c>
      <c r="AV12" s="5">
        <v>2018</v>
      </c>
      <c r="AW12" s="4">
        <f>SUMIF(Sheet3!G:G,$AV12,Sheet3!L:L)</f>
        <v>0.13231989195156274</v>
      </c>
      <c r="AX12" s="4">
        <f>SUMIF(Sheet3!$G:$G,$AV12,Sheet3!P:P)</f>
        <v>7.2524086676051596E-3</v>
      </c>
      <c r="AY12" s="4">
        <f>SUMIF(Sheet3!$G:$G,$AV12,Sheet3!T:T)</f>
        <v>0.13123199225794235</v>
      </c>
      <c r="AZ12" s="4">
        <f>SUMIF(Sheet3!$G:$G,$AV12,Sheet3!X:X)</f>
        <v>0.16899974821415417</v>
      </c>
      <c r="BA12" s="4">
        <f>SUMIF(Sheet3!$G:$G,$AV12,Sheet3!AB:AB)</f>
        <v>3.9837814677656262E-3</v>
      </c>
      <c r="BB12" s="4">
        <f>SUMIF(Sheet3!$G:$G,$AV12,Sheet3!AF:AF)</f>
        <v>0.14765306157046068</v>
      </c>
      <c r="BE12" s="6">
        <f t="shared" si="14"/>
        <v>9</v>
      </c>
      <c r="BF12" s="4">
        <f>BB11-AY11</f>
        <v>3.8367262672541792E-2</v>
      </c>
      <c r="BG12" s="4">
        <f t="shared" si="8"/>
        <v>4.2630291858379767E-3</v>
      </c>
      <c r="BH12" s="4"/>
      <c r="BI12" s="4"/>
      <c r="BJ12" s="6">
        <f t="shared" si="15"/>
        <v>9</v>
      </c>
      <c r="BK12" s="4">
        <f>BA11-BB11</f>
        <v>-6.5354325248057607E-2</v>
      </c>
      <c r="BL12" s="4">
        <f t="shared" si="9"/>
        <v>-7.2615916942286229E-3</v>
      </c>
      <c r="BM12" s="4"/>
      <c r="BN12" s="6">
        <f t="shared" si="16"/>
        <v>9</v>
      </c>
      <c r="BO12" s="4">
        <f>BB11-AZ11</f>
        <v>-1.8339503197527821E-2</v>
      </c>
      <c r="BP12" s="4">
        <f t="shared" si="10"/>
        <v>-2.037722577503091E-3</v>
      </c>
      <c r="BQ12" s="4"/>
      <c r="BR12" s="4"/>
      <c r="BS12" s="6">
        <f t="shared" si="17"/>
        <v>9</v>
      </c>
      <c r="BT12" s="4">
        <f>BA11-AY11</f>
        <v>-2.6987062575515808E-2</v>
      </c>
      <c r="BU12" s="4">
        <f t="shared" si="11"/>
        <v>-2.9985625083906453E-3</v>
      </c>
      <c r="BV12" s="4"/>
      <c r="BW12" s="4"/>
      <c r="BX12" s="6">
        <f t="shared" si="18"/>
        <v>9</v>
      </c>
      <c r="BY12" s="4">
        <f>AY11-AZ11</f>
        <v>-5.6706765870069613E-2</v>
      </c>
      <c r="BZ12" s="4">
        <f t="shared" si="12"/>
        <v>-6.3007517633410677E-3</v>
      </c>
      <c r="CA12" s="4"/>
      <c r="CB12" s="4"/>
      <c r="CC12" s="6">
        <f t="shared" si="19"/>
        <v>9</v>
      </c>
      <c r="CD12" s="4">
        <f>BA11-AZ11</f>
        <v>-8.3693828445585428E-2</v>
      </c>
      <c r="CE12" s="4">
        <f t="shared" si="13"/>
        <v>-9.2993142717317148E-3</v>
      </c>
    </row>
    <row r="13" spans="1:83" x14ac:dyDescent="0.3">
      <c r="A13" s="1">
        <v>39832</v>
      </c>
      <c r="B13" s="2">
        <v>6.3E-3</v>
      </c>
      <c r="C13" s="2">
        <v>-0.01</v>
      </c>
      <c r="D13" s="2">
        <v>-8.5000000000000006E-3</v>
      </c>
      <c r="E13" s="2">
        <v>5.9999999999999995E-4</v>
      </c>
      <c r="F13">
        <f t="shared" si="0"/>
        <v>1</v>
      </c>
      <c r="G13">
        <f t="shared" si="1"/>
        <v>2009</v>
      </c>
      <c r="I13">
        <f t="shared" si="2"/>
        <v>11</v>
      </c>
      <c r="J13" s="2" t="s">
        <v>40</v>
      </c>
      <c r="K13" s="2" t="s">
        <v>6</v>
      </c>
      <c r="L13" s="4">
        <f>IF(OR(F12=1, F12=3, F12=4, F12=5, F12=6,F12=9,F12=10,F12=11), B12-C12, IF(OR(F12=2, F12=7,F12=8,F12=12), C12-B12, ""))</f>
        <v>1.3600000000000001E-2</v>
      </c>
      <c r="M13" s="4">
        <v>1.7050412461445674E-2</v>
      </c>
      <c r="O13">
        <f t="shared" si="3"/>
        <v>11</v>
      </c>
      <c r="P13" s="2" t="s">
        <v>3</v>
      </c>
      <c r="Q13" s="2" t="s">
        <v>40</v>
      </c>
      <c r="R13" s="4">
        <f>IF(OR(F12=1, F12=4, F12=9,F12=10,F12=11), D12-B12, IF(OR(F12=2,F12=3,F12=5,F12=6, F12=7,F12=8,F12=12), B12-D12, ""))</f>
        <v>-1.2000000000000004E-2</v>
      </c>
      <c r="S13" s="4">
        <v>-9.2540841207659624E-3</v>
      </c>
      <c r="U13">
        <f t="shared" si="4"/>
        <v>11</v>
      </c>
      <c r="V13" t="s">
        <v>40</v>
      </c>
      <c r="W13" s="2" t="s">
        <v>45</v>
      </c>
      <c r="X13" s="2">
        <f>IF(OR(F12=1, F12=3, F12=4, F12=5,F12=9,F12=10,F12=11), B12-E12, IF(OR(F12=2, F12=6, F12=7,F12=8,F12=12), E12-B12, ""))</f>
        <v>2.9000000000000033E-3</v>
      </c>
      <c r="Y13" s="4">
        <v>1.6569870159714735E-2</v>
      </c>
      <c r="AA13">
        <f t="shared" si="5"/>
        <v>11</v>
      </c>
      <c r="AB13" s="2" t="s">
        <v>3</v>
      </c>
      <c r="AC13" s="2" t="s">
        <v>6</v>
      </c>
      <c r="AD13" s="4">
        <f>IF(OR(F12=1, F12=3, F12=4, F12=5,F12=9,F12=10,F12=11), D12-C12, IF(OR(F12=2, F12=6, F12=7,F12=8,F12=12), C12-D12, ""))</f>
        <v>1.5999999999999973E-3</v>
      </c>
      <c r="AE13" s="4">
        <v>7.7963283406797118E-3</v>
      </c>
      <c r="AG13">
        <f t="shared" si="6"/>
        <v>11</v>
      </c>
      <c r="AH13" t="s">
        <v>6</v>
      </c>
      <c r="AI13" t="s">
        <v>45</v>
      </c>
      <c r="AJ13" s="4">
        <f>IF(OR(F12=1,F12=2, F12=3,F12=9,F12=11,F12=12), C12-E12, IF(OR( F12=4, F12=5,F12=6, F12=7,F12=8,F12=10), E12-C12, ""))</f>
        <v>-1.0699999999999998E-2</v>
      </c>
      <c r="AK13" s="4">
        <v>-4.8054230173093931E-4</v>
      </c>
      <c r="AM13">
        <f t="shared" si="7"/>
        <v>11</v>
      </c>
      <c r="AN13" t="s">
        <v>3</v>
      </c>
      <c r="AO13" t="s">
        <v>45</v>
      </c>
      <c r="AP13" s="4">
        <f>IF(OR(F12=1, F12=3,F12=4, F12=5,F12=9,F12=10,F12=11), D12-E12, IF(OR(F12=2,F12=6, F12=7,F12=8,F12=12), E12-D12, ""))</f>
        <v>-9.1000000000000004E-3</v>
      </c>
      <c r="AQ13" s="4">
        <v>7.3157860389487725E-3</v>
      </c>
      <c r="AV13" s="5">
        <v>2019</v>
      </c>
      <c r="AW13" s="4">
        <f>SUMIF(Sheet3!G:G,$AV13,Sheet3!L:L)</f>
        <v>0.14757973385296752</v>
      </c>
      <c r="AX13" s="4">
        <f>SUMIF(Sheet3!$G:$G,$AV13,Sheet3!P:P)</f>
        <v>8.3597593112899576E-2</v>
      </c>
      <c r="AY13" s="4">
        <f>SUMIF(Sheet3!$G:$G,$AV13,Sheet3!T:T)</f>
        <v>0.11775823060061079</v>
      </c>
      <c r="AZ13" s="4">
        <f>SUMIF(Sheet3!$G:$G,$AV13,Sheet3!X:X)</f>
        <v>0.20849765950793162</v>
      </c>
      <c r="BA13" s="4">
        <f>SUMIF(Sheet3!$G:$G,$AV13,Sheet3!AB:AB)</f>
        <v>1.993204588619267E-2</v>
      </c>
      <c r="BB13" s="4">
        <f>SUMIF(Sheet3!$G:$G,$AV13,Sheet3!AF:AF)</f>
        <v>0.21014382749711566</v>
      </c>
      <c r="BE13" s="6">
        <f t="shared" si="14"/>
        <v>10</v>
      </c>
      <c r="BF13" s="4">
        <f>BB12-AY12</f>
        <v>1.6421069312518327E-2</v>
      </c>
      <c r="BG13" s="4">
        <f t="shared" si="8"/>
        <v>1.8245632569464808E-3</v>
      </c>
      <c r="BH13" s="4"/>
      <c r="BI13" s="4"/>
      <c r="BJ13" s="6">
        <f t="shared" si="15"/>
        <v>10</v>
      </c>
      <c r="BK13" s="4">
        <f>BA12-BB12</f>
        <v>-0.14366928010269506</v>
      </c>
      <c r="BL13" s="4">
        <f t="shared" si="9"/>
        <v>-1.5963253344743897E-2</v>
      </c>
      <c r="BM13" s="4"/>
      <c r="BN13" s="6">
        <f t="shared" si="16"/>
        <v>10</v>
      </c>
      <c r="BO13" s="4">
        <f>BB12-AZ12</f>
        <v>-2.1346686643693491E-2</v>
      </c>
      <c r="BP13" s="4">
        <f t="shared" si="10"/>
        <v>-2.3718540715214989E-3</v>
      </c>
      <c r="BQ13" s="4"/>
      <c r="BR13" s="4"/>
      <c r="BS13" s="6">
        <f t="shared" si="17"/>
        <v>10</v>
      </c>
      <c r="BT13" s="4">
        <f>BA12-AY12</f>
        <v>-0.12724821079017673</v>
      </c>
      <c r="BU13" s="4">
        <f t="shared" si="11"/>
        <v>-1.4138690087797414E-2</v>
      </c>
      <c r="BV13" s="4"/>
      <c r="BW13" s="4"/>
      <c r="BX13" s="6">
        <f t="shared" si="18"/>
        <v>10</v>
      </c>
      <c r="BY13" s="4">
        <f>-AY12+AZ12</f>
        <v>3.7767755956211818E-2</v>
      </c>
      <c r="BZ13" s="4">
        <f t="shared" si="12"/>
        <v>4.1964173284679794E-3</v>
      </c>
      <c r="CA13" s="4"/>
      <c r="CB13" s="4"/>
      <c r="CC13" s="6">
        <f t="shared" si="19"/>
        <v>10</v>
      </c>
      <c r="CD13" s="4">
        <f>BA12-AZ12</f>
        <v>-0.16501596674638855</v>
      </c>
      <c r="CE13" s="4">
        <f t="shared" si="13"/>
        <v>-1.8335107416265393E-2</v>
      </c>
    </row>
    <row r="14" spans="1:83" x14ac:dyDescent="0.3">
      <c r="A14" s="1">
        <v>39833</v>
      </c>
      <c r="B14" s="2">
        <v>-1.7399999999999999E-2</v>
      </c>
      <c r="C14" s="2">
        <v>-2.7699999999999999E-2</v>
      </c>
      <c r="D14" s="2">
        <v>-3.0800000000000001E-2</v>
      </c>
      <c r="E14" s="2">
        <v>-2.4500000000000001E-2</v>
      </c>
      <c r="F14">
        <f t="shared" si="0"/>
        <v>1</v>
      </c>
      <c r="G14">
        <f t="shared" si="1"/>
        <v>2009</v>
      </c>
      <c r="I14">
        <f t="shared" si="2"/>
        <v>12</v>
      </c>
      <c r="J14" s="2" t="s">
        <v>6</v>
      </c>
      <c r="K14" s="2" t="s">
        <v>40</v>
      </c>
      <c r="L14" s="4">
        <f>IF(OR(F13=1, F13=3, F13=4, F13=5, F13=6,F13=9,F13=10,F13=11), B13-C13, IF(OR(F13=2, F13=7,F13=8,F13=12), C13-B13, ""))</f>
        <v>1.6300000000000002E-2</v>
      </c>
      <c r="M14" s="4">
        <v>-2.2873737027631858E-3</v>
      </c>
      <c r="O14">
        <f t="shared" si="3"/>
        <v>12</v>
      </c>
      <c r="P14" s="2" t="s">
        <v>40</v>
      </c>
      <c r="Q14" s="2" t="s">
        <v>3</v>
      </c>
      <c r="R14" s="4">
        <f>IF(OR(F13=1, F13=4, F13=9,F13=10,F13=11), D13-B13, IF(OR(F13=2,F13=3,F13=5,F13=6, F13=7,F13=8,F13=12), B13-D13, ""))</f>
        <v>-1.4800000000000001E-2</v>
      </c>
      <c r="S14" s="4">
        <v>-6.7581820880286184E-4</v>
      </c>
      <c r="U14">
        <f t="shared" si="4"/>
        <v>12</v>
      </c>
      <c r="V14" t="s">
        <v>45</v>
      </c>
      <c r="W14" s="2" t="s">
        <v>40</v>
      </c>
      <c r="X14" s="2">
        <f>IF(OR(F13=1, F13=3, F13=4, F13=5,F13=9,F13=10,F13=11), B13-E13, IF(OR(F13=2, F13=6, F13=7,F13=8,F13=12), E13-B13, ""))</f>
        <v>5.7000000000000002E-3</v>
      </c>
      <c r="Y14" s="4">
        <v>-1.6245633349861084E-3</v>
      </c>
      <c r="AA14">
        <f t="shared" si="5"/>
        <v>12</v>
      </c>
      <c r="AB14" s="2" t="s">
        <v>6</v>
      </c>
      <c r="AC14" s="2" t="s">
        <v>3</v>
      </c>
      <c r="AD14" s="4">
        <f>IF(OR(F13=1, F13=3, F13=4, F13=5,F13=9,F13=10,F13=11), D13-C13, IF(OR(F13=2, F13=6, F13=7,F13=8,F13=12), C13-D13, ""))</f>
        <v>1.4999999999999996E-3</v>
      </c>
      <c r="AE14" s="4">
        <v>-2.9631919115660475E-3</v>
      </c>
      <c r="AG14">
        <f t="shared" si="6"/>
        <v>12</v>
      </c>
      <c r="AH14" t="s">
        <v>6</v>
      </c>
      <c r="AI14" t="s">
        <v>45</v>
      </c>
      <c r="AJ14" s="4">
        <f>IF(OR(F13=1,F13=2, F13=3,F13=9,F13=11,F13=12), C13-E13, IF(OR( F13=4, F13=5,F13=6, F13=7,F13=8,F13=10), E13-C13, ""))</f>
        <v>-1.06E-2</v>
      </c>
      <c r="AK14" s="4">
        <v>6.6281036777707746E-4</v>
      </c>
      <c r="AM14">
        <f t="shared" si="7"/>
        <v>12</v>
      </c>
      <c r="AN14" t="s">
        <v>45</v>
      </c>
      <c r="AO14" t="s">
        <v>3</v>
      </c>
      <c r="AP14" s="4">
        <f>IF(OR(F13=1, F13=3,F13=4, F13=5,F13=9,F13=10,F13=11), D13-E13, IF(OR(F13=2,F13=6, F13=7,F13=8,F13=12), E13-D13, ""))</f>
        <v>-9.1000000000000004E-3</v>
      </c>
      <c r="AQ14" s="4">
        <v>-2.3003815437889702E-3</v>
      </c>
      <c r="AV14" s="5">
        <v>2020</v>
      </c>
      <c r="AW14" s="4">
        <f>SUMIF(Sheet3!G:G,$AV14,Sheet3!L:L)</f>
        <v>-0.1542532929597521</v>
      </c>
      <c r="AX14" s="4">
        <f>SUMIF(Sheet3!$G:$G,$AV14,Sheet3!P:P)</f>
        <v>-9.0480589333588296E-2</v>
      </c>
      <c r="AY14" s="4">
        <f>SUMIF(Sheet3!$G:$G,$AV14,Sheet3!T:T)</f>
        <v>-0.19199987652822759</v>
      </c>
      <c r="AZ14" s="4">
        <f>SUMIF(Sheet3!$G:$G,$AV14,Sheet3!X:X)</f>
        <v>-0.18855970900244876</v>
      </c>
      <c r="BA14" s="4">
        <f>SUMIF(Sheet3!$G:$G,$AV14,Sheet3!AB:AB)</f>
        <v>-1.7672430996124006E-2</v>
      </c>
      <c r="BB14" s="4">
        <f>SUMIF(Sheet3!$G:$G,$AV14,Sheet3!AF:AF)</f>
        <v>-0.17851576565271812</v>
      </c>
      <c r="BE14" s="6">
        <f t="shared" si="14"/>
        <v>11</v>
      </c>
      <c r="BF14" s="4">
        <f>BB13-AY13</f>
        <v>9.2385596896504871E-2</v>
      </c>
      <c r="BG14" s="4">
        <f t="shared" si="8"/>
        <v>1.0265066321833875E-2</v>
      </c>
      <c r="BH14" s="4"/>
      <c r="BI14" s="4"/>
      <c r="BJ14" s="6">
        <f t="shared" si="15"/>
        <v>11</v>
      </c>
      <c r="BK14" s="4">
        <f>BA13-BB13</f>
        <v>-0.190211781610923</v>
      </c>
      <c r="BL14" s="4">
        <f t="shared" si="9"/>
        <v>-2.1134642401213669E-2</v>
      </c>
      <c r="BM14" s="4"/>
      <c r="BN14" s="6">
        <f t="shared" si="16"/>
        <v>11</v>
      </c>
      <c r="BO14" s="4">
        <f>BB13-AZ13</f>
        <v>1.6461679891840442E-3</v>
      </c>
      <c r="BP14" s="4">
        <f t="shared" si="10"/>
        <v>1.8290755435378269E-4</v>
      </c>
      <c r="BQ14" s="4"/>
      <c r="BR14" s="4"/>
      <c r="BS14" s="6">
        <f t="shared" si="17"/>
        <v>11</v>
      </c>
      <c r="BT14" s="4">
        <f>BA13-AY13</f>
        <v>-9.7826184714418118E-2</v>
      </c>
      <c r="BU14" s="4">
        <f t="shared" si="11"/>
        <v>-1.0869576079379792E-2</v>
      </c>
      <c r="BV14" s="4"/>
      <c r="BW14" s="4"/>
      <c r="BX14" s="6">
        <f t="shared" si="18"/>
        <v>11</v>
      </c>
      <c r="BY14" s="4">
        <f>AY13-AZ13</f>
        <v>-9.0739428907320827E-2</v>
      </c>
      <c r="BZ14" s="4">
        <f t="shared" si="12"/>
        <v>-1.0082158767480092E-2</v>
      </c>
      <c r="CA14" s="4"/>
      <c r="CB14" s="4"/>
      <c r="CC14" s="6">
        <f t="shared" si="19"/>
        <v>11</v>
      </c>
      <c r="CD14" s="4">
        <f>BA13-AZ13</f>
        <v>-0.18856561362173896</v>
      </c>
      <c r="CE14" s="4">
        <f t="shared" si="13"/>
        <v>-2.0951734846859884E-2</v>
      </c>
    </row>
    <row r="15" spans="1:83" x14ac:dyDescent="0.3">
      <c r="A15" s="1">
        <v>39834</v>
      </c>
      <c r="B15" s="2">
        <v>-3.2300000000000002E-2</v>
      </c>
      <c r="C15" s="2">
        <v>-4.3099999999999999E-2</v>
      </c>
      <c r="D15" s="2">
        <v>-3.4099999999999998E-2</v>
      </c>
      <c r="E15" s="2">
        <v>-3.5299999999999998E-2</v>
      </c>
      <c r="F15">
        <f t="shared" si="0"/>
        <v>1</v>
      </c>
      <c r="G15">
        <f t="shared" si="1"/>
        <v>2009</v>
      </c>
      <c r="J15" s="2"/>
      <c r="K15" s="2"/>
      <c r="L15" s="4">
        <f>IF(OR(F14=1, F14=3, F14=4, F14=5, F14=6,F14=9,F14=10,F14=11), B14-C14, IF(OR(F14=2, F14=7,F14=8,F14=12), C14-B14, ""))</f>
        <v>1.03E-2</v>
      </c>
      <c r="M15" s="4">
        <v>1.3438965694242792E-4</v>
      </c>
      <c r="R15" s="4">
        <f>IF(OR(F14=1, F14=4, F14=9,F14=10,F14=11), D14-B14, IF(OR(F14=2,F14=3,F14=5,F14=6, F14=7,F14=8,F14=12), B14-D14, ""))</f>
        <v>-1.3400000000000002E-2</v>
      </c>
      <c r="S15" s="4">
        <v>5.0460401485221389E-3</v>
      </c>
      <c r="X15" s="2">
        <f>IF(OR(F14=1, F14=3, F14=4, F14=5,F14=9,F14=10,F14=11), B14-E14, IF(OR(F14=2, F14=6, F14=7,F14=8,F14=12), E14-B14, ""))</f>
        <v>7.1000000000000021E-3</v>
      </c>
      <c r="Y15" s="4">
        <v>-5.1406588479028202E-4</v>
      </c>
      <c r="AD15" s="4">
        <f>IF(OR(F14=1, F14=3, F14=4, F14=5,F14=9,F14=10,F14=11), D14-C14, IF(OR(F14=2, F14=6, F14=7,F14=8,F14=12), C14-D14, ""))</f>
        <v>-3.1000000000000021E-3</v>
      </c>
      <c r="AE15" s="4">
        <v>5.1804298054645669E-3</v>
      </c>
      <c r="AJ15" s="4">
        <f>IF(OR(F14=1,F14=2, F14=3,F14=9,F14=11,F14=12), C14-E14, IF(OR( F14=4, F14=5,F14=6, F14=7,F14=8,F14=10), E14-C14, ""))</f>
        <v>-3.199999999999998E-3</v>
      </c>
      <c r="AK15" s="4">
        <v>-6.4845554173270994E-4</v>
      </c>
      <c r="AP15" s="4">
        <f>IF(OR(F14=1, F14=3,F14=4, F14=5,F14=9,F14=10,F14=11), D14-E14, IF(OR(F14=2,F14=6, F14=7,F14=8,F14=12), E14-D14, ""))</f>
        <v>-6.3E-3</v>
      </c>
      <c r="AQ15" s="4">
        <v>4.5319742637318569E-3</v>
      </c>
      <c r="AV15" s="5">
        <v>2021</v>
      </c>
      <c r="AW15" s="4">
        <f>SUMIF(Sheet3!G:G,$AV15,Sheet3!L:L)</f>
        <v>-0.1086320819384755</v>
      </c>
      <c r="AX15" s="4">
        <f>SUMIF(Sheet3!$G:$G,$AV15,Sheet3!P:P)</f>
        <v>3.780745366160794E-2</v>
      </c>
      <c r="AY15" s="4">
        <f>SUMIF(Sheet3!$G:$G,$AV15,Sheet3!T:T)</f>
        <v>-4.0891497282035137E-2</v>
      </c>
      <c r="AZ15" s="4">
        <f>SUMIF(Sheet3!$G:$G,$AV15,Sheet3!X:X)</f>
        <v>-2.6293238127470267E-2</v>
      </c>
      <c r="BA15" s="4">
        <f>SUMIF(Sheet3!$G:$G,$AV15,Sheet3!AB:AB)</f>
        <v>1.0791493936421538E-2</v>
      </c>
      <c r="BB15" s="4">
        <f>SUMIF(Sheet3!$G:$G,$AV15,Sheet3!AF:AF)</f>
        <v>-4.0982850922731328E-3</v>
      </c>
      <c r="BE15" s="6">
        <f t="shared" si="14"/>
        <v>12</v>
      </c>
      <c r="BF15" s="4">
        <f>AY14-BB14</f>
        <v>-1.3484110875509464E-2</v>
      </c>
      <c r="BG15" s="4">
        <f t="shared" si="8"/>
        <v>-1.4982345417232739E-3</v>
      </c>
      <c r="BH15" s="4"/>
      <c r="BI15" s="4"/>
      <c r="BJ15" s="6">
        <f t="shared" si="15"/>
        <v>12</v>
      </c>
      <c r="BK15" s="4">
        <f>BB14-BA14</f>
        <v>-0.16084333465659412</v>
      </c>
      <c r="BL15" s="4">
        <f t="shared" si="9"/>
        <v>-1.7871481628510457E-2</v>
      </c>
      <c r="BM15" s="4"/>
      <c r="BN15" s="6">
        <v>12</v>
      </c>
      <c r="BO15" s="4">
        <f>-BB14+AZ14</f>
        <v>-1.0043943349730633E-2</v>
      </c>
      <c r="BP15" s="4">
        <f t="shared" si="10"/>
        <v>-1.1159937055256258E-3</v>
      </c>
      <c r="BQ15" s="4"/>
      <c r="BR15" s="4"/>
      <c r="BS15" s="6">
        <v>12</v>
      </c>
      <c r="BT15" s="4">
        <f>-BA14+AY14</f>
        <v>-0.17432744553210358</v>
      </c>
      <c r="BU15" s="4">
        <f t="shared" si="11"/>
        <v>-1.9369716170233732E-2</v>
      </c>
      <c r="BV15" s="4"/>
      <c r="BW15" s="4"/>
      <c r="BX15" s="6">
        <v>12</v>
      </c>
      <c r="BY15" s="4">
        <f>AY14-AZ14</f>
        <v>-3.4401675257788311E-3</v>
      </c>
      <c r="BZ15" s="4">
        <f t="shared" si="12"/>
        <v>-3.8224083619764791E-4</v>
      </c>
      <c r="CA15" s="4"/>
      <c r="CB15" s="4"/>
      <c r="CC15" s="6">
        <v>12</v>
      </c>
      <c r="CD15" s="4">
        <f>-BA14+AZ14</f>
        <v>-0.17088727800632475</v>
      </c>
      <c r="CE15" s="4">
        <f t="shared" si="13"/>
        <v>-1.8987475334036084E-2</v>
      </c>
    </row>
    <row r="16" spans="1:83" x14ac:dyDescent="0.3">
      <c r="A16" s="1">
        <v>39835</v>
      </c>
      <c r="B16" s="2">
        <v>2.8E-3</v>
      </c>
      <c r="C16" s="2">
        <v>8.2000000000000007E-3</v>
      </c>
      <c r="D16" s="2">
        <v>8.8000000000000005E-3</v>
      </c>
      <c r="E16" s="2">
        <v>3.8999999999999998E-3</v>
      </c>
      <c r="F16">
        <f t="shared" si="0"/>
        <v>1</v>
      </c>
      <c r="G16">
        <f t="shared" si="1"/>
        <v>2009</v>
      </c>
      <c r="L16" s="4">
        <f>IF(OR(F15=1, F15=3, F15=4, F15=5, F15=6,F15=9,F15=10,F15=11), B15-C15, IF(OR(F15=2, F15=7,F15=8,F15=12), C15-B15, ""))</f>
        <v>1.0799999999999997E-2</v>
      </c>
      <c r="M16" s="4">
        <v>7.0444758040573777E-3</v>
      </c>
      <c r="R16" s="4">
        <f>IF(OR(F15=1, F15=4, F15=9,F15=10,F15=11), D15-B15, IF(OR(F15=2,F15=3,F15=5,F15=6, F15=7,F15=8,F15=12), B15-D15, ""))</f>
        <v>-1.799999999999996E-3</v>
      </c>
      <c r="S16" s="4">
        <v>-5.388010690477632E-3</v>
      </c>
      <c r="X16" s="2">
        <f>IF(OR(F15=1, F15=3, F15=4, F15=5,F15=9,F15=10,F15=11), B15-E15, IF(OR(F15=2, F15=6, F15=7,F15=8,F15=12), E15-B15, ""))</f>
        <v>2.9999999999999957E-3</v>
      </c>
      <c r="Y16" s="4">
        <v>5.4970800368092342E-3</v>
      </c>
      <c r="AD16" s="4">
        <f>IF(OR(F15=1, F15=3, F15=4, F15=5,F15=9,F15=10,F15=11), D15-C15, IF(OR(F15=2, F15=6, F15=7,F15=8,F15=12), C15-D15, ""))</f>
        <v>9.0000000000000011E-3</v>
      </c>
      <c r="AE16" s="4">
        <v>1.6564651135797456E-3</v>
      </c>
      <c r="AJ16" s="4">
        <f>IF(OR(F15=1,F15=2, F15=3,F15=9,F15=11,F15=12), C15-E15, IF(OR( F15=4, F15=5,F15=6, F15=7,F15=8,F15=10), E15-C15, ""))</f>
        <v>-7.8000000000000014E-3</v>
      </c>
      <c r="AK16" s="4">
        <v>-1.5473957672481435E-3</v>
      </c>
      <c r="AP16" s="4">
        <f>IF(OR(F15=1, F15=3,F15=4, F15=5,F15=9,F15=10,F15=11), D15-E15, IF(OR(F15=2,F15=6, F15=7,F15=8,F15=12), E15-D15, ""))</f>
        <v>1.1999999999999997E-3</v>
      </c>
      <c r="AQ16" s="4">
        <v>1.0906934633160212E-4</v>
      </c>
      <c r="AV16" s="5">
        <v>2022</v>
      </c>
      <c r="AW16" s="4">
        <f>SUMIF(Sheet3!G:G,$AV16,Sheet3!L:L)</f>
        <v>-4.6451804270714957E-2</v>
      </c>
      <c r="AX16" s="4">
        <f>SUMIF(Sheet3!$G:$G,$AV16,Sheet3!P:P)</f>
        <v>6.4986592806003649E-2</v>
      </c>
      <c r="AY16" s="4">
        <f>SUMIF(Sheet3!$G:$G,$AV16,Sheet3!T:T)</f>
        <v>-1.4993175968154766E-2</v>
      </c>
      <c r="AZ16" s="4">
        <f>SUMIF(Sheet3!$G:$G,$AV16,Sheet3!X:X)</f>
        <v>4.3272126742820563E-2</v>
      </c>
      <c r="BA16" s="4">
        <f>SUMIF(Sheet3!$G:$G,$AV16,Sheet3!AB:AB)</f>
        <v>5.928820787920442E-3</v>
      </c>
      <c r="BB16" s="4">
        <f>SUMIF(Sheet3!$G:$G,$AV16,Sheet3!AF:AF)</f>
        <v>4.3176709525127976E-2</v>
      </c>
      <c r="BE16" s="14" t="s">
        <v>61</v>
      </c>
      <c r="BF16" s="14">
        <f>SUM(BF4:BF15)</f>
        <v>1.0654605842385172</v>
      </c>
      <c r="BG16" s="14">
        <f>SUM(BG4:BG15)</f>
        <v>0.11398339824872412</v>
      </c>
      <c r="BH16" s="4"/>
      <c r="BI16" s="4"/>
      <c r="BJ16" s="14" t="s">
        <v>61</v>
      </c>
      <c r="BK16" s="14">
        <f>SUM(BK4:BK15)</f>
        <v>-0.37407600915758532</v>
      </c>
      <c r="BL16" s="14">
        <f>SUM(BL4:BL15)</f>
        <v>-3.3750667684176137E-2</v>
      </c>
      <c r="BM16" s="4"/>
      <c r="BN16" s="14" t="s">
        <v>61</v>
      </c>
      <c r="BO16" s="14">
        <f>SUM(BO4:BO15)</f>
        <v>0.58236857659073515</v>
      </c>
      <c r="BP16" s="14">
        <f>SUM(BP4:BP14)</f>
        <v>6.2656946660051754E-2</v>
      </c>
      <c r="BQ16" s="4"/>
      <c r="BR16" s="4"/>
      <c r="BS16" s="14" t="s">
        <v>61</v>
      </c>
      <c r="BT16" s="14">
        <f>SUM(BT4:BT15)</f>
        <v>-0.45181542491906856</v>
      </c>
      <c r="BU16" s="14">
        <f>SUM(BU4:BU15)</f>
        <v>-4.6789491657674293E-2</v>
      </c>
      <c r="BV16" s="4"/>
      <c r="BW16" s="4"/>
      <c r="BX16" s="14" t="s">
        <v>61</v>
      </c>
      <c r="BY16" s="14">
        <f>SUM(BY4:BY15)</f>
        <v>-7.1436830786915873E-2</v>
      </c>
      <c r="BZ16" s="14">
        <f>SUM(BZ4:BZ15)</f>
        <v>-6.7029811985462075E-3</v>
      </c>
      <c r="CA16" s="4"/>
      <c r="CB16" s="4"/>
      <c r="CC16" s="14" t="s">
        <v>61</v>
      </c>
      <c r="CD16" s="14">
        <f>SUM(CD4:CD15)</f>
        <v>-0.60570743256685056</v>
      </c>
      <c r="CE16" s="14">
        <f>SUM(CE4:CE15)</f>
        <v>-6.265415917409449E-2</v>
      </c>
    </row>
    <row r="17" spans="1:54" x14ac:dyDescent="0.3">
      <c r="A17" s="1">
        <v>39836</v>
      </c>
      <c r="B17" s="2">
        <v>-1.2999999999999999E-2</v>
      </c>
      <c r="C17" s="2">
        <v>-3.5299999999999998E-2</v>
      </c>
      <c r="D17" s="2">
        <v>-4.8399999999999999E-2</v>
      </c>
      <c r="E17" s="2">
        <v>-1.5800000000000002E-2</v>
      </c>
      <c r="F17">
        <f t="shared" si="0"/>
        <v>1</v>
      </c>
      <c r="G17">
        <f t="shared" si="1"/>
        <v>2009</v>
      </c>
      <c r="L17" s="4">
        <f>IF(OR(F16=1, F16=3, F16=4, F16=5, F16=6,F16=9,F16=10,F16=11), B16-C16, IF(OR(F16=2, F16=7,F16=8,F16=12), C16-B16, ""))</f>
        <v>-5.4000000000000003E-3</v>
      </c>
      <c r="M17" s="4">
        <v>2.9714855097836596E-3</v>
      </c>
      <c r="P17" s="2"/>
      <c r="R17" s="4">
        <f>IF(OR(F16=1, F16=4, F16=9,F16=10,F16=11), D16-B16, IF(OR(F16=2,F16=3,F16=5,F16=6, F16=7,F16=8,F16=12), B16-D16, ""))</f>
        <v>6.0000000000000001E-3</v>
      </c>
      <c r="S17" s="4">
        <v>-3.0151089537896812E-3</v>
      </c>
      <c r="X17" s="2">
        <f>IF(OR(F16=1, F16=3, F16=4, F16=5,F16=9,F16=10,F16=11), B16-E16, IF(OR(F16=2, F16=6, F16=7,F16=8,F16=12), E16-B16, ""))</f>
        <v>-1.0999999999999998E-3</v>
      </c>
      <c r="Y17" s="4">
        <v>3.2503738660250984E-3</v>
      </c>
      <c r="AD17" s="4">
        <f>IF(OR(F16=1, F16=3, F16=4, F16=5,F16=9,F16=10,F16=11), D16-C16, IF(OR(F16=2, F16=6, F16=7,F16=8,F16=12), C16-D16, ""))</f>
        <v>5.9999999999999984E-4</v>
      </c>
      <c r="AE17" s="4">
        <v>-4.3623444006021632E-5</v>
      </c>
      <c r="AJ17" s="4">
        <f>IF(OR(F16=1,F16=2, F16=3,F16=9,F16=11,F16=12), C16-E16, IF(OR( F16=4, F16=5,F16=6, F16=7,F16=8,F16=10), E16-C16, ""))</f>
        <v>4.3000000000000009E-3</v>
      </c>
      <c r="AK17" s="4">
        <v>2.7888835624143883E-4</v>
      </c>
      <c r="AP17" s="4">
        <f>IF(OR(F16=1, F16=3,F16=4, F16=5,F16=9,F16=10,F16=11), D16-E16, IF(OR(F16=2,F16=6, F16=7,F16=8,F16=12), E16-D16, ""))</f>
        <v>4.9000000000000007E-3</v>
      </c>
      <c r="AQ17" s="4">
        <v>2.352649122354172E-4</v>
      </c>
      <c r="AV17" s="5">
        <v>2023</v>
      </c>
      <c r="AW17" s="4">
        <f>SUMIF(Sheet3!G:G,$AV17,Sheet3!L:L)</f>
        <v>-2.4163054600257083E-2</v>
      </c>
      <c r="AX17" s="4">
        <f>SUMIF(Sheet3!$G:$G,$AV17,Sheet3!P:P)</f>
        <v>-2.869156319992033E-2</v>
      </c>
      <c r="AY17" s="4">
        <f>SUMIF(Sheet3!$G:$G,$AV17,Sheet3!T:T)</f>
        <v>7.9014809986655901E-3</v>
      </c>
      <c r="AZ17" s="4">
        <f>SUMIF(Sheet3!$G:$G,$AV17,Sheet3!X:X)</f>
        <v>-1.6123090283481321E-2</v>
      </c>
      <c r="BA17" s="4">
        <f>SUMIF(Sheet3!$G:$G,$AV17,Sheet3!AB:AB)</f>
        <v>-9.972073418574404E-3</v>
      </c>
      <c r="BB17" s="4">
        <f>SUMIF(Sheet3!$G:$G,$AV17,Sheet3!AF:AF)</f>
        <v>7.2193172359871459E-3</v>
      </c>
    </row>
    <row r="18" spans="1:54" x14ac:dyDescent="0.3">
      <c r="A18" s="1">
        <v>39840</v>
      </c>
      <c r="B18" s="2">
        <v>3.4599999999999999E-2</v>
      </c>
      <c r="C18" s="2">
        <v>3.09E-2</v>
      </c>
      <c r="D18" s="2">
        <v>2.8799999999999999E-2</v>
      </c>
      <c r="E18" s="2">
        <v>3.7999999999999999E-2</v>
      </c>
      <c r="F18">
        <f t="shared" si="0"/>
        <v>1</v>
      </c>
      <c r="G18">
        <f t="shared" si="1"/>
        <v>2009</v>
      </c>
      <c r="L18" s="4">
        <f>IF(OR(F17=1, F17=3, F17=4, F17=5, F17=6,F17=9,F17=10,F17=11), B17-C17, IF(OR(F17=2, F17=7,F17=8,F17=12), C17-B17, ""))</f>
        <v>2.23E-2</v>
      </c>
      <c r="M18" s="4">
        <v>-1.3029531127410655E-3</v>
      </c>
      <c r="R18" s="4">
        <f>IF(OR(F17=1, F17=4, F17=9,F17=10,F17=11), D17-B17, IF(OR(F17=2,F17=3,F17=5,F17=6, F17=7,F17=8,F17=12), B17-D17, ""))</f>
        <v>-3.5400000000000001E-2</v>
      </c>
      <c r="S18" s="4">
        <v>1.3980631923229108E-3</v>
      </c>
      <c r="X18" s="2">
        <f>IF(OR(F17=1, F17=3, F17=4, F17=5,F17=9,F17=10,F17=11), B17-E17, IF(OR(F17=2, F17=6, F17=7,F17=8,F17=12), E17-B17, ""))</f>
        <v>2.8000000000000021E-3</v>
      </c>
      <c r="Y18" s="4">
        <v>-1.7042198981077781E-3</v>
      </c>
      <c r="AD18" s="4">
        <f>IF(OR(F17=1, F17=3, F17=4, F17=5,F17=9,F17=10,F17=11), D17-C17, IF(OR(F17=2, F17=6, F17=7,F17=8,F17=12), C17-D17, ""))</f>
        <v>-1.3100000000000001E-2</v>
      </c>
      <c r="AE18" s="4">
        <v>9.5110079581845267E-5</v>
      </c>
      <c r="AJ18" s="4">
        <f>IF(OR(F17=1,F17=2, F17=3,F17=9,F17=11,F17=12), C17-E17, IF(OR( F17=4, F17=5,F17=6, F17=7,F17=8,F17=10), E17-C17, ""))</f>
        <v>-1.9499999999999997E-2</v>
      </c>
      <c r="AK18" s="4">
        <v>-4.0126678536671258E-4</v>
      </c>
      <c r="AP18" s="4">
        <f>IF(OR(F17=1, F17=3,F17=4, F17=5,F17=9,F17=10,F17=11), D17-E17, IF(OR(F17=2,F17=6, F17=7,F17=8,F17=12), E17-D17, ""))</f>
        <v>-3.2599999999999997E-2</v>
      </c>
      <c r="AQ18" s="4">
        <v>-3.0615670578486732E-4</v>
      </c>
      <c r="AV18" s="5">
        <v>2024</v>
      </c>
      <c r="AW18" s="4">
        <f>SUMIF(Sheet3!G:G,$AV18,Sheet3!L:L)</f>
        <v>0.10503514523445263</v>
      </c>
      <c r="AX18" s="4">
        <f>SUMIF(Sheet3!$G:$G,$AV18,Sheet3!P:P)</f>
        <v>3.8244670265721779E-2</v>
      </c>
      <c r="AY18" s="4">
        <f>SUMIF(Sheet3!$G:$G,$AV18,Sheet3!T:T)</f>
        <v>9.880959171140237E-2</v>
      </c>
      <c r="AZ18" s="4">
        <f>SUMIF(Sheet3!$G:$G,$AV18,Sheet3!X:X)</f>
        <v>0.12317823732695958</v>
      </c>
      <c r="BA18" s="4">
        <f>SUMIF(Sheet3!$G:$G,$AV18,Sheet3!AB:AB)</f>
        <v>2.5489835914771549E-3</v>
      </c>
      <c r="BB18" s="4">
        <f>SUMIF(Sheet3!$G:$G,$AV18,Sheet3!AF:AF)</f>
        <v>0.12294269177987775</v>
      </c>
    </row>
    <row r="19" spans="1:54" x14ac:dyDescent="0.3">
      <c r="A19" s="1">
        <v>39841</v>
      </c>
      <c r="B19" s="2">
        <v>2.8199999999999999E-2</v>
      </c>
      <c r="C19" s="2">
        <v>3.8199999999999998E-2</v>
      </c>
      <c r="D19" s="2">
        <v>3.3500000000000002E-2</v>
      </c>
      <c r="E19" s="2">
        <v>2.81E-2</v>
      </c>
      <c r="F19">
        <f t="shared" si="0"/>
        <v>1</v>
      </c>
      <c r="G19">
        <f t="shared" si="1"/>
        <v>2009</v>
      </c>
      <c r="L19" s="4">
        <f>IF(OR(F18=1, F18=3, F18=4, F18=5, F18=6,F18=9,F18=10,F18=11), B18-C18, IF(OR(F18=2, F18=7,F18=8,F18=12), C18-B18, ""))</f>
        <v>3.6999999999999984E-3</v>
      </c>
      <c r="M19" s="4">
        <v>-2.1555053016053824E-3</v>
      </c>
      <c r="R19" s="4">
        <f>IF(OR(F18=1, F18=4, F18=9,F18=10,F18=11), D18-B18, IF(OR(F18=2,F18=3,F18=5,F18=6, F18=7,F18=8,F18=12), B18-D18, ""))</f>
        <v>-5.7999999999999996E-3</v>
      </c>
      <c r="S19" s="4">
        <v>1.4710920511939981E-3</v>
      </c>
      <c r="X19" s="2">
        <f>IF(OR(F18=1, F18=3, F18=4, F18=5,F18=9,F18=10,F18=11), B18-E18, IF(OR(F18=2, F18=6, F18=7,F18=8,F18=12), E18-B18, ""))</f>
        <v>-3.4000000000000002E-3</v>
      </c>
      <c r="Y19" s="4">
        <v>-3.0921728817101665E-3</v>
      </c>
      <c r="AD19" s="4">
        <f>IF(OR(F18=1, F18=3, F18=4, F18=5,F18=9,F18=10,F18=11), D18-C18, IF(OR(F18=2, F18=6, F18=7,F18=8,F18=12), C18-D18, ""))</f>
        <v>-2.1000000000000012E-3</v>
      </c>
      <c r="AE19" s="4">
        <v>-6.8441325041138437E-4</v>
      </c>
      <c r="AJ19" s="4">
        <f>IF(OR(F18=1,F18=2, F18=3,F18=9,F18=11,F18=12), C18-E18, IF(OR( F18=4, F18=5,F18=6, F18=7,F18=8,F18=10), E18-C18, ""))</f>
        <v>-7.0999999999999987E-3</v>
      </c>
      <c r="AK19" s="4">
        <v>-9.3666758010478406E-4</v>
      </c>
      <c r="AP19" s="4">
        <f>IF(OR(F18=1, F18=3,F18=4, F18=5,F18=9,F18=10,F18=11), D18-E18, IF(OR(F18=2,F18=6, F18=7,F18=8,F18=12), E18-D18, ""))</f>
        <v>-9.1999999999999998E-3</v>
      </c>
      <c r="AQ19" s="4">
        <v>-1.6210808305161684E-3</v>
      </c>
    </row>
    <row r="20" spans="1:54" x14ac:dyDescent="0.3">
      <c r="A20" s="1">
        <v>39842</v>
      </c>
      <c r="B20" s="2">
        <v>-8.9999999999999993E-3</v>
      </c>
      <c r="C20" s="2">
        <v>3.7000000000000002E-3</v>
      </c>
      <c r="D20" s="2">
        <v>5.1000000000000004E-3</v>
      </c>
      <c r="E20" s="2">
        <v>-2.3E-3</v>
      </c>
      <c r="F20">
        <f t="shared" si="0"/>
        <v>1</v>
      </c>
      <c r="G20">
        <f t="shared" si="1"/>
        <v>2009</v>
      </c>
      <c r="L20" s="4">
        <f>IF(OR(F19=1, F19=3, F19=4, F19=5, F19=6,F19=9,F19=10,F19=11), B19-C19, IF(OR(F19=2, F19=7,F19=8,F19=12), C19-B19, ""))</f>
        <v>-9.9999999999999985E-3</v>
      </c>
      <c r="M20" s="4">
        <v>1.4935397194969266E-2</v>
      </c>
      <c r="R20" s="4">
        <f>IF(OR(F19=1, F19=4, F19=9,F19=10,F19=11), D19-B19, IF(OR(F19=2,F19=3,F19=5,F19=6, F19=7,F19=8,F19=12), B19-D19, ""))</f>
        <v>5.3000000000000026E-3</v>
      </c>
      <c r="S20" s="4">
        <v>6.2764695510951138E-4</v>
      </c>
      <c r="X20" s="2">
        <f>IF(OR(F19=1, F19=3, F19=4, F19=5,F19=9,F19=10,F19=11), B19-E19, IF(OR(F19=2, F19=6, F19=7,F19=8,F19=12), E19-B19, ""))</f>
        <v>9.9999999999999395E-5</v>
      </c>
      <c r="Y20" s="4">
        <v>1.3432563654413306E-2</v>
      </c>
      <c r="AD20" s="4">
        <f>IF(OR(F19=1, F19=3, F19=4, F19=5,F19=9,F19=10,F19=11), D19-C19, IF(OR(F19=2, F19=6, F19=7,F19=8,F19=12), C19-D19, ""))</f>
        <v>-4.6999999999999958E-3</v>
      </c>
      <c r="AE20" s="4">
        <v>1.5563044150078777E-2</v>
      </c>
      <c r="AJ20" s="4">
        <f>IF(OR(F19=1,F19=2, F19=3,F19=9,F19=11,F19=12), C19-E19, IF(OR( F19=4, F19=5,F19=6, F19=7,F19=8,F19=10), E19-C19, ""))</f>
        <v>1.0099999999999998E-2</v>
      </c>
      <c r="AK20" s="4">
        <v>-1.5028335405559597E-3</v>
      </c>
      <c r="AP20" s="4">
        <f>IF(OR(F19=1, F19=3,F19=4, F19=5,F19=9,F19=10,F19=11), D19-E19, IF(OR(F19=2,F19=6, F19=7,F19=8,F19=12), E19-D19, ""))</f>
        <v>5.400000000000002E-3</v>
      </c>
      <c r="AQ20" s="4">
        <v>1.4060210609522818E-2</v>
      </c>
    </row>
    <row r="21" spans="1:54" x14ac:dyDescent="0.3">
      <c r="A21" s="1">
        <v>39843</v>
      </c>
      <c r="B21" s="2">
        <v>1.7999999999999999E-2</v>
      </c>
      <c r="C21" s="2">
        <v>1.9099999999999999E-2</v>
      </c>
      <c r="D21" s="2">
        <v>2.1700000000000001E-2</v>
      </c>
      <c r="E21" s="2">
        <v>2.0400000000000001E-2</v>
      </c>
      <c r="F21">
        <f t="shared" si="0"/>
        <v>1</v>
      </c>
      <c r="G21">
        <f t="shared" si="1"/>
        <v>2009</v>
      </c>
      <c r="L21" s="4">
        <f>IF(OR(F20=1, F20=3, F20=4, F20=5, F20=6,F20=9,F20=10,F20=11), B20-C20, IF(OR(F20=2, F20=7,F20=8,F20=12), C20-B20, ""))</f>
        <v>-1.2699999999999999E-2</v>
      </c>
      <c r="M21" s="4">
        <v>3.2074818758983641E-3</v>
      </c>
      <c r="R21" s="4">
        <f>IF(OR(F20=1, F20=4, F20=9,F20=10,F20=11), D20-B20, IF(OR(F20=2,F20=3,F20=5,F20=6, F20=7,F20=8,F20=12), B20-D20, ""))</f>
        <v>1.41E-2</v>
      </c>
      <c r="S21" s="4">
        <v>-6.7231801475886735E-3</v>
      </c>
      <c r="X21" s="2">
        <f>IF(OR(F20=1, F20=3, F20=4, F20=5,F20=9,F20=10,F20=11), B20-E20, IF(OR(F20=2, F20=6, F20=7,F20=8,F20=12), E20-B20, ""))</f>
        <v>-6.6999999999999994E-3</v>
      </c>
      <c r="Y21" s="4">
        <v>4.0350131093426379E-3</v>
      </c>
      <c r="AD21" s="4">
        <f>IF(OR(F20=1, F20=3, F20=4, F20=5,F20=9,F20=10,F20=11), D20-C20, IF(OR(F20=2, F20=6, F20=7,F20=8,F20=12), C20-D20, ""))</f>
        <v>1.4000000000000002E-3</v>
      </c>
      <c r="AE21" s="4">
        <v>-3.5156982716903094E-3</v>
      </c>
      <c r="AJ21" s="4">
        <f>IF(OR(F20=1,F20=2, F20=3,F20=9,F20=11,F20=12), C20-E20, IF(OR( F20=4, F20=5,F20=6, F20=7,F20=8,F20=10), E20-C20, ""))</f>
        <v>6.0000000000000001E-3</v>
      </c>
      <c r="AK21" s="4">
        <v>8.2753123344427395E-4</v>
      </c>
      <c r="AP21" s="4">
        <f>IF(OR(F20=1, F20=3,F20=4, F20=5,F20=9,F20=10,F20=11), D20-E20, IF(OR(F20=2,F20=6, F20=7,F20=8,F20=12), E20-D20, ""))</f>
        <v>7.4000000000000003E-3</v>
      </c>
      <c r="AQ21" s="4">
        <v>-2.6881670382460357E-3</v>
      </c>
    </row>
    <row r="22" spans="1:54" x14ac:dyDescent="0.3">
      <c r="A22" s="1">
        <v>39846</v>
      </c>
      <c r="B22" s="2">
        <v>-3.7600000000000001E-2</v>
      </c>
      <c r="C22" s="2">
        <v>-5.1499999999999997E-2</v>
      </c>
      <c r="D22" s="2">
        <v>-4.9000000000000002E-2</v>
      </c>
      <c r="E22" s="2">
        <v>-3.7900000000000003E-2</v>
      </c>
      <c r="F22">
        <f t="shared" si="0"/>
        <v>2</v>
      </c>
      <c r="G22">
        <f t="shared" si="1"/>
        <v>2009</v>
      </c>
      <c r="L22" s="4">
        <f>IF(OR(F21=1, F21=3, F21=4, F21=5, F21=6,F21=9,F21=10,F21=11), B21-C21, IF(OR(F21=2, F21=7,F21=8,F21=12), C21-B21, ""))</f>
        <v>-1.1000000000000003E-3</v>
      </c>
      <c r="M22" s="4">
        <v>-6.8022627481122613E-3</v>
      </c>
      <c r="R22" s="4">
        <f>IF(OR(F21=1, F21=4, F21=9,F21=10,F21=11), D21-B21, IF(OR(F21=2,F21=3,F21=5,F21=6, F21=7,F21=8,F21=12), B21-D21, ""))</f>
        <v>3.7000000000000019E-3</v>
      </c>
      <c r="S22" s="4">
        <v>4.3321247768936455E-3</v>
      </c>
      <c r="X22" s="2">
        <f>IF(OR(F21=1, F21=3, F21=4, F21=5,F21=9,F21=10,F21=11), B21-E21, IF(OR(F21=2, F21=6, F21=7,F21=8,F21=12), E21-B21, ""))</f>
        <v>-2.4000000000000028E-3</v>
      </c>
      <c r="Y22" s="4">
        <v>-6.6811134695593131E-3</v>
      </c>
      <c r="AD22" s="4">
        <f>IF(OR(F21=1, F21=3, F21=4, F21=5,F21=9,F21=10,F21=11), D21-C21, IF(OR(F21=2, F21=6, F21=7,F21=8,F21=12), C21-D21, ""))</f>
        <v>2.6000000000000016E-3</v>
      </c>
      <c r="AE22" s="4">
        <v>-2.4701379712186158E-3</v>
      </c>
      <c r="AJ22" s="4">
        <f>IF(OR(F21=1,F21=2, F21=3,F21=9,F21=11,F21=12), C21-E21, IF(OR( F21=4, F21=5,F21=6, F21=7,F21=8,F21=10), E21-C21, ""))</f>
        <v>-1.3000000000000025E-3</v>
      </c>
      <c r="AK22" s="4">
        <v>1.2114927855294815E-4</v>
      </c>
      <c r="AP22" s="4">
        <f>IF(OR(F21=1, F21=3,F21=4, F21=5,F21=9,F21=10,F21=11), D21-E21, IF(OR(F21=2,F21=6, F21=7,F21=8,F21=12), E21-D21, ""))</f>
        <v>1.2999999999999991E-3</v>
      </c>
      <c r="AQ22" s="4">
        <v>-2.3489886926656676E-3</v>
      </c>
    </row>
    <row r="23" spans="1:54" x14ac:dyDescent="0.3">
      <c r="A23" s="1">
        <v>39847</v>
      </c>
      <c r="B23" s="2">
        <v>6.1999999999999998E-3</v>
      </c>
      <c r="C23" s="2">
        <v>2.7000000000000001E-3</v>
      </c>
      <c r="D23" s="2">
        <v>3.7000000000000002E-3</v>
      </c>
      <c r="E23" s="2">
        <v>9.1000000000000004E-3</v>
      </c>
      <c r="F23">
        <f t="shared" si="0"/>
        <v>2</v>
      </c>
      <c r="G23">
        <f t="shared" si="1"/>
        <v>2009</v>
      </c>
      <c r="L23" s="4">
        <f>IF(OR(F22=1, F22=3, F22=4, F22=5, F22=6,F22=9,F22=10,F22=11), B22-C22, IF(OR(F22=2, F22=7,F22=8,F22=12), C22-B22, ""))</f>
        <v>-1.3899999999999996E-2</v>
      </c>
      <c r="M23" s="4">
        <v>-1.6607695195549645E-2</v>
      </c>
      <c r="R23" s="4">
        <f>IF(OR(F22=1, F22=4, F22=9,F22=10,F22=11), D22-B22, IF(OR(F22=2,F22=3,F22=5,F22=6, F22=7,F22=8,F22=12), B22-D22, ""))</f>
        <v>1.14E-2</v>
      </c>
      <c r="S23" s="4">
        <v>-7.2935391454879289E-4</v>
      </c>
      <c r="X23" s="2">
        <f>IF(OR(F22=1, F22=3, F22=4, F22=5,F22=9,F22=10,F22=11), B22-E22, IF(OR(F22=2, F22=6, F22=7,F22=8,F22=12), E22-B22, ""))</f>
        <v>-3.0000000000000165E-4</v>
      </c>
      <c r="Y23" s="4">
        <v>-1.5825819256757089E-2</v>
      </c>
      <c r="AD23" s="4">
        <f>IF(OR(F22=1, F22=3, F22=4, F22=5,F22=9,F22=10,F22=11), D22-C22, IF(OR(F22=2, F22=6, F22=7,F22=8,F22=12), C22-D22, ""))</f>
        <v>-2.4999999999999953E-3</v>
      </c>
      <c r="AE23" s="4">
        <v>-1.7337049110098438E-2</v>
      </c>
      <c r="AJ23" s="4">
        <f>IF(OR(F22=1,F22=2, F22=3,F22=9,F22=11,F22=12), C22-E22, IF(OR( F22=4, F22=5,F22=6, F22=7,F22=8,F22=10), E22-C22, ""))</f>
        <v>-1.3599999999999994E-2</v>
      </c>
      <c r="AK23" s="4">
        <v>7.8187593879255543E-4</v>
      </c>
      <c r="AP23" s="4">
        <f>IF(OR(F22=1, F22=3,F22=4, F22=5,F22=9,F22=10,F22=11), D22-E22, IF(OR(F22=2,F22=6, F22=7,F22=8,F22=12), E22-D22, ""))</f>
        <v>1.1099999999999999E-2</v>
      </c>
      <c r="AQ23" s="4">
        <v>-1.6555173171305882E-2</v>
      </c>
    </row>
    <row r="24" spans="1:54" x14ac:dyDescent="0.3">
      <c r="A24" s="1">
        <v>39848</v>
      </c>
      <c r="B24" s="2">
        <v>6.8999999999999999E-3</v>
      </c>
      <c r="C24" s="2">
        <v>-4.0000000000000002E-4</v>
      </c>
      <c r="D24" s="2">
        <v>-5.9999999999999995E-4</v>
      </c>
      <c r="E24" s="2">
        <v>5.7000000000000002E-3</v>
      </c>
      <c r="F24">
        <f t="shared" si="0"/>
        <v>2</v>
      </c>
      <c r="G24">
        <f t="shared" si="1"/>
        <v>2009</v>
      </c>
      <c r="L24" s="4">
        <f>IF(OR(F23=1, F23=3, F23=4, F23=5, F23=6,F23=9,F23=10,F23=11), B23-C23, IF(OR(F23=2, F23=7,F23=8,F23=12), C23-B23, ""))</f>
        <v>-3.4999999999999996E-3</v>
      </c>
      <c r="M24" s="4">
        <v>-5.9844798119453278E-3</v>
      </c>
      <c r="R24" s="4">
        <f>IF(OR(F23=1, F23=4, F23=9,F23=10,F23=11), D23-B23, IF(OR(F23=2,F23=3,F23=5,F23=6, F23=7,F23=8,F23=12), B23-D23, ""))</f>
        <v>2.4999999999999996E-3</v>
      </c>
      <c r="S24" s="4">
        <v>3.5627614907377215E-3</v>
      </c>
      <c r="X24" s="2">
        <f>IF(OR(F23=1, F23=3, F23=4, F23=5,F23=9,F23=10,F23=11), B23-E23, IF(OR(F23=2, F23=6, F23=7,F23=8,F23=12), E23-B23, ""))</f>
        <v>2.9000000000000007E-3</v>
      </c>
      <c r="Y24" s="4">
        <v>-6.7582782646150334E-3</v>
      </c>
      <c r="AD24" s="4">
        <f>IF(OR(F23=1, F23=3, F23=4, F23=5,F23=9,F23=10,F23=11), D23-C23, IF(OR(F23=2, F23=6, F23=7,F23=8,F23=12), C23-D23, ""))</f>
        <v>-1E-3</v>
      </c>
      <c r="AE24" s="4">
        <v>-2.4217183212076063E-3</v>
      </c>
      <c r="AJ24" s="4">
        <f>IF(OR(F23=1,F23=2, F23=3,F23=9,F23=11,F23=12), C23-E23, IF(OR( F23=4, F23=5,F23=6, F23=7,F23=8,F23=10), E23-C23, ""))</f>
        <v>-6.4000000000000003E-3</v>
      </c>
      <c r="AK24" s="4">
        <v>7.7379845266970556E-4</v>
      </c>
      <c r="AP24" s="4">
        <f>IF(OR(F23=1, F23=3,F23=4, F23=5,F23=9,F23=10,F23=11), D23-E23, IF(OR(F23=2,F23=6, F23=7,F23=8,F23=12), E23-D23, ""))</f>
        <v>5.4000000000000003E-3</v>
      </c>
      <c r="AQ24" s="4">
        <v>-3.1955167738773119E-3</v>
      </c>
    </row>
    <row r="25" spans="1:54" x14ac:dyDescent="0.3">
      <c r="A25" s="1">
        <v>39849</v>
      </c>
      <c r="B25" s="2">
        <v>-8.2000000000000007E-3</v>
      </c>
      <c r="C25" s="2">
        <v>-1.04E-2</v>
      </c>
      <c r="D25" s="2">
        <v>-3.7000000000000002E-3</v>
      </c>
      <c r="E25" s="2">
        <v>-1.21E-2</v>
      </c>
      <c r="F25">
        <f t="shared" si="0"/>
        <v>2</v>
      </c>
      <c r="G25">
        <f t="shared" si="1"/>
        <v>2009</v>
      </c>
      <c r="L25" s="4">
        <f>IF(OR(F24=1, F24=3, F24=4, F24=5, F24=6,F24=9,F24=10,F24=11), B24-C24, IF(OR(F24=2, F24=7,F24=8,F24=12), C24-B24, ""))</f>
        <v>-7.3000000000000001E-3</v>
      </c>
      <c r="M25" s="4">
        <v>2.1131162104163465E-2</v>
      </c>
      <c r="R25" s="4">
        <f>IF(OR(F24=1, F24=4, F24=9,F24=10,F24=11), D24-B24, IF(OR(F24=2,F24=3,F24=5,F24=6, F24=7,F24=8,F24=12), B24-D24, ""))</f>
        <v>7.4999999999999997E-3</v>
      </c>
      <c r="S25" s="4">
        <v>-1.4640775621359466E-3</v>
      </c>
      <c r="X25" s="2">
        <f>IF(OR(F24=1, F24=3, F24=4, F24=5,F24=9,F24=10,F24=11), B24-E24, IF(OR(F24=2, F24=6, F24=7,F24=8,F24=12), E24-B24, ""))</f>
        <v>-1.1999999999999997E-3</v>
      </c>
      <c r="Y25" s="4">
        <v>2.1580881664773469E-2</v>
      </c>
      <c r="AD25" s="4">
        <f>IF(OR(F24=1, F24=3, F24=4, F24=5,F24=9,F24=10,F24=11), D24-C24, IF(OR(F24=2, F24=6, F24=7,F24=8,F24=12), C24-D24, ""))</f>
        <v>1.9999999999999993E-4</v>
      </c>
      <c r="AE25" s="4">
        <v>1.9667084542027521E-2</v>
      </c>
      <c r="AJ25" s="4">
        <f>IF(OR(F24=1,F24=2, F24=3,F24=9,F24=11,F24=12), C24-E24, IF(OR( F24=4, F24=5,F24=6, F24=7,F24=8,F24=10), E24-C24, ""))</f>
        <v>-6.1000000000000004E-3</v>
      </c>
      <c r="AK25" s="4">
        <v>-4.4971956061000233E-4</v>
      </c>
      <c r="AP25" s="4">
        <f>IF(OR(F24=1, F24=3,F24=4, F24=5,F24=9,F24=10,F24=11), D24-E24, IF(OR(F24=2,F24=6, F24=7,F24=8,F24=12), E24-D24, ""))</f>
        <v>6.3E-3</v>
      </c>
      <c r="AQ25" s="4">
        <v>2.0116804102637522E-2</v>
      </c>
    </row>
    <row r="26" spans="1:54" x14ac:dyDescent="0.3">
      <c r="A26" s="1">
        <v>39850</v>
      </c>
      <c r="B26" s="2">
        <v>2.2700000000000001E-2</v>
      </c>
      <c r="C26" s="2">
        <v>2.1299999999999999E-2</v>
      </c>
      <c r="D26" s="2">
        <v>2.3300000000000001E-2</v>
      </c>
      <c r="E26" s="2">
        <v>2.3099999999999999E-2</v>
      </c>
      <c r="F26">
        <f t="shared" si="0"/>
        <v>2</v>
      </c>
      <c r="G26">
        <f t="shared" si="1"/>
        <v>2009</v>
      </c>
      <c r="L26" s="4">
        <f>IF(OR(F25=1, F25=3, F25=4, F25=5, F25=6,F25=9,F25=10,F25=11), B25-C25, IF(OR(F25=2, F25=7,F25=8,F25=12), C25-B25, ""))</f>
        <v>-2.1999999999999988E-3</v>
      </c>
      <c r="M26" s="4">
        <v>6.0384615491126687E-3</v>
      </c>
      <c r="R26" s="4">
        <f>IF(OR(F25=1, F25=4, F25=9,F25=10,F25=11), D25-B25, IF(OR(F25=2,F25=3,F25=5,F25=6, F25=7,F25=8,F25=12), B25-D25, ""))</f>
        <v>-4.5000000000000005E-3</v>
      </c>
      <c r="S26" s="4">
        <v>9.9015379897679501E-4</v>
      </c>
      <c r="X26" s="2">
        <f>IF(OR(F25=1, F25=3, F25=4, F25=5,F25=9,F25=10,F25=11), B25-E25, IF(OR(F25=2, F25=6, F25=7,F25=8,F25=12), E25-B25, ""))</f>
        <v>-3.899999999999999E-3</v>
      </c>
      <c r="Y26" s="4">
        <v>5.7544412548867106E-3</v>
      </c>
      <c r="AD26" s="4">
        <f>IF(OR(F25=1, F25=3, F25=4, F25=5,F25=9,F25=10,F25=11), D25-C25, IF(OR(F25=2, F25=6, F25=7,F25=8,F25=12), C25-D25, ""))</f>
        <v>-6.6999999999999994E-3</v>
      </c>
      <c r="AE26" s="4">
        <v>7.0286153480894637E-3</v>
      </c>
      <c r="AJ26" s="4">
        <f>IF(OR(F25=1,F25=2, F25=3,F25=9,F25=11,F25=12), C25-E25, IF(OR( F25=4, F25=5,F25=6, F25=7,F25=8,F25=10), E25-C25, ""))</f>
        <v>1.7000000000000001E-3</v>
      </c>
      <c r="AK26" s="4">
        <v>2.8402029422595768E-4</v>
      </c>
      <c r="AP26" s="4">
        <f>IF(OR(F25=1, F25=3,F25=4, F25=5,F25=9,F25=10,F25=11), D25-E25, IF(OR(F25=2,F25=6, F25=7,F25=8,F25=12), E25-D25, ""))</f>
        <v>-8.3999999999999995E-3</v>
      </c>
      <c r="AQ26" s="4">
        <v>6.7445950538635056E-3</v>
      </c>
    </row>
    <row r="27" spans="1:54" x14ac:dyDescent="0.3">
      <c r="A27" s="1">
        <v>39853</v>
      </c>
      <c r="B27" s="2">
        <v>2.7E-2</v>
      </c>
      <c r="C27" s="2">
        <v>3.3099999999999997E-2</v>
      </c>
      <c r="D27" s="2">
        <v>2.8899999999999999E-2</v>
      </c>
      <c r="E27" s="2">
        <v>3.04E-2</v>
      </c>
      <c r="F27">
        <f t="shared" si="0"/>
        <v>2</v>
      </c>
      <c r="G27">
        <f t="shared" si="1"/>
        <v>2009</v>
      </c>
      <c r="L27" s="4">
        <f>IF(OR(F26=1, F26=3, F26=4, F26=5, F26=6,F26=9,F26=10,F26=11), B26-C26, IF(OR(F26=2, F26=7,F26=8,F26=12), C26-B26, ""))</f>
        <v>-1.4000000000000019E-3</v>
      </c>
      <c r="M27" s="4">
        <v>1.0503652007517938E-3</v>
      </c>
      <c r="R27" s="4">
        <f>IF(OR(F26=1, F26=4, F26=9,F26=10,F26=11), D26-B26, IF(OR(F26=2,F26=3,F26=5,F26=6, F26=7,F26=8,F26=12), B26-D26, ""))</f>
        <v>-5.9999999999999984E-4</v>
      </c>
      <c r="S27" s="4">
        <v>3.9420700091687376E-3</v>
      </c>
      <c r="X27" s="2">
        <f>IF(OR(F26=1, F26=3, F26=4, F26=5,F26=9,F26=10,F26=11), B26-E26, IF(OR(F26=2, F26=6, F26=7,F26=8,F26=12), E26-B26, ""))</f>
        <v>3.9999999999999758E-4</v>
      </c>
      <c r="Y27" s="4">
        <v>1.3131672653562624E-3</v>
      </c>
      <c r="AD27" s="4">
        <f>IF(OR(F26=1, F26=3, F26=4, F26=5,F26=9,F26=10,F26=11), D26-C26, IF(OR(F26=2, F26=6, F26=7,F26=8,F26=12), C26-D26, ""))</f>
        <v>-2.0000000000000018E-3</v>
      </c>
      <c r="AE27" s="4">
        <v>4.9924352099205305E-3</v>
      </c>
      <c r="AJ27" s="4">
        <f>IF(OR(F26=1,F26=2, F26=3,F26=9,F26=11,F26=12), C26-E26, IF(OR( F26=4, F26=5,F26=6, F26=7,F26=8,F26=10), E26-C26, ""))</f>
        <v>-1.7999999999999995E-3</v>
      </c>
      <c r="AK27" s="4">
        <v>-2.6280206460446861E-4</v>
      </c>
      <c r="AP27" s="4">
        <f>IF(OR(F26=1, F26=3,F26=4, F26=5,F26=9,F26=10,F26=11), D26-E26, IF(OR(F26=2,F26=6, F26=7,F26=8,F26=12), E26-D26, ""))</f>
        <v>-2.0000000000000226E-4</v>
      </c>
      <c r="AQ27" s="4">
        <v>5.2552372745249994E-3</v>
      </c>
    </row>
    <row r="28" spans="1:54" x14ac:dyDescent="0.3">
      <c r="A28" s="1">
        <v>39854</v>
      </c>
      <c r="B28" s="2">
        <v>5.0000000000000001E-3</v>
      </c>
      <c r="C28" s="2">
        <v>1.4999999999999999E-2</v>
      </c>
      <c r="D28" s="2">
        <v>1.26E-2</v>
      </c>
      <c r="E28" s="2">
        <v>6.6E-3</v>
      </c>
      <c r="F28">
        <f t="shared" si="0"/>
        <v>2</v>
      </c>
      <c r="G28">
        <f t="shared" si="1"/>
        <v>2009</v>
      </c>
      <c r="L28" s="4">
        <f>IF(OR(F27=1, F27=3, F27=4, F27=5, F27=6,F27=9,F27=10,F27=11), B27-C27, IF(OR(F27=2, F27=7,F27=8,F27=12), C27-B27, ""))</f>
        <v>6.0999999999999978E-3</v>
      </c>
      <c r="M28" s="4">
        <v>-8.4051309047880867E-4</v>
      </c>
      <c r="R28" s="4">
        <f>IF(OR(F27=1, F27=4, F27=9,F27=10,F27=11), D27-B27, IF(OR(F27=2,F27=3,F27=5,F27=6, F27=7,F27=8,F27=12), B27-D27, ""))</f>
        <v>-1.8999999999999989E-3</v>
      </c>
      <c r="S28" s="4">
        <v>8.9463643736835408E-3</v>
      </c>
      <c r="X28" s="2">
        <f>IF(OR(F27=1, F27=3, F27=4, F27=5,F27=9,F27=10,F27=11), B27-E27, IF(OR(F27=2, F27=6, F27=7,F27=8,F27=12), E27-B27, ""))</f>
        <v>3.4000000000000002E-3</v>
      </c>
      <c r="Y28" s="4">
        <v>3.6153048414982406E-4</v>
      </c>
      <c r="AD28" s="4">
        <f>IF(OR(F27=1, F27=3, F27=4, F27=5,F27=9,F27=10,F27=11), D27-C27, IF(OR(F27=2, F27=6, F27=7,F27=8,F27=12), C27-D27, ""))</f>
        <v>4.1999999999999989E-3</v>
      </c>
      <c r="AE28" s="4">
        <v>8.1058512832047312E-3</v>
      </c>
      <c r="AJ28" s="4">
        <f>IF(OR(F27=1,F27=2, F27=3,F27=9,F27=11,F27=12), C27-E27, IF(OR( F27=4, F27=5,F27=6, F27=7,F27=8,F27=10), E27-C27, ""))</f>
        <v>2.6999999999999975E-3</v>
      </c>
      <c r="AK28" s="4">
        <v>-1.2020435746286327E-3</v>
      </c>
      <c r="AP28" s="4">
        <f>IF(OR(F27=1, F27=3,F27=4, F27=5,F27=9,F27=10,F27=11), D27-E27, IF(OR(F27=2,F27=6, F27=7,F27=8,F27=12), E27-D27, ""))</f>
        <v>1.5000000000000013E-3</v>
      </c>
      <c r="AQ28" s="4">
        <v>9.307894857833364E-3</v>
      </c>
    </row>
    <row r="29" spans="1:54" x14ac:dyDescent="0.3">
      <c r="A29" s="1">
        <v>39855</v>
      </c>
      <c r="B29" s="2">
        <v>-3.0000000000000001E-3</v>
      </c>
      <c r="C29" s="2">
        <v>3.0999999999999999E-3</v>
      </c>
      <c r="D29" s="2">
        <v>-2.5000000000000001E-3</v>
      </c>
      <c r="E29" s="2">
        <v>-3.0000000000000001E-3</v>
      </c>
      <c r="F29">
        <f t="shared" si="0"/>
        <v>2</v>
      </c>
      <c r="G29">
        <f t="shared" si="1"/>
        <v>2009</v>
      </c>
      <c r="L29" s="4">
        <f>IF(OR(F28=1, F28=3, F28=4, F28=5, F28=6,F28=9,F28=10,F28=11), B28-C28, IF(OR(F28=2, F28=7,F28=8,F28=12), C28-B28, ""))</f>
        <v>9.9999999999999985E-3</v>
      </c>
      <c r="M29" s="4">
        <v>1.5945891337906751E-3</v>
      </c>
      <c r="R29" s="4">
        <f>IF(OR(F28=1, F28=4, F28=9,F28=10,F28=11), D28-B28, IF(OR(F28=2,F28=3,F28=5,F28=6, F28=7,F28=8,F28=12), B28-D28, ""))</f>
        <v>-7.6E-3</v>
      </c>
      <c r="S29" s="4">
        <v>3.2318026349075525E-3</v>
      </c>
      <c r="X29" s="2">
        <f>IF(OR(F28=1, F28=3, F28=4, F28=5,F28=9,F28=10,F28=11), B28-E28, IF(OR(F28=2, F28=6, F28=7,F28=8,F28=12), E28-B28, ""))</f>
        <v>1.5999999999999999E-3</v>
      </c>
      <c r="Y29" s="4">
        <v>6.6345797898211684E-5</v>
      </c>
      <c r="AD29" s="4">
        <f>IF(OR(F28=1, F28=3, F28=4, F28=5,F28=9,F28=10,F28=11), D28-C28, IF(OR(F28=2, F28=6, F28=7,F28=8,F28=12), C28-D28, ""))</f>
        <v>2.3999999999999994E-3</v>
      </c>
      <c r="AE29" s="4">
        <v>4.8263917686982277E-3</v>
      </c>
      <c r="AJ29" s="4">
        <f>IF(OR(F28=1,F28=2, F28=3,F28=9,F28=11,F28=12), C28-E28, IF(OR( F28=4, F28=5,F28=6, F28=7,F28=8,F28=10), E28-C28, ""))</f>
        <v>8.3999999999999995E-3</v>
      </c>
      <c r="AK29" s="4">
        <v>1.5282433358924635E-3</v>
      </c>
      <c r="AP29" s="4">
        <f>IF(OR(F28=1, F28=3,F28=4, F28=5,F28=9,F28=10,F28=11), D28-E28, IF(OR(F28=2,F28=6, F28=7,F28=8,F28=12), E28-D28, ""))</f>
        <v>-6.0000000000000001E-3</v>
      </c>
      <c r="AQ29" s="4">
        <v>3.2981484328057642E-3</v>
      </c>
    </row>
    <row r="30" spans="1:54" x14ac:dyDescent="0.3">
      <c r="A30" s="1">
        <v>39856</v>
      </c>
      <c r="B30" s="2">
        <v>-1.12E-2</v>
      </c>
      <c r="C30" s="2">
        <v>-8.3999999999999995E-3</v>
      </c>
      <c r="D30" s="2">
        <v>-8.0000000000000002E-3</v>
      </c>
      <c r="E30" s="2">
        <v>-1.5900000000000001E-2</v>
      </c>
      <c r="F30">
        <f t="shared" si="0"/>
        <v>2</v>
      </c>
      <c r="G30">
        <f t="shared" si="1"/>
        <v>2009</v>
      </c>
      <c r="L30" s="4">
        <f>IF(OR(F29=1, F29=3, F29=4, F29=5, F29=6,F29=9,F29=10,F29=11), B29-C29, IF(OR(F29=2, F29=7,F29=8,F29=12), C29-B29, ""))</f>
        <v>6.0999999999999995E-3</v>
      </c>
      <c r="M30" s="4">
        <v>-5.548325825221581E-3</v>
      </c>
      <c r="R30" s="4">
        <f>IF(OR(F29=1, F29=4, F29=9,F29=10,F29=11), D29-B29, IF(OR(F29=2,F29=3,F29=5,F29=6, F29=7,F29=8,F29=12), B29-D29, ""))</f>
        <v>-5.0000000000000001E-4</v>
      </c>
      <c r="S30" s="4">
        <v>-8.7985674116418701E-3</v>
      </c>
      <c r="X30" s="2">
        <f>IF(OR(F29=1, F29=3, F29=4, F29=5,F29=9,F29=10,F29=11), B29-E29, IF(OR(F29=2, F29=6, F29=7,F29=8,F29=12), E29-B29, ""))</f>
        <v>0</v>
      </c>
      <c r="Y30" s="4">
        <v>-5.603087389626343E-3</v>
      </c>
      <c r="AD30" s="4">
        <f>IF(OR(F29=1, F29=3, F29=4, F29=5,F29=9,F29=10,F29=11), D29-C29, IF(OR(F29=2, F29=6, F29=7,F29=8,F29=12), C29-D29, ""))</f>
        <v>5.5999999999999999E-3</v>
      </c>
      <c r="AE30" s="4">
        <v>-1.4346893236863452E-2</v>
      </c>
      <c r="AJ30" s="4">
        <f>IF(OR(F29=1,F29=2, F29=3,F29=9,F29=11,F29=12), C29-E29, IF(OR( F29=4, F29=5,F29=6, F29=7,F29=8,F29=10), E29-C29, ""))</f>
        <v>6.0999999999999995E-3</v>
      </c>
      <c r="AK30" s="4">
        <v>5.4761564404762035E-5</v>
      </c>
      <c r="AP30" s="4">
        <f>IF(OR(F29=1, F29=3,F29=4, F29=5,F29=9,F29=10,F29=11), D29-E29, IF(OR(F29=2,F29=6, F29=7,F29=8,F29=12), E29-D29, ""))</f>
        <v>-5.0000000000000001E-4</v>
      </c>
      <c r="AQ30" s="4">
        <v>-1.4401654801268213E-2</v>
      </c>
    </row>
    <row r="31" spans="1:54" x14ac:dyDescent="0.3">
      <c r="A31" s="1">
        <v>39857</v>
      </c>
      <c r="B31" s="2">
        <v>1.9099999999999999E-2</v>
      </c>
      <c r="C31" s="2">
        <v>2.2700000000000001E-2</v>
      </c>
      <c r="D31" s="2">
        <v>2.18E-2</v>
      </c>
      <c r="E31" s="2">
        <v>1.78E-2</v>
      </c>
      <c r="F31">
        <f t="shared" si="0"/>
        <v>2</v>
      </c>
      <c r="G31">
        <f t="shared" si="1"/>
        <v>2009</v>
      </c>
      <c r="L31" s="4">
        <f>IF(OR(F30=1, F30=3, F30=4, F30=5, F30=6,F30=9,F30=10,F30=11), B30-C30, IF(OR(F30=2, F30=7,F30=8,F30=12), C30-B30, ""))</f>
        <v>2.8000000000000004E-3</v>
      </c>
      <c r="M31" s="4">
        <v>6.7242723035963563E-4</v>
      </c>
      <c r="R31" s="4">
        <f>IF(OR(F30=1, F30=4, F30=9,F30=10,F30=11), D30-B30, IF(OR(F30=2,F30=3,F30=5,F30=6, F30=7,F30=8,F30=12), B30-D30, ""))</f>
        <v>-3.1999999999999997E-3</v>
      </c>
      <c r="S31" s="4">
        <v>-3.4929694645335187E-3</v>
      </c>
      <c r="X31" s="2">
        <f>IF(OR(F30=1, F30=3, F30=4, F30=5,F30=9,F30=10,F30=11), B30-E30, IF(OR(F30=2, F30=6, F30=7,F30=8,F30=12), E30-B30, ""))</f>
        <v>-4.7000000000000011E-3</v>
      </c>
      <c r="Y31" s="4">
        <v>-2.5859992605610505E-4</v>
      </c>
      <c r="AD31" s="4">
        <f>IF(OR(F30=1, F30=3, F30=4, F30=5,F30=9,F30=10,F30=11), D30-C30, IF(OR(F30=2, F30=6, F30=7,F30=8,F30=12), C30-D30, ""))</f>
        <v>-3.9999999999999931E-4</v>
      </c>
      <c r="AE31" s="4">
        <v>-2.8205422341738831E-3</v>
      </c>
      <c r="AJ31" s="4">
        <f>IF(OR(F30=1,F30=2, F30=3,F30=9,F30=11,F30=12), C30-E30, IF(OR( F30=4, F30=5,F30=6, F30=7,F30=8,F30=10), E30-C30, ""))</f>
        <v>7.5000000000000015E-3</v>
      </c>
      <c r="AK31" s="4">
        <v>9.3102715641574067E-4</v>
      </c>
      <c r="AP31" s="4">
        <f>IF(OR(F30=1, F30=3,F30=4, F30=5,F30=9,F30=10,F30=11), D30-E30, IF(OR(F30=2,F30=6, F30=7,F30=8,F30=12), E30-D30, ""))</f>
        <v>-7.9000000000000008E-3</v>
      </c>
      <c r="AQ31" s="4">
        <v>-3.7515693905896237E-3</v>
      </c>
    </row>
    <row r="32" spans="1:54" x14ac:dyDescent="0.3">
      <c r="A32" s="1">
        <v>39860</v>
      </c>
      <c r="B32" s="2">
        <v>-3.39E-2</v>
      </c>
      <c r="C32" s="2">
        <v>-4.24E-2</v>
      </c>
      <c r="D32" s="2">
        <v>-4.7E-2</v>
      </c>
      <c r="E32" s="2">
        <v>-3.4200000000000001E-2</v>
      </c>
      <c r="F32">
        <f t="shared" si="0"/>
        <v>2</v>
      </c>
      <c r="G32">
        <f t="shared" si="1"/>
        <v>2009</v>
      </c>
      <c r="L32" s="4">
        <f>IF(OR(F31=1, F31=3, F31=4, F31=5, F31=6,F31=9,F31=10,F31=11), B31-C31, IF(OR(F31=2, F31=7,F31=8,F31=12), C31-B31, ""))</f>
        <v>3.6000000000000025E-3</v>
      </c>
      <c r="M32" s="4">
        <v>-1.1801448590562872E-3</v>
      </c>
      <c r="R32" s="4">
        <f>IF(OR(F31=1, F31=4, F31=9,F31=10,F31=11), D31-B31, IF(OR(F31=2,F31=3,F31=5,F31=6, F31=7,F31=8,F31=12), B31-D31, ""))</f>
        <v>-2.700000000000001E-3</v>
      </c>
      <c r="S32" s="4">
        <v>1.0188485925060504E-3</v>
      </c>
      <c r="X32" s="2">
        <f>IF(OR(F31=1, F31=3, F31=4, F31=5,F31=9,F31=10,F31=11), B31-E31, IF(OR(F31=2, F31=6, F31=7,F31=8,F31=12), E31-B31, ""))</f>
        <v>-1.2999999999999991E-3</v>
      </c>
      <c r="Y32" s="4">
        <v>-1.4319448881191157E-3</v>
      </c>
      <c r="AD32" s="4">
        <f>IF(OR(F31=1, F31=3, F31=4, F31=5,F31=9,F31=10,F31=11), D31-C31, IF(OR(F31=2, F31=6, F31=7,F31=8,F31=12), C31-D31, ""))</f>
        <v>9.0000000000000149E-4</v>
      </c>
      <c r="AE32" s="4">
        <v>-1.6129626655023675E-4</v>
      </c>
      <c r="AJ32" s="4">
        <f>IF(OR(F31=1,F31=2, F31=3,F31=9,F31=11,F31=12), C31-E31, IF(OR( F31=4, F31=5,F31=6, F31=7,F31=8,F31=10), E31-C31, ""))</f>
        <v>4.9000000000000016E-3</v>
      </c>
      <c r="AK32" s="4">
        <v>2.5180002906282847E-4</v>
      </c>
      <c r="AP32" s="4">
        <f>IF(OR(F31=1, F31=3,F31=4, F31=5,F31=9,F31=10,F31=11), D31-E31, IF(OR(F31=2,F31=6, F31=7,F31=8,F31=12), E31-D31, ""))</f>
        <v>-4.0000000000000001E-3</v>
      </c>
      <c r="AQ32" s="4">
        <v>-4.1309629561306523E-4</v>
      </c>
    </row>
    <row r="33" spans="1:43" x14ac:dyDescent="0.3">
      <c r="A33" s="1">
        <v>39861</v>
      </c>
      <c r="B33" s="2">
        <v>-2.7400000000000001E-2</v>
      </c>
      <c r="C33" s="2">
        <v>-3.9300000000000002E-2</v>
      </c>
      <c r="D33" s="2">
        <v>-4.2999999999999997E-2</v>
      </c>
      <c r="E33" s="2">
        <v>-2.9100000000000001E-2</v>
      </c>
      <c r="F33">
        <f t="shared" si="0"/>
        <v>2</v>
      </c>
      <c r="G33">
        <f t="shared" si="1"/>
        <v>2009</v>
      </c>
      <c r="L33" s="4">
        <f>IF(OR(F32=1, F32=3, F32=4, F32=5, F32=6,F32=9,F32=10,F32=11), B32-C32, IF(OR(F32=2, F32=7,F32=8,F32=12), C32-B32, ""))</f>
        <v>-8.5000000000000006E-3</v>
      </c>
      <c r="M33" s="4">
        <v>-1.9531878755798676E-3</v>
      </c>
      <c r="R33" s="4">
        <f>IF(OR(F32=1, F32=4, F32=9,F32=10,F32=11), D32-B32, IF(OR(F32=2,F32=3,F32=5,F32=6, F32=7,F32=8,F32=12), B32-D32, ""))</f>
        <v>1.3100000000000001E-2</v>
      </c>
      <c r="S33" s="4">
        <v>1.3355765349074358E-4</v>
      </c>
      <c r="X33" s="2">
        <f>IF(OR(F32=1, F32=3, F32=4, F32=5,F32=9,F32=10,F32=11), B32-E32, IF(OR(F32=2, F32=6, F32=7,F32=8,F32=12), E32-B32, ""))</f>
        <v>-3.0000000000000165E-4</v>
      </c>
      <c r="Y33" s="4">
        <v>-2.6759611561136785E-3</v>
      </c>
      <c r="AD33" s="4">
        <f>IF(OR(F32=1, F32=3, F32=4, F32=5,F32=9,F32=10,F32=11), D32-C32, IF(OR(F32=2, F32=6, F32=7,F32=8,F32=12), C32-D32, ""))</f>
        <v>4.5999999999999999E-3</v>
      </c>
      <c r="AE33" s="4">
        <v>-1.819630222089124E-3</v>
      </c>
      <c r="AJ33" s="4">
        <f>IF(OR(F32=1,F32=2, F32=3,F32=9,F32=11,F32=12), C32-E32, IF(OR( F32=4, F32=5,F32=6, F32=7,F32=8,F32=10), E32-C32, ""))</f>
        <v>-8.199999999999999E-3</v>
      </c>
      <c r="AK33" s="4">
        <v>7.2277328053381093E-4</v>
      </c>
      <c r="AP33" s="4">
        <f>IF(OR(F32=1, F32=3,F32=4, F32=5,F32=9,F32=10,F32=11), D32-E32, IF(OR(F32=2,F32=6, F32=7,F32=8,F32=12), E32-D32, ""))</f>
        <v>1.2799999999999999E-2</v>
      </c>
      <c r="AQ33" s="4">
        <v>-2.542403502622935E-3</v>
      </c>
    </row>
    <row r="34" spans="1:43" x14ac:dyDescent="0.3">
      <c r="A34" s="1">
        <v>39862</v>
      </c>
      <c r="B34" s="2">
        <v>2E-3</v>
      </c>
      <c r="C34" s="2">
        <v>-2.1399999999999999E-2</v>
      </c>
      <c r="D34" s="2">
        <v>-2.0899999999999998E-2</v>
      </c>
      <c r="E34" s="2">
        <v>-2.2000000000000001E-3</v>
      </c>
      <c r="F34">
        <f t="shared" si="0"/>
        <v>2</v>
      </c>
      <c r="G34">
        <f t="shared" si="1"/>
        <v>2009</v>
      </c>
      <c r="L34" s="4">
        <f>IF(OR(F33=1, F33=3, F33=4, F33=5, F33=6,F33=9,F33=10,F33=11), B33-C33, IF(OR(F33=2, F33=7,F33=8,F33=12), C33-B33, ""))</f>
        <v>-1.1900000000000001E-2</v>
      </c>
      <c r="M34" s="4">
        <v>4.0697666434341678E-3</v>
      </c>
      <c r="R34" s="4">
        <f>IF(OR(F33=1, F33=4, F33=9,F33=10,F33=11), D33-B33, IF(OR(F33=2,F33=3,F33=5,F33=6, F33=7,F33=8,F33=12), B33-D33, ""))</f>
        <v>1.5599999999999996E-2</v>
      </c>
      <c r="S34" s="4">
        <v>5.6474179622045817E-3</v>
      </c>
      <c r="X34" s="2">
        <f>IF(OR(F33=1, F33=3, F33=4, F33=5,F33=9,F33=10,F33=11), B33-E33, IF(OR(F33=2, F33=6, F33=7,F33=8,F33=12), E33-B33, ""))</f>
        <v>-1.7000000000000001E-3</v>
      </c>
      <c r="Y34" s="4">
        <v>5.0400016225438981E-3</v>
      </c>
      <c r="AD34" s="4">
        <f>IF(OR(F33=1, F33=3, F33=4, F33=5,F33=9,F33=10,F33=11), D33-C33, IF(OR(F33=2, F33=6, F33=7,F33=8,F33=12), C33-D33, ""))</f>
        <v>3.699999999999995E-3</v>
      </c>
      <c r="AE34" s="4">
        <v>9.7171846056387495E-3</v>
      </c>
      <c r="AJ34" s="4">
        <f>IF(OR(F33=1,F33=2, F33=3,F33=9,F33=11,F33=12), C33-E33, IF(OR( F33=4, F33=5,F33=6, F33=7,F33=8,F33=10), E33-C33, ""))</f>
        <v>-1.0200000000000001E-2</v>
      </c>
      <c r="AK34" s="4">
        <v>-9.7023497910973008E-4</v>
      </c>
      <c r="AP34" s="4">
        <f>IF(OR(F33=1, F33=3,F33=4, F33=5,F33=9,F33=10,F33=11), D33-E33, IF(OR(F33=2,F33=6, F33=7,F33=8,F33=12), E33-D33, ""))</f>
        <v>1.3899999999999996E-2</v>
      </c>
      <c r="AQ34" s="4">
        <v>1.0687419584748481E-2</v>
      </c>
    </row>
    <row r="35" spans="1:43" x14ac:dyDescent="0.3">
      <c r="A35" s="1">
        <v>39863</v>
      </c>
      <c r="B35" s="2">
        <v>4.7999999999999996E-3</v>
      </c>
      <c r="C35" s="2">
        <v>-6.9999999999999999E-4</v>
      </c>
      <c r="D35" s="2">
        <v>-4.4999999999999997E-3</v>
      </c>
      <c r="E35" s="2">
        <v>3.0000000000000001E-3</v>
      </c>
      <c r="F35">
        <f t="shared" si="0"/>
        <v>2</v>
      </c>
      <c r="G35">
        <f t="shared" si="1"/>
        <v>2009</v>
      </c>
      <c r="L35" s="4">
        <f>IF(OR(F34=1, F34=3, F34=4, F34=5, F34=6,F34=9,F34=10,F34=11), B34-C34, IF(OR(F34=2, F34=7,F34=8,F34=12), C34-B34, ""))</f>
        <v>-2.3399999999999997E-2</v>
      </c>
      <c r="M35" s="4">
        <v>-3.7043865423158438E-3</v>
      </c>
      <c r="R35" s="4">
        <f>IF(OR(F34=1, F34=4, F34=9,F34=10,F34=11), D34-B34, IF(OR(F34=2,F34=3,F34=5,F34=6, F34=7,F34=8,F34=12), B34-D34, ""))</f>
        <v>2.2899999999999997E-2</v>
      </c>
      <c r="S35" s="4">
        <v>4.9345672994989195E-3</v>
      </c>
      <c r="X35" s="2">
        <f>IF(OR(F34=1, F34=3, F34=4, F34=5,F34=9,F34=10,F34=11), B34-E34, IF(OR(F34=2, F34=6, F34=7,F34=8,F34=12), E34-B34, ""))</f>
        <v>-4.2000000000000006E-3</v>
      </c>
      <c r="Y35" s="4">
        <v>-4.1586730224376011E-3</v>
      </c>
      <c r="AD35" s="4">
        <f>IF(OR(F34=1, F34=3, F34=4, F34=5,F34=9,F34=10,F34=11), D34-C34, IF(OR(F34=2, F34=6, F34=7,F34=8,F34=12), C34-D34, ""))</f>
        <v>-5.0000000000000044E-4</v>
      </c>
      <c r="AE35" s="4">
        <v>1.2301807571830758E-3</v>
      </c>
      <c r="AJ35" s="4">
        <f>IF(OR(F34=1,F34=2, F34=3,F34=9,F34=11,F34=12), C34-E34, IF(OR( F34=4, F34=5,F34=6, F34=7,F34=8,F34=10), E34-C34, ""))</f>
        <v>-1.9199999999999998E-2</v>
      </c>
      <c r="AK35" s="4">
        <v>4.5428648012175738E-4</v>
      </c>
      <c r="AP35" s="4">
        <f>IF(OR(F34=1, F34=3,F34=4, F34=5,F34=9,F34=10,F34=11), D34-E34, IF(OR(F34=2,F34=6, F34=7,F34=8,F34=12), E34-D34, ""))</f>
        <v>1.8699999999999998E-2</v>
      </c>
      <c r="AQ35" s="4">
        <v>7.758942770613184E-4</v>
      </c>
    </row>
    <row r="36" spans="1:43" x14ac:dyDescent="0.3">
      <c r="A36" s="1">
        <v>39864</v>
      </c>
      <c r="B36" s="2">
        <v>-1.9E-2</v>
      </c>
      <c r="C36" s="2">
        <v>-2.93E-2</v>
      </c>
      <c r="D36" s="2">
        <v>-3.0700000000000002E-2</v>
      </c>
      <c r="E36" s="2">
        <v>-2.2100000000000002E-2</v>
      </c>
      <c r="F36">
        <f t="shared" si="0"/>
        <v>2</v>
      </c>
      <c r="G36">
        <f t="shared" si="1"/>
        <v>2009</v>
      </c>
      <c r="L36" s="4">
        <f>IF(OR(F35=1, F35=3, F35=4, F35=5, F35=6,F35=9,F35=10,F35=11), B35-C35, IF(OR(F35=2, F35=7,F35=8,F35=12), C35-B35, ""))</f>
        <v>-5.4999999999999997E-3</v>
      </c>
      <c r="M36" s="4">
        <v>3.3325824238372229E-3</v>
      </c>
      <c r="R36" s="4">
        <f>IF(OR(F35=1, F35=4, F35=9,F35=10,F35=11), D35-B35, IF(OR(F35=2,F35=3,F35=5,F35=6, F35=7,F35=8,F35=12), B35-D35, ""))</f>
        <v>9.2999999999999992E-3</v>
      </c>
      <c r="S36" s="4">
        <v>5.2287285615721405E-3</v>
      </c>
      <c r="X36" s="2">
        <f>IF(OR(F35=1, F35=3, F35=4, F35=5,F35=9,F35=10,F35=11), B35-E35, IF(OR(F35=2, F35=6, F35=7,F35=8,F35=12), E35-B35, ""))</f>
        <v>-1.7999999999999995E-3</v>
      </c>
      <c r="Y36" s="4">
        <v>5.2219145301602979E-3</v>
      </c>
      <c r="AD36" s="4">
        <f>IF(OR(F35=1, F35=3, F35=4, F35=5,F35=9,F35=10,F35=11), D35-C35, IF(OR(F35=2, F35=6, F35=7,F35=8,F35=12), C35-D35, ""))</f>
        <v>3.7999999999999996E-3</v>
      </c>
      <c r="AE36" s="4">
        <v>8.5613109854093643E-3</v>
      </c>
      <c r="AJ36" s="4">
        <f>IF(OR(F35=1,F35=2, F35=3,F35=9,F35=11,F35=12), C35-E35, IF(OR( F35=4, F35=5,F35=6, F35=7,F35=8,F35=10), E35-C35, ""))</f>
        <v>-3.7000000000000002E-3</v>
      </c>
      <c r="AK36" s="4">
        <v>-1.889332106323075E-3</v>
      </c>
      <c r="AP36" s="4">
        <f>IF(OR(F35=1, F35=3,F35=4, F35=5,F35=9,F35=10,F35=11), D35-E35, IF(OR(F35=2,F35=6, F35=7,F35=8,F35=12), E35-D35, ""))</f>
        <v>7.4999999999999997E-3</v>
      </c>
      <c r="AQ36" s="4">
        <v>1.0450643091732438E-2</v>
      </c>
    </row>
    <row r="37" spans="1:43" x14ac:dyDescent="0.3">
      <c r="A37" s="1">
        <v>39868</v>
      </c>
      <c r="B37" s="2">
        <v>-8.9999999999999998E-4</v>
      </c>
      <c r="C37" s="2">
        <v>-1.7299999999999999E-2</v>
      </c>
      <c r="D37" s="2">
        <v>-1.4200000000000001E-2</v>
      </c>
      <c r="E37" s="2">
        <v>-2.3999999999999998E-3</v>
      </c>
      <c r="F37">
        <f t="shared" si="0"/>
        <v>2</v>
      </c>
      <c r="G37">
        <f t="shared" si="1"/>
        <v>2009</v>
      </c>
      <c r="L37" s="4">
        <f>IF(OR(F36=1, F36=3, F36=4, F36=5, F36=6,F36=9,F36=10,F36=11), B36-C36, IF(OR(F36=2, F36=7,F36=8,F36=12), C36-B36, ""))</f>
        <v>-1.03E-2</v>
      </c>
      <c r="M37" s="4">
        <v>3.0541955844994254E-3</v>
      </c>
      <c r="R37" s="4">
        <f>IF(OR(F36=1, F36=4, F36=9,F36=10,F36=11), D36-B36, IF(OR(F36=2,F36=3,F36=5,F36=6, F36=7,F36=8,F36=12), B36-D36, ""))</f>
        <v>1.1700000000000002E-2</v>
      </c>
      <c r="S37" s="4">
        <v>-4.0102361277326764E-3</v>
      </c>
      <c r="X37" s="2">
        <f>IF(OR(F36=1, F36=3, F36=4, F36=5,F36=9,F36=10,F36=11), B36-E36, IF(OR(F36=2, F36=6, F36=7,F36=8,F36=12), E36-B36, ""))</f>
        <v>-3.1000000000000021E-3</v>
      </c>
      <c r="Y37" s="4">
        <v>2.1546582686926916E-3</v>
      </c>
      <c r="AD37" s="4">
        <f>IF(OR(F36=1, F36=3, F36=4, F36=5,F36=9,F36=10,F36=11), D36-C36, IF(OR(F36=2, F36=6, F36=7,F36=8,F36=12), C36-D36, ""))</f>
        <v>1.4000000000000019E-3</v>
      </c>
      <c r="AE37" s="4">
        <v>-9.5604054323325093E-4</v>
      </c>
      <c r="AJ37" s="4">
        <f>IF(OR(F36=1,F36=2, F36=3,F36=9,F36=11,F36=12), C36-E36, IF(OR( F36=4, F36=5,F36=6, F36=7,F36=8,F36=10), E36-C36, ""))</f>
        <v>-7.1999999999999981E-3</v>
      </c>
      <c r="AK37" s="4">
        <v>8.9953731580673379E-4</v>
      </c>
      <c r="AP37" s="4">
        <f>IF(OR(F36=1, F36=3,F36=4, F36=5,F36=9,F36=10,F36=11), D36-E36, IF(OR(F36=2,F36=6, F36=7,F36=8,F36=12), E36-D36, ""))</f>
        <v>8.6E-3</v>
      </c>
      <c r="AQ37" s="4">
        <v>-1.8555778590399847E-3</v>
      </c>
    </row>
    <row r="38" spans="1:43" x14ac:dyDescent="0.3">
      <c r="A38" s="1">
        <v>39869</v>
      </c>
      <c r="B38" s="2">
        <v>1.0500000000000001E-2</v>
      </c>
      <c r="C38" s="2">
        <v>5.7000000000000002E-3</v>
      </c>
      <c r="D38" s="2">
        <v>8.5000000000000006E-3</v>
      </c>
      <c r="E38" s="2">
        <v>9.1000000000000004E-3</v>
      </c>
      <c r="F38">
        <f t="shared" si="0"/>
        <v>2</v>
      </c>
      <c r="G38">
        <f t="shared" si="1"/>
        <v>2009</v>
      </c>
      <c r="L38" s="4">
        <f>IF(OR(F37=1, F37=3, F37=4, F37=5, F37=6,F37=9,F37=10,F37=11), B37-C37, IF(OR(F37=2, F37=7,F37=8,F37=12), C37-B37, ""))</f>
        <v>-1.6399999999999998E-2</v>
      </c>
      <c r="M38" s="4">
        <v>1.4608572446923873E-3</v>
      </c>
      <c r="R38" s="4">
        <f>IF(OR(F37=1, F37=4, F37=9,F37=10,F37=11), D37-B37, IF(OR(F37=2,F37=3,F37=5,F37=6, F37=7,F37=8,F37=12), B37-D37, ""))</f>
        <v>1.3300000000000001E-2</v>
      </c>
      <c r="S38" s="4">
        <v>-1.9679177538937474E-3</v>
      </c>
      <c r="X38" s="2">
        <f>IF(OR(F37=1, F37=3, F37=4, F37=5,F37=9,F37=10,F37=11), B37-E37, IF(OR(F37=2, F37=6, F37=7,F37=8,F37=12), E37-B37, ""))</f>
        <v>-1.4999999999999998E-3</v>
      </c>
      <c r="Y38" s="4">
        <v>1.5963963528480268E-3</v>
      </c>
      <c r="AD38" s="4">
        <f>IF(OR(F37=1, F37=3, F37=4, F37=5,F37=9,F37=10,F37=11), D37-C37, IF(OR(F37=2, F37=6, F37=7,F37=8,F37=12), C37-D37, ""))</f>
        <v>-3.0999999999999986E-3</v>
      </c>
      <c r="AE38" s="4">
        <v>-5.0706050920136005E-4</v>
      </c>
      <c r="AJ38" s="4">
        <f>IF(OR(F37=1,F37=2, F37=3,F37=9,F37=11,F37=12), C37-E37, IF(OR( F37=4, F37=5,F37=6, F37=7,F37=8,F37=10), E37-C37, ""))</f>
        <v>-1.49E-2</v>
      </c>
      <c r="AK38" s="4">
        <v>-1.3553910815563945E-4</v>
      </c>
      <c r="AP38" s="4">
        <f>IF(OR(F37=1, F37=3,F37=4, F37=5,F37=9,F37=10,F37=11), D37-E37, IF(OR(F37=2,F37=6, F37=7,F37=8,F37=12), E37-D37, ""))</f>
        <v>1.1800000000000001E-2</v>
      </c>
      <c r="AQ38" s="4">
        <v>-3.715214010457206E-4</v>
      </c>
    </row>
    <row r="39" spans="1:43" x14ac:dyDescent="0.3">
      <c r="A39" s="1">
        <v>39870</v>
      </c>
      <c r="B39" s="2">
        <v>8.3999999999999995E-3</v>
      </c>
      <c r="C39" s="2">
        <v>-0.02</v>
      </c>
      <c r="D39" s="2">
        <v>-1.9599999999999999E-2</v>
      </c>
      <c r="E39" s="2">
        <v>5.8999999999999999E-3</v>
      </c>
      <c r="F39">
        <f t="shared" si="0"/>
        <v>2</v>
      </c>
      <c r="G39">
        <f t="shared" si="1"/>
        <v>2009</v>
      </c>
      <c r="L39" s="4">
        <f>IF(OR(F38=1, F38=3, F38=4, F38=5, F38=6,F38=9,F38=10,F38=11), B38-C38, IF(OR(F38=2, F38=7,F38=8,F38=12), C38-B38, ""))</f>
        <v>-4.8000000000000004E-3</v>
      </c>
      <c r="M39" s="4">
        <v>1.9832261349232178E-3</v>
      </c>
      <c r="R39" s="4">
        <f>IF(OR(F38=1, F38=4, F38=9,F38=10,F38=11), D38-B38, IF(OR(F38=2,F38=3,F38=5,F38=6, F38=7,F38=8,F38=12), B38-D38, ""))</f>
        <v>2E-3</v>
      </c>
      <c r="S39" s="4">
        <v>3.984826837841965E-4</v>
      </c>
      <c r="X39" s="2">
        <f>IF(OR(F38=1, F38=3, F38=4, F38=5,F38=9,F38=10,F38=11), B38-E38, IF(OR(F38=2, F38=6, F38=7,F38=8,F38=12), E38-B38, ""))</f>
        <v>-1.4000000000000002E-3</v>
      </c>
      <c r="Y39" s="4">
        <v>2.1863861078056496E-3</v>
      </c>
      <c r="AD39" s="4">
        <f>IF(OR(F38=1, F38=3, F38=4, F38=5,F38=9,F38=10,F38=11), D38-C38, IF(OR(F38=2, F38=6, F38=7,F38=8,F38=12), C38-D38, ""))</f>
        <v>-2.8000000000000004E-3</v>
      </c>
      <c r="AE39" s="4">
        <v>2.3817088187074141E-3</v>
      </c>
      <c r="AJ39" s="4">
        <f>IF(OR(F38=1,F38=2, F38=3,F38=9,F38=11,F38=12), C38-E38, IF(OR( F38=4, F38=5,F38=6, F38=7,F38=8,F38=10), E38-C38, ""))</f>
        <v>-3.4000000000000002E-3</v>
      </c>
      <c r="AK39" s="4">
        <v>-2.031599728824318E-4</v>
      </c>
      <c r="AP39" s="4">
        <f>IF(OR(F38=1, F38=3,F38=4, F38=5,F38=9,F38=10,F38=11), D38-E38, IF(OR(F38=2,F38=6, F38=7,F38=8,F38=12), E38-D38, ""))</f>
        <v>5.9999999999999984E-4</v>
      </c>
      <c r="AQ39" s="4">
        <v>2.5848687915898463E-3</v>
      </c>
    </row>
    <row r="40" spans="1:43" x14ac:dyDescent="0.3">
      <c r="A40" s="1">
        <v>39871</v>
      </c>
      <c r="B40" s="2">
        <v>-7.9000000000000008E-3</v>
      </c>
      <c r="C40" s="2">
        <v>1.4999999999999999E-2</v>
      </c>
      <c r="D40" s="2">
        <v>1.4999999999999999E-2</v>
      </c>
      <c r="E40" s="2">
        <v>-7.1000000000000004E-3</v>
      </c>
      <c r="F40">
        <f t="shared" si="0"/>
        <v>2</v>
      </c>
      <c r="G40">
        <f t="shared" si="1"/>
        <v>2009</v>
      </c>
      <c r="L40" s="4">
        <f>IF(OR(F39=1, F39=3, F39=4, F39=5, F39=6,F39=9,F39=10,F39=11), B39-C39, IF(OR(F39=2, F39=7,F39=8,F39=12), C39-B39, ""))</f>
        <v>-2.8400000000000002E-2</v>
      </c>
      <c r="M40" s="4">
        <v>3.3646674424311175E-4</v>
      </c>
      <c r="R40" s="4">
        <f>IF(OR(F39=1, F39=4, F39=9,F39=10,F39=11), D39-B39, IF(OR(F39=2,F39=3,F39=5,F39=6, F39=7,F39=8,F39=12), B39-D39, ""))</f>
        <v>2.7999999999999997E-2</v>
      </c>
      <c r="S40" s="4">
        <v>8.2343249740613259E-3</v>
      </c>
      <c r="X40" s="2">
        <f>IF(OR(F39=1, F39=3, F39=4, F39=5,F39=9,F39=10,F39=11), B39-E39, IF(OR(F39=2, F39=6, F39=7,F39=8,F39=12), E39-B39, ""))</f>
        <v>-2.4999999999999996E-3</v>
      </c>
      <c r="Y40" s="4">
        <v>-1.3648276052521621E-4</v>
      </c>
      <c r="AD40" s="4">
        <f>IF(OR(F39=1, F39=3, F39=4, F39=5,F39=9,F39=10,F39=11), D39-C39, IF(OR(F39=2, F39=6, F39=7,F39=8,F39=12), C39-D39, ""))</f>
        <v>-4.0000000000000105E-4</v>
      </c>
      <c r="AE40" s="4">
        <v>8.5707917183044362E-3</v>
      </c>
      <c r="AJ40" s="4">
        <f>IF(OR(F39=1,F39=2, F39=3,F39=9,F39=11,F39=12), C39-E39, IF(OR( F39=4, F39=5,F39=6, F39=7,F39=8,F39=10), E39-C39, ""))</f>
        <v>-2.5899999999999999E-2</v>
      </c>
      <c r="AK40" s="4">
        <v>4.7294950476832795E-4</v>
      </c>
      <c r="AP40" s="4">
        <f>IF(OR(F39=1, F39=3,F39=4, F39=5,F39=9,F39=10,F39=11), D39-E39, IF(OR(F39=2,F39=6, F39=7,F39=8,F39=12), E39-D39, ""))</f>
        <v>2.5499999999999998E-2</v>
      </c>
      <c r="AQ40" s="4">
        <v>8.0978422135361099E-3</v>
      </c>
    </row>
    <row r="41" spans="1:43" x14ac:dyDescent="0.3">
      <c r="A41" s="1">
        <v>39874</v>
      </c>
      <c r="B41" s="2">
        <v>-3.2199999999999999E-2</v>
      </c>
      <c r="C41" s="2">
        <v>-4.1300000000000003E-2</v>
      </c>
      <c r="D41" s="2">
        <v>-4.4699999999999997E-2</v>
      </c>
      <c r="E41" s="2">
        <v>-3.2000000000000001E-2</v>
      </c>
      <c r="F41">
        <f t="shared" si="0"/>
        <v>3</v>
      </c>
      <c r="G41">
        <f t="shared" si="1"/>
        <v>2009</v>
      </c>
      <c r="L41" s="4">
        <f>IF(OR(F40=1, F40=3, F40=4, F40=5, F40=6,F40=9,F40=10,F40=11), B40-C40, IF(OR(F40=2, F40=7,F40=8,F40=12), C40-B40, ""))</f>
        <v>2.29E-2</v>
      </c>
      <c r="M41" s="4">
        <v>-3.2232852774403955E-3</v>
      </c>
      <c r="R41" s="4">
        <f>IF(OR(F40=1, F40=4, F40=9,F40=10,F40=11), D40-B40, IF(OR(F40=2,F40=3,F40=5,F40=6, F40=7,F40=8,F40=12), B40-D40, ""))</f>
        <v>-2.29E-2</v>
      </c>
      <c r="S41" s="4">
        <v>4.1173512925434521E-3</v>
      </c>
      <c r="X41" s="2">
        <f>IF(OR(F40=1, F40=3, F40=4, F40=5,F40=9,F40=10,F40=11), B40-E40, IF(OR(F40=2, F40=6, F40=7,F40=8,F40=12), E40-B40, ""))</f>
        <v>8.0000000000000036E-4</v>
      </c>
      <c r="Y41" s="4">
        <v>-2.7198522017672618E-3</v>
      </c>
      <c r="AD41" s="4">
        <f>IF(OR(F40=1, F40=3, F40=4, F40=5,F40=9,F40=10,F40=11), D40-C40, IF(OR(F40=2, F40=6, F40=7,F40=8,F40=12), C40-D40, ""))</f>
        <v>0</v>
      </c>
      <c r="AE41" s="4">
        <v>8.9406601510305661E-4</v>
      </c>
      <c r="AJ41" s="4">
        <f>IF(OR(F40=1,F40=2, F40=3,F40=9,F40=11,F40=12), C40-E40, IF(OR( F40=4, F40=5,F40=6, F40=7,F40=8,F40=10), E40-C40, ""))</f>
        <v>2.2100000000000002E-2</v>
      </c>
      <c r="AK41" s="4">
        <v>-5.0343307567313374E-4</v>
      </c>
      <c r="AP41" s="4">
        <f>IF(OR(F40=1, F40=3,F40=4, F40=5,F40=9,F40=10,F40=11), D40-E40, IF(OR(F40=2,F40=6, F40=7,F40=8,F40=12), E40-D40, ""))</f>
        <v>-2.2100000000000002E-2</v>
      </c>
      <c r="AQ41" s="4">
        <v>1.3974990907761903E-3</v>
      </c>
    </row>
    <row r="42" spans="1:43" x14ac:dyDescent="0.3">
      <c r="A42" s="1">
        <v>39875</v>
      </c>
      <c r="B42" s="2">
        <v>-1.95E-2</v>
      </c>
      <c r="C42" s="2">
        <v>-2.24E-2</v>
      </c>
      <c r="D42" s="2">
        <v>-2.1899999999999999E-2</v>
      </c>
      <c r="E42" s="2">
        <v>-2.0899999999999998E-2</v>
      </c>
      <c r="F42">
        <f t="shared" si="0"/>
        <v>3</v>
      </c>
      <c r="G42">
        <f t="shared" si="1"/>
        <v>2009</v>
      </c>
      <c r="L42" s="4">
        <f>IF(OR(F41=1, F41=3, F41=4, F41=5, F41=6,F41=9,F41=10,F41=11), B41-C41, IF(OR(F41=2, F41=7,F41=8,F41=12), C41-B41, ""))</f>
        <v>9.1000000000000039E-3</v>
      </c>
      <c r="M42" s="4">
        <v>-2.8224664166318462E-3</v>
      </c>
      <c r="R42" s="4">
        <f>IF(OR(F41=1, F41=4, F41=9,F41=10,F41=11), D41-B41, IF(OR(F41=2,F41=3,F41=5,F41=6, F41=7,F41=8,F41=12), B41-D41, ""))</f>
        <v>1.2499999999999997E-2</v>
      </c>
      <c r="S42" s="4">
        <v>-7.6038602949145585E-3</v>
      </c>
      <c r="X42" s="2">
        <f>IF(OR(F41=1, F41=3, F41=4, F41=5,F41=9,F41=10,F41=11), B41-E41, IF(OR(F41=2, F41=6, F41=7,F41=8,F41=12), E41-B41, ""))</f>
        <v>-1.9999999999999879E-4</v>
      </c>
      <c r="Y42" s="4">
        <v>-4.8634000762089735E-3</v>
      </c>
      <c r="AD42" s="4">
        <f>IF(OR(F41=1, F41=3, F41=4, F41=5,F41=9,F41=10,F41=11), D41-C41, IF(OR(F41=2, F41=6, F41=7,F41=8,F41=12), C41-D41, ""))</f>
        <v>-3.3999999999999933E-3</v>
      </c>
      <c r="AE42" s="4">
        <v>-1.0426326711546405E-2</v>
      </c>
      <c r="AJ42" s="4">
        <f>IF(OR(F41=1,F41=2, F41=3,F41=9,F41=11,F41=12), C41-E41, IF(OR( F41=4, F41=5,F41=6, F41=7,F41=8,F41=10), E41-C41, ""))</f>
        <v>-9.3000000000000027E-3</v>
      </c>
      <c r="AK42" s="4">
        <v>2.0409336595771273E-3</v>
      </c>
      <c r="AP42" s="4">
        <f>IF(OR(F41=1, F41=3,F41=4, F41=5,F41=9,F41=10,F41=11), D41-E41, IF(OR(F41=2,F41=6, F41=7,F41=8,F41=12), E41-D41, ""))</f>
        <v>-1.2699999999999996E-2</v>
      </c>
      <c r="AQ42" s="4">
        <v>-1.2467260371123532E-2</v>
      </c>
    </row>
    <row r="43" spans="1:43" x14ac:dyDescent="0.3">
      <c r="A43" s="1">
        <v>39876</v>
      </c>
      <c r="B43" s="2">
        <v>8.6999999999999994E-3</v>
      </c>
      <c r="C43" s="2">
        <v>-1.4999999999999999E-2</v>
      </c>
      <c r="D43" s="2">
        <v>-1.37E-2</v>
      </c>
      <c r="E43" s="2">
        <v>2.3E-3</v>
      </c>
      <c r="F43">
        <f t="shared" si="0"/>
        <v>3</v>
      </c>
      <c r="G43">
        <f t="shared" si="1"/>
        <v>2009</v>
      </c>
      <c r="L43" s="4">
        <f>IF(OR(F42=1, F42=3, F42=4, F42=5, F42=6,F42=9,F42=10,F42=11), B42-C42, IF(OR(F42=2, F42=7,F42=8,F42=12), C42-B42, ""))</f>
        <v>2.8999999999999998E-3</v>
      </c>
      <c r="M43" s="4">
        <v>-1.2690745999879009E-2</v>
      </c>
      <c r="R43" s="4">
        <f>IF(OR(F42=1, F42=4, F42=9,F42=10,F42=11), D42-B42, IF(OR(F42=2,F42=3,F42=5,F42=6, F42=7,F42=8,F42=12), B42-D42, ""))</f>
        <v>2.3999999999999994E-3</v>
      </c>
      <c r="S43" s="4">
        <v>-1.3164794554821928E-2</v>
      </c>
      <c r="X43" s="2">
        <f>IF(OR(F42=1, F42=3, F42=4, F42=5,F42=9,F42=10,F42=11), B42-E42, IF(OR(F42=2, F42=6, F42=7,F42=8,F42=12), E42-B42, ""))</f>
        <v>1.3999999999999985E-3</v>
      </c>
      <c r="Y43" s="4">
        <v>-1.4325175171932516E-2</v>
      </c>
      <c r="AD43" s="4">
        <f>IF(OR(F42=1, F42=3, F42=4, F42=5,F42=9,F42=10,F42=11), D42-C42, IF(OR(F42=2, F42=6, F42=7,F42=8,F42=12), C42-D42, ""))</f>
        <v>5.0000000000000044E-4</v>
      </c>
      <c r="AE43" s="4">
        <v>-2.5855540554700938E-2</v>
      </c>
      <c r="AJ43" s="4">
        <f>IF(OR(F42=1,F42=2, F42=3,F42=9,F42=11,F42=12), C42-E42, IF(OR( F42=4, F42=5,F42=6, F42=7,F42=8,F42=10), E42-C42, ""))</f>
        <v>-1.5000000000000013E-3</v>
      </c>
      <c r="AK43" s="4">
        <v>1.6344291720535049E-3</v>
      </c>
      <c r="AP43" s="4">
        <f>IF(OR(F42=1, F42=3,F42=4, F42=5,F42=9,F42=10,F42=11), D42-E42, IF(OR(F42=2,F42=6, F42=7,F42=8,F42=12), E42-D42, ""))</f>
        <v>-1.0000000000000009E-3</v>
      </c>
      <c r="AQ43" s="4">
        <v>-2.7489969726754444E-2</v>
      </c>
    </row>
    <row r="44" spans="1:43" x14ac:dyDescent="0.3">
      <c r="A44" s="1">
        <v>39877</v>
      </c>
      <c r="B44" s="2">
        <v>-2.5899999999999999E-2</v>
      </c>
      <c r="C44" s="2">
        <v>-3.3300000000000003E-2</v>
      </c>
      <c r="D44" s="2">
        <v>-3.9199999999999999E-2</v>
      </c>
      <c r="E44" s="2">
        <v>-2.9399999999999999E-2</v>
      </c>
      <c r="F44">
        <f t="shared" si="0"/>
        <v>3</v>
      </c>
      <c r="G44">
        <f t="shared" si="1"/>
        <v>2009</v>
      </c>
      <c r="L44" s="4">
        <f>IF(OR(F43=1, F43=3, F43=4, F43=5, F43=6,F43=9,F43=10,F43=11), B43-C43, IF(OR(F43=2, F43=7,F43=8,F43=12), C43-B43, ""))</f>
        <v>2.3699999999999999E-2</v>
      </c>
      <c r="M44" s="4">
        <v>8.5020994985983353E-3</v>
      </c>
      <c r="R44" s="4">
        <f>IF(OR(F43=1, F43=4, F43=9,F43=10,F43=11), D43-B43, IF(OR(F43=2,F43=3,F43=5,F43=6, F43=7,F43=8,F43=12), B43-D43, ""))</f>
        <v>2.24E-2</v>
      </c>
      <c r="S44" s="4">
        <v>-1.4241265169914093E-3</v>
      </c>
      <c r="X44" s="2">
        <f>IF(OR(F43=1, F43=3, F43=4, F43=5,F43=9,F43=10,F43=11), B43-E43, IF(OR(F43=2, F43=6, F43=7,F43=8,F43=12), E43-B43, ""))</f>
        <v>6.3999999999999994E-3</v>
      </c>
      <c r="Y44" s="4">
        <v>1.1343913684050097E-2</v>
      </c>
      <c r="AD44" s="4">
        <f>IF(OR(F43=1, F43=3, F43=4, F43=5,F43=9,F43=10,F43=11), D43-C43, IF(OR(F43=2, F43=6, F43=7,F43=8,F43=12), C43-D43, ""))</f>
        <v>1.2999999999999991E-3</v>
      </c>
      <c r="AE44" s="4">
        <v>9.9262260155897446E-3</v>
      </c>
      <c r="AJ44" s="4">
        <f>IF(OR(F43=1,F43=2, F43=3,F43=9,F43=11,F43=12), C43-E43, IF(OR( F43=4, F43=5,F43=6, F43=7,F43=8,F43=10), E43-C43, ""))</f>
        <v>-1.7299999999999999E-2</v>
      </c>
      <c r="AK44" s="4">
        <v>2.8418141854517623E-3</v>
      </c>
      <c r="AP44" s="4">
        <f>IF(OR(F43=1, F43=3,F43=4, F43=5,F43=9,F43=10,F43=11), D43-E43, IF(OR(F43=2,F43=6, F43=7,F43=8,F43=12), E43-D43, ""))</f>
        <v>-1.6E-2</v>
      </c>
      <c r="AQ44" s="4">
        <v>1.2768040201041506E-2</v>
      </c>
    </row>
    <row r="45" spans="1:43" x14ac:dyDescent="0.3">
      <c r="A45" s="1">
        <v>39878</v>
      </c>
      <c r="B45" s="2">
        <v>1.6899999999999998E-2</v>
      </c>
      <c r="C45" s="2">
        <v>1.1599999999999999E-2</v>
      </c>
      <c r="D45" s="2">
        <v>2.5999999999999999E-3</v>
      </c>
      <c r="E45" s="2">
        <v>1.5599999999999999E-2</v>
      </c>
      <c r="F45">
        <f t="shared" si="0"/>
        <v>3</v>
      </c>
      <c r="G45">
        <f t="shared" si="1"/>
        <v>2009</v>
      </c>
      <c r="L45" s="4">
        <f>IF(OR(F44=1, F44=3, F44=4, F44=5, F44=6,F44=9,F44=10,F44=11), B44-C44, IF(OR(F44=2, F44=7,F44=8,F44=12), C44-B44, ""))</f>
        <v>7.4000000000000038E-3</v>
      </c>
      <c r="M45" s="4">
        <v>-1.1398306755123163E-3</v>
      </c>
      <c r="R45" s="4">
        <f>IF(OR(F44=1, F44=4, F44=9,F44=10,F44=11), D44-B44, IF(OR(F44=2,F44=3,F44=5,F44=6, F44=7,F44=8,F44=12), B44-D44, ""))</f>
        <v>1.3299999999999999E-2</v>
      </c>
      <c r="S45" s="4">
        <v>5.61430176586682E-3</v>
      </c>
      <c r="X45" s="2">
        <f>IF(OR(F44=1, F44=3, F44=4, F44=5,F44=9,F44=10,F44=11), B44-E44, IF(OR(F44=2, F44=6, F44=7,F44=8,F44=12), E44-B44, ""))</f>
        <v>3.4999999999999996E-3</v>
      </c>
      <c r="Y45" s="4">
        <v>-1.2984498129232024E-3</v>
      </c>
      <c r="AD45" s="4">
        <f>IF(OR(F44=1, F44=3, F44=4, F44=5,F44=9,F44=10,F44=11), D44-C44, IF(OR(F44=2, F44=6, F44=7,F44=8,F44=12), C44-D44, ""))</f>
        <v>-5.8999999999999955E-3</v>
      </c>
      <c r="AE45" s="4">
        <v>-6.7541324413791359E-3</v>
      </c>
      <c r="AJ45" s="4">
        <f>IF(OR(F44=1,F44=2, F44=3,F44=9,F44=11,F44=12), C44-E44, IF(OR( F44=4, F44=5,F44=6, F44=7,F44=8,F44=10), E44-C44, ""))</f>
        <v>-3.9000000000000042E-3</v>
      </c>
      <c r="AK45" s="4">
        <v>-1.5861913741088609E-4</v>
      </c>
      <c r="AP45" s="4">
        <f>IF(OR(F44=1, F44=3,F44=4, F44=5,F44=9,F44=10,F44=11), D44-E44, IF(OR(F44=2,F44=6, F44=7,F44=8,F44=12), E44-D44, ""))</f>
        <v>-9.7999999999999997E-3</v>
      </c>
      <c r="AQ45" s="4">
        <v>-6.9127515787900228E-3</v>
      </c>
    </row>
    <row r="46" spans="1:43" x14ac:dyDescent="0.3">
      <c r="A46" s="1">
        <v>39881</v>
      </c>
      <c r="B46" s="2">
        <v>-1.7899999999999999E-2</v>
      </c>
      <c r="C46" s="2">
        <v>-1.8200000000000001E-2</v>
      </c>
      <c r="D46" s="2">
        <v>-3.3500000000000002E-2</v>
      </c>
      <c r="E46" s="2">
        <v>-1.9900000000000001E-2</v>
      </c>
      <c r="F46">
        <f t="shared" si="0"/>
        <v>3</v>
      </c>
      <c r="G46">
        <f t="shared" si="1"/>
        <v>2009</v>
      </c>
      <c r="L46" s="4">
        <f>IF(OR(F45=1, F45=3, F45=4, F45=5, F45=6,F45=9,F45=10,F45=11), B45-C45, IF(OR(F45=2, F45=7,F45=8,F45=12), C45-B45, ""))</f>
        <v>5.2999999999999992E-3</v>
      </c>
      <c r="M46" s="4">
        <v>-3.6380916206504368E-3</v>
      </c>
      <c r="R46" s="4">
        <f>IF(OR(F45=1, F45=4, F45=9,F45=10,F45=11), D45-B45, IF(OR(F45=2,F45=3,F45=5,F45=6, F45=7,F45=8,F45=12), B45-D45, ""))</f>
        <v>1.4299999999999998E-2</v>
      </c>
      <c r="S46" s="4">
        <v>4.0765596993950215E-3</v>
      </c>
      <c r="X46" s="2">
        <f>IF(OR(F45=1, F45=3, F45=4, F45=5,F45=9,F45=10,F45=11), B45-E45, IF(OR(F45=2, F45=6, F45=7,F45=8,F45=12), E45-B45, ""))</f>
        <v>1.2999999999999991E-3</v>
      </c>
      <c r="Y46" s="4">
        <v>-4.6218076808995151E-3</v>
      </c>
      <c r="AD46" s="4">
        <f>IF(OR(F45=1, F45=3, F45=4, F45=5,F45=9,F45=10,F45=11), D45-C45, IF(OR(F45=2, F45=6, F45=7,F45=8,F45=12), C45-D45, ""))</f>
        <v>-8.9999999999999993E-3</v>
      </c>
      <c r="AE46" s="4">
        <v>-7.7146513200454583E-3</v>
      </c>
      <c r="AJ46" s="4">
        <f>IF(OR(F45=1,F45=2, F45=3,F45=9,F45=11,F45=12), C45-E45, IF(OR( F45=4, F45=5,F45=6, F45=7,F45=8,F45=10), E45-C45, ""))</f>
        <v>-4.0000000000000001E-3</v>
      </c>
      <c r="AK46" s="4">
        <v>-9.8371606024907823E-4</v>
      </c>
      <c r="AP46" s="4">
        <f>IF(OR(F45=1, F45=3,F45=4, F45=5,F45=9,F45=10,F45=11), D45-E45, IF(OR(F45=2,F45=6, F45=7,F45=8,F45=12), E45-D45, ""))</f>
        <v>-1.2999999999999999E-2</v>
      </c>
      <c r="AQ46" s="4">
        <v>-8.6983673802945374E-3</v>
      </c>
    </row>
    <row r="47" spans="1:43" x14ac:dyDescent="0.3">
      <c r="A47" s="1">
        <v>39884</v>
      </c>
      <c r="B47" s="2">
        <v>1.72E-2</v>
      </c>
      <c r="C47" s="2">
        <v>2.75E-2</v>
      </c>
      <c r="D47" s="2">
        <v>3.0800000000000001E-2</v>
      </c>
      <c r="E47" s="2">
        <v>2.2499999999999999E-2</v>
      </c>
      <c r="F47">
        <f t="shared" si="0"/>
        <v>3</v>
      </c>
      <c r="G47">
        <f t="shared" si="1"/>
        <v>2009</v>
      </c>
      <c r="L47" s="4">
        <f>IF(OR(F46=1, F46=3, F46=4, F46=5, F46=6,F46=9,F46=10,F46=11), B46-C46, IF(OR(F46=2, F46=7,F46=8,F46=12), C46-B46, ""))</f>
        <v>3.0000000000000165E-4</v>
      </c>
      <c r="M47" s="4">
        <v>6.4299285704795556E-3</v>
      </c>
      <c r="R47" s="4">
        <f>IF(OR(F46=1, F46=4, F46=9,F46=10,F46=11), D46-B46, IF(OR(F46=2,F46=3,F46=5,F46=6, F46=7,F46=8,F46=12), B46-D46, ""))</f>
        <v>1.5600000000000003E-2</v>
      </c>
      <c r="S47" s="4">
        <v>2.8228959026000196E-3</v>
      </c>
      <c r="X47" s="2">
        <f>IF(OR(F46=1, F46=3, F46=4, F46=5,F46=9,F46=10,F46=11), B46-E46, IF(OR(F46=2, F46=6, F46=7,F46=8,F46=12), E46-B46, ""))</f>
        <v>2.0000000000000018E-3</v>
      </c>
      <c r="Y47" s="4">
        <v>5.8003208645063279E-3</v>
      </c>
      <c r="AD47" s="4">
        <f>IF(OR(F46=1, F46=3, F46=4, F46=5,F46=9,F46=10,F46=11), D46-C46, IF(OR(F46=2, F46=6, F46=7,F46=8,F46=12), C46-D46, ""))</f>
        <v>-1.5300000000000001E-2</v>
      </c>
      <c r="AE47" s="4">
        <v>3.607032667879536E-3</v>
      </c>
      <c r="AJ47" s="4">
        <f>IF(OR(F46=1,F46=2, F46=3,F46=9,F46=11,F46=12), C46-E46, IF(OR( F46=4, F46=5,F46=6, F46=7,F46=8,F46=10), E46-C46, ""))</f>
        <v>1.7000000000000001E-3</v>
      </c>
      <c r="AK47" s="4">
        <v>-6.2960770597322792E-4</v>
      </c>
      <c r="AP47" s="4">
        <f>IF(OR(F46=1, F46=3,F46=4, F46=5,F46=9,F46=10,F46=11), D46-E46, IF(OR(F46=2,F46=6, F46=7,F46=8,F46=12), E46-D46, ""))</f>
        <v>-1.3600000000000001E-2</v>
      </c>
      <c r="AQ47" s="4">
        <v>2.9774249619063083E-3</v>
      </c>
    </row>
    <row r="48" spans="1:43" x14ac:dyDescent="0.3">
      <c r="A48" s="1">
        <v>39885</v>
      </c>
      <c r="B48" s="2">
        <v>3.8899999999999997E-2</v>
      </c>
      <c r="C48" s="2">
        <v>5.5800000000000002E-2</v>
      </c>
      <c r="D48" s="2">
        <v>5.5199999999999999E-2</v>
      </c>
      <c r="E48" s="2">
        <v>4.9500000000000002E-2</v>
      </c>
      <c r="F48">
        <f t="shared" si="0"/>
        <v>3</v>
      </c>
      <c r="G48">
        <f t="shared" si="1"/>
        <v>2009</v>
      </c>
      <c r="L48" s="4">
        <f>IF(OR(F47=1, F47=3, F47=4, F47=5, F47=6,F47=9,F47=10,F47=11), B47-C47, IF(OR(F47=2, F47=7,F47=8,F47=12), C47-B47, ""))</f>
        <v>-1.03E-2</v>
      </c>
      <c r="M48" s="4">
        <v>-7.7103506127940494E-3</v>
      </c>
      <c r="R48" s="4">
        <f>IF(OR(F47=1, F47=4, F47=9,F47=10,F47=11), D47-B47, IF(OR(F47=2,F47=3,F47=5,F47=6, F47=7,F47=8,F47=12), B47-D47, ""))</f>
        <v>-1.3600000000000001E-2</v>
      </c>
      <c r="S48" s="4">
        <v>2.5453543754252322E-3</v>
      </c>
      <c r="X48" s="2">
        <f>IF(OR(F47=1, F47=3, F47=4, F47=5,F47=9,F47=10,F47=11), B47-E47, IF(OR(F47=2, F47=6, F47=7,F47=8,F47=12), E47-B47, ""))</f>
        <v>-5.2999999999999992E-3</v>
      </c>
      <c r="Y48" s="4">
        <v>-7.445690576733402E-3</v>
      </c>
      <c r="AD48" s="4">
        <f>IF(OR(F47=1, F47=3, F47=4, F47=5,F47=9,F47=10,F47=11), D47-C47, IF(OR(F47=2, F47=6, F47=7,F47=8,F47=12), C47-D47, ""))</f>
        <v>3.3000000000000008E-3</v>
      </c>
      <c r="AE48" s="4">
        <v>-1.0255704988219282E-2</v>
      </c>
      <c r="AJ48" s="4">
        <f>IF(OR(F47=1,F47=2, F47=3,F47=9,F47=11,F47=12), C47-E47, IF(OR( F47=4, F47=5,F47=6, F47=7,F47=8,F47=10), E47-C47, ""))</f>
        <v>5.000000000000001E-3</v>
      </c>
      <c r="AK48" s="4">
        <v>2.6466003606064742E-4</v>
      </c>
      <c r="AP48" s="4">
        <f>IF(OR(F47=1, F47=3,F47=4, F47=5,F47=9,F47=10,F47=11), D47-E47, IF(OR(F47=2,F47=6, F47=7,F47=8,F47=12), E47-D47, ""))</f>
        <v>8.3000000000000018E-3</v>
      </c>
      <c r="AQ48" s="4">
        <v>-9.9910449521586342E-3</v>
      </c>
    </row>
    <row r="49" spans="1:43" x14ac:dyDescent="0.3">
      <c r="A49" s="1">
        <v>39888</v>
      </c>
      <c r="B49" s="2">
        <v>2.1299999999999999E-2</v>
      </c>
      <c r="C49" s="2">
        <v>2.8799999999999999E-2</v>
      </c>
      <c r="D49" s="2">
        <v>2.86E-2</v>
      </c>
      <c r="E49" s="2">
        <v>2.1299999999999999E-2</v>
      </c>
      <c r="F49">
        <f t="shared" si="0"/>
        <v>3</v>
      </c>
      <c r="G49">
        <f t="shared" si="1"/>
        <v>2009</v>
      </c>
      <c r="L49" s="4">
        <f>IF(OR(F48=1, F48=3, F48=4, F48=5, F48=6,F48=9,F48=10,F48=11), B48-C48, IF(OR(F48=2, F48=7,F48=8,F48=12), C48-B48, ""))</f>
        <v>-1.6900000000000005E-2</v>
      </c>
      <c r="M49" s="4">
        <v>-8.5103749010399694E-3</v>
      </c>
      <c r="R49" s="4">
        <f>IF(OR(F48=1, F48=4, F48=9,F48=10,F48=11), D48-B48, IF(OR(F48=2,F48=3,F48=5,F48=6, F48=7,F48=8,F48=12), B48-D48, ""))</f>
        <v>-1.6300000000000002E-2</v>
      </c>
      <c r="S49" s="4">
        <v>-8.8541110285105737E-3</v>
      </c>
      <c r="X49" s="2">
        <f>IF(OR(F48=1, F48=3, F48=4, F48=5,F48=9,F48=10,F48=11), B48-E48, IF(OR(F48=2, F48=6, F48=7,F48=8,F48=12), E48-B48, ""))</f>
        <v>-1.0600000000000005E-2</v>
      </c>
      <c r="Y49" s="4">
        <v>-8.9379057146162857E-3</v>
      </c>
      <c r="AD49" s="4">
        <f>IF(OR(F48=1, F48=3, F48=4, F48=5,F48=9,F48=10,F48=11), D48-C48, IF(OR(F48=2, F48=6, F48=7,F48=8,F48=12), C48-D48, ""))</f>
        <v>-6.0000000000000331E-4</v>
      </c>
      <c r="AE49" s="4">
        <v>3.4373612747060425E-4</v>
      </c>
      <c r="AJ49" s="4">
        <f>IF(OR(F48=1,F48=2, F48=3,F48=9,F48=11,F48=12), C48-E48, IF(OR( F48=4, F48=5,F48=6, F48=7,F48=8,F48=10), E48-C48, ""))</f>
        <v>6.3E-3</v>
      </c>
      <c r="AK49" s="4">
        <v>-4.2753081357631804E-4</v>
      </c>
      <c r="AP49" s="4">
        <f>IF(OR(F48=1, F48=3,F48=4, F48=5,F48=9,F48=10,F48=11), D48-E48, IF(OR(F48=2,F48=6, F48=7,F48=8,F48=12), E48-D48, ""))</f>
        <v>5.6999999999999967E-3</v>
      </c>
      <c r="AQ49" s="4">
        <v>-8.3794686105713792E-5</v>
      </c>
    </row>
    <row r="50" spans="1:43" x14ac:dyDescent="0.3">
      <c r="A50" s="1">
        <v>39889</v>
      </c>
      <c r="B50" s="2">
        <v>-7.1000000000000004E-3</v>
      </c>
      <c r="C50" s="2">
        <v>-1.9599999999999999E-2</v>
      </c>
      <c r="D50" s="2">
        <v>-2.46E-2</v>
      </c>
      <c r="E50" s="2">
        <v>-8.8999999999999999E-3</v>
      </c>
      <c r="F50">
        <f t="shared" si="0"/>
        <v>3</v>
      </c>
      <c r="G50">
        <f t="shared" si="1"/>
        <v>2009</v>
      </c>
      <c r="L50" s="4">
        <f>IF(OR(F49=1, F49=3, F49=4, F49=5, F49=6,F49=9,F49=10,F49=11), B49-C49, IF(OR(F49=2, F49=7,F49=8,F49=12), C49-B49, ""))</f>
        <v>-7.4999999999999997E-3</v>
      </c>
      <c r="M50" s="4">
        <v>2.4233174372495035E-3</v>
      </c>
      <c r="R50" s="4">
        <f>IF(OR(F49=1, F49=4, F49=9,F49=10,F49=11), D49-B49, IF(OR(F49=2,F49=3,F49=5,F49=6, F49=7,F49=8,F49=12), B49-D49, ""))</f>
        <v>-7.3000000000000009E-3</v>
      </c>
      <c r="S50" s="4">
        <v>1.5802422126137356E-3</v>
      </c>
      <c r="X50" s="2">
        <f>IF(OR(F49=1, F49=3, F49=4, F49=5,F49=9,F49=10,F49=11), B49-E49, IF(OR(F49=2, F49=6, F49=7,F49=8,F49=12), E49-B49, ""))</f>
        <v>0</v>
      </c>
      <c r="Y50" s="4">
        <v>2.8003797299112785E-3</v>
      </c>
      <c r="AD50" s="4">
        <f>IF(OR(F49=1, F49=3, F49=4, F49=5,F49=9,F49=10,F49=11), D49-C49, IF(OR(F49=2, F49=6, F49=7,F49=8,F49=12), C49-D49, ""))</f>
        <v>-1.9999999999999879E-4</v>
      </c>
      <c r="AE50" s="4">
        <v>8.4307522463576766E-4</v>
      </c>
      <c r="AJ50" s="4">
        <f>IF(OR(F49=1,F49=2, F49=3,F49=9,F49=11,F49=12), C49-E49, IF(OR( F49=4, F49=5,F49=6, F49=7,F49=8,F49=10), E49-C49, ""))</f>
        <v>7.4999999999999997E-3</v>
      </c>
      <c r="AK50" s="4">
        <v>3.770622926617753E-4</v>
      </c>
      <c r="AP50" s="4">
        <f>IF(OR(F49=1, F49=3,F49=4, F49=5,F49=9,F49=10,F49=11), D49-E49, IF(OR(F49=2,F49=6, F49=7,F49=8,F49=12), E49-D49, ""))</f>
        <v>7.3000000000000009E-3</v>
      </c>
      <c r="AQ50" s="4">
        <v>1.220137517297543E-3</v>
      </c>
    </row>
    <row r="51" spans="1:43" x14ac:dyDescent="0.3">
      <c r="A51" s="1">
        <v>39890</v>
      </c>
      <c r="B51" s="2">
        <v>1.35E-2</v>
      </c>
      <c r="C51" s="2">
        <v>1.44E-2</v>
      </c>
      <c r="D51" s="2">
        <v>2.2800000000000001E-2</v>
      </c>
      <c r="E51" s="2">
        <v>1.2699999999999999E-2</v>
      </c>
      <c r="F51">
        <f t="shared" si="0"/>
        <v>3</v>
      </c>
      <c r="G51">
        <f t="shared" si="1"/>
        <v>2009</v>
      </c>
      <c r="L51" s="4">
        <f>IF(OR(F50=1, F50=3, F50=4, F50=5, F50=6,F50=9,F50=10,F50=11), B50-C50, IF(OR(F50=2, F50=7,F50=8,F50=12), C50-B50, ""))</f>
        <v>1.2499999999999999E-2</v>
      </c>
      <c r="M51" s="4">
        <v>-1.974302438078706E-3</v>
      </c>
      <c r="R51" s="4">
        <f>IF(OR(F50=1, F50=4, F50=9,F50=10,F50=11), D50-B50, IF(OR(F50=2,F50=3,F50=5,F50=6, F50=7,F50=8,F50=12), B50-D50, ""))</f>
        <v>1.7500000000000002E-2</v>
      </c>
      <c r="S51" s="4">
        <v>1.6290258711315125E-3</v>
      </c>
      <c r="X51" s="2">
        <f>IF(OR(F50=1, F50=3, F50=4, F50=5,F50=9,F50=10,F50=11), B50-E50, IF(OR(F50=2, F50=6, F50=7,F50=8,F50=12), E50-B50, ""))</f>
        <v>1.7999999999999995E-3</v>
      </c>
      <c r="Y51" s="4">
        <v>-2.6972083885328201E-3</v>
      </c>
      <c r="AD51" s="4">
        <f>IF(OR(F50=1, F50=3, F50=4, F50=5,F50=9,F50=10,F50=11), D50-C50, IF(OR(F50=2, F50=6, F50=7,F50=8,F50=12), C50-D50, ""))</f>
        <v>-5.000000000000001E-3</v>
      </c>
      <c r="AE51" s="4">
        <v>-3.6033283092102185E-3</v>
      </c>
      <c r="AJ51" s="4">
        <f>IF(OR(F50=1,F50=2, F50=3,F50=9,F50=11,F50=12), C50-E50, IF(OR( F50=4, F50=5,F50=6, F50=7,F50=8,F50=10), E50-C50, ""))</f>
        <v>-1.0699999999999999E-2</v>
      </c>
      <c r="AK51" s="4">
        <v>-7.229059504541141E-4</v>
      </c>
      <c r="AP51" s="4">
        <f>IF(OR(F50=1, F50=3,F50=4, F50=5,F50=9,F50=10,F50=11), D50-E50, IF(OR(F50=2,F50=6, F50=7,F50=8,F50=12), E50-D50, ""))</f>
        <v>-1.5699999999999999E-2</v>
      </c>
      <c r="AQ51" s="4">
        <v>-4.3262342596643326E-3</v>
      </c>
    </row>
    <row r="52" spans="1:43" x14ac:dyDescent="0.3">
      <c r="A52" s="1">
        <v>39891</v>
      </c>
      <c r="B52" s="2">
        <v>4.4999999999999997E-3</v>
      </c>
      <c r="C52" s="2">
        <v>7.7000000000000002E-3</v>
      </c>
      <c r="D52" s="2">
        <v>9.5999999999999992E-3</v>
      </c>
      <c r="E52" s="2">
        <v>2.8E-3</v>
      </c>
      <c r="F52">
        <f t="shared" si="0"/>
        <v>3</v>
      </c>
      <c r="G52">
        <f t="shared" si="1"/>
        <v>2009</v>
      </c>
      <c r="L52" s="4">
        <f>IF(OR(F51=1, F51=3, F51=4, F51=5, F51=6,F51=9,F51=10,F51=11), B51-C51, IF(OR(F51=2, F51=7,F51=8,F51=12), C51-B51, ""))</f>
        <v>-8.9999999999999976E-4</v>
      </c>
      <c r="M52" s="4">
        <v>-1.8902713790800423E-3</v>
      </c>
      <c r="R52" s="4">
        <f>IF(OR(F51=1, F51=4, F51=9,F51=10,F51=11), D51-B51, IF(OR(F51=2,F51=3,F51=5,F51=6, F51=7,F51=8,F51=12), B51-D51, ""))</f>
        <v>-9.300000000000001E-3</v>
      </c>
      <c r="S52" s="4">
        <v>2.4100641932594501E-3</v>
      </c>
      <c r="X52" s="2">
        <f>IF(OR(F51=1, F51=3, F51=4, F51=5,F51=9,F51=10,F51=11), B51-E51, IF(OR(F51=2, F51=6, F51=7,F51=8,F51=12), E51-B51, ""))</f>
        <v>8.0000000000000036E-4</v>
      </c>
      <c r="Y52" s="4">
        <v>-1.7406326104787602E-3</v>
      </c>
      <c r="AD52" s="4">
        <f>IF(OR(F51=1, F51=3, F51=4, F51=5,F51=9,F51=10,F51=11), D51-C51, IF(OR(F51=2, F51=6, F51=7,F51=8,F51=12), C51-D51, ""))</f>
        <v>8.4000000000000012E-3</v>
      </c>
      <c r="AE52" s="4">
        <v>-4.3003355723394924E-3</v>
      </c>
      <c r="AJ52" s="4">
        <f>IF(OR(F51=1,F51=2, F51=3,F51=9,F51=11,F51=12), C51-E51, IF(OR( F51=4, F51=5,F51=6, F51=7,F51=8,F51=10), E51-C51, ""))</f>
        <v>1.7000000000000001E-3</v>
      </c>
      <c r="AK52" s="4">
        <v>1.4963876860128213E-4</v>
      </c>
      <c r="AP52" s="4">
        <f>IF(OR(F51=1, F51=3,F51=4, F51=5,F51=9,F51=10,F51=11), D51-E51, IF(OR(F51=2,F51=6, F51=7,F51=8,F51=12), E51-D51, ""))</f>
        <v>1.0100000000000001E-2</v>
      </c>
      <c r="AQ52" s="4">
        <v>-4.1506968037382103E-3</v>
      </c>
    </row>
    <row r="53" spans="1:43" x14ac:dyDescent="0.3">
      <c r="A53" s="1">
        <v>39892</v>
      </c>
      <c r="B53" s="2">
        <v>0</v>
      </c>
      <c r="C53" s="2">
        <v>-1.26E-2</v>
      </c>
      <c r="D53" s="2">
        <v>-1.9099999999999999E-2</v>
      </c>
      <c r="E53" s="2">
        <v>-3.8999999999999998E-3</v>
      </c>
      <c r="F53">
        <f t="shared" si="0"/>
        <v>3</v>
      </c>
      <c r="G53">
        <f t="shared" si="1"/>
        <v>2009</v>
      </c>
      <c r="L53" s="4">
        <f>IF(OR(F52=1, F52=3, F52=4, F52=5, F52=6,F52=9,F52=10,F52=11), B52-C52, IF(OR(F52=2, F52=7,F52=8,F52=12), C52-B52, ""))</f>
        <v>-3.2000000000000006E-3</v>
      </c>
      <c r="M53" s="4">
        <v>-1.2212324980153571E-3</v>
      </c>
      <c r="R53" s="4">
        <f>IF(OR(F52=1, F52=4, F52=9,F52=10,F52=11), D52-B52, IF(OR(F52=2,F52=3,F52=5,F52=6, F52=7,F52=8,F52=12), B52-D52, ""))</f>
        <v>-5.0999999999999995E-3</v>
      </c>
      <c r="S53" s="4">
        <v>-5.9739958033102562E-3</v>
      </c>
      <c r="X53" s="2">
        <f>IF(OR(F52=1, F52=3, F52=4, F52=5,F52=9,F52=10,F52=11), B52-E52, IF(OR(F52=2, F52=6, F52=7,F52=8,F52=12), E52-B52, ""))</f>
        <v>1.6999999999999997E-3</v>
      </c>
      <c r="Y53" s="4">
        <v>-6.0839586165870171E-4</v>
      </c>
      <c r="AD53" s="4">
        <f>IF(OR(F52=1, F52=3, F52=4, F52=5,F52=9,F52=10,F52=11), D52-C52, IF(OR(F52=2, F52=6, F52=7,F52=8,F52=12), C52-D52, ""))</f>
        <v>1.8999999999999989E-3</v>
      </c>
      <c r="AE53" s="4">
        <v>4.7527633052948989E-3</v>
      </c>
      <c r="AJ53" s="4">
        <f>IF(OR(F52=1,F52=2, F52=3,F52=9,F52=11,F52=12), C52-E52, IF(OR( F52=4, F52=5,F52=6, F52=7,F52=8,F52=10), E52-C52, ""))</f>
        <v>4.8999999999999998E-3</v>
      </c>
      <c r="AK53" s="4">
        <v>6.1283663635665537E-4</v>
      </c>
      <c r="AP53" s="4">
        <f>IF(OR(F52=1, F52=3,F52=4, F52=5,F52=9,F52=10,F52=11), D52-E52, IF(OR(F52=2,F52=6, F52=7,F52=8,F52=12), E52-D52, ""))</f>
        <v>6.7999999999999988E-3</v>
      </c>
      <c r="AQ53" s="4">
        <v>5.365599941651554E-3</v>
      </c>
    </row>
    <row r="54" spans="1:43" x14ac:dyDescent="0.3">
      <c r="A54" s="1">
        <v>39895</v>
      </c>
      <c r="B54" s="2">
        <v>4.7300000000000002E-2</v>
      </c>
      <c r="C54" s="2">
        <v>6.88E-2</v>
      </c>
      <c r="D54" s="2">
        <v>6.8500000000000005E-2</v>
      </c>
      <c r="E54" s="2">
        <v>5.0999999999999997E-2</v>
      </c>
      <c r="F54">
        <f t="shared" si="0"/>
        <v>3</v>
      </c>
      <c r="G54">
        <f t="shared" si="1"/>
        <v>2009</v>
      </c>
      <c r="L54" s="4">
        <f>IF(OR(F53=1, F53=3, F53=4, F53=5, F53=6,F53=9,F53=10,F53=11), B53-C53, IF(OR(F53=2, F53=7,F53=8,F53=12), C53-B53, ""))</f>
        <v>1.26E-2</v>
      </c>
      <c r="M54" s="4">
        <v>3.8590673636751567E-3</v>
      </c>
      <c r="R54" s="4">
        <f>IF(OR(F53=1, F53=4, F53=9,F53=10,F53=11), D53-B53, IF(OR(F53=2,F53=3,F53=5,F53=6, F53=7,F53=8,F53=12), B53-D53, ""))</f>
        <v>1.9099999999999999E-2</v>
      </c>
      <c r="S54" s="4">
        <v>2.5746715184624003E-3</v>
      </c>
      <c r="X54" s="2">
        <f>IF(OR(F53=1, F53=3, F53=4, F53=5,F53=9,F53=10,F53=11), B53-E53, IF(OR(F53=2, F53=6, F53=7,F53=8,F53=12), E53-B53, ""))</f>
        <v>3.8999999999999998E-3</v>
      </c>
      <c r="Y54" s="4">
        <v>3.7987702925934442E-3</v>
      </c>
      <c r="AD54" s="4">
        <f>IF(OR(F53=1, F53=3, F53=4, F53=5,F53=9,F53=10,F53=11), D53-C53, IF(OR(F53=2, F53=6, F53=7,F53=8,F53=12), C53-D53, ""))</f>
        <v>-6.4999999999999988E-3</v>
      </c>
      <c r="AE54" s="4">
        <v>1.2843958452127564E-3</v>
      </c>
      <c r="AJ54" s="4">
        <f>IF(OR(F53=1,F53=2, F53=3,F53=9,F53=11,F53=12), C53-E53, IF(OR( F53=4, F53=5,F53=6, F53=7,F53=8,F53=10), E53-C53, ""))</f>
        <v>-8.6999999999999994E-3</v>
      </c>
      <c r="AK54" s="4">
        <v>-6.0297071081712519E-5</v>
      </c>
      <c r="AP54" s="4">
        <f>IF(OR(F53=1, F53=3,F53=4, F53=5,F53=9,F53=10,F53=11), D53-E53, IF(OR(F53=2,F53=6, F53=7,F53=8,F53=12), E53-D53, ""))</f>
        <v>-1.5199999999999998E-2</v>
      </c>
      <c r="AQ54" s="4">
        <v>1.2240987741310438E-3</v>
      </c>
    </row>
    <row r="55" spans="1:43" x14ac:dyDescent="0.3">
      <c r="A55" s="1">
        <v>39896</v>
      </c>
      <c r="B55" s="2">
        <v>-4.0000000000000002E-4</v>
      </c>
      <c r="C55" s="2">
        <v>1.5699999999999999E-2</v>
      </c>
      <c r="D55" s="2">
        <v>1.6E-2</v>
      </c>
      <c r="E55" s="2">
        <v>5.0000000000000001E-3</v>
      </c>
      <c r="F55">
        <f t="shared" si="0"/>
        <v>3</v>
      </c>
      <c r="G55">
        <f t="shared" si="1"/>
        <v>2009</v>
      </c>
      <c r="L55" s="4">
        <f>IF(OR(F54=1, F54=3, F54=4, F54=5, F54=6,F54=9,F54=10,F54=11), B54-C54, IF(OR(F54=2, F54=7,F54=8,F54=12), C54-B54, ""))</f>
        <v>-2.1499999999999998E-2</v>
      </c>
      <c r="M55" s="4">
        <v>4.6441380176058672E-3</v>
      </c>
      <c r="R55" s="4">
        <f>IF(OR(F54=1, F54=4, F54=9,F54=10,F54=11), D54-B54, IF(OR(F54=2,F54=3,F54=5,F54=6, F54=7,F54=8,F54=12), B54-D54, ""))</f>
        <v>-2.1200000000000004E-2</v>
      </c>
      <c r="S55" s="4">
        <v>-4.3131239104704337E-3</v>
      </c>
      <c r="X55" s="2">
        <f>IF(OR(F54=1, F54=3, F54=4, F54=5,F54=9,F54=10,F54=11), B54-E54, IF(OR(F54=2, F54=6, F54=7,F54=8,F54=12), E54-B54, ""))</f>
        <v>-3.699999999999995E-3</v>
      </c>
      <c r="Y55" s="4">
        <v>4.3329142299703026E-3</v>
      </c>
      <c r="AD55" s="4">
        <f>IF(OR(F54=1, F54=3, F54=4, F54=5,F54=9,F54=10,F54=11), D54-C54, IF(OR(F54=2, F54=6, F54=7,F54=8,F54=12), C54-D54, ""))</f>
        <v>-2.9999999999999472E-4</v>
      </c>
      <c r="AE55" s="4">
        <v>8.9572619280763009E-3</v>
      </c>
      <c r="AJ55" s="4">
        <f>IF(OR(F54=1,F54=2, F54=3,F54=9,F54=11,F54=12), C54-E54, IF(OR( F54=4, F54=5,F54=6, F54=7,F54=8,F54=10), E54-C54, ""))</f>
        <v>1.7800000000000003E-2</v>
      </c>
      <c r="AK55" s="4">
        <v>-3.1122378763556464E-4</v>
      </c>
      <c r="AP55" s="4">
        <f>IF(OR(F54=1, F54=3,F54=4, F54=5,F54=9,F54=10,F54=11), D54-E54, IF(OR(F54=2,F54=6, F54=7,F54=8,F54=12), E54-D54, ""))</f>
        <v>1.7500000000000009E-2</v>
      </c>
      <c r="AQ55" s="4">
        <v>8.6460381404407372E-3</v>
      </c>
    </row>
    <row r="56" spans="1:43" x14ac:dyDescent="0.3">
      <c r="A56" s="1">
        <v>39897</v>
      </c>
      <c r="B56" s="2">
        <v>1.55E-2</v>
      </c>
      <c r="C56" s="2">
        <v>2.7400000000000001E-2</v>
      </c>
      <c r="D56" s="2">
        <v>2.9499999999999998E-2</v>
      </c>
      <c r="E56" s="2">
        <v>2.0799999999999999E-2</v>
      </c>
      <c r="F56">
        <f t="shared" si="0"/>
        <v>3</v>
      </c>
      <c r="G56">
        <f t="shared" si="1"/>
        <v>2009</v>
      </c>
      <c r="L56" s="4">
        <f>IF(OR(F55=1, F55=3, F55=4, F55=5, F55=6,F55=9,F55=10,F55=11), B55-C55, IF(OR(F55=2, F55=7,F55=8,F55=12), C55-B55, ""))</f>
        <v>-1.61E-2</v>
      </c>
      <c r="M56" s="4">
        <v>-5.3613583334152035E-3</v>
      </c>
      <c r="R56" s="4">
        <f>IF(OR(F55=1, F55=4, F55=9,F55=10,F55=11), D55-B55, IF(OR(F55=2,F55=3,F55=5,F55=6, F55=7,F55=8,F55=12), B55-D55, ""))</f>
        <v>-1.6400000000000001E-2</v>
      </c>
      <c r="S56" s="4">
        <v>6.291708971022051E-3</v>
      </c>
      <c r="X56" s="2">
        <f>IF(OR(F55=1, F55=3, F55=4, F55=5,F55=9,F55=10,F55=11), B55-E55, IF(OR(F55=2, F55=6, F55=7,F55=8,F55=12), E55-B55, ""))</f>
        <v>-5.4000000000000003E-3</v>
      </c>
      <c r="Y56" s="4">
        <v>-5.9354255168984809E-3</v>
      </c>
      <c r="AD56" s="4">
        <f>IF(OR(F55=1, F55=3, F55=4, F55=5,F55=9,F55=10,F55=11), D55-C55, IF(OR(F55=2, F55=6, F55=7,F55=8,F55=12), C55-D55, ""))</f>
        <v>3.0000000000000165E-4</v>
      </c>
      <c r="AE56" s="4">
        <v>-1.1653067304437255E-2</v>
      </c>
      <c r="AJ56" s="4">
        <f>IF(OR(F55=1,F55=2, F55=3,F55=9,F55=11,F55=12), C55-E55, IF(OR( F55=4, F55=5,F55=6, F55=7,F55=8,F55=10), E55-C55, ""))</f>
        <v>1.0699999999999998E-2</v>
      </c>
      <c r="AK56" s="4">
        <v>-5.7406718348327734E-4</v>
      </c>
      <c r="AP56" s="4">
        <f>IF(OR(F55=1, F55=3,F55=4, F55=5,F55=9,F55=10,F55=11), D55-E55, IF(OR(F55=2,F55=6, F55=7,F55=8,F55=12), E55-D55, ""))</f>
        <v>1.0999999999999999E-2</v>
      </c>
      <c r="AQ56" s="4">
        <v>-1.2227134487920531E-2</v>
      </c>
    </row>
    <row r="57" spans="1:43" x14ac:dyDescent="0.3">
      <c r="A57" s="1">
        <v>39898</v>
      </c>
      <c r="B57" s="2">
        <v>3.2800000000000003E-2</v>
      </c>
      <c r="C57" s="2">
        <v>3.0200000000000001E-2</v>
      </c>
      <c r="D57" s="2">
        <v>3.85E-2</v>
      </c>
      <c r="E57" s="2">
        <v>3.4700000000000002E-2</v>
      </c>
      <c r="F57">
        <f t="shared" si="0"/>
        <v>3</v>
      </c>
      <c r="G57">
        <f t="shared" si="1"/>
        <v>2009</v>
      </c>
      <c r="L57" s="4">
        <f>IF(OR(F56=1, F56=3, F56=4, F56=5, F56=6,F56=9,F56=10,F56=11), B56-C56, IF(OR(F56=2, F56=7,F56=8,F56=12), C56-B56, ""))</f>
        <v>-1.1900000000000001E-2</v>
      </c>
      <c r="M57" s="4">
        <v>4.1544259601553491E-4</v>
      </c>
      <c r="R57" s="4">
        <f>IF(OR(F56=1, F56=4, F56=9,F56=10,F56=11), D56-B56, IF(OR(F56=2,F56=3,F56=5,F56=6, F56=7,F56=8,F56=12), B56-D56, ""))</f>
        <v>-1.3999999999999999E-2</v>
      </c>
      <c r="S57" s="4">
        <v>3.9195587061298144E-3</v>
      </c>
      <c r="X57" s="2">
        <f>IF(OR(F56=1, F56=3, F56=4, F56=5,F56=9,F56=10,F56=11), B56-E56, IF(OR(F56=2, F56=6, F56=7,F56=8,F56=12), E56-B56, ""))</f>
        <v>-5.2999999999999992E-3</v>
      </c>
      <c r="Y57" s="4">
        <v>3.5914326441798504E-4</v>
      </c>
      <c r="AD57" s="4">
        <f>IF(OR(F56=1, F56=3, F56=4, F56=5,F56=9,F56=10,F56=11), D56-C56, IF(OR(F56=2, F56=6, F56=7,F56=8,F56=12), C56-D56, ""))</f>
        <v>2.0999999999999977E-3</v>
      </c>
      <c r="AE57" s="4">
        <v>-3.5041161101142795E-3</v>
      </c>
      <c r="AJ57" s="4">
        <f>IF(OR(F56=1,F56=2, F56=3,F56=9,F56=11,F56=12), C56-E56, IF(OR( F56=4, F56=5,F56=6, F56=7,F56=8,F56=10), E56-C56, ""))</f>
        <v>6.6000000000000017E-3</v>
      </c>
      <c r="AK57" s="4">
        <v>-5.6299331597549872E-5</v>
      </c>
      <c r="AP57" s="4">
        <f>IF(OR(F56=1, F56=3,F56=4, F56=5,F56=9,F56=10,F56=11), D56-E56, IF(OR(F56=2,F56=6, F56=7,F56=8,F56=12), E56-D56, ""))</f>
        <v>8.6999999999999994E-3</v>
      </c>
      <c r="AQ57" s="4">
        <v>-3.5604154417118294E-3</v>
      </c>
    </row>
    <row r="58" spans="1:43" x14ac:dyDescent="0.3">
      <c r="A58" s="1">
        <v>39899</v>
      </c>
      <c r="B58" s="2">
        <v>8.6E-3</v>
      </c>
      <c r="C58" s="2">
        <v>1.46E-2</v>
      </c>
      <c r="D58" s="2">
        <v>2.8400000000000002E-2</v>
      </c>
      <c r="E58" s="2">
        <v>4.4999999999999997E-3</v>
      </c>
      <c r="F58">
        <f t="shared" si="0"/>
        <v>3</v>
      </c>
      <c r="G58">
        <f t="shared" si="1"/>
        <v>2009</v>
      </c>
      <c r="L58" s="4">
        <f>IF(OR(F57=1, F57=3, F57=4, F57=5, F57=6,F57=9,F57=10,F57=11), B57-C57, IF(OR(F57=2, F57=7,F57=8,F57=12), C57-B57, ""))</f>
        <v>2.6000000000000016E-3</v>
      </c>
      <c r="M58" s="4">
        <v>-3.237735127340585E-3</v>
      </c>
      <c r="R58" s="4">
        <f>IF(OR(F57=1, F57=4, F57=9,F57=10,F57=11), D57-B57, IF(OR(F57=2,F57=3,F57=5,F57=6, F57=7,F57=8,F57=12), B57-D57, ""))</f>
        <v>-5.6999999999999967E-3</v>
      </c>
      <c r="S58" s="4">
        <v>2.8855779309001255E-3</v>
      </c>
      <c r="X58" s="2">
        <f>IF(OR(F57=1, F57=3, F57=4, F57=5,F57=9,F57=10,F57=11), B57-E57, IF(OR(F57=2, F57=6, F57=7,F57=8,F57=12), E57-B57, ""))</f>
        <v>-1.8999999999999989E-3</v>
      </c>
      <c r="Y58" s="4">
        <v>-3.1275690157191931E-3</v>
      </c>
      <c r="AD58" s="4">
        <f>IF(OR(F57=1, F57=3, F57=4, F57=5,F57=9,F57=10,F57=11), D57-C57, IF(OR(F57=2, F57=6, F57=7,F57=8,F57=12), C57-D57, ""))</f>
        <v>8.2999999999999984E-3</v>
      </c>
      <c r="AE58" s="4">
        <v>-6.1233130582407109E-3</v>
      </c>
      <c r="AJ58" s="4">
        <f>IF(OR(F57=1,F57=2, F57=3,F57=9,F57=11,F57=12), C57-E57, IF(OR( F57=4, F57=5,F57=6, F57=7,F57=8,F57=10), E57-C57, ""))</f>
        <v>-4.5000000000000005E-3</v>
      </c>
      <c r="AK58" s="4">
        <v>1.101661116213919E-4</v>
      </c>
      <c r="AP58" s="4">
        <f>IF(OR(F57=1, F57=3,F57=4, F57=5,F57=9,F57=10,F57=11), D57-E57, IF(OR(F57=2,F57=6, F57=7,F57=8,F57=12), E57-D57, ""))</f>
        <v>3.7999999999999978E-3</v>
      </c>
      <c r="AQ58" s="4">
        <v>-6.0131469466193181E-3</v>
      </c>
    </row>
    <row r="59" spans="1:43" x14ac:dyDescent="0.3">
      <c r="A59" s="1">
        <v>39902</v>
      </c>
      <c r="B59" s="2">
        <v>-4.2000000000000003E-2</v>
      </c>
      <c r="C59" s="2">
        <v>-7.9699999999999993E-2</v>
      </c>
      <c r="D59" s="2">
        <v>-8.4199999999999997E-2</v>
      </c>
      <c r="E59" s="2">
        <v>-4.7800000000000002E-2</v>
      </c>
      <c r="F59">
        <f t="shared" si="0"/>
        <v>3</v>
      </c>
      <c r="G59">
        <f t="shared" si="1"/>
        <v>2009</v>
      </c>
      <c r="L59" s="4">
        <f>IF(OR(F58=1, F58=3, F58=4, F58=5, F58=6,F58=9,F58=10,F58=11), B58-C58, IF(OR(F58=2, F58=7,F58=8,F58=12), C58-B58, ""))</f>
        <v>-6.0000000000000001E-3</v>
      </c>
      <c r="M59" s="4">
        <v>-1.23428018231442E-3</v>
      </c>
      <c r="R59" s="4">
        <f>IF(OR(F58=1, F58=4, F58=9,F58=10,F58=11), D58-B58, IF(OR(F58=2,F58=3,F58=5,F58=6, F58=7,F58=8,F58=12), B58-D58, ""))</f>
        <v>-1.9800000000000002E-2</v>
      </c>
      <c r="S59" s="4">
        <v>4.2076121801936199E-3</v>
      </c>
      <c r="X59" s="2">
        <f>IF(OR(F58=1, F58=3, F58=4, F58=5,F58=9,F58=10,F58=11), B58-E58, IF(OR(F58=2, F58=6, F58=7,F58=8,F58=12), E58-B58, ""))</f>
        <v>4.1000000000000003E-3</v>
      </c>
      <c r="Y59" s="4">
        <v>-1.0892346549719514E-3</v>
      </c>
      <c r="AD59" s="4">
        <f>IF(OR(F58=1, F58=3, F58=4, F58=5,F58=9,F58=10,F58=11), D58-C58, IF(OR(F58=2, F58=6, F58=7,F58=8,F58=12), C58-D58, ""))</f>
        <v>1.3800000000000002E-2</v>
      </c>
      <c r="AE59" s="4">
        <v>-5.4418923625080395E-3</v>
      </c>
      <c r="AJ59" s="4">
        <f>IF(OR(F58=1,F58=2, F58=3,F58=9,F58=11,F58=12), C58-E58, IF(OR( F58=4, F58=5,F58=6, F58=7,F58=8,F58=10), E58-C58, ""))</f>
        <v>1.0100000000000001E-2</v>
      </c>
      <c r="AK59" s="4">
        <v>1.4504552734246874E-4</v>
      </c>
      <c r="AP59" s="4">
        <f>IF(OR(F58=1, F58=3,F58=4, F58=5,F58=9,F58=10,F58=11), D58-E58, IF(OR(F58=2,F58=6, F58=7,F58=8,F58=12), E58-D58, ""))</f>
        <v>2.3900000000000001E-2</v>
      </c>
      <c r="AQ59" s="4">
        <v>-5.2968468351655713E-3</v>
      </c>
    </row>
    <row r="60" spans="1:43" x14ac:dyDescent="0.3">
      <c r="A60" s="1">
        <v>39903</v>
      </c>
      <c r="B60" s="2">
        <v>1.44E-2</v>
      </c>
      <c r="C60" s="2">
        <v>1.9900000000000001E-2</v>
      </c>
      <c r="D60" s="2">
        <v>2.4199999999999999E-2</v>
      </c>
      <c r="E60" s="2">
        <v>1.47E-2</v>
      </c>
      <c r="F60">
        <f t="shared" si="0"/>
        <v>3</v>
      </c>
      <c r="G60">
        <f t="shared" si="1"/>
        <v>2009</v>
      </c>
      <c r="L60" s="4">
        <f>IF(OR(F59=1, F59=3, F59=4, F59=5, F59=6,F59=9,F59=10,F59=11), B59-C59, IF(OR(F59=2, F59=7,F59=8,F59=12), C59-B59, ""))</f>
        <v>3.769999999999999E-2</v>
      </c>
      <c r="M60" s="4">
        <v>-5.0358510152450102E-4</v>
      </c>
      <c r="R60" s="4">
        <f>IF(OR(F59=1, F59=4, F59=9,F59=10,F59=11), D59-B59, IF(OR(F59=2,F59=3,F59=5,F59=6, F59=7,F59=8,F59=12), B59-D59, ""))</f>
        <v>4.2199999999999994E-2</v>
      </c>
      <c r="S60" s="4">
        <v>-7.6114534781445754E-4</v>
      </c>
      <c r="X60" s="2">
        <f>IF(OR(F59=1, F59=3, F59=4, F59=5,F59=9,F59=10,F59=11), B59-E59, IF(OR(F59=2, F59=6, F59=7,F59=8,F59=12), E59-B59, ""))</f>
        <v>5.7999999999999996E-3</v>
      </c>
      <c r="Y60" s="4">
        <v>-1.5425671910730796E-4</v>
      </c>
      <c r="AD60" s="4">
        <f>IF(OR(F59=1, F59=3, F59=4, F59=5,F59=9,F59=10,F59=11), D59-C59, IF(OR(F59=2, F59=6, F59=7,F59=8,F59=12), C59-D59, ""))</f>
        <v>-4.500000000000004E-3</v>
      </c>
      <c r="AE60" s="4">
        <v>2.5756024628995652E-4</v>
      </c>
      <c r="AJ60" s="4">
        <f>IF(OR(F59=1,F59=2, F59=3,F59=9,F59=11,F59=12), C59-E59, IF(OR( F59=4, F59=5,F59=6, F59=7,F59=8,F59=10), E59-C59, ""))</f>
        <v>-3.1899999999999991E-2</v>
      </c>
      <c r="AK60" s="4">
        <v>3.4932838241719306E-4</v>
      </c>
      <c r="AP60" s="4">
        <f>IF(OR(F59=1, F59=3,F59=4, F59=5,F59=9,F59=10,F59=11), D59-E59, IF(OR(F59=2,F59=6, F59=7,F59=8,F59=12), E59-D59, ""))</f>
        <v>-3.6399999999999995E-2</v>
      </c>
      <c r="AQ60" s="4">
        <v>6.0688862870714958E-4</v>
      </c>
    </row>
    <row r="61" spans="1:43" x14ac:dyDescent="0.3">
      <c r="A61" s="1">
        <v>39904</v>
      </c>
      <c r="B61" s="2">
        <v>1.2999999999999999E-2</v>
      </c>
      <c r="C61" s="2">
        <v>2.87E-2</v>
      </c>
      <c r="D61" s="2">
        <v>1.89E-2</v>
      </c>
      <c r="E61" s="2">
        <v>1.9900000000000001E-2</v>
      </c>
      <c r="F61">
        <f t="shared" si="0"/>
        <v>4</v>
      </c>
      <c r="G61">
        <f t="shared" si="1"/>
        <v>2009</v>
      </c>
      <c r="L61" s="4">
        <f>IF(OR(F60=1, F60=3, F60=4, F60=5, F60=6,F60=9,F60=10,F60=11), B60-C60, IF(OR(F60=2, F60=7,F60=8,F60=12), C60-B60, ""))</f>
        <v>-5.5000000000000014E-3</v>
      </c>
      <c r="M61" s="4">
        <v>-1.1431927948326981E-2</v>
      </c>
      <c r="R61" s="4">
        <f>IF(OR(F60=1, F60=4, F60=9,F60=10,F60=11), D60-B60, IF(OR(F60=2,F60=3,F60=5,F60=6, F60=7,F60=8,F60=12), B60-D60, ""))</f>
        <v>-9.7999999999999997E-3</v>
      </c>
      <c r="S61" s="4">
        <v>-7.4155278590677769E-3</v>
      </c>
      <c r="X61" s="2">
        <f>IF(OR(F60=1, F60=3, F60=4, F60=5,F60=9,F60=10,F60=11), B60-E60, IF(OR(F60=2, F60=6, F60=7,F60=8,F60=12), E60-B60, ""))</f>
        <v>-2.9999999999999992E-4</v>
      </c>
      <c r="Y61" s="4">
        <v>-1.0272794664543144E-2</v>
      </c>
      <c r="AD61" s="4">
        <f>IF(OR(F60=1, F60=3, F60=4, F60=5,F60=9,F60=10,F60=11), D60-C60, IF(OR(F60=2, F60=6, F60=7,F60=8,F60=12), C60-D60, ""))</f>
        <v>4.2999999999999983E-3</v>
      </c>
      <c r="AE61" s="4">
        <v>-4.016400089259204E-3</v>
      </c>
      <c r="AJ61" s="4">
        <f>IF(OR(F60=1,F60=2, F60=3,F60=9,F60=11,F60=12), C60-E60, IF(OR( F60=4, F60=5,F60=6, F60=7,F60=8,F60=10), E60-C60, ""))</f>
        <v>5.2000000000000015E-3</v>
      </c>
      <c r="AK61" s="4">
        <v>1.1591332837838364E-3</v>
      </c>
      <c r="AP61" s="4">
        <f>IF(OR(F60=1, F60=3,F60=4, F60=5,F60=9,F60=10,F60=11), D60-E60, IF(OR(F60=2,F60=6, F60=7,F60=8,F60=12), E60-D60, ""))</f>
        <v>9.4999999999999998E-3</v>
      </c>
      <c r="AQ61" s="4">
        <v>-2.8572668054753676E-3</v>
      </c>
    </row>
    <row r="62" spans="1:43" x14ac:dyDescent="0.3">
      <c r="A62" s="1">
        <v>39905</v>
      </c>
      <c r="B62" s="2">
        <v>4.9200000000000001E-2</v>
      </c>
      <c r="C62" s="2">
        <v>4.9599999999999998E-2</v>
      </c>
      <c r="D62" s="2">
        <v>5.0999999999999997E-2</v>
      </c>
      <c r="E62" s="2">
        <v>4.5100000000000001E-2</v>
      </c>
      <c r="F62">
        <f t="shared" si="0"/>
        <v>4</v>
      </c>
      <c r="G62">
        <f t="shared" si="1"/>
        <v>2009</v>
      </c>
      <c r="L62" s="4">
        <f>IF(OR(F61=1, F61=3, F61=4, F61=5, F61=6,F61=9,F61=10,F61=11), B61-C61, IF(OR(F61=2, F61=7,F61=8,F61=12), C61-B61, ""))</f>
        <v>-1.5699999999999999E-2</v>
      </c>
      <c r="M62" s="4">
        <v>4.5919806880445665E-3</v>
      </c>
      <c r="R62" s="4">
        <f>IF(OR(F61=1, F61=4, F61=9,F61=10,F61=11), D61-B61, IF(OR(F61=2,F61=3,F61=5,F61=6, F61=7,F61=8,F61=12), B61-D61, ""))</f>
        <v>5.9000000000000007E-3</v>
      </c>
      <c r="S62" s="4">
        <v>-7.4513889588919682E-3</v>
      </c>
      <c r="X62" s="2">
        <f>IF(OR(F61=1, F61=3, F61=4, F61=5,F61=9,F61=10,F61=11), B61-E61, IF(OR(F61=2, F61=6, F61=7,F61=8,F61=12), E61-B61, ""))</f>
        <v>-6.9000000000000016E-3</v>
      </c>
      <c r="Y62" s="4">
        <v>4.463470802888665E-3</v>
      </c>
      <c r="AD62" s="4">
        <f>IF(OR(F61=1, F61=3, F61=4, F61=5,F61=9,F61=10,F61=11), D61-C61, IF(OR(F61=2, F61=6, F61=7,F61=8,F61=12), C61-D61, ""))</f>
        <v>-9.7999999999999997E-3</v>
      </c>
      <c r="AE62" s="4">
        <v>1.2043369646936534E-2</v>
      </c>
      <c r="AJ62" s="4">
        <f>IF(OR(F61=1,F61=2, F61=3,F61=9,F61=11,F61=12), C61-E61, IF(OR( F61=4, F61=5,F61=6, F61=7,F61=8,F61=10), E61-C61, ""))</f>
        <v>-8.7999999999999988E-3</v>
      </c>
      <c r="AK62" s="4">
        <v>-1.2850988515590114E-4</v>
      </c>
      <c r="AP62" s="4">
        <f>IF(OR(F61=1, F61=3,F61=4, F61=5,F61=9,F61=10,F61=11), D61-E61, IF(OR(F61=2,F61=6, F61=7,F61=8,F61=12), E61-D61, ""))</f>
        <v>-1.0000000000000009E-3</v>
      </c>
      <c r="AQ62" s="4">
        <v>1.1914859761780633E-2</v>
      </c>
    </row>
    <row r="63" spans="1:43" x14ac:dyDescent="0.3">
      <c r="A63" s="1">
        <v>39909</v>
      </c>
      <c r="B63" s="2">
        <v>1.4200000000000001E-2</v>
      </c>
      <c r="C63" s="2">
        <v>2.4E-2</v>
      </c>
      <c r="D63" s="2">
        <v>1.38E-2</v>
      </c>
      <c r="E63" s="2">
        <v>1.7999999999999999E-2</v>
      </c>
      <c r="F63">
        <f t="shared" si="0"/>
        <v>4</v>
      </c>
      <c r="G63">
        <f t="shared" si="1"/>
        <v>2009</v>
      </c>
      <c r="L63" s="4">
        <f>IF(OR(F62=1, F62=3, F62=4, F62=5, F62=6,F62=9,F62=10,F62=11), B62-C62, IF(OR(F62=2, F62=7,F62=8,F62=12), C62-B62, ""))</f>
        <v>-3.9999999999999758E-4</v>
      </c>
      <c r="M63" s="4">
        <v>3.7631482620598677E-3</v>
      </c>
      <c r="R63" s="4">
        <f>IF(OR(F62=1, F62=4, F62=9,F62=10,F62=11), D62-B62, IF(OR(F62=2,F62=3,F62=5,F62=6, F62=7,F62=8,F62=12), B62-D62, ""))</f>
        <v>1.799999999999996E-3</v>
      </c>
      <c r="S63" s="4">
        <v>4.2862488345591643E-3</v>
      </c>
      <c r="X63" s="2">
        <f>IF(OR(F62=1, F62=3, F62=4, F62=5,F62=9,F62=10,F62=11), B62-E62, IF(OR(F62=2, F62=6, F62=7,F62=8,F62=12), E62-B62, ""))</f>
        <v>4.0999999999999995E-3</v>
      </c>
      <c r="Y63" s="4">
        <v>3.0173068292021106E-3</v>
      </c>
      <c r="AD63" s="4">
        <f>IF(OR(F62=1, F62=3, F62=4, F62=5,F62=9,F62=10,F62=11), D62-C62, IF(OR(F62=2, F62=6, F62=7,F62=8,F62=12), C62-D62, ""))</f>
        <v>1.3999999999999985E-3</v>
      </c>
      <c r="AE63" s="4">
        <v>-5.2310057249929653E-4</v>
      </c>
      <c r="AJ63" s="4">
        <f>IF(OR(F62=1,F62=2, F62=3,F62=9,F62=11,F62=12), C62-E62, IF(OR( F62=4, F62=5,F62=6, F62=7,F62=8,F62=10), E62-C62, ""))</f>
        <v>-4.4999999999999971E-3</v>
      </c>
      <c r="AK63" s="4">
        <v>-7.4584143285775714E-4</v>
      </c>
      <c r="AP63" s="4">
        <f>IF(OR(F62=1, F62=3,F62=4, F62=5,F62=9,F62=10,F62=11), D62-E62, IF(OR(F62=2,F62=6, F62=7,F62=8,F62=12), E62-D62, ""))</f>
        <v>5.8999999999999955E-3</v>
      </c>
      <c r="AQ63" s="4">
        <v>-1.2689420053570537E-3</v>
      </c>
    </row>
    <row r="64" spans="1:43" x14ac:dyDescent="0.3">
      <c r="A64" s="1">
        <v>39911</v>
      </c>
      <c r="B64" s="2">
        <v>2.6499999999999999E-2</v>
      </c>
      <c r="C64" s="2">
        <v>3.0999999999999999E-3</v>
      </c>
      <c r="D64" s="2">
        <v>-1.6999999999999999E-3</v>
      </c>
      <c r="E64" s="2">
        <v>1.9699999999999999E-2</v>
      </c>
      <c r="F64">
        <f t="shared" si="0"/>
        <v>4</v>
      </c>
      <c r="G64">
        <f t="shared" si="1"/>
        <v>2009</v>
      </c>
      <c r="L64" s="4">
        <f>IF(OR(F63=1, F63=3, F63=4, F63=5, F63=6,F63=9,F63=10,F63=11), B63-C63, IF(OR(F63=2, F63=7,F63=8,F63=12), C63-B63, ""))</f>
        <v>-9.7999999999999997E-3</v>
      </c>
      <c r="M64" s="4">
        <v>-4.6027374165347823E-3</v>
      </c>
      <c r="R64" s="4">
        <f>IF(OR(F63=1, F63=4, F63=9,F63=10,F63=11), D63-B63, IF(OR(F63=2,F63=3,F63=5,F63=6, F63=7,F63=8,F63=12), B63-D63, ""))</f>
        <v>-4.0000000000000105E-4</v>
      </c>
      <c r="S64" s="4">
        <v>3.6937900716322945E-3</v>
      </c>
      <c r="X64" s="2">
        <f>IF(OR(F63=1, F63=3, F63=4, F63=5,F63=9,F63=10,F63=11), B63-E63, IF(OR(F63=2, F63=6, F63=7,F63=8,F63=12), E63-B63, ""))</f>
        <v>-3.7999999999999978E-3</v>
      </c>
      <c r="Y64" s="4">
        <v>-4.0991797213992759E-3</v>
      </c>
      <c r="AD64" s="4">
        <f>IF(OR(F63=1, F63=3, F63=4, F63=5,F63=9,F63=10,F63=11), D63-C63, IF(OR(F63=2, F63=6, F63=7,F63=8,F63=12), C63-D63, ""))</f>
        <v>-1.0200000000000001E-2</v>
      </c>
      <c r="AE64" s="4">
        <v>-8.2965274881670777E-3</v>
      </c>
      <c r="AJ64" s="4">
        <f>IF(OR(F63=1,F63=2, F63=3,F63=9,F63=11,F63=12), C63-E63, IF(OR( F63=4, F63=5,F63=6, F63=7,F63=8,F63=10), E63-C63, ""))</f>
        <v>-6.0000000000000019E-3</v>
      </c>
      <c r="AK64" s="4">
        <v>5.0355769513550641E-4</v>
      </c>
      <c r="AP64" s="4">
        <f>IF(OR(F63=1, F63=3,F63=4, F63=5,F63=9,F63=10,F63=11), D63-E63, IF(OR(F63=2,F63=6, F63=7,F63=8,F63=12), E63-D63, ""))</f>
        <v>-4.1999999999999989E-3</v>
      </c>
      <c r="AQ64" s="4">
        <v>-7.7929697930315704E-3</v>
      </c>
    </row>
    <row r="65" spans="1:43" x14ac:dyDescent="0.3">
      <c r="A65" s="1">
        <v>39912</v>
      </c>
      <c r="B65" s="2">
        <v>-2.9999999999999997E-4</v>
      </c>
      <c r="C65" s="2">
        <v>1.2E-2</v>
      </c>
      <c r="D65" s="2">
        <v>2.35E-2</v>
      </c>
      <c r="E65" s="2">
        <v>5.7000000000000002E-3</v>
      </c>
      <c r="F65">
        <f t="shared" si="0"/>
        <v>4</v>
      </c>
      <c r="G65">
        <f t="shared" si="1"/>
        <v>2009</v>
      </c>
      <c r="L65" s="4">
        <f>IF(OR(F64=1, F64=3, F64=4, F64=5, F64=6,F64=9,F64=10,F64=11), B64-C64, IF(OR(F64=2, F64=7,F64=8,F64=12), C64-B64, ""))</f>
        <v>2.3400000000000001E-2</v>
      </c>
      <c r="M65" s="4">
        <v>8.3744213293182358E-3</v>
      </c>
      <c r="R65" s="4">
        <f>IF(OR(F64=1, F64=4, F64=9,F64=10,F64=11), D64-B64, IF(OR(F64=2,F64=3,F64=5,F64=6, F64=7,F64=8,F64=12), B64-D64, ""))</f>
        <v>-2.8199999999999999E-2</v>
      </c>
      <c r="S65" s="4">
        <v>2.9929730150050592E-3</v>
      </c>
      <c r="X65" s="2">
        <f>IF(OR(F64=1, F64=3, F64=4, F64=5,F64=9,F64=10,F64=11), B64-E64, IF(OR(F64=2, F64=6, F64=7,F64=8,F64=12), E64-B64, ""))</f>
        <v>6.8000000000000005E-3</v>
      </c>
      <c r="Y65" s="4">
        <v>8.7668175170870864E-3</v>
      </c>
      <c r="AD65" s="4">
        <f>IF(OR(F64=1, F64=3, F64=4, F64=5,F64=9,F64=10,F64=11), D64-C64, IF(OR(F64=2, F64=6, F64=7,F64=8,F64=12), C64-D64, ""))</f>
        <v>-4.7999999999999996E-3</v>
      </c>
      <c r="AE65" s="4">
        <v>1.1367394344323295E-2</v>
      </c>
      <c r="AJ65" s="4">
        <f>IF(OR(F64=1,F64=2, F64=3,F64=9,F64=11,F64=12), C64-E64, IF(OR( F64=4, F64=5,F64=6, F64=7,F64=8,F64=10), E64-C64, ""))</f>
        <v>1.66E-2</v>
      </c>
      <c r="AK65" s="4">
        <v>-3.9239618776885053E-4</v>
      </c>
      <c r="AP65" s="4">
        <f>IF(OR(F64=1, F64=3,F64=4, F64=5,F64=9,F64=10,F64=11), D64-E64, IF(OR(F64=2,F64=6, F64=7,F64=8,F64=12), E64-D64, ""))</f>
        <v>-2.1399999999999999E-2</v>
      </c>
      <c r="AQ65" s="4">
        <v>1.1759790532092146E-2</v>
      </c>
    </row>
    <row r="66" spans="1:43" x14ac:dyDescent="0.3">
      <c r="A66" s="1">
        <v>39916</v>
      </c>
      <c r="B66" s="2">
        <v>1.21E-2</v>
      </c>
      <c r="C66" s="2">
        <v>3.5799999999999998E-2</v>
      </c>
      <c r="D66" s="2">
        <v>5.0900000000000001E-2</v>
      </c>
      <c r="E66" s="2">
        <v>1.5100000000000001E-2</v>
      </c>
      <c r="F66">
        <f t="shared" si="0"/>
        <v>4</v>
      </c>
      <c r="G66">
        <f t="shared" si="1"/>
        <v>2009</v>
      </c>
      <c r="L66" s="4">
        <f>IF(OR(F65=1, F65=3, F65=4, F65=5, F65=6,F65=9,F65=10,F65=11), B65-C65, IF(OR(F65=2, F65=7,F65=8,F65=12), C65-B65, ""))</f>
        <v>-1.23E-2</v>
      </c>
      <c r="M66" s="4">
        <v>-8.753034591700893E-3</v>
      </c>
      <c r="R66" s="4">
        <f>IF(OR(F65=1, F65=4, F65=9,F65=10,F65=11), D65-B65, IF(OR(F65=2,F65=3,F65=5,F65=6, F65=7,F65=8,F65=12), B65-D65, ""))</f>
        <v>2.3800000000000002E-2</v>
      </c>
      <c r="S66" s="4">
        <v>-4.9066068621013317E-4</v>
      </c>
      <c r="X66" s="2">
        <f>IF(OR(F65=1, F65=3, F65=4, F65=5,F65=9,F65=10,F65=11), B65-E65, IF(OR(F65=2, F65=6, F65=7,F65=8,F65=12), E65-B65, ""))</f>
        <v>-6.0000000000000001E-3</v>
      </c>
      <c r="Y66" s="4">
        <v>-8.8207592238082437E-3</v>
      </c>
      <c r="AD66" s="4">
        <f>IF(OR(F65=1, F65=3, F65=4, F65=5,F65=9,F65=10,F65=11), D65-C65, IF(OR(F65=2, F65=6, F65=7,F65=8,F65=12), C65-D65, ""))</f>
        <v>1.15E-2</v>
      </c>
      <c r="AE66" s="4">
        <v>-9.2436952779110255E-3</v>
      </c>
      <c r="AJ66" s="4">
        <f>IF(OR(F65=1,F65=2, F65=3,F65=9,F65=11,F65=12), C65-E65, IF(OR( F65=4, F65=5,F65=6, F65=7,F65=8,F65=10), E65-C65, ""))</f>
        <v>-6.3E-3</v>
      </c>
      <c r="AK66" s="4">
        <v>6.7724632107350746E-5</v>
      </c>
      <c r="AP66" s="4">
        <f>IF(OR(F65=1, F65=3,F65=4, F65=5,F65=9,F65=10,F65=11), D65-E65, IF(OR(F65=2,F65=6, F65=7,F65=8,F65=12), E65-D65, ""))</f>
        <v>1.78E-2</v>
      </c>
      <c r="AQ66" s="4">
        <v>-9.3114199100183762E-3</v>
      </c>
    </row>
    <row r="67" spans="1:43" x14ac:dyDescent="0.3">
      <c r="A67" s="1">
        <v>39918</v>
      </c>
      <c r="B67" s="2">
        <v>0.03</v>
      </c>
      <c r="C67" s="2">
        <v>4.9000000000000002E-2</v>
      </c>
      <c r="D67" s="2">
        <v>4.8000000000000001E-2</v>
      </c>
      <c r="E67" s="2">
        <v>2.9000000000000001E-2</v>
      </c>
      <c r="F67">
        <f t="shared" ref="F67:F130" si="20">MONTH(A:A)</f>
        <v>4</v>
      </c>
      <c r="G67">
        <f t="shared" ref="G67:G130" si="21">YEAR(A:A)</f>
        <v>2009</v>
      </c>
      <c r="L67" s="4">
        <f>IF(OR(F66=1, F66=3, F66=4, F66=5, F66=6,F66=9,F66=10,F66=11), B66-C66, IF(OR(F66=2, F66=7,F66=8,F66=12), C66-B66, ""))</f>
        <v>-2.3699999999999999E-2</v>
      </c>
      <c r="M67" s="4">
        <v>-6.7877482494682895E-3</v>
      </c>
      <c r="R67" s="4">
        <f>IF(OR(F66=1, F66=4, F66=9,F66=10,F66=11), D66-B66, IF(OR(F66=2,F66=3,F66=5,F66=6, F66=7,F66=8,F66=12), B66-D66, ""))</f>
        <v>3.8800000000000001E-2</v>
      </c>
      <c r="S67" s="4">
        <v>-5.7618995452856595E-4</v>
      </c>
      <c r="X67" s="2">
        <f>IF(OR(F66=1, F66=3, F66=4, F66=5,F66=9,F66=10,F66=11), B66-E66, IF(OR(F66=2, F66=6, F66=7,F66=8,F66=12), E66-B66, ""))</f>
        <v>-3.0000000000000009E-3</v>
      </c>
      <c r="Y67" s="4">
        <v>-7.1671057803002966E-3</v>
      </c>
      <c r="AD67" s="4">
        <f>IF(OR(F66=1, F66=3, F66=4, F66=5,F66=9,F66=10,F66=11), D66-C66, IF(OR(F66=2, F66=6, F66=7,F66=8,F66=12), C66-D66, ""))</f>
        <v>1.5100000000000002E-2</v>
      </c>
      <c r="AE67" s="4">
        <v>-7.3639382039968554E-3</v>
      </c>
      <c r="AJ67" s="4">
        <f>IF(OR(F66=1,F66=2, F66=3,F66=9,F66=11,F66=12), C66-E66, IF(OR( F66=4, F66=5,F66=6, F66=7,F66=8,F66=10), E66-C66, ""))</f>
        <v>-2.0699999999999996E-2</v>
      </c>
      <c r="AK67" s="4">
        <v>3.7935753083200713E-4</v>
      </c>
      <c r="AP67" s="4">
        <f>IF(OR(F66=1, F66=3,F66=4, F66=5,F66=9,F66=10,F66=11), D66-E66, IF(OR(F66=2,F66=6, F66=7,F66=8,F66=12), E66-D66, ""))</f>
        <v>3.5799999999999998E-2</v>
      </c>
      <c r="AQ67" s="4">
        <v>-7.7432957348288626E-3</v>
      </c>
    </row>
    <row r="68" spans="1:43" x14ac:dyDescent="0.3">
      <c r="A68" s="1">
        <v>39919</v>
      </c>
      <c r="B68" s="2">
        <v>-3.2899999999999999E-2</v>
      </c>
      <c r="C68" s="2">
        <v>-2.2200000000000001E-2</v>
      </c>
      <c r="D68" s="2">
        <v>-2.6499999999999999E-2</v>
      </c>
      <c r="E68" s="2">
        <v>-2.9899999999999999E-2</v>
      </c>
      <c r="F68">
        <f t="shared" si="20"/>
        <v>4</v>
      </c>
      <c r="G68">
        <f t="shared" si="21"/>
        <v>2009</v>
      </c>
      <c r="L68" s="4">
        <f>IF(OR(F67=1, F67=3, F67=4, F67=5, F67=6,F67=9,F67=10,F67=11), B67-C67, IF(OR(F67=2, F67=7,F67=8,F67=12), C67-B67, ""))</f>
        <v>-1.9000000000000003E-2</v>
      </c>
      <c r="M68" s="4">
        <v>-1.1921952161254674E-2</v>
      </c>
      <c r="R68" s="4">
        <f>IF(OR(F67=1, F67=4, F67=9,F67=10,F67=11), D67-B67, IF(OR(F67=2,F67=3,F67=5,F67=6, F67=7,F67=8,F67=12), B67-D67, ""))</f>
        <v>1.8000000000000002E-2</v>
      </c>
      <c r="S68" s="4">
        <v>2.8216716792221212E-3</v>
      </c>
      <c r="X68" s="2">
        <f>IF(OR(F67=1, F67=3, F67=4, F67=5,F67=9,F67=10,F67=11), B67-E67, IF(OR(F67=2, F67=6, F67=7,F67=8,F67=12), E67-B67, ""))</f>
        <v>9.9999999999999742E-4</v>
      </c>
      <c r="Y68" s="4">
        <v>-1.2378521700520978E-2</v>
      </c>
      <c r="AD68" s="4">
        <f>IF(OR(F67=1, F67=3, F67=4, F67=5,F67=9,F67=10,F67=11), D67-C67, IF(OR(F67=2, F67=6, F67=7,F67=8,F67=12), C67-D67, ""))</f>
        <v>-1.0000000000000009E-3</v>
      </c>
      <c r="AE68" s="4">
        <v>-9.1002804820325533E-3</v>
      </c>
      <c r="AJ68" s="4">
        <f>IF(OR(F67=1,F67=2, F67=3,F67=9,F67=11,F67=12), C67-E67, IF(OR( F67=4, F67=5,F67=6, F67=7,F67=8,F67=10), E67-C67, ""))</f>
        <v>-0.02</v>
      </c>
      <c r="AK68" s="4">
        <v>4.5656953926630304E-4</v>
      </c>
      <c r="AP68" s="4">
        <f>IF(OR(F67=1, F67=3,F67=4, F67=5,F67=9,F67=10,F67=11), D67-E67, IF(OR(F67=2,F67=6, F67=7,F67=8,F67=12), E67-D67, ""))</f>
        <v>1.9E-2</v>
      </c>
      <c r="AQ68" s="4">
        <v>-9.5568500212988555E-3</v>
      </c>
    </row>
    <row r="69" spans="1:43" x14ac:dyDescent="0.3">
      <c r="A69" s="1">
        <v>39920</v>
      </c>
      <c r="B69" s="2">
        <v>4.4000000000000003E-3</v>
      </c>
      <c r="C69" s="2">
        <v>2.8500000000000001E-2</v>
      </c>
      <c r="D69" s="2">
        <v>2.87E-2</v>
      </c>
      <c r="E69" s="2">
        <v>6.8999999999999999E-3</v>
      </c>
      <c r="F69">
        <f t="shared" si="20"/>
        <v>4</v>
      </c>
      <c r="G69">
        <f t="shared" si="21"/>
        <v>2009</v>
      </c>
      <c r="L69" s="4">
        <f>IF(OR(F68=1, F68=3, F68=4, F68=5, F68=6,F68=9,F68=10,F68=11), B68-C68, IF(OR(F68=2, F68=7,F68=8,F68=12), C68-B68, ""))</f>
        <v>-1.0699999999999998E-2</v>
      </c>
      <c r="M69" s="4">
        <v>1.0518800888276119E-2</v>
      </c>
      <c r="R69" s="4">
        <f>IF(OR(F68=1, F68=4, F68=9,F68=10,F68=11), D68-B68, IF(OR(F68=2,F68=3,F68=5,F68=6, F68=7,F68=8,F68=12), B68-D68, ""))</f>
        <v>6.3999999999999994E-3</v>
      </c>
      <c r="S69" s="4">
        <v>7.0852502453728726E-3</v>
      </c>
      <c r="X69" s="2">
        <f>IF(OR(F68=1, F68=3, F68=4, F68=5,F68=9,F68=10,F68=11), B68-E68, IF(OR(F68=2, F68=6, F68=7,F68=8,F68=12), E68-B68, ""))</f>
        <v>-2.9999999999999992E-3</v>
      </c>
      <c r="Y69" s="4">
        <v>1.1669885594772604E-2</v>
      </c>
      <c r="AD69" s="4">
        <f>IF(OR(F68=1, F68=3, F68=4, F68=5,F68=9,F68=10,F68=11), D68-C68, IF(OR(F68=2, F68=6, F68=7,F68=8,F68=12), C68-D68, ""))</f>
        <v>-4.2999999999999983E-3</v>
      </c>
      <c r="AE69" s="4">
        <v>1.760405113364899E-2</v>
      </c>
      <c r="AJ69" s="4">
        <f>IF(OR(F68=1,F68=2, F68=3,F68=9,F68=11,F68=12), C68-E68, IF(OR( F68=4, F68=5,F68=6, F68=7,F68=8,F68=10), E68-C68, ""))</f>
        <v>-7.6999999999999985E-3</v>
      </c>
      <c r="AK69" s="4">
        <v>-1.1510847064964856E-3</v>
      </c>
      <c r="AP69" s="4">
        <f>IF(OR(F68=1, F68=3,F68=4, F68=5,F68=9,F68=10,F68=11), D68-E68, IF(OR(F68=2,F68=6, F68=7,F68=8,F68=12), E68-D68, ""))</f>
        <v>3.4000000000000002E-3</v>
      </c>
      <c r="AQ69" s="4">
        <v>1.8755135840145477E-2</v>
      </c>
    </row>
    <row r="70" spans="1:43" x14ac:dyDescent="0.3">
      <c r="A70" s="1">
        <v>39923</v>
      </c>
      <c r="B70" s="2">
        <v>-2.2000000000000001E-3</v>
      </c>
      <c r="C70" s="2">
        <v>-6.0000000000000001E-3</v>
      </c>
      <c r="D70" s="2">
        <v>-9.4000000000000004E-3</v>
      </c>
      <c r="E70" s="2">
        <v>-4.0000000000000001E-3</v>
      </c>
      <c r="F70">
        <f t="shared" si="20"/>
        <v>4</v>
      </c>
      <c r="G70">
        <f t="shared" si="21"/>
        <v>2009</v>
      </c>
      <c r="L70" s="4">
        <f>IF(OR(F69=1, F69=3, F69=4, F69=5, F69=6,F69=9,F69=10,F69=11), B69-C69, IF(OR(F69=2, F69=7,F69=8,F69=12), C69-B69, ""))</f>
        <v>-2.41E-2</v>
      </c>
      <c r="M70" s="4">
        <v>-5.3293447018655819E-3</v>
      </c>
      <c r="R70" s="4">
        <f>IF(OR(F69=1, F69=4, F69=9,F69=10,F69=11), D69-B69, IF(OR(F69=2,F69=3,F69=5,F69=6, F69=7,F69=8,F69=12), B69-D69, ""))</f>
        <v>2.4299999999999999E-2</v>
      </c>
      <c r="S70" s="4">
        <v>1.122483289336877E-3</v>
      </c>
      <c r="X70" s="2">
        <f>IF(OR(F69=1, F69=3, F69=4, F69=5,F69=9,F69=10,F69=11), B69-E69, IF(OR(F69=2, F69=6, F69=7,F69=8,F69=12), E69-B69, ""))</f>
        <v>-2.4999999999999996E-3</v>
      </c>
      <c r="Y70" s="4">
        <v>-4.8939808966351568E-3</v>
      </c>
      <c r="AD70" s="4">
        <f>IF(OR(F69=1, F69=3, F69=4, F69=5,F69=9,F69=10,F69=11), D69-C69, IF(OR(F69=2, F69=6, F69=7,F69=8,F69=12), C69-D69, ""))</f>
        <v>1.9999999999999879E-4</v>
      </c>
      <c r="AE70" s="4">
        <v>-4.2068614125287049E-3</v>
      </c>
      <c r="AJ70" s="4">
        <f>IF(OR(F69=1,F69=2, F69=3,F69=9,F69=11,F69=12), C69-E69, IF(OR( F69=4, F69=5,F69=6, F69=7,F69=8,F69=10), E69-C69, ""))</f>
        <v>-2.1600000000000001E-2</v>
      </c>
      <c r="AK70" s="4">
        <v>-4.3536380523042501E-4</v>
      </c>
      <c r="AP70" s="4">
        <f>IF(OR(F69=1, F69=3,F69=4, F69=5,F69=9,F69=10,F69=11), D69-E69, IF(OR(F69=2,F69=6, F69=7,F69=8,F69=12), E69-D69, ""))</f>
        <v>2.18E-2</v>
      </c>
      <c r="AQ70" s="4">
        <v>-3.7714976072982798E-3</v>
      </c>
    </row>
    <row r="71" spans="1:43" x14ac:dyDescent="0.3">
      <c r="A71" s="1">
        <v>39924</v>
      </c>
      <c r="B71" s="2">
        <v>-3.5000000000000001E-3</v>
      </c>
      <c r="C71" s="2">
        <v>-2.1999999999999999E-2</v>
      </c>
      <c r="D71" s="2">
        <v>-3.1E-2</v>
      </c>
      <c r="E71" s="2">
        <v>-7.4000000000000003E-3</v>
      </c>
      <c r="F71">
        <f t="shared" si="20"/>
        <v>4</v>
      </c>
      <c r="G71">
        <f t="shared" si="21"/>
        <v>2009</v>
      </c>
      <c r="L71" s="4">
        <f>IF(OR(F70=1, F70=3, F70=4, F70=5, F70=6,F70=9,F70=10,F70=11), B70-C70, IF(OR(F70=2, F70=7,F70=8,F70=12), C70-B70, ""))</f>
        <v>3.8E-3</v>
      </c>
      <c r="M71" s="4">
        <v>-4.4576421594327235E-3</v>
      </c>
      <c r="R71" s="4">
        <f>IF(OR(F70=1, F70=4, F70=9,F70=10,F70=11), D70-B70, IF(OR(F70=2,F70=3,F70=5,F70=6, F70=7,F70=8,F70=12), B70-D70, ""))</f>
        <v>-7.1999999999999998E-3</v>
      </c>
      <c r="S71" s="4">
        <v>-1.7908842459902182E-3</v>
      </c>
      <c r="X71" s="2">
        <f>IF(OR(F70=1, F70=3, F70=4, F70=5,F70=9,F70=10,F70=11), B70-E70, IF(OR(F70=2, F70=6, F70=7,F70=8,F70=12), E70-B70, ""))</f>
        <v>1.8E-3</v>
      </c>
      <c r="Y71" s="4">
        <v>-4.0629040361278776E-3</v>
      </c>
      <c r="AD71" s="4">
        <f>IF(OR(F70=1, F70=3, F70=4, F70=5,F70=9,F70=10,F70=11), D70-C70, IF(OR(F70=2, F70=6, F70=7,F70=8,F70=12), C70-D70, ""))</f>
        <v>-3.4000000000000002E-3</v>
      </c>
      <c r="AE71" s="4">
        <v>-6.2485264054229408E-3</v>
      </c>
      <c r="AJ71" s="4">
        <f>IF(OR(F70=1,F70=2, F70=3,F70=9,F70=11,F70=12), C70-E70, IF(OR( F70=4, F70=5,F70=6, F70=7,F70=8,F70=10), E70-C70, ""))</f>
        <v>2E-3</v>
      </c>
      <c r="AK71" s="4">
        <v>-3.9473812330484501E-4</v>
      </c>
      <c r="AP71" s="4">
        <f>IF(OR(F70=1, F70=3,F70=4, F70=5,F70=9,F70=10,F70=11), D70-E70, IF(OR(F70=2,F70=6, F70=7,F70=8,F70=12), E70-D70, ""))</f>
        <v>-5.4000000000000003E-3</v>
      </c>
      <c r="AQ71" s="4">
        <v>-5.8537882821180958E-3</v>
      </c>
    </row>
    <row r="72" spans="1:43" x14ac:dyDescent="0.3">
      <c r="A72" s="1">
        <v>39925</v>
      </c>
      <c r="B72" s="2">
        <v>-1.04E-2</v>
      </c>
      <c r="C72" s="2">
        <v>-9.5999999999999992E-3</v>
      </c>
      <c r="D72" s="2">
        <v>-8.3999999999999995E-3</v>
      </c>
      <c r="E72" s="2">
        <v>-7.4000000000000003E-3</v>
      </c>
      <c r="F72">
        <f t="shared" si="20"/>
        <v>4</v>
      </c>
      <c r="G72">
        <f t="shared" si="21"/>
        <v>2009</v>
      </c>
      <c r="L72" s="4">
        <f>IF(OR(F71=1, F71=3, F71=4, F71=5, F71=6,F71=9,F71=10,F71=11), B71-C71, IF(OR(F71=2, F71=7,F71=8,F71=12), C71-B71, ""))</f>
        <v>1.8499999999999999E-2</v>
      </c>
      <c r="M72" s="4">
        <v>6.5324007710582978E-4</v>
      </c>
      <c r="R72" s="4">
        <f>IF(OR(F71=1, F71=4, F71=9,F71=10,F71=11), D71-B71, IF(OR(F71=2,F71=3,F71=5,F71=6, F71=7,F71=8,F71=12), B71-D71, ""))</f>
        <v>-2.75E-2</v>
      </c>
      <c r="S72" s="4">
        <v>4.4733880925154606E-3</v>
      </c>
      <c r="X72" s="2">
        <f>IF(OR(F71=1, F71=3, F71=4, F71=5,F71=9,F71=10,F71=11), B71-E71, IF(OR(F71=2, F71=6, F71=7,F71=8,F71=12), E71-B71, ""))</f>
        <v>3.9000000000000003E-3</v>
      </c>
      <c r="Y72" s="4">
        <v>-4.0609452855122977E-4</v>
      </c>
      <c r="AD72" s="4">
        <f>IF(OR(F71=1, F71=3, F71=4, F71=5,F71=9,F71=10,F71=11), D71-C71, IF(OR(F71=2, F71=6, F71=7,F71=8,F71=12), C71-D71, ""))</f>
        <v>-9.0000000000000011E-3</v>
      </c>
      <c r="AE72" s="4">
        <v>5.1266281696212904E-3</v>
      </c>
      <c r="AJ72" s="4">
        <f>IF(OR(F71=1,F71=2, F71=3,F71=9,F71=11,F71=12), C71-E71, IF(OR( F71=4, F71=5,F71=6, F71=7,F71=8,F71=10), E71-C71, ""))</f>
        <v>1.4599999999999998E-2</v>
      </c>
      <c r="AK72" s="4">
        <v>1.0593346056570595E-3</v>
      </c>
      <c r="AP72" s="4">
        <f>IF(OR(F71=1, F71=3,F71=4, F71=5,F71=9,F71=10,F71=11), D71-E71, IF(OR(F71=2,F71=6, F71=7,F71=8,F71=12), E71-D71, ""))</f>
        <v>-2.3599999999999999E-2</v>
      </c>
      <c r="AQ72" s="4">
        <v>4.0672935639642308E-3</v>
      </c>
    </row>
    <row r="73" spans="1:43" x14ac:dyDescent="0.3">
      <c r="A73" s="1">
        <v>39926</v>
      </c>
      <c r="B73" s="2">
        <v>2.8000000000000001E-2</v>
      </c>
      <c r="C73" s="2">
        <v>2.9499999999999998E-2</v>
      </c>
      <c r="D73" s="2">
        <v>3.2199999999999999E-2</v>
      </c>
      <c r="E73" s="2">
        <v>2.93E-2</v>
      </c>
      <c r="F73">
        <f t="shared" si="20"/>
        <v>4</v>
      </c>
      <c r="G73">
        <f t="shared" si="21"/>
        <v>2009</v>
      </c>
      <c r="L73" s="4">
        <f>IF(OR(F72=1, F72=3, F72=4, F72=5, F72=6,F72=9,F72=10,F72=11), B72-C72, IF(OR(F72=2, F72=7,F72=8,F72=12), C72-B72, ""))</f>
        <v>-8.0000000000000036E-4</v>
      </c>
      <c r="M73" s="4">
        <v>3.2947811749348549E-3</v>
      </c>
      <c r="R73" s="4">
        <f>IF(OR(F72=1, F72=4, F72=9,F72=10,F72=11), D72-B72, IF(OR(F72=2,F72=3,F72=5,F72=6, F72=7,F72=8,F72=12), B72-D72, ""))</f>
        <v>2E-3</v>
      </c>
      <c r="S73" s="4">
        <v>-2.557743307556413E-3</v>
      </c>
      <c r="X73" s="2">
        <f>IF(OR(F72=1, F72=3, F72=4, F72=5,F72=9,F72=10,F72=11), B72-E72, IF(OR(F72=2, F72=6, F72=7,F72=8,F72=12), E72-B72, ""))</f>
        <v>-2.9999999999999992E-3</v>
      </c>
      <c r="Y73" s="4">
        <v>2.9641411852715611E-3</v>
      </c>
      <c r="AD73" s="4">
        <f>IF(OR(F72=1, F72=3, F72=4, F72=5,F72=9,F72=10,F72=11), D72-C72, IF(OR(F72=2, F72=6, F72=7,F72=8,F72=12), C72-D72, ""))</f>
        <v>1.1999999999999997E-3</v>
      </c>
      <c r="AE73" s="4">
        <v>7.3703786737844192E-4</v>
      </c>
      <c r="AJ73" s="4">
        <f>IF(OR(F72=1,F72=2, F72=3,F72=9,F72=11,F72=12), C72-E72, IF(OR( F72=4, F72=5,F72=6, F72=7,F72=8,F72=10), E72-C72, ""))</f>
        <v>2.1999999999999988E-3</v>
      </c>
      <c r="AK73" s="4">
        <v>3.3063998966329378E-4</v>
      </c>
      <c r="AP73" s="4">
        <f>IF(OR(F72=1, F72=3,F72=4, F72=5,F72=9,F72=10,F72=11), D72-E72, IF(OR(F72=2,F72=6, F72=7,F72=8,F72=12), E72-D72, ""))</f>
        <v>-9.9999999999999915E-4</v>
      </c>
      <c r="AQ73" s="4">
        <v>4.0639787771514814E-4</v>
      </c>
    </row>
    <row r="74" spans="1:43" x14ac:dyDescent="0.3">
      <c r="A74" s="1">
        <v>39927</v>
      </c>
      <c r="B74" s="2">
        <v>1.67E-2</v>
      </c>
      <c r="C74" s="2">
        <v>2.69E-2</v>
      </c>
      <c r="D74" s="2">
        <v>3.1600000000000003E-2</v>
      </c>
      <c r="E74" s="2">
        <v>1.7399999999999999E-2</v>
      </c>
      <c r="F74">
        <f t="shared" si="20"/>
        <v>4</v>
      </c>
      <c r="G74">
        <f t="shared" si="21"/>
        <v>2009</v>
      </c>
      <c r="L74" s="4">
        <f>IF(OR(F73=1, F73=3, F73=4, F73=5, F73=6,F73=9,F73=10,F73=11), B73-C73, IF(OR(F73=2, F73=7,F73=8,F73=12), C73-B73, ""))</f>
        <v>-1.4999999999999979E-3</v>
      </c>
      <c r="M74" s="4">
        <v>1.9186954790888812E-3</v>
      </c>
      <c r="R74" s="4">
        <f>IF(OR(F73=1, F73=4, F73=9,F73=10,F73=11), D73-B73, IF(OR(F73=2,F73=3,F73=5,F73=6, F73=7,F73=8,F73=12), B73-D73, ""))</f>
        <v>4.1999999999999989E-3</v>
      </c>
      <c r="S74" s="4">
        <v>-5.99377720735619E-3</v>
      </c>
      <c r="X74" s="2">
        <f>IF(OR(F73=1, F73=3, F73=4, F73=5,F73=9,F73=10,F73=11), B73-E73, IF(OR(F73=2, F73=6, F73=7,F73=8,F73=12), E73-B73, ""))</f>
        <v>-1.2999999999999991E-3</v>
      </c>
      <c r="Y74" s="4">
        <v>-1.8350789250878253E-3</v>
      </c>
      <c r="AD74" s="4">
        <f>IF(OR(F73=1, F73=3, F73=4, F73=5,F73=9,F73=10,F73=11), D73-C73, IF(OR(F73=2, F73=6, F73=7,F73=8,F73=12), C73-D73, ""))</f>
        <v>2.700000000000001E-3</v>
      </c>
      <c r="AE74" s="4">
        <v>-4.0750817282673088E-3</v>
      </c>
      <c r="AJ74" s="4">
        <f>IF(OR(F73=1,F73=2, F73=3,F73=9,F73=11,F73=12), C73-E73, IF(OR( F73=4, F73=5,F73=6, F73=7,F73=8,F73=10), E73-C73, ""))</f>
        <v>-1.9999999999999879E-4</v>
      </c>
      <c r="AK74" s="4">
        <v>3.7537744041767065E-3</v>
      </c>
      <c r="AP74" s="4">
        <f>IF(OR(F73=1, F73=3,F73=4, F73=5,F73=9,F73=10,F73=11), D73-E73, IF(OR(F73=2,F73=6, F73=7,F73=8,F73=12), E73-D73, ""))</f>
        <v>2.8999999999999998E-3</v>
      </c>
      <c r="AQ74" s="4">
        <v>-7.8288561324440162E-3</v>
      </c>
    </row>
    <row r="75" spans="1:43" x14ac:dyDescent="0.3">
      <c r="A75" s="1">
        <v>39930</v>
      </c>
      <c r="B75" s="2">
        <v>-3.0999999999999999E-3</v>
      </c>
      <c r="C75" s="2">
        <v>1.6999999999999999E-3</v>
      </c>
      <c r="D75" s="2">
        <v>1.12E-2</v>
      </c>
      <c r="E75" s="2">
        <v>3.8E-3</v>
      </c>
      <c r="F75">
        <f t="shared" si="20"/>
        <v>4</v>
      </c>
      <c r="G75">
        <f t="shared" si="21"/>
        <v>2009</v>
      </c>
      <c r="L75" s="4">
        <f>IF(OR(F74=1, F74=3, F74=4, F74=5, F74=6,F74=9,F74=10,F74=11), B74-C74, IF(OR(F74=2, F74=7,F74=8,F74=12), C74-B74, ""))</f>
        <v>-1.0200000000000001E-2</v>
      </c>
      <c r="M75" s="4">
        <v>3.0821286831096105E-3</v>
      </c>
      <c r="R75" s="4">
        <f>IF(OR(F74=1, F74=4, F74=9,F74=10,F74=11), D74-B74, IF(OR(F74=2,F74=3,F74=5,F74=6, F74=7,F74=8,F74=12), B74-D74, ""))</f>
        <v>1.4900000000000004E-2</v>
      </c>
      <c r="S75" s="4">
        <v>2.5758098907399558E-3</v>
      </c>
      <c r="X75" s="2">
        <f>IF(OR(F74=1, F74=3, F74=4, F74=5,F74=9,F74=10,F74=11), B74-E74, IF(OR(F74=2, F74=6, F74=7,F74=8,F74=12), E74-B74, ""))</f>
        <v>-6.9999999999999923E-4</v>
      </c>
      <c r="Y75" s="4">
        <v>4.2790829795584448E-3</v>
      </c>
      <c r="AD75" s="4">
        <f>IF(OR(F74=1, F74=3, F74=4, F74=5,F74=9,F74=10,F74=11), D74-C74, IF(OR(F74=2, F74=6, F74=7,F74=8,F74=12), C74-D74, ""))</f>
        <v>4.7000000000000028E-3</v>
      </c>
      <c r="AE75" s="4">
        <v>5.6579385738495663E-3</v>
      </c>
      <c r="AJ75" s="4">
        <f>IF(OR(F74=1,F74=2, F74=3,F74=9,F74=11,F74=12), C74-E74, IF(OR( F74=4, F74=5,F74=6, F74=7,F74=8,F74=10), E74-C74, ""))</f>
        <v>-9.5000000000000015E-3</v>
      </c>
      <c r="AK75" s="4">
        <v>-1.1969542964488343E-3</v>
      </c>
      <c r="AP75" s="4">
        <f>IF(OR(F74=1, F74=3,F74=4, F74=5,F74=9,F74=10,F74=11), D74-E74, IF(OR(F74=2,F74=6, F74=7,F74=8,F74=12), E74-D74, ""))</f>
        <v>1.4200000000000004E-2</v>
      </c>
      <c r="AQ75" s="4">
        <v>6.8548928702984006E-3</v>
      </c>
    </row>
    <row r="76" spans="1:43" x14ac:dyDescent="0.3">
      <c r="A76" s="1">
        <v>39931</v>
      </c>
      <c r="B76" s="2">
        <v>-3.1E-2</v>
      </c>
      <c r="C76" s="2">
        <v>-5.1900000000000002E-2</v>
      </c>
      <c r="D76" s="2">
        <v>-4.8500000000000001E-2</v>
      </c>
      <c r="E76" s="2">
        <v>-3.2500000000000001E-2</v>
      </c>
      <c r="F76">
        <f t="shared" si="20"/>
        <v>4</v>
      </c>
      <c r="G76">
        <f t="shared" si="21"/>
        <v>2009</v>
      </c>
      <c r="L76" s="4">
        <f>IF(OR(F75=1, F75=3, F75=4, F75=5, F75=6,F75=9,F75=10,F75=11), B75-C75, IF(OR(F75=2, F75=7,F75=8,F75=12), C75-B75, ""))</f>
        <v>-4.7999999999999996E-3</v>
      </c>
      <c r="M76" s="4">
        <v>6.8482550017574372E-3</v>
      </c>
      <c r="R76" s="4">
        <f>IF(OR(F75=1, F75=4, F75=9,F75=10,F75=11), D75-B75, IF(OR(F75=2,F75=3,F75=5,F75=6, F75=7,F75=8,F75=12), B75-D75, ""))</f>
        <v>1.43E-2</v>
      </c>
      <c r="S76" s="4">
        <v>1.0925931038401743E-3</v>
      </c>
      <c r="X76" s="2">
        <f>IF(OR(F75=1, F75=3, F75=4, F75=5,F75=9,F75=10,F75=11), B75-E75, IF(OR(F75=2, F75=6, F75=7,F75=8,F75=12), E75-B75, ""))</f>
        <v>-6.8999999999999999E-3</v>
      </c>
      <c r="Y76" s="4">
        <v>6.0576388396763048E-3</v>
      </c>
      <c r="AD76" s="4">
        <f>IF(OR(F75=1, F75=3, F75=4, F75=5,F75=9,F75=10,F75=11), D75-C75, IF(OR(F75=2, F75=6, F75=7,F75=8,F75=12), C75-D75, ""))</f>
        <v>9.4999999999999998E-3</v>
      </c>
      <c r="AE76" s="4">
        <v>7.9408481055976109E-3</v>
      </c>
      <c r="AJ76" s="4">
        <f>IF(OR(F75=1,F75=2, F75=3,F75=9,F75=11,F75=12), C75-E75, IF(OR( F75=4, F75=5,F75=6, F75=7,F75=8,F75=10), E75-C75, ""))</f>
        <v>2.1000000000000003E-3</v>
      </c>
      <c r="AK76" s="4">
        <v>7.9061616208113243E-4</v>
      </c>
      <c r="AP76" s="4">
        <f>IF(OR(F75=1, F75=3,F75=4, F75=5,F75=9,F75=10,F75=11), D75-E75, IF(OR(F75=2,F75=6, F75=7,F75=8,F75=12), E75-D75, ""))</f>
        <v>7.4000000000000003E-3</v>
      </c>
      <c r="AQ76" s="4">
        <v>7.1502319435164793E-3</v>
      </c>
    </row>
    <row r="77" spans="1:43" x14ac:dyDescent="0.3">
      <c r="A77" s="1">
        <v>39932</v>
      </c>
      <c r="B77" s="2">
        <v>3.32E-2</v>
      </c>
      <c r="C77" s="2">
        <v>4.65E-2</v>
      </c>
      <c r="D77" s="2">
        <v>4.0500000000000001E-2</v>
      </c>
      <c r="E77" s="2">
        <v>3.6499999999999998E-2</v>
      </c>
      <c r="F77">
        <f t="shared" si="20"/>
        <v>4</v>
      </c>
      <c r="G77">
        <f t="shared" si="21"/>
        <v>2009</v>
      </c>
      <c r="L77" s="4">
        <f>IF(OR(F76=1, F76=3, F76=4, F76=5, F76=6,F76=9,F76=10,F76=11), B76-C76, IF(OR(F76=2, F76=7,F76=8,F76=12), C76-B76, ""))</f>
        <v>2.0900000000000002E-2</v>
      </c>
      <c r="M77" s="4">
        <v>2.8264864667277194E-3</v>
      </c>
      <c r="R77" s="4">
        <f>IF(OR(F76=1, F76=4, F76=9,F76=10,F76=11), D76-B76, IF(OR(F76=2,F76=3,F76=5,F76=6, F76=7,F76=8,F76=12), B76-D76, ""))</f>
        <v>-1.7500000000000002E-2</v>
      </c>
      <c r="S77" s="4">
        <v>-1.4083088882856894E-3</v>
      </c>
      <c r="X77" s="2">
        <f>IF(OR(F76=1, F76=3, F76=4, F76=5,F76=9,F76=10,F76=11), B76-E76, IF(OR(F76=2, F76=6, F76=7,F76=8,F76=12), E76-B76, ""))</f>
        <v>1.5000000000000013E-3</v>
      </c>
      <c r="Y77" s="4">
        <v>1.2918634122944398E-3</v>
      </c>
      <c r="AD77" s="4">
        <f>IF(OR(F76=1, F76=3, F76=4, F76=5,F76=9,F76=10,F76=11), D76-C76, IF(OR(F76=2, F76=6, F76=7,F76=8,F76=12), C76-D76, ""))</f>
        <v>3.4000000000000002E-3</v>
      </c>
      <c r="AE77" s="4">
        <v>1.41817757844203E-3</v>
      </c>
      <c r="AJ77" s="4">
        <f>IF(OR(F76=1,F76=2, F76=3,F76=9,F76=11,F76=12), C76-E76, IF(OR( F76=4, F76=5,F76=6, F76=7,F76=8,F76=10), E76-C76, ""))</f>
        <v>1.9400000000000001E-2</v>
      </c>
      <c r="AK77" s="4">
        <v>1.5346230544332796E-3</v>
      </c>
      <c r="AP77" s="4">
        <f>IF(OR(F76=1, F76=3,F76=4, F76=5,F76=9,F76=10,F76=11), D76-E76, IF(OR(F76=2,F76=6, F76=7,F76=8,F76=12), E76-D76, ""))</f>
        <v>-1.6E-2</v>
      </c>
      <c r="AQ77" s="4">
        <v>-1.1644547599124963E-4</v>
      </c>
    </row>
    <row r="78" spans="1:43" x14ac:dyDescent="0.3">
      <c r="A78" s="1">
        <v>39937</v>
      </c>
      <c r="B78" s="2">
        <v>5.1799999999999999E-2</v>
      </c>
      <c r="C78" s="2">
        <v>9.0800000000000006E-2</v>
      </c>
      <c r="D78" s="2">
        <v>7.2700000000000001E-2</v>
      </c>
      <c r="E78" s="2">
        <v>6.4100000000000004E-2</v>
      </c>
      <c r="F78">
        <f t="shared" si="20"/>
        <v>5</v>
      </c>
      <c r="G78">
        <f t="shared" si="21"/>
        <v>2009</v>
      </c>
      <c r="L78" s="4">
        <f>IF(OR(F77=1, F77=3, F77=4, F77=5, F77=6,F77=9,F77=10,F77=11), B77-C77, IF(OR(F77=2, F77=7,F77=8,F77=12), C77-B77, ""))</f>
        <v>-1.3299999999999999E-2</v>
      </c>
      <c r="M78" s="4">
        <v>1.5081334395568692E-3</v>
      </c>
      <c r="R78" s="4">
        <f>IF(OR(F77=1, F77=4, F77=9,F77=10,F77=11), D77-B77, IF(OR(F77=2,F77=3,F77=5,F77=6, F77=7,F77=8,F77=12), B77-D77, ""))</f>
        <v>7.3000000000000009E-3</v>
      </c>
      <c r="S78" s="4">
        <v>2.3209370687693929E-3</v>
      </c>
      <c r="X78" s="2">
        <f>IF(OR(F77=1, F77=3, F77=4, F77=5,F77=9,F77=10,F77=11), B77-E77, IF(OR(F77=2, F77=6, F77=7,F77=8,F77=12), E77-B77, ""))</f>
        <v>-3.2999999999999974E-3</v>
      </c>
      <c r="Y78" s="4">
        <v>3.3446741229931649E-3</v>
      </c>
      <c r="AD78" s="4">
        <f>IF(OR(F77=1, F77=3, F77=4, F77=5,F77=9,F77=10,F77=11), D77-C77, IF(OR(F77=2, F77=6, F77=7,F77=8,F77=12), C77-D77, ""))</f>
        <v>-5.9999999999999984E-3</v>
      </c>
      <c r="AE78" s="4">
        <v>3.8290705083262621E-3</v>
      </c>
      <c r="AJ78" s="4">
        <f>IF(OR(F77=1,F77=2, F77=3,F77=9,F77=11,F77=12), C77-E77, IF(OR( F77=4, F77=5,F77=6, F77=7,F77=8,F77=10), E77-C77, ""))</f>
        <v>-1.0000000000000002E-2</v>
      </c>
      <c r="AK78" s="4">
        <v>-1.8365406834362956E-3</v>
      </c>
      <c r="AP78" s="4">
        <f>IF(OR(F77=1, F77=3,F77=4, F77=5,F77=9,F77=10,F77=11), D77-E77, IF(OR(F77=2,F77=6, F77=7,F77=8,F77=12), E77-D77, ""))</f>
        <v>4.0000000000000036E-3</v>
      </c>
      <c r="AQ78" s="4">
        <v>5.6656111917625582E-3</v>
      </c>
    </row>
    <row r="79" spans="1:43" x14ac:dyDescent="0.3">
      <c r="A79" s="1">
        <v>39938</v>
      </c>
      <c r="B79" s="2">
        <v>2.2000000000000001E-3</v>
      </c>
      <c r="C79" s="2">
        <v>9.4999999999999998E-3</v>
      </c>
      <c r="D79" s="2">
        <v>1.67E-2</v>
      </c>
      <c r="E79" s="2">
        <v>-2.9999999999999997E-4</v>
      </c>
      <c r="F79">
        <f t="shared" si="20"/>
        <v>5</v>
      </c>
      <c r="G79">
        <f t="shared" si="21"/>
        <v>2009</v>
      </c>
      <c r="L79" s="4">
        <f>IF(OR(F78=1, F78=3, F78=4, F78=5, F78=6,F78=9,F78=10,F78=11), B78-C78, IF(OR(F78=2, F78=7,F78=8,F78=12), C78-B78, ""))</f>
        <v>-3.9000000000000007E-2</v>
      </c>
      <c r="M79" s="4">
        <v>-2.057621033420021E-3</v>
      </c>
      <c r="R79" s="4">
        <f>IF(OR(F78=1, F78=4, F78=9,F78=10,F78=11), D78-B78, IF(OR(F78=2,F78=3,F78=5,F78=6, F78=7,F78=8,F78=12), B78-D78, ""))</f>
        <v>-2.0900000000000002E-2</v>
      </c>
      <c r="S79" s="4">
        <v>-2.1940059921900061E-4</v>
      </c>
      <c r="X79" s="2">
        <f>IF(OR(F78=1, F78=3, F78=4, F78=5,F78=9,F78=10,F78=11), B78-E78, IF(OR(F78=2, F78=6, F78=7,F78=8,F78=12), E78-B78, ""))</f>
        <v>-1.2300000000000005E-2</v>
      </c>
      <c r="Y79" s="4">
        <v>-2.425876496289333E-3</v>
      </c>
      <c r="AD79" s="4">
        <f>IF(OR(F78=1, F78=3, F78=4, F78=5,F78=9,F78=10,F78=11), D78-C78, IF(OR(F78=2, F78=6, F78=7,F78=8,F78=12), C78-D78, ""))</f>
        <v>-1.8100000000000005E-2</v>
      </c>
      <c r="AE79" s="4">
        <v>-2.2770216326390216E-3</v>
      </c>
      <c r="AJ79" s="4">
        <f>IF(OR(F78=1,F78=2, F78=3,F78=9,F78=11,F78=12), C78-E78, IF(OR( F78=4, F78=5,F78=6, F78=7,F78=8,F78=10), E78-C78, ""))</f>
        <v>-2.6700000000000002E-2</v>
      </c>
      <c r="AK79" s="4">
        <v>3.6825546286931195E-4</v>
      </c>
      <c r="AP79" s="4">
        <f>IF(OR(F78=1, F78=3,F78=4, F78=5,F78=9,F78=10,F78=11), D78-E78, IF(OR(F78=2,F78=6, F78=7,F78=8,F78=12), E78-D78, ""))</f>
        <v>8.5999999999999965E-3</v>
      </c>
      <c r="AQ79" s="4">
        <v>-2.6452770955083336E-3</v>
      </c>
    </row>
    <row r="80" spans="1:43" x14ac:dyDescent="0.3">
      <c r="A80" s="1">
        <v>39939</v>
      </c>
      <c r="B80" s="2">
        <v>-1.01E-2</v>
      </c>
      <c r="C80" s="2">
        <v>-3.2099999999999997E-2</v>
      </c>
      <c r="D80" s="2">
        <v>-2.6800000000000001E-2</v>
      </c>
      <c r="E80" s="2">
        <v>-1.47E-2</v>
      </c>
      <c r="F80">
        <f t="shared" si="20"/>
        <v>5</v>
      </c>
      <c r="G80">
        <f t="shared" si="21"/>
        <v>2009</v>
      </c>
      <c r="L80" s="4">
        <f>IF(OR(F79=1, F79=3, F79=4, F79=5, F79=6,F79=9,F79=10,F79=11), B79-C79, IF(OR(F79=2, F79=7,F79=8,F79=12), C79-B79, ""))</f>
        <v>-7.2999999999999992E-3</v>
      </c>
      <c r="M80" s="4">
        <v>-7.0605179123065104E-3</v>
      </c>
      <c r="R80" s="4">
        <f>IF(OR(F79=1, F79=4, F79=9,F79=10,F79=11), D79-B79, IF(OR(F79=2,F79=3,F79=5,F79=6, F79=7,F79=8,F79=12), B79-D79, ""))</f>
        <v>-1.4499999999999999E-2</v>
      </c>
      <c r="S80" s="4">
        <v>5.0563325141511749E-3</v>
      </c>
      <c r="X80" s="2">
        <f>IF(OR(F79=1, F79=3, F79=4, F79=5,F79=9,F79=10,F79=11), B79-E79, IF(OR(F79=2, F79=6, F79=7,F79=8,F79=12), E79-B79, ""))</f>
        <v>2.5000000000000001E-3</v>
      </c>
      <c r="Y80" s="4">
        <v>-8.5610717094952715E-3</v>
      </c>
      <c r="AD80" s="4">
        <f>IF(OR(F79=1, F79=3, F79=4, F79=5,F79=9,F79=10,F79=11), D79-C79, IF(OR(F79=2, F79=6, F79=7,F79=8,F79=12), C79-D79, ""))</f>
        <v>7.1999999999999998E-3</v>
      </c>
      <c r="AE80" s="4">
        <v>-2.0041853981553354E-3</v>
      </c>
      <c r="AJ80" s="4">
        <f>IF(OR(F79=1,F79=2, F79=3,F79=9,F79=11,F79=12), C79-E79, IF(OR( F79=4, F79=5,F79=6, F79=7,F79=8,F79=10), E79-C79, ""))</f>
        <v>-9.7999999999999997E-3</v>
      </c>
      <c r="AK80" s="4">
        <v>1.5005537971887611E-3</v>
      </c>
      <c r="AP80" s="4">
        <f>IF(OR(F79=1, F79=3,F79=4, F79=5,F79=9,F79=10,F79=11), D79-E79, IF(OR(F79=2,F79=6, F79=7,F79=8,F79=12), E79-D79, ""))</f>
        <v>1.7000000000000001E-2</v>
      </c>
      <c r="AQ80" s="4">
        <v>-3.5047391953440966E-3</v>
      </c>
    </row>
    <row r="81" spans="1:43" x14ac:dyDescent="0.3">
      <c r="A81" s="1">
        <v>39940</v>
      </c>
      <c r="B81" s="2">
        <v>1.6199999999999999E-2</v>
      </c>
      <c r="C81" s="2">
        <v>2.7900000000000001E-2</v>
      </c>
      <c r="D81" s="2">
        <v>2.4E-2</v>
      </c>
      <c r="E81" s="2">
        <v>1.37E-2</v>
      </c>
      <c r="F81">
        <f t="shared" si="20"/>
        <v>5</v>
      </c>
      <c r="G81">
        <f t="shared" si="21"/>
        <v>2009</v>
      </c>
      <c r="L81" s="4">
        <f>IF(OR(F80=1, F80=3, F80=4, F80=5, F80=6,F80=9,F80=10,F80=11), B80-C80, IF(OR(F80=2, F80=7,F80=8,F80=12), C80-B80, ""))</f>
        <v>2.1999999999999999E-2</v>
      </c>
      <c r="M81" s="4">
        <v>1.4881296169653797E-2</v>
      </c>
      <c r="R81" s="4">
        <f>IF(OR(F80=1, F80=4, F80=9,F80=10,F80=11), D80-B80, IF(OR(F80=2,F80=3,F80=5,F80=6, F80=7,F80=8,F80=12), B80-D80, ""))</f>
        <v>1.67E-2</v>
      </c>
      <c r="S81" s="4">
        <v>3.3168027385134836E-3</v>
      </c>
      <c r="X81" s="2">
        <f>IF(OR(F80=1, F80=3, F80=4, F80=5,F80=9,F80=10,F80=11), B80-E80, IF(OR(F80=2, F80=6, F80=7,F80=8,F80=12), E80-B80, ""))</f>
        <v>4.5999999999999999E-3</v>
      </c>
      <c r="Y81" s="4">
        <v>1.5550044697789421E-2</v>
      </c>
      <c r="AD81" s="4">
        <f>IF(OR(F80=1, F80=3, F80=4, F80=5,F80=9,F80=10,F80=11), D80-C80, IF(OR(F80=2, F80=6, F80=7,F80=8,F80=12), C80-D80, ""))</f>
        <v>5.2999999999999957E-3</v>
      </c>
      <c r="AE81" s="4">
        <v>1.819809890816728E-2</v>
      </c>
      <c r="AJ81" s="4">
        <f>IF(OR(F80=1,F80=2, F80=3,F80=9,F80=11,F80=12), C80-E80, IF(OR( F80=4, F80=5,F80=6, F80=7,F80=8,F80=10), E80-C80, ""))</f>
        <v>1.7399999999999999E-2</v>
      </c>
      <c r="AK81" s="4">
        <v>-6.6874852813562403E-4</v>
      </c>
      <c r="AP81" s="4">
        <f>IF(OR(F80=1, F80=3,F80=4, F80=5,F80=9,F80=10,F80=11), D80-E80, IF(OR(F80=2,F80=6, F80=7,F80=8,F80=12), E80-D80, ""))</f>
        <v>-1.2100000000000001E-2</v>
      </c>
      <c r="AQ81" s="4">
        <v>1.8866847436302903E-2</v>
      </c>
    </row>
    <row r="82" spans="1:43" x14ac:dyDescent="0.3">
      <c r="A82" s="1">
        <v>39941</v>
      </c>
      <c r="B82" s="2">
        <v>-1.72E-2</v>
      </c>
      <c r="C82" s="2">
        <v>-3.15E-2</v>
      </c>
      <c r="D82" s="2">
        <v>-0.03</v>
      </c>
      <c r="E82" s="2">
        <v>-1.9800000000000002E-2</v>
      </c>
      <c r="F82">
        <f t="shared" si="20"/>
        <v>5</v>
      </c>
      <c r="G82">
        <f t="shared" si="21"/>
        <v>2009</v>
      </c>
      <c r="L82" s="4">
        <f>IF(OR(F81=1, F81=3, F81=4, F81=5, F81=6,F81=9,F81=10,F81=11), B81-C81, IF(OR(F81=2, F81=7,F81=8,F81=12), C81-B81, ""))</f>
        <v>-1.1700000000000002E-2</v>
      </c>
      <c r="M82" s="4">
        <v>2.4173605331142879E-3</v>
      </c>
      <c r="R82" s="4">
        <f>IF(OR(F81=1, F81=4, F81=9,F81=10,F81=11), D81-B81, IF(OR(F81=2,F81=3,F81=5,F81=6, F81=7,F81=8,F81=12), B81-D81, ""))</f>
        <v>-7.8000000000000014E-3</v>
      </c>
      <c r="S82" s="4">
        <v>6.2073825887605238E-3</v>
      </c>
      <c r="X82" s="2">
        <f>IF(OR(F81=1, F81=3, F81=4, F81=5,F81=9,F81=10,F81=11), B81-E81, IF(OR(F81=2, F81=6, F81=7,F81=8,F81=12), E81-B81, ""))</f>
        <v>2.4999999999999988E-3</v>
      </c>
      <c r="Y82" s="4">
        <v>3.1052884174117604E-3</v>
      </c>
      <c r="AD82" s="4">
        <f>IF(OR(F81=1, F81=3, F81=4, F81=5,F81=9,F81=10,F81=11), D81-C81, IF(OR(F81=2, F81=6, F81=7,F81=8,F81=12), C81-D81, ""))</f>
        <v>-3.9000000000000007E-3</v>
      </c>
      <c r="AE82" s="4">
        <v>8.624743121874813E-3</v>
      </c>
      <c r="AJ82" s="4">
        <f>IF(OR(F81=1,F81=2, F81=3,F81=9,F81=11,F81=12), C81-E81, IF(OR( F81=4, F81=5,F81=6, F81=7,F81=8,F81=10), E81-C81, ""))</f>
        <v>-1.4200000000000001E-2</v>
      </c>
      <c r="AK82" s="4">
        <v>-6.8792788429747256E-4</v>
      </c>
      <c r="AP82" s="4">
        <f>IF(OR(F81=1, F81=3,F81=4, F81=5,F81=9,F81=10,F81=11), D81-E81, IF(OR(F81=2,F81=6, F81=7,F81=8,F81=12), E81-D81, ""))</f>
        <v>1.03E-2</v>
      </c>
      <c r="AQ82" s="4">
        <v>9.3126710061722847E-3</v>
      </c>
    </row>
    <row r="83" spans="1:43" x14ac:dyDescent="0.3">
      <c r="A83" s="1">
        <v>39944</v>
      </c>
      <c r="B83" s="2">
        <v>-1.83E-2</v>
      </c>
      <c r="C83" s="2">
        <v>-1.6199999999999999E-2</v>
      </c>
      <c r="D83" s="2">
        <v>-1.2200000000000001E-2</v>
      </c>
      <c r="E83" s="2">
        <v>-1.6299999999999999E-2</v>
      </c>
      <c r="F83">
        <f t="shared" si="20"/>
        <v>5</v>
      </c>
      <c r="G83">
        <f t="shared" si="21"/>
        <v>2009</v>
      </c>
      <c r="L83" s="4">
        <f>IF(OR(F82=1, F82=3, F82=4, F82=5, F82=6,F82=9,F82=10,F82=11), B82-C82, IF(OR(F82=2, F82=7,F82=8,F82=12), C82-B82, ""))</f>
        <v>1.43E-2</v>
      </c>
      <c r="M83" s="4">
        <v>3.5698562968324654E-3</v>
      </c>
      <c r="R83" s="4">
        <f>IF(OR(F82=1, F82=4, F82=9,F82=10,F82=11), D82-B82, IF(OR(F82=2,F82=3,F82=5,F82=6, F82=7,F82=8,F82=12), B82-D82, ""))</f>
        <v>1.2799999999999999E-2</v>
      </c>
      <c r="S83" s="4">
        <v>5.4364109374233143E-3</v>
      </c>
      <c r="X83" s="2">
        <f>IF(OR(F82=1, F82=3, F82=4, F82=5,F82=9,F82=10,F82=11), B82-E82, IF(OR(F82=2, F82=6, F82=7,F82=8,F82=12), E82-B82, ""))</f>
        <v>2.6000000000000016E-3</v>
      </c>
      <c r="Y83" s="4">
        <v>4.3833933689149179E-3</v>
      </c>
      <c r="AD83" s="4">
        <f>IF(OR(F82=1, F82=3, F82=4, F82=5,F82=9,F82=10,F82=11), D82-C82, IF(OR(F82=2, F82=6, F82=7,F82=8,F82=12), C82-D82, ""))</f>
        <v>1.5000000000000013E-3</v>
      </c>
      <c r="AE83" s="4">
        <v>9.0062672342557798E-3</v>
      </c>
      <c r="AJ83" s="4">
        <f>IF(OR(F82=1,F82=2, F82=3,F82=9,F82=11,F82=12), C82-E82, IF(OR( F82=4, F82=5,F82=6, F82=7,F82=8,F82=10), E82-C82, ""))</f>
        <v>1.1699999999999999E-2</v>
      </c>
      <c r="AK83" s="4">
        <v>-8.1353707208245245E-4</v>
      </c>
      <c r="AP83" s="4">
        <f>IF(OR(F82=1, F82=3,F82=4, F82=5,F82=9,F82=10,F82=11), D82-E82, IF(OR(F82=2,F82=6, F82=7,F82=8,F82=12), E82-D82, ""))</f>
        <v>-1.0199999999999997E-2</v>
      </c>
      <c r="AQ83" s="4">
        <v>9.8198043063382322E-3</v>
      </c>
    </row>
    <row r="84" spans="1:43" x14ac:dyDescent="0.3">
      <c r="A84" s="1">
        <v>39945</v>
      </c>
      <c r="B84" s="2">
        <v>3.56E-2</v>
      </c>
      <c r="C84" s="2">
        <v>5.3600000000000002E-2</v>
      </c>
      <c r="D84" s="2">
        <v>4.53E-2</v>
      </c>
      <c r="E84" s="2">
        <v>4.07E-2</v>
      </c>
      <c r="F84">
        <f t="shared" si="20"/>
        <v>5</v>
      </c>
      <c r="G84">
        <f t="shared" si="21"/>
        <v>2009</v>
      </c>
      <c r="L84" s="4">
        <f>IF(OR(F83=1, F83=3, F83=4, F83=5, F83=6,F83=9,F83=10,F83=11), B83-C83, IF(OR(F83=2, F83=7,F83=8,F83=12), C83-B83, ""))</f>
        <v>-2.1000000000000012E-3</v>
      </c>
      <c r="M84" s="4">
        <v>-9.56644649988307E-3</v>
      </c>
      <c r="R84" s="4">
        <f>IF(OR(F83=1, F83=4, F83=9,F83=10,F83=11), D83-B83, IF(OR(F83=2,F83=3,F83=5,F83=6, F83=7,F83=8,F83=12), B83-D83, ""))</f>
        <v>-6.0999999999999995E-3</v>
      </c>
      <c r="S84" s="4">
        <v>-7.6902347584638375E-5</v>
      </c>
      <c r="X84" s="2">
        <f>IF(OR(F83=1, F83=3, F83=4, F83=5,F83=9,F83=10,F83=11), B83-E83, IF(OR(F83=2, F83=6, F83=7,F83=8,F83=12), E83-B83, ""))</f>
        <v>-2.0000000000000018E-3</v>
      </c>
      <c r="Y84" s="4">
        <v>-8.921076518234412E-3</v>
      </c>
      <c r="AD84" s="4">
        <f>IF(OR(F83=1, F83=3, F83=4, F83=5,F83=9,F83=10,F83=11), D83-C83, IF(OR(F83=2, F83=6, F83=7,F83=8,F83=12), C83-D83, ""))</f>
        <v>3.9999999999999983E-3</v>
      </c>
      <c r="AE84" s="4">
        <v>-9.4895441522984316E-3</v>
      </c>
      <c r="AJ84" s="4">
        <f>IF(OR(F83=1,F83=2, F83=3,F83=9,F83=11,F83=12), C83-E83, IF(OR( F83=4, F83=5,F83=6, F83=7,F83=8,F83=10), E83-C83, ""))</f>
        <v>-9.9999999999999395E-5</v>
      </c>
      <c r="AK84" s="4">
        <v>-6.45369981648658E-4</v>
      </c>
      <c r="AP84" s="4">
        <f>IF(OR(F83=1, F83=3,F83=4, F83=5,F83=9,F83=10,F83=11), D83-E83, IF(OR(F83=2,F83=6, F83=7,F83=8,F83=12), E83-D83, ""))</f>
        <v>4.0999999999999977E-3</v>
      </c>
      <c r="AQ84" s="4">
        <v>-8.8441741706497736E-3</v>
      </c>
    </row>
    <row r="85" spans="1:43" x14ac:dyDescent="0.3">
      <c r="A85" s="1">
        <v>39946</v>
      </c>
      <c r="B85" s="2">
        <v>-1.2500000000000001E-2</v>
      </c>
      <c r="C85" s="2">
        <v>-3.5999999999999999E-3</v>
      </c>
      <c r="D85" s="2">
        <v>-1.11E-2</v>
      </c>
      <c r="E85" s="2">
        <v>-1.14E-2</v>
      </c>
      <c r="F85">
        <f t="shared" si="20"/>
        <v>5</v>
      </c>
      <c r="G85">
        <f t="shared" si="21"/>
        <v>2009</v>
      </c>
      <c r="L85" s="4">
        <f>IF(OR(F84=1, F84=3, F84=4, F84=5, F84=6,F84=9,F84=10,F84=11), B84-C84, IF(OR(F84=2, F84=7,F84=8,F84=12), C84-B84, ""))</f>
        <v>-1.8000000000000002E-2</v>
      </c>
      <c r="M85" s="4">
        <v>-3.2107045960809424E-3</v>
      </c>
      <c r="R85" s="4">
        <f>IF(OR(F84=1, F84=4, F84=9,F84=10,F84=11), D84-B84, IF(OR(F84=2,F84=3,F84=5,F84=6, F84=7,F84=8,F84=12), B84-D84, ""))</f>
        <v>-9.7000000000000003E-3</v>
      </c>
      <c r="S85" s="4">
        <v>-2.4554469082785084E-3</v>
      </c>
      <c r="X85" s="2">
        <f>IF(OR(F84=1, F84=3, F84=4, F84=5,F84=9,F84=10,F84=11), B84-E84, IF(OR(F84=2, F84=6, F84=7,F84=8,F84=12), E84-B84, ""))</f>
        <v>-5.1000000000000004E-3</v>
      </c>
      <c r="Y85" s="4">
        <v>-2.2336736302059224E-3</v>
      </c>
      <c r="AD85" s="4">
        <f>IF(OR(F84=1, F84=3, F84=4, F84=5,F84=9,F84=10,F84=11), D84-C84, IF(OR(F84=2, F84=6, F84=7,F84=8,F84=12), C84-D84, ""))</f>
        <v>-8.3000000000000018E-3</v>
      </c>
      <c r="AE85" s="4">
        <v>-7.5525768780243378E-4</v>
      </c>
      <c r="AJ85" s="4">
        <f>IF(OR(F84=1,F84=2, F84=3,F84=9,F84=11,F84=12), C84-E84, IF(OR( F84=4, F84=5,F84=6, F84=7,F84=8,F84=10), E84-C84, ""))</f>
        <v>-1.2900000000000002E-2</v>
      </c>
      <c r="AK85" s="4">
        <v>-9.7703096587501976E-4</v>
      </c>
      <c r="AP85" s="4">
        <f>IF(OR(F84=1, F84=3,F84=4, F84=5,F84=9,F84=10,F84=11), D84-E84, IF(OR(F84=2,F84=6, F84=7,F84=8,F84=12), E84-D84, ""))</f>
        <v>4.5999999999999999E-3</v>
      </c>
      <c r="AQ85" s="4">
        <v>2.2177327807258599E-4</v>
      </c>
    </row>
    <row r="86" spans="1:43" x14ac:dyDescent="0.3">
      <c r="A86" s="1">
        <v>39947</v>
      </c>
      <c r="B86" s="2">
        <v>-1.15E-2</v>
      </c>
      <c r="C86" s="2">
        <v>-5.5999999999999999E-3</v>
      </c>
      <c r="D86" s="2">
        <v>-5.1999999999999998E-3</v>
      </c>
      <c r="E86" s="2">
        <v>-1.2200000000000001E-2</v>
      </c>
      <c r="F86">
        <f t="shared" si="20"/>
        <v>5</v>
      </c>
      <c r="G86">
        <f t="shared" si="21"/>
        <v>2009</v>
      </c>
      <c r="L86" s="4">
        <f>IF(OR(F85=1, F85=3, F85=4, F85=5, F85=6,F85=9,F85=10,F85=11), B85-C85, IF(OR(F85=2, F85=7,F85=8,F85=12), C85-B85, ""))</f>
        <v>-8.9000000000000017E-3</v>
      </c>
      <c r="M86" s="4">
        <v>-4.3136151653783358E-3</v>
      </c>
      <c r="R86" s="4">
        <f>IF(OR(F85=1, F85=4, F85=9,F85=10,F85=11), D85-B85, IF(OR(F85=2,F85=3,F85=5,F85=6, F85=7,F85=8,F85=12), B85-D85, ""))</f>
        <v>-1.4000000000000002E-3</v>
      </c>
      <c r="S86" s="4">
        <v>4.6974185533279478E-3</v>
      </c>
      <c r="X86" s="2">
        <f>IF(OR(F85=1, F85=3, F85=4, F85=5,F85=9,F85=10,F85=11), B85-E85, IF(OR(F85=2, F85=6, F85=7,F85=8,F85=12), E85-B85, ""))</f>
        <v>-1.1000000000000003E-3</v>
      </c>
      <c r="Y86" s="4">
        <v>-5.3377557325180146E-3</v>
      </c>
      <c r="AD86" s="4">
        <f>IF(OR(F85=1, F85=3, F85=4, F85=5,F85=9,F85=10,F85=11), D85-C85, IF(OR(F85=2, F85=6, F85=7,F85=8,F85=12), C85-D85, ""))</f>
        <v>-7.5000000000000006E-3</v>
      </c>
      <c r="AE86" s="4">
        <v>-9.0110337187062836E-3</v>
      </c>
      <c r="AJ86" s="4">
        <f>IF(OR(F85=1,F85=2, F85=3,F85=9,F85=11,F85=12), C85-E85, IF(OR( F85=4, F85=5,F85=6, F85=7,F85=8,F85=10), E85-C85, ""))</f>
        <v>-7.8000000000000005E-3</v>
      </c>
      <c r="AK86" s="4">
        <v>1.0241405671396787E-3</v>
      </c>
      <c r="AP86" s="4">
        <f>IF(OR(F85=1, F85=3,F85=4, F85=5,F85=9,F85=10,F85=11), D85-E85, IF(OR(F85=2,F85=6, F85=7,F85=8,F85=12), E85-D85, ""))</f>
        <v>2.9999999999999992E-4</v>
      </c>
      <c r="AQ86" s="4">
        <v>-1.0035174285845962E-2</v>
      </c>
    </row>
    <row r="87" spans="1:43" x14ac:dyDescent="0.3">
      <c r="A87" s="1">
        <v>39948</v>
      </c>
      <c r="B87" s="2">
        <v>2.18E-2</v>
      </c>
      <c r="C87" s="2">
        <v>3.2399999999999998E-2</v>
      </c>
      <c r="D87" s="2">
        <v>3.6400000000000002E-2</v>
      </c>
      <c r="E87" s="2">
        <v>2.53E-2</v>
      </c>
      <c r="F87">
        <f t="shared" si="20"/>
        <v>5</v>
      </c>
      <c r="G87">
        <f t="shared" si="21"/>
        <v>2009</v>
      </c>
      <c r="L87" s="4">
        <f>IF(OR(F86=1, F86=3, F86=4, F86=5, F86=6,F86=9,F86=10,F86=11), B86-C86, IF(OR(F86=2, F86=7,F86=8,F86=12), C86-B86, ""))</f>
        <v>-5.8999999999999999E-3</v>
      </c>
      <c r="M87" s="4">
        <v>-1.8038795072563386E-2</v>
      </c>
      <c r="R87" s="4">
        <f>IF(OR(F86=1, F86=4, F86=9,F86=10,F86=11), D86-B86, IF(OR(F86=2,F86=3,F86=5,F86=6, F86=7,F86=8,F86=12), B86-D86, ""))</f>
        <v>-6.3E-3</v>
      </c>
      <c r="S87" s="4">
        <v>8.0313673186969622E-4</v>
      </c>
      <c r="X87" s="2">
        <f>IF(OR(F86=1, F86=3, F86=4, F86=5,F86=9,F86=10,F86=11), B86-E86, IF(OR(F86=2, F86=6, F86=7,F86=8,F86=12), E86-B86, ""))</f>
        <v>7.0000000000000097E-4</v>
      </c>
      <c r="Y87" s="4">
        <v>-1.8515511705678913E-2</v>
      </c>
      <c r="AD87" s="4">
        <f>IF(OR(F86=1, F86=3, F86=4, F86=5,F86=9,F86=10,F86=11), D86-C86, IF(OR(F86=2, F86=6, F86=7,F86=8,F86=12), C86-D86, ""))</f>
        <v>4.0000000000000018E-4</v>
      </c>
      <c r="AE87" s="4">
        <v>-1.8841931804433082E-2</v>
      </c>
      <c r="AJ87" s="4">
        <f>IF(OR(F86=1,F86=2, F86=3,F86=9,F86=11,F86=12), C86-E86, IF(OR( F86=4, F86=5,F86=6, F86=7,F86=8,F86=10), E86-C86, ""))</f>
        <v>-6.6000000000000008E-3</v>
      </c>
      <c r="AK87" s="4">
        <v>4.7671663311552644E-4</v>
      </c>
      <c r="AP87" s="4">
        <f>IF(OR(F86=1, F86=3,F86=4, F86=5,F86=9,F86=10,F86=11), D86-E86, IF(OR(F86=2,F86=6, F86=7,F86=8,F86=12), E86-D86, ""))</f>
        <v>7.000000000000001E-3</v>
      </c>
      <c r="AQ87" s="4">
        <v>-1.9318648437548609E-2</v>
      </c>
    </row>
    <row r="88" spans="1:43" x14ac:dyDescent="0.3">
      <c r="A88" s="1">
        <v>39951</v>
      </c>
      <c r="B88" s="2">
        <v>0.1774</v>
      </c>
      <c r="C88" s="2">
        <v>0.19489999999999999</v>
      </c>
      <c r="D88" s="2">
        <v>0.18809999999999999</v>
      </c>
      <c r="E88" s="2">
        <v>0.1734</v>
      </c>
      <c r="F88">
        <f t="shared" si="20"/>
        <v>5</v>
      </c>
      <c r="G88">
        <f t="shared" si="21"/>
        <v>2009</v>
      </c>
      <c r="L88" s="4">
        <f>IF(OR(F87=1, F87=3, F87=4, F87=5, F87=6,F87=9,F87=10,F87=11), B87-C87, IF(OR(F87=2, F87=7,F87=8,F87=12), C87-B87, ""))</f>
        <v>-1.0599999999999998E-2</v>
      </c>
      <c r="M88" s="4">
        <v>9.1366280367708476E-3</v>
      </c>
      <c r="R88" s="4">
        <f>IF(OR(F87=1, F87=4, F87=9,F87=10,F87=11), D87-B87, IF(OR(F87=2,F87=3,F87=5,F87=6, F87=7,F87=8,F87=12), B87-D87, ""))</f>
        <v>-1.4600000000000002E-2</v>
      </c>
      <c r="S88" s="4">
        <v>1.6395770413535314E-3</v>
      </c>
      <c r="X88" s="2">
        <f>IF(OR(F87=1, F87=3, F87=4, F87=5,F87=9,F87=10,F87=11), B87-E87, IF(OR(F87=2, F87=6, F87=7,F87=8,F87=12), E87-B87, ""))</f>
        <v>-3.4999999999999996E-3</v>
      </c>
      <c r="Y88" s="4">
        <v>6.7586120110205948E-3</v>
      </c>
      <c r="AD88" s="4">
        <f>IF(OR(F87=1, F87=3, F87=4, F87=5,F87=9,F87=10,F87=11), D87-C87, IF(OR(F87=2, F87=6, F87=7,F87=8,F87=12), C87-D87, ""))</f>
        <v>4.0000000000000036E-3</v>
      </c>
      <c r="AE88" s="4">
        <v>7.4970509954173162E-3</v>
      </c>
      <c r="AJ88" s="4">
        <f>IF(OR(F87=1,F87=2, F87=3,F87=9,F87=11,F87=12), C87-E87, IF(OR( F87=4, F87=5,F87=6, F87=7,F87=8,F87=10), E87-C87, ""))</f>
        <v>-7.0999999999999987E-3</v>
      </c>
      <c r="AK88" s="4">
        <v>2.3780160257502528E-3</v>
      </c>
      <c r="AP88" s="4">
        <f>IF(OR(F87=1, F87=3,F87=4, F87=5,F87=9,F87=10,F87=11), D87-E87, IF(OR(F87=2,F87=6, F87=7,F87=8,F87=12), E87-D87, ""))</f>
        <v>1.1100000000000002E-2</v>
      </c>
      <c r="AQ88" s="4">
        <v>5.1190349696670634E-3</v>
      </c>
    </row>
    <row r="89" spans="1:43" x14ac:dyDescent="0.3">
      <c r="A89" s="1">
        <v>39952</v>
      </c>
      <c r="B89" s="2">
        <v>-1.1000000000000001E-3</v>
      </c>
      <c r="C89" s="2">
        <v>5.9799999999999999E-2</v>
      </c>
      <c r="D89" s="2">
        <v>7.4099999999999999E-2</v>
      </c>
      <c r="E89" s="2">
        <v>1.1999999999999999E-3</v>
      </c>
      <c r="F89">
        <f t="shared" si="20"/>
        <v>5</v>
      </c>
      <c r="G89">
        <f t="shared" si="21"/>
        <v>2009</v>
      </c>
      <c r="L89" s="4">
        <f>IF(OR(F88=1, F88=3, F88=4, F88=5, F88=6,F88=9,F88=10,F88=11), B88-C88, IF(OR(F88=2, F88=7,F88=8,F88=12), C88-B88, ""))</f>
        <v>-1.7499999999999988E-2</v>
      </c>
      <c r="M89" s="4">
        <v>5.7191192234600056E-3</v>
      </c>
      <c r="R89" s="4">
        <f>IF(OR(F88=1, F88=4, F88=9,F88=10,F88=11), D88-B88, IF(OR(F88=2,F88=3,F88=5,F88=6, F88=7,F88=8,F88=12), B88-D88, ""))</f>
        <v>-1.0699999999999987E-2</v>
      </c>
      <c r="S89" s="4">
        <v>-6.0618332456221363E-4</v>
      </c>
      <c r="X89" s="2">
        <f>IF(OR(F88=1, F88=3, F88=4, F88=5,F88=9,F88=10,F88=11), B88-E88, IF(OR(F88=2, F88=6, F88=7,F88=8,F88=12), E88-B88, ""))</f>
        <v>4.0000000000000036E-3</v>
      </c>
      <c r="Y89" s="4">
        <v>7.2193419112760709E-3</v>
      </c>
      <c r="AD89" s="4">
        <f>IF(OR(F88=1, F88=3, F88=4, F88=5,F88=9,F88=10,F88=11), D88-C88, IF(OR(F88=2, F88=6, F88=7,F88=8,F88=12), C88-D88, ""))</f>
        <v>-6.8000000000000005E-3</v>
      </c>
      <c r="AE89" s="4">
        <v>6.3253025480222193E-3</v>
      </c>
      <c r="AJ89" s="4">
        <f>IF(OR(F88=1,F88=2, F88=3,F88=9,F88=11,F88=12), C88-E88, IF(OR( F88=4, F88=5,F88=6, F88=7,F88=8,F88=10), E88-C88, ""))</f>
        <v>-2.1499999999999991E-2</v>
      </c>
      <c r="AK89" s="4">
        <v>-1.5002226878160652E-3</v>
      </c>
      <c r="AP89" s="4">
        <f>IF(OR(F88=1, F88=3,F88=4, F88=5,F88=9,F88=10,F88=11), D88-E88, IF(OR(F88=2,F88=6, F88=7,F88=8,F88=12), E88-D88, ""))</f>
        <v>1.4699999999999991E-2</v>
      </c>
      <c r="AQ89" s="4">
        <v>7.8255252358382845E-3</v>
      </c>
    </row>
    <row r="90" spans="1:43" x14ac:dyDescent="0.3">
      <c r="A90" s="1">
        <v>39953</v>
      </c>
      <c r="B90" s="2">
        <v>-1.11E-2</v>
      </c>
      <c r="C90" s="2">
        <v>-1.9199999999999998E-2</v>
      </c>
      <c r="D90" s="2">
        <v>-1.7000000000000001E-2</v>
      </c>
      <c r="E90" s="2">
        <v>-1.6899999999999998E-2</v>
      </c>
      <c r="F90">
        <f t="shared" si="20"/>
        <v>5</v>
      </c>
      <c r="G90">
        <f t="shared" si="21"/>
        <v>2009</v>
      </c>
      <c r="L90" s="4">
        <f>IF(OR(F89=1, F89=3, F89=4, F89=5, F89=6,F89=9,F89=10,F89=11), B89-C89, IF(OR(F89=2, F89=7,F89=8,F89=12), C89-B89, ""))</f>
        <v>-6.0899999999999996E-2</v>
      </c>
      <c r="M90" s="4">
        <v>-7.2947070676658704E-3</v>
      </c>
      <c r="R90" s="4">
        <f>IF(OR(F89=1, F89=4, F89=9,F89=10,F89=11), D89-B89, IF(OR(F89=2,F89=3,F89=5,F89=6, F89=7,F89=8,F89=12), B89-D89, ""))</f>
        <v>-7.5200000000000003E-2</v>
      </c>
      <c r="S90" s="4">
        <v>2.6574031786050917E-4</v>
      </c>
      <c r="X90" s="2">
        <f>IF(OR(F89=1, F89=3, F89=4, F89=5,F89=9,F89=10,F89=11), B89-E89, IF(OR(F89=2, F89=6, F89=7,F89=8,F89=12), E89-B89, ""))</f>
        <v>-2.3E-3</v>
      </c>
      <c r="Y90" s="4">
        <v>-8.2173441158841648E-3</v>
      </c>
      <c r="AD90" s="4">
        <f>IF(OR(F89=1, F89=3, F89=4, F89=5,F89=9,F89=10,F89=11), D89-C89, IF(OR(F89=2, F89=6, F89=7,F89=8,F89=12), C89-D89, ""))</f>
        <v>1.43E-2</v>
      </c>
      <c r="AE90" s="4">
        <v>-7.5604473855263796E-3</v>
      </c>
      <c r="AJ90" s="4">
        <f>IF(OR(F89=1,F89=2, F89=3,F89=9,F89=11,F89=12), C89-E89, IF(OR( F89=4, F89=5,F89=6, F89=7,F89=8,F89=10), E89-C89, ""))</f>
        <v>-5.8599999999999999E-2</v>
      </c>
      <c r="AK90" s="4">
        <v>9.226370482182944E-4</v>
      </c>
      <c r="AP90" s="4">
        <f>IF(OR(F89=1, F89=3,F89=4, F89=5,F89=9,F89=10,F89=11), D89-E89, IF(OR(F89=2,F89=6, F89=7,F89=8,F89=12), E89-D89, ""))</f>
        <v>7.2899999999999993E-2</v>
      </c>
      <c r="AQ90" s="4">
        <v>-8.483084433744674E-3</v>
      </c>
    </row>
    <row r="91" spans="1:43" x14ac:dyDescent="0.3">
      <c r="A91" s="1">
        <v>39954</v>
      </c>
      <c r="B91" s="2">
        <v>-1.3899999999999999E-2</v>
      </c>
      <c r="C91" s="2">
        <v>-3.2800000000000003E-2</v>
      </c>
      <c r="D91" s="2">
        <v>-2.9399999999999999E-2</v>
      </c>
      <c r="E91" s="2">
        <v>-2.3099999999999999E-2</v>
      </c>
      <c r="F91">
        <f t="shared" si="20"/>
        <v>5</v>
      </c>
      <c r="G91">
        <f t="shared" si="21"/>
        <v>2009</v>
      </c>
      <c r="L91" s="4">
        <f>IF(OR(F90=1, F90=3, F90=4, F90=5, F90=6,F90=9,F90=10,F90=11), B90-C90, IF(OR(F90=2, F90=7,F90=8,F90=12), C90-B90, ""))</f>
        <v>8.0999999999999978E-3</v>
      </c>
      <c r="M91" s="4">
        <v>1.1533924665538275E-2</v>
      </c>
      <c r="R91" s="4">
        <f>IF(OR(F90=1, F90=4, F90=9,F90=10,F90=11), D90-B90, IF(OR(F90=2,F90=3,F90=5,F90=6, F90=7,F90=8,F90=12), B90-D90, ""))</f>
        <v>5.9000000000000007E-3</v>
      </c>
      <c r="S91" s="4">
        <v>-1.708507676746511E-3</v>
      </c>
      <c r="X91" s="2">
        <f>IF(OR(F90=1, F90=3, F90=4, F90=5,F90=9,F90=10,F90=11), B90-E90, IF(OR(F90=2, F90=6, F90=7,F90=8,F90=12), E90-B90, ""))</f>
        <v>5.7999999999999979E-3</v>
      </c>
      <c r="Y91" s="4">
        <v>1.0983709888553243E-2</v>
      </c>
      <c r="AD91" s="4">
        <f>IF(OR(F90=1, F90=3, F90=4, F90=5,F90=9,F90=10,F90=11), D90-C90, IF(OR(F90=2, F90=6, F90=7,F90=8,F90=12), C90-D90, ""))</f>
        <v>2.1999999999999971E-3</v>
      </c>
      <c r="AE91" s="4">
        <v>1.3242432342284786E-2</v>
      </c>
      <c r="AJ91" s="4">
        <f>IF(OR(F90=1,F90=2, F90=3,F90=9,F90=11,F90=12), C90-E90, IF(OR( F90=4, F90=5,F90=6, F90=7,F90=8,F90=10), E90-C90, ""))</f>
        <v>2.3E-3</v>
      </c>
      <c r="AK91" s="4">
        <v>5.5021477698503213E-4</v>
      </c>
      <c r="AP91" s="4">
        <f>IF(OR(F90=1, F90=3,F90=4, F90=5,F90=9,F90=10,F90=11), D90-E90, IF(OR(F90=2,F90=6, F90=7,F90=8,F90=12), E90-D90, ""))</f>
        <v>-1.0000000000000286E-4</v>
      </c>
      <c r="AQ91" s="4">
        <v>1.2692217565299754E-2</v>
      </c>
    </row>
    <row r="92" spans="1:43" x14ac:dyDescent="0.3">
      <c r="A92" s="1">
        <v>39955</v>
      </c>
      <c r="B92" s="2">
        <v>6.6E-3</v>
      </c>
      <c r="C92" s="2">
        <v>1.7000000000000001E-2</v>
      </c>
      <c r="D92" s="2">
        <v>1.47E-2</v>
      </c>
      <c r="E92" s="2">
        <v>1.0999999999999999E-2</v>
      </c>
      <c r="F92">
        <f t="shared" si="20"/>
        <v>5</v>
      </c>
      <c r="G92">
        <f t="shared" si="21"/>
        <v>2009</v>
      </c>
      <c r="L92" s="4">
        <f>IF(OR(F91=1, F91=3, F91=4, F91=5, F91=6,F91=9,F91=10,F91=11), B91-C91, IF(OR(F91=2, F91=7,F91=8,F91=12), C91-B91, ""))</f>
        <v>1.8900000000000004E-2</v>
      </c>
      <c r="M92" s="4">
        <v>9.0909363549051886E-5</v>
      </c>
      <c r="R92" s="4">
        <f>IF(OR(F91=1, F91=4, F91=9,F91=10,F91=11), D91-B91, IF(OR(F91=2,F91=3,F91=5,F91=6, F91=7,F91=8,F91=12), B91-D91, ""))</f>
        <v>1.55E-2</v>
      </c>
      <c r="S92" s="4">
        <v>-2.3111937738524001E-3</v>
      </c>
      <c r="X92" s="2">
        <f>IF(OR(F91=1, F91=3, F91=4, F91=5,F91=9,F91=10,F91=11), B91-E91, IF(OR(F91=2, F91=6, F91=7,F91=8,F91=12), E91-B91, ""))</f>
        <v>9.1999999999999998E-3</v>
      </c>
      <c r="Y92" s="4">
        <v>3.7764111134939039E-4</v>
      </c>
      <c r="AD92" s="4">
        <f>IF(OR(F91=1, F91=3, F91=4, F91=5,F91=9,F91=10,F91=11), D91-C91, IF(OR(F91=2, F91=6, F91=7,F91=8,F91=12), C91-D91, ""))</f>
        <v>3.4000000000000037E-3</v>
      </c>
      <c r="AE92" s="4">
        <v>2.4021031374014518E-3</v>
      </c>
      <c r="AJ92" s="4">
        <f>IF(OR(F91=1,F91=2, F91=3,F91=9,F91=11,F91=12), C91-E91, IF(OR( F91=4, F91=5,F91=6, F91=7,F91=8,F91=10), E91-C91, ""))</f>
        <v>9.7000000000000038E-3</v>
      </c>
      <c r="AK92" s="4">
        <v>-2.867317478003385E-4</v>
      </c>
      <c r="AP92" s="4">
        <f>IF(OR(F91=1, F91=3,F91=4, F91=5,F91=9,F91=10,F91=11), D91-E91, IF(OR(F91=2,F91=6, F91=7,F91=8,F91=12), E91-D91, ""))</f>
        <v>-6.3E-3</v>
      </c>
      <c r="AQ92" s="4">
        <v>2.6888348852017905E-3</v>
      </c>
    </row>
    <row r="93" spans="1:43" x14ac:dyDescent="0.3">
      <c r="A93" s="1">
        <v>39958</v>
      </c>
      <c r="B93" s="2">
        <v>-2.0000000000000001E-4</v>
      </c>
      <c r="C93" s="2">
        <v>2.8E-3</v>
      </c>
      <c r="D93" s="2">
        <v>4.0000000000000001E-3</v>
      </c>
      <c r="E93" s="2">
        <v>1.9E-3</v>
      </c>
      <c r="F93">
        <f t="shared" si="20"/>
        <v>5</v>
      </c>
      <c r="G93">
        <f t="shared" si="21"/>
        <v>2009</v>
      </c>
      <c r="L93" s="4">
        <f>IF(OR(F92=1, F92=3, F92=4, F92=5, F92=6,F92=9,F92=10,F92=11), B92-C92, IF(OR(F92=2, F92=7,F92=8,F92=12), C92-B92, ""))</f>
        <v>-1.0400000000000001E-2</v>
      </c>
      <c r="M93" s="4">
        <v>2.0263371346394901E-3</v>
      </c>
      <c r="R93" s="4">
        <f>IF(OR(F92=1, F92=4, F92=9,F92=10,F92=11), D92-B92, IF(OR(F92=2,F92=3,F92=5,F92=6, F92=7,F92=8,F92=12), B92-D92, ""))</f>
        <v>-8.0999999999999996E-3</v>
      </c>
      <c r="S93" s="4">
        <v>2.969498817462727E-3</v>
      </c>
      <c r="X93" s="2">
        <f>IF(OR(F92=1, F92=3, F92=4, F92=5,F92=9,F92=10,F92=11), B92-E92, IF(OR(F92=2, F92=6, F92=7,F92=8,F92=12), E92-B92, ""))</f>
        <v>-4.3999999999999994E-3</v>
      </c>
      <c r="Y93" s="4">
        <v>2.3300226072002772E-3</v>
      </c>
      <c r="AD93" s="4">
        <f>IF(OR(F92=1, F92=3, F92=4, F92=5,F92=9,F92=10,F92=11), D92-C92, IF(OR(F92=2, F92=6, F92=7,F92=8,F92=12), C92-D92, ""))</f>
        <v>-2.3000000000000017E-3</v>
      </c>
      <c r="AE93" s="4">
        <v>-9.4316168282323684E-4</v>
      </c>
      <c r="AJ93" s="4">
        <f>IF(OR(F92=1,F92=2, F92=3,F92=9,F92=11,F92=12), C92-E92, IF(OR( F92=4, F92=5,F92=6, F92=7,F92=8,F92=10), E92-C92, ""))</f>
        <v>-6.0000000000000019E-3</v>
      </c>
      <c r="AK93" s="4">
        <v>-3.036854725607871E-4</v>
      </c>
      <c r="AP93" s="4">
        <f>IF(OR(F92=1, F92=3,F92=4, F92=5,F92=9,F92=10,F92=11), D92-E92, IF(OR(F92=2,F92=6, F92=7,F92=8,F92=12), E92-D92, ""))</f>
        <v>3.7000000000000002E-3</v>
      </c>
      <c r="AQ93" s="4">
        <v>-6.3947621026244975E-4</v>
      </c>
    </row>
    <row r="94" spans="1:43" x14ac:dyDescent="0.3">
      <c r="A94" s="1">
        <v>39959</v>
      </c>
      <c r="B94" s="2">
        <v>-2.8500000000000001E-2</v>
      </c>
      <c r="C94" s="2">
        <v>-3.4299999999999997E-2</v>
      </c>
      <c r="D94" s="2">
        <v>-3.0200000000000001E-2</v>
      </c>
      <c r="E94" s="2">
        <v>-2.3300000000000001E-2</v>
      </c>
      <c r="F94">
        <f t="shared" si="20"/>
        <v>5</v>
      </c>
      <c r="G94">
        <f t="shared" si="21"/>
        <v>2009</v>
      </c>
      <c r="L94" s="4">
        <f>IF(OR(F93=1, F93=3, F93=4, F93=5, F93=6,F93=9,F93=10,F93=11), B93-C93, IF(OR(F93=2, F93=7,F93=8,F93=12), C93-B93, ""))</f>
        <v>-3.0000000000000001E-3</v>
      </c>
      <c r="M94" s="4">
        <v>1.5867642768276295E-3</v>
      </c>
      <c r="R94" s="4">
        <f>IF(OR(F93=1, F93=4, F93=9,F93=10,F93=11), D93-B93, IF(OR(F93=2,F93=3,F93=5,F93=6, F93=7,F93=8,F93=12), B93-D93, ""))</f>
        <v>-4.1999999999999997E-3</v>
      </c>
      <c r="S94" s="4">
        <v>1.8694740959677193E-3</v>
      </c>
      <c r="X94" s="2">
        <f>IF(OR(F93=1, F93=3, F93=4, F93=5,F93=9,F93=10,F93=11), B93-E93, IF(OR(F93=2, F93=6, F93=7,F93=8,F93=12), E93-B93, ""))</f>
        <v>-2.0999999999999999E-3</v>
      </c>
      <c r="Y94" s="4">
        <v>1.7615045590841077E-3</v>
      </c>
      <c r="AD94" s="4">
        <f>IF(OR(F93=1, F93=3, F93=4, F93=5,F93=9,F93=10,F93=11), D93-C93, IF(OR(F93=2, F93=6, F93=7,F93=8,F93=12), C93-D93, ""))</f>
        <v>1.2000000000000001E-3</v>
      </c>
      <c r="AE94" s="4">
        <v>-2.8270981914008987E-4</v>
      </c>
      <c r="AJ94" s="4">
        <f>IF(OR(F93=1,F93=2, F93=3,F93=9,F93=11,F93=12), C93-E93, IF(OR( F93=4, F93=5,F93=6, F93=7,F93=8,F93=10), E93-C93, ""))</f>
        <v>-8.9999999999999998E-4</v>
      </c>
      <c r="AK94" s="4">
        <v>-1.7474028225647822E-4</v>
      </c>
      <c r="AP94" s="4">
        <f>IF(OR(F93=1, F93=3,F93=4, F93=5,F93=9,F93=10,F93=11), D93-E93, IF(OR(F93=2,F93=6, F93=7,F93=8,F93=12), E93-D93, ""))</f>
        <v>2.1000000000000003E-3</v>
      </c>
      <c r="AQ94" s="4">
        <v>-1.0796953688361165E-4</v>
      </c>
    </row>
    <row r="95" spans="1:43" x14ac:dyDescent="0.3">
      <c r="A95" s="1">
        <v>39960</v>
      </c>
      <c r="B95" s="2">
        <v>3.8699999999999998E-2</v>
      </c>
      <c r="C95" s="2">
        <v>5.6899999999999999E-2</v>
      </c>
      <c r="D95" s="2">
        <v>5.3100000000000001E-2</v>
      </c>
      <c r="E95" s="2">
        <v>3.8300000000000001E-2</v>
      </c>
      <c r="F95">
        <f t="shared" si="20"/>
        <v>5</v>
      </c>
      <c r="G95">
        <f t="shared" si="21"/>
        <v>2009</v>
      </c>
      <c r="L95" s="4">
        <f>IF(OR(F94=1, F94=3, F94=4, F94=5, F94=6,F94=9,F94=10,F94=11), B94-C94, IF(OR(F94=2, F94=7,F94=8,F94=12), C94-B94, ""))</f>
        <v>5.7999999999999961E-3</v>
      </c>
      <c r="M95" s="4">
        <v>-4.9366859511207097E-3</v>
      </c>
      <c r="R95" s="4">
        <f>IF(OR(F94=1, F94=4, F94=9,F94=10,F94=11), D94-B94, IF(OR(F94=2,F94=3,F94=5,F94=6, F94=7,F94=8,F94=12), B94-D94, ""))</f>
        <v>1.7000000000000001E-3</v>
      </c>
      <c r="S95" s="4">
        <v>-3.5824445808543839E-3</v>
      </c>
      <c r="X95" s="2">
        <f>IF(OR(F94=1, F94=3, F94=4, F94=5,F94=9,F94=10,F94=11), B94-E94, IF(OR(F94=2, F94=6, F94=7,F94=8,F94=12), E94-B94, ""))</f>
        <v>-5.1999999999999998E-3</v>
      </c>
      <c r="Y95" s="4">
        <v>-4.3834299105164273E-3</v>
      </c>
      <c r="AD95" s="4">
        <f>IF(OR(F94=1, F94=3, F94=4, F94=5,F94=9,F94=10,F94=11), D94-C94, IF(OR(F94=2, F94=6, F94=7,F94=8,F94=12), C94-D94, ""))</f>
        <v>4.099999999999996E-3</v>
      </c>
      <c r="AE95" s="4">
        <v>-1.3542413702663258E-3</v>
      </c>
      <c r="AJ95" s="4">
        <f>IF(OR(F94=1,F94=2, F94=3,F94=9,F94=11,F94=12), C94-E94, IF(OR( F94=4, F94=5,F94=6, F94=7,F94=8,F94=10), E94-C94, ""))</f>
        <v>1.0999999999999996E-2</v>
      </c>
      <c r="AK95" s="4">
        <v>-5.5325604060428265E-4</v>
      </c>
      <c r="AP95" s="4">
        <f>IF(OR(F94=1, F94=3,F94=4, F94=5,F94=9,F94=10,F94=11), D94-E94, IF(OR(F94=2,F94=6, F94=7,F94=8,F94=12), E94-D94, ""))</f>
        <v>-6.8999999999999999E-3</v>
      </c>
      <c r="AQ95" s="4">
        <v>-8.0098532966204304E-4</v>
      </c>
    </row>
    <row r="96" spans="1:43" x14ac:dyDescent="0.3">
      <c r="A96" s="1">
        <v>39961</v>
      </c>
      <c r="B96" s="2">
        <v>1.43E-2</v>
      </c>
      <c r="C96" s="2">
        <v>1.4800000000000001E-2</v>
      </c>
      <c r="D96" s="2">
        <v>1.7100000000000001E-2</v>
      </c>
      <c r="E96" s="2">
        <v>1.32E-2</v>
      </c>
      <c r="F96">
        <f t="shared" si="20"/>
        <v>5</v>
      </c>
      <c r="G96">
        <f t="shared" si="21"/>
        <v>2009</v>
      </c>
      <c r="L96" s="4">
        <f>IF(OR(F95=1, F95=3, F95=4, F95=5, F95=6,F95=9,F95=10,F95=11), B95-C95, IF(OR(F95=2, F95=7,F95=8,F95=12), C95-B95, ""))</f>
        <v>-1.8200000000000001E-2</v>
      </c>
      <c r="M96" s="4">
        <v>4.459941495575743E-3</v>
      </c>
      <c r="R96" s="4">
        <f>IF(OR(F95=1, F95=4, F95=9,F95=10,F95=11), D95-B95, IF(OR(F95=2,F95=3,F95=5,F95=6, F95=7,F95=8,F95=12), B95-D95, ""))</f>
        <v>-1.4400000000000003E-2</v>
      </c>
      <c r="S96" s="4">
        <v>1.8378302395403705E-3</v>
      </c>
      <c r="X96" s="2">
        <f>IF(OR(F95=1, F95=3, F95=4, F95=5,F95=9,F95=10,F95=11), B95-E95, IF(OR(F95=2, F95=6, F95=7,F95=8,F95=12), E95-B95, ""))</f>
        <v>3.9999999999999758E-4</v>
      </c>
      <c r="Y96" s="4">
        <v>4.4117505165738868E-3</v>
      </c>
      <c r="AD96" s="4">
        <f>IF(OR(F95=1, F95=3, F95=4, F95=5,F95=9,F95=10,F95=11), D95-C95, IF(OR(F95=2, F95=6, F95=7,F95=8,F95=12), C95-D95, ""))</f>
        <v>-3.7999999999999978E-3</v>
      </c>
      <c r="AE96" s="4">
        <v>2.6221112560353725E-3</v>
      </c>
      <c r="AJ96" s="4">
        <f>IF(OR(F95=1,F95=2, F95=3,F95=9,F95=11,F95=12), C95-E95, IF(OR( F95=4, F95=5,F95=6, F95=7,F95=8,F95=10), E95-C95, ""))</f>
        <v>-1.8599999999999998E-2</v>
      </c>
      <c r="AK96" s="4">
        <v>4.8190979001856184E-5</v>
      </c>
      <c r="AP96" s="4">
        <f>IF(OR(F95=1, F95=3,F95=4, F95=5,F95=9,F95=10,F95=11), D95-E95, IF(OR(F95=2,F95=6, F95=7,F95=8,F95=12), E95-D95, ""))</f>
        <v>1.4800000000000001E-2</v>
      </c>
      <c r="AQ96" s="4">
        <v>2.5739202770335163E-3</v>
      </c>
    </row>
    <row r="97" spans="1:43" x14ac:dyDescent="0.3">
      <c r="A97" s="1">
        <v>39962</v>
      </c>
      <c r="B97" s="2">
        <v>2.58E-2</v>
      </c>
      <c r="C97" s="2">
        <v>7.7999999999999996E-3</v>
      </c>
      <c r="D97" s="2">
        <v>1.0500000000000001E-2</v>
      </c>
      <c r="E97" s="2">
        <v>2.3E-2</v>
      </c>
      <c r="F97">
        <f t="shared" si="20"/>
        <v>5</v>
      </c>
      <c r="G97">
        <f t="shared" si="21"/>
        <v>2009</v>
      </c>
      <c r="L97" s="4">
        <f>IF(OR(F96=1, F96=3, F96=4, F96=5, F96=6,F96=9,F96=10,F96=11), B96-C96, IF(OR(F96=2, F96=7,F96=8,F96=12), C96-B96, ""))</f>
        <v>-5.0000000000000044E-4</v>
      </c>
      <c r="M97" s="4">
        <v>-3.4888758078700319E-3</v>
      </c>
      <c r="R97" s="4">
        <f>IF(OR(F96=1, F96=4, F96=9,F96=10,F96=11), D96-B96, IF(OR(F96=2,F96=3,F96=5,F96=6, F96=7,F96=8,F96=12), B96-D96, ""))</f>
        <v>-2.8000000000000004E-3</v>
      </c>
      <c r="S97" s="4">
        <v>-1.4924710807282296E-3</v>
      </c>
      <c r="X97" s="2">
        <f>IF(OR(F96=1, F96=3, F96=4, F96=5,F96=9,F96=10,F96=11), B96-E96, IF(OR(F96=2, F96=6, F96=7,F96=8,F96=12), E96-B96, ""))</f>
        <v>1.1000000000000003E-3</v>
      </c>
      <c r="Y97" s="4">
        <v>-2.7551749184522305E-3</v>
      </c>
      <c r="AD97" s="4">
        <f>IF(OR(F96=1, F96=3, F96=4, F96=5,F96=9,F96=10,F96=11), D96-C96, IF(OR(F96=2, F96=6, F96=7,F96=8,F96=12), C96-D96, ""))</f>
        <v>2.3E-3</v>
      </c>
      <c r="AE97" s="4">
        <v>-1.9964047271418023E-3</v>
      </c>
      <c r="AJ97" s="4">
        <f>IF(OR(F96=1,F96=2, F96=3,F96=9,F96=11,F96=12), C96-E96, IF(OR( F96=4, F96=5,F96=6, F96=7,F96=8,F96=10), E96-C96, ""))</f>
        <v>-1.6000000000000007E-3</v>
      </c>
      <c r="AK97" s="4">
        <v>-7.3370088941780145E-4</v>
      </c>
      <c r="AP97" s="4">
        <f>IF(OR(F96=1, F96=3,F96=4, F96=5,F96=9,F96=10,F96=11), D96-E96, IF(OR(F96=2,F96=6, F96=7,F96=8,F96=12), E96-D96, ""))</f>
        <v>3.9000000000000007E-3</v>
      </c>
      <c r="AQ97" s="4">
        <v>-1.2627038377240008E-3</v>
      </c>
    </row>
    <row r="98" spans="1:43" x14ac:dyDescent="0.3">
      <c r="A98" s="1">
        <v>39965</v>
      </c>
      <c r="B98" s="2">
        <v>1.8200000000000001E-2</v>
      </c>
      <c r="C98" s="2">
        <v>4.5999999999999999E-3</v>
      </c>
      <c r="D98" s="2">
        <v>-7.0000000000000001E-3</v>
      </c>
      <c r="E98" s="2">
        <v>1.47E-2</v>
      </c>
      <c r="F98">
        <f t="shared" si="20"/>
        <v>6</v>
      </c>
      <c r="G98">
        <f t="shared" si="21"/>
        <v>2009</v>
      </c>
      <c r="L98" s="4">
        <f>IF(OR(F97=1, F97=3, F97=4, F97=5, F97=6,F97=9,F97=10,F97=11), B97-C97, IF(OR(F97=2, F97=7,F97=8,F97=12), C97-B97, ""))</f>
        <v>1.8000000000000002E-2</v>
      </c>
      <c r="M98" s="4">
        <v>-2.0419820473690248E-3</v>
      </c>
      <c r="R98" s="4">
        <f>IF(OR(F97=1, F97=4, F97=9,F97=10,F97=11), D97-B97, IF(OR(F97=2,F97=3,F97=5,F97=6, F97=7,F97=8,F97=12), B97-D97, ""))</f>
        <v>1.5299999999999999E-2</v>
      </c>
      <c r="S98" s="4">
        <v>6.7777590011186698E-3</v>
      </c>
      <c r="X98" s="2">
        <f>IF(OR(F97=1, F97=3, F97=4, F97=5,F97=9,F97=10,F97=11), B97-E97, IF(OR(F97=2, F97=6, F97=7,F97=8,F97=12), E97-B97, ""))</f>
        <v>2.8000000000000004E-3</v>
      </c>
      <c r="Y98" s="4">
        <v>-2.8627363209188178E-3</v>
      </c>
      <c r="AD98" s="4">
        <f>IF(OR(F97=1, F97=3, F97=4, F97=5,F97=9,F97=10,F97=11), D97-C97, IF(OR(F97=2, F97=6, F97=7,F97=8,F97=12), C97-D97, ""))</f>
        <v>2.700000000000001E-3</v>
      </c>
      <c r="AE98" s="4">
        <v>-8.8197410484876955E-3</v>
      </c>
      <c r="AJ98" s="4">
        <f>IF(OR(F97=1,F97=2, F97=3,F97=9,F97=11,F97=12), C97-E97, IF(OR( F97=4, F97=5,F97=6, F97=7,F97=8,F97=10), E97-C97, ""))</f>
        <v>1.52E-2</v>
      </c>
      <c r="AK98" s="4">
        <v>8.2075427354979299E-4</v>
      </c>
      <c r="AP98" s="4">
        <f>IF(OR(F97=1, F97=3,F97=4, F97=5,F97=9,F97=10,F97=11), D97-E97, IF(OR(F97=2,F97=6, F97=7,F97=8,F97=12), E97-D97, ""))</f>
        <v>-1.2499999999999999E-2</v>
      </c>
      <c r="AQ98" s="4">
        <v>-9.6404953220374876E-3</v>
      </c>
    </row>
    <row r="99" spans="1:43" x14ac:dyDescent="0.3">
      <c r="A99" s="1">
        <v>39966</v>
      </c>
      <c r="B99" s="2">
        <v>-1E-3</v>
      </c>
      <c r="C99" s="2">
        <v>8.9999999999999998E-4</v>
      </c>
      <c r="D99" s="2">
        <v>-2.8E-3</v>
      </c>
      <c r="E99" s="2">
        <v>2.3E-3</v>
      </c>
      <c r="F99">
        <f t="shared" si="20"/>
        <v>6</v>
      </c>
      <c r="G99">
        <f t="shared" si="21"/>
        <v>2009</v>
      </c>
      <c r="L99" s="4">
        <f>IF(OR(F98=1, F98=3, F98=4, F98=5, F98=6,F98=9,F98=10,F98=11), B98-C98, IF(OR(F98=2, F98=7,F98=8,F98=12), C98-B98, ""))</f>
        <v>1.3600000000000001E-2</v>
      </c>
      <c r="M99" s="4">
        <v>-3.3195378378007845E-4</v>
      </c>
      <c r="R99" s="4">
        <f>IF(OR(F98=1, F98=4, F98=9,F98=10,F98=11), D98-B98, IF(OR(F98=2,F98=3,F98=5,F98=6, F98=7,F98=8,F98=12), B98-D98, ""))</f>
        <v>2.52E-2</v>
      </c>
      <c r="S99" s="4">
        <v>-4.9345146883714181E-3</v>
      </c>
      <c r="X99" s="2">
        <f>IF(OR(F98=1, F98=3, F98=4, F98=5,F98=9,F98=10,F98=11), B98-E98, IF(OR(F98=2, F98=6, F98=7,F98=8,F98=12), E98-B98, ""))</f>
        <v>-3.5000000000000014E-3</v>
      </c>
      <c r="Y99" s="4">
        <v>3.998524149877794E-4</v>
      </c>
      <c r="AD99" s="4">
        <f>IF(OR(F98=1, F98=3, F98=4, F98=5,F98=9,F98=10,F98=11), D98-C98, IF(OR(F98=2, F98=6, F98=7,F98=8,F98=12), C98-D98, ""))</f>
        <v>1.1599999999999999E-2</v>
      </c>
      <c r="AE99" s="4">
        <v>4.6025609045913397E-3</v>
      </c>
      <c r="AJ99" s="4">
        <f>IF(OR(F98=1,F98=2, F98=3,F98=9,F98=11,F98=12), C98-E98, IF(OR( F98=4, F98=5,F98=6, F98=7,F98=8,F98=10), E98-C98, ""))</f>
        <v>1.01E-2</v>
      </c>
      <c r="AK99" s="4">
        <v>-7.3180619876785785E-4</v>
      </c>
      <c r="AP99" s="4">
        <f>IF(OR(F98=1, F98=3,F98=4, F98=5,F98=9,F98=10,F98=11), D98-E98, IF(OR(F98=2,F98=6, F98=7,F98=8,F98=12), E98-D98, ""))</f>
        <v>2.1700000000000001E-2</v>
      </c>
      <c r="AQ99" s="4">
        <v>5.3343671033591975E-3</v>
      </c>
    </row>
    <row r="100" spans="1:43" x14ac:dyDescent="0.3">
      <c r="A100" s="1">
        <v>39967</v>
      </c>
      <c r="B100" s="2">
        <v>1.1999999999999999E-3</v>
      </c>
      <c r="C100" s="2">
        <v>-3.8999999999999998E-3</v>
      </c>
      <c r="D100" s="2">
        <v>-1.0999999999999999E-2</v>
      </c>
      <c r="E100" s="2">
        <v>-2.9999999999999997E-4</v>
      </c>
      <c r="F100">
        <f t="shared" si="20"/>
        <v>6</v>
      </c>
      <c r="G100">
        <f t="shared" si="21"/>
        <v>2009</v>
      </c>
      <c r="L100" s="4">
        <f>IF(OR(F99=1, F99=3, F99=4, F99=5, F99=6,F99=9,F99=10,F99=11), B99-C99, IF(OR(F99=2, F99=7,F99=8,F99=12), C99-B99, ""))</f>
        <v>-1.9E-3</v>
      </c>
      <c r="M100" s="4">
        <v>9.849033911271351E-4</v>
      </c>
      <c r="R100" s="4">
        <f>IF(OR(F99=1, F99=4, F99=9,F99=10,F99=11), D99-B99, IF(OR(F99=2,F99=3,F99=5,F99=6, F99=7,F99=8,F99=12), B99-D99, ""))</f>
        <v>1.8E-3</v>
      </c>
      <c r="S100" s="4">
        <v>-2.9495822583087868E-3</v>
      </c>
      <c r="X100" s="2">
        <f>IF(OR(F99=1, F99=3, F99=4, F99=5,F99=9,F99=10,F99=11), B99-E99, IF(OR(F99=2, F99=6, F99=7,F99=8,F99=12), E99-B99, ""))</f>
        <v>3.3E-3</v>
      </c>
      <c r="Y100" s="4">
        <v>1.3617890073030071E-3</v>
      </c>
      <c r="AD100" s="4">
        <f>IF(OR(F99=1, F99=3, F99=4, F99=5,F99=9,F99=10,F99=11), D99-C99, IF(OR(F99=2, F99=6, F99=7,F99=8,F99=12), C99-D99, ""))</f>
        <v>3.7000000000000002E-3</v>
      </c>
      <c r="AE100" s="4">
        <v>3.9344856494359214E-3</v>
      </c>
      <c r="AJ100" s="4">
        <f>IF(OR(F99=1,F99=2, F99=3,F99=9,F99=11,F99=12), C99-E99, IF(OR( F99=4, F99=5,F99=6, F99=7,F99=8,F99=10), E99-C99, ""))</f>
        <v>1.4E-3</v>
      </c>
      <c r="AK100" s="4">
        <v>-3.7688561617587202E-4</v>
      </c>
      <c r="AP100" s="4">
        <f>IF(OR(F99=1, F99=3,F99=4, F99=5,F99=9,F99=10,F99=11), D99-E99, IF(OR(F99=2,F99=6, F99=7,F99=8,F99=12), E99-D99, ""))</f>
        <v>5.1000000000000004E-3</v>
      </c>
      <c r="AQ100" s="4">
        <v>4.3113712656117935E-3</v>
      </c>
    </row>
    <row r="101" spans="1:43" x14ac:dyDescent="0.3">
      <c r="A101" s="1">
        <v>39968</v>
      </c>
      <c r="B101" s="2">
        <v>9.2999999999999992E-3</v>
      </c>
      <c r="C101" s="2">
        <v>0.02</v>
      </c>
      <c r="D101" s="2">
        <v>1.21E-2</v>
      </c>
      <c r="E101" s="2">
        <v>9.2999999999999992E-3</v>
      </c>
      <c r="F101">
        <f t="shared" si="20"/>
        <v>6</v>
      </c>
      <c r="G101">
        <f t="shared" si="21"/>
        <v>2009</v>
      </c>
      <c r="L101" s="4">
        <f>IF(OR(F100=1, F100=3, F100=4, F100=5, F100=6,F100=9,F100=10,F100=11), B100-C100, IF(OR(F100=2, F100=7,F100=8,F100=12), C100-B100, ""))</f>
        <v>5.0999999999999995E-3</v>
      </c>
      <c r="M101" s="4">
        <v>8.9224521665683919E-3</v>
      </c>
      <c r="R101" s="4">
        <f>IF(OR(F100=1, F100=4, F100=9,F100=10,F100=11), D100-B100, IF(OR(F100=2,F100=3,F100=5,F100=6, F100=7,F100=8,F100=12), B100-D100, ""))</f>
        <v>1.2199999999999999E-2</v>
      </c>
      <c r="S101" s="4">
        <v>-3.0796517436828073E-3</v>
      </c>
      <c r="X101" s="2">
        <f>IF(OR(F100=1, F100=3, F100=4, F100=5,F100=9,F100=10,F100=11), B100-E100, IF(OR(F100=2, F100=6, F100=7,F100=8,F100=12), E100-B100, ""))</f>
        <v>-1.4999999999999998E-3</v>
      </c>
      <c r="Y101" s="4">
        <v>7.1451519266574615E-3</v>
      </c>
      <c r="AD101" s="4">
        <f>IF(OR(F100=1, F100=3, F100=4, F100=5,F100=9,F100=10,F100=11), D100-C100, IF(OR(F100=2, F100=6, F100=7,F100=8,F100=12), C100-D100, ""))</f>
        <v>7.0999999999999995E-3</v>
      </c>
      <c r="AE101" s="4">
        <v>1.2002103910251199E-2</v>
      </c>
      <c r="AJ101" s="4">
        <f>IF(OR(F100=1,F100=2, F100=3,F100=9,F100=11,F100=12), C100-E100, IF(OR( F100=4, F100=5,F100=6, F100=7,F100=8,F100=10), E100-C100, ""))</f>
        <v>3.5999999999999999E-3</v>
      </c>
      <c r="AK101" s="4">
        <v>1.77730023991093E-3</v>
      </c>
      <c r="AP101" s="4">
        <f>IF(OR(F100=1, F100=3,F100=4, F100=5,F100=9,F100=10,F100=11), D100-E100, IF(OR(F100=2,F100=6, F100=7,F100=8,F100=12), E100-D100, ""))</f>
        <v>1.0699999999999999E-2</v>
      </c>
      <c r="AQ101" s="4">
        <v>1.0224803670340269E-2</v>
      </c>
    </row>
    <row r="102" spans="1:43" x14ac:dyDescent="0.3">
      <c r="A102" s="1">
        <v>39969</v>
      </c>
      <c r="B102" s="2">
        <v>3.0999999999999999E-3</v>
      </c>
      <c r="C102" s="2">
        <v>-4.5999999999999999E-3</v>
      </c>
      <c r="D102" s="2">
        <v>-8.9999999999999998E-4</v>
      </c>
      <c r="E102" s="2">
        <v>6.3E-3</v>
      </c>
      <c r="F102">
        <f t="shared" si="20"/>
        <v>6</v>
      </c>
      <c r="G102">
        <f t="shared" si="21"/>
        <v>2009</v>
      </c>
      <c r="L102" s="4">
        <f>IF(OR(F101=1, F101=3, F101=4, F101=5, F101=6,F101=9,F101=10,F101=11), B101-C101, IF(OR(F101=2, F101=7,F101=8,F101=12), C101-B101, ""))</f>
        <v>-1.0700000000000001E-2</v>
      </c>
      <c r="M102" s="4">
        <v>-2.7162712197416304E-3</v>
      </c>
      <c r="R102" s="4">
        <f>IF(OR(F101=1, F101=4, F101=9,F101=10,F101=11), D101-B101, IF(OR(F101=2,F101=3,F101=5,F101=6, F101=7,F101=8,F101=12), B101-D101, ""))</f>
        <v>-2.8000000000000004E-3</v>
      </c>
      <c r="S102" s="4">
        <v>2.4780406631091673E-4</v>
      </c>
      <c r="X102" s="2">
        <f>IF(OR(F101=1, F101=3, F101=4, F101=5,F101=9,F101=10,F101=11), B101-E101, IF(OR(F101=2, F101=6, F101=7,F101=8,F101=12), E101-B101, ""))</f>
        <v>0</v>
      </c>
      <c r="Y102" s="4">
        <v>-2.485657141911349E-3</v>
      </c>
      <c r="AD102" s="4">
        <f>IF(OR(F101=1, F101=3, F101=4, F101=5,F101=9,F101=10,F101=11), D101-C101, IF(OR(F101=2, F101=6, F101=7,F101=8,F101=12), C101-D101, ""))</f>
        <v>7.9000000000000008E-3</v>
      </c>
      <c r="AE102" s="4">
        <v>-2.9640752860525471E-3</v>
      </c>
      <c r="AJ102" s="4">
        <f>IF(OR(F101=1,F101=2, F101=3,F101=9,F101=11,F101=12), C101-E101, IF(OR( F101=4, F101=5,F101=6, F101=7,F101=8,F101=10), E101-C101, ""))</f>
        <v>-1.0700000000000001E-2</v>
      </c>
      <c r="AK102" s="4">
        <v>-2.3061407783028136E-4</v>
      </c>
      <c r="AP102" s="4">
        <f>IF(OR(F101=1, F101=3,F101=4, F101=5,F101=9,F101=10,F101=11), D101-E101, IF(OR(F101=2,F101=6, F101=7,F101=8,F101=12), E101-D101, ""))</f>
        <v>-2.8000000000000004E-3</v>
      </c>
      <c r="AQ102" s="4">
        <v>-2.7334612082222658E-3</v>
      </c>
    </row>
    <row r="103" spans="1:43" x14ac:dyDescent="0.3">
      <c r="A103" s="1">
        <v>39972</v>
      </c>
      <c r="B103" s="2">
        <v>-3.4200000000000001E-2</v>
      </c>
      <c r="C103" s="2">
        <v>-4.9000000000000002E-2</v>
      </c>
      <c r="D103" s="2">
        <v>-5.0099999999999999E-2</v>
      </c>
      <c r="E103" s="2">
        <v>-2.9000000000000001E-2</v>
      </c>
      <c r="F103">
        <f t="shared" si="20"/>
        <v>6</v>
      </c>
      <c r="G103">
        <f t="shared" si="21"/>
        <v>2009</v>
      </c>
      <c r="L103" s="4">
        <f>IF(OR(F102=1, F102=3, F102=4, F102=5, F102=6,F102=9,F102=10,F102=11), B102-C102, IF(OR(F102=2, F102=7,F102=8,F102=12), C102-B102, ""))</f>
        <v>7.7000000000000002E-3</v>
      </c>
      <c r="M103" s="4">
        <v>-2.9665899114847873E-3</v>
      </c>
      <c r="R103" s="4">
        <f>IF(OR(F102=1, F102=4, F102=9,F102=10,F102=11), D102-B102, IF(OR(F102=2,F102=3,F102=5,F102=6, F102=7,F102=8,F102=12), B102-D102, ""))</f>
        <v>4.0000000000000001E-3</v>
      </c>
      <c r="S103" s="4">
        <v>-3.9362025099720973E-3</v>
      </c>
      <c r="X103" s="2">
        <f>IF(OR(F102=1, F102=3, F102=4, F102=5,F102=9,F102=10,F102=11), B102-E102, IF(OR(F102=2, F102=6, F102=7,F102=8,F102=12), E102-B102, ""))</f>
        <v>3.2000000000000002E-3</v>
      </c>
      <c r="Y103" s="4">
        <v>-8.8130418077539061E-4</v>
      </c>
      <c r="AD103" s="4">
        <f>IF(OR(F102=1, F102=3, F102=4, F102=5,F102=9,F102=10,F102=11), D102-C102, IF(OR(F102=2, F102=6, F102=7,F102=8,F102=12), C102-D102, ""))</f>
        <v>-3.7000000000000002E-3</v>
      </c>
      <c r="AE103" s="4">
        <v>9.6961259848730996E-4</v>
      </c>
      <c r="AJ103" s="4">
        <f>IF(OR(F102=1,F102=2, F102=3,F102=9,F102=11,F102=12), C102-E102, IF(OR( F102=4, F102=5,F102=6, F102=7,F102=8,F102=10), E102-C102, ""))</f>
        <v>1.09E-2</v>
      </c>
      <c r="AK103" s="4">
        <v>-2.0852857307093967E-3</v>
      </c>
      <c r="AP103" s="4">
        <f>IF(OR(F102=1, F102=3,F102=4, F102=5,F102=9,F102=10,F102=11), D102-E102, IF(OR(F102=2,F102=6, F102=7,F102=8,F102=12), E102-D102, ""))</f>
        <v>7.1999999999999998E-3</v>
      </c>
      <c r="AQ103" s="4">
        <v>3.0548983291967067E-3</v>
      </c>
    </row>
    <row r="104" spans="1:43" x14ac:dyDescent="0.3">
      <c r="A104" s="1">
        <v>39973</v>
      </c>
      <c r="B104" s="2">
        <v>2.7300000000000001E-2</v>
      </c>
      <c r="C104" s="2">
        <v>2.8400000000000002E-2</v>
      </c>
      <c r="D104" s="2">
        <v>3.0200000000000001E-2</v>
      </c>
      <c r="E104" s="2">
        <v>3.1399999999999997E-2</v>
      </c>
      <c r="F104">
        <f t="shared" si="20"/>
        <v>6</v>
      </c>
      <c r="G104">
        <f t="shared" si="21"/>
        <v>2009</v>
      </c>
      <c r="L104" s="4">
        <f>IF(OR(F103=1, F103=3, F103=4, F103=5, F103=6,F103=9,F103=10,F103=11), B103-C103, IF(OR(F103=2, F103=7,F103=8,F103=12), C103-B103, ""))</f>
        <v>1.4800000000000001E-2</v>
      </c>
      <c r="M104" s="4">
        <v>-3.4592476566737813E-3</v>
      </c>
      <c r="R104" s="4">
        <f>IF(OR(F103=1, F103=4, F103=9,F103=10,F103=11), D103-B103, IF(OR(F103=2,F103=3,F103=5,F103=6, F103=7,F103=8,F103=12), B103-D103, ""))</f>
        <v>1.5899999999999997E-2</v>
      </c>
      <c r="S104" s="4">
        <v>2.0849593640372361E-3</v>
      </c>
      <c r="X104" s="2">
        <f>IF(OR(F103=1, F103=3, F103=4, F103=5,F103=9,F103=10,F103=11), B103-E103, IF(OR(F103=2, F103=6, F103=7,F103=8,F103=12), E103-B103, ""))</f>
        <v>5.1999999999999998E-3</v>
      </c>
      <c r="Y104" s="4">
        <v>4.2273439919186719E-3</v>
      </c>
      <c r="AD104" s="4">
        <f>IF(OR(F103=1, F103=3, F103=4, F103=5,F103=9,F103=10,F103=11), D103-C103, IF(OR(F103=2, F103=6, F103=7,F103=8,F103=12), C103-D103, ""))</f>
        <v>1.0999999999999968E-3</v>
      </c>
      <c r="AE104" s="4">
        <v>5.5442070207110169E-3</v>
      </c>
      <c r="AJ104" s="4">
        <f>IF(OR(F103=1,F103=2, F103=3,F103=9,F103=11,F103=12), C103-E103, IF(OR( F103=4, F103=5,F103=6, F103=7,F103=8,F103=10), E103-C103, ""))</f>
        <v>0.02</v>
      </c>
      <c r="AK104" s="4">
        <v>7.68096335244891E-4</v>
      </c>
      <c r="AP104" s="4">
        <f>IF(OR(F103=1, F103=3,F103=4, F103=5,F103=9,F103=10,F103=11), D103-E103, IF(OR(F103=2,F103=6, F103=7,F103=8,F103=12), E103-D103, ""))</f>
        <v>2.1099999999999997E-2</v>
      </c>
      <c r="AQ104" s="4">
        <v>6.312303355955908E-3</v>
      </c>
    </row>
    <row r="105" spans="1:43" x14ac:dyDescent="0.3">
      <c r="A105" s="1">
        <v>39974</v>
      </c>
      <c r="B105" s="2">
        <v>2.29E-2</v>
      </c>
      <c r="C105" s="2">
        <v>1.8100000000000002E-2</v>
      </c>
      <c r="D105" s="2">
        <v>2.1299999999999999E-2</v>
      </c>
      <c r="E105" s="2">
        <v>2.2499999999999999E-2</v>
      </c>
      <c r="F105">
        <f t="shared" si="20"/>
        <v>6</v>
      </c>
      <c r="G105">
        <f t="shared" si="21"/>
        <v>2009</v>
      </c>
      <c r="L105" s="4">
        <f>IF(OR(F104=1, F104=3, F104=4, F104=5, F104=6,F104=9,F104=10,F104=11), B104-C104, IF(OR(F104=2, F104=7,F104=8,F104=12), C104-B104, ""))</f>
        <v>-1.1000000000000003E-3</v>
      </c>
      <c r="M105" s="4">
        <v>-1.146870104368003E-2</v>
      </c>
      <c r="R105" s="4">
        <f>IF(OR(F104=1, F104=4, F104=9,F104=10,F104=11), D104-B104, IF(OR(F104=2,F104=3,F104=5,F104=6, F104=7,F104=8,F104=12), B104-D104, ""))</f>
        <v>-2.8999999999999998E-3</v>
      </c>
      <c r="S105" s="4">
        <v>-4.6120352996676522E-4</v>
      </c>
      <c r="X105" s="2">
        <f>IF(OR(F104=1, F104=3, F104=4, F104=5,F104=9,F104=10,F104=11), B104-E104, IF(OR(F104=2, F104=6, F104=7,F104=8,F104=12), E104-B104, ""))</f>
        <v>4.099999999999996E-3</v>
      </c>
      <c r="Y105" s="4">
        <v>1.1101123853808625E-2</v>
      </c>
      <c r="AD105" s="4">
        <f>IF(OR(F104=1, F104=3, F104=4, F104=5,F104=9,F104=10,F104=11), D104-C104, IF(OR(F104=2, F104=6, F104=7,F104=8,F104=12), C104-D104, ""))</f>
        <v>-1.7999999999999995E-3</v>
      </c>
      <c r="AE105" s="4">
        <v>1.1007497513713264E-2</v>
      </c>
      <c r="AJ105" s="4">
        <f>IF(OR(F104=1,F104=2, F104=3,F104=9,F104=11,F104=12), C104-E104, IF(OR( F104=4, F104=5,F104=6, F104=7,F104=8,F104=10), E104-C104, ""))</f>
        <v>2.9999999999999957E-3</v>
      </c>
      <c r="AK105" s="4">
        <v>-3.675771898714042E-4</v>
      </c>
      <c r="AP105" s="4">
        <f>IF(OR(F104=1, F104=3,F104=4, F104=5,F104=9,F104=10,F104=11), D104-E104, IF(OR(F104=2,F104=6, F104=7,F104=8,F104=12), E104-D104, ""))</f>
        <v>1.1999999999999962E-3</v>
      </c>
      <c r="AQ105" s="4">
        <v>1.063992032384186E-2</v>
      </c>
    </row>
    <row r="106" spans="1:43" x14ac:dyDescent="0.3">
      <c r="A106" s="1">
        <v>39975</v>
      </c>
      <c r="B106" s="2">
        <v>-3.8E-3</v>
      </c>
      <c r="C106" s="2">
        <v>-4.4999999999999997E-3</v>
      </c>
      <c r="D106" s="2">
        <v>-1.1900000000000001E-2</v>
      </c>
      <c r="E106" s="2">
        <v>-3.5999999999999999E-3</v>
      </c>
      <c r="F106">
        <f t="shared" si="20"/>
        <v>6</v>
      </c>
      <c r="G106">
        <f t="shared" si="21"/>
        <v>2009</v>
      </c>
      <c r="L106" s="4">
        <f>IF(OR(F105=1, F105=3, F105=4, F105=5, F105=6,F105=9,F105=10,F105=11), B105-C105, IF(OR(F105=2, F105=7,F105=8,F105=12), C105-B105, ""))</f>
        <v>4.7999999999999987E-3</v>
      </c>
      <c r="M106" s="4">
        <v>9.1853707528113428E-4</v>
      </c>
      <c r="R106" s="4">
        <f>IF(OR(F105=1, F105=4, F105=9,F105=10,F105=11), D105-B105, IF(OR(F105=2,F105=3,F105=5,F105=6, F105=7,F105=8,F105=12), B105-D105, ""))</f>
        <v>1.6000000000000007E-3</v>
      </c>
      <c r="S106" s="4">
        <v>2.8480965655818102E-3</v>
      </c>
      <c r="X106" s="2">
        <f>IF(OR(F105=1, F105=3, F105=4, F105=5,F105=9,F105=10,F105=11), B105-E105, IF(OR(F105=2, F105=6, F105=7,F105=8,F105=12), E105-B105, ""))</f>
        <v>-4.0000000000000105E-4</v>
      </c>
      <c r="Y106" s="4">
        <v>-1.5300259006741767E-3</v>
      </c>
      <c r="AD106" s="4">
        <f>IF(OR(F105=1, F105=3, F105=4, F105=5,F105=9,F105=10,F105=11), D105-C105, IF(OR(F105=2, F105=6, F105=7,F105=8,F105=12), C105-D105, ""))</f>
        <v>-3.199999999999998E-3</v>
      </c>
      <c r="AE106" s="4">
        <v>1.9295594903006759E-3</v>
      </c>
      <c r="AJ106" s="4">
        <f>IF(OR(F105=1,F105=2, F105=3,F105=9,F105=11,F105=12), C105-E105, IF(OR( F105=4, F105=5,F105=6, F105=7,F105=8,F105=10), E105-C105, ""))</f>
        <v>4.3999999999999977E-3</v>
      </c>
      <c r="AK106" s="4">
        <v>-6.1148882539304242E-4</v>
      </c>
      <c r="AP106" s="4">
        <f>IF(OR(F105=1, F105=3,F105=4, F105=5,F105=9,F105=10,F105=11), D105-E105, IF(OR(F105=2,F105=6, F105=7,F105=8,F105=12), E105-D105, ""))</f>
        <v>1.1999999999999997E-3</v>
      </c>
      <c r="AQ106" s="4">
        <v>1.3180706649076335E-3</v>
      </c>
    </row>
    <row r="107" spans="1:43" x14ac:dyDescent="0.3">
      <c r="A107" s="1">
        <v>39976</v>
      </c>
      <c r="B107" s="2">
        <v>-1.17E-2</v>
      </c>
      <c r="C107" s="2">
        <v>-2.5100000000000001E-2</v>
      </c>
      <c r="D107" s="2">
        <v>-2.3199999999999998E-2</v>
      </c>
      <c r="E107" s="2">
        <v>-1.1299999999999999E-2</v>
      </c>
      <c r="F107">
        <f t="shared" si="20"/>
        <v>6</v>
      </c>
      <c r="G107">
        <f t="shared" si="21"/>
        <v>2009</v>
      </c>
      <c r="L107" s="4">
        <f>IF(OR(F106=1, F106=3, F106=4, F106=5, F106=6,F106=9,F106=10,F106=11), B106-C106, IF(OR(F106=2, F106=7,F106=8,F106=12), C106-B106, ""))</f>
        <v>6.9999999999999967E-4</v>
      </c>
      <c r="M107" s="4">
        <v>2.7927815226201254E-3</v>
      </c>
      <c r="R107" s="4">
        <f>IF(OR(F106=1, F106=4, F106=9,F106=10,F106=11), D106-B106, IF(OR(F106=2,F106=3,F106=5,F106=6, F106=7,F106=8,F106=12), B106-D106, ""))</f>
        <v>8.1000000000000013E-3</v>
      </c>
      <c r="S107" s="4">
        <v>2.3699128840100133E-3</v>
      </c>
      <c r="X107" s="2">
        <f>IF(OR(F106=1, F106=3, F106=4, F106=5,F106=9,F106=10,F106=11), B106-E106, IF(OR(F106=2, F106=6, F106=7,F106=8,F106=12), E106-B106, ""))</f>
        <v>2.0000000000000009E-4</v>
      </c>
      <c r="Y107" s="4">
        <v>-3.1318526893738046E-3</v>
      </c>
      <c r="AD107" s="4">
        <f>IF(OR(F106=1, F106=3, F106=4, F106=5,F106=9,F106=10,F106=11), D106-C106, IF(OR(F106=2, F106=6, F106=7,F106=8,F106=12), C106-D106, ""))</f>
        <v>7.4000000000000012E-3</v>
      </c>
      <c r="AE107" s="4">
        <v>-4.2286863861011213E-4</v>
      </c>
      <c r="AJ107" s="4">
        <f>IF(OR(F106=1,F106=2, F106=3,F106=9,F106=11,F106=12), C106-E106, IF(OR( F106=4, F106=5,F106=6, F106=7,F106=8,F106=10), E106-C106, ""))</f>
        <v>8.9999999999999976E-4</v>
      </c>
      <c r="AK107" s="4">
        <v>-3.3907116675367926E-4</v>
      </c>
      <c r="AP107" s="4">
        <f>IF(OR(F106=1, F106=3,F106=4, F106=5,F106=9,F106=10,F106=11), D106-E106, IF(OR(F106=2,F106=6, F106=7,F106=8,F106=12), E106-D106, ""))</f>
        <v>8.3000000000000018E-3</v>
      </c>
      <c r="AQ107" s="4">
        <v>-7.6193980536379139E-4</v>
      </c>
    </row>
    <row r="108" spans="1:43" x14ac:dyDescent="0.3">
      <c r="A108" s="1">
        <v>39979</v>
      </c>
      <c r="B108" s="2">
        <v>-2.1700000000000001E-2</v>
      </c>
      <c r="C108" s="2">
        <v>-3.0999999999999999E-3</v>
      </c>
      <c r="D108" s="2">
        <v>-2.9999999999999997E-4</v>
      </c>
      <c r="E108" s="2">
        <v>-2.3800000000000002E-2</v>
      </c>
      <c r="F108">
        <f t="shared" si="20"/>
        <v>6</v>
      </c>
      <c r="G108">
        <f t="shared" si="21"/>
        <v>2009</v>
      </c>
      <c r="L108" s="4">
        <f>IF(OR(F107=1, F107=3, F107=4, F107=5, F107=6,F107=9,F107=10,F107=11), B107-C107, IF(OR(F107=2, F107=7,F107=8,F107=12), C107-B107, ""))</f>
        <v>1.34E-2</v>
      </c>
      <c r="M108" s="4">
        <v>-6.6640551255368712E-3</v>
      </c>
      <c r="R108" s="4">
        <f>IF(OR(F107=1, F107=4, F107=9,F107=10,F107=11), D107-B107, IF(OR(F107=2,F107=3,F107=5,F107=6, F107=7,F107=8,F107=12), B107-D107, ""))</f>
        <v>1.1499999999999998E-2</v>
      </c>
      <c r="S108" s="4">
        <v>9.6552289946856031E-4</v>
      </c>
      <c r="X108" s="2">
        <f>IF(OR(F107=1, F107=3, F107=4, F107=5,F107=9,F107=10,F107=11), B107-E107, IF(OR(F107=2, F107=6, F107=7,F107=8,F107=12), E107-B107, ""))</f>
        <v>4.0000000000000105E-4</v>
      </c>
      <c r="Y108" s="4">
        <v>6.9501144436324106E-3</v>
      </c>
      <c r="AD108" s="4">
        <f>IF(OR(F107=1, F107=3, F107=4, F107=5,F107=9,F107=10,F107=11), D107-C107, IF(OR(F107=2, F107=6, F107=7,F107=8,F107=12), C107-D107, ""))</f>
        <v>-1.9000000000000024E-3</v>
      </c>
      <c r="AE108" s="4">
        <v>7.6295780250054315E-3</v>
      </c>
      <c r="AJ108" s="4">
        <f>IF(OR(F107=1,F107=2, F107=3,F107=9,F107=11,F107=12), C107-E107, IF(OR( F107=4, F107=5,F107=6, F107=7,F107=8,F107=10), E107-C107, ""))</f>
        <v>1.3800000000000002E-2</v>
      </c>
      <c r="AK108" s="4">
        <v>2.8605931809553968E-4</v>
      </c>
      <c r="AP108" s="4">
        <f>IF(OR(F107=1, F107=3,F107=4, F107=5,F107=9,F107=10,F107=11), D107-E107, IF(OR(F107=2,F107=6, F107=7,F107=8,F107=12), E107-D107, ""))</f>
        <v>1.1899999999999999E-2</v>
      </c>
      <c r="AQ108" s="4">
        <v>7.9156373431009709E-3</v>
      </c>
    </row>
    <row r="109" spans="1:43" x14ac:dyDescent="0.3">
      <c r="A109" s="1">
        <v>39980</v>
      </c>
      <c r="B109" s="2">
        <v>7.4999999999999997E-3</v>
      </c>
      <c r="C109" s="2">
        <v>2.81E-2</v>
      </c>
      <c r="D109" s="2">
        <v>2.7199999999999998E-2</v>
      </c>
      <c r="E109" s="2">
        <v>5.4999999999999997E-3</v>
      </c>
      <c r="F109">
        <f t="shared" si="20"/>
        <v>6</v>
      </c>
      <c r="G109">
        <f t="shared" si="21"/>
        <v>2009</v>
      </c>
      <c r="L109" s="4">
        <f>IF(OR(F108=1, F108=3, F108=4, F108=5, F108=6,F108=9,F108=10,F108=11), B108-C108, IF(OR(F108=2, F108=7,F108=8,F108=12), C108-B108, ""))</f>
        <v>-1.8600000000000002E-2</v>
      </c>
      <c r="M109" s="4">
        <v>-1.2803691747777061E-4</v>
      </c>
      <c r="R109" s="4">
        <f>IF(OR(F108=1, F108=4, F108=9,F108=10,F108=11), D108-B108, IF(OR(F108=2,F108=3,F108=5,F108=6, F108=7,F108=8,F108=12), B108-D108, ""))</f>
        <v>-2.1399999999999999E-2</v>
      </c>
      <c r="S109" s="4">
        <v>-2.1751275752918183E-3</v>
      </c>
      <c r="X109" s="2">
        <f>IF(OR(F108=1, F108=3, F108=4, F108=5,F108=9,F108=10,F108=11), B108-E108, IF(OR(F108=2, F108=6, F108=7,F108=8,F108=12), E108-B108, ""))</f>
        <v>-2.1000000000000012E-3</v>
      </c>
      <c r="Y109" s="4">
        <v>-3.4535978385335023E-4</v>
      </c>
      <c r="AD109" s="4">
        <f>IF(OR(F108=1, F108=3, F108=4, F108=5,F108=9,F108=10,F108=11), D108-C108, IF(OR(F108=2, F108=6, F108=7,F108=8,F108=12), C108-D108, ""))</f>
        <v>-2.8E-3</v>
      </c>
      <c r="AE109" s="4">
        <v>-2.0470906578140477E-3</v>
      </c>
      <c r="AJ109" s="4">
        <f>IF(OR(F108=1,F108=2, F108=3,F108=9,F108=11,F108=12), C108-E108, IF(OR( F108=4, F108=5,F108=6, F108=7,F108=8,F108=10), E108-C108, ""))</f>
        <v>-2.0700000000000003E-2</v>
      </c>
      <c r="AK109" s="4">
        <v>-4.7339670133112084E-4</v>
      </c>
      <c r="AP109" s="4">
        <f>IF(OR(F108=1, F108=3,F108=4, F108=5,F108=9,F108=10,F108=11), D108-E108, IF(OR(F108=2,F108=6, F108=7,F108=8,F108=12), E108-D108, ""))</f>
        <v>-2.35E-2</v>
      </c>
      <c r="AQ109" s="4">
        <v>-2.5204873591451685E-3</v>
      </c>
    </row>
    <row r="110" spans="1:43" x14ac:dyDescent="0.3">
      <c r="A110" s="1">
        <v>39981</v>
      </c>
      <c r="B110" s="2">
        <v>-3.5799999999999998E-2</v>
      </c>
      <c r="C110" s="2">
        <v>-2.8299999999999999E-2</v>
      </c>
      <c r="D110" s="2">
        <v>-2.64E-2</v>
      </c>
      <c r="E110" s="2">
        <v>-2.9100000000000001E-2</v>
      </c>
      <c r="F110">
        <f t="shared" si="20"/>
        <v>6</v>
      </c>
      <c r="G110">
        <f t="shared" si="21"/>
        <v>2009</v>
      </c>
      <c r="L110" s="4">
        <f>IF(OR(F109=1, F109=3, F109=4, F109=5, F109=6,F109=9,F109=10,F109=11), B109-C109, IF(OR(F109=2, F109=7,F109=8,F109=12), C109-B109, ""))</f>
        <v>-2.06E-2</v>
      </c>
      <c r="M110" s="4">
        <v>7.7367711468322485E-3</v>
      </c>
      <c r="R110" s="4">
        <f>IF(OR(F109=1, F109=4, F109=9,F109=10,F109=11), D109-B109, IF(OR(F109=2,F109=3,F109=5,F109=6, F109=7,F109=8,F109=12), B109-D109, ""))</f>
        <v>-1.9699999999999999E-2</v>
      </c>
      <c r="S110" s="4">
        <v>1.7459977502306363E-3</v>
      </c>
      <c r="X110" s="2">
        <f>IF(OR(F109=1, F109=3, F109=4, F109=5,F109=9,F109=10,F109=11), B109-E109, IF(OR(F109=2, F109=6, F109=7,F109=8,F109=12), E109-B109, ""))</f>
        <v>-2E-3</v>
      </c>
      <c r="Y110" s="4">
        <v>-6.6104363207446001E-3</v>
      </c>
      <c r="AD110" s="4">
        <f>IF(OR(F109=1, F109=3, F109=4, F109=5,F109=9,F109=10,F109=11), D109-C109, IF(OR(F109=2, F109=6, F109=7,F109=8,F109=12), C109-D109, ""))</f>
        <v>9.0000000000000149E-4</v>
      </c>
      <c r="AE110" s="4">
        <v>-5.9907733966016122E-3</v>
      </c>
      <c r="AJ110" s="4">
        <f>IF(OR(F109=1,F109=2, F109=3,F109=9,F109=11,F109=12), C109-E109, IF(OR( F109=4, F109=5,F109=6, F109=7,F109=8,F109=10), E109-C109, ""))</f>
        <v>-2.2600000000000002E-2</v>
      </c>
      <c r="AK110" s="4">
        <v>1.1263348260876485E-3</v>
      </c>
      <c r="AP110" s="4">
        <f>IF(OR(F109=1, F109=3,F109=4, F109=5,F109=9,F109=10,F109=11), D109-E109, IF(OR(F109=2,F109=6, F109=7,F109=8,F109=12), E109-D109, ""))</f>
        <v>-2.1699999999999997E-2</v>
      </c>
      <c r="AQ110" s="4">
        <v>-4.8644385705139638E-3</v>
      </c>
    </row>
    <row r="111" spans="1:43" x14ac:dyDescent="0.3">
      <c r="A111" s="1">
        <v>39982</v>
      </c>
      <c r="B111" s="2">
        <v>-2.4E-2</v>
      </c>
      <c r="C111" s="2">
        <v>-6.7999999999999996E-3</v>
      </c>
      <c r="D111" s="2">
        <v>-1E-4</v>
      </c>
      <c r="E111" s="2">
        <v>-1.77E-2</v>
      </c>
      <c r="F111">
        <f t="shared" si="20"/>
        <v>6</v>
      </c>
      <c r="G111">
        <f t="shared" si="21"/>
        <v>2009</v>
      </c>
      <c r="L111" s="4">
        <f>IF(OR(F110=1, F110=3, F110=4, F110=5, F110=6,F110=9,F110=10,F110=11), B110-C110, IF(OR(F110=2, F110=7,F110=8,F110=12), C110-B110, ""))</f>
        <v>-7.4999999999999997E-3</v>
      </c>
      <c r="M111" s="4">
        <v>-2.4791563425104763E-3</v>
      </c>
      <c r="R111" s="4">
        <f>IF(OR(F110=1, F110=4, F110=9,F110=10,F110=11), D110-B110, IF(OR(F110=2,F110=3,F110=5,F110=6, F110=7,F110=8,F110=12), B110-D110, ""))</f>
        <v>-9.3999999999999986E-3</v>
      </c>
      <c r="S111" s="4">
        <v>-2.1856963664543955E-3</v>
      </c>
      <c r="X111" s="2">
        <f>IF(OR(F110=1, F110=3, F110=4, F110=5,F110=9,F110=10,F110=11), B110-E110, IF(OR(F110=2, F110=6, F110=7,F110=8,F110=12), E110-B110, ""))</f>
        <v>6.6999999999999976E-3</v>
      </c>
      <c r="Y111" s="4">
        <v>3.3247266145238919E-3</v>
      </c>
      <c r="AD111" s="4">
        <f>IF(OR(F110=1, F110=3, F110=4, F110=5,F110=9,F110=10,F110=11), D110-C110, IF(OR(F110=2, F110=6, F110=7,F110=8,F110=12), C110-D110, ""))</f>
        <v>-1.8999999999999989E-3</v>
      </c>
      <c r="AE111" s="4">
        <v>2.9345997605608083E-4</v>
      </c>
      <c r="AJ111" s="4">
        <f>IF(OR(F110=1,F110=2, F110=3,F110=9,F110=11,F110=12), C110-E110, IF(OR( F110=4, F110=5,F110=6, F110=7,F110=8,F110=10), E110-C110, ""))</f>
        <v>-8.000000000000021E-4</v>
      </c>
      <c r="AK111" s="4">
        <v>8.4557027201341561E-4</v>
      </c>
      <c r="AP111" s="4">
        <f>IF(OR(F110=1, F110=3,F110=4, F110=5,F110=9,F110=10,F110=11), D110-E110, IF(OR(F110=2,F110=6, F110=7,F110=8,F110=12), E110-D110, ""))</f>
        <v>-2.700000000000001E-3</v>
      </c>
      <c r="AQ111" s="4">
        <v>1.1390302480694964E-3</v>
      </c>
    </row>
    <row r="112" spans="1:43" x14ac:dyDescent="0.3">
      <c r="A112" s="1">
        <v>39983</v>
      </c>
      <c r="B112" s="2">
        <v>1.46E-2</v>
      </c>
      <c r="C112" s="2">
        <v>1.4E-2</v>
      </c>
      <c r="D112" s="2">
        <v>2.01E-2</v>
      </c>
      <c r="E112" s="2">
        <v>1.7999999999999999E-2</v>
      </c>
      <c r="F112">
        <f t="shared" si="20"/>
        <v>6</v>
      </c>
      <c r="G112">
        <f t="shared" si="21"/>
        <v>2009</v>
      </c>
      <c r="L112" s="4">
        <f>IF(OR(F111=1, F111=3, F111=4, F111=5, F111=6,F111=9,F111=10,F111=11), B111-C111, IF(OR(F111=2, F111=7,F111=8,F111=12), C111-B111, ""))</f>
        <v>-1.72E-2</v>
      </c>
      <c r="M112" s="4">
        <v>-2.9794190869236077E-3</v>
      </c>
      <c r="R112" s="4">
        <f>IF(OR(F111=1, F111=4, F111=9,F111=10,F111=11), D111-B111, IF(OR(F111=2,F111=3,F111=5,F111=6, F111=7,F111=8,F111=12), B111-D111, ""))</f>
        <v>-2.3900000000000001E-2</v>
      </c>
      <c r="S112" s="4">
        <v>1.8828511233661555E-4</v>
      </c>
      <c r="X112" s="2">
        <f>IF(OR(F111=1, F111=3, F111=4, F111=5,F111=9,F111=10,F111=11), B111-E111, IF(OR(F111=2, F111=6, F111=7,F111=8,F111=12), E111-B111, ""))</f>
        <v>6.3E-3</v>
      </c>
      <c r="Y112" s="4">
        <v>5.0693154410253773E-3</v>
      </c>
      <c r="AD112" s="4">
        <f>IF(OR(F111=1, F111=3, F111=4, F111=5,F111=9,F111=10,F111=11), D111-C111, IF(OR(F111=2, F111=6, F111=7,F111=8,F111=12), C111-D111, ""))</f>
        <v>-6.6999999999999994E-3</v>
      </c>
      <c r="AE112" s="4">
        <v>3.1677041992602233E-3</v>
      </c>
      <c r="AJ112" s="4">
        <f>IF(OR(F111=1,F111=2, F111=3,F111=9,F111=11,F111=12), C111-E111, IF(OR( F111=4, F111=5,F111=6, F111=7,F111=8,F111=10), E111-C111, ""))</f>
        <v>-1.09E-2</v>
      </c>
      <c r="AK112" s="4">
        <v>2.0898963541017695E-3</v>
      </c>
      <c r="AP112" s="4">
        <f>IF(OR(F111=1, F111=3,F111=4, F111=5,F111=9,F111=10,F111=11), D111-E111, IF(OR(F111=2,F111=6, F111=7,F111=8,F111=12), E111-D111, ""))</f>
        <v>-1.7600000000000001E-2</v>
      </c>
      <c r="AQ112" s="4">
        <v>5.2576005533619928E-3</v>
      </c>
    </row>
    <row r="113" spans="1:43" x14ac:dyDescent="0.3">
      <c r="A113" s="1">
        <v>39986</v>
      </c>
      <c r="B113" s="2">
        <v>-1.8200000000000001E-2</v>
      </c>
      <c r="C113" s="2">
        <v>-3.7000000000000002E-3</v>
      </c>
      <c r="D113" s="2">
        <v>8.0000000000000004E-4</v>
      </c>
      <c r="E113" s="2">
        <v>-1.35E-2</v>
      </c>
      <c r="F113">
        <f t="shared" si="20"/>
        <v>6</v>
      </c>
      <c r="G113">
        <f t="shared" si="21"/>
        <v>2009</v>
      </c>
      <c r="L113" s="4">
        <f>IF(OR(F112=1, F112=3, F112=4, F112=5, F112=6,F112=9,F112=10,F112=11), B112-C112, IF(OR(F112=2, F112=7,F112=8,F112=12), C112-B112, ""))</f>
        <v>5.9999999999999984E-4</v>
      </c>
      <c r="M113" s="4">
        <v>1.234328482045618E-2</v>
      </c>
      <c r="R113" s="4">
        <f>IF(OR(F112=1, F112=4, F112=9,F112=10,F112=11), D112-B112, IF(OR(F112=2,F112=3,F112=5,F112=6, F112=7,F112=8,F112=12), B112-D112, ""))</f>
        <v>-5.4999999999999997E-3</v>
      </c>
      <c r="S113" s="4">
        <v>1.8821687812851651E-3</v>
      </c>
      <c r="X113" s="2">
        <f>IF(OR(F112=1, F112=3, F112=4, F112=5,F112=9,F112=10,F112=11), B112-E112, IF(OR(F112=2, F112=6, F112=7,F112=8,F112=12), E112-B112, ""))</f>
        <v>3.3999999999999985E-3</v>
      </c>
      <c r="Y113" s="4">
        <v>-1.2486737812203939E-2</v>
      </c>
      <c r="AD113" s="4">
        <f>IF(OR(F112=1, F112=3, F112=4, F112=5,F112=9,F112=10,F112=11), D112-C112, IF(OR(F112=2, F112=6, F112=7,F112=8,F112=12), C112-D112, ""))</f>
        <v>-6.0999999999999995E-3</v>
      </c>
      <c r="AE113" s="4">
        <v>-1.0461116039171015E-2</v>
      </c>
      <c r="AJ113" s="4">
        <f>IF(OR(F112=1,F112=2, F112=3,F112=9,F112=11,F112=12), C112-E112, IF(OR( F112=4, F112=5,F112=6, F112=7,F112=8,F112=10), E112-C112, ""))</f>
        <v>3.9999999999999983E-3</v>
      </c>
      <c r="AK113" s="4">
        <v>-1.4345299174775908E-4</v>
      </c>
      <c r="AP113" s="4">
        <f>IF(OR(F112=1, F112=3,F112=4, F112=5,F112=9,F112=10,F112=11), D112-E112, IF(OR(F112=2,F112=6, F112=7,F112=8,F112=12), E112-D112, ""))</f>
        <v>-2.1000000000000012E-3</v>
      </c>
      <c r="AQ113" s="4">
        <v>-1.0604569030918774E-2</v>
      </c>
    </row>
    <row r="114" spans="1:43" x14ac:dyDescent="0.3">
      <c r="A114" s="1">
        <v>39987</v>
      </c>
      <c r="B114" s="2">
        <v>2.8E-3</v>
      </c>
      <c r="C114" s="2">
        <v>-7.6E-3</v>
      </c>
      <c r="D114" s="2">
        <v>-1.9099999999999999E-2</v>
      </c>
      <c r="E114" s="2">
        <v>-2.0000000000000001E-4</v>
      </c>
      <c r="F114">
        <f t="shared" si="20"/>
        <v>6</v>
      </c>
      <c r="G114">
        <f t="shared" si="21"/>
        <v>2009</v>
      </c>
      <c r="L114" s="4">
        <f>IF(OR(F113=1, F113=3, F113=4, F113=5, F113=6,F113=9,F113=10,F113=11), B113-C113, IF(OR(F113=2, F113=7,F113=8,F113=12), C113-B113, ""))</f>
        <v>-1.4500000000000001E-2</v>
      </c>
      <c r="M114" s="4">
        <v>-1.2156069546000632E-3</v>
      </c>
      <c r="R114" s="4">
        <f>IF(OR(F113=1, F113=4, F113=9,F113=10,F113=11), D113-B113, IF(OR(F113=2,F113=3,F113=5,F113=6, F113=7,F113=8,F113=12), B113-D113, ""))</f>
        <v>-1.9E-2</v>
      </c>
      <c r="S114" s="4">
        <v>6.3684277552304436E-3</v>
      </c>
      <c r="X114" s="2">
        <f>IF(OR(F113=1, F113=3, F113=4, F113=5,F113=9,F113=10,F113=11), B113-E113, IF(OR(F113=2, F113=6, F113=7,F113=8,F113=12), E113-B113, ""))</f>
        <v>4.7000000000000011E-3</v>
      </c>
      <c r="Y114" s="4">
        <v>3.434413092870776E-3</v>
      </c>
      <c r="AD114" s="4">
        <f>IF(OR(F113=1, F113=3, F113=4, F113=5,F113=9,F113=10,F113=11), D113-C113, IF(OR(F113=2, F113=6, F113=7,F113=8,F113=12), C113-D113, ""))</f>
        <v>-4.5000000000000005E-3</v>
      </c>
      <c r="AE114" s="4">
        <v>7.5840347098305068E-3</v>
      </c>
      <c r="AJ114" s="4">
        <f>IF(OR(F113=1,F113=2, F113=3,F113=9,F113=11,F113=12), C113-E113, IF(OR( F113=4, F113=5,F113=6, F113=7,F113=8,F113=10), E113-C113, ""))</f>
        <v>-9.7999999999999997E-3</v>
      </c>
      <c r="AK114" s="4">
        <v>2.2188061382707128E-3</v>
      </c>
      <c r="AP114" s="4">
        <f>IF(OR(F113=1, F113=3,F113=4, F113=5,F113=9,F113=10,F113=11), D113-E113, IF(OR(F113=2,F113=6, F113=7,F113=8,F113=12), E113-D113, ""))</f>
        <v>-1.43E-2</v>
      </c>
      <c r="AQ114" s="4">
        <v>9.8028408481012196E-3</v>
      </c>
    </row>
    <row r="115" spans="1:43" x14ac:dyDescent="0.3">
      <c r="A115" s="1">
        <v>39988</v>
      </c>
      <c r="B115" s="2">
        <v>1.0800000000000001E-2</v>
      </c>
      <c r="C115" s="2">
        <v>-1.6000000000000001E-3</v>
      </c>
      <c r="D115" s="2">
        <v>2.3E-3</v>
      </c>
      <c r="E115" s="2">
        <v>6.8999999999999999E-3</v>
      </c>
      <c r="F115">
        <f t="shared" si="20"/>
        <v>6</v>
      </c>
      <c r="G115">
        <f t="shared" si="21"/>
        <v>2009</v>
      </c>
      <c r="L115" s="4">
        <f>IF(OR(F114=1, F114=3, F114=4, F114=5, F114=6,F114=9,F114=10,F114=11), B114-C114, IF(OR(F114=2, F114=7,F114=8,F114=12), C114-B114, ""))</f>
        <v>1.04E-2</v>
      </c>
      <c r="M115" s="4">
        <v>-1.8067308438574174E-3</v>
      </c>
      <c r="R115" s="4">
        <f>IF(OR(F114=1, F114=4, F114=9,F114=10,F114=11), D114-B114, IF(OR(F114=2,F114=3,F114=5,F114=6, F114=7,F114=8,F114=12), B114-D114, ""))</f>
        <v>2.1899999999999999E-2</v>
      </c>
      <c r="S115" s="4">
        <v>-5.8726896113683365E-3</v>
      </c>
      <c r="X115" s="2">
        <f>IF(OR(F114=1, F114=3, F114=4, F114=5,F114=9,F114=10,F114=11), B114-E114, IF(OR(F114=2, F114=6, F114=7,F114=8,F114=12), E114-B114, ""))</f>
        <v>-3.0000000000000001E-3</v>
      </c>
      <c r="Y115" s="4">
        <v>1.3987681609017085E-3</v>
      </c>
      <c r="AD115" s="4">
        <f>IF(OR(F114=1, F114=3, F114=4, F114=5,F114=9,F114=10,F114=11), D114-C114, IF(OR(F114=2, F114=6, F114=7,F114=8,F114=12), C114-D114, ""))</f>
        <v>1.15E-2</v>
      </c>
      <c r="AE115" s="4">
        <v>-4.0659587675109191E-3</v>
      </c>
      <c r="AJ115" s="4">
        <f>IF(OR(F114=1,F114=2, F114=3,F114=9,F114=11,F114=12), C114-E114, IF(OR( F114=4, F114=5,F114=6, F114=7,F114=8,F114=10), E114-C114, ""))</f>
        <v>7.4000000000000003E-3</v>
      </c>
      <c r="AK115" s="4">
        <v>-4.0796268295570891E-4</v>
      </c>
      <c r="AP115" s="4">
        <f>IF(OR(F114=1, F114=3,F114=4, F114=5,F114=9,F114=10,F114=11), D114-E114, IF(OR(F114=2,F114=6, F114=7,F114=8,F114=12), E114-D114, ""))</f>
        <v>1.89E-2</v>
      </c>
      <c r="AQ115" s="4">
        <v>-4.473921450466628E-3</v>
      </c>
    </row>
    <row r="116" spans="1:43" x14ac:dyDescent="0.3">
      <c r="A116" s="1">
        <v>39989</v>
      </c>
      <c r="B116" s="2">
        <v>-1.1900000000000001E-2</v>
      </c>
      <c r="C116" s="2">
        <v>7.1000000000000004E-3</v>
      </c>
      <c r="D116" s="2">
        <v>2.0999999999999999E-3</v>
      </c>
      <c r="E116" s="2">
        <v>-5.3E-3</v>
      </c>
      <c r="F116">
        <f t="shared" si="20"/>
        <v>6</v>
      </c>
      <c r="G116">
        <f t="shared" si="21"/>
        <v>2009</v>
      </c>
      <c r="L116" s="4">
        <f>IF(OR(F115=1, F115=3, F115=4, F115=5, F115=6,F115=9,F115=10,F115=11), B115-C115, IF(OR(F115=2, F115=7,F115=8,F115=12), C115-B115, ""))</f>
        <v>1.2400000000000001E-2</v>
      </c>
      <c r="M116" s="4">
        <v>-5.2333681663158989E-3</v>
      </c>
      <c r="R116" s="4">
        <f>IF(OR(F115=1, F115=4, F115=9,F115=10,F115=11), D115-B115, IF(OR(F115=2,F115=3,F115=5,F115=6, F115=7,F115=8,F115=12), B115-D115, ""))</f>
        <v>8.5000000000000006E-3</v>
      </c>
      <c r="S116" s="4">
        <v>1.3106795747623769E-3</v>
      </c>
      <c r="X116" s="2">
        <f>IF(OR(F115=1, F115=3, F115=4, F115=5,F115=9,F115=10,F115=11), B115-E115, IF(OR(F115=2, F115=6, F115=7,F115=8,F115=12), E115-B115, ""))</f>
        <v>-3.9000000000000007E-3</v>
      </c>
      <c r="Y116" s="4">
        <v>5.2111792213314599E-3</v>
      </c>
      <c r="AD116" s="4">
        <f>IF(OR(F115=1, F115=3, F115=4, F115=5,F115=9,F115=10,F115=11), D115-C115, IF(OR(F115=2, F115=6, F115=7,F115=8,F115=12), C115-D115, ""))</f>
        <v>-3.8999999999999998E-3</v>
      </c>
      <c r="AE116" s="4">
        <v>6.5440477410782759E-3</v>
      </c>
      <c r="AJ116" s="4">
        <f>IF(OR(F115=1,F115=2, F115=3,F115=9,F115=11,F115=12), C115-E115, IF(OR( F115=4, F115=5,F115=6, F115=7,F115=8,F115=10), E115-C115, ""))</f>
        <v>8.5000000000000006E-3</v>
      </c>
      <c r="AK116" s="4">
        <v>-2.2188944984439032E-5</v>
      </c>
      <c r="AP116" s="4">
        <f>IF(OR(F115=1, F115=3,F115=4, F115=5,F115=9,F115=10,F115=11), D115-E115, IF(OR(F115=2,F115=6, F115=7,F115=8,F115=12), E115-D115, ""))</f>
        <v>4.5999999999999999E-3</v>
      </c>
      <c r="AQ116" s="4">
        <v>6.5218587960938369E-3</v>
      </c>
    </row>
    <row r="117" spans="1:43" x14ac:dyDescent="0.3">
      <c r="A117" s="1">
        <v>39990</v>
      </c>
      <c r="B117" s="2">
        <v>3.15E-2</v>
      </c>
      <c r="C117" s="2">
        <v>3.8699999999999998E-2</v>
      </c>
      <c r="D117" s="2">
        <v>3.8699999999999998E-2</v>
      </c>
      <c r="E117" s="2">
        <v>2.92E-2</v>
      </c>
      <c r="F117">
        <f t="shared" si="20"/>
        <v>6</v>
      </c>
      <c r="G117">
        <f t="shared" si="21"/>
        <v>2009</v>
      </c>
      <c r="L117" s="4">
        <f>IF(OR(F116=1, F116=3, F116=4, F116=5, F116=6,F116=9,F116=10,F116=11), B116-C116, IF(OR(F116=2, F116=7,F116=8,F116=12), C116-B116, ""))</f>
        <v>-1.9000000000000003E-2</v>
      </c>
      <c r="M117" s="4">
        <v>-2.7197707211643052E-5</v>
      </c>
      <c r="R117" s="4">
        <f>IF(OR(F116=1, F116=4, F116=9,F116=10,F116=11), D116-B116, IF(OR(F116=2,F116=3,F116=5,F116=6, F116=7,F116=8,F116=12), B116-D116, ""))</f>
        <v>-1.4E-2</v>
      </c>
      <c r="S117" s="4">
        <v>1.7345728632222248E-3</v>
      </c>
      <c r="X117" s="2">
        <f>IF(OR(F116=1, F116=3, F116=4, F116=5,F116=9,F116=10,F116=11), B116-E116, IF(OR(F116=2, F116=6, F116=7,F116=8,F116=12), E116-B116, ""))</f>
        <v>6.6000000000000008E-3</v>
      </c>
      <c r="Y117" s="4">
        <v>3.1658806396475496E-4</v>
      </c>
      <c r="AD117" s="4">
        <f>IF(OR(F116=1, F116=3, F116=4, F116=5,F116=9,F116=10,F116=11), D116-C116, IF(OR(F116=2, F116=6, F116=7,F116=8,F116=12), C116-D116, ""))</f>
        <v>5.000000000000001E-3</v>
      </c>
      <c r="AE117" s="4">
        <v>1.7617705704338679E-3</v>
      </c>
      <c r="AJ117" s="4">
        <f>IF(OR(F116=1,F116=2, F116=3,F116=9,F116=11,F116=12), C116-E116, IF(OR( F116=4, F116=5,F116=6, F116=7,F116=8,F116=10), E116-C116, ""))</f>
        <v>-1.2400000000000001E-2</v>
      </c>
      <c r="AK117" s="4">
        <v>2.8939035675311191E-4</v>
      </c>
      <c r="AP117" s="4">
        <f>IF(OR(F116=1, F116=3,F116=4, F116=5,F116=9,F116=10,F116=11), D116-E116, IF(OR(F116=2,F116=6, F116=7,F116=8,F116=12), E116-D116, ""))</f>
        <v>-7.4000000000000003E-3</v>
      </c>
      <c r="AQ117" s="4">
        <v>2.0511609271869798E-3</v>
      </c>
    </row>
    <row r="118" spans="1:43" x14ac:dyDescent="0.3">
      <c r="A118" s="1">
        <v>39993</v>
      </c>
      <c r="B118" s="2">
        <v>3.5000000000000001E-3</v>
      </c>
      <c r="C118" s="2">
        <v>6.1999999999999998E-3</v>
      </c>
      <c r="D118" s="2">
        <v>1.49E-2</v>
      </c>
      <c r="E118" s="2">
        <v>1.4E-3</v>
      </c>
      <c r="F118">
        <f t="shared" si="20"/>
        <v>6</v>
      </c>
      <c r="G118">
        <f t="shared" si="21"/>
        <v>2009</v>
      </c>
      <c r="L118" s="4">
        <f>IF(OR(F117=1, F117=3, F117=4, F117=5, F117=6,F117=9,F117=10,F117=11), B117-C117, IF(OR(F117=2, F117=7,F117=8,F117=12), C117-B117, ""))</f>
        <v>-7.1999999999999981E-3</v>
      </c>
      <c r="M118" s="4">
        <v>4.7179709544685278E-3</v>
      </c>
      <c r="R118" s="4">
        <f>IF(OR(F117=1, F117=4, F117=9,F117=10,F117=11), D117-B117, IF(OR(F117=2,F117=3,F117=5,F117=6, F117=7,F117=8,F117=12), B117-D117, ""))</f>
        <v>-7.1999999999999981E-3</v>
      </c>
      <c r="S118" s="4">
        <v>2.5710042439642481E-3</v>
      </c>
      <c r="X118" s="2">
        <f>IF(OR(F117=1, F117=3, F117=4, F117=5,F117=9,F117=10,F117=11), B117-E117, IF(OR(F117=2, F117=6, F117=7,F117=8,F117=12), E117-B117, ""))</f>
        <v>-2.3E-3</v>
      </c>
      <c r="Y118" s="4">
        <v>-3.4889895596993585E-3</v>
      </c>
      <c r="AD118" s="4">
        <f>IF(OR(F117=1, F117=3, F117=4, F117=5,F117=9,F117=10,F117=11), D117-C117, IF(OR(F117=2, F117=6, F117=7,F117=8,F117=12), C117-D117, ""))</f>
        <v>0</v>
      </c>
      <c r="AE118" s="4">
        <v>-2.1469667105042797E-3</v>
      </c>
      <c r="AJ118" s="4">
        <f>IF(OR(F117=1,F117=2, F117=3,F117=9,F117=11,F117=12), C117-E117, IF(OR( F117=4, F117=5,F117=6, F117=7,F117=8,F117=10), E117-C117, ""))</f>
        <v>-9.499999999999998E-3</v>
      </c>
      <c r="AK118" s="4">
        <v>1.2289813947691693E-3</v>
      </c>
      <c r="AP118" s="4">
        <f>IF(OR(F117=1, F117=3,F117=4, F117=5,F117=9,F117=10,F117=11), D117-E117, IF(OR(F117=2,F117=6, F117=7,F117=8,F117=12), E117-D117, ""))</f>
        <v>-9.499999999999998E-3</v>
      </c>
      <c r="AQ118" s="4">
        <v>-9.1798531573511043E-4</v>
      </c>
    </row>
    <row r="119" spans="1:43" x14ac:dyDescent="0.3">
      <c r="A119" s="1">
        <v>39994</v>
      </c>
      <c r="B119" s="2">
        <v>-2.2700000000000001E-2</v>
      </c>
      <c r="C119" s="2">
        <v>-2.4299999999999999E-2</v>
      </c>
      <c r="D119" s="2">
        <v>-2.2599999999999999E-2</v>
      </c>
      <c r="E119" s="2">
        <v>-1.9699999999999999E-2</v>
      </c>
      <c r="F119">
        <f t="shared" si="20"/>
        <v>6</v>
      </c>
      <c r="G119">
        <f t="shared" si="21"/>
        <v>2009</v>
      </c>
      <c r="L119" s="4">
        <f>IF(OR(F118=1, F118=3, F118=4, F118=5, F118=6,F118=9,F118=10,F118=11), B118-C118, IF(OR(F118=2, F118=7,F118=8,F118=12), C118-B118, ""))</f>
        <v>-2.6999999999999997E-3</v>
      </c>
      <c r="M119" s="4">
        <v>1.0130751117077355E-2</v>
      </c>
      <c r="R119" s="4">
        <f>IF(OR(F118=1, F118=4, F118=9,F118=10,F118=11), D118-B118, IF(OR(F118=2,F118=3,F118=5,F118=6, F118=7,F118=8,F118=12), B118-D118, ""))</f>
        <v>-1.14E-2</v>
      </c>
      <c r="S119" s="4">
        <v>3.4067510968486744E-4</v>
      </c>
      <c r="X119" s="2">
        <f>IF(OR(F118=1, F118=3, F118=4, F118=5,F118=9,F118=10,F118=11), B118-E118, IF(OR(F118=2, F118=6, F118=7,F118=8,F118=12), E118-B118, ""))</f>
        <v>-2.1000000000000003E-3</v>
      </c>
      <c r="Y119" s="4">
        <v>-1.0554070377138352E-2</v>
      </c>
      <c r="AD119" s="4">
        <f>IF(OR(F118=1, F118=3, F118=4, F118=5,F118=9,F118=10,F118=11), D118-C118, IF(OR(F118=2, F118=6, F118=7,F118=8,F118=12), C118-D118, ""))</f>
        <v>-8.6999999999999994E-3</v>
      </c>
      <c r="AE119" s="4">
        <v>-9.7900760073924877E-3</v>
      </c>
      <c r="AJ119" s="4">
        <f>IF(OR(F118=1,F118=2, F118=3,F118=9,F118=11,F118=12), C118-E118, IF(OR( F118=4, F118=5,F118=6, F118=7,F118=8,F118=10), E118-C118, ""))</f>
        <v>-4.7999999999999996E-3</v>
      </c>
      <c r="AK119" s="4">
        <v>-4.2331926006099717E-4</v>
      </c>
      <c r="AP119" s="4">
        <f>IF(OR(F118=1, F118=3,F118=4, F118=5,F118=9,F118=10,F118=11), D118-E118, IF(OR(F118=2,F118=6, F118=7,F118=8,F118=12), E118-D118, ""))</f>
        <v>-1.35E-2</v>
      </c>
      <c r="AQ119" s="4">
        <v>-1.0213395267453485E-2</v>
      </c>
    </row>
    <row r="120" spans="1:43" x14ac:dyDescent="0.3">
      <c r="A120" s="1">
        <v>39995</v>
      </c>
      <c r="B120" s="2">
        <v>1.1599999999999999E-2</v>
      </c>
      <c r="C120" s="2">
        <v>1.23E-2</v>
      </c>
      <c r="D120" s="2">
        <v>1.55E-2</v>
      </c>
      <c r="E120" s="2">
        <v>1.0500000000000001E-2</v>
      </c>
      <c r="F120">
        <f t="shared" si="20"/>
        <v>7</v>
      </c>
      <c r="G120">
        <f t="shared" si="21"/>
        <v>2009</v>
      </c>
      <c r="L120" s="4">
        <f>IF(OR(F119=1, F119=3, F119=4, F119=5, F119=6,F119=9,F119=10,F119=11), B119-C119, IF(OR(F119=2, F119=7,F119=8,F119=12), C119-B119, ""))</f>
        <v>1.5999999999999973E-3</v>
      </c>
      <c r="M120" s="4">
        <v>1.3604977992846285E-3</v>
      </c>
      <c r="R120" s="4">
        <f>IF(OR(F119=1, F119=4, F119=9,F119=10,F119=11), D119-B119, IF(OR(F119=2,F119=3,F119=5,F119=6, F119=7,F119=8,F119=12), B119-D119, ""))</f>
        <v>-1.0000000000000286E-4</v>
      </c>
      <c r="S120" s="4">
        <v>1.6657071814176888E-3</v>
      </c>
      <c r="X120" s="2">
        <f>IF(OR(F119=1, F119=3, F119=4, F119=5,F119=9,F119=10,F119=11), B119-E119, IF(OR(F119=2, F119=6, F119=7,F119=8,F119=12), E119-B119, ""))</f>
        <v>3.0000000000000027E-3</v>
      </c>
      <c r="Y120" s="4">
        <v>-2.0920793081210839E-3</v>
      </c>
      <c r="AD120" s="4">
        <f>IF(OR(F119=1, F119=3, F119=4, F119=5,F119=9,F119=10,F119=11), D119-C119, IF(OR(F119=2, F119=6, F119=7,F119=8,F119=12), C119-D119, ""))</f>
        <v>-1.7000000000000001E-3</v>
      </c>
      <c r="AE120" s="4">
        <v>3.052093821330603E-4</v>
      </c>
      <c r="AJ120" s="4">
        <f>IF(OR(F119=1,F119=2, F119=3,F119=9,F119=11,F119=12), C119-E119, IF(OR( F119=4, F119=5,F119=6, F119=7,F119=8,F119=10), E119-C119, ""))</f>
        <v>4.5999999999999999E-3</v>
      </c>
      <c r="AK120" s="4">
        <v>-7.3158150883645542E-4</v>
      </c>
      <c r="AP120" s="4">
        <f>IF(OR(F119=1, F119=3,F119=4, F119=5,F119=9,F119=10,F119=11), D119-E119, IF(OR(F119=2,F119=6, F119=7,F119=8,F119=12), E119-D119, ""))</f>
        <v>2.8999999999999998E-3</v>
      </c>
      <c r="AQ120" s="4">
        <v>-4.2637212670339512E-4</v>
      </c>
    </row>
    <row r="121" spans="1:43" x14ac:dyDescent="0.3">
      <c r="A121" s="1">
        <v>39996</v>
      </c>
      <c r="B121" s="2">
        <v>1.8E-3</v>
      </c>
      <c r="C121" s="2">
        <v>3.8999999999999998E-3</v>
      </c>
      <c r="D121" s="2">
        <v>-7.3000000000000001E-3</v>
      </c>
      <c r="E121" s="2">
        <v>8.9999999999999998E-4</v>
      </c>
      <c r="F121">
        <f t="shared" si="20"/>
        <v>7</v>
      </c>
      <c r="G121">
        <f t="shared" si="21"/>
        <v>2009</v>
      </c>
      <c r="L121" s="4">
        <f>IF(OR(F120=1, F120=3, F120=4, F120=5, F120=6,F120=9,F120=10,F120=11), B120-C120, IF(OR(F120=2, F120=7,F120=8,F120=12), C120-B120, ""))</f>
        <v>7.0000000000000097E-4</v>
      </c>
      <c r="M121" s="4">
        <v>1.3946198360425212E-3</v>
      </c>
      <c r="R121" s="4">
        <f>IF(OR(F120=1, F120=4, F120=9,F120=10,F120=11), D120-B120, IF(OR(F120=2,F120=3,F120=5,F120=6, F120=7,F120=8,F120=12), B120-D120, ""))</f>
        <v>-3.9000000000000007E-3</v>
      </c>
      <c r="S121" s="4">
        <v>3.2774297680853055E-4</v>
      </c>
      <c r="X121" s="2">
        <f>IF(OR(F120=1, F120=3, F120=4, F120=5,F120=9,F120=10,F120=11), B120-E120, IF(OR(F120=2, F120=6, F120=7,F120=8,F120=12), E120-B120, ""))</f>
        <v>-1.0999999999999985E-3</v>
      </c>
      <c r="Y121" s="4">
        <v>-1.611537616833915E-3</v>
      </c>
      <c r="AD121" s="4">
        <f>IF(OR(F120=1, F120=3, F120=4, F120=5,F120=9,F120=10,F120=11), D120-C120, IF(OR(F120=2, F120=6, F120=7,F120=8,F120=12), C120-D120, ""))</f>
        <v>-3.1999999999999997E-3</v>
      </c>
      <c r="AE121" s="4">
        <v>-1.0668768592339906E-3</v>
      </c>
      <c r="AJ121" s="4">
        <f>IF(OR(F120=1,F120=2, F120=3,F120=9,F120=11,F120=12), C120-E120, IF(OR( F120=4, F120=5,F120=6, F120=7,F120=8,F120=10), E120-C120, ""))</f>
        <v>-1.7999999999999995E-3</v>
      </c>
      <c r="AK121" s="4">
        <v>-2.1691778079139384E-4</v>
      </c>
      <c r="AP121" s="4">
        <f>IF(OR(F120=1, F120=3,F120=4, F120=5,F120=9,F120=10,F120=11), D120-E120, IF(OR(F120=2,F120=6, F120=7,F120=8,F120=12), E120-D120, ""))</f>
        <v>-4.9999999999999992E-3</v>
      </c>
      <c r="AQ121" s="4">
        <v>-1.2837946400253845E-3</v>
      </c>
    </row>
    <row r="122" spans="1:43" x14ac:dyDescent="0.3">
      <c r="A122" s="1">
        <v>39997</v>
      </c>
      <c r="B122" s="2">
        <v>1.7299999999999999E-2</v>
      </c>
      <c r="C122" s="2">
        <v>2.9499999999999998E-2</v>
      </c>
      <c r="D122" s="2">
        <v>2.2700000000000001E-2</v>
      </c>
      <c r="E122" s="2">
        <v>1.7399999999999999E-2</v>
      </c>
      <c r="F122">
        <f t="shared" si="20"/>
        <v>7</v>
      </c>
      <c r="G122">
        <f t="shared" si="21"/>
        <v>2009</v>
      </c>
      <c r="L122" s="4">
        <f>IF(OR(F121=1, F121=3, F121=4, F121=5, F121=6,F121=9,F121=10,F121=11), B121-C121, IF(OR(F121=2, F121=7,F121=8,F121=12), C121-B121, ""))</f>
        <v>2.0999999999999999E-3</v>
      </c>
      <c r="M122" s="4">
        <v>3.490044705091711E-3</v>
      </c>
      <c r="R122" s="4">
        <f>IF(OR(F121=1, F121=4, F121=9,F121=10,F121=11), D121-B121, IF(OR(F121=2,F121=3,F121=5,F121=6, F121=7,F121=8,F121=12), B121-D121, ""))</f>
        <v>9.1000000000000004E-3</v>
      </c>
      <c r="S122" s="4">
        <v>9.991944418184023E-4</v>
      </c>
      <c r="X122" s="2">
        <f>IF(OR(F121=1, F121=3, F121=4, F121=5,F121=9,F121=10,F121=11), B121-E121, IF(OR(F121=2, F121=6, F121=7,F121=8,F121=12), E121-B121, ""))</f>
        <v>-8.9999999999999998E-4</v>
      </c>
      <c r="Y122" s="4">
        <v>-1.9361864284097152E-3</v>
      </c>
      <c r="AD122" s="4">
        <f>IF(OR(F121=1, F121=3, F121=4, F121=5,F121=9,F121=10,F121=11), D121-C121, IF(OR(F121=2, F121=6, F121=7,F121=8,F121=12), C121-D121, ""))</f>
        <v>1.12E-2</v>
      </c>
      <c r="AE122" s="4">
        <v>-2.4908502632733087E-3</v>
      </c>
      <c r="AJ122" s="4">
        <f>IF(OR(F121=1,F121=2, F121=3,F121=9,F121=11,F121=12), C121-E121, IF(OR( F121=4, F121=5,F121=6, F121=7,F121=8,F121=10), E121-C121, ""))</f>
        <v>-3.0000000000000001E-3</v>
      </c>
      <c r="AK122" s="4">
        <v>1.5538582766819959E-3</v>
      </c>
      <c r="AP122" s="4">
        <f>IF(OR(F121=1, F121=3,F121=4, F121=5,F121=9,F121=10,F121=11), D121-E121, IF(OR(F121=2,F121=6, F121=7,F121=8,F121=12), E121-D121, ""))</f>
        <v>8.2000000000000007E-3</v>
      </c>
      <c r="AQ122" s="4">
        <v>-9.3699198659131285E-4</v>
      </c>
    </row>
    <row r="123" spans="1:43" x14ac:dyDescent="0.3">
      <c r="A123" s="1">
        <v>40000</v>
      </c>
      <c r="B123" s="2">
        <v>-5.8400000000000001E-2</v>
      </c>
      <c r="C123" s="2">
        <v>-8.3500000000000005E-2</v>
      </c>
      <c r="D123" s="2">
        <v>-8.1900000000000001E-2</v>
      </c>
      <c r="E123" s="2">
        <v>-5.8299999999999998E-2</v>
      </c>
      <c r="F123">
        <f t="shared" si="20"/>
        <v>7</v>
      </c>
      <c r="G123">
        <f t="shared" si="21"/>
        <v>2009</v>
      </c>
      <c r="L123" s="4">
        <f>IF(OR(F122=1, F122=3, F122=4, F122=5, F122=6,F122=9,F122=10,F122=11), B122-C122, IF(OR(F122=2, F122=7,F122=8,F122=12), C122-B122, ""))</f>
        <v>1.2199999999999999E-2</v>
      </c>
      <c r="M123" s="4">
        <v>-6.908418240595111E-3</v>
      </c>
      <c r="R123" s="4">
        <f>IF(OR(F122=1, F122=4, F122=9,F122=10,F122=11), D122-B122, IF(OR(F122=2,F122=3,F122=5,F122=6, F122=7,F122=8,F122=12), B122-D122, ""))</f>
        <v>-5.400000000000002E-3</v>
      </c>
      <c r="S123" s="4">
        <v>-2.3561205610253206E-3</v>
      </c>
      <c r="X123" s="2">
        <f>IF(OR(F122=1, F122=3, F122=4, F122=5,F122=9,F122=10,F122=11), B122-E122, IF(OR(F122=2, F122=6, F122=7,F122=8,F122=12), E122-B122, ""))</f>
        <v>9.9999999999999395E-5</v>
      </c>
      <c r="Y123" s="4">
        <v>5.9049543326826189E-3</v>
      </c>
      <c r="AD123" s="4">
        <f>IF(OR(F122=1, F122=3, F122=4, F122=5,F122=9,F122=10,F122=11), D122-C122, IF(OR(F122=2, F122=6, F122=7,F122=8,F122=12), C122-D122, ""))</f>
        <v>6.799999999999997E-3</v>
      </c>
      <c r="AE123" s="4">
        <v>4.5522976795697914E-3</v>
      </c>
      <c r="AJ123" s="4">
        <f>IF(OR(F122=1,F122=2, F122=3,F122=9,F122=11,F122=12), C122-E122, IF(OR( F122=4, F122=5,F122=6, F122=7,F122=8,F122=10), E122-C122, ""))</f>
        <v>-1.21E-2</v>
      </c>
      <c r="AK123" s="4">
        <v>-1.0034639079124926E-3</v>
      </c>
      <c r="AP123" s="4">
        <f>IF(OR(F122=1, F122=3,F122=4, F122=5,F122=9,F122=10,F122=11), D122-E122, IF(OR(F122=2,F122=6, F122=7,F122=8,F122=12), E122-D122, ""))</f>
        <v>-5.3000000000000026E-3</v>
      </c>
      <c r="AQ123" s="4">
        <v>3.5488337716572983E-3</v>
      </c>
    </row>
    <row r="124" spans="1:43" x14ac:dyDescent="0.3">
      <c r="A124" s="1">
        <v>40001</v>
      </c>
      <c r="B124" s="2">
        <v>8.6999999999999994E-3</v>
      </c>
      <c r="C124" s="2">
        <v>4.7000000000000002E-3</v>
      </c>
      <c r="D124" s="2">
        <v>8.9999999999999998E-4</v>
      </c>
      <c r="E124" s="2">
        <v>8.9999999999999993E-3</v>
      </c>
      <c r="F124">
        <f t="shared" si="20"/>
        <v>7</v>
      </c>
      <c r="G124">
        <f t="shared" si="21"/>
        <v>2009</v>
      </c>
      <c r="L124" s="4">
        <f>IF(OR(F123=1, F123=3, F123=4, F123=5, F123=6,F123=9,F123=10,F123=11), B123-C123, IF(OR(F123=2, F123=7,F123=8,F123=12), C123-B123, ""))</f>
        <v>-2.5100000000000004E-2</v>
      </c>
      <c r="M124" s="4">
        <v>1.1778108321060018E-3</v>
      </c>
      <c r="R124" s="4">
        <f>IF(OR(F123=1, F123=4, F123=9,F123=10,F123=11), D123-B123, IF(OR(F123=2,F123=3,F123=5,F123=6, F123=7,F123=8,F123=12), B123-D123, ""))</f>
        <v>2.35E-2</v>
      </c>
      <c r="S124" s="4">
        <v>7.8647841134397121E-4</v>
      </c>
      <c r="X124" s="2">
        <f>IF(OR(F123=1, F123=3, F123=4, F123=5,F123=9,F123=10,F123=11), B123-E123, IF(OR(F123=2, F123=6, F123=7,F123=8,F123=12), E123-B123, ""))</f>
        <v>1.0000000000000286E-4</v>
      </c>
      <c r="Y124" s="4">
        <v>3.0981685604044521E-4</v>
      </c>
      <c r="AD124" s="4">
        <f>IF(OR(F123=1, F123=3, F123=4, F123=5,F123=9,F123=10,F123=11), D123-C123, IF(OR(F123=2, F123=6, F123=7,F123=8,F123=12), C123-D123, ""))</f>
        <v>-1.6000000000000042E-3</v>
      </c>
      <c r="AE124" s="4">
        <v>-3.9133242076203056E-4</v>
      </c>
      <c r="AJ124" s="4">
        <f>IF(OR(F123=1,F123=2, F123=3,F123=9,F123=11,F123=12), C123-E123, IF(OR( F123=4, F123=5,F123=6, F123=7,F123=8,F123=10), E123-C123, ""))</f>
        <v>2.5200000000000007E-2</v>
      </c>
      <c r="AK124" s="4">
        <v>1.487627688146447E-3</v>
      </c>
      <c r="AP124" s="4">
        <f>IF(OR(F123=1, F123=3,F123=4, F123=5,F123=9,F123=10,F123=11), D123-E123, IF(OR(F123=2,F123=6, F123=7,F123=8,F123=12), E123-D123, ""))</f>
        <v>2.3600000000000003E-2</v>
      </c>
      <c r="AQ124" s="4">
        <v>1.0962952673844164E-3</v>
      </c>
    </row>
    <row r="125" spans="1:43" x14ac:dyDescent="0.3">
      <c r="A125" s="1">
        <v>40002</v>
      </c>
      <c r="B125" s="2">
        <v>-2.93E-2</v>
      </c>
      <c r="C125" s="2">
        <v>-3.8399999999999997E-2</v>
      </c>
      <c r="D125" s="2">
        <v>-4.1799999999999997E-2</v>
      </c>
      <c r="E125" s="2">
        <v>-2.8299999999999999E-2</v>
      </c>
      <c r="F125">
        <f t="shared" si="20"/>
        <v>7</v>
      </c>
      <c r="G125">
        <f t="shared" si="21"/>
        <v>2009</v>
      </c>
      <c r="L125" s="4">
        <f>IF(OR(F124=1, F124=3, F124=4, F124=5, F124=6,F124=9,F124=10,F124=11), B124-C124, IF(OR(F124=2, F124=7,F124=8,F124=12), C124-B124, ""))</f>
        <v>-3.9999999999999992E-3</v>
      </c>
      <c r="M125" s="4">
        <v>-2.300171426718867E-3</v>
      </c>
      <c r="R125" s="4">
        <f>IF(OR(F124=1, F124=4, F124=9,F124=10,F124=11), D124-B124, IF(OR(F124=2,F124=3,F124=5,F124=6, F124=7,F124=8,F124=12), B124-D124, ""))</f>
        <v>7.7999999999999996E-3</v>
      </c>
      <c r="S125" s="4">
        <v>7.157002914915658E-4</v>
      </c>
      <c r="X125" s="2">
        <f>IF(OR(F124=1, F124=3, F124=4, F124=5,F124=9,F124=10,F124=11), B124-E124, IF(OR(F124=2, F124=6, F124=7,F124=8,F124=12), E124-B124, ""))</f>
        <v>2.9999999999999992E-4</v>
      </c>
      <c r="Y125" s="4">
        <v>1.1852919048927569E-3</v>
      </c>
      <c r="AD125" s="4">
        <f>IF(OR(F124=1, F124=3, F124=4, F124=5,F124=9,F124=10,F124=11), D124-C124, IF(OR(F124=2, F124=6, F124=7,F124=8,F124=12), C124-D124, ""))</f>
        <v>3.8000000000000004E-3</v>
      </c>
      <c r="AE125" s="4">
        <v>3.0158717182104328E-3</v>
      </c>
      <c r="AJ125" s="4">
        <f>IF(OR(F124=1,F124=2, F124=3,F124=9,F124=11,F124=12), C124-E124, IF(OR( F124=4, F124=5,F124=6, F124=7,F124=8,F124=10), E124-C124, ""))</f>
        <v>4.2999999999999991E-3</v>
      </c>
      <c r="AK125" s="4">
        <v>-1.1148795218261101E-3</v>
      </c>
      <c r="AP125" s="4">
        <f>IF(OR(F124=1, F124=3,F124=4, F124=5,F124=9,F124=10,F124=11), D124-E124, IF(OR(F124=2,F124=6, F124=7,F124=8,F124=12), E124-D124, ""))</f>
        <v>8.0999999999999996E-3</v>
      </c>
      <c r="AQ125" s="4">
        <v>1.9009921963843227E-3</v>
      </c>
    </row>
    <row r="126" spans="1:43" x14ac:dyDescent="0.3">
      <c r="A126" s="1">
        <v>40003</v>
      </c>
      <c r="B126" s="2">
        <v>5.0000000000000001E-4</v>
      </c>
      <c r="C126" s="2">
        <v>-1.2999999999999999E-3</v>
      </c>
      <c r="D126" s="2">
        <v>1.6999999999999999E-3</v>
      </c>
      <c r="E126" s="2">
        <v>-8.0000000000000004E-4</v>
      </c>
      <c r="F126">
        <f t="shared" si="20"/>
        <v>7</v>
      </c>
      <c r="G126">
        <f t="shared" si="21"/>
        <v>2009</v>
      </c>
      <c r="L126" s="4">
        <f>IF(OR(F125=1, F125=3, F125=4, F125=5, F125=6,F125=9,F125=10,F125=11), B125-C125, IF(OR(F125=2, F125=7,F125=8,F125=12), C125-B125, ""))</f>
        <v>-9.099999999999997E-3</v>
      </c>
      <c r="M126" s="4">
        <v>-7.0011175239265838E-4</v>
      </c>
      <c r="R126" s="4">
        <f>IF(OR(F125=1, F125=4, F125=9,F125=10,F125=11), D125-B125, IF(OR(F125=2,F125=3,F125=5,F125=6, F125=7,F125=8,F125=12), B125-D125, ""))</f>
        <v>1.2499999999999997E-2</v>
      </c>
      <c r="S126" s="4">
        <v>-4.8009428708344383E-3</v>
      </c>
      <c r="X126" s="2">
        <f>IF(OR(F125=1, F125=3, F125=4, F125=5,F125=9,F125=10,F125=11), B125-E125, IF(OR(F125=2, F125=6, F125=7,F125=8,F125=12), E125-B125, ""))</f>
        <v>1.0000000000000009E-3</v>
      </c>
      <c r="Y126" s="4">
        <v>-2.1629849742419004E-3</v>
      </c>
      <c r="AD126" s="4">
        <f>IF(OR(F125=1, F125=3, F125=4, F125=5,F125=9,F125=10,F125=11), D125-C125, IF(OR(F125=2, F125=6, F125=7,F125=8,F125=12), C125-D125, ""))</f>
        <v>3.4000000000000002E-3</v>
      </c>
      <c r="AE126" s="4">
        <v>-5.5010546232270967E-3</v>
      </c>
      <c r="AJ126" s="4">
        <f>IF(OR(F125=1,F125=2, F125=3,F125=9,F125=11,F125=12), C125-E125, IF(OR( F125=4, F125=5,F125=6, F125=7,F125=8,F125=10), E125-C125, ""))</f>
        <v>1.0099999999999998E-2</v>
      </c>
      <c r="AK126" s="4">
        <v>-1.4628732218492421E-3</v>
      </c>
      <c r="AP126" s="4">
        <f>IF(OR(F125=1, F125=3,F125=4, F125=5,F125=9,F125=10,F125=11), D125-E125, IF(OR(F125=2,F125=6, F125=7,F125=8,F125=12), E125-D125, ""))</f>
        <v>1.3499999999999998E-2</v>
      </c>
      <c r="AQ126" s="4">
        <v>-6.9639278450763387E-3</v>
      </c>
    </row>
    <row r="127" spans="1:43" x14ac:dyDescent="0.3">
      <c r="A127" s="1">
        <v>40004</v>
      </c>
      <c r="B127" s="2">
        <v>-1.89E-2</v>
      </c>
      <c r="C127" s="2">
        <v>-2.4400000000000002E-2</v>
      </c>
      <c r="D127" s="2">
        <v>-2.2800000000000001E-2</v>
      </c>
      <c r="E127" s="2">
        <v>-1.84E-2</v>
      </c>
      <c r="F127">
        <f t="shared" si="20"/>
        <v>7</v>
      </c>
      <c r="G127">
        <f t="shared" si="21"/>
        <v>2009</v>
      </c>
      <c r="L127" s="4">
        <f>IF(OR(F126=1, F126=3, F126=4, F126=5, F126=6,F126=9,F126=10,F126=11), B126-C126, IF(OR(F126=2, F126=7,F126=8,F126=12), C126-B126, ""))</f>
        <v>-1.8E-3</v>
      </c>
      <c r="M127" s="4">
        <v>-9.773238315777936E-4</v>
      </c>
      <c r="R127" s="4">
        <f>IF(OR(F126=1, F126=4, F126=9,F126=10,F126=11), D126-B126, IF(OR(F126=2,F126=3,F126=5,F126=6, F126=7,F126=8,F126=12), B126-D126, ""))</f>
        <v>-1.1999999999999999E-3</v>
      </c>
      <c r="S127" s="4">
        <v>-1.9940108490311379E-4</v>
      </c>
      <c r="X127" s="2">
        <f>IF(OR(F126=1, F126=3, F126=4, F126=5,F126=9,F126=10,F126=11), B126-E126, IF(OR(F126=2, F126=6, F126=7,F126=8,F126=12), E126-B126, ""))</f>
        <v>-1.2999999999999999E-3</v>
      </c>
      <c r="Y127" s="4">
        <v>-2.692249357825098E-3</v>
      </c>
      <c r="AD127" s="4">
        <f>IF(OR(F126=1, F126=3, F126=4, F126=5,F126=9,F126=10,F126=11), D126-C126, IF(OR(F126=2, F126=6, F126=7,F126=8,F126=12), C126-D126, ""))</f>
        <v>-3.0000000000000001E-3</v>
      </c>
      <c r="AE127" s="4">
        <v>-1.1767249164809073E-3</v>
      </c>
      <c r="AJ127" s="4">
        <f>IF(OR(F126=1,F126=2, F126=3,F126=9,F126=11,F126=12), C126-E126, IF(OR( F126=4, F126=5,F126=6, F126=7,F126=8,F126=10), E126-C126, ""))</f>
        <v>4.999999999999999E-4</v>
      </c>
      <c r="AK127" s="4">
        <v>-1.7149255262473044E-3</v>
      </c>
      <c r="AP127" s="4">
        <f>IF(OR(F126=1, F126=3,F126=4, F126=5,F126=9,F126=10,F126=11), D126-E126, IF(OR(F126=2,F126=6, F126=7,F126=8,F126=12), E126-D126, ""))</f>
        <v>-2.5000000000000001E-3</v>
      </c>
      <c r="AQ127" s="4">
        <v>-2.8916504427282117E-3</v>
      </c>
    </row>
    <row r="128" spans="1:43" x14ac:dyDescent="0.3">
      <c r="A128" s="1">
        <v>40007</v>
      </c>
      <c r="B128" s="2">
        <v>-7.4999999999999997E-3</v>
      </c>
      <c r="C128" s="2">
        <v>-1.5E-3</v>
      </c>
      <c r="D128" s="2">
        <v>1.6000000000000001E-3</v>
      </c>
      <c r="E128" s="2">
        <v>-7.7000000000000002E-3</v>
      </c>
      <c r="F128">
        <f t="shared" si="20"/>
        <v>7</v>
      </c>
      <c r="G128">
        <f t="shared" si="21"/>
        <v>2009</v>
      </c>
      <c r="L128" s="4">
        <f>IF(OR(F127=1, F127=3, F127=4, F127=5, F127=6,F127=9,F127=10,F127=11), B127-C127, IF(OR(F127=2, F127=7,F127=8,F127=12), C127-B127, ""))</f>
        <v>-5.5000000000000014E-3</v>
      </c>
      <c r="M128" s="4">
        <v>-5.357770883965181E-3</v>
      </c>
      <c r="R128" s="4">
        <f>IF(OR(F127=1, F127=4, F127=9,F127=10,F127=11), D127-B127, IF(OR(F127=2,F127=3,F127=5,F127=6, F127=7,F127=8,F127=12), B127-D127, ""))</f>
        <v>3.9000000000000007E-3</v>
      </c>
      <c r="S128" s="4">
        <v>2.3410222104600564E-3</v>
      </c>
      <c r="X128" s="2">
        <f>IF(OR(F127=1, F127=3, F127=4, F127=5,F127=9,F127=10,F127=11), B127-E127, IF(OR(F127=2, F127=6, F127=7,F127=8,F127=12), E127-B127, ""))</f>
        <v>5.0000000000000044E-4</v>
      </c>
      <c r="Y128" s="4">
        <v>-4.8345330885224665E-3</v>
      </c>
      <c r="AD128" s="4">
        <f>IF(OR(F127=1, F127=3, F127=4, F127=5,F127=9,F127=10,F127=11), D127-C127, IF(OR(F127=2, F127=6, F127=7,F127=8,F127=12), C127-D127, ""))</f>
        <v>-1.6000000000000007E-3</v>
      </c>
      <c r="AE128" s="4">
        <v>-3.0167486735051246E-3</v>
      </c>
      <c r="AJ128" s="4">
        <f>IF(OR(F127=1,F127=2, F127=3,F127=9,F127=11,F127=12), C127-E127, IF(OR( F127=4, F127=5,F127=6, F127=7,F127=8,F127=10), E127-C127, ""))</f>
        <v>6.0000000000000019E-3</v>
      </c>
      <c r="AK128" s="4">
        <v>5.2323779544271448E-4</v>
      </c>
      <c r="AP128" s="4">
        <f>IF(OR(F127=1, F127=3,F127=4, F127=5,F127=9,F127=10,F127=11), D127-E127, IF(OR(F127=2,F127=6, F127=7,F127=8,F127=12), E127-D127, ""))</f>
        <v>4.4000000000000011E-3</v>
      </c>
      <c r="AQ128" s="4">
        <v>-2.4935108780624101E-3</v>
      </c>
    </row>
    <row r="129" spans="1:43" x14ac:dyDescent="0.3">
      <c r="A129" s="1">
        <v>40008</v>
      </c>
      <c r="B129" s="2">
        <v>3.4599999999999999E-2</v>
      </c>
      <c r="C129" s="2">
        <v>4.8800000000000003E-2</v>
      </c>
      <c r="D129" s="2">
        <v>3.4500000000000003E-2</v>
      </c>
      <c r="E129" s="2">
        <v>3.3799999999999997E-2</v>
      </c>
      <c r="F129">
        <f t="shared" si="20"/>
        <v>7</v>
      </c>
      <c r="G129">
        <f t="shared" si="21"/>
        <v>2009</v>
      </c>
      <c r="L129" s="4">
        <f>IF(OR(F128=1, F128=3, F128=4, F128=5, F128=6,F128=9,F128=10,F128=11), B128-C128, IF(OR(F128=2, F128=7,F128=8,F128=12), C128-B128, ""))</f>
        <v>6.0000000000000001E-3</v>
      </c>
      <c r="M129" s="4">
        <v>6.6111152765926029E-4</v>
      </c>
      <c r="R129" s="4">
        <f>IF(OR(F128=1, F128=4, F128=9,F128=10,F128=11), D128-B128, IF(OR(F128=2,F128=3,F128=5,F128=6, F128=7,F128=8,F128=12), B128-D128, ""))</f>
        <v>-9.1000000000000004E-3</v>
      </c>
      <c r="S129" s="4">
        <v>-1.3698269147050563E-3</v>
      </c>
      <c r="X129" s="2">
        <f>IF(OR(F128=1, F128=3, F128=4, F128=5,F128=9,F128=10,F128=11), B128-E128, IF(OR(F128=2, F128=6, F128=7,F128=8,F128=12), E128-B128, ""))</f>
        <v>-2.0000000000000052E-4</v>
      </c>
      <c r="Y129" s="4">
        <v>3.990650783550439E-4</v>
      </c>
      <c r="AD129" s="4">
        <f>IF(OR(F128=1, F128=3, F128=4, F128=5,F128=9,F128=10,F128=11), D128-C128, IF(OR(F128=2, F128=6, F128=7,F128=8,F128=12), C128-D128, ""))</f>
        <v>-3.1000000000000003E-3</v>
      </c>
      <c r="AE129" s="4">
        <v>-7.0871538704579597E-4</v>
      </c>
      <c r="AJ129" s="4">
        <f>IF(OR(F128=1,F128=2, F128=3,F128=9,F128=11,F128=12), C128-E128, IF(OR( F128=4, F128=5,F128=6, F128=7,F128=8,F128=10), E128-C128, ""))</f>
        <v>-6.2000000000000006E-3</v>
      </c>
      <c r="AK129" s="4">
        <v>-2.6204644930421638E-4</v>
      </c>
      <c r="AP129" s="4">
        <f>IF(OR(F128=1, F128=3,F128=4, F128=5,F128=9,F128=10,F128=11), D128-E128, IF(OR(F128=2,F128=6, F128=7,F128=8,F128=12), E128-D128, ""))</f>
        <v>-9.300000000000001E-3</v>
      </c>
      <c r="AQ129" s="4">
        <v>-9.7076183635001236E-4</v>
      </c>
    </row>
    <row r="130" spans="1:43" x14ac:dyDescent="0.3">
      <c r="A130" s="1">
        <v>40009</v>
      </c>
      <c r="B130" s="2">
        <v>2.9700000000000001E-2</v>
      </c>
      <c r="C130" s="2">
        <v>3.2099999999999997E-2</v>
      </c>
      <c r="D130" s="2">
        <v>2.7E-2</v>
      </c>
      <c r="E130" s="2">
        <v>2.8799999999999999E-2</v>
      </c>
      <c r="F130">
        <f t="shared" si="20"/>
        <v>7</v>
      </c>
      <c r="G130">
        <f t="shared" si="21"/>
        <v>2009</v>
      </c>
      <c r="L130" s="4">
        <f>IF(OR(F129=1, F129=3, F129=4, F129=5, F129=6,F129=9,F129=10,F129=11), B129-C129, IF(OR(F129=2, F129=7,F129=8,F129=12), C129-B129, ""))</f>
        <v>1.4200000000000004E-2</v>
      </c>
      <c r="M130" s="4">
        <v>-5.2726528635044633E-3</v>
      </c>
      <c r="R130" s="4">
        <f>IF(OR(F129=1, F129=4, F129=9,F129=10,F129=11), D129-B129, IF(OR(F129=2,F129=3,F129=5,F129=6, F129=7,F129=8,F129=12), B129-D129, ""))</f>
        <v>9.9999999999995925E-5</v>
      </c>
      <c r="S130" s="4">
        <v>5.3564886918993047E-3</v>
      </c>
      <c r="X130" s="2">
        <f>IF(OR(F129=1, F129=3, F129=4, F129=5,F129=9,F129=10,F129=11), B129-E129, IF(OR(F129=2, F129=6, F129=7,F129=8,F129=12), E129-B129, ""))</f>
        <v>-8.000000000000021E-4</v>
      </c>
      <c r="Y130" s="4">
        <v>-5.2549601090642658E-3</v>
      </c>
      <c r="AD130" s="4">
        <f>IF(OR(F129=1, F129=3, F129=4, F129=5,F129=9,F129=10,F129=11), D129-C129, IF(OR(F129=2, F129=6, F129=7,F129=8,F129=12), C129-D129, ""))</f>
        <v>1.43E-2</v>
      </c>
      <c r="AE130" s="4">
        <v>8.3835828394841858E-5</v>
      </c>
      <c r="AJ130" s="4">
        <f>IF(OR(F129=1,F129=2, F129=3,F129=9,F129=11,F129=12), C129-E129, IF(OR( F129=4, F129=5,F129=6, F129=7,F129=8,F129=10), E129-C129, ""))</f>
        <v>-1.5000000000000006E-2</v>
      </c>
      <c r="AK130" s="4">
        <v>1.7692754440197089E-5</v>
      </c>
      <c r="AP130" s="4">
        <f>IF(OR(F129=1, F129=3,F129=4, F129=5,F129=9,F129=10,F129=11), D129-E129, IF(OR(F129=2,F129=6, F129=7,F129=8,F129=12), E129-D129, ""))</f>
        <v>-7.0000000000000617E-4</v>
      </c>
      <c r="AQ130" s="4">
        <v>1.0152858283503895E-4</v>
      </c>
    </row>
    <row r="131" spans="1:43" x14ac:dyDescent="0.3">
      <c r="A131" s="1">
        <v>40010</v>
      </c>
      <c r="B131" s="2">
        <v>-5.0000000000000001E-4</v>
      </c>
      <c r="C131" s="2">
        <v>-8.3999999999999995E-3</v>
      </c>
      <c r="D131" s="2">
        <v>-3.8E-3</v>
      </c>
      <c r="E131" s="2">
        <v>-2.0000000000000001E-4</v>
      </c>
      <c r="F131">
        <f t="shared" ref="F131:F194" si="22">MONTH(A:A)</f>
        <v>7</v>
      </c>
      <c r="G131">
        <f t="shared" ref="G131:G194" si="23">YEAR(A:A)</f>
        <v>2009</v>
      </c>
      <c r="L131" s="4">
        <f>IF(OR(F130=1, F130=3, F130=4, F130=5, F130=6,F130=9,F130=10,F130=11), B130-C130, IF(OR(F130=2, F130=7,F130=8,F130=12), C130-B130, ""))</f>
        <v>2.3999999999999959E-3</v>
      </c>
      <c r="M131" s="4">
        <v>3.0632305285382168E-3</v>
      </c>
      <c r="R131" s="4">
        <f>IF(OR(F130=1, F130=4, F130=9,F130=10,F130=11), D130-B130, IF(OR(F130=2,F130=3,F130=5,F130=6, F130=7,F130=8,F130=12), B130-D130, ""))</f>
        <v>2.700000000000001E-3</v>
      </c>
      <c r="S131" s="4">
        <v>-2.5843363859119825E-3</v>
      </c>
      <c r="X131" s="2">
        <f>IF(OR(F130=1, F130=3, F130=4, F130=5,F130=9,F130=10,F130=11), B130-E130, IF(OR(F130=2, F130=6, F130=7,F130=8,F130=12), E130-B130, ""))</f>
        <v>-9.0000000000000149E-4</v>
      </c>
      <c r="Y131" s="4">
        <v>3.2442226308238044E-3</v>
      </c>
      <c r="AD131" s="4">
        <f>IF(OR(F130=1, F130=3, F130=4, F130=5,F130=9,F130=10,F130=11), D130-C130, IF(OR(F130=2, F130=6, F130=7,F130=8,F130=12), C130-D130, ""))</f>
        <v>5.0999999999999969E-3</v>
      </c>
      <c r="AE131" s="4">
        <v>4.7889414262623428E-4</v>
      </c>
      <c r="AJ131" s="4">
        <f>IF(OR(F130=1,F130=2, F130=3,F130=9,F130=11,F130=12), C130-E130, IF(OR( F130=4, F130=5,F130=6, F130=7,F130=8,F130=10), E130-C130, ""))</f>
        <v>-3.2999999999999974E-3</v>
      </c>
      <c r="AK131" s="4">
        <v>1.809921022855876E-4</v>
      </c>
      <c r="AP131" s="4">
        <f>IF(OR(F130=1, F130=3,F130=4, F130=5,F130=9,F130=10,F130=11), D130-E130, IF(OR(F130=2,F130=6, F130=7,F130=8,F130=12), E130-D130, ""))</f>
        <v>1.7999999999999995E-3</v>
      </c>
      <c r="AQ131" s="4">
        <v>6.5988624491182188E-4</v>
      </c>
    </row>
    <row r="132" spans="1:43" x14ac:dyDescent="0.3">
      <c r="A132" s="1">
        <v>40011</v>
      </c>
      <c r="B132" s="2">
        <v>3.39E-2</v>
      </c>
      <c r="C132" s="2">
        <v>4.5600000000000002E-2</v>
      </c>
      <c r="D132" s="2">
        <v>4.6100000000000002E-2</v>
      </c>
      <c r="E132" s="2">
        <v>3.4700000000000002E-2</v>
      </c>
      <c r="F132">
        <f t="shared" si="22"/>
        <v>7</v>
      </c>
      <c r="G132">
        <f t="shared" si="23"/>
        <v>2009</v>
      </c>
      <c r="L132" s="4">
        <f>IF(OR(F131=1, F131=3, F131=4, F131=5, F131=6,F131=9,F131=10,F131=11), B131-C131, IF(OR(F131=2, F131=7,F131=8,F131=12), C131-B131, ""))</f>
        <v>-7.899999999999999E-3</v>
      </c>
      <c r="M132" s="4">
        <v>-4.9434092579689476E-3</v>
      </c>
      <c r="R132" s="4">
        <f>IF(OR(F131=1, F131=4, F131=9,F131=10,F131=11), D131-B131, IF(OR(F131=2,F131=3,F131=5,F131=6, F131=7,F131=8,F131=12), B131-D131, ""))</f>
        <v>3.3E-3</v>
      </c>
      <c r="S132" s="4">
        <v>-1.648956272140966E-3</v>
      </c>
      <c r="X132" s="2">
        <f>IF(OR(F131=1, F131=3, F131=4, F131=5,F131=9,F131=10,F131=11), B131-E131, IF(OR(F131=2, F131=6, F131=7,F131=8,F131=12), E131-B131, ""))</f>
        <v>3.0000000000000003E-4</v>
      </c>
      <c r="Y132" s="4">
        <v>-4.9376358391068518E-3</v>
      </c>
      <c r="AD132" s="4">
        <f>IF(OR(F131=1, F131=3, F131=4, F131=5,F131=9,F131=10,F131=11), D131-C131, IF(OR(F131=2, F131=6, F131=7,F131=8,F131=12), C131-D131, ""))</f>
        <v>-4.5999999999999999E-3</v>
      </c>
      <c r="AE132" s="4">
        <v>-6.5923655301099136E-3</v>
      </c>
      <c r="AJ132" s="4">
        <f>IF(OR(F131=1,F131=2, F131=3,F131=9,F131=11,F131=12), C131-E131, IF(OR( F131=4, F131=5,F131=6, F131=7,F131=8,F131=10), E131-C131, ""))</f>
        <v>8.199999999999999E-3</v>
      </c>
      <c r="AK132" s="4">
        <v>5.7734188620957652E-6</v>
      </c>
      <c r="AP132" s="4">
        <f>IF(OR(F131=1, F131=3,F131=4, F131=5,F131=9,F131=10,F131=11), D131-E131, IF(OR(F131=2,F131=6, F131=7,F131=8,F131=12), E131-D131, ""))</f>
        <v>3.5999999999999999E-3</v>
      </c>
      <c r="AQ132" s="4">
        <v>-6.586592111247817E-3</v>
      </c>
    </row>
    <row r="133" spans="1:43" x14ac:dyDescent="0.3">
      <c r="A133" s="1">
        <v>40014</v>
      </c>
      <c r="B133" s="2">
        <v>2.9100000000000001E-2</v>
      </c>
      <c r="C133" s="2">
        <v>2.6800000000000001E-2</v>
      </c>
      <c r="D133" s="2">
        <v>4.1399999999999999E-2</v>
      </c>
      <c r="E133" s="2">
        <v>3.0300000000000001E-2</v>
      </c>
      <c r="F133">
        <f t="shared" si="22"/>
        <v>7</v>
      </c>
      <c r="G133">
        <f t="shared" si="23"/>
        <v>2009</v>
      </c>
      <c r="L133" s="4">
        <f>IF(OR(F132=1, F132=3, F132=4, F132=5, F132=6,F132=9,F132=10,F132=11), B132-C132, IF(OR(F132=2, F132=7,F132=8,F132=12), C132-B132, ""))</f>
        <v>1.1700000000000002E-2</v>
      </c>
      <c r="M133" s="4">
        <v>-4.5516447540004269E-3</v>
      </c>
      <c r="R133" s="4">
        <f>IF(OR(F132=1, F132=4, F132=9,F132=10,F132=11), D132-B132, IF(OR(F132=2,F132=3,F132=5,F132=6, F132=7,F132=8,F132=12), B132-D132, ""))</f>
        <v>-1.2200000000000003E-2</v>
      </c>
      <c r="S133" s="4">
        <v>-3.0115969881735396E-3</v>
      </c>
      <c r="X133" s="2">
        <f>IF(OR(F132=1, F132=3, F132=4, F132=5,F132=9,F132=10,F132=11), B132-E132, IF(OR(F132=2, F132=6, F132=7,F132=8,F132=12), E132-B132, ""))</f>
        <v>8.000000000000021E-4</v>
      </c>
      <c r="Y133" s="4">
        <v>-5.2118279166389492E-3</v>
      </c>
      <c r="AD133" s="4">
        <f>IF(OR(F132=1, F132=3, F132=4, F132=5,F132=9,F132=10,F132=11), D132-C132, IF(OR(F132=2, F132=6, F132=7,F132=8,F132=12), C132-D132, ""))</f>
        <v>-5.0000000000000044E-4</v>
      </c>
      <c r="AE133" s="4">
        <v>-7.5632417421739664E-3</v>
      </c>
      <c r="AJ133" s="4">
        <f>IF(OR(F132=1,F132=2, F132=3,F132=9,F132=11,F132=12), C132-E132, IF(OR( F132=4, F132=5,F132=6, F132=7,F132=8,F132=10), E132-C132, ""))</f>
        <v>-1.09E-2</v>
      </c>
      <c r="AK133" s="4">
        <v>-6.6018316263852283E-4</v>
      </c>
      <c r="AP133" s="4">
        <f>IF(OR(F132=1, F132=3,F132=4, F132=5,F132=9,F132=10,F132=11), D132-E132, IF(OR(F132=2,F132=6, F132=7,F132=8,F132=12), E132-D132, ""))</f>
        <v>-1.14E-2</v>
      </c>
      <c r="AQ133" s="4">
        <v>-8.2234249048124888E-3</v>
      </c>
    </row>
    <row r="134" spans="1:43" x14ac:dyDescent="0.3">
      <c r="A134" s="1">
        <v>40015</v>
      </c>
      <c r="B134" s="2">
        <v>-7.4000000000000003E-3</v>
      </c>
      <c r="C134" s="2">
        <v>-8.0999999999999996E-3</v>
      </c>
      <c r="D134" s="2">
        <v>-1.3299999999999999E-2</v>
      </c>
      <c r="E134" s="2">
        <v>-8.5000000000000006E-3</v>
      </c>
      <c r="F134">
        <f t="shared" si="22"/>
        <v>7</v>
      </c>
      <c r="G134">
        <f t="shared" si="23"/>
        <v>2009</v>
      </c>
      <c r="L134" s="4">
        <f>IF(OR(F133=1, F133=3, F133=4, F133=5, F133=6,F133=9,F133=10,F133=11), B133-C133, IF(OR(F133=2, F133=7,F133=8,F133=12), C133-B133, ""))</f>
        <v>-2.3E-3</v>
      </c>
      <c r="M134" s="4">
        <v>-2.7775654512075462E-4</v>
      </c>
      <c r="R134" s="4">
        <f>IF(OR(F133=1, F133=4, F133=9,F133=10,F133=11), D133-B133, IF(OR(F133=2,F133=3,F133=5,F133=6, F133=7,F133=8,F133=12), B133-D133, ""))</f>
        <v>-1.2299999999999998E-2</v>
      </c>
      <c r="S134" s="4">
        <v>2.8494274526588391E-3</v>
      </c>
      <c r="X134" s="2">
        <f>IF(OR(F133=1, F133=3, F133=4, F133=5,F133=9,F133=10,F133=11), B133-E133, IF(OR(F133=2, F133=6, F133=7,F133=8,F133=12), E133-B133, ""))</f>
        <v>1.1999999999999997E-3</v>
      </c>
      <c r="Y134" s="4">
        <v>-1.2931974686332184E-3</v>
      </c>
      <c r="AD134" s="4">
        <f>IF(OR(F133=1, F133=3, F133=4, F133=5,F133=9,F133=10,F133=11), D133-C133, IF(OR(F133=2, F133=6, F133=7,F133=8,F133=12), C133-D133, ""))</f>
        <v>-1.4599999999999998E-2</v>
      </c>
      <c r="AE134" s="4">
        <v>2.5716709075380845E-3</v>
      </c>
      <c r="AJ134" s="4">
        <f>IF(OR(F133=1,F133=2, F133=3,F133=9,F133=11,F133=12), C133-E133, IF(OR( F133=4, F133=5,F133=6, F133=7,F133=8,F133=10), E133-C133, ""))</f>
        <v>3.4999999999999996E-3</v>
      </c>
      <c r="AK134" s="4">
        <v>-1.0154409235124638E-3</v>
      </c>
      <c r="AP134" s="4">
        <f>IF(OR(F133=1, F133=3,F133=4, F133=5,F133=9,F133=10,F133=11), D133-E133, IF(OR(F133=2,F133=6, F133=7,F133=8,F133=12), E133-D133, ""))</f>
        <v>-1.1099999999999999E-2</v>
      </c>
      <c r="AQ134" s="4">
        <v>1.5562299840256207E-3</v>
      </c>
    </row>
    <row r="135" spans="1:43" x14ac:dyDescent="0.3">
      <c r="A135" s="1">
        <v>40016</v>
      </c>
      <c r="B135" s="2">
        <v>-1.5699999999999999E-2</v>
      </c>
      <c r="C135" s="2">
        <v>-2.2200000000000001E-2</v>
      </c>
      <c r="D135" s="2">
        <v>-1.3599999999999999E-2</v>
      </c>
      <c r="E135" s="2">
        <v>-1.46E-2</v>
      </c>
      <c r="F135">
        <f t="shared" si="22"/>
        <v>7</v>
      </c>
      <c r="G135">
        <f t="shared" si="23"/>
        <v>2009</v>
      </c>
      <c r="L135" s="4">
        <f>IF(OR(F134=1, F134=3, F134=4, F134=5, F134=6,F134=9,F134=10,F134=11), B134-C134, IF(OR(F134=2, F134=7,F134=8,F134=12), C134-B134, ""))</f>
        <v>-6.9999999999999923E-4</v>
      </c>
      <c r="M135" s="4">
        <v>5.1619797486731683E-3</v>
      </c>
      <c r="R135" s="4">
        <f>IF(OR(F134=1, F134=4, F134=9,F134=10,F134=11), D134-B134, IF(OR(F134=2,F134=3,F134=5,F134=6, F134=7,F134=8,F134=12), B134-D134, ""))</f>
        <v>5.899999999999999E-3</v>
      </c>
      <c r="S135" s="4">
        <v>1.8136665304889239E-4</v>
      </c>
      <c r="X135" s="2">
        <f>IF(OR(F134=1, F134=3, F134=4, F134=5,F134=9,F134=10,F134=11), B134-E134, IF(OR(F134=2, F134=6, F134=7,F134=8,F134=12), E134-B134, ""))</f>
        <v>-1.1000000000000003E-3</v>
      </c>
      <c r="Y135" s="4">
        <v>4.8062757454321262E-3</v>
      </c>
      <c r="AD135" s="4">
        <f>IF(OR(F134=1, F134=3, F134=4, F134=5,F134=9,F134=10,F134=11), D134-C134, IF(OR(F134=2, F134=6, F134=7,F134=8,F134=12), C134-D134, ""))</f>
        <v>5.1999999999999998E-3</v>
      </c>
      <c r="AE135" s="4">
        <v>5.3433464017220607E-3</v>
      </c>
      <c r="AJ135" s="4">
        <f>IF(OR(F134=1,F134=2, F134=3,F134=9,F134=11,F134=12), C134-E134, IF(OR( F134=4, F134=5,F134=6, F134=7,F134=8,F134=10), E134-C134, ""))</f>
        <v>-4.0000000000000105E-4</v>
      </c>
      <c r="AK135" s="4">
        <v>-3.5570400324104164E-4</v>
      </c>
      <c r="AP135" s="4">
        <f>IF(OR(F134=1, F134=3,F134=4, F134=5,F134=9,F134=10,F134=11), D134-E134, IF(OR(F134=2,F134=6, F134=7,F134=8,F134=12), E134-D134, ""))</f>
        <v>4.7999999999999987E-3</v>
      </c>
      <c r="AQ135" s="4">
        <v>4.9876423984810186E-3</v>
      </c>
    </row>
    <row r="136" spans="1:43" x14ac:dyDescent="0.3">
      <c r="A136" s="1">
        <v>40017</v>
      </c>
      <c r="B136" s="2">
        <v>2.8400000000000002E-2</v>
      </c>
      <c r="C136" s="2">
        <v>1.95E-2</v>
      </c>
      <c r="D136" s="2">
        <v>1.9599999999999999E-2</v>
      </c>
      <c r="E136" s="2">
        <v>2.6100000000000002E-2</v>
      </c>
      <c r="F136">
        <f t="shared" si="22"/>
        <v>7</v>
      </c>
      <c r="G136">
        <f t="shared" si="23"/>
        <v>2009</v>
      </c>
      <c r="L136" s="4">
        <f>IF(OR(F135=1, F135=3, F135=4, F135=5, F135=6,F135=9,F135=10,F135=11), B135-C135, IF(OR(F135=2, F135=7,F135=8,F135=12), C135-B135, ""))</f>
        <v>-6.5000000000000023E-3</v>
      </c>
      <c r="M136" s="4">
        <v>3.3734138992340653E-3</v>
      </c>
      <c r="R136" s="4">
        <f>IF(OR(F135=1, F135=4, F135=9,F135=10,F135=11), D135-B135, IF(OR(F135=2,F135=3,F135=5,F135=6, F135=7,F135=8,F135=12), B135-D135, ""))</f>
        <v>-2.0999999999999994E-3</v>
      </c>
      <c r="S136" s="4">
        <v>2.9515316395738855E-3</v>
      </c>
      <c r="X136" s="2">
        <f>IF(OR(F135=1, F135=3, F135=4, F135=5,F135=9,F135=10,F135=11), B135-E135, IF(OR(F135=2, F135=6, F135=7,F135=8,F135=12), E135-B135, ""))</f>
        <v>1.0999999999999985E-3</v>
      </c>
      <c r="Y136" s="4">
        <v>4.6298762011613244E-3</v>
      </c>
      <c r="AD136" s="4">
        <f>IF(OR(F135=1, F135=3, F135=4, F135=5,F135=9,F135=10,F135=11), D135-C135, IF(OR(F135=2, F135=6, F135=7,F135=8,F135=12), C135-D135, ""))</f>
        <v>-8.6000000000000017E-3</v>
      </c>
      <c r="AE136" s="4">
        <v>6.3249455388079507E-3</v>
      </c>
      <c r="AJ136" s="4">
        <f>IF(OR(F135=1,F135=2, F135=3,F135=9,F135=11,F135=12), C135-E135, IF(OR( F135=4, F135=5,F135=6, F135=7,F135=8,F135=10), E135-C135, ""))</f>
        <v>7.6000000000000009E-3</v>
      </c>
      <c r="AK136" s="4">
        <v>1.2564623019272591E-3</v>
      </c>
      <c r="AP136" s="4">
        <f>IF(OR(F135=1, F135=3,F135=4, F135=5,F135=9,F135=10,F135=11), D135-E135, IF(OR(F135=2,F135=6, F135=7,F135=8,F135=12), E135-D135, ""))</f>
        <v>-1.0000000000000009E-3</v>
      </c>
      <c r="AQ136" s="4">
        <v>7.5814078407352098E-3</v>
      </c>
    </row>
    <row r="137" spans="1:43" x14ac:dyDescent="0.3">
      <c r="A137" s="1">
        <v>40018</v>
      </c>
      <c r="B137" s="2">
        <v>9.9000000000000008E-3</v>
      </c>
      <c r="C137" s="2">
        <v>-9.7999999999999997E-3</v>
      </c>
      <c r="D137" s="2">
        <v>-1.18E-2</v>
      </c>
      <c r="E137" s="2">
        <v>9.7000000000000003E-3</v>
      </c>
      <c r="F137">
        <f t="shared" si="22"/>
        <v>7</v>
      </c>
      <c r="G137">
        <f t="shared" si="23"/>
        <v>2009</v>
      </c>
      <c r="L137" s="4">
        <f>IF(OR(F136=1, F136=3, F136=4, F136=5, F136=6,F136=9,F136=10,F136=11), B136-C136, IF(OR(F136=2, F136=7,F136=8,F136=12), C136-B136, ""))</f>
        <v>-8.9000000000000017E-3</v>
      </c>
      <c r="M137" s="4">
        <v>-8.1001054891682855E-3</v>
      </c>
      <c r="R137" s="4">
        <f>IF(OR(F136=1, F136=4, F136=9,F136=10,F136=11), D136-B136, IF(OR(F136=2,F136=3,F136=5,F136=6, F136=7,F136=8,F136=12), B136-D136, ""))</f>
        <v>8.8000000000000023E-3</v>
      </c>
      <c r="S137" s="4">
        <v>-7.1241058270765309E-4</v>
      </c>
      <c r="X137" s="2">
        <f>IF(OR(F136=1, F136=3, F136=4, F136=5,F136=9,F136=10,F136=11), B136-E136, IF(OR(F136=2, F136=6, F136=7,F136=8,F136=12), E136-B136, ""))</f>
        <v>-2.3E-3</v>
      </c>
      <c r="Y137" s="4">
        <v>-9.1953639330528449E-3</v>
      </c>
      <c r="AD137" s="4">
        <f>IF(OR(F136=1, F136=3, F136=4, F136=5,F136=9,F136=10,F136=11), D136-C136, IF(OR(F136=2, F136=6, F136=7,F136=8,F136=12), C136-D136, ""))</f>
        <v>-9.9999999999999395E-5</v>
      </c>
      <c r="AE137" s="4">
        <v>-8.8125160718759386E-3</v>
      </c>
      <c r="AJ137" s="4">
        <f>IF(OR(F136=1,F136=2, F136=3,F136=9,F136=11,F136=12), C136-E136, IF(OR( F136=4, F136=5,F136=6, F136=7,F136=8,F136=10), E136-C136, ""))</f>
        <v>6.6000000000000017E-3</v>
      </c>
      <c r="AK137" s="4">
        <v>-1.0952584438845593E-3</v>
      </c>
      <c r="AP137" s="4">
        <f>IF(OR(F136=1, F136=3,F136=4, F136=5,F136=9,F136=10,F136=11), D136-E136, IF(OR(F136=2,F136=6, F136=7,F136=8,F136=12), E136-D136, ""))</f>
        <v>6.5000000000000023E-3</v>
      </c>
      <c r="AQ137" s="4">
        <v>-9.9077745157604979E-3</v>
      </c>
    </row>
    <row r="138" spans="1:43" x14ac:dyDescent="0.3">
      <c r="A138" s="1">
        <v>40021</v>
      </c>
      <c r="B138" s="2">
        <v>8.0000000000000004E-4</v>
      </c>
      <c r="C138" s="2">
        <v>3.0999999999999999E-3</v>
      </c>
      <c r="D138" s="2">
        <v>1.8E-3</v>
      </c>
      <c r="E138" s="2">
        <v>-2.9999999999999997E-4</v>
      </c>
      <c r="F138">
        <f t="shared" si="22"/>
        <v>7</v>
      </c>
      <c r="G138">
        <f t="shared" si="23"/>
        <v>2009</v>
      </c>
      <c r="L138" s="4">
        <f>IF(OR(F137=1, F137=3, F137=4, F137=5, F137=6,F137=9,F137=10,F137=11), B137-C137, IF(OR(F137=2, F137=7,F137=8,F137=12), C137-B137, ""))</f>
        <v>-1.9700000000000002E-2</v>
      </c>
      <c r="M138" s="4">
        <v>8.2844163804367821E-3</v>
      </c>
      <c r="R138" s="4">
        <f>IF(OR(F137=1, F137=4, F137=9,F137=10,F137=11), D137-B137, IF(OR(F137=2,F137=3,F137=5,F137=6, F137=7,F137=8,F137=12), B137-D137, ""))</f>
        <v>2.1700000000000001E-2</v>
      </c>
      <c r="S138" s="4">
        <v>-4.248629453106046E-3</v>
      </c>
      <c r="X138" s="2">
        <f>IF(OR(F137=1, F137=3, F137=4, F137=5,F137=9,F137=10,F137=11), B137-E137, IF(OR(F137=2, F137=6, F137=7,F137=8,F137=12), E137-B137, ""))</f>
        <v>-2.0000000000000052E-4</v>
      </c>
      <c r="Y138" s="4">
        <v>8.6796101287844925E-3</v>
      </c>
      <c r="AD138" s="4">
        <f>IF(OR(F137=1, F137=3, F137=4, F137=5,F137=9,F137=10,F137=11), D137-C137, IF(OR(F137=2, F137=6, F137=7,F137=8,F137=12), C137-D137, ""))</f>
        <v>2E-3</v>
      </c>
      <c r="AE138" s="4">
        <v>4.035786927330736E-3</v>
      </c>
      <c r="AJ138" s="4">
        <f>IF(OR(F137=1,F137=2, F137=3,F137=9,F137=11,F137=12), C137-E137, IF(OR( F137=4, F137=5,F137=6, F137=7,F137=8,F137=10), E137-C137, ""))</f>
        <v>1.95E-2</v>
      </c>
      <c r="AK138" s="4">
        <v>3.951937483477109E-4</v>
      </c>
      <c r="AP138" s="4">
        <f>IF(OR(F137=1, F137=3,F137=4, F137=5,F137=9,F137=10,F137=11), D137-E137, IF(OR(F137=2,F137=6, F137=7,F137=8,F137=12), E137-D137, ""))</f>
        <v>2.1499999999999998E-2</v>
      </c>
      <c r="AQ138" s="4">
        <v>4.4309806756784465E-3</v>
      </c>
    </row>
    <row r="139" spans="1:43" x14ac:dyDescent="0.3">
      <c r="A139" s="1">
        <v>40022</v>
      </c>
      <c r="B139" s="2">
        <v>-1.8E-3</v>
      </c>
      <c r="C139" s="2">
        <v>-5.1000000000000004E-3</v>
      </c>
      <c r="D139" s="2">
        <v>-1.1599999999999999E-2</v>
      </c>
      <c r="E139" s="2">
        <v>-2.8E-3</v>
      </c>
      <c r="F139">
        <f t="shared" si="22"/>
        <v>7</v>
      </c>
      <c r="G139">
        <f t="shared" si="23"/>
        <v>2009</v>
      </c>
      <c r="L139" s="4">
        <f>IF(OR(F138=1, F138=3, F138=4, F138=5, F138=6,F138=9,F138=10,F138=11), B138-C138, IF(OR(F138=2, F138=7,F138=8,F138=12), C138-B138, ""))</f>
        <v>2.3E-3</v>
      </c>
      <c r="M139" s="4">
        <v>3.0170304399413941E-3</v>
      </c>
      <c r="R139" s="4">
        <f>IF(OR(F138=1, F138=4, F138=9,F138=10,F138=11), D138-B138, IF(OR(F138=2,F138=3,F138=5,F138=6, F138=7,F138=8,F138=12), B138-D138, ""))</f>
        <v>-1E-3</v>
      </c>
      <c r="S139" s="4">
        <v>-5.1339081765867803E-4</v>
      </c>
      <c r="X139" s="2">
        <f>IF(OR(F138=1, F138=3, F138=4, F138=5,F138=9,F138=10,F138=11), B138-E138, IF(OR(F138=2, F138=6, F138=7,F138=8,F138=12), E138-B138, ""))</f>
        <v>-1.1000000000000001E-3</v>
      </c>
      <c r="Y139" s="4">
        <v>2.2429730698693843E-3</v>
      </c>
      <c r="AD139" s="4">
        <f>IF(OR(F138=1, F138=3, F138=4, F138=5,F138=9,F138=10,F138=11), D138-C138, IF(OR(F138=2, F138=6, F138=7,F138=8,F138=12), C138-D138, ""))</f>
        <v>1.2999999999999999E-3</v>
      </c>
      <c r="AE139" s="4">
        <v>2.503639622282716E-3</v>
      </c>
      <c r="AJ139" s="4">
        <f>IF(OR(F138=1,F138=2, F138=3,F138=9,F138=11,F138=12), C138-E138, IF(OR( F138=4, F138=5,F138=6, F138=7,F138=8,F138=10), E138-C138, ""))</f>
        <v>-3.3999999999999998E-3</v>
      </c>
      <c r="AK139" s="4">
        <v>-7.7405737007200958E-4</v>
      </c>
      <c r="AP139" s="4">
        <f>IF(OR(F138=1, F138=3,F138=4, F138=5,F138=9,F138=10,F138=11), D138-E138, IF(OR(F138=2,F138=6, F138=7,F138=8,F138=12), E138-D138, ""))</f>
        <v>-2.0999999999999999E-3</v>
      </c>
      <c r="AQ139" s="4">
        <v>1.7295822522107064E-3</v>
      </c>
    </row>
    <row r="140" spans="1:43" x14ac:dyDescent="0.3">
      <c r="A140" s="1">
        <v>40023</v>
      </c>
      <c r="B140" s="2">
        <v>-1.11E-2</v>
      </c>
      <c r="C140" s="2">
        <v>-9.4999999999999998E-3</v>
      </c>
      <c r="D140" s="2">
        <v>-1.21E-2</v>
      </c>
      <c r="E140" s="2">
        <v>-1.03E-2</v>
      </c>
      <c r="F140">
        <f t="shared" si="22"/>
        <v>7</v>
      </c>
      <c r="G140">
        <f t="shared" si="23"/>
        <v>2009</v>
      </c>
      <c r="L140" s="4">
        <f>IF(OR(F139=1, F139=3, F139=4, F139=5, F139=6,F139=9,F139=10,F139=11), B139-C139, IF(OR(F139=2, F139=7,F139=8,F139=12), C139-B139, ""))</f>
        <v>-3.3000000000000004E-3</v>
      </c>
      <c r="M140" s="4">
        <v>6.0408994330145311E-3</v>
      </c>
      <c r="R140" s="4">
        <f>IF(OR(F139=1, F139=4, F139=9,F139=10,F139=11), D139-B139, IF(OR(F139=2,F139=3,F139=5,F139=6, F139=7,F139=8,F139=12), B139-D139, ""))</f>
        <v>9.7999999999999997E-3</v>
      </c>
      <c r="S140" s="4">
        <v>1.608878464835305E-3</v>
      </c>
      <c r="X140" s="2">
        <f>IF(OR(F139=1, F139=3, F139=4, F139=5,F139=9,F139=10,F139=11), B139-E139, IF(OR(F139=2, F139=6, F139=7,F139=8,F139=12), E139-B139, ""))</f>
        <v>-1E-3</v>
      </c>
      <c r="Y140" s="4">
        <v>6.2684549641513609E-3</v>
      </c>
      <c r="AD140" s="4">
        <f>IF(OR(F139=1, F139=3, F139=4, F139=5,F139=9,F139=10,F139=11), D139-C139, IF(OR(F139=2, F139=6, F139=7,F139=8,F139=12), C139-D139, ""))</f>
        <v>6.4999999999999988E-3</v>
      </c>
      <c r="AE140" s="4">
        <v>7.6497778978498361E-3</v>
      </c>
      <c r="AJ140" s="4">
        <f>IF(OR(F139=1,F139=2, F139=3,F139=9,F139=11,F139=12), C139-E139, IF(OR( F139=4, F139=5,F139=6, F139=7,F139=8,F139=10), E139-C139, ""))</f>
        <v>2.3000000000000004E-3</v>
      </c>
      <c r="AK140" s="4">
        <v>2.2755553113682978E-4</v>
      </c>
      <c r="AP140" s="4">
        <f>IF(OR(F139=1, F139=3,F139=4, F139=5,F139=9,F139=10,F139=11), D139-E139, IF(OR(F139=2,F139=6, F139=7,F139=8,F139=12), E139-D139, ""))</f>
        <v>8.7999999999999988E-3</v>
      </c>
      <c r="AQ140" s="4">
        <v>7.8773334289866659E-3</v>
      </c>
    </row>
    <row r="141" spans="1:43" x14ac:dyDescent="0.3">
      <c r="A141" s="1">
        <v>40024</v>
      </c>
      <c r="B141" s="2">
        <v>1.2800000000000001E-2</v>
      </c>
      <c r="C141" s="2">
        <v>2.63E-2</v>
      </c>
      <c r="D141" s="2">
        <v>2.29E-2</v>
      </c>
      <c r="E141" s="2">
        <v>1.41E-2</v>
      </c>
      <c r="F141">
        <f t="shared" si="22"/>
        <v>7</v>
      </c>
      <c r="G141">
        <f t="shared" si="23"/>
        <v>2009</v>
      </c>
      <c r="L141" s="4">
        <f>IF(OR(F140=1, F140=3, F140=4, F140=5, F140=6,F140=9,F140=10,F140=11), B140-C140, IF(OR(F140=2, F140=7,F140=8,F140=12), C140-B140, ""))</f>
        <v>1.6000000000000007E-3</v>
      </c>
      <c r="M141" s="4">
        <v>-4.5388324580049998E-3</v>
      </c>
      <c r="R141" s="4">
        <f>IF(OR(F140=1, F140=4, F140=9,F140=10,F140=11), D140-B140, IF(OR(F140=2,F140=3,F140=5,F140=6, F140=7,F140=8,F140=12), B140-D140, ""))</f>
        <v>9.9999999999999915E-4</v>
      </c>
      <c r="S141" s="4">
        <v>2.1250126966712666E-3</v>
      </c>
      <c r="X141" s="2">
        <f>IF(OR(F140=1, F140=3, F140=4, F140=5,F140=9,F140=10,F140=11), B140-E140, IF(OR(F140=2, F140=6, F140=7,F140=8,F140=12), E140-B140, ""))</f>
        <v>8.0000000000000036E-4</v>
      </c>
      <c r="Y141" s="4">
        <v>-5.2840353747510543E-3</v>
      </c>
      <c r="AD141" s="4">
        <f>IF(OR(F140=1, F140=3, F140=4, F140=5,F140=9,F140=10,F140=11), D140-C140, IF(OR(F140=2, F140=6, F140=7,F140=8,F140=12), C140-D140, ""))</f>
        <v>2.5999999999999999E-3</v>
      </c>
      <c r="AE141" s="4">
        <v>-2.4138197613337332E-3</v>
      </c>
      <c r="AJ141" s="4">
        <f>IF(OR(F140=1,F140=2, F140=3,F140=9,F140=11,F140=12), C140-E140, IF(OR( F140=4, F140=5,F140=6, F140=7,F140=8,F140=10), E140-C140, ""))</f>
        <v>-8.0000000000000036E-4</v>
      </c>
      <c r="AK141" s="4">
        <v>-7.4520291674605443E-4</v>
      </c>
      <c r="AP141" s="4">
        <f>IF(OR(F140=1, F140=3,F140=4, F140=5,F140=9,F140=10,F140=11), D140-E140, IF(OR(F140=2,F140=6, F140=7,F140=8,F140=12), E140-D140, ""))</f>
        <v>1.7999999999999995E-3</v>
      </c>
      <c r="AQ141" s="4">
        <v>-3.1590226780797877E-3</v>
      </c>
    </row>
    <row r="142" spans="1:43" x14ac:dyDescent="0.3">
      <c r="A142" s="1">
        <v>40025</v>
      </c>
      <c r="B142" s="2">
        <v>1.4200000000000001E-2</v>
      </c>
      <c r="C142" s="2">
        <v>2.0400000000000001E-2</v>
      </c>
      <c r="D142" s="2">
        <v>2.0899999999999998E-2</v>
      </c>
      <c r="E142" s="2">
        <v>1.83E-2</v>
      </c>
      <c r="F142">
        <f t="shared" si="22"/>
        <v>7</v>
      </c>
      <c r="G142">
        <f t="shared" si="23"/>
        <v>2009</v>
      </c>
      <c r="L142" s="4">
        <f>IF(OR(F141=1, F141=3, F141=4, F141=5, F141=6,F141=9,F141=10,F141=11), B141-C141, IF(OR(F141=2, F141=7,F141=8,F141=12), C141-B141, ""))</f>
        <v>1.35E-2</v>
      </c>
      <c r="M142" s="4">
        <v>-1.0891832069727771E-3</v>
      </c>
      <c r="R142" s="4">
        <f>IF(OR(F141=1, F141=4, F141=9,F141=10,F141=11), D141-B141, IF(OR(F141=2,F141=3,F141=5,F141=6, F141=7,F141=8,F141=12), B141-D141, ""))</f>
        <v>-1.01E-2</v>
      </c>
      <c r="S142" s="4">
        <v>2.9759704081864773E-3</v>
      </c>
      <c r="X142" s="2">
        <f>IF(OR(F141=1, F141=3, F141=4, F141=5,F141=9,F141=10,F141=11), B141-E141, IF(OR(F141=2, F141=6, F141=7,F141=8,F141=12), E141-B141, ""))</f>
        <v>1.2999999999999991E-3</v>
      </c>
      <c r="Y142" s="4">
        <v>-7.3160341517474695E-4</v>
      </c>
      <c r="AD142" s="4">
        <f>IF(OR(F141=1, F141=3, F141=4, F141=5,F141=9,F141=10,F141=11), D141-C141, IF(OR(F141=2, F141=6, F141=7,F141=8,F141=12), C141-D141, ""))</f>
        <v>3.4000000000000002E-3</v>
      </c>
      <c r="AE142" s="4">
        <v>1.8867872012137002E-3</v>
      </c>
      <c r="AJ142" s="4">
        <f>IF(OR(F141=1,F141=2, F141=3,F141=9,F141=11,F141=12), C141-E141, IF(OR( F141=4, F141=5,F141=6, F141=7,F141=8,F141=10), E141-C141, ""))</f>
        <v>-1.2200000000000001E-2</v>
      </c>
      <c r="AK142" s="4">
        <v>3.5757979179803015E-4</v>
      </c>
      <c r="AP142" s="4">
        <f>IF(OR(F141=1, F141=3,F141=4, F141=5,F141=9,F141=10,F141=11), D141-E141, IF(OR(F141=2,F141=6, F141=7,F141=8,F141=12), E141-D141, ""))</f>
        <v>-8.8000000000000005E-3</v>
      </c>
      <c r="AQ142" s="4">
        <v>2.2443669930117304E-3</v>
      </c>
    </row>
    <row r="143" spans="1:43" x14ac:dyDescent="0.3">
      <c r="A143" s="1">
        <v>40028</v>
      </c>
      <c r="B143" s="2">
        <v>1.6199999999999999E-2</v>
      </c>
      <c r="C143" s="2">
        <v>1.1599999999999999E-2</v>
      </c>
      <c r="D143" s="2">
        <v>1.4E-2</v>
      </c>
      <c r="E143" s="2">
        <v>1.6199999999999999E-2</v>
      </c>
      <c r="F143">
        <f t="shared" si="22"/>
        <v>8</v>
      </c>
      <c r="G143">
        <f t="shared" si="23"/>
        <v>2009</v>
      </c>
      <c r="L143" s="4">
        <f>IF(OR(F142=1, F142=3, F142=4, F142=5, F142=6,F142=9,F142=10,F142=11), B142-C142, IF(OR(F142=2, F142=7,F142=8,F142=12), C142-B142, ""))</f>
        <v>6.2000000000000006E-3</v>
      </c>
      <c r="M143" s="4">
        <v>6.9156644335430575E-4</v>
      </c>
      <c r="R143" s="4">
        <f>IF(OR(F142=1, F142=4, F142=9,F142=10,F142=11), D142-B142, IF(OR(F142=2,F142=3,F142=5,F142=6, F142=7,F142=8,F142=12), B142-D142, ""))</f>
        <v>-6.6999999999999976E-3</v>
      </c>
      <c r="S143" s="4">
        <v>3.5097961068710683E-3</v>
      </c>
      <c r="X143" s="2">
        <f>IF(OR(F142=1, F142=3, F142=4, F142=5,F142=9,F142=10,F142=11), B142-E142, IF(OR(F142=2, F142=6, F142=7,F142=8,F142=12), E142-B142, ""))</f>
        <v>4.0999999999999995E-3</v>
      </c>
      <c r="Y143" s="4">
        <v>-4.7548874358700234E-4</v>
      </c>
      <c r="AD143" s="4">
        <f>IF(OR(F142=1, F142=3, F142=4, F142=5,F142=9,F142=10,F142=11), D142-C142, IF(OR(F142=2, F142=6, F142=7,F142=8,F142=12), C142-D142, ""))</f>
        <v>-4.9999999999999697E-4</v>
      </c>
      <c r="AE143" s="4">
        <v>4.2013625502253741E-3</v>
      </c>
      <c r="AJ143" s="4">
        <f>IF(OR(F142=1,F142=2, F142=3,F142=9,F142=11,F142=12), C142-E142, IF(OR( F142=4, F142=5,F142=6, F142=7,F142=8,F142=10), E142-C142, ""))</f>
        <v>-2.1000000000000012E-3</v>
      </c>
      <c r="AK143" s="4">
        <v>-1.1670551869413081E-3</v>
      </c>
      <c r="AP143" s="4">
        <f>IF(OR(F142=1, F142=3,F142=4, F142=5,F142=9,F142=10,F142=11), D142-E142, IF(OR(F142=2,F142=6, F142=7,F142=8,F142=12), E142-D142, ""))</f>
        <v>-2.5999999999999981E-3</v>
      </c>
      <c r="AQ143" s="4">
        <v>3.034307363284066E-3</v>
      </c>
    </row>
    <row r="144" spans="1:43" x14ac:dyDescent="0.3">
      <c r="A144" s="1">
        <v>40029</v>
      </c>
      <c r="B144" s="2">
        <v>-6.6E-3</v>
      </c>
      <c r="C144" s="2">
        <v>-5.0000000000000001E-3</v>
      </c>
      <c r="D144" s="2">
        <v>-4.1999999999999997E-3</v>
      </c>
      <c r="E144" s="2">
        <v>-5.8999999999999999E-3</v>
      </c>
      <c r="F144">
        <f t="shared" si="22"/>
        <v>8</v>
      </c>
      <c r="G144">
        <f t="shared" si="23"/>
        <v>2009</v>
      </c>
      <c r="L144" s="4">
        <f>IF(OR(F143=1, F143=3, F143=4, F143=5, F143=6,F143=9,F143=10,F143=11), B143-C143, IF(OR(F143=2, F143=7,F143=8,F143=12), C143-B143, ""))</f>
        <v>-4.5999999999999999E-3</v>
      </c>
      <c r="M144" s="4">
        <v>2.7065654656890509E-3</v>
      </c>
      <c r="R144" s="4">
        <f>IF(OR(F143=1, F143=4, F143=9,F143=10,F143=11), D143-B143, IF(OR(F143=2,F143=3,F143=5,F143=6, F143=7,F143=8,F143=12), B143-D143, ""))</f>
        <v>2.1999999999999988E-3</v>
      </c>
      <c r="S144" s="4">
        <v>1.1404199275115816E-3</v>
      </c>
      <c r="X144" s="2">
        <f>IF(OR(F143=1, F143=3, F143=4, F143=5,F143=9,F143=10,F143=11), B143-E143, IF(OR(F143=2, F143=6, F143=7,F143=8,F143=12), E143-B143, ""))</f>
        <v>0</v>
      </c>
      <c r="Y144" s="4">
        <v>1.9495700309137866E-3</v>
      </c>
      <c r="AD144" s="4">
        <f>IF(OR(F143=1, F143=3, F143=4, F143=5,F143=9,F143=10,F143=11), D143-C143, IF(OR(F143=2, F143=6, F143=7,F143=8,F143=12), C143-D143, ""))</f>
        <v>-2.4000000000000011E-3</v>
      </c>
      <c r="AE144" s="4">
        <v>3.8469853932006325E-3</v>
      </c>
      <c r="AJ144" s="4">
        <f>IF(OR(F143=1,F143=2, F143=3,F143=9,F143=11,F143=12), C143-E143, IF(OR( F143=4, F143=5,F143=6, F143=7,F143=8,F143=10), E143-C143, ""))</f>
        <v>4.5999999999999999E-3</v>
      </c>
      <c r="AK144" s="4">
        <v>-7.5699543477526429E-4</v>
      </c>
      <c r="AP144" s="4">
        <f>IF(OR(F143=1, F143=3,F143=4, F143=5,F143=9,F143=10,F143=11), D143-E143, IF(OR(F143=2,F143=6, F143=7,F143=8,F143=12), E143-D143, ""))</f>
        <v>2.1999999999999988E-3</v>
      </c>
      <c r="AQ144" s="4">
        <v>3.0899899584253682E-3</v>
      </c>
    </row>
    <row r="145" spans="1:43" x14ac:dyDescent="0.3">
      <c r="A145" s="1">
        <v>40030</v>
      </c>
      <c r="B145" s="2">
        <v>2.8999999999999998E-3</v>
      </c>
      <c r="C145" s="2">
        <v>-4.1000000000000003E-3</v>
      </c>
      <c r="D145" s="2">
        <v>-1.4E-3</v>
      </c>
      <c r="E145" s="2">
        <v>4.5999999999999999E-3</v>
      </c>
      <c r="F145">
        <f t="shared" si="22"/>
        <v>8</v>
      </c>
      <c r="G145">
        <f t="shared" si="23"/>
        <v>2009</v>
      </c>
      <c r="L145" s="4">
        <f>IF(OR(F144=1, F144=3, F144=4, F144=5, F144=6,F144=9,F144=10,F144=11), B144-C144, IF(OR(F144=2, F144=7,F144=8,F144=12), C144-B144, ""))</f>
        <v>1.5999999999999999E-3</v>
      </c>
      <c r="M145" s="4">
        <v>2.7726033379990274E-4</v>
      </c>
      <c r="R145" s="4">
        <f>IF(OR(F144=1, F144=4, F144=9,F144=10,F144=11), D144-B144, IF(OR(F144=2,F144=3,F144=5,F144=6, F144=7,F144=8,F144=12), B144-D144, ""))</f>
        <v>-2.4000000000000002E-3</v>
      </c>
      <c r="S145" s="4">
        <v>-6.9774019549095033E-3</v>
      </c>
      <c r="X145" s="2">
        <f>IF(OR(F144=1, F144=3, F144=4, F144=5,F144=9,F144=10,F144=11), B144-E144, IF(OR(F144=2, F144=6, F144=7,F144=8,F144=12), E144-B144, ""))</f>
        <v>7.000000000000001E-4</v>
      </c>
      <c r="Y145" s="4">
        <v>-5.5854267982214214E-4</v>
      </c>
      <c r="AD145" s="4">
        <f>IF(OR(F144=1, F144=3, F144=4, F144=5,F144=9,F144=10,F144=11), D144-C144, IF(OR(F144=2, F144=6, F144=7,F144=8,F144=12), C144-D144, ""))</f>
        <v>-8.0000000000000036E-4</v>
      </c>
      <c r="AE145" s="4">
        <v>-6.7001416211096001E-3</v>
      </c>
      <c r="AJ145" s="4">
        <f>IF(OR(F144=1,F144=2, F144=3,F144=9,F144=11,F144=12), C144-E144, IF(OR( F144=4, F144=5,F144=6, F144=7,F144=8,F144=10), E144-C144, ""))</f>
        <v>-8.9999999999999976E-4</v>
      </c>
      <c r="AK145" s="4">
        <v>-8.3580301362204488E-4</v>
      </c>
      <c r="AP145" s="4">
        <f>IF(OR(F144=1, F144=3,F144=4, F144=5,F144=9,F144=10,F144=11), D144-E144, IF(OR(F144=2,F144=6, F144=7,F144=8,F144=12), E144-D144, ""))</f>
        <v>-1.7000000000000001E-3</v>
      </c>
      <c r="AQ145" s="4">
        <v>-7.535944634731645E-3</v>
      </c>
    </row>
    <row r="146" spans="1:43" x14ac:dyDescent="0.3">
      <c r="A146" s="1">
        <v>40031</v>
      </c>
      <c r="B146" s="2">
        <v>-2.3099999999999999E-2</v>
      </c>
      <c r="C146" s="2">
        <v>-2.0799999999999999E-2</v>
      </c>
      <c r="D146" s="2">
        <v>-1.78E-2</v>
      </c>
      <c r="E146" s="2">
        <v>-2.4500000000000001E-2</v>
      </c>
      <c r="F146">
        <f t="shared" si="22"/>
        <v>8</v>
      </c>
      <c r="G146">
        <f t="shared" si="23"/>
        <v>2009</v>
      </c>
      <c r="L146" s="4">
        <f>IF(OR(F145=1, F145=3, F145=4, F145=5, F145=6,F145=9,F145=10,F145=11), B145-C145, IF(OR(F145=2, F145=7,F145=8,F145=12), C145-B145, ""))</f>
        <v>-7.0000000000000001E-3</v>
      </c>
      <c r="M146" s="4">
        <v>1.5121165989411258E-3</v>
      </c>
      <c r="R146" s="4">
        <f>IF(OR(F145=1, F145=4, F145=9,F145=10,F145=11), D145-B145, IF(OR(F145=2,F145=3,F145=5,F145=6, F145=7,F145=8,F145=12), B145-D145, ""))</f>
        <v>4.3E-3</v>
      </c>
      <c r="S146" s="4">
        <v>8.3120882593700623E-4</v>
      </c>
      <c r="X146" s="2">
        <f>IF(OR(F145=1, F145=3, F145=4, F145=5,F145=9,F145=10,F145=11), B145-E145, IF(OR(F145=2, F145=6, F145=7,F145=8,F145=12), E145-B145, ""))</f>
        <v>1.7000000000000001E-3</v>
      </c>
      <c r="Y146" s="4">
        <v>7.4284150451108064E-4</v>
      </c>
      <c r="AD146" s="4">
        <f>IF(OR(F145=1, F145=3, F145=4, F145=5,F145=9,F145=10,F145=11), D145-C145, IF(OR(F145=2, F145=6, F145=7,F145=8,F145=12), C145-D145, ""))</f>
        <v>-2.7000000000000001E-3</v>
      </c>
      <c r="AE146" s="4">
        <v>2.3433254248781321E-3</v>
      </c>
      <c r="AJ146" s="4">
        <f>IF(OR(F145=1,F145=2, F145=3,F145=9,F145=11,F145=12), C145-E145, IF(OR( F145=4, F145=5,F145=6, F145=7,F145=8,F145=10), E145-C145, ""))</f>
        <v>8.6999999999999994E-3</v>
      </c>
      <c r="AK146" s="4">
        <v>-7.692750944300452E-4</v>
      </c>
      <c r="AP146" s="4">
        <f>IF(OR(F145=1, F145=3,F145=4, F145=5,F145=9,F145=10,F145=11), D145-E145, IF(OR(F145=2,F145=6, F145=7,F145=8,F145=12), E145-D145, ""))</f>
        <v>6.0000000000000001E-3</v>
      </c>
      <c r="AQ146" s="4">
        <v>1.5740503304480869E-3</v>
      </c>
    </row>
    <row r="147" spans="1:43" x14ac:dyDescent="0.3">
      <c r="A147" s="1">
        <v>40032</v>
      </c>
      <c r="B147" s="2">
        <v>-2.2700000000000001E-2</v>
      </c>
      <c r="C147" s="2">
        <v>-2.5600000000000001E-2</v>
      </c>
      <c r="D147" s="2">
        <v>-2.98E-2</v>
      </c>
      <c r="E147" s="2">
        <v>-2.2800000000000001E-2</v>
      </c>
      <c r="F147">
        <f t="shared" si="22"/>
        <v>8</v>
      </c>
      <c r="G147">
        <f t="shared" si="23"/>
        <v>2009</v>
      </c>
      <c r="L147" s="4">
        <f>IF(OR(F146=1, F146=3, F146=4, F146=5, F146=6,F146=9,F146=10,F146=11), B146-C146, IF(OR(F146=2, F146=7,F146=8,F146=12), C146-B146, ""))</f>
        <v>2.3E-3</v>
      </c>
      <c r="M147" s="4">
        <v>-1.3752446569680653E-3</v>
      </c>
      <c r="R147" s="4">
        <f>IF(OR(F146=1, F146=4, F146=9,F146=10,F146=11), D146-B146, IF(OR(F146=2,F146=3,F146=5,F146=6, F146=7,F146=8,F146=12), B146-D146, ""))</f>
        <v>-5.2999999999999992E-3</v>
      </c>
      <c r="S147" s="4">
        <v>5.720230420494174E-4</v>
      </c>
      <c r="X147" s="2">
        <f>IF(OR(F146=1, F146=3, F146=4, F146=5,F146=9,F146=10,F146=11), B146-E146, IF(OR(F146=2, F146=6, F146=7,F146=8,F146=12), E146-B146, ""))</f>
        <v>-1.4000000000000019E-3</v>
      </c>
      <c r="Y147" s="4">
        <v>-1.8084496701331653E-3</v>
      </c>
      <c r="AD147" s="4">
        <f>IF(OR(F146=1, F146=3, F146=4, F146=5,F146=9,F146=10,F146=11), D146-C146, IF(OR(F146=2, F146=6, F146=7,F146=8,F146=12), C146-D146, ""))</f>
        <v>-2.9999999999999992E-3</v>
      </c>
      <c r="AE147" s="4">
        <v>-8.0322161491864792E-4</v>
      </c>
      <c r="AJ147" s="4">
        <f>IF(OR(F146=1,F146=2, F146=3,F146=9,F146=11,F146=12), C146-E146, IF(OR( F146=4, F146=5,F146=6, F146=7,F146=8,F146=10), E146-C146, ""))</f>
        <v>-3.7000000000000019E-3</v>
      </c>
      <c r="AK147" s="4">
        <v>-4.3320501316509996E-4</v>
      </c>
      <c r="AP147" s="4">
        <f>IF(OR(F146=1, F146=3,F146=4, F146=5,F146=9,F146=10,F146=11), D146-E146, IF(OR(F146=2,F146=6, F146=7,F146=8,F146=12), E146-D146, ""))</f>
        <v>-6.7000000000000011E-3</v>
      </c>
      <c r="AQ147" s="4">
        <v>-1.2364266280837479E-3</v>
      </c>
    </row>
    <row r="148" spans="1:43" x14ac:dyDescent="0.3">
      <c r="A148" s="1">
        <v>40035</v>
      </c>
      <c r="B148" s="2">
        <v>-9.7999999999999997E-3</v>
      </c>
      <c r="C148" s="2">
        <v>-1.46E-2</v>
      </c>
      <c r="D148" s="2">
        <v>-1.23E-2</v>
      </c>
      <c r="E148" s="2">
        <v>-9.9000000000000008E-3</v>
      </c>
      <c r="F148">
        <f t="shared" si="22"/>
        <v>8</v>
      </c>
      <c r="G148">
        <f t="shared" si="23"/>
        <v>2009</v>
      </c>
      <c r="L148" s="4">
        <f>IF(OR(F147=1, F147=3, F147=4, F147=5, F147=6,F147=9,F147=10,F147=11), B147-C147, IF(OR(F147=2, F147=7,F147=8,F147=12), C147-B147, ""))</f>
        <v>-2.8999999999999998E-3</v>
      </c>
      <c r="M148" s="4">
        <v>1.0221664612859397E-3</v>
      </c>
      <c r="R148" s="4">
        <f>IF(OR(F147=1, F147=4, F147=9,F147=10,F147=11), D147-B147, IF(OR(F147=2,F147=3,F147=5,F147=6, F147=7,F147=8,F147=12), B147-D147, ""))</f>
        <v>7.0999999999999987E-3</v>
      </c>
      <c r="S148" s="4">
        <v>-3.5326633957132817E-3</v>
      </c>
      <c r="X148" s="2">
        <f>IF(OR(F147=1, F147=3, F147=4, F147=5,F147=9,F147=10,F147=11), B147-E147, IF(OR(F147=2, F147=6, F147=7,F147=8,F147=12), E147-B147, ""))</f>
        <v>-9.9999999999999395E-5</v>
      </c>
      <c r="Y148" s="4">
        <v>2.60622070470444E-3</v>
      </c>
      <c r="AD148" s="4">
        <f>IF(OR(F147=1, F147=3, F147=4, F147=5,F147=9,F147=10,F147=11), D147-C147, IF(OR(F147=2, F147=6, F147=7,F147=8,F147=12), C147-D147, ""))</f>
        <v>4.1999999999999989E-3</v>
      </c>
      <c r="AE148" s="4">
        <v>-2.510496934427342E-3</v>
      </c>
      <c r="AJ148" s="4">
        <f>IF(OR(F147=1,F147=2, F147=3,F147=9,F147=11,F147=12), C147-E147, IF(OR( F147=4, F147=5,F147=6, F147=7,F147=8,F147=10), E147-C147, ""))</f>
        <v>2.8000000000000004E-3</v>
      </c>
      <c r="AK148" s="4">
        <v>1.5840542434185003E-3</v>
      </c>
      <c r="AP148" s="4">
        <f>IF(OR(F147=1, F147=3,F147=4, F147=5,F147=9,F147=10,F147=11), D147-E147, IF(OR(F147=2,F147=6, F147=7,F147=8,F147=12), E147-D147, ""))</f>
        <v>6.9999999999999993E-3</v>
      </c>
      <c r="AQ148" s="4">
        <v>-9.264426910088417E-4</v>
      </c>
    </row>
    <row r="149" spans="1:43" x14ac:dyDescent="0.3">
      <c r="A149" s="1">
        <v>40036</v>
      </c>
      <c r="B149" s="2">
        <v>7.6E-3</v>
      </c>
      <c r="C149" s="2">
        <v>6.6E-3</v>
      </c>
      <c r="D149" s="2">
        <v>8.0999999999999996E-3</v>
      </c>
      <c r="E149" s="2">
        <v>4.3E-3</v>
      </c>
      <c r="F149">
        <f t="shared" si="22"/>
        <v>8</v>
      </c>
      <c r="G149">
        <f t="shared" si="23"/>
        <v>2009</v>
      </c>
      <c r="L149" s="4">
        <f>IF(OR(F148=1, F148=3, F148=4, F148=5, F148=6,F148=9,F148=10,F148=11), B148-C148, IF(OR(F148=2, F148=7,F148=8,F148=12), C148-B148, ""))</f>
        <v>-4.8000000000000004E-3</v>
      </c>
      <c r="M149" s="4">
        <v>-3.894040790340907E-3</v>
      </c>
      <c r="R149" s="4">
        <f>IF(OR(F148=1, F148=4, F148=9,F148=10,F148=11), D148-B148, IF(OR(F148=2,F148=3,F148=5,F148=6, F148=7,F148=8,F148=12), B148-D148, ""))</f>
        <v>2.5000000000000005E-3</v>
      </c>
      <c r="S149" s="4">
        <v>-4.7798518477949574E-3</v>
      </c>
      <c r="X149" s="2">
        <f>IF(OR(F148=1, F148=3, F148=4, F148=5,F148=9,F148=10,F148=11), B148-E148, IF(OR(F148=2, F148=6, F148=7,F148=8,F148=12), E148-B148, ""))</f>
        <v>-1.0000000000000113E-4</v>
      </c>
      <c r="Y149" s="4">
        <v>-2.5106859932114796E-3</v>
      </c>
      <c r="AD149" s="4">
        <f>IF(OR(F148=1, F148=3, F148=4, F148=5,F148=9,F148=10,F148=11), D148-C148, IF(OR(F148=2, F148=6, F148=7,F148=8,F148=12), C148-D148, ""))</f>
        <v>-2.3E-3</v>
      </c>
      <c r="AE149" s="4">
        <v>-8.6738926381358643E-3</v>
      </c>
      <c r="AJ149" s="4">
        <f>IF(OR(F148=1,F148=2, F148=3,F148=9,F148=11,F148=12), C148-E148, IF(OR( F148=4, F148=5,F148=6, F148=7,F148=8,F148=10), E148-C148, ""))</f>
        <v>4.6999999999999993E-3</v>
      </c>
      <c r="AK149" s="4">
        <v>1.3833547971294272E-3</v>
      </c>
      <c r="AP149" s="4">
        <f>IF(OR(F148=1, F148=3,F148=4, F148=5,F148=9,F148=10,F148=11), D148-E148, IF(OR(F148=2,F148=6, F148=7,F148=8,F148=12), E148-D148, ""))</f>
        <v>2.3999999999999994E-3</v>
      </c>
      <c r="AQ149" s="4">
        <v>-7.2905378410064369E-3</v>
      </c>
    </row>
    <row r="150" spans="1:43" x14ac:dyDescent="0.3">
      <c r="A150" s="1">
        <v>40037</v>
      </c>
      <c r="B150" s="2">
        <v>-3.0999999999999999E-3</v>
      </c>
      <c r="C150" s="2">
        <v>-4.3E-3</v>
      </c>
      <c r="D150" s="2">
        <v>-6.4000000000000003E-3</v>
      </c>
      <c r="E150" s="2">
        <v>-3.5999999999999999E-3</v>
      </c>
      <c r="F150">
        <f t="shared" si="22"/>
        <v>8</v>
      </c>
      <c r="G150">
        <f t="shared" si="23"/>
        <v>2009</v>
      </c>
      <c r="L150" s="4">
        <f>IF(OR(F149=1, F149=3, F149=4, F149=5, F149=6,F149=9,F149=10,F149=11), B149-C149, IF(OR(F149=2, F149=7,F149=8,F149=12), C149-B149, ""))</f>
        <v>-1E-3</v>
      </c>
      <c r="M150" s="4">
        <v>-3.0350666550281696E-3</v>
      </c>
      <c r="R150" s="4">
        <f>IF(OR(F149=1, F149=4, F149=9,F149=10,F149=11), D149-B149, IF(OR(F149=2,F149=3,F149=5,F149=6, F149=7,F149=8,F149=12), B149-D149, ""))</f>
        <v>-4.9999999999999958E-4</v>
      </c>
      <c r="S150" s="4">
        <v>-3.0870122313819909E-3</v>
      </c>
      <c r="X150" s="2">
        <f>IF(OR(F149=1, F149=3, F149=4, F149=5,F149=9,F149=10,F149=11), B149-E149, IF(OR(F149=2, F149=6, F149=7,F149=8,F149=12), E149-B149, ""))</f>
        <v>-3.3E-3</v>
      </c>
      <c r="Y150" s="4">
        <v>-4.0585973156673618E-3</v>
      </c>
      <c r="AD150" s="4">
        <f>IF(OR(F149=1, F149=3, F149=4, F149=5,F149=9,F149=10,F149=11), D149-C149, IF(OR(F149=2, F149=6, F149=7,F149=8,F149=12), C149-D149, ""))</f>
        <v>-1.4999999999999996E-3</v>
      </c>
      <c r="AE150" s="4">
        <v>-6.1220788864101601E-3</v>
      </c>
      <c r="AJ150" s="4">
        <f>IF(OR(F149=1,F149=2, F149=3,F149=9,F149=11,F149=12), C149-E149, IF(OR( F149=4, F149=5,F149=6, F149=7,F149=8,F149=10), E149-C149, ""))</f>
        <v>-2.3E-3</v>
      </c>
      <c r="AK150" s="4">
        <v>-1.0235306606391921E-3</v>
      </c>
      <c r="AP150" s="4">
        <f>IF(OR(F149=1, F149=3,F149=4, F149=5,F149=9,F149=10,F149=11), D149-E149, IF(OR(F149=2,F149=6, F149=7,F149=8,F149=12), E149-D149, ""))</f>
        <v>-3.7999999999999996E-3</v>
      </c>
      <c r="AQ150" s="4">
        <v>-7.1456095470493527E-3</v>
      </c>
    </row>
    <row r="151" spans="1:43" x14ac:dyDescent="0.3">
      <c r="A151" s="1">
        <v>40038</v>
      </c>
      <c r="B151" s="2">
        <v>3.3099999999999997E-2</v>
      </c>
      <c r="C151" s="2">
        <v>4.1399999999999999E-2</v>
      </c>
      <c r="D151" s="2">
        <v>4.19E-2</v>
      </c>
      <c r="E151" s="2">
        <v>3.32E-2</v>
      </c>
      <c r="F151">
        <f t="shared" si="22"/>
        <v>8</v>
      </c>
      <c r="G151">
        <f t="shared" si="23"/>
        <v>2009</v>
      </c>
      <c r="L151" s="4">
        <f>IF(OR(F150=1, F150=3, F150=4, F150=5, F150=6,F150=9,F150=10,F150=11), B150-C150, IF(OR(F150=2, F150=7,F150=8,F150=12), C150-B150, ""))</f>
        <v>-1.2000000000000001E-3</v>
      </c>
      <c r="M151" s="4">
        <v>8.245939474162467E-3</v>
      </c>
      <c r="R151" s="4">
        <f>IF(OR(F150=1, F150=4, F150=9,F150=10,F150=11), D150-B150, IF(OR(F150=2,F150=3,F150=5,F150=6, F150=7,F150=8,F150=12), B150-D150, ""))</f>
        <v>3.3000000000000004E-3</v>
      </c>
      <c r="S151" s="4">
        <v>6.9794754474937146E-5</v>
      </c>
      <c r="X151" s="2">
        <f>IF(OR(F150=1, F150=3, F150=4, F150=5,F150=9,F150=10,F150=11), B150-E150, IF(OR(F150=2, F150=6, F150=7,F150=8,F150=12), E150-B150, ""))</f>
        <v>-5.0000000000000001E-4</v>
      </c>
      <c r="Y151" s="4">
        <v>7.6363567263277943E-3</v>
      </c>
      <c r="AD151" s="4">
        <f>IF(OR(F150=1, F150=3, F150=4, F150=5,F150=9,F150=10,F150=11), D150-C150, IF(OR(F150=2, F150=6, F150=7,F150=8,F150=12), C150-D150, ""))</f>
        <v>2.1000000000000003E-3</v>
      </c>
      <c r="AE151" s="4">
        <v>8.3157342286374024E-3</v>
      </c>
      <c r="AJ151" s="4">
        <f>IF(OR(F150=1,F150=2, F150=3,F150=9,F150=11,F150=12), C150-E150, IF(OR( F150=4, F150=5,F150=6, F150=7,F150=8,F150=10), E150-C150, ""))</f>
        <v>7.000000000000001E-4</v>
      </c>
      <c r="AK151" s="4">
        <v>-6.095827478346718E-4</v>
      </c>
      <c r="AP151" s="4">
        <f>IF(OR(F150=1, F150=3,F150=4, F150=5,F150=9,F150=10,F150=11), D150-E150, IF(OR(F150=2,F150=6, F150=7,F150=8,F150=12), E150-D150, ""))</f>
        <v>2.8000000000000004E-3</v>
      </c>
      <c r="AQ151" s="4">
        <v>7.7061514808027315E-3</v>
      </c>
    </row>
    <row r="152" spans="1:43" x14ac:dyDescent="0.3">
      <c r="A152" s="1">
        <v>40039</v>
      </c>
      <c r="B152" s="2">
        <v>-5.4000000000000003E-3</v>
      </c>
      <c r="C152" s="2">
        <v>-8.8000000000000005E-3</v>
      </c>
      <c r="D152" s="2">
        <v>-7.1999999999999998E-3</v>
      </c>
      <c r="E152" s="2">
        <v>-6.8999999999999999E-3</v>
      </c>
      <c r="F152">
        <f t="shared" si="22"/>
        <v>8</v>
      </c>
      <c r="G152">
        <f t="shared" si="23"/>
        <v>2009</v>
      </c>
      <c r="L152" s="4">
        <f>IF(OR(F151=1, F151=3, F151=4, F151=5, F151=6,F151=9,F151=10,F151=11), B151-C151, IF(OR(F151=2, F151=7,F151=8,F151=12), C151-B151, ""))</f>
        <v>8.3000000000000018E-3</v>
      </c>
      <c r="M152" s="4">
        <v>-2.0420462239812702E-3</v>
      </c>
      <c r="R152" s="4">
        <f>IF(OR(F151=1, F151=4, F151=9,F151=10,F151=11), D151-B151, IF(OR(F151=2,F151=3,F151=5,F151=6, F151=7,F151=8,F151=12), B151-D151, ""))</f>
        <v>-8.8000000000000023E-3</v>
      </c>
      <c r="S152" s="4">
        <v>-8.6726233810219006E-4</v>
      </c>
      <c r="X152" s="2">
        <f>IF(OR(F151=1, F151=3, F151=4, F151=5,F151=9,F151=10,F151=11), B151-E151, IF(OR(F151=2, F151=6, F151=7,F151=8,F151=12), E151-B151, ""))</f>
        <v>1.0000000000000286E-4</v>
      </c>
      <c r="Y152" s="4">
        <v>-1.7988555629430631E-3</v>
      </c>
      <c r="AD152" s="4">
        <f>IF(OR(F151=1, F151=3, F151=4, F151=5,F151=9,F151=10,F151=11), D151-C151, IF(OR(F151=2, F151=6, F151=7,F151=8,F151=12), C151-D151, ""))</f>
        <v>-5.0000000000000044E-4</v>
      </c>
      <c r="AE152" s="4">
        <v>-2.9093085620834603E-3</v>
      </c>
      <c r="AJ152" s="4">
        <f>IF(OR(F151=1,F151=2, F151=3,F151=9,F151=11,F151=12), C151-E151, IF(OR( F151=4, F151=5,F151=6, F151=7,F151=8,F151=10), E151-C151, ""))</f>
        <v>-8.199999999999999E-3</v>
      </c>
      <c r="AK152" s="4">
        <v>2.4319066103820714E-4</v>
      </c>
      <c r="AP152" s="4">
        <f>IF(OR(F151=1, F151=3,F151=4, F151=5,F151=9,F151=10,F151=11), D151-E151, IF(OR(F151=2,F151=6, F151=7,F151=8,F151=12), E151-D151, ""))</f>
        <v>-8.6999999999999994E-3</v>
      </c>
      <c r="AQ152" s="4">
        <v>-2.6661179010452531E-3</v>
      </c>
    </row>
    <row r="153" spans="1:43" x14ac:dyDescent="0.3">
      <c r="A153" s="1">
        <v>40042</v>
      </c>
      <c r="B153" s="2">
        <v>-4.2000000000000003E-2</v>
      </c>
      <c r="C153" s="2">
        <v>-4.2099999999999999E-2</v>
      </c>
      <c r="D153" s="2">
        <v>-4.2299999999999997E-2</v>
      </c>
      <c r="E153" s="2">
        <v>-4.07E-2</v>
      </c>
      <c r="F153">
        <f t="shared" si="22"/>
        <v>8</v>
      </c>
      <c r="G153">
        <f t="shared" si="23"/>
        <v>2009</v>
      </c>
      <c r="L153" s="4">
        <f>IF(OR(F152=1, F152=3, F152=4, F152=5, F152=6,F152=9,F152=10,F152=11), B152-C152, IF(OR(F152=2, F152=7,F152=8,F152=12), C152-B152, ""))</f>
        <v>-3.4000000000000002E-3</v>
      </c>
      <c r="M153" s="4">
        <v>2.8460229651872276E-3</v>
      </c>
      <c r="R153" s="4">
        <f>IF(OR(F152=1, F152=4, F152=9,F152=10,F152=11), D152-B152, IF(OR(F152=2,F152=3,F152=5,F152=6, F152=7,F152=8,F152=12), B152-D152, ""))</f>
        <v>1.7999999999999995E-3</v>
      </c>
      <c r="S153" s="4">
        <v>1.4901144311056103E-3</v>
      </c>
      <c r="X153" s="2">
        <f>IF(OR(F152=1, F152=3, F152=4, F152=5,F152=9,F152=10,F152=11), B152-E152, IF(OR(F152=2, F152=6, F152=7,F152=8,F152=12), E152-B152, ""))</f>
        <v>-1.4999999999999996E-3</v>
      </c>
      <c r="Y153" s="4">
        <v>3.4644606073556475E-3</v>
      </c>
      <c r="AD153" s="4">
        <f>IF(OR(F152=1, F152=3, F152=4, F152=5,F152=9,F152=10,F152=11), D152-C152, IF(OR(F152=2, F152=6, F152=7,F152=8,F152=12), C152-D152, ""))</f>
        <v>-1.6000000000000007E-3</v>
      </c>
      <c r="AE153" s="4">
        <v>4.3361373962928374E-3</v>
      </c>
      <c r="AJ153" s="4">
        <f>IF(OR(F152=1,F152=2, F152=3,F152=9,F152=11,F152=12), C152-E152, IF(OR( F152=4, F152=5,F152=6, F152=7,F152=8,F152=10), E152-C152, ""))</f>
        <v>1.9000000000000006E-3</v>
      </c>
      <c r="AK153" s="4">
        <v>6.184376421684199E-4</v>
      </c>
      <c r="AP153" s="4">
        <f>IF(OR(F152=1, F152=3,F152=4, F152=5,F152=9,F152=10,F152=11), D152-E152, IF(OR(F152=2,F152=6, F152=7,F152=8,F152=12), E152-D152, ""))</f>
        <v>2.9999999999999992E-4</v>
      </c>
      <c r="AQ153" s="4">
        <v>4.9545750384612577E-3</v>
      </c>
    </row>
    <row r="154" spans="1:43" x14ac:dyDescent="0.3">
      <c r="A154" s="1">
        <v>40043</v>
      </c>
      <c r="B154" s="2">
        <v>1.6199999999999999E-2</v>
      </c>
      <c r="C154" s="2">
        <v>2.0899999999999998E-2</v>
      </c>
      <c r="D154" s="2">
        <v>1.44E-2</v>
      </c>
      <c r="E154" s="2">
        <v>1.6899999999999998E-2</v>
      </c>
      <c r="F154">
        <f t="shared" si="22"/>
        <v>8</v>
      </c>
      <c r="G154">
        <f t="shared" si="23"/>
        <v>2009</v>
      </c>
      <c r="L154" s="4">
        <f>IF(OR(F153=1, F153=3, F153=4, F153=5, F153=6,F153=9,F153=10,F153=11), B153-C153, IF(OR(F153=2, F153=7,F153=8,F153=12), C153-B153, ""))</f>
        <v>-9.9999999999995925E-5</v>
      </c>
      <c r="M154" s="4">
        <v>-5.2288997801426046E-3</v>
      </c>
      <c r="R154" s="4">
        <f>IF(OR(F153=1, F153=4, F153=9,F153=10,F153=11), D153-B153, IF(OR(F153=2,F153=3,F153=5,F153=6, F153=7,F153=8,F153=12), B153-D153, ""))</f>
        <v>2.9999999999999472E-4</v>
      </c>
      <c r="S154" s="4">
        <v>1.6570886025811513E-3</v>
      </c>
      <c r="X154" s="2">
        <f>IF(OR(F153=1, F153=3, F153=4, F153=5,F153=9,F153=10,F153=11), B153-E153, IF(OR(F153=2, F153=6, F153=7,F153=8,F153=12), E153-B153, ""))</f>
        <v>1.3000000000000025E-3</v>
      </c>
      <c r="Y154" s="4">
        <v>-5.4446494452629925E-3</v>
      </c>
      <c r="AD154" s="4">
        <f>IF(OR(F153=1, F153=3, F153=4, F153=5,F153=9,F153=10,F153=11), D153-C153, IF(OR(F153=2, F153=6, F153=7,F153=8,F153=12), C153-D153, ""))</f>
        <v>1.9999999999999879E-4</v>
      </c>
      <c r="AE154" s="4">
        <v>-3.5718111775614536E-3</v>
      </c>
      <c r="AJ154" s="4">
        <f>IF(OR(F153=1,F153=2, F153=3,F153=9,F153=11,F153=12), C153-E153, IF(OR( F153=4, F153=5,F153=6, F153=7,F153=8,F153=10), E153-C153, ""))</f>
        <v>1.3999999999999985E-3</v>
      </c>
      <c r="AK154" s="4">
        <v>-2.1574966512038791E-4</v>
      </c>
      <c r="AP154" s="4">
        <f>IF(OR(F153=1, F153=3,F153=4, F153=5,F153=9,F153=10,F153=11), D153-E153, IF(OR(F153=2,F153=6, F153=7,F153=8,F153=12), E153-D153, ""))</f>
        <v>1.5999999999999973E-3</v>
      </c>
      <c r="AQ154" s="4">
        <v>-3.7875608426818416E-3</v>
      </c>
    </row>
    <row r="155" spans="1:43" x14ac:dyDescent="0.3">
      <c r="A155" s="1">
        <v>40044</v>
      </c>
      <c r="B155" s="2">
        <v>-1.4500000000000001E-2</v>
      </c>
      <c r="C155" s="2">
        <v>-1.04E-2</v>
      </c>
      <c r="D155" s="2">
        <v>-1.4E-2</v>
      </c>
      <c r="E155" s="2">
        <v>-1.4999999999999999E-2</v>
      </c>
      <c r="F155">
        <f t="shared" si="22"/>
        <v>8</v>
      </c>
      <c r="G155">
        <f t="shared" si="23"/>
        <v>2009</v>
      </c>
      <c r="L155" s="4">
        <f>IF(OR(F154=1, F154=3, F154=4, F154=5, F154=6,F154=9,F154=10,F154=11), B154-C154, IF(OR(F154=2, F154=7,F154=8,F154=12), C154-B154, ""))</f>
        <v>4.6999999999999993E-3</v>
      </c>
      <c r="M155" s="4">
        <v>5.7446883688486343E-3</v>
      </c>
      <c r="R155" s="4">
        <f>IF(OR(F154=1, F154=4, F154=9,F154=10,F154=11), D154-B154, IF(OR(F154=2,F154=3,F154=5,F154=6, F154=7,F154=8,F154=12), B154-D154, ""))</f>
        <v>1.7999999999999995E-3</v>
      </c>
      <c r="S155" s="4">
        <v>5.1065112445451179E-4</v>
      </c>
      <c r="X155" s="2">
        <f>IF(OR(F154=1, F154=3, F154=4, F154=5,F154=9,F154=10,F154=11), B154-E154, IF(OR(F154=2, F154=6, F154=7,F154=8,F154=12), E154-B154, ""))</f>
        <v>6.9999999999999923E-4</v>
      </c>
      <c r="Y155" s="4">
        <v>4.7786250474933893E-3</v>
      </c>
      <c r="AD155" s="4">
        <f>IF(OR(F154=1, F154=3, F154=4, F154=5,F154=9,F154=10,F154=11), D154-C154, IF(OR(F154=2, F154=6, F154=7,F154=8,F154=12), C154-D154, ""))</f>
        <v>6.4999999999999988E-3</v>
      </c>
      <c r="AE155" s="4">
        <v>6.2553394933031461E-3</v>
      </c>
      <c r="AJ155" s="4">
        <f>IF(OR(F154=1,F154=2, F154=3,F154=9,F154=11,F154=12), C154-E154, IF(OR( F154=4, F154=5,F154=6, F154=7,F154=8,F154=10), E154-C154, ""))</f>
        <v>-4.0000000000000001E-3</v>
      </c>
      <c r="AK155" s="4">
        <v>-9.6606332135524501E-4</v>
      </c>
      <c r="AP155" s="4">
        <f>IF(OR(F154=1, F154=3,F154=4, F154=5,F154=9,F154=10,F154=11), D154-E154, IF(OR(F154=2,F154=6, F154=7,F154=8,F154=12), E154-D154, ""))</f>
        <v>2.4999999999999988E-3</v>
      </c>
      <c r="AQ155" s="4">
        <v>5.2892761719479011E-3</v>
      </c>
    </row>
    <row r="156" spans="1:43" x14ac:dyDescent="0.3">
      <c r="A156" s="1">
        <v>40045</v>
      </c>
      <c r="B156" s="2">
        <v>1.35E-2</v>
      </c>
      <c r="C156" s="2">
        <v>2.0799999999999999E-2</v>
      </c>
      <c r="D156" s="2">
        <v>2.1700000000000001E-2</v>
      </c>
      <c r="E156" s="2">
        <v>1.37E-2</v>
      </c>
      <c r="F156">
        <f t="shared" si="22"/>
        <v>8</v>
      </c>
      <c r="G156">
        <f t="shared" si="23"/>
        <v>2009</v>
      </c>
      <c r="L156" s="4">
        <f>IF(OR(F155=1, F155=3, F155=4, F155=5, F155=6,F155=9,F155=10,F155=11), B155-C155, IF(OR(F155=2, F155=7,F155=8,F155=12), C155-B155, ""))</f>
        <v>4.1000000000000012E-3</v>
      </c>
      <c r="M156" s="4">
        <v>1.5462992075465419E-2</v>
      </c>
      <c r="R156" s="4">
        <f>IF(OR(F155=1, F155=4, F155=9,F155=10,F155=11), D155-B155, IF(OR(F155=2,F155=3,F155=5,F155=6, F155=7,F155=8,F155=12), B155-D155, ""))</f>
        <v>-5.0000000000000044E-4</v>
      </c>
      <c r="S156" s="4">
        <v>1.1226694573828536E-3</v>
      </c>
      <c r="X156" s="2">
        <f>IF(OR(F155=1, F155=3, F155=4, F155=5,F155=9,F155=10,F155=11), B155-E155, IF(OR(F155=2, F155=6, F155=7,F155=8,F155=12), E155-B155, ""))</f>
        <v>-4.9999999999999871E-4</v>
      </c>
      <c r="Y156" s="4">
        <v>1.6106928218734259E-2</v>
      </c>
      <c r="AD156" s="4">
        <f>IF(OR(F155=1, F155=3, F155=4, F155=5,F155=9,F155=10,F155=11), D155-C155, IF(OR(F155=2, F155=6, F155=7,F155=8,F155=12), C155-D155, ""))</f>
        <v>3.6000000000000008E-3</v>
      </c>
      <c r="AE156" s="4">
        <v>1.6585661532848274E-2</v>
      </c>
      <c r="AJ156" s="4">
        <f>IF(OR(F155=1,F155=2, F155=3,F155=9,F155=11,F155=12), C155-E155, IF(OR( F155=4, F155=5,F155=6, F155=7,F155=8,F155=10), E155-C155, ""))</f>
        <v>-4.5999999999999999E-3</v>
      </c>
      <c r="AK156" s="4">
        <v>6.439361432688407E-4</v>
      </c>
      <c r="AP156" s="4">
        <f>IF(OR(F155=1, F155=3,F155=4, F155=5,F155=9,F155=10,F155=11), D155-E155, IF(OR(F155=2,F155=6, F155=7,F155=8,F155=12), E155-D155, ""))</f>
        <v>-9.9999999999999915E-4</v>
      </c>
      <c r="AQ156" s="4">
        <v>1.7229597676117113E-2</v>
      </c>
    </row>
    <row r="157" spans="1:43" x14ac:dyDescent="0.3">
      <c r="A157" s="1">
        <v>40046</v>
      </c>
      <c r="B157" s="2">
        <v>1.6899999999999998E-2</v>
      </c>
      <c r="C157" s="2">
        <v>1.5599999999999999E-2</v>
      </c>
      <c r="D157" s="2">
        <v>1.6E-2</v>
      </c>
      <c r="E157" s="2">
        <v>1.52E-2</v>
      </c>
      <c r="F157">
        <f t="shared" si="22"/>
        <v>8</v>
      </c>
      <c r="G157">
        <f t="shared" si="23"/>
        <v>2009</v>
      </c>
      <c r="L157" s="4">
        <f>IF(OR(F156=1, F156=3, F156=4, F156=5, F156=6,F156=9,F156=10,F156=11), B156-C156, IF(OR(F156=2, F156=7,F156=8,F156=12), C156-B156, ""))</f>
        <v>7.2999999999999992E-3</v>
      </c>
      <c r="M157" s="4">
        <v>-2.4648598617384551E-3</v>
      </c>
      <c r="R157" s="4">
        <f>IF(OR(F156=1, F156=4, F156=9,F156=10,F156=11), D156-B156, IF(OR(F156=2,F156=3,F156=5,F156=6, F156=7,F156=8,F156=12), B156-D156, ""))</f>
        <v>-8.2000000000000007E-3</v>
      </c>
      <c r="S157" s="4">
        <v>-3.1723657136551384E-3</v>
      </c>
      <c r="X157" s="2">
        <f>IF(OR(F156=1, F156=3, F156=4, F156=5,F156=9,F156=10,F156=11), B156-E156, IF(OR(F156=2, F156=6, F156=7,F156=8,F156=12), E156-B156, ""))</f>
        <v>2.0000000000000052E-4</v>
      </c>
      <c r="Y157" s="4">
        <v>-1.8767086254917055E-3</v>
      </c>
      <c r="AD157" s="4">
        <f>IF(OR(F156=1, F156=3, F156=4, F156=5,F156=9,F156=10,F156=11), D156-C156, IF(OR(F156=2, F156=6, F156=7,F156=8,F156=12), C156-D156, ""))</f>
        <v>-9.0000000000000149E-4</v>
      </c>
      <c r="AE157" s="4">
        <v>-5.6372255753935931E-3</v>
      </c>
      <c r="AJ157" s="4">
        <f>IF(OR(F156=1,F156=2, F156=3,F156=9,F156=11,F156=12), C156-E156, IF(OR( F156=4, F156=5,F156=6, F156=7,F156=8,F156=10), E156-C156, ""))</f>
        <v>-7.0999999999999987E-3</v>
      </c>
      <c r="AK157" s="4">
        <v>5.8815123624674957E-4</v>
      </c>
      <c r="AP157" s="4">
        <f>IF(OR(F156=1, F156=3,F156=4, F156=5,F156=9,F156=10,F156=11), D156-E156, IF(OR(F156=2,F156=6, F156=7,F156=8,F156=12), E156-D156, ""))</f>
        <v>-8.0000000000000002E-3</v>
      </c>
      <c r="AQ157" s="4">
        <v>-5.049074339146844E-3</v>
      </c>
    </row>
    <row r="158" spans="1:43" x14ac:dyDescent="0.3">
      <c r="A158" s="1">
        <v>40049</v>
      </c>
      <c r="B158" s="2">
        <v>2.52E-2</v>
      </c>
      <c r="C158" s="2">
        <v>2.0400000000000001E-2</v>
      </c>
      <c r="D158" s="2">
        <v>1.77E-2</v>
      </c>
      <c r="E158" s="2">
        <v>2.5499999999999998E-2</v>
      </c>
      <c r="F158">
        <f t="shared" si="22"/>
        <v>8</v>
      </c>
      <c r="G158">
        <f t="shared" si="23"/>
        <v>2009</v>
      </c>
      <c r="L158" s="4">
        <f>IF(OR(F157=1, F157=3, F157=4, F157=5, F157=6,F157=9,F157=10,F157=11), B157-C157, IF(OR(F157=2, F157=7,F157=8,F157=12), C157-B157, ""))</f>
        <v>-1.2999999999999991E-3</v>
      </c>
      <c r="M158" s="4">
        <v>-9.2221043818724625E-3</v>
      </c>
      <c r="R158" s="4">
        <f>IF(OR(F157=1, F157=4, F157=9,F157=10,F157=11), D157-B157, IF(OR(F157=2,F157=3,F157=5,F157=6, F157=7,F157=8,F157=12), B157-D157, ""))</f>
        <v>8.9999999999999802E-4</v>
      </c>
      <c r="S158" s="4">
        <v>-1.4681543707505372E-3</v>
      </c>
      <c r="X158" s="2">
        <f>IF(OR(F157=1, F157=3, F157=4, F157=5,F157=9,F157=10,F157=11), B157-E157, IF(OR(F157=2, F157=6, F157=7,F157=8,F157=12), E157-B157, ""))</f>
        <v>-1.6999999999999984E-3</v>
      </c>
      <c r="Y158" s="4">
        <v>-9.8989796808210684E-3</v>
      </c>
      <c r="AD158" s="4">
        <f>IF(OR(F157=1, F157=3, F157=4, F157=5,F157=9,F157=10,F157=11), D157-C157, IF(OR(F157=2, F157=6, F157=7,F157=8,F157=12), C157-D157, ""))</f>
        <v>-4.0000000000000105E-4</v>
      </c>
      <c r="AE158" s="4">
        <v>-1.0690258752623E-2</v>
      </c>
      <c r="AJ158" s="4">
        <f>IF(OR(F157=1,F157=2, F157=3,F157=9,F157=11,F157=12), C157-E157, IF(OR( F157=4, F157=5,F157=6, F157=7,F157=8,F157=10), E157-C157, ""))</f>
        <v>-3.9999999999999931E-4</v>
      </c>
      <c r="AK158" s="4">
        <v>-6.7687529894860585E-4</v>
      </c>
      <c r="AP158" s="4">
        <f>IF(OR(F157=1, F157=3,F157=4, F157=5,F157=9,F157=10,F157=11), D157-E157, IF(OR(F157=2,F157=6, F157=7,F157=8,F157=12), E157-D157, ""))</f>
        <v>-8.0000000000000036E-4</v>
      </c>
      <c r="AQ158" s="4">
        <v>-1.1367134051571606E-2</v>
      </c>
    </row>
    <row r="159" spans="1:43" x14ac:dyDescent="0.3">
      <c r="A159" s="1">
        <v>40050</v>
      </c>
      <c r="B159" s="2">
        <v>3.5999999999999999E-3</v>
      </c>
      <c r="C159" s="2">
        <v>-7.9000000000000008E-3</v>
      </c>
      <c r="D159" s="2">
        <v>-1.0999999999999999E-2</v>
      </c>
      <c r="E159" s="2">
        <v>3.8E-3</v>
      </c>
      <c r="F159">
        <f t="shared" si="22"/>
        <v>8</v>
      </c>
      <c r="G159">
        <f t="shared" si="23"/>
        <v>2009</v>
      </c>
      <c r="L159" s="4">
        <f>IF(OR(F158=1, F158=3, F158=4, F158=5, F158=6,F158=9,F158=10,F158=11), B158-C158, IF(OR(F158=2, F158=7,F158=8,F158=12), C158-B158, ""))</f>
        <v>-4.7999999999999987E-3</v>
      </c>
      <c r="M159" s="4">
        <v>-2.2276508122924966E-3</v>
      </c>
      <c r="R159" s="4">
        <f>IF(OR(F158=1, F158=4, F158=9,F158=10,F158=11), D158-B158, IF(OR(F158=2,F158=3,F158=5,F158=6, F158=7,F158=8,F158=12), B158-D158, ""))</f>
        <v>7.4999999999999997E-3</v>
      </c>
      <c r="S159" s="4">
        <v>-7.8727926255954296E-3</v>
      </c>
      <c r="X159" s="2">
        <f>IF(OR(F158=1, F158=3, F158=4, F158=5,F158=9,F158=10,F158=11), B158-E158, IF(OR(F158=2, F158=6, F158=7,F158=8,F158=12), E158-B158, ""))</f>
        <v>2.9999999999999818E-4</v>
      </c>
      <c r="Y159" s="4">
        <v>-4.1205149451397959E-3</v>
      </c>
      <c r="AD159" s="4">
        <f>IF(OR(F158=1, F158=3, F158=4, F158=5,F158=9,F158=10,F158=11), D158-C158, IF(OR(F158=2, F158=6, F158=7,F158=8,F158=12), C158-D158, ""))</f>
        <v>2.700000000000001E-3</v>
      </c>
      <c r="AE159" s="4">
        <v>-1.0100443437887928E-2</v>
      </c>
      <c r="AJ159" s="4">
        <f>IF(OR(F158=1,F158=2, F158=3,F158=9,F158=11,F158=12), C158-E158, IF(OR( F158=4, F158=5,F158=6, F158=7,F158=8,F158=10), E158-C158, ""))</f>
        <v>5.0999999999999969E-3</v>
      </c>
      <c r="AK159" s="4">
        <v>-1.8928641328472993E-3</v>
      </c>
      <c r="AP159" s="4">
        <f>IF(OR(F158=1, F158=3,F158=4, F158=5,F158=9,F158=10,F158=11), D158-E158, IF(OR(F158=2,F158=6, F158=7,F158=8,F158=12), E158-D158, ""))</f>
        <v>7.7999999999999979E-3</v>
      </c>
      <c r="AQ159" s="4">
        <v>-1.1993307570735226E-2</v>
      </c>
    </row>
    <row r="160" spans="1:43" x14ac:dyDescent="0.3">
      <c r="A160" s="1">
        <v>40051</v>
      </c>
      <c r="B160" s="2">
        <v>4.5999999999999999E-3</v>
      </c>
      <c r="C160" s="2">
        <v>3.3E-3</v>
      </c>
      <c r="D160" s="2">
        <v>-8.0000000000000004E-4</v>
      </c>
      <c r="E160" s="2">
        <v>5.1999999999999998E-3</v>
      </c>
      <c r="F160">
        <f t="shared" si="22"/>
        <v>8</v>
      </c>
      <c r="G160">
        <f t="shared" si="23"/>
        <v>2009</v>
      </c>
      <c r="L160" s="4">
        <f>IF(OR(F159=1, F159=3, F159=4, F159=5, F159=6,F159=9,F159=10,F159=11), B159-C159, IF(OR(F159=2, F159=7,F159=8,F159=12), C159-B159, ""))</f>
        <v>-1.15E-2</v>
      </c>
      <c r="M160" s="4">
        <v>3.7034515825499787E-3</v>
      </c>
      <c r="R160" s="4">
        <f>IF(OR(F159=1, F159=4, F159=9,F159=10,F159=11), D159-B159, IF(OR(F159=2,F159=3,F159=5,F159=6, F159=7,F159=8,F159=12), B159-D159, ""))</f>
        <v>1.4599999999999998E-2</v>
      </c>
      <c r="S160" s="4">
        <v>-2.7826219820500666E-3</v>
      </c>
      <c r="X160" s="2">
        <f>IF(OR(F159=1, F159=3, F159=4, F159=5,F159=9,F159=10,F159=11), B159-E159, IF(OR(F159=2, F159=6, F159=7,F159=8,F159=12), E159-B159, ""))</f>
        <v>2.0000000000000009E-4</v>
      </c>
      <c r="Y160" s="4">
        <v>3.29532809749997E-3</v>
      </c>
      <c r="AD160" s="4">
        <f>IF(OR(F159=1, F159=3, F159=4, F159=5,F159=9,F159=10,F159=11), D159-C159, IF(OR(F159=2, F159=6, F159=7,F159=8,F159=12), C159-D159, ""))</f>
        <v>3.0999999999999986E-3</v>
      </c>
      <c r="AE160" s="4">
        <v>9.2082960049991191E-4</v>
      </c>
      <c r="AJ160" s="4">
        <f>IF(OR(F159=1,F159=2, F159=3,F159=9,F159=11,F159=12), C159-E159, IF(OR( F159=4, F159=5,F159=6, F159=7,F159=8,F159=10), E159-C159, ""))</f>
        <v>1.17E-2</v>
      </c>
      <c r="AK160" s="4">
        <v>-4.0812348505000866E-4</v>
      </c>
      <c r="AP160" s="4">
        <f>IF(OR(F159=1, F159=3,F159=4, F159=5,F159=9,F159=10,F159=11), D159-E159, IF(OR(F159=2,F159=6, F159=7,F159=8,F159=12), E159-D159, ""))</f>
        <v>1.4799999999999999E-2</v>
      </c>
      <c r="AQ160" s="4">
        <v>5.1270611544990325E-4</v>
      </c>
    </row>
    <row r="161" spans="1:43" x14ac:dyDescent="0.3">
      <c r="A161" s="1">
        <v>40052</v>
      </c>
      <c r="B161" s="2">
        <v>1.6000000000000001E-3</v>
      </c>
      <c r="C161" s="2">
        <v>-2.5999999999999999E-3</v>
      </c>
      <c r="D161" s="2">
        <v>-4.4000000000000003E-3</v>
      </c>
      <c r="E161" s="2">
        <v>6.9999999999999999E-4</v>
      </c>
      <c r="F161">
        <f t="shared" si="22"/>
        <v>8</v>
      </c>
      <c r="G161">
        <f t="shared" si="23"/>
        <v>2009</v>
      </c>
      <c r="L161" s="4">
        <f>IF(OR(F160=1, F160=3, F160=4, F160=5, F160=6,F160=9,F160=10,F160=11), B160-C160, IF(OR(F160=2, F160=7,F160=8,F160=12), C160-B160, ""))</f>
        <v>-1.2999999999999999E-3</v>
      </c>
      <c r="M161" s="4">
        <v>7.5082308745506969E-3</v>
      </c>
      <c r="R161" s="4">
        <f>IF(OR(F160=1, F160=4, F160=9,F160=10,F160=11), D160-B160, IF(OR(F160=2,F160=3,F160=5,F160=6, F160=7,F160=8,F160=12), B160-D160, ""))</f>
        <v>5.4000000000000003E-3</v>
      </c>
      <c r="S161" s="4">
        <v>1.6367945045543328E-6</v>
      </c>
      <c r="X161" s="2">
        <f>IF(OR(F160=1, F160=3, F160=4, F160=5,F160=9,F160=10,F160=11), B160-E160, IF(OR(F160=2, F160=6, F160=7,F160=8,F160=12), E160-B160, ""))</f>
        <v>5.9999999999999984E-4</v>
      </c>
      <c r="Y161" s="4">
        <v>7.7268704925770142E-3</v>
      </c>
      <c r="AD161" s="4">
        <f>IF(OR(F160=1, F160=3, F160=4, F160=5,F160=9,F160=10,F160=11), D160-C160, IF(OR(F160=2, F160=6, F160=7,F160=8,F160=12), C160-D160, ""))</f>
        <v>4.1000000000000003E-3</v>
      </c>
      <c r="AE161" s="4">
        <v>7.5098676690552512E-3</v>
      </c>
      <c r="AJ161" s="4">
        <f>IF(OR(F160=1,F160=2, F160=3,F160=9,F160=11,F160=12), C160-E160, IF(OR( F160=4, F160=5,F160=6, F160=7,F160=8,F160=10), E160-C160, ""))</f>
        <v>1.8999999999999998E-3</v>
      </c>
      <c r="AK161" s="4">
        <v>2.186396180263177E-4</v>
      </c>
      <c r="AP161" s="4">
        <f>IF(OR(F160=1, F160=3,F160=4, F160=5,F160=9,F160=10,F160=11), D160-E160, IF(OR(F160=2,F160=6, F160=7,F160=8,F160=12), E160-D160, ""))</f>
        <v>6.0000000000000001E-3</v>
      </c>
      <c r="AQ161" s="4">
        <v>7.7285072870815694E-3</v>
      </c>
    </row>
    <row r="162" spans="1:43" x14ac:dyDescent="0.3">
      <c r="A162" s="1">
        <v>40053</v>
      </c>
      <c r="B162" s="2">
        <v>9.4000000000000004E-3</v>
      </c>
      <c r="C162" s="2">
        <v>1.11E-2</v>
      </c>
      <c r="D162" s="2">
        <v>1.3100000000000001E-2</v>
      </c>
      <c r="E162" s="2">
        <v>8.9999999999999993E-3</v>
      </c>
      <c r="F162">
        <f t="shared" si="22"/>
        <v>8</v>
      </c>
      <c r="G162">
        <f t="shared" si="23"/>
        <v>2009</v>
      </c>
      <c r="L162" s="4">
        <f>IF(OR(F161=1, F161=3, F161=4, F161=5, F161=6,F161=9,F161=10,F161=11), B161-C161, IF(OR(F161=2, F161=7,F161=8,F161=12), C161-B161, ""))</f>
        <v>-4.1999999999999997E-3</v>
      </c>
      <c r="M162" s="4">
        <v>2.1777956334564554E-3</v>
      </c>
      <c r="R162" s="4">
        <f>IF(OR(F161=1, F161=4, F161=9,F161=10,F161=11), D161-B161, IF(OR(F161=2,F161=3,F161=5,F161=6, F161=7,F161=8,F161=12), B161-D161, ""))</f>
        <v>6.0000000000000001E-3</v>
      </c>
      <c r="S162" s="4">
        <v>5.8779934706529556E-3</v>
      </c>
      <c r="X162" s="2">
        <f>IF(OR(F161=1, F161=3, F161=4, F161=5,F161=9,F161=10,F161=11), B161-E161, IF(OR(F161=2, F161=6, F161=7,F161=8,F161=12), E161-B161, ""))</f>
        <v>-9.0000000000000008E-4</v>
      </c>
      <c r="Y162" s="4">
        <v>4.9927125707725298E-3</v>
      </c>
      <c r="AD162" s="4">
        <f>IF(OR(F161=1, F161=3, F161=4, F161=5,F161=9,F161=10,F161=11), D161-C161, IF(OR(F161=2, F161=6, F161=7,F161=8,F161=12), C161-D161, ""))</f>
        <v>1.8000000000000004E-3</v>
      </c>
      <c r="AE162" s="4">
        <v>8.055789104109411E-3</v>
      </c>
      <c r="AJ162" s="4">
        <f>IF(OR(F161=1,F161=2, F161=3,F161=9,F161=11,F161=12), C161-E161, IF(OR( F161=4, F161=5,F161=6, F161=7,F161=8,F161=10), E161-C161, ""))</f>
        <v>3.3E-3</v>
      </c>
      <c r="AK162" s="4">
        <v>2.8149169373160744E-3</v>
      </c>
      <c r="AP162" s="4">
        <f>IF(OR(F161=1, F161=3,F161=4, F161=5,F161=9,F161=10,F161=11), D161-E161, IF(OR(F161=2,F161=6, F161=7,F161=8,F161=12), E161-D161, ""))</f>
        <v>5.1000000000000004E-3</v>
      </c>
      <c r="AQ162" s="4">
        <v>1.0870706041425485E-2</v>
      </c>
    </row>
    <row r="163" spans="1:43" x14ac:dyDescent="0.3">
      <c r="A163" s="1">
        <v>40056</v>
      </c>
      <c r="B163" s="2">
        <v>-1.4800000000000001E-2</v>
      </c>
      <c r="C163" s="2">
        <v>-7.3000000000000001E-3</v>
      </c>
      <c r="D163" s="2">
        <v>-6.7999999999999996E-3</v>
      </c>
      <c r="E163" s="2">
        <v>-1.61E-2</v>
      </c>
      <c r="F163">
        <f t="shared" si="22"/>
        <v>8</v>
      </c>
      <c r="G163">
        <f t="shared" si="23"/>
        <v>2009</v>
      </c>
      <c r="L163" s="4">
        <f>IF(OR(F162=1, F162=3, F162=4, F162=5, F162=6,F162=9,F162=10,F162=11), B162-C162, IF(OR(F162=2, F162=7,F162=8,F162=12), C162-B162, ""))</f>
        <v>1.7000000000000001E-3</v>
      </c>
      <c r="M163" s="4">
        <v>3.4955067874439093E-3</v>
      </c>
      <c r="R163" s="4">
        <f>IF(OR(F162=1, F162=4, F162=9,F162=10,F162=11), D162-B162, IF(OR(F162=2,F162=3,F162=5,F162=6, F162=7,F162=8,F162=12), B162-D162, ""))</f>
        <v>-3.7000000000000002E-3</v>
      </c>
      <c r="S163" s="4">
        <v>1.6529268811124945E-4</v>
      </c>
      <c r="X163" s="2">
        <f>IF(OR(F162=1, F162=3, F162=4, F162=5,F162=9,F162=10,F162=11), B162-E162, IF(OR(F162=2, F162=6, F162=7,F162=8,F162=12), E162-B162, ""))</f>
        <v>-4.0000000000000105E-4</v>
      </c>
      <c r="Y163" s="4">
        <v>3.4338030960923034E-3</v>
      </c>
      <c r="AD163" s="4">
        <f>IF(OR(F162=1, F162=3, F162=4, F162=5,F162=9,F162=10,F162=11), D162-C162, IF(OR(F162=2, F162=6, F162=7,F162=8,F162=12), C162-D162, ""))</f>
        <v>-2E-3</v>
      </c>
      <c r="AE163" s="4">
        <v>3.6607994755551588E-3</v>
      </c>
      <c r="AJ163" s="4">
        <f>IF(OR(F162=1,F162=2, F162=3,F162=9,F162=11,F162=12), C162-E162, IF(OR( F162=4, F162=5,F162=6, F162=7,F162=8,F162=10), E162-C162, ""))</f>
        <v>-2.1000000000000012E-3</v>
      </c>
      <c r="AK163" s="4">
        <v>-6.170369135160593E-5</v>
      </c>
      <c r="AP163" s="4">
        <f>IF(OR(F162=1, F162=3,F162=4, F162=5,F162=9,F162=10,F162=11), D162-E162, IF(OR(F162=2,F162=6, F162=7,F162=8,F162=12), E162-D162, ""))</f>
        <v>-4.1000000000000012E-3</v>
      </c>
      <c r="AQ163" s="4">
        <v>3.5990957842035529E-3</v>
      </c>
    </row>
    <row r="164" spans="1:43" x14ac:dyDescent="0.3">
      <c r="A164" s="1">
        <v>40057</v>
      </c>
      <c r="B164" s="2">
        <v>-7.9000000000000008E-3</v>
      </c>
      <c r="C164" s="2">
        <v>-1.4200000000000001E-2</v>
      </c>
      <c r="D164" s="2">
        <v>-7.3000000000000001E-3</v>
      </c>
      <c r="E164" s="2">
        <v>-7.4000000000000003E-3</v>
      </c>
      <c r="F164">
        <f t="shared" si="22"/>
        <v>9</v>
      </c>
      <c r="G164">
        <f t="shared" si="23"/>
        <v>2009</v>
      </c>
      <c r="L164" s="4">
        <f>IF(OR(F163=1, F163=3, F163=4, F163=5, F163=6,F163=9,F163=10,F163=11), B163-C163, IF(OR(F163=2, F163=7,F163=8,F163=12), C163-B163, ""))</f>
        <v>7.5000000000000006E-3</v>
      </c>
      <c r="M164" s="4">
        <v>1.0903204215326541E-2</v>
      </c>
      <c r="R164" s="4">
        <f>IF(OR(F163=1, F163=4, F163=9,F163=10,F163=11), D163-B163, IF(OR(F163=2,F163=3,F163=5,F163=6, F163=7,F163=8,F163=12), B163-D163, ""))</f>
        <v>-8.0000000000000002E-3</v>
      </c>
      <c r="S164" s="4">
        <v>-1.0844445057837798E-3</v>
      </c>
      <c r="X164" s="2">
        <f>IF(OR(F163=1, F163=3, F163=4, F163=5,F163=9,F163=10,F163=11), B163-E163, IF(OR(F163=2, F163=6, F163=7,F163=8,F163=12), E163-B163, ""))</f>
        <v>-1.2999999999999991E-3</v>
      </c>
      <c r="Y164" s="4">
        <v>1.0691967361278108E-2</v>
      </c>
      <c r="AD164" s="4">
        <f>IF(OR(F163=1, F163=3, F163=4, F163=5,F163=9,F163=10,F163=11), D163-C163, IF(OR(F163=2, F163=6, F163=7,F163=8,F163=12), C163-D163, ""))</f>
        <v>-5.0000000000000044E-4</v>
      </c>
      <c r="AE164" s="4">
        <v>9.8187597095427612E-3</v>
      </c>
      <c r="AJ164" s="4">
        <f>IF(OR(F163=1,F163=2, F163=3,F163=9,F163=11,F163=12), C163-E163, IF(OR( F163=4, F163=5,F163=6, F163=7,F163=8,F163=10), E163-C163, ""))</f>
        <v>-8.7999999999999988E-3</v>
      </c>
      <c r="AK164" s="4">
        <v>-2.1123685404843273E-4</v>
      </c>
      <c r="AP164" s="4">
        <f>IF(OR(F163=1, F163=3,F163=4, F163=5,F163=9,F163=10,F163=11), D163-E163, IF(OR(F163=2,F163=6, F163=7,F163=8,F163=12), E163-D163, ""))</f>
        <v>-9.2999999999999992E-3</v>
      </c>
      <c r="AQ164" s="4">
        <v>9.6075228554943284E-3</v>
      </c>
    </row>
    <row r="165" spans="1:43" x14ac:dyDescent="0.3">
      <c r="A165" s="1">
        <v>40058</v>
      </c>
      <c r="B165" s="2">
        <v>-3.7000000000000002E-3</v>
      </c>
      <c r="C165" s="2">
        <v>-4.7999999999999996E-3</v>
      </c>
      <c r="D165" s="2">
        <v>-5.1000000000000004E-3</v>
      </c>
      <c r="E165" s="2">
        <v>-5.4000000000000003E-3</v>
      </c>
      <c r="F165">
        <f t="shared" si="22"/>
        <v>9</v>
      </c>
      <c r="G165">
        <f t="shared" si="23"/>
        <v>2009</v>
      </c>
      <c r="L165" s="4">
        <f>IF(OR(F164=1, F164=3, F164=4, F164=5, F164=6,F164=9,F164=10,F164=11), B164-C164, IF(OR(F164=2, F164=7,F164=8,F164=12), C164-B164, ""))</f>
        <v>6.3E-3</v>
      </c>
      <c r="M165" s="4">
        <v>-3.6875761153794626E-3</v>
      </c>
      <c r="R165" s="4">
        <f>IF(OR(F164=1, F164=4, F164=9,F164=10,F164=11), D164-B164, IF(OR(F164=2,F164=3,F164=5,F164=6, F164=7,F164=8,F164=12), B164-D164, ""))</f>
        <v>6.0000000000000071E-4</v>
      </c>
      <c r="S165" s="4">
        <v>-9.7903899878337784E-3</v>
      </c>
      <c r="X165" s="2">
        <f>IF(OR(F164=1, F164=3, F164=4, F164=5,F164=9,F164=10,F164=11), B164-E164, IF(OR(F164=2, F164=6, F164=7,F164=8,F164=12), E164-B164, ""))</f>
        <v>-5.0000000000000044E-4</v>
      </c>
      <c r="Y165" s="4">
        <v>-1.5716059327141405E-3</v>
      </c>
      <c r="AD165" s="4">
        <f>IF(OR(F164=1, F164=3, F164=4, F164=5,F164=9,F164=10,F164=11), D164-C164, IF(OR(F164=2, F164=6, F164=7,F164=8,F164=12), C164-D164, ""))</f>
        <v>6.9000000000000008E-3</v>
      </c>
      <c r="AE165" s="4">
        <v>-1.3477966103213241E-2</v>
      </c>
      <c r="AJ165" s="4">
        <f>IF(OR(F164=1,F164=2, F164=3,F164=9,F164=11,F164=12), C164-E164, IF(OR( F164=4, F164=5,F164=6, F164=7,F164=8,F164=10), E164-C164, ""))</f>
        <v>-6.8000000000000005E-3</v>
      </c>
      <c r="AK165" s="4">
        <v>2.1159701826653221E-3</v>
      </c>
      <c r="AP165" s="4">
        <f>IF(OR(F164=1, F164=3,F164=4, F164=5,F164=9,F164=10,F164=11), D164-E164, IF(OR(F164=2,F164=6, F164=7,F164=8,F164=12), E164-D164, ""))</f>
        <v>1.0000000000000026E-4</v>
      </c>
      <c r="AQ165" s="4">
        <v>-1.1361995920547919E-2</v>
      </c>
    </row>
    <row r="166" spans="1:43" x14ac:dyDescent="0.3">
      <c r="A166" s="1">
        <v>40059</v>
      </c>
      <c r="B166" s="2">
        <v>-3.2000000000000002E-3</v>
      </c>
      <c r="C166" s="2">
        <v>8.9999999999999998E-4</v>
      </c>
      <c r="D166" s="2">
        <v>1.6000000000000001E-3</v>
      </c>
      <c r="E166" s="2">
        <v>-4.4999999999999997E-3</v>
      </c>
      <c r="F166">
        <f t="shared" si="22"/>
        <v>9</v>
      </c>
      <c r="G166">
        <f t="shared" si="23"/>
        <v>2009</v>
      </c>
      <c r="L166" s="4">
        <f>IF(OR(F165=1, F165=3, F165=4, F165=5, F165=6,F165=9,F165=10,F165=11), B165-C165, IF(OR(F165=2, F165=7,F165=8,F165=12), C165-B165, ""))</f>
        <v>1.0999999999999994E-3</v>
      </c>
      <c r="M166" s="4">
        <v>7.8404493157526924E-3</v>
      </c>
      <c r="R166" s="4">
        <f>IF(OR(F165=1, F165=4, F165=9,F165=10,F165=11), D165-B165, IF(OR(F165=2,F165=3,F165=5,F165=6, F165=7,F165=8,F165=12), B165-D165, ""))</f>
        <v>-1.4000000000000002E-3</v>
      </c>
      <c r="S166" s="4">
        <v>-3.1138978704398912E-3</v>
      </c>
      <c r="X166" s="2">
        <f>IF(OR(F165=1, F165=3, F165=4, F165=5,F165=9,F165=10,F165=11), B165-E165, IF(OR(F165=2, F165=6, F165=7,F165=8,F165=12), E165-B165, ""))</f>
        <v>1.7000000000000001E-3</v>
      </c>
      <c r="Y166" s="4">
        <v>6.9100281658312102E-3</v>
      </c>
      <c r="AD166" s="4">
        <f>IF(OR(F165=1, F165=3, F165=4, F165=5,F165=9,F165=10,F165=11), D165-C165, IF(OR(F165=2, F165=6, F165=7,F165=8,F165=12), C165-D165, ""))</f>
        <v>-3.0000000000000079E-4</v>
      </c>
      <c r="AE166" s="4">
        <v>4.7265514453128012E-3</v>
      </c>
      <c r="AJ166" s="4">
        <f>IF(OR(F165=1,F165=2, F165=3,F165=9,F165=11,F165=12), C165-E165, IF(OR( F165=4, F165=5,F165=6, F165=7,F165=8,F165=10), E165-C165, ""))</f>
        <v>6.0000000000000071E-4</v>
      </c>
      <c r="AK166" s="4">
        <v>-9.304211499214822E-4</v>
      </c>
      <c r="AP166" s="4">
        <f>IF(OR(F165=1, F165=3,F165=4, F165=5,F165=9,F165=10,F165=11), D165-E165, IF(OR(F165=2,F165=6, F165=7,F165=8,F165=12), E165-D165, ""))</f>
        <v>2.9999999999999992E-4</v>
      </c>
      <c r="AQ166" s="4">
        <v>3.796130295391319E-3</v>
      </c>
    </row>
    <row r="167" spans="1:43" x14ac:dyDescent="0.3">
      <c r="A167" s="1">
        <v>40060</v>
      </c>
      <c r="B167" s="2">
        <v>1.89E-2</v>
      </c>
      <c r="C167" s="2">
        <v>1.41E-2</v>
      </c>
      <c r="D167" s="2">
        <v>1.2699999999999999E-2</v>
      </c>
      <c r="E167" s="2">
        <v>1.89E-2</v>
      </c>
      <c r="F167">
        <f t="shared" si="22"/>
        <v>9</v>
      </c>
      <c r="G167">
        <f t="shared" si="23"/>
        <v>2009</v>
      </c>
      <c r="L167" s="4">
        <f>IF(OR(F166=1, F166=3, F166=4, F166=5, F166=6,F166=9,F166=10,F166=11), B166-C166, IF(OR(F166=2, F166=7,F166=8,F166=12), C166-B166, ""))</f>
        <v>-4.1000000000000003E-3</v>
      </c>
      <c r="M167" s="4">
        <v>-1.1047890198614428E-2</v>
      </c>
      <c r="R167" s="4">
        <f>IF(OR(F166=1, F166=4, F166=9,F166=10,F166=11), D166-B166, IF(OR(F166=2,F166=3,F166=5,F166=6, F166=7,F166=8,F166=12), B166-D166, ""))</f>
        <v>4.8000000000000004E-3</v>
      </c>
      <c r="S167" s="4">
        <v>1.3669130336222076E-2</v>
      </c>
      <c r="X167" s="2">
        <f>IF(OR(F166=1, F166=3, F166=4, F166=5,F166=9,F166=10,F166=11), B166-E166, IF(OR(F166=2, F166=6, F166=7,F166=8,F166=12), E166-B166, ""))</f>
        <v>1.2999999999999995E-3</v>
      </c>
      <c r="Y167" s="4">
        <v>-1.1122997240813226E-2</v>
      </c>
      <c r="AD167" s="4">
        <f>IF(OR(F166=1, F166=3, F166=4, F166=5,F166=9,F166=10,F166=11), D166-C166, IF(OR(F166=2, F166=6, F166=7,F166=8,F166=12), C166-D166, ""))</f>
        <v>7.000000000000001E-4</v>
      </c>
      <c r="AE167" s="4">
        <v>2.6212401376076479E-3</v>
      </c>
      <c r="AJ167" s="4">
        <f>IF(OR(F166=1,F166=2, F166=3,F166=9,F166=11,F166=12), C166-E166, IF(OR( F166=4, F166=5,F166=6, F166=7,F166=8,F166=10), E166-C166, ""))</f>
        <v>5.3999999999999994E-3</v>
      </c>
      <c r="AK167" s="4">
        <v>-7.510704219879788E-5</v>
      </c>
      <c r="AP167" s="4">
        <f>IF(OR(F166=1, F166=3,F166=4, F166=5,F166=9,F166=10,F166=11), D166-E166, IF(OR(F166=2,F166=6, F166=7,F166=8,F166=12), E166-D166, ""))</f>
        <v>6.0999999999999995E-3</v>
      </c>
      <c r="AQ167" s="4">
        <v>2.54613309540885E-3</v>
      </c>
    </row>
    <row r="168" spans="1:43" x14ac:dyDescent="0.3">
      <c r="A168" s="1">
        <v>40063</v>
      </c>
      <c r="B168" s="2">
        <v>2.1899999999999999E-2</v>
      </c>
      <c r="C168" s="2">
        <v>2.7E-2</v>
      </c>
      <c r="D168" s="2">
        <v>2.7699999999999999E-2</v>
      </c>
      <c r="E168" s="2">
        <v>2.0899999999999998E-2</v>
      </c>
      <c r="F168">
        <f t="shared" si="22"/>
        <v>9</v>
      </c>
      <c r="G168">
        <f t="shared" si="23"/>
        <v>2009</v>
      </c>
      <c r="L168" s="4">
        <f>IF(OR(F167=1, F167=3, F167=4, F167=5, F167=6,F167=9,F167=10,F167=11), B167-C167, IF(OR(F167=2, F167=7,F167=8,F167=12), C167-B167, ""))</f>
        <v>4.8000000000000004E-3</v>
      </c>
      <c r="M168" s="4">
        <v>3.985593007054325E-3</v>
      </c>
      <c r="R168" s="4">
        <f>IF(OR(F167=1, F167=4, F167=9,F167=10,F167=11), D167-B167, IF(OR(F167=2,F167=3,F167=5,F167=6, F167=7,F167=8,F167=12), B167-D167, ""))</f>
        <v>-6.2000000000000006E-3</v>
      </c>
      <c r="S168" s="4">
        <v>2.8242769856365096E-3</v>
      </c>
      <c r="X168" s="2">
        <f>IF(OR(F167=1, F167=3, F167=4, F167=5,F167=9,F167=10,F167=11), B167-E167, IF(OR(F167=2, F167=6, F167=7,F167=8,F167=12), E167-B167, ""))</f>
        <v>0</v>
      </c>
      <c r="Y168" s="4">
        <v>3.463020462835632E-3</v>
      </c>
      <c r="AD168" s="4">
        <f>IF(OR(F167=1, F167=3, F167=4, F167=5,F167=9,F167=10,F167=11), D167-C167, IF(OR(F167=2, F167=6, F167=7,F167=8,F167=12), C167-D167, ""))</f>
        <v>-1.4000000000000002E-3</v>
      </c>
      <c r="AE168" s="4">
        <v>6.8098699926908354E-3</v>
      </c>
      <c r="AJ168" s="4">
        <f>IF(OR(F167=1,F167=2, F167=3,F167=9,F167=11,F167=12), C167-E167, IF(OR( F167=4, F167=5,F167=6, F167=7,F167=8,F167=10), E167-C167, ""))</f>
        <v>-4.8000000000000004E-3</v>
      </c>
      <c r="AK168" s="4">
        <v>-5.2257254421869334E-4</v>
      </c>
      <c r="AP168" s="4">
        <f>IF(OR(F167=1, F167=3,F167=4, F167=5,F167=9,F167=10,F167=11), D167-E167, IF(OR(F167=2,F167=6, F167=7,F167=8,F167=12), E167-D167, ""))</f>
        <v>-6.2000000000000006E-3</v>
      </c>
      <c r="AQ168" s="4">
        <v>6.2872974484721421E-3</v>
      </c>
    </row>
    <row r="169" spans="1:43" x14ac:dyDescent="0.3">
      <c r="A169" s="1">
        <v>40064</v>
      </c>
      <c r="B169" s="2">
        <v>4.7000000000000002E-3</v>
      </c>
      <c r="C169" s="2">
        <v>4.1000000000000003E-3</v>
      </c>
      <c r="D169" s="2">
        <v>8.8000000000000005E-3</v>
      </c>
      <c r="E169" s="2">
        <v>6.7000000000000002E-3</v>
      </c>
      <c r="F169">
        <f t="shared" si="22"/>
        <v>9</v>
      </c>
      <c r="G169">
        <f t="shared" si="23"/>
        <v>2009</v>
      </c>
      <c r="L169" s="4">
        <f>IF(OR(F168=1, F168=3, F168=4, F168=5, F168=6,F168=9,F168=10,F168=11), B168-C168, IF(OR(F168=2, F168=7,F168=8,F168=12), C168-B168, ""))</f>
        <v>-5.1000000000000004E-3</v>
      </c>
      <c r="M169" s="4">
        <v>3.2003642723742514E-3</v>
      </c>
      <c r="R169" s="4">
        <f>IF(OR(F168=1, F168=4, F168=9,F168=10,F168=11), D168-B168, IF(OR(F168=2,F168=3,F168=5,F168=6, F168=7,F168=8,F168=12), B168-D168, ""))</f>
        <v>5.7999999999999996E-3</v>
      </c>
      <c r="S169" s="4">
        <v>-3.2309949492681229E-3</v>
      </c>
      <c r="X169" s="2">
        <f>IF(OR(F168=1, F168=3, F168=4, F168=5,F168=9,F168=10,F168=11), B168-E168, IF(OR(F168=2, F168=6, F168=7,F168=8,F168=12), E168-B168, ""))</f>
        <v>1.0000000000000009E-3</v>
      </c>
      <c r="Y169" s="4">
        <v>2.8897126715543443E-3</v>
      </c>
      <c r="AD169" s="4">
        <f>IF(OR(F168=1, F168=3, F168=4, F168=5,F168=9,F168=10,F168=11), D168-C168, IF(OR(F168=2, F168=6, F168=7,F168=8,F168=12), C168-D168, ""))</f>
        <v>6.9999999999999923E-4</v>
      </c>
      <c r="AE169" s="4">
        <v>-3.063067689387149E-5</v>
      </c>
      <c r="AJ169" s="4">
        <f>IF(OR(F168=1,F168=2, F168=3,F168=9,F168=11,F168=12), C168-E168, IF(OR( F168=4, F168=5,F168=6, F168=7,F168=8,F168=10), E168-C168, ""))</f>
        <v>6.1000000000000013E-3</v>
      </c>
      <c r="AK169" s="4">
        <v>-3.1065160081990718E-4</v>
      </c>
      <c r="AP169" s="4">
        <f>IF(OR(F168=1, F168=3,F168=4, F168=5,F168=9,F168=10,F168=11), D168-E168, IF(OR(F168=2,F168=6, F168=7,F168=8,F168=12), E168-D168, ""))</f>
        <v>6.8000000000000005E-3</v>
      </c>
      <c r="AQ169" s="4">
        <v>-3.4128227771377867E-4</v>
      </c>
    </row>
    <row r="170" spans="1:43" x14ac:dyDescent="0.3">
      <c r="A170" s="1">
        <v>40065</v>
      </c>
      <c r="B170" s="2">
        <v>1.9E-3</v>
      </c>
      <c r="C170" s="2">
        <v>5.7000000000000002E-3</v>
      </c>
      <c r="D170" s="2">
        <v>7.6E-3</v>
      </c>
      <c r="E170" s="2">
        <v>3.7000000000000002E-3</v>
      </c>
      <c r="F170">
        <f t="shared" si="22"/>
        <v>9</v>
      </c>
      <c r="G170">
        <f t="shared" si="23"/>
        <v>2009</v>
      </c>
      <c r="L170" s="4">
        <f>IF(OR(F169=1, F169=3, F169=4, F169=5, F169=6,F169=9,F169=10,F169=11), B169-C169, IF(OR(F169=2, F169=7,F169=8,F169=12), C169-B169, ""))</f>
        <v>5.9999999999999984E-4</v>
      </c>
      <c r="M170" s="4">
        <v>-8.3718069435183458E-3</v>
      </c>
      <c r="R170" s="4">
        <f>IF(OR(F169=1, F169=4, F169=9,F169=10,F169=11), D169-B169, IF(OR(F169=2,F169=3,F169=5,F169=6, F169=7,F169=8,F169=12), B169-D169, ""))</f>
        <v>4.1000000000000003E-3</v>
      </c>
      <c r="S170" s="4">
        <v>-4.3036554556909468E-3</v>
      </c>
      <c r="X170" s="2">
        <f>IF(OR(F169=1, F169=3, F169=4, F169=5,F169=9,F169=10,F169=11), B169-E169, IF(OR(F169=2, F169=6, F169=7,F169=8,F169=12), E169-B169, ""))</f>
        <v>-2E-3</v>
      </c>
      <c r="Y170" s="4">
        <v>-9.316084172343423E-3</v>
      </c>
      <c r="AD170" s="4">
        <f>IF(OR(F169=1, F169=3, F169=4, F169=5,F169=9,F169=10,F169=11), D169-C169, IF(OR(F169=2, F169=6, F169=7,F169=8,F169=12), C169-D169, ""))</f>
        <v>4.7000000000000002E-3</v>
      </c>
      <c r="AE170" s="4">
        <v>-1.2675462399209293E-2</v>
      </c>
      <c r="AJ170" s="4">
        <f>IF(OR(F169=1,F169=2, F169=3,F169=9,F169=11,F169=12), C169-E169, IF(OR( F169=4, F169=5,F169=6, F169=7,F169=8,F169=10), E169-C169, ""))</f>
        <v>-2.5999999999999999E-3</v>
      </c>
      <c r="AK170" s="4">
        <v>-9.4427722882507725E-4</v>
      </c>
      <c r="AP170" s="4">
        <f>IF(OR(F169=1, F169=3,F169=4, F169=5,F169=9,F169=10,F169=11), D169-E169, IF(OR(F169=2,F169=6, F169=7,F169=8,F169=12), E169-D169, ""))</f>
        <v>2.1000000000000003E-3</v>
      </c>
      <c r="AQ170" s="4">
        <v>-1.361973962803437E-2</v>
      </c>
    </row>
    <row r="171" spans="1:43" x14ac:dyDescent="0.3">
      <c r="A171" s="1">
        <v>40066</v>
      </c>
      <c r="B171" s="2">
        <v>1.1000000000000001E-3</v>
      </c>
      <c r="C171" s="2">
        <v>0</v>
      </c>
      <c r="D171" s="2">
        <v>6.7000000000000002E-3</v>
      </c>
      <c r="E171" s="2">
        <v>2.0999999999999999E-3</v>
      </c>
      <c r="F171">
        <f t="shared" si="22"/>
        <v>9</v>
      </c>
      <c r="G171">
        <f t="shared" si="23"/>
        <v>2009</v>
      </c>
      <c r="L171" s="4">
        <f>IF(OR(F170=1, F170=3, F170=4, F170=5, F170=6,F170=9,F170=10,F170=11), B170-C170, IF(OR(F170=2, F170=7,F170=8,F170=12), C170-B170, ""))</f>
        <v>-3.8000000000000004E-3</v>
      </c>
      <c r="M171" s="4">
        <v>-1.076517274310034E-2</v>
      </c>
      <c r="R171" s="4">
        <f>IF(OR(F170=1, F170=4, F170=9,F170=10,F170=11), D170-B170, IF(OR(F170=2,F170=3,F170=5,F170=6, F170=7,F170=8,F170=12), B170-D170, ""))</f>
        <v>5.7000000000000002E-3</v>
      </c>
      <c r="S171" s="4">
        <v>2.8147342372384851E-3</v>
      </c>
      <c r="X171" s="2">
        <f>IF(OR(F170=1, F170=3, F170=4, F170=5,F170=9,F170=10,F170=11), B170-E170, IF(OR(F170=2, F170=6, F170=7,F170=8,F170=12), E170-B170, ""))</f>
        <v>-1.8000000000000002E-3</v>
      </c>
      <c r="Y171" s="4">
        <v>-1.0156244918688212E-2</v>
      </c>
      <c r="AD171" s="4">
        <f>IF(OR(F170=1, F170=3, F170=4, F170=5,F170=9,F170=10,F170=11), D170-C170, IF(OR(F170=2, F170=6, F170=7,F170=8,F170=12), C170-D170, ""))</f>
        <v>1.8999999999999998E-3</v>
      </c>
      <c r="AE171" s="4">
        <v>-7.9504385058618548E-3</v>
      </c>
      <c r="AJ171" s="4">
        <f>IF(OR(F170=1,F170=2, F170=3,F170=9,F170=11,F170=12), C170-E170, IF(OR( F170=4, F170=5,F170=6, F170=7,F170=8,F170=10), E170-C170, ""))</f>
        <v>2E-3</v>
      </c>
      <c r="AK171" s="4">
        <v>6.0892782441212753E-4</v>
      </c>
      <c r="AP171" s="4">
        <f>IF(OR(F170=1, F170=3,F170=4, F170=5,F170=9,F170=10,F170=11), D170-E170, IF(OR(F170=2,F170=6, F170=7,F170=8,F170=12), E170-D170, ""))</f>
        <v>3.8999999999999998E-3</v>
      </c>
      <c r="AQ171" s="4">
        <v>-7.3415106814497273E-3</v>
      </c>
    </row>
    <row r="172" spans="1:43" x14ac:dyDescent="0.3">
      <c r="A172" s="1">
        <v>40067</v>
      </c>
      <c r="B172" s="2">
        <v>2.0999999999999999E-3</v>
      </c>
      <c r="C172" s="2">
        <v>1.01E-2</v>
      </c>
      <c r="D172" s="2">
        <v>1.11E-2</v>
      </c>
      <c r="E172" s="2">
        <v>2.8999999999999998E-3</v>
      </c>
      <c r="F172">
        <f t="shared" si="22"/>
        <v>9</v>
      </c>
      <c r="G172">
        <f t="shared" si="23"/>
        <v>2009</v>
      </c>
      <c r="L172" s="4">
        <f>IF(OR(F171=1, F171=3, F171=4, F171=5, F171=6,F171=9,F171=10,F171=11), B171-C171, IF(OR(F171=2, F171=7,F171=8,F171=12), C171-B171, ""))</f>
        <v>1.1000000000000001E-3</v>
      </c>
      <c r="M172" s="4">
        <v>9.3189319445896451E-3</v>
      </c>
      <c r="R172" s="4">
        <f>IF(OR(F171=1, F171=4, F171=9,F171=10,F171=11), D171-B171, IF(OR(F171=2,F171=3,F171=5,F171=6, F171=7,F171=8,F171=12), B171-D171, ""))</f>
        <v>5.5999999999999999E-3</v>
      </c>
      <c r="S172" s="4">
        <v>-4.4302419216149455E-3</v>
      </c>
      <c r="X172" s="2">
        <f>IF(OR(F171=1, F171=3, F171=4, F171=5,F171=9,F171=10,F171=11), B171-E171, IF(OR(F171=2, F171=6, F171=7,F171=8,F171=12), E171-B171, ""))</f>
        <v>-9.999999999999998E-4</v>
      </c>
      <c r="Y172" s="4">
        <v>1.0827866322216623E-2</v>
      </c>
      <c r="AD172" s="4">
        <f>IF(OR(F171=1, F171=3, F171=4, F171=5,F171=9,F171=10,F171=11), D171-C171, IF(OR(F171=2, F171=6, F171=7,F171=8,F171=12), C171-D171, ""))</f>
        <v>6.7000000000000002E-3</v>
      </c>
      <c r="AE172" s="4">
        <v>4.8886900229746996E-3</v>
      </c>
      <c r="AJ172" s="4">
        <f>IF(OR(F171=1,F171=2, F171=3,F171=9,F171=11,F171=12), C171-E171, IF(OR( F171=4, F171=5,F171=6, F171=7,F171=8,F171=10), E171-C171, ""))</f>
        <v>-2.0999999999999999E-3</v>
      </c>
      <c r="AK172" s="4">
        <v>1.5089343776269783E-3</v>
      </c>
      <c r="AP172" s="4">
        <f>IF(OR(F171=1, F171=3,F171=4, F171=5,F171=9,F171=10,F171=11), D171-E171, IF(OR(F171=2,F171=6, F171=7,F171=8,F171=12), E171-D171, ""))</f>
        <v>4.5999999999999999E-3</v>
      </c>
      <c r="AQ172" s="4">
        <v>6.3976244006016779E-3</v>
      </c>
    </row>
    <row r="173" spans="1:43" x14ac:dyDescent="0.3">
      <c r="A173" s="1">
        <v>40070</v>
      </c>
      <c r="B173" s="2">
        <v>-4.3E-3</v>
      </c>
      <c r="C173" s="2">
        <v>8.9999999999999998E-4</v>
      </c>
      <c r="D173" s="2">
        <v>8.8999999999999999E-3</v>
      </c>
      <c r="E173" s="2">
        <v>-3.0999999999999999E-3</v>
      </c>
      <c r="F173">
        <f t="shared" si="22"/>
        <v>9</v>
      </c>
      <c r="G173">
        <f t="shared" si="23"/>
        <v>2009</v>
      </c>
      <c r="L173" s="4">
        <f>IF(OR(F172=1, F172=3, F172=4, F172=5, F172=6,F172=9,F172=10,F172=11), B172-C172, IF(OR(F172=2, F172=7,F172=8,F172=12), C172-B172, ""))</f>
        <v>-8.0000000000000002E-3</v>
      </c>
      <c r="M173" s="4">
        <v>-6.0531515570422037E-3</v>
      </c>
      <c r="R173" s="4">
        <f>IF(OR(F172=1, F172=4, F172=9,F172=10,F172=11), D172-B172, IF(OR(F172=2,F172=3,F172=5,F172=6, F172=7,F172=8,F172=12), B172-D172, ""))</f>
        <v>9.0000000000000011E-3</v>
      </c>
      <c r="S173" s="4">
        <v>1.7719911874516728E-3</v>
      </c>
      <c r="X173" s="2">
        <f>IF(OR(F172=1, F172=3, F172=4, F172=5,F172=9,F172=10,F172=11), B172-E172, IF(OR(F172=2, F172=6, F172=7,F172=8,F172=12), E172-B172, ""))</f>
        <v>-7.9999999999999993E-4</v>
      </c>
      <c r="Y173" s="4">
        <v>-5.6750197703243493E-3</v>
      </c>
      <c r="AD173" s="4">
        <f>IF(OR(F172=1, F172=3, F172=4, F172=5,F172=9,F172=10,F172=11), D172-C172, IF(OR(F172=2, F172=6, F172=7,F172=8,F172=12), C172-D172, ""))</f>
        <v>1.0000000000000009E-3</v>
      </c>
      <c r="AE173" s="4">
        <v>-4.2811603695905309E-3</v>
      </c>
      <c r="AJ173" s="4">
        <f>IF(OR(F172=1,F172=2, F172=3,F172=9,F172=11,F172=12), C172-E172, IF(OR( F172=4, F172=5,F172=6, F172=7,F172=8,F172=10), E172-C172, ""))</f>
        <v>7.1999999999999998E-3</v>
      </c>
      <c r="AK173" s="4">
        <v>3.7813178671785436E-4</v>
      </c>
      <c r="AP173" s="4">
        <f>IF(OR(F172=1, F172=3,F172=4, F172=5,F172=9,F172=10,F172=11), D172-E172, IF(OR(F172=2,F172=6, F172=7,F172=8,F172=12), E172-D172, ""))</f>
        <v>8.2000000000000007E-3</v>
      </c>
      <c r="AQ173" s="4">
        <v>-3.9030285828726766E-3</v>
      </c>
    </row>
    <row r="174" spans="1:43" x14ac:dyDescent="0.3">
      <c r="A174" s="1">
        <v>40071</v>
      </c>
      <c r="B174" s="2">
        <v>1.7399999999999999E-2</v>
      </c>
      <c r="C174" s="2">
        <v>2.1999999999999999E-2</v>
      </c>
      <c r="D174" s="2">
        <v>2.8199999999999999E-2</v>
      </c>
      <c r="E174" s="2">
        <v>1.4800000000000001E-2</v>
      </c>
      <c r="F174">
        <f t="shared" si="22"/>
        <v>9</v>
      </c>
      <c r="G174">
        <f t="shared" si="23"/>
        <v>2009</v>
      </c>
      <c r="L174" s="4">
        <f>IF(OR(F173=1, F173=3, F173=4, F173=5, F173=6,F173=9,F173=10,F173=11), B173-C173, IF(OR(F173=2, F173=7,F173=8,F173=12), C173-B173, ""))</f>
        <v>-5.1999999999999998E-3</v>
      </c>
      <c r="M174" s="4">
        <v>-2.1635556647443543E-3</v>
      </c>
      <c r="R174" s="4">
        <f>IF(OR(F173=1, F173=4, F173=9,F173=10,F173=11), D173-B173, IF(OR(F173=2,F173=3,F173=5,F173=6, F173=7,F173=8,F173=12), B173-D173, ""))</f>
        <v>1.32E-2</v>
      </c>
      <c r="S174" s="4">
        <v>-6.2809568007139195E-3</v>
      </c>
      <c r="X174" s="2">
        <f>IF(OR(F173=1, F173=3, F173=4, F173=5,F173=9,F173=10,F173=11), B173-E173, IF(OR(F173=2, F173=6, F173=7,F173=8,F173=12), E173-B173, ""))</f>
        <v>-1.2000000000000001E-3</v>
      </c>
      <c r="Y174" s="4">
        <v>-2.5120829897979039E-3</v>
      </c>
      <c r="AD174" s="4">
        <f>IF(OR(F173=1, F173=3, F173=4, F173=5,F173=9,F173=10,F173=11), D173-C173, IF(OR(F173=2, F173=6, F173=7,F173=8,F173=12), C173-D173, ""))</f>
        <v>8.0000000000000002E-3</v>
      </c>
      <c r="AE174" s="4">
        <v>-8.4445124654582739E-3</v>
      </c>
      <c r="AJ174" s="4">
        <f>IF(OR(F173=1,F173=2, F173=3,F173=9,F173=11,F173=12), C173-E173, IF(OR( F173=4, F173=5,F173=6, F173=7,F173=8,F173=10), E173-C173, ""))</f>
        <v>4.0000000000000001E-3</v>
      </c>
      <c r="AK174" s="4">
        <v>-3.4852732505354957E-4</v>
      </c>
      <c r="AP174" s="4">
        <f>IF(OR(F173=1, F173=3,F173=4, F173=5,F173=9,F173=10,F173=11), D173-E173, IF(OR(F173=2,F173=6, F173=7,F173=8,F173=12), E173-D173, ""))</f>
        <v>1.2E-2</v>
      </c>
      <c r="AQ174" s="4">
        <v>-8.7930397905118234E-3</v>
      </c>
    </row>
    <row r="175" spans="1:43" x14ac:dyDescent="0.3">
      <c r="A175" s="1">
        <v>40072</v>
      </c>
      <c r="B175" s="2">
        <v>1.3599999999999999E-2</v>
      </c>
      <c r="C175" s="2">
        <v>1.72E-2</v>
      </c>
      <c r="D175" s="2">
        <v>1.8499999999999999E-2</v>
      </c>
      <c r="E175" s="2">
        <v>1.35E-2</v>
      </c>
      <c r="F175">
        <f t="shared" si="22"/>
        <v>9</v>
      </c>
      <c r="G175">
        <f t="shared" si="23"/>
        <v>2009</v>
      </c>
      <c r="L175" s="4">
        <f>IF(OR(F174=1, F174=3, F174=4, F174=5, F174=6,F174=9,F174=10,F174=11), B174-C174, IF(OR(F174=2, F174=7,F174=8,F174=12), C174-B174, ""))</f>
        <v>-4.5999999999999999E-3</v>
      </c>
      <c r="M175" s="4">
        <v>1.0803152396296142E-2</v>
      </c>
      <c r="R175" s="4">
        <f>IF(OR(F174=1, F174=4, F174=9,F174=10,F174=11), D174-B174, IF(OR(F174=2,F174=3,F174=5,F174=6, F174=7,F174=8,F174=12), B174-D174, ""))</f>
        <v>1.0800000000000001E-2</v>
      </c>
      <c r="S175" s="4">
        <v>7.5902044362271687E-3</v>
      </c>
      <c r="X175" s="2">
        <f>IF(OR(F174=1, F174=3, F174=4, F174=5,F174=9,F174=10,F174=11), B174-E174, IF(OR(F174=2, F174=6, F174=7,F174=8,F174=12), E174-B174, ""))</f>
        <v>2.5999999999999981E-3</v>
      </c>
      <c r="Y175" s="4">
        <v>1.0894129806702554E-2</v>
      </c>
      <c r="AD175" s="4">
        <f>IF(OR(F174=1, F174=3, F174=4, F174=5,F174=9,F174=10,F174=11), D174-C174, IF(OR(F174=2, F174=6, F174=7,F174=8,F174=12), C174-D174, ""))</f>
        <v>6.2000000000000006E-3</v>
      </c>
      <c r="AE175" s="4">
        <v>1.839335683252331E-2</v>
      </c>
      <c r="AJ175" s="4">
        <f>IF(OR(F174=1,F174=2, F174=3,F174=9,F174=11,F174=12), C174-E174, IF(OR( F174=4, F174=5,F174=6, F174=7,F174=8,F174=10), E174-C174, ""))</f>
        <v>7.1999999999999981E-3</v>
      </c>
      <c r="AK175" s="4">
        <v>9.0977410406412745E-5</v>
      </c>
      <c r="AP175" s="4">
        <f>IF(OR(F174=1, F174=3,F174=4, F174=5,F174=9,F174=10,F174=11), D174-E174, IF(OR(F174=2,F174=6, F174=7,F174=8,F174=12), E174-D174, ""))</f>
        <v>1.3399999999999999E-2</v>
      </c>
      <c r="AQ175" s="4">
        <v>1.8484334242929723E-2</v>
      </c>
    </row>
    <row r="176" spans="1:43" x14ac:dyDescent="0.3">
      <c r="A176" s="1">
        <v>40073</v>
      </c>
      <c r="B176" s="2">
        <v>1.4E-3</v>
      </c>
      <c r="C176" s="2">
        <v>3.8999999999999998E-3</v>
      </c>
      <c r="D176" s="2">
        <v>8.3999999999999995E-3</v>
      </c>
      <c r="E176" s="2">
        <v>2E-3</v>
      </c>
      <c r="F176">
        <f t="shared" si="22"/>
        <v>9</v>
      </c>
      <c r="G176">
        <f t="shared" si="23"/>
        <v>2009</v>
      </c>
      <c r="L176" s="4">
        <f>IF(OR(F175=1, F175=3, F175=4, F175=5, F175=6,F175=9,F175=10,F175=11), B175-C175, IF(OR(F175=2, F175=7,F175=8,F175=12), C175-B175, ""))</f>
        <v>-3.6000000000000008E-3</v>
      </c>
      <c r="M176" s="4">
        <v>-2.919235280574202E-4</v>
      </c>
      <c r="R176" s="4">
        <f>IF(OR(F175=1, F175=4, F175=9,F175=10,F175=11), D175-B175, IF(OR(F175=2,F175=3,F175=5,F175=6, F175=7,F175=8,F175=12), B175-D175, ""))</f>
        <v>4.8999999999999998E-3</v>
      </c>
      <c r="S176" s="4">
        <v>4.9550451642199622E-4</v>
      </c>
      <c r="X176" s="2">
        <f>IF(OR(F175=1, F175=3, F175=4, F175=5,F175=9,F175=10,F175=11), B175-E175, IF(OR(F175=2, F175=6, F175=7,F175=8,F175=12), E175-B175, ""))</f>
        <v>9.9999999999999395E-5</v>
      </c>
      <c r="Y176" s="4">
        <v>7.9586133175557627E-4</v>
      </c>
      <c r="AD176" s="4">
        <f>IF(OR(F175=1, F175=3, F175=4, F175=5,F175=9,F175=10,F175=11), D175-C175, IF(OR(F175=2, F175=6, F175=7,F175=8,F175=12), C175-D175, ""))</f>
        <v>1.2999999999999991E-3</v>
      </c>
      <c r="AE176" s="4">
        <v>2.0358098836457603E-4</v>
      </c>
      <c r="AJ176" s="4">
        <f>IF(OR(F175=1,F175=2, F175=3,F175=9,F175=11,F175=12), C175-E175, IF(OR( F175=4, F175=5,F175=6, F175=7,F175=8,F175=10), E175-C175, ""))</f>
        <v>3.7000000000000002E-3</v>
      </c>
      <c r="AK176" s="4">
        <v>1.0877848598129965E-3</v>
      </c>
      <c r="AP176" s="4">
        <f>IF(OR(F175=1, F175=3,F175=4, F175=5,F175=9,F175=10,F175=11), D175-E175, IF(OR(F175=2,F175=6, F175=7,F175=8,F175=12), E175-D175, ""))</f>
        <v>4.9999999999999992E-3</v>
      </c>
      <c r="AQ176" s="4">
        <v>1.2913658481775725E-3</v>
      </c>
    </row>
    <row r="177" spans="1:43" x14ac:dyDescent="0.3">
      <c r="A177" s="1">
        <v>40074</v>
      </c>
      <c r="B177" s="2">
        <v>2.0999999999999999E-3</v>
      </c>
      <c r="C177" s="2">
        <v>-1.8E-3</v>
      </c>
      <c r="D177" s="2">
        <v>-6.4000000000000003E-3</v>
      </c>
      <c r="E177" s="2">
        <v>1.8E-3</v>
      </c>
      <c r="F177">
        <f t="shared" si="22"/>
        <v>9</v>
      </c>
      <c r="G177">
        <f t="shared" si="23"/>
        <v>2009</v>
      </c>
      <c r="L177" s="4">
        <f>IF(OR(F176=1, F176=3, F176=4, F176=5, F176=6,F176=9,F176=10,F176=11), B176-C176, IF(OR(F176=2, F176=7,F176=8,F176=12), C176-B176, ""))</f>
        <v>-2.4999999999999996E-3</v>
      </c>
      <c r="M177" s="4">
        <v>-2.0395524643245537E-3</v>
      </c>
      <c r="R177" s="4">
        <f>IF(OR(F176=1, F176=4, F176=9,F176=10,F176=11), D176-B176, IF(OR(F176=2,F176=3,F176=5,F176=6, F176=7,F176=8,F176=12), B176-D176, ""))</f>
        <v>6.9999999999999993E-3</v>
      </c>
      <c r="S177" s="4">
        <v>3.9052121280015082E-3</v>
      </c>
      <c r="X177" s="2">
        <f>IF(OR(F176=1, F176=3, F176=4, F176=5,F176=9,F176=10,F176=11), B176-E176, IF(OR(F176=2, F176=6, F176=7,F176=8,F176=12), E176-B176, ""))</f>
        <v>-6.0000000000000006E-4</v>
      </c>
      <c r="Y177" s="4">
        <v>-2.1531197135468421E-3</v>
      </c>
      <c r="AD177" s="4">
        <f>IF(OR(F176=1, F176=3, F176=4, F176=5,F176=9,F176=10,F176=11), D176-C176, IF(OR(F176=2, F176=6, F176=7,F176=8,F176=12), C176-D176, ""))</f>
        <v>4.4999999999999997E-3</v>
      </c>
      <c r="AE177" s="4">
        <v>1.8656596636769545E-3</v>
      </c>
      <c r="AJ177" s="4">
        <f>IF(OR(F176=1,F176=2, F176=3,F176=9,F176=11,F176=12), C176-E176, IF(OR( F176=4, F176=5,F176=6, F176=7,F176=8,F176=10), E176-C176, ""))</f>
        <v>1.8999999999999998E-3</v>
      </c>
      <c r="AK177" s="4">
        <v>-1.1356724922228839E-4</v>
      </c>
      <c r="AP177" s="4">
        <f>IF(OR(F176=1, F176=3,F176=4, F176=5,F176=9,F176=10,F176=11), D176-E176, IF(OR(F176=2,F176=6, F176=7,F176=8,F176=12), E176-D176, ""))</f>
        <v>6.3999999999999994E-3</v>
      </c>
      <c r="AQ177" s="4">
        <v>1.7520924144546661E-3</v>
      </c>
    </row>
    <row r="178" spans="1:43" x14ac:dyDescent="0.3">
      <c r="A178" s="1">
        <v>40078</v>
      </c>
      <c r="B178" s="2">
        <v>8.8999999999999999E-3</v>
      </c>
      <c r="C178" s="2">
        <v>1.5299999999999999E-2</v>
      </c>
      <c r="D178" s="2">
        <v>8.6999999999999994E-3</v>
      </c>
      <c r="E178" s="2">
        <v>8.6999999999999994E-3</v>
      </c>
      <c r="F178">
        <f t="shared" si="22"/>
        <v>9</v>
      </c>
      <c r="G178">
        <f t="shared" si="23"/>
        <v>2009</v>
      </c>
      <c r="L178" s="4">
        <f>IF(OR(F177=1, F177=3, F177=4, F177=5, F177=6,F177=9,F177=10,F177=11), B177-C177, IF(OR(F177=2, F177=7,F177=8,F177=12), C177-B177, ""))</f>
        <v>3.8999999999999998E-3</v>
      </c>
      <c r="M178" s="4">
        <v>2.0420905303039382E-3</v>
      </c>
      <c r="R178" s="4">
        <f>IF(OR(F177=1, F177=4, F177=9,F177=10,F177=11), D177-B177, IF(OR(F177=2,F177=3,F177=5,F177=6, F177=7,F177=8,F177=12), B177-D177, ""))</f>
        <v>-8.5000000000000006E-3</v>
      </c>
      <c r="S178" s="4">
        <v>-1.295441834181127E-3</v>
      </c>
      <c r="X178" s="2">
        <f>IF(OR(F177=1, F177=3, F177=4, F177=5,F177=9,F177=10,F177=11), B177-E177, IF(OR(F177=2, F177=6, F177=7,F177=8,F177=12), E177-B177, ""))</f>
        <v>2.9999999999999992E-4</v>
      </c>
      <c r="Y178" s="4">
        <v>2.6629550151951766E-3</v>
      </c>
      <c r="AD178" s="4">
        <f>IF(OR(F177=1, F177=3, F177=4, F177=5,F177=9,F177=10,F177=11), D177-C177, IF(OR(F177=2, F177=6, F177=7,F177=8,F177=12), C177-D177, ""))</f>
        <v>-4.5999999999999999E-3</v>
      </c>
      <c r="AE178" s="4">
        <v>7.4664869612281123E-4</v>
      </c>
      <c r="AJ178" s="4">
        <f>IF(OR(F177=1,F177=2, F177=3,F177=9,F177=11,F177=12), C177-E177, IF(OR( F177=4, F177=5,F177=6, F177=7,F177=8,F177=10), E177-C177, ""))</f>
        <v>-3.5999999999999999E-3</v>
      </c>
      <c r="AK178" s="4">
        <v>6.2086448489123854E-4</v>
      </c>
      <c r="AP178" s="4">
        <f>IF(OR(F177=1, F177=3,F177=4, F177=5,F177=9,F177=10,F177=11), D177-E177, IF(OR(F177=2,F177=6, F177=7,F177=8,F177=12), E177-D177, ""))</f>
        <v>-8.2000000000000007E-3</v>
      </c>
      <c r="AQ178" s="4">
        <v>1.3675131810140496E-3</v>
      </c>
    </row>
    <row r="179" spans="1:43" x14ac:dyDescent="0.3">
      <c r="A179" s="1">
        <v>40079</v>
      </c>
      <c r="B179" s="2">
        <v>-0.01</v>
      </c>
      <c r="C179" s="2">
        <v>-6.4000000000000003E-3</v>
      </c>
      <c r="D179" s="2">
        <v>-3.3E-3</v>
      </c>
      <c r="E179" s="2">
        <v>-9.9000000000000008E-3</v>
      </c>
      <c r="F179">
        <f t="shared" si="22"/>
        <v>9</v>
      </c>
      <c r="G179">
        <f t="shared" si="23"/>
        <v>2009</v>
      </c>
      <c r="L179" s="4">
        <f>IF(OR(F178=1, F178=3, F178=4, F178=5, F178=6,F178=9,F178=10,F178=11), B178-C178, IF(OR(F178=2, F178=7,F178=8,F178=12), C178-B178, ""))</f>
        <v>-6.3999999999999994E-3</v>
      </c>
      <c r="M179" s="4">
        <v>4.4342233376444135E-3</v>
      </c>
      <c r="R179" s="4">
        <f>IF(OR(F178=1, F178=4, F178=9,F178=10,F178=11), D178-B178, IF(OR(F178=2,F178=3,F178=5,F178=6, F178=7,F178=8,F178=12), B178-D178, ""))</f>
        <v>-2.0000000000000052E-4</v>
      </c>
      <c r="S179" s="4">
        <v>2.9269785483216036E-3</v>
      </c>
      <c r="X179" s="2">
        <f>IF(OR(F178=1, F178=3, F178=4, F178=5,F178=9,F178=10,F178=11), B178-E178, IF(OR(F178=2, F178=6, F178=7,F178=8,F178=12), E178-B178, ""))</f>
        <v>2.0000000000000052E-4</v>
      </c>
      <c r="Y179" s="4">
        <v>5.4587702399377311E-3</v>
      </c>
      <c r="AD179" s="4">
        <f>IF(OR(F178=1, F178=3, F178=4, F178=5,F178=9,F178=10,F178=11), D178-C178, IF(OR(F178=2, F178=6, F178=7,F178=8,F178=12), C178-D178, ""))</f>
        <v>-6.6E-3</v>
      </c>
      <c r="AE179" s="4">
        <v>7.3612018859660171E-3</v>
      </c>
      <c r="AJ179" s="4">
        <f>IF(OR(F178=1,F178=2, F178=3,F178=9,F178=11,F178=12), C178-E178, IF(OR( F178=4, F178=5,F178=6, F178=7,F178=8,F178=10), E178-C178, ""))</f>
        <v>6.6E-3</v>
      </c>
      <c r="AK179" s="4">
        <v>1.0245469022933176E-3</v>
      </c>
      <c r="AP179" s="4">
        <f>IF(OR(F178=1, F178=3,F178=4, F178=5,F178=9,F178=10,F178=11), D178-E178, IF(OR(F178=2,F178=6, F178=7,F178=8,F178=12), E178-D178, ""))</f>
        <v>0</v>
      </c>
      <c r="AQ179" s="4">
        <v>8.3857487882593347E-3</v>
      </c>
    </row>
    <row r="180" spans="1:43" x14ac:dyDescent="0.3">
      <c r="A180" s="1">
        <v>40080</v>
      </c>
      <c r="B180" s="2">
        <v>3.3E-3</v>
      </c>
      <c r="C180" s="2">
        <v>1.61E-2</v>
      </c>
      <c r="D180" s="2">
        <v>1.44E-2</v>
      </c>
      <c r="E180" s="2">
        <v>3.7000000000000002E-3</v>
      </c>
      <c r="F180">
        <f t="shared" si="22"/>
        <v>9</v>
      </c>
      <c r="G180">
        <f t="shared" si="23"/>
        <v>2009</v>
      </c>
      <c r="L180" s="4">
        <f>IF(OR(F179=1, F179=3, F179=4, F179=5, F179=6,F179=9,F179=10,F179=11), B179-C179, IF(OR(F179=2, F179=7,F179=8,F179=12), C179-B179, ""))</f>
        <v>-3.5999999999999999E-3</v>
      </c>
      <c r="M180" s="4">
        <v>-4.0567891087024497E-3</v>
      </c>
      <c r="R180" s="4">
        <f>IF(OR(F179=1, F179=4, F179=9,F179=10,F179=11), D179-B179, IF(OR(F179=2,F179=3,F179=5,F179=6, F179=7,F179=8,F179=12), B179-D179, ""))</f>
        <v>6.7000000000000002E-3</v>
      </c>
      <c r="S180" s="4">
        <v>-6.4712784968503495E-4</v>
      </c>
      <c r="X180" s="2">
        <f>IF(OR(F179=1, F179=3, F179=4, F179=5,F179=9,F179=10,F179=11), B179-E179, IF(OR(F179=2, F179=6, F179=7,F179=8,F179=12), E179-B179, ""))</f>
        <v>-9.9999999999999395E-5</v>
      </c>
      <c r="Y180" s="4">
        <v>-3.707084439978121E-3</v>
      </c>
      <c r="AD180" s="4">
        <f>IF(OR(F179=1, F179=3, F179=4, F179=5,F179=9,F179=10,F179=11), D179-C179, IF(OR(F179=2, F179=6, F179=7,F179=8,F179=12), C179-D179, ""))</f>
        <v>3.1000000000000003E-3</v>
      </c>
      <c r="AE180" s="4">
        <v>-4.7039169583874847E-3</v>
      </c>
      <c r="AJ180" s="4">
        <f>IF(OR(F179=1,F179=2, F179=3,F179=9,F179=11,F179=12), C179-E179, IF(OR( F179=4, F179=5,F179=6, F179=7,F179=8,F179=10), E179-C179, ""))</f>
        <v>3.5000000000000005E-3</v>
      </c>
      <c r="AK180" s="4">
        <v>3.4970466872432868E-4</v>
      </c>
      <c r="AP180" s="4">
        <f>IF(OR(F179=1, F179=3,F179=4, F179=5,F179=9,F179=10,F179=11), D179-E179, IF(OR(F179=2,F179=6, F179=7,F179=8,F179=12), E179-D179, ""))</f>
        <v>6.6000000000000008E-3</v>
      </c>
      <c r="AQ180" s="4">
        <v>-4.354212289663156E-3</v>
      </c>
    </row>
    <row r="181" spans="1:43" x14ac:dyDescent="0.3">
      <c r="A181" s="1">
        <v>40081</v>
      </c>
      <c r="B181" s="2">
        <v>-5.4999999999999997E-3</v>
      </c>
      <c r="C181" s="2">
        <v>-9.5999999999999992E-3</v>
      </c>
      <c r="D181" s="2">
        <v>-1.04E-2</v>
      </c>
      <c r="E181" s="2">
        <v>-5.3E-3</v>
      </c>
      <c r="F181">
        <f t="shared" si="22"/>
        <v>9</v>
      </c>
      <c r="G181">
        <f t="shared" si="23"/>
        <v>2009</v>
      </c>
      <c r="L181" s="4">
        <f>IF(OR(F180=1, F180=3, F180=4, F180=5, F180=6,F180=9,F180=10,F180=11), B180-C180, IF(OR(F180=2, F180=7,F180=8,F180=12), C180-B180, ""))</f>
        <v>-1.2799999999999999E-2</v>
      </c>
      <c r="M181" s="4">
        <v>2.8668173263151145E-3</v>
      </c>
      <c r="R181" s="4">
        <f>IF(OR(F180=1, F180=4, F180=9,F180=10,F180=11), D180-B180, IF(OR(F180=2,F180=3,F180=5,F180=6, F180=7,F180=8,F180=12), B180-D180, ""))</f>
        <v>1.1099999999999999E-2</v>
      </c>
      <c r="S181" s="4">
        <v>1.6449372518892724E-3</v>
      </c>
      <c r="X181" s="2">
        <f>IF(OR(F180=1, F180=3, F180=4, F180=5,F180=9,F180=10,F180=11), B180-E180, IF(OR(F180=2, F180=6, F180=7,F180=8,F180=12), E180-B180, ""))</f>
        <v>-4.0000000000000018E-4</v>
      </c>
      <c r="Y181" s="4">
        <v>1.7760551848404974E-3</v>
      </c>
      <c r="AD181" s="4">
        <f>IF(OR(F180=1, F180=3, F180=4, F180=5,F180=9,F180=10,F180=11), D180-C180, IF(OR(F180=2, F180=6, F180=7,F180=8,F180=12), C180-D180, ""))</f>
        <v>-1.7000000000000001E-3</v>
      </c>
      <c r="AE181" s="4">
        <v>4.5117545782043869E-3</v>
      </c>
      <c r="AJ181" s="4">
        <f>IF(OR(F180=1,F180=2, F180=3,F180=9,F180=11,F180=12), C180-E180, IF(OR( F180=4, F180=5,F180=6, F180=7,F180=8,F180=10), E180-C180, ""))</f>
        <v>1.24E-2</v>
      </c>
      <c r="AK181" s="4">
        <v>-1.0907621414746171E-3</v>
      </c>
      <c r="AP181" s="4">
        <f>IF(OR(F180=1, F180=3,F180=4, F180=5,F180=9,F180=10,F180=11), D180-E180, IF(OR(F180=2,F180=6, F180=7,F180=8,F180=12), E180-D180, ""))</f>
        <v>1.0699999999999999E-2</v>
      </c>
      <c r="AQ181" s="4">
        <v>3.4209924367297698E-3</v>
      </c>
    </row>
    <row r="182" spans="1:43" x14ac:dyDescent="0.3">
      <c r="A182" s="1">
        <v>40085</v>
      </c>
      <c r="B182" s="2">
        <v>9.7000000000000003E-3</v>
      </c>
      <c r="C182" s="2">
        <v>4.4000000000000003E-3</v>
      </c>
      <c r="D182" s="2">
        <v>3.7000000000000002E-3</v>
      </c>
      <c r="E182" s="2">
        <v>9.5999999999999992E-3</v>
      </c>
      <c r="F182">
        <f t="shared" si="22"/>
        <v>9</v>
      </c>
      <c r="G182">
        <f t="shared" si="23"/>
        <v>2009</v>
      </c>
      <c r="L182" s="4">
        <f>IF(OR(F181=1, F181=3, F181=4, F181=5, F181=6,F181=9,F181=10,F181=11), B181-C181, IF(OR(F181=2, F181=7,F181=8,F181=12), C181-B181, ""))</f>
        <v>4.0999999999999995E-3</v>
      </c>
      <c r="M182" s="4">
        <v>1.0425828655770443E-2</v>
      </c>
      <c r="R182" s="4">
        <f>IF(OR(F181=1, F181=4, F181=9,F181=10,F181=11), D181-B181, IF(OR(F181=2,F181=3,F181=5,F181=6, F181=7,F181=8,F181=12), B181-D181, ""))</f>
        <v>-4.8999999999999998E-3</v>
      </c>
      <c r="S182" s="4">
        <v>5.2878053015791848E-3</v>
      </c>
      <c r="X182" s="2">
        <f>IF(OR(F181=1, F181=3, F181=4, F181=5,F181=9,F181=10,F181=11), B181-E181, IF(OR(F181=2, F181=6, F181=7,F181=8,F181=12), E181-B181, ""))</f>
        <v>-1.9999999999999966E-4</v>
      </c>
      <c r="Y182" s="4">
        <v>1.1082647872619091E-2</v>
      </c>
      <c r="AD182" s="4">
        <f>IF(OR(F181=1, F181=3, F181=4, F181=5,F181=9,F181=10,F181=11), D181-C181, IF(OR(F181=2, F181=6, F181=7,F181=8,F181=12), C181-D181, ""))</f>
        <v>-8.0000000000000036E-4</v>
      </c>
      <c r="AE182" s="4">
        <v>1.5713633957349628E-2</v>
      </c>
      <c r="AJ182" s="4">
        <f>IF(OR(F181=1,F181=2, F181=3,F181=9,F181=11,F181=12), C181-E181, IF(OR( F181=4, F181=5,F181=6, F181=7,F181=8,F181=10), E181-C181, ""))</f>
        <v>-4.2999999999999991E-3</v>
      </c>
      <c r="AK182" s="4">
        <v>6.5681921684864787E-4</v>
      </c>
      <c r="AP182" s="4">
        <f>IF(OR(F181=1, F181=3,F181=4, F181=5,F181=9,F181=10,F181=11), D181-E181, IF(OR(F181=2,F181=6, F181=7,F181=8,F181=12), E181-D181, ""))</f>
        <v>-5.0999999999999995E-3</v>
      </c>
      <c r="AQ182" s="4">
        <v>1.6370453174198274E-2</v>
      </c>
    </row>
    <row r="183" spans="1:43" x14ac:dyDescent="0.3">
      <c r="A183" s="1">
        <v>40086</v>
      </c>
      <c r="B183" s="2">
        <v>1.54E-2</v>
      </c>
      <c r="C183" s="2">
        <v>0.03</v>
      </c>
      <c r="D183" s="2">
        <v>3.8199999999999998E-2</v>
      </c>
      <c r="E183" s="2">
        <v>1.6299999999999999E-2</v>
      </c>
      <c r="F183">
        <f t="shared" si="22"/>
        <v>9</v>
      </c>
      <c r="G183">
        <f t="shared" si="23"/>
        <v>2009</v>
      </c>
      <c r="L183" s="4">
        <f>IF(OR(F182=1, F182=3, F182=4, F182=5, F182=6,F182=9,F182=10,F182=11), B182-C182, IF(OR(F182=2, F182=7,F182=8,F182=12), C182-B182, ""))</f>
        <v>5.3E-3</v>
      </c>
      <c r="M183" s="4">
        <v>7.7363500898036432E-3</v>
      </c>
      <c r="R183" s="4">
        <f>IF(OR(F182=1, F182=4, F182=9,F182=10,F182=11), D182-B182, IF(OR(F182=2,F182=3,F182=5,F182=6, F182=7,F182=8,F182=12), B182-D182, ""))</f>
        <v>-6.0000000000000001E-3</v>
      </c>
      <c r="S183" s="4">
        <v>5.4775203533494621E-4</v>
      </c>
      <c r="X183" s="2">
        <f>IF(OR(F182=1, F182=3, F182=4, F182=5,F182=9,F182=10,F182=11), B182-E182, IF(OR(F182=2, F182=6, F182=7,F182=8,F182=12), E182-B182, ""))</f>
        <v>1.0000000000000113E-4</v>
      </c>
      <c r="Y183" s="4">
        <v>8.1239703653904691E-3</v>
      </c>
      <c r="AD183" s="4">
        <f>IF(OR(F182=1, F182=3, F182=4, F182=5,F182=9,F182=10,F182=11), D182-C182, IF(OR(F182=2, F182=6, F182=7,F182=8,F182=12), C182-D182, ""))</f>
        <v>-7.000000000000001E-4</v>
      </c>
      <c r="AE183" s="4">
        <v>8.2841021251385902E-3</v>
      </c>
      <c r="AJ183" s="4">
        <f>IF(OR(F182=1,F182=2, F182=3,F182=9,F182=11,F182=12), C182-E182, IF(OR( F182=4, F182=5,F182=6, F182=7,F182=8,F182=10), E182-C182, ""))</f>
        <v>-5.1999999999999989E-3</v>
      </c>
      <c r="AK183" s="4">
        <v>3.8762027558682602E-4</v>
      </c>
      <c r="AP183" s="4">
        <f>IF(OR(F182=1, F182=3,F182=4, F182=5,F182=9,F182=10,F182=11), D182-E182, IF(OR(F182=2,F182=6, F182=7,F182=8,F182=12), E182-D182, ""))</f>
        <v>-5.899999999999999E-3</v>
      </c>
      <c r="AQ183" s="4">
        <v>8.6717224007254162E-3</v>
      </c>
    </row>
    <row r="184" spans="1:43" x14ac:dyDescent="0.3">
      <c r="A184" s="1">
        <v>40087</v>
      </c>
      <c r="B184" s="2">
        <v>-1E-4</v>
      </c>
      <c r="C184" s="2">
        <v>4.0000000000000001E-3</v>
      </c>
      <c r="D184" s="2">
        <v>5.4999999999999997E-3</v>
      </c>
      <c r="E184" s="2">
        <v>5.0000000000000001E-4</v>
      </c>
      <c r="F184">
        <f t="shared" si="22"/>
        <v>10</v>
      </c>
      <c r="G184">
        <f t="shared" si="23"/>
        <v>2009</v>
      </c>
      <c r="L184" s="4">
        <f>IF(OR(F183=1, F183=3, F183=4, F183=5, F183=6,F183=9,F183=10,F183=11), B183-C183, IF(OR(F183=2, F183=7,F183=8,F183=12), C183-B183, ""))</f>
        <v>-1.4599999999999998E-2</v>
      </c>
      <c r="M184" s="4">
        <v>-8.5850394832213163E-3</v>
      </c>
      <c r="R184" s="4">
        <f>IF(OR(F183=1, F183=4, F183=9,F183=10,F183=11), D183-B183, IF(OR(F183=2,F183=3,F183=5,F183=6, F183=7,F183=8,F183=12), B183-D183, ""))</f>
        <v>2.2799999999999997E-2</v>
      </c>
      <c r="S184" s="4">
        <v>1.1043824154661694E-4</v>
      </c>
      <c r="X184" s="2">
        <f>IF(OR(F183=1, F183=3, F183=4, F183=5,F183=9,F183=10,F183=11), B183-E183, IF(OR(F183=2, F183=6, F183=7,F183=8,F183=12), E183-B183, ""))</f>
        <v>-8.9999999999999802E-4</v>
      </c>
      <c r="Y184" s="4">
        <v>-8.6220498938181823E-3</v>
      </c>
      <c r="AD184" s="4">
        <f>IF(OR(F183=1, F183=3, F183=4, F183=5,F183=9,F183=10,F183=11), D183-C183, IF(OR(F183=2, F183=6, F183=7,F183=8,F183=12), C183-D183, ""))</f>
        <v>8.199999999999999E-3</v>
      </c>
      <c r="AE184" s="4">
        <v>-8.4746012416746994E-3</v>
      </c>
      <c r="AJ184" s="4">
        <f>IF(OR(F183=1,F183=2, F183=3,F183=9,F183=11,F183=12), C183-E183, IF(OR( F183=4, F183=5,F183=6, F183=7,F183=8,F183=10), E183-C183, ""))</f>
        <v>1.37E-2</v>
      </c>
      <c r="AK184" s="4">
        <v>-3.701041059686605E-5</v>
      </c>
      <c r="AP184" s="4">
        <f>IF(OR(F183=1, F183=3,F183=4, F183=5,F183=9,F183=10,F183=11), D183-E183, IF(OR(F183=2,F183=6, F183=7,F183=8,F183=12), E183-D183, ""))</f>
        <v>2.1899999999999999E-2</v>
      </c>
      <c r="AQ184" s="4">
        <v>-8.5116116522715654E-3</v>
      </c>
    </row>
    <row r="185" spans="1:43" x14ac:dyDescent="0.3">
      <c r="A185" s="1">
        <v>40091</v>
      </c>
      <c r="B185" s="2">
        <v>-1.5800000000000002E-2</v>
      </c>
      <c r="C185" s="2">
        <v>-1.9800000000000002E-2</v>
      </c>
      <c r="D185" s="2">
        <v>-2.2499999999999999E-2</v>
      </c>
      <c r="E185" s="2">
        <v>-1.5599999999999999E-2</v>
      </c>
      <c r="F185">
        <f t="shared" si="22"/>
        <v>10</v>
      </c>
      <c r="G185">
        <f t="shared" si="23"/>
        <v>2009</v>
      </c>
      <c r="L185" s="4">
        <f>IF(OR(F184=1, F184=3, F184=4, F184=5, F184=6,F184=9,F184=10,F184=11), B184-C184, IF(OR(F184=2, F184=7,F184=8,F184=12), C184-B184, ""))</f>
        <v>-4.1000000000000003E-3</v>
      </c>
      <c r="M185" s="4">
        <v>3.8829535702255046E-3</v>
      </c>
      <c r="R185" s="4">
        <f>IF(OR(F184=1, F184=4, F184=9,F184=10,F184=11), D184-B184, IF(OR(F184=2,F184=3,F184=5,F184=6, F184=7,F184=8,F184=12), B184-D184, ""))</f>
        <v>5.5999999999999999E-3</v>
      </c>
      <c r="S185" s="4">
        <v>4.9323464876474734E-3</v>
      </c>
      <c r="X185" s="2">
        <f>IF(OR(F184=1, F184=3, F184=4, F184=5,F184=9,F184=10,F184=11), B184-E184, IF(OR(F184=2, F184=6, F184=7,F184=8,F184=12), E184-B184, ""))</f>
        <v>-6.0000000000000006E-4</v>
      </c>
      <c r="Y185" s="4">
        <v>1.5567957043303854E-3</v>
      </c>
      <c r="AD185" s="4">
        <f>IF(OR(F184=1, F184=3, F184=4, F184=5,F184=9,F184=10,F184=11), D184-C184, IF(OR(F184=2, F184=6, F184=7,F184=8,F184=12), C184-D184, ""))</f>
        <v>1.4999999999999996E-3</v>
      </c>
      <c r="AE185" s="4">
        <v>8.8153000578729789E-3</v>
      </c>
      <c r="AJ185" s="4">
        <f>IF(OR(F184=1,F184=2, F184=3,F184=9,F184=11,F184=12), C184-E184, IF(OR( F184=4, F184=5,F184=6, F184=7,F184=8,F184=10), E184-C184, ""))</f>
        <v>-3.5000000000000001E-3</v>
      </c>
      <c r="AK185" s="4">
        <v>-2.3261578658951192E-3</v>
      </c>
      <c r="AP185" s="4">
        <f>IF(OR(F184=1, F184=3,F184=4, F184=5,F184=9,F184=10,F184=11), D184-E184, IF(OR(F184=2,F184=6, F184=7,F184=8,F184=12), E184-D184, ""))</f>
        <v>4.9999999999999992E-3</v>
      </c>
      <c r="AQ185" s="4">
        <v>6.4891421919778588E-3</v>
      </c>
    </row>
    <row r="186" spans="1:43" x14ac:dyDescent="0.3">
      <c r="A186" s="1">
        <v>40092</v>
      </c>
      <c r="B186" s="2">
        <v>4.7999999999999996E-3</v>
      </c>
      <c r="C186" s="2">
        <v>1.5699999999999999E-2</v>
      </c>
      <c r="D186" s="2">
        <v>1.6899999999999998E-2</v>
      </c>
      <c r="E186" s="2">
        <v>5.4999999999999997E-3</v>
      </c>
      <c r="F186">
        <f t="shared" si="22"/>
        <v>10</v>
      </c>
      <c r="G186">
        <f t="shared" si="23"/>
        <v>2009</v>
      </c>
      <c r="L186" s="4">
        <f>IF(OR(F185=1, F185=3, F185=4, F185=5, F185=6,F185=9,F185=10,F185=11), B185-C185, IF(OR(F185=2, F185=7,F185=8,F185=12), C185-B185, ""))</f>
        <v>4.0000000000000001E-3</v>
      </c>
      <c r="M186" s="4">
        <v>-3.303983008406528E-3</v>
      </c>
      <c r="R186" s="4">
        <f>IF(OR(F185=1, F185=4, F185=9,F185=10,F185=11), D185-B185, IF(OR(F185=2,F185=3,F185=5,F185=6, F185=7,F185=8,F185=12), B185-D185, ""))</f>
        <v>-6.6999999999999976E-3</v>
      </c>
      <c r="S186" s="4">
        <v>-2.9690669527143421E-3</v>
      </c>
      <c r="X186" s="2">
        <f>IF(OR(F185=1, F185=3, F185=4, F185=5,F185=9,F185=10,F185=11), B185-E185, IF(OR(F185=2, F185=6, F185=7,F185=8,F185=12), E185-B185, ""))</f>
        <v>-2.0000000000000226E-4</v>
      </c>
      <c r="Y186" s="4">
        <v>-1.9986458728427129E-3</v>
      </c>
      <c r="AD186" s="4">
        <f>IF(OR(F185=1, F185=3, F185=4, F185=5,F185=9,F185=10,F185=11), D185-C185, IF(OR(F185=2, F185=6, F185=7,F185=8,F185=12), C185-D185, ""))</f>
        <v>-2.6999999999999975E-3</v>
      </c>
      <c r="AE186" s="4">
        <v>-6.2730499611208697E-3</v>
      </c>
      <c r="AJ186" s="4">
        <f>IF(OR(F185=1,F185=2, F185=3,F185=9,F185=11,F185=12), C185-E185, IF(OR( F185=4, F185=5,F185=6, F185=7,F185=8,F185=10), E185-C185, ""))</f>
        <v>4.2000000000000023E-3</v>
      </c>
      <c r="AK186" s="4">
        <v>1.3053371355638153E-3</v>
      </c>
      <c r="AP186" s="4">
        <f>IF(OR(F185=1, F185=3,F185=4, F185=5,F185=9,F185=10,F185=11), D185-E185, IF(OR(F185=2,F185=6, F185=7,F185=8,F185=12), E185-D185, ""))</f>
        <v>-6.8999999999999999E-3</v>
      </c>
      <c r="AQ186" s="4">
        <v>-4.967712825557055E-3</v>
      </c>
    </row>
    <row r="187" spans="1:43" x14ac:dyDescent="0.3">
      <c r="A187" s="1">
        <v>40093</v>
      </c>
      <c r="B187" s="2">
        <v>-8.3000000000000001E-3</v>
      </c>
      <c r="C187" s="2">
        <v>-8.0000000000000002E-3</v>
      </c>
      <c r="D187" s="2">
        <v>-6.6E-3</v>
      </c>
      <c r="E187" s="2">
        <v>-8.9999999999999993E-3</v>
      </c>
      <c r="F187">
        <f t="shared" si="22"/>
        <v>10</v>
      </c>
      <c r="G187">
        <f t="shared" si="23"/>
        <v>2009</v>
      </c>
      <c r="L187" s="4">
        <f>IF(OR(F186=1, F186=3, F186=4, F186=5, F186=6,F186=9,F186=10,F186=11), B186-C186, IF(OR(F186=2, F186=7,F186=8,F186=12), C186-B186, ""))</f>
        <v>-1.09E-2</v>
      </c>
      <c r="M187" s="4">
        <v>2.8562459468058545E-3</v>
      </c>
      <c r="R187" s="4">
        <f>IF(OR(F186=1, F186=4, F186=9,F186=10,F186=11), D186-B186, IF(OR(F186=2,F186=3,F186=5,F186=6, F186=7,F186=8,F186=12), B186-D186, ""))</f>
        <v>1.21E-2</v>
      </c>
      <c r="S187" s="4">
        <v>7.9299970002100206E-4</v>
      </c>
      <c r="X187" s="2">
        <f>IF(OR(F186=1, F186=3, F186=4, F186=5,F186=9,F186=10,F186=11), B186-E186, IF(OR(F186=2, F186=6, F186=7,F186=8,F186=12), E186-B186, ""))</f>
        <v>-7.000000000000001E-4</v>
      </c>
      <c r="Y187" s="4">
        <v>3.1411571504341429E-3</v>
      </c>
      <c r="AD187" s="4">
        <f>IF(OR(F186=1, F186=3, F186=4, F186=5,F186=9,F186=10,F186=11), D186-C186, IF(OR(F186=2, F186=6, F186=7,F186=8,F186=12), C186-D186, ""))</f>
        <v>1.1999999999999997E-3</v>
      </c>
      <c r="AE187" s="4">
        <v>3.6492456468268566E-3</v>
      </c>
      <c r="AJ187" s="4">
        <f>IF(OR(F186=1,F186=2, F186=3,F186=9,F186=11,F186=12), C186-E186, IF(OR( F186=4, F186=5,F186=6, F186=7,F186=8,F186=10), E186-C186, ""))</f>
        <v>-1.0199999999999999E-2</v>
      </c>
      <c r="AK187" s="4">
        <v>2.8491120362828838E-4</v>
      </c>
      <c r="AP187" s="4">
        <f>IF(OR(F186=1, F186=3,F186=4, F186=5,F186=9,F186=10,F186=11), D186-E186, IF(OR(F186=2,F186=6, F186=7,F186=8,F186=12), E186-D186, ""))</f>
        <v>1.1399999999999999E-2</v>
      </c>
      <c r="AQ187" s="4">
        <v>3.934156850455145E-3</v>
      </c>
    </row>
    <row r="188" spans="1:43" x14ac:dyDescent="0.3">
      <c r="A188" s="1">
        <v>40094</v>
      </c>
      <c r="B188" s="2">
        <v>3.3E-3</v>
      </c>
      <c r="C188" s="2">
        <v>8.2000000000000007E-3</v>
      </c>
      <c r="D188" s="2">
        <v>1.04E-2</v>
      </c>
      <c r="E188" s="2">
        <v>2.2000000000000001E-3</v>
      </c>
      <c r="F188">
        <f t="shared" si="22"/>
        <v>10</v>
      </c>
      <c r="G188">
        <f t="shared" si="23"/>
        <v>2009</v>
      </c>
      <c r="L188" s="4">
        <f>IF(OR(F187=1, F187=3, F187=4, F187=5, F187=6,F187=9,F187=10,F187=11), B187-C187, IF(OR(F187=2, F187=7,F187=8,F187=12), C187-B187, ""))</f>
        <v>-2.9999999999999992E-4</v>
      </c>
      <c r="M188" s="4">
        <v>1.0800689972314766E-2</v>
      </c>
      <c r="R188" s="4">
        <f>IF(OR(F187=1, F187=4, F187=9,F187=10,F187=11), D187-B187, IF(OR(F187=2,F187=3,F187=5,F187=6, F187=7,F187=8,F187=12), B187-D187, ""))</f>
        <v>1.7000000000000001E-3</v>
      </c>
      <c r="S188" s="4">
        <v>-6.3278583884910262E-3</v>
      </c>
      <c r="X188" s="2">
        <f>IF(OR(F187=1, F187=3, F187=4, F187=5,F187=9,F187=10,F187=11), B187-E187, IF(OR(F187=2, F187=6, F187=7,F187=8,F187=12), E187-B187, ""))</f>
        <v>6.9999999999999923E-4</v>
      </c>
      <c r="Y188" s="4">
        <v>1.0589681775634307E-2</v>
      </c>
      <c r="AD188" s="4">
        <f>IF(OR(F187=1, F187=3, F187=4, F187=5,F187=9,F187=10,F187=11), D187-C187, IF(OR(F187=2, F187=6, F187=7,F187=8,F187=12), C187-D187, ""))</f>
        <v>1.4000000000000002E-3</v>
      </c>
      <c r="AE188" s="4">
        <v>4.4728315838237394E-3</v>
      </c>
      <c r="AJ188" s="4">
        <f>IF(OR(F187=1,F187=2, F187=3,F187=9,F187=11,F187=12), C187-E187, IF(OR( F187=4, F187=5,F187=6, F187=7,F187=8,F187=10), E187-C187, ""))</f>
        <v>-9.9999999999999915E-4</v>
      </c>
      <c r="AK188" s="4">
        <v>-2.1100819668045962E-4</v>
      </c>
      <c r="AP188" s="4">
        <f>IF(OR(F187=1, F187=3,F187=4, F187=5,F187=9,F187=10,F187=11), D187-E187, IF(OR(F187=2,F187=6, F187=7,F187=8,F187=12), E187-D187, ""))</f>
        <v>2.3999999999999994E-3</v>
      </c>
      <c r="AQ188" s="4">
        <v>4.2618233871432798E-3</v>
      </c>
    </row>
    <row r="189" spans="1:43" x14ac:dyDescent="0.3">
      <c r="A189" s="1">
        <v>40095</v>
      </c>
      <c r="B189" s="2">
        <v>-1.14E-2</v>
      </c>
      <c r="C189" s="2">
        <v>-1.61E-2</v>
      </c>
      <c r="D189" s="2">
        <v>-1.6299999999999999E-2</v>
      </c>
      <c r="E189" s="2">
        <v>-1.1900000000000001E-2</v>
      </c>
      <c r="F189">
        <f t="shared" si="22"/>
        <v>10</v>
      </c>
      <c r="G189">
        <f t="shared" si="23"/>
        <v>2009</v>
      </c>
      <c r="L189" s="4">
        <f>IF(OR(F188=1, F188=3, F188=4, F188=5, F188=6,F188=9,F188=10,F188=11), B188-C188, IF(OR(F188=2, F188=7,F188=8,F188=12), C188-B188, ""))</f>
        <v>-4.9000000000000007E-3</v>
      </c>
      <c r="M189" s="4">
        <v>-1.4222790448032067E-2</v>
      </c>
      <c r="R189" s="4">
        <f>IF(OR(F188=1, F188=4, F188=9,F188=10,F188=11), D188-B188, IF(OR(F188=2,F188=3,F188=5,F188=6, F188=7,F188=8,F188=12), B188-D188, ""))</f>
        <v>7.0999999999999995E-3</v>
      </c>
      <c r="S189" s="4">
        <v>-2.9964564163688602E-3</v>
      </c>
      <c r="X189" s="2">
        <f>IF(OR(F188=1, F188=3, F188=4, F188=5,F188=9,F188=10,F188=11), B188-E188, IF(OR(F188=2, F188=6, F188=7,F188=8,F188=12), E188-B188, ""))</f>
        <v>1.0999999999999998E-3</v>
      </c>
      <c r="Y189" s="4">
        <v>-1.5351372135406003E-2</v>
      </c>
      <c r="AD189" s="4">
        <f>IF(OR(F188=1, F188=3, F188=4, F188=5,F188=9,F188=10,F188=11), D188-C188, IF(OR(F188=2, F188=6, F188=7,F188=8,F188=12), C188-D188, ""))</f>
        <v>2.1999999999999988E-3</v>
      </c>
      <c r="AE189" s="4">
        <v>-1.7219246864400926E-2</v>
      </c>
      <c r="AJ189" s="4">
        <f>IF(OR(F188=1,F188=2, F188=3,F188=9,F188=11,F188=12), C188-E188, IF(OR( F188=4, F188=5,F188=6, F188=7,F188=8,F188=10), E188-C188, ""))</f>
        <v>-6.0000000000000001E-3</v>
      </c>
      <c r="AK189" s="4">
        <v>-1.1285816873739356E-3</v>
      </c>
      <c r="AP189" s="4">
        <f>IF(OR(F188=1, F188=3,F188=4, F188=5,F188=9,F188=10,F188=11), D188-E188, IF(OR(F188=2,F188=6, F188=7,F188=8,F188=12), E188-D188, ""))</f>
        <v>8.199999999999999E-3</v>
      </c>
      <c r="AQ189" s="4">
        <v>-1.8347828551774862E-2</v>
      </c>
    </row>
    <row r="190" spans="1:43" x14ac:dyDescent="0.3">
      <c r="A190" s="1">
        <v>40098</v>
      </c>
      <c r="B190" s="2">
        <v>2.2100000000000002E-2</v>
      </c>
      <c r="C190" s="2">
        <v>2.8199999999999999E-2</v>
      </c>
      <c r="D190" s="2">
        <v>3.0700000000000002E-2</v>
      </c>
      <c r="E190" s="2">
        <v>2.3099999999999999E-2</v>
      </c>
      <c r="F190">
        <f t="shared" si="22"/>
        <v>10</v>
      </c>
      <c r="G190">
        <f t="shared" si="23"/>
        <v>2009</v>
      </c>
      <c r="L190" s="4">
        <f>IF(OR(F189=1, F189=3, F189=4, F189=5, F189=6,F189=9,F189=10,F189=11), B189-C189, IF(OR(F189=2, F189=7,F189=8,F189=12), C189-B189, ""))</f>
        <v>4.6999999999999993E-3</v>
      </c>
      <c r="M190" s="4">
        <v>-7.6771197439711751E-3</v>
      </c>
      <c r="R190" s="4">
        <f>IF(OR(F189=1, F189=4, F189=9,F189=10,F189=11), D189-B189, IF(OR(F189=2,F189=3,F189=5,F189=6, F189=7,F189=8,F189=12), B189-D189, ""))</f>
        <v>-4.8999999999999981E-3</v>
      </c>
      <c r="S190" s="4">
        <v>3.5861278342754974E-3</v>
      </c>
      <c r="X190" s="2">
        <f>IF(OR(F189=1, F189=3, F189=4, F189=5,F189=9,F189=10,F189=11), B189-E189, IF(OR(F189=2, F189=6, F189=7,F189=8,F189=12), E189-B189, ""))</f>
        <v>5.0000000000000044E-4</v>
      </c>
      <c r="Y190" s="4">
        <v>-9.9535351521593107E-3</v>
      </c>
      <c r="AD190" s="4">
        <f>IF(OR(F189=1, F189=3, F189=4, F189=5,F189=9,F189=10,F189=11), D189-C189, IF(OR(F189=2, F189=6, F189=7,F189=8,F189=12), C189-D189, ""))</f>
        <v>-1.9999999999999879E-4</v>
      </c>
      <c r="AE190" s="4">
        <v>-4.0909919096956777E-3</v>
      </c>
      <c r="AJ190" s="4">
        <f>IF(OR(F189=1,F189=2, F189=3,F189=9,F189=11,F189=12), C189-E189, IF(OR( F189=4, F189=5,F189=6, F189=7,F189=8,F189=10), E189-C189, ""))</f>
        <v>4.1999999999999989E-3</v>
      </c>
      <c r="AK190" s="4">
        <v>2.2764154081881365E-3</v>
      </c>
      <c r="AP190" s="4">
        <f>IF(OR(F189=1, F189=3,F189=4, F189=5,F189=9,F189=10,F189=11), D189-E189, IF(OR(F189=2,F189=6, F189=7,F189=8,F189=12), E189-D189, ""))</f>
        <v>-4.3999999999999977E-3</v>
      </c>
      <c r="AQ190" s="4">
        <v>-6.3674073178838133E-3</v>
      </c>
    </row>
    <row r="191" spans="1:43" x14ac:dyDescent="0.3">
      <c r="A191" s="1">
        <v>40100</v>
      </c>
      <c r="B191" s="2">
        <v>1.2699999999999999E-2</v>
      </c>
      <c r="C191" s="2">
        <v>1.7299999999999999E-2</v>
      </c>
      <c r="D191" s="2">
        <v>2.0799999999999999E-2</v>
      </c>
      <c r="E191" s="2">
        <v>1.2E-2</v>
      </c>
      <c r="F191">
        <f t="shared" si="22"/>
        <v>10</v>
      </c>
      <c r="G191">
        <f t="shared" si="23"/>
        <v>2009</v>
      </c>
      <c r="L191" s="4">
        <f>IF(OR(F190=1, F190=3, F190=4, F190=5, F190=6,F190=9,F190=10,F190=11), B190-C190, IF(OR(F190=2, F190=7,F190=8,F190=12), C190-B190, ""))</f>
        <v>-6.0999999999999978E-3</v>
      </c>
      <c r="M191" s="4">
        <v>1.4930640526134062E-2</v>
      </c>
      <c r="R191" s="4">
        <f>IF(OR(F190=1, F190=4, F190=9,F190=10,F190=11), D190-B190, IF(OR(F190=2,F190=3,F190=5,F190=6, F190=7,F190=8,F190=12), B190-D190, ""))</f>
        <v>8.6E-3</v>
      </c>
      <c r="S191" s="4">
        <v>-5.5657994318701505E-3</v>
      </c>
      <c r="X191" s="2">
        <f>IF(OR(F190=1, F190=3, F190=4, F190=5,F190=9,F190=10,F190=11), B190-E190, IF(OR(F190=2, F190=6, F190=7,F190=8,F190=12), E190-B190, ""))</f>
        <v>-9.9999999999999742E-4</v>
      </c>
      <c r="Y191" s="4">
        <v>1.4578232109685493E-2</v>
      </c>
      <c r="AD191" s="4">
        <f>IF(OR(F190=1, F190=3, F190=4, F190=5,F190=9,F190=10,F190=11), D190-C190, IF(OR(F190=2, F190=6, F190=7,F190=8,F190=12), C190-D190, ""))</f>
        <v>2.5000000000000022E-3</v>
      </c>
      <c r="AE191" s="4">
        <v>9.3648410942639114E-3</v>
      </c>
      <c r="AJ191" s="4">
        <f>IF(OR(F190=1,F190=2, F190=3,F190=9,F190=11,F190=12), C190-E190, IF(OR( F190=4, F190=5,F190=6, F190=7,F190=8,F190=10), E190-C190, ""))</f>
        <v>-5.1000000000000004E-3</v>
      </c>
      <c r="AK191" s="4">
        <v>3.5240841644856857E-4</v>
      </c>
      <c r="AP191" s="4">
        <f>IF(OR(F190=1, F190=3,F190=4, F190=5,F190=9,F190=10,F190=11), D190-E190, IF(OR(F190=2,F190=6, F190=7,F190=8,F190=12), E190-D190, ""))</f>
        <v>7.6000000000000026E-3</v>
      </c>
      <c r="AQ191" s="4">
        <v>9.0124326778153428E-3</v>
      </c>
    </row>
    <row r="192" spans="1:43" x14ac:dyDescent="0.3">
      <c r="A192" s="1">
        <v>40101</v>
      </c>
      <c r="B192" s="2">
        <v>-1.8E-3</v>
      </c>
      <c r="C192" s="2">
        <v>9.4000000000000004E-3</v>
      </c>
      <c r="D192" s="2">
        <v>1.6E-2</v>
      </c>
      <c r="E192" s="2">
        <v>-2.0999999999999999E-3</v>
      </c>
      <c r="F192">
        <f t="shared" si="22"/>
        <v>10</v>
      </c>
      <c r="G192">
        <f t="shared" si="23"/>
        <v>2009</v>
      </c>
      <c r="L192" s="4">
        <f>IF(OR(F191=1, F191=3, F191=4, F191=5, F191=6,F191=9,F191=10,F191=11), B191-C191, IF(OR(F191=2, F191=7,F191=8,F191=12), C191-B191, ""))</f>
        <v>-4.5999999999999999E-3</v>
      </c>
      <c r="M192" s="4">
        <v>-6.5690087822349447E-3</v>
      </c>
      <c r="R192" s="4">
        <f>IF(OR(F191=1, F191=4, F191=9,F191=10,F191=11), D191-B191, IF(OR(F191=2,F191=3,F191=5,F191=6, F191=7,F191=8,F191=12), B191-D191, ""))</f>
        <v>8.0999999999999996E-3</v>
      </c>
      <c r="S192" s="4">
        <v>-1.4563337509548766E-3</v>
      </c>
      <c r="X192" s="2">
        <f>IF(OR(F191=1, F191=3, F191=4, F191=5,F191=9,F191=10,F191=11), B191-E191, IF(OR(F191=2, F191=6, F191=7,F191=8,F191=12), E191-B191, ""))</f>
        <v>6.9999999999999923E-4</v>
      </c>
      <c r="Y192" s="4">
        <v>-7.931074734308383E-3</v>
      </c>
      <c r="AD192" s="4">
        <f>IF(OR(F191=1, F191=3, F191=4, F191=5,F191=9,F191=10,F191=11), D191-C191, IF(OR(F191=2, F191=6, F191=7,F191=8,F191=12), C191-D191, ""))</f>
        <v>3.4999999999999996E-3</v>
      </c>
      <c r="AE192" s="4">
        <v>-8.0253425331898217E-3</v>
      </c>
      <c r="AJ192" s="4">
        <f>IF(OR(F191=1,F191=2, F191=3,F191=9,F191=11,F191=12), C191-E191, IF(OR( F191=4, F191=5,F191=6, F191=7,F191=8,F191=10), E191-C191, ""))</f>
        <v>-5.2999999999999992E-3</v>
      </c>
      <c r="AK192" s="4">
        <v>1.3620659520734383E-3</v>
      </c>
      <c r="AP192" s="4">
        <f>IF(OR(F191=1, F191=3,F191=4, F191=5,F191=9,F191=10,F191=11), D191-E191, IF(OR(F191=2,F191=6, F191=7,F191=8,F191=12), E191-D191, ""))</f>
        <v>8.7999999999999988E-3</v>
      </c>
      <c r="AQ192" s="4">
        <v>-9.38740848526326E-3</v>
      </c>
    </row>
    <row r="193" spans="1:43" x14ac:dyDescent="0.3">
      <c r="A193" s="1">
        <v>40102</v>
      </c>
      <c r="B193" s="2">
        <v>6.4999999999999997E-3</v>
      </c>
      <c r="C193" s="2">
        <v>2.18E-2</v>
      </c>
      <c r="D193" s="2">
        <v>2.47E-2</v>
      </c>
      <c r="E193" s="2">
        <v>7.4000000000000003E-3</v>
      </c>
      <c r="F193">
        <f t="shared" si="22"/>
        <v>10</v>
      </c>
      <c r="G193">
        <f t="shared" si="23"/>
        <v>2009</v>
      </c>
      <c r="L193" s="4">
        <f>IF(OR(F192=1, F192=3, F192=4, F192=5, F192=6,F192=9,F192=10,F192=11), B192-C192, IF(OR(F192=2, F192=7,F192=8,F192=12), C192-B192, ""))</f>
        <v>-1.12E-2</v>
      </c>
      <c r="M193" s="4">
        <v>-1.7495495664996731E-4</v>
      </c>
      <c r="R193" s="4">
        <f>IF(OR(F192=1, F192=4, F192=9,F192=10,F192=11), D192-B192, IF(OR(F192=2,F192=3,F192=5,F192=6, F192=7,F192=8,F192=12), B192-D192, ""))</f>
        <v>1.78E-2</v>
      </c>
      <c r="S193" s="4">
        <v>-2.1797402415276996E-3</v>
      </c>
      <c r="X193" s="2">
        <f>IF(OR(F192=1, F192=3, F192=4, F192=5,F192=9,F192=10,F192=11), B192-E192, IF(OR(F192=2, F192=6, F192=7,F192=8,F192=12), E192-B192, ""))</f>
        <v>2.9999999999999992E-4</v>
      </c>
      <c r="Y193" s="4">
        <v>-9.930971898807193E-4</v>
      </c>
      <c r="AD193" s="4">
        <f>IF(OR(F192=1, F192=3, F192=4, F192=5,F192=9,F192=10,F192=11), D192-C192, IF(OR(F192=2, F192=6, F192=7,F192=8,F192=12), C192-D192, ""))</f>
        <v>6.6E-3</v>
      </c>
      <c r="AE193" s="4">
        <v>-2.354695198177667E-3</v>
      </c>
      <c r="AJ193" s="4">
        <f>IF(OR(F192=1,F192=2, F192=3,F192=9,F192=11,F192=12), C192-E192, IF(OR( F192=4, F192=5,F192=6, F192=7,F192=8,F192=10), E192-C192, ""))</f>
        <v>-1.15E-2</v>
      </c>
      <c r="AK193" s="4">
        <v>8.1814223323075199E-4</v>
      </c>
      <c r="AP193" s="4">
        <f>IF(OR(F192=1, F192=3,F192=4, F192=5,F192=9,F192=10,F192=11), D192-E192, IF(OR(F192=2,F192=6, F192=7,F192=8,F192=12), E192-D192, ""))</f>
        <v>1.8100000000000002E-2</v>
      </c>
      <c r="AQ193" s="4">
        <v>-3.1728374314084189E-3</v>
      </c>
    </row>
    <row r="194" spans="1:43" x14ac:dyDescent="0.3">
      <c r="A194" s="1">
        <v>40103</v>
      </c>
      <c r="B194" s="2">
        <v>-1E-4</v>
      </c>
      <c r="C194" s="2">
        <v>-3.2000000000000002E-3</v>
      </c>
      <c r="D194" s="2">
        <v>-1.4E-3</v>
      </c>
      <c r="E194" s="2">
        <v>2.0000000000000001E-4</v>
      </c>
      <c r="F194">
        <f t="shared" si="22"/>
        <v>10</v>
      </c>
      <c r="G194">
        <f t="shared" si="23"/>
        <v>2009</v>
      </c>
      <c r="L194" s="4">
        <f>IF(OR(F193=1, F193=3, F193=4, F193=5, F193=6,F193=9,F193=10,F193=11), B193-C193, IF(OR(F193=2, F193=7,F193=8,F193=12), C193-B193, ""))</f>
        <v>-1.5300000000000001E-2</v>
      </c>
      <c r="M194" s="4">
        <v>-1.5885995320739383E-3</v>
      </c>
      <c r="R194" s="4">
        <f>IF(OR(F193=1, F193=4, F193=9,F193=10,F193=11), D193-B193, IF(OR(F193=2,F193=3,F193=5,F193=6, F193=7,F193=8,F193=12), B193-D193, ""))</f>
        <v>1.8200000000000001E-2</v>
      </c>
      <c r="S194" s="4">
        <v>-6.2431939199290853E-4</v>
      </c>
      <c r="X194" s="2">
        <f>IF(OR(F193=1, F193=3, F193=4, F193=5,F193=9,F193=10,F193=11), B193-E193, IF(OR(F193=2, F193=6, F193=7,F193=8,F193=12), E193-B193, ""))</f>
        <v>-9.0000000000000063E-4</v>
      </c>
      <c r="Y194" s="4">
        <v>-4.3536500082749438E-4</v>
      </c>
      <c r="AD194" s="4">
        <f>IF(OR(F193=1, F193=3, F193=4, F193=5,F193=9,F193=10,F193=11), D193-C193, IF(OR(F193=2, F193=6, F193=7,F193=8,F193=12), C193-D193, ""))</f>
        <v>2.8999999999999998E-3</v>
      </c>
      <c r="AE194" s="4">
        <v>-2.2129189240668468E-3</v>
      </c>
      <c r="AJ194" s="4">
        <f>IF(OR(F193=1,F193=2, F193=3,F193=9,F193=11,F193=12), C193-E193, IF(OR( F193=4, F193=5,F193=6, F193=7,F193=8,F193=10), E193-C193, ""))</f>
        <v>-1.44E-2</v>
      </c>
      <c r="AK194" s="4">
        <v>-1.1532345312464439E-3</v>
      </c>
      <c r="AP194" s="4">
        <f>IF(OR(F193=1, F193=3,F193=4, F193=5,F193=9,F193=10,F193=11), D193-E193, IF(OR(F193=2,F193=6, F193=7,F193=8,F193=12), E193-D193, ""))</f>
        <v>1.7299999999999999E-2</v>
      </c>
      <c r="AQ194" s="4">
        <v>-1.0596843928204029E-3</v>
      </c>
    </row>
    <row r="195" spans="1:43" x14ac:dyDescent="0.3">
      <c r="A195" s="1">
        <v>40106</v>
      </c>
      <c r="B195" s="2">
        <v>-5.3E-3</v>
      </c>
      <c r="C195" s="2">
        <v>-5.1000000000000004E-3</v>
      </c>
      <c r="D195" s="2">
        <v>-3.8999999999999998E-3</v>
      </c>
      <c r="E195" s="2">
        <v>-5.8999999999999999E-3</v>
      </c>
      <c r="F195">
        <f t="shared" ref="F195:F258" si="24">MONTH(A:A)</f>
        <v>10</v>
      </c>
      <c r="G195">
        <f t="shared" ref="G195:G258" si="25">YEAR(A:A)</f>
        <v>2009</v>
      </c>
      <c r="L195" s="4">
        <f>IF(OR(F194=1, F194=3, F194=4, F194=5, F194=6,F194=9,F194=10,F194=11), B194-C194, IF(OR(F194=2, F194=7,F194=8,F194=12), C194-B194, ""))</f>
        <v>3.1000000000000003E-3</v>
      </c>
      <c r="M195" s="4">
        <v>1.0028813987425327E-3</v>
      </c>
      <c r="R195" s="4">
        <f>IF(OR(F194=1, F194=4, F194=9,F194=10,F194=11), D194-B194, IF(OR(F194=2,F194=3,F194=5,F194=6, F194=7,F194=8,F194=12), B194-D194, ""))</f>
        <v>-1.2999999999999999E-3</v>
      </c>
      <c r="S195" s="4">
        <v>-1.7911402310392599E-3</v>
      </c>
      <c r="X195" s="2">
        <f>IF(OR(F194=1, F194=3, F194=4, F194=5,F194=9,F194=10,F194=11), B194-E194, IF(OR(F194=2, F194=6, F194=7,F194=8,F194=12), E194-B194, ""))</f>
        <v>-3.0000000000000003E-4</v>
      </c>
      <c r="Y195" s="4">
        <v>-2.7866992825387356E-4</v>
      </c>
      <c r="AD195" s="4">
        <f>IF(OR(F194=1, F194=3, F194=4, F194=5,F194=9,F194=10,F194=11), D194-C194, IF(OR(F194=2, F194=6, F194=7,F194=8,F194=12), C194-D194, ""))</f>
        <v>1.8000000000000002E-3</v>
      </c>
      <c r="AE195" s="4">
        <v>-7.8825883229672721E-4</v>
      </c>
      <c r="AJ195" s="4">
        <f>IF(OR(F194=1,F194=2, F194=3,F194=9,F194=11,F194=12), C194-E194, IF(OR( F194=4, F194=5,F194=6, F194=7,F194=8,F194=10), E194-C194, ""))</f>
        <v>3.4000000000000002E-3</v>
      </c>
      <c r="AK195" s="4">
        <v>1.2815513269964062E-3</v>
      </c>
      <c r="AP195" s="4">
        <f>IF(OR(F194=1, F194=3,F194=4, F194=5,F194=9,F194=10,F194=11), D194-E194, IF(OR(F194=2,F194=6, F194=7,F194=8,F194=12), E194-D194, ""))</f>
        <v>-1.6000000000000001E-3</v>
      </c>
      <c r="AQ195" s="4">
        <v>-2.0698101592931334E-3</v>
      </c>
    </row>
    <row r="196" spans="1:43" x14ac:dyDescent="0.3">
      <c r="A196" s="1">
        <v>40107</v>
      </c>
      <c r="B196" s="2">
        <v>-9.9000000000000008E-3</v>
      </c>
      <c r="C196" s="2">
        <v>-2.0199999999999999E-2</v>
      </c>
      <c r="D196" s="2">
        <v>-2.1499999999999998E-2</v>
      </c>
      <c r="E196" s="2">
        <v>-1.24E-2</v>
      </c>
      <c r="F196">
        <f t="shared" si="24"/>
        <v>10</v>
      </c>
      <c r="G196">
        <f t="shared" si="25"/>
        <v>2009</v>
      </c>
      <c r="L196" s="4">
        <f>IF(OR(F195=1, F195=3, F195=4, F195=5, F195=6,F195=9,F195=10,F195=11), B195-C195, IF(OR(F195=2, F195=7,F195=8,F195=12), C195-B195, ""))</f>
        <v>-1.9999999999999966E-4</v>
      </c>
      <c r="M196" s="4">
        <v>2.1777230963812913E-3</v>
      </c>
      <c r="R196" s="4">
        <f>IF(OR(F195=1, F195=4, F195=9,F195=10,F195=11), D195-B195, IF(OR(F195=2,F195=3,F195=5,F195=6, F195=7,F195=8,F195=12), B195-D195, ""))</f>
        <v>1.4000000000000002E-3</v>
      </c>
      <c r="S196" s="4">
        <v>3.0476660294615808E-3</v>
      </c>
      <c r="X196" s="2">
        <f>IF(OR(F195=1, F195=3, F195=4, F195=5,F195=9,F195=10,F195=11), B195-E195, IF(OR(F195=2, F195=6, F195=7,F195=8,F195=12), E195-B195, ""))</f>
        <v>5.9999999999999984E-4</v>
      </c>
      <c r="Y196" s="4">
        <v>3.0259233530559784E-3</v>
      </c>
      <c r="AD196" s="4">
        <f>IF(OR(F195=1, F195=3, F195=4, F195=5,F195=9,F195=10,F195=11), D195-C195, IF(OR(F195=2, F195=6, F195=7,F195=8,F195=12), C195-D195, ""))</f>
        <v>1.2000000000000005E-3</v>
      </c>
      <c r="AE196" s="4">
        <v>5.2253891258428721E-3</v>
      </c>
      <c r="AJ196" s="4">
        <f>IF(OR(F195=1,F195=2, F195=3,F195=9,F195=11,F195=12), C195-E195, IF(OR( F195=4, F195=5,F195=6, F195=7,F195=8,F195=10), E195-C195, ""))</f>
        <v>-7.999999999999995E-4</v>
      </c>
      <c r="AK196" s="4">
        <v>-8.4820025667468706E-4</v>
      </c>
      <c r="AP196" s="4">
        <f>IF(OR(F195=1, F195=3,F195=4, F195=5,F195=9,F195=10,F195=11), D195-E195, IF(OR(F195=2,F195=6, F195=7,F195=8,F195=12), E195-D195, ""))</f>
        <v>2E-3</v>
      </c>
      <c r="AQ196" s="4">
        <v>6.0735893825175592E-3</v>
      </c>
    </row>
    <row r="197" spans="1:43" x14ac:dyDescent="0.3">
      <c r="A197" s="1">
        <v>40108</v>
      </c>
      <c r="B197" s="2">
        <v>-1.4800000000000001E-2</v>
      </c>
      <c r="C197" s="2">
        <v>-1.9300000000000001E-2</v>
      </c>
      <c r="D197" s="2">
        <v>-1.9699999999999999E-2</v>
      </c>
      <c r="E197" s="2">
        <v>-1.29E-2</v>
      </c>
      <c r="F197">
        <f t="shared" si="24"/>
        <v>10</v>
      </c>
      <c r="G197">
        <f t="shared" si="25"/>
        <v>2009</v>
      </c>
      <c r="L197" s="4">
        <f>IF(OR(F196=1, F196=3, F196=4, F196=5, F196=6,F196=9,F196=10,F196=11), B196-C196, IF(OR(F196=2, F196=7,F196=8,F196=12), C196-B196, ""))</f>
        <v>1.0299999999999998E-2</v>
      </c>
      <c r="M197" s="4">
        <v>2.3302417100600249E-3</v>
      </c>
      <c r="R197" s="4">
        <f>IF(OR(F196=1, F196=4, F196=9,F196=10,F196=11), D196-B196, IF(OR(F196=2,F196=3,F196=5,F196=6, F196=7,F196=8,F196=12), B196-D196, ""))</f>
        <v>-1.1599999999999997E-2</v>
      </c>
      <c r="S197" s="4">
        <v>-2.4784669646035116E-3</v>
      </c>
      <c r="X197" s="2">
        <f>IF(OR(F196=1, F196=3, F196=4, F196=5,F196=9,F196=10,F196=11), B196-E196, IF(OR(F196=2, F196=6, F196=7,F196=8,F196=12), E196-B196, ""))</f>
        <v>2.4999999999999988E-3</v>
      </c>
      <c r="Y197" s="4">
        <v>3.0091649601454809E-3</v>
      </c>
      <c r="AD197" s="4">
        <f>IF(OR(F196=1, F196=3, F196=4, F196=5,F196=9,F196=10,F196=11), D196-C196, IF(OR(F196=2, F196=6, F196=7,F196=8,F196=12), C196-D196, ""))</f>
        <v>-1.2999999999999991E-3</v>
      </c>
      <c r="AE197" s="4">
        <v>-1.4822525454348664E-4</v>
      </c>
      <c r="AJ197" s="4">
        <f>IF(OR(F196=1,F196=2, F196=3,F196=9,F196=11,F196=12), C196-E196, IF(OR( F196=4, F196=5,F196=6, F196=7,F196=8,F196=10), E196-C196, ""))</f>
        <v>7.7999999999999996E-3</v>
      </c>
      <c r="AK197" s="4">
        <v>-6.7892325008545571E-4</v>
      </c>
      <c r="AP197" s="4">
        <f>IF(OR(F196=1, F196=3,F196=4, F196=5,F196=9,F196=10,F196=11), D196-E196, IF(OR(F196=2,F196=6, F196=7,F196=8,F196=12), E196-D196, ""))</f>
        <v>-9.0999999999999987E-3</v>
      </c>
      <c r="AQ197" s="4">
        <v>5.3069799554196907E-4</v>
      </c>
    </row>
    <row r="198" spans="1:43" x14ac:dyDescent="0.3">
      <c r="A198" s="1">
        <v>40109</v>
      </c>
      <c r="B198" s="2">
        <v>1.6999999999999999E-3</v>
      </c>
      <c r="C198" s="2">
        <v>1.3299999999999999E-2</v>
      </c>
      <c r="D198" s="2">
        <v>1.0800000000000001E-2</v>
      </c>
      <c r="E198" s="2">
        <v>1.2999999999999999E-3</v>
      </c>
      <c r="F198">
        <f t="shared" si="24"/>
        <v>10</v>
      </c>
      <c r="G198">
        <f t="shared" si="25"/>
        <v>2009</v>
      </c>
      <c r="L198" s="4">
        <f>IF(OR(F197=1, F197=3, F197=4, F197=5, F197=6,F197=9,F197=10,F197=11), B197-C197, IF(OR(F197=2, F197=7,F197=8,F197=12), C197-B197, ""))</f>
        <v>4.5000000000000005E-3</v>
      </c>
      <c r="M198" s="4">
        <v>4.3455012002982032E-3</v>
      </c>
      <c r="R198" s="4">
        <f>IF(OR(F197=1, F197=4, F197=9,F197=10,F197=11), D197-B197, IF(OR(F197=2,F197=3,F197=5,F197=6, F197=7,F197=8,F197=12), B197-D197, ""))</f>
        <v>-4.8999999999999981E-3</v>
      </c>
      <c r="S198" s="4">
        <v>-2.079469980195306E-3</v>
      </c>
      <c r="X198" s="2">
        <f>IF(OR(F197=1, F197=3, F197=4, F197=5,F197=9,F197=10,F197=11), B197-E197, IF(OR(F197=2, F197=6, F197=7,F197=8,F197=12), E197-B197, ""))</f>
        <v>-1.9000000000000006E-3</v>
      </c>
      <c r="Y198" s="4">
        <v>3.9095086283766874E-3</v>
      </c>
      <c r="AD198" s="4">
        <f>IF(OR(F197=1, F197=3, F197=4, F197=5,F197=9,F197=10,F197=11), D197-C197, IF(OR(F197=2, F197=6, F197=7,F197=8,F197=12), C197-D197, ""))</f>
        <v>-3.9999999999999758E-4</v>
      </c>
      <c r="AE198" s="4">
        <v>2.2660312201028977E-3</v>
      </c>
      <c r="AJ198" s="4">
        <f>IF(OR(F197=1,F197=2, F197=3,F197=9,F197=11,F197=12), C197-E197, IF(OR( F197=4, F197=5,F197=6, F197=7,F197=8,F197=10), E197-C197, ""))</f>
        <v>6.4000000000000012E-3</v>
      </c>
      <c r="AK198" s="4">
        <v>4.3599257192151629E-4</v>
      </c>
      <c r="AP198" s="4">
        <f>IF(OR(F197=1, F197=3,F197=4, F197=5,F197=9,F197=10,F197=11), D197-E197, IF(OR(F197=2,F197=6, F197=7,F197=8,F197=12), E197-D197, ""))</f>
        <v>-6.7999999999999988E-3</v>
      </c>
      <c r="AQ198" s="4">
        <v>1.8300386481813814E-3</v>
      </c>
    </row>
    <row r="199" spans="1:43" x14ac:dyDescent="0.3">
      <c r="A199" s="1">
        <v>40112</v>
      </c>
      <c r="B199" s="2">
        <v>-5.1999999999999998E-3</v>
      </c>
      <c r="C199" s="2">
        <v>-0.01</v>
      </c>
      <c r="D199" s="2">
        <v>-1.6799999999999999E-2</v>
      </c>
      <c r="E199" s="2">
        <v>-4.1999999999999997E-3</v>
      </c>
      <c r="F199">
        <f t="shared" si="24"/>
        <v>10</v>
      </c>
      <c r="G199">
        <f t="shared" si="25"/>
        <v>2009</v>
      </c>
      <c r="L199" s="4">
        <f>IF(OR(F198=1, F198=3, F198=4, F198=5, F198=6,F198=9,F198=10,F198=11), B198-C198, IF(OR(F198=2, F198=7,F198=8,F198=12), C198-B198, ""))</f>
        <v>-1.1599999999999999E-2</v>
      </c>
      <c r="M199" s="4">
        <v>-3.3993120717244023E-3</v>
      </c>
      <c r="R199" s="4">
        <f>IF(OR(F198=1, F198=4, F198=9,F198=10,F198=11), D198-B198, IF(OR(F198=2,F198=3,F198=5,F198=6, F198=7,F198=8,F198=12), B198-D198, ""))</f>
        <v>9.1000000000000004E-3</v>
      </c>
      <c r="S199" s="4">
        <v>2.7111517054325927E-3</v>
      </c>
      <c r="X199" s="2">
        <f>IF(OR(F198=1, F198=3, F198=4, F198=5,F198=9,F198=10,F198=11), B198-E198, IF(OR(F198=2, F198=6, F198=7,F198=8,F198=12), E198-B198, ""))</f>
        <v>3.9999999999999996E-4</v>
      </c>
      <c r="Y199" s="4">
        <v>-3.1749507178622481E-3</v>
      </c>
      <c r="AD199" s="4">
        <f>IF(OR(F198=1, F198=3, F198=4, F198=5,F198=9,F198=10,F198=11), D198-C198, IF(OR(F198=2, F198=6, F198=7,F198=8,F198=12), C198-D198, ""))</f>
        <v>-2.4999999999999988E-3</v>
      </c>
      <c r="AE199" s="4">
        <v>-6.8816036629180954E-4</v>
      </c>
      <c r="AJ199" s="4">
        <f>IF(OR(F198=1,F198=2, F198=3,F198=9,F198=11,F198=12), C198-E198, IF(OR( F198=4, F198=5,F198=6, F198=7,F198=8,F198=10), E198-C198, ""))</f>
        <v>-1.2E-2</v>
      </c>
      <c r="AK199" s="4">
        <v>-2.2436135386215417E-4</v>
      </c>
      <c r="AP199" s="4">
        <f>IF(OR(F198=1, F198=3,F198=4, F198=5,F198=9,F198=10,F198=11), D198-E198, IF(OR(F198=2,F198=6, F198=7,F198=8,F198=12), E198-D198, ""))</f>
        <v>9.5000000000000015E-3</v>
      </c>
      <c r="AQ199" s="4">
        <v>-4.6379901242965538E-4</v>
      </c>
    </row>
    <row r="200" spans="1:43" x14ac:dyDescent="0.3">
      <c r="A200" s="1">
        <v>40113</v>
      </c>
      <c r="B200" s="2">
        <v>-2.5000000000000001E-2</v>
      </c>
      <c r="C200" s="2">
        <v>-3.3399999999999999E-2</v>
      </c>
      <c r="D200" s="2">
        <v>-3.7100000000000001E-2</v>
      </c>
      <c r="E200" s="2">
        <v>-2.3099999999999999E-2</v>
      </c>
      <c r="F200">
        <f t="shared" si="24"/>
        <v>10</v>
      </c>
      <c r="G200">
        <f t="shared" si="25"/>
        <v>2009</v>
      </c>
      <c r="L200" s="4">
        <f>IF(OR(F199=1, F199=3, F199=4, F199=5, F199=6,F199=9,F199=10,F199=11), B199-C199, IF(OR(F199=2, F199=7,F199=8,F199=12), C199-B199, ""))</f>
        <v>4.8000000000000004E-3</v>
      </c>
      <c r="M200" s="4">
        <v>4.6674388765434649E-3</v>
      </c>
      <c r="R200" s="4">
        <f>IF(OR(F199=1, F199=4, F199=9,F199=10,F199=11), D199-B199, IF(OR(F199=2,F199=3,F199=5,F199=6, F199=7,F199=8,F199=12), B199-D199, ""))</f>
        <v>-1.1599999999999999E-2</v>
      </c>
      <c r="S200" s="4">
        <v>9.8299896404680995E-4</v>
      </c>
      <c r="X200" s="2">
        <f>IF(OR(F199=1, F199=3, F199=4, F199=5,F199=9,F199=10,F199=11), B199-E199, IF(OR(F199=2, F199=6, F199=7,F199=8,F199=12), E199-B199, ""))</f>
        <v>-1E-3</v>
      </c>
      <c r="Y200" s="4">
        <v>4.2680540822485867E-3</v>
      </c>
      <c r="AD200" s="4">
        <f>IF(OR(F199=1, F199=3, F199=4, F199=5,F199=9,F199=10,F199=11), D199-C199, IF(OR(F199=2, F199=6, F199=7,F199=8,F199=12), C199-D199, ""))</f>
        <v>-6.7999999999999988E-3</v>
      </c>
      <c r="AE200" s="4">
        <v>5.6504378405902748E-3</v>
      </c>
      <c r="AJ200" s="4">
        <f>IF(OR(F199=1,F199=2, F199=3,F199=9,F199=11,F199=12), C199-E199, IF(OR( F199=4, F199=5,F199=6, F199=7,F199=8,F199=10), E199-C199, ""))</f>
        <v>5.8000000000000005E-3</v>
      </c>
      <c r="AK200" s="4">
        <v>3.9938479429487816E-4</v>
      </c>
      <c r="AP200" s="4">
        <f>IF(OR(F199=1, F199=3,F199=4, F199=5,F199=9,F199=10,F199=11), D199-E199, IF(OR(F199=2,F199=6, F199=7,F199=8,F199=12), E199-D199, ""))</f>
        <v>-1.26E-2</v>
      </c>
      <c r="AQ200" s="4">
        <v>5.2510530462953967E-3</v>
      </c>
    </row>
    <row r="201" spans="1:43" x14ac:dyDescent="0.3">
      <c r="A201" s="1">
        <v>40114</v>
      </c>
      <c r="B201" s="2">
        <v>-4.1999999999999997E-3</v>
      </c>
      <c r="C201" s="2">
        <v>-1.55E-2</v>
      </c>
      <c r="D201" s="2">
        <v>-1.03E-2</v>
      </c>
      <c r="E201" s="2">
        <v>-4.3E-3</v>
      </c>
      <c r="F201">
        <f t="shared" si="24"/>
        <v>10</v>
      </c>
      <c r="G201">
        <f t="shared" si="25"/>
        <v>2009</v>
      </c>
      <c r="L201" s="4">
        <f>IF(OR(F200=1, F200=3, F200=4, F200=5, F200=6,F200=9,F200=10,F200=11), B200-C200, IF(OR(F200=2, F200=7,F200=8,F200=12), C200-B200, ""))</f>
        <v>8.3999999999999977E-3</v>
      </c>
      <c r="M201" s="4">
        <v>-5.8821703300712836E-3</v>
      </c>
      <c r="R201" s="4">
        <f>IF(OR(F200=1, F200=4, F200=9,F200=10,F200=11), D200-B200, IF(OR(F200=2,F200=3,F200=5,F200=6, F200=7,F200=8,F200=12), B200-D200, ""))</f>
        <v>-1.21E-2</v>
      </c>
      <c r="S201" s="4">
        <v>-1.8237245275891005E-3</v>
      </c>
      <c r="X201" s="2">
        <f>IF(OR(F200=1, F200=3, F200=4, F200=5,F200=9,F200=10,F200=11), B200-E200, IF(OR(F200=2, F200=6, F200=7,F200=8,F200=12), E200-B200, ""))</f>
        <v>-1.9000000000000024E-3</v>
      </c>
      <c r="Y201" s="4">
        <v>-6.9265151186834774E-3</v>
      </c>
      <c r="AD201" s="4">
        <f>IF(OR(F200=1, F200=3, F200=4, F200=5,F200=9,F200=10,F200=11), D200-C200, IF(OR(F200=2, F200=6, F200=7,F200=8,F200=12), C200-D200, ""))</f>
        <v>-3.7000000000000019E-3</v>
      </c>
      <c r="AE201" s="4">
        <v>-7.7058948576603833E-3</v>
      </c>
      <c r="AJ201" s="4">
        <f>IF(OR(F200=1,F200=2, F200=3,F200=9,F200=11,F200=12), C200-E200, IF(OR( F200=4, F200=5,F200=6, F200=7,F200=8,F200=10), E200-C200, ""))</f>
        <v>1.03E-2</v>
      </c>
      <c r="AK201" s="4">
        <v>1.0443447886121946E-3</v>
      </c>
      <c r="AP201" s="4">
        <f>IF(OR(F200=1, F200=3,F200=4, F200=5,F200=9,F200=10,F200=11), D200-E200, IF(OR(F200=2,F200=6, F200=7,F200=8,F200=12), E200-D200, ""))</f>
        <v>-1.4000000000000002E-2</v>
      </c>
      <c r="AQ201" s="4">
        <v>-8.7502396462725788E-3</v>
      </c>
    </row>
    <row r="202" spans="1:43" x14ac:dyDescent="0.3">
      <c r="A202" s="1">
        <v>40115</v>
      </c>
      <c r="B202" s="2">
        <v>-1.5699999999999999E-2</v>
      </c>
      <c r="C202" s="2">
        <v>-1.7100000000000001E-2</v>
      </c>
      <c r="D202" s="2">
        <v>-2.2200000000000001E-2</v>
      </c>
      <c r="E202" s="2">
        <v>-1.4200000000000001E-2</v>
      </c>
      <c r="F202">
        <f t="shared" si="24"/>
        <v>10</v>
      </c>
      <c r="G202">
        <f t="shared" si="25"/>
        <v>2009</v>
      </c>
      <c r="L202" s="4">
        <f>IF(OR(F201=1, F201=3, F201=4, F201=5, F201=6,F201=9,F201=10,F201=11), B201-C201, IF(OR(F201=2, F201=7,F201=8,F201=12), C201-B201, ""))</f>
        <v>1.1300000000000001E-2</v>
      </c>
      <c r="M202" s="4">
        <v>1.1582210821369384E-3</v>
      </c>
      <c r="R202" s="4">
        <f>IF(OR(F201=1, F201=4, F201=9,F201=10,F201=11), D201-B201, IF(OR(F201=2,F201=3,F201=5,F201=6, F201=7,F201=8,F201=12), B201-D201, ""))</f>
        <v>-6.1000000000000004E-3</v>
      </c>
      <c r="S202" s="4">
        <v>-9.2785830558797706E-4</v>
      </c>
      <c r="X202" s="2">
        <f>IF(OR(F201=1, F201=3, F201=4, F201=5,F201=9,F201=10,F201=11), B201-E201, IF(OR(F201=2, F201=6, F201=7,F201=8,F201=12), E201-B201, ""))</f>
        <v>1.0000000000000026E-4</v>
      </c>
      <c r="Y202" s="4">
        <v>1.6616863038473929E-3</v>
      </c>
      <c r="AD202" s="4">
        <f>IF(OR(F201=1, F201=3, F201=4, F201=5,F201=9,F201=10,F201=11), D201-C201, IF(OR(F201=2, F201=6, F201=7,F201=8,F201=12), C201-D201, ""))</f>
        <v>5.1999999999999998E-3</v>
      </c>
      <c r="AE202" s="4">
        <v>2.3036277654896122E-4</v>
      </c>
      <c r="AJ202" s="4">
        <f>IF(OR(F201=1,F201=2, F201=3,F201=9,F201=11,F201=12), C201-E201, IF(OR( F201=4, F201=5,F201=6, F201=7,F201=8,F201=10), E201-C201, ""))</f>
        <v>1.12E-2</v>
      </c>
      <c r="AK202" s="4">
        <v>-5.0346522171045472E-4</v>
      </c>
      <c r="AP202" s="4">
        <f>IF(OR(F201=1, F201=3,F201=4, F201=5,F201=9,F201=10,F201=11), D201-E201, IF(OR(F201=2,F201=6, F201=7,F201=8,F201=12), E201-D201, ""))</f>
        <v>-6.0000000000000001E-3</v>
      </c>
      <c r="AQ202" s="4">
        <v>7.3382799825941593E-4</v>
      </c>
    </row>
    <row r="203" spans="1:43" x14ac:dyDescent="0.3">
      <c r="A203" s="1">
        <v>40116</v>
      </c>
      <c r="B203" s="2">
        <v>-8.2000000000000007E-3</v>
      </c>
      <c r="C203" s="2">
        <v>4.8999999999999998E-3</v>
      </c>
      <c r="D203" s="2">
        <v>2.5000000000000001E-3</v>
      </c>
      <c r="E203" s="2">
        <v>-9.7000000000000003E-3</v>
      </c>
      <c r="F203">
        <f t="shared" si="24"/>
        <v>10</v>
      </c>
      <c r="G203">
        <f t="shared" si="25"/>
        <v>2009</v>
      </c>
      <c r="L203" s="4">
        <f>IF(OR(F202=1, F202=3, F202=4, F202=5, F202=6,F202=9,F202=10,F202=11), B202-C202, IF(OR(F202=2, F202=7,F202=8,F202=12), C202-B202, ""))</f>
        <v>1.4000000000000019E-3</v>
      </c>
      <c r="M203" s="4">
        <v>-1.3245320063720173E-3</v>
      </c>
      <c r="R203" s="4">
        <f>IF(OR(F202=1, F202=4, F202=9,F202=10,F202=11), D202-B202, IF(OR(F202=2,F202=3,F202=5,F202=6, F202=7,F202=8,F202=12), B202-D202, ""))</f>
        <v>-6.5000000000000023E-3</v>
      </c>
      <c r="S203" s="4">
        <v>-4.1844183349641802E-3</v>
      </c>
      <c r="X203" s="2">
        <f>IF(OR(F202=1, F202=3, F202=4, F202=5,F202=9,F202=10,F202=11), B202-E202, IF(OR(F202=2, F202=6, F202=7,F202=8,F202=12), E202-B202, ""))</f>
        <v>-1.4999999999999979E-3</v>
      </c>
      <c r="Y203" s="4">
        <v>-1.8268697421848128E-3</v>
      </c>
      <c r="AD203" s="4">
        <f>IF(OR(F202=1, F202=3, F202=4, F202=5,F202=9,F202=10,F202=11), D202-C202, IF(OR(F202=2, F202=6, F202=7,F202=8,F202=12), C202-D202, ""))</f>
        <v>-5.1000000000000004E-3</v>
      </c>
      <c r="AE203" s="4">
        <v>-5.5089503413361975E-3</v>
      </c>
      <c r="AJ203" s="4">
        <f>IF(OR(F202=1,F202=2, F202=3,F202=9,F202=11,F202=12), C202-E202, IF(OR( F202=4, F202=5,F202=6, F202=7,F202=8,F202=10), E202-C202, ""))</f>
        <v>2.8999999999999998E-3</v>
      </c>
      <c r="AK203" s="4">
        <v>5.023377358127954E-4</v>
      </c>
      <c r="AP203" s="4">
        <f>IF(OR(F202=1, F202=3,F202=4, F202=5,F202=9,F202=10,F202=11), D202-E202, IF(OR(F202=2,F202=6, F202=7,F202=8,F202=12), E202-D202, ""))</f>
        <v>-8.0000000000000002E-3</v>
      </c>
      <c r="AQ203" s="4">
        <v>-6.011288077148993E-3</v>
      </c>
    </row>
    <row r="204" spans="1:43" x14ac:dyDescent="0.3">
      <c r="A204" s="1">
        <v>40120</v>
      </c>
      <c r="B204" s="2">
        <v>-3.1399999999999997E-2</v>
      </c>
      <c r="C204" s="2">
        <v>-2.58E-2</v>
      </c>
      <c r="D204" s="2">
        <v>-2.1700000000000001E-2</v>
      </c>
      <c r="E204" s="2">
        <v>-3.09E-2</v>
      </c>
      <c r="F204">
        <f t="shared" si="24"/>
        <v>11</v>
      </c>
      <c r="G204">
        <f t="shared" si="25"/>
        <v>2009</v>
      </c>
      <c r="L204" s="4">
        <f>IF(OR(F203=1, F203=3, F203=4, F203=5, F203=6,F203=9,F203=10,F203=11), B203-C203, IF(OR(F203=2, F203=7,F203=8,F203=12), C203-B203, ""))</f>
        <v>-1.3100000000000001E-2</v>
      </c>
      <c r="M204" s="4">
        <v>8.1648111511412342E-3</v>
      </c>
      <c r="R204" s="4">
        <f>IF(OR(F203=1, F203=4, F203=9,F203=10,F203=11), D203-B203, IF(OR(F203=2,F203=3,F203=5,F203=6, F203=7,F203=8,F203=12), B203-D203, ""))</f>
        <v>1.0700000000000001E-2</v>
      </c>
      <c r="S204" s="4">
        <v>-8.4715213965745953E-4</v>
      </c>
      <c r="X204" s="2">
        <f>IF(OR(F203=1, F203=3, F203=4, F203=5,F203=9,F203=10,F203=11), B203-E203, IF(OR(F203=2, F203=6, F203=7,F203=8,F203=12), E203-B203, ""))</f>
        <v>1.4999999999999996E-3</v>
      </c>
      <c r="Y204" s="4">
        <v>6.7549238816022256E-3</v>
      </c>
      <c r="AD204" s="4">
        <f>IF(OR(F203=1, F203=3, F203=4, F203=5,F203=9,F203=10,F203=11), D203-C203, IF(OR(F203=2, F203=6, F203=7,F203=8,F203=12), C203-D203, ""))</f>
        <v>-2.3999999999999998E-3</v>
      </c>
      <c r="AE204" s="4">
        <v>7.3176590114837747E-3</v>
      </c>
      <c r="AJ204" s="4">
        <f>IF(OR(F203=1,F203=2, F203=3,F203=9,F203=11,F203=12), C203-E203, IF(OR( F203=4, F203=5,F203=6, F203=7,F203=8,F203=10), E203-C203, ""))</f>
        <v>-1.46E-2</v>
      </c>
      <c r="AK204" s="4">
        <v>1.4098872695390086E-3</v>
      </c>
      <c r="AP204" s="4">
        <f>IF(OR(F203=1, F203=3,F203=4, F203=5,F203=9,F203=10,F203=11), D203-E203, IF(OR(F203=2,F203=6, F203=7,F203=8,F203=12), E203-D203, ""))</f>
        <v>1.2200000000000001E-2</v>
      </c>
      <c r="AQ204" s="4">
        <v>5.9077717419447661E-3</v>
      </c>
    </row>
    <row r="205" spans="1:43" x14ac:dyDescent="0.3">
      <c r="A205" s="1">
        <v>40121</v>
      </c>
      <c r="B205" s="2">
        <v>3.2199999999999999E-2</v>
      </c>
      <c r="C205" s="2">
        <v>2.9700000000000001E-2</v>
      </c>
      <c r="D205" s="2">
        <v>3.04E-2</v>
      </c>
      <c r="E205" s="2">
        <v>3.2899999999999999E-2</v>
      </c>
      <c r="F205">
        <f t="shared" si="24"/>
        <v>11</v>
      </c>
      <c r="G205">
        <f t="shared" si="25"/>
        <v>2009</v>
      </c>
      <c r="L205" s="4">
        <f>IF(OR(F204=1, F204=3, F204=4, F204=5, F204=6,F204=9,F204=10,F204=11), B204-C204, IF(OR(F204=2, F204=7,F204=8,F204=12), C204-B204, ""))</f>
        <v>-5.5999999999999973E-3</v>
      </c>
      <c r="M205" s="4">
        <v>-4.0832680993223552E-3</v>
      </c>
      <c r="R205" s="4">
        <f>IF(OR(F204=1, F204=4, F204=9,F204=10,F204=11), D204-B204, IF(OR(F204=2,F204=3,F204=5,F204=6, F204=7,F204=8,F204=12), B204-D204, ""))</f>
        <v>9.6999999999999968E-3</v>
      </c>
      <c r="S205" s="4">
        <v>1.6549711301585539E-3</v>
      </c>
      <c r="X205" s="2">
        <f>IF(OR(F204=1, F204=3, F204=4, F204=5,F204=9,F204=10,F204=11), B204-E204, IF(OR(F204=2, F204=6, F204=7,F204=8,F204=12), E204-B204, ""))</f>
        <v>-4.9999999999999697E-4</v>
      </c>
      <c r="Y205" s="4">
        <v>-4.3280059796377383E-3</v>
      </c>
      <c r="AD205" s="4">
        <f>IF(OR(F204=1, F204=3, F204=4, F204=5,F204=9,F204=10,F204=11), D204-C204, IF(OR(F204=2, F204=6, F204=7,F204=8,F204=12), C204-D204, ""))</f>
        <v>4.0999999999999995E-3</v>
      </c>
      <c r="AE205" s="4">
        <v>-2.4282969691638012E-3</v>
      </c>
      <c r="AJ205" s="4">
        <f>IF(OR(F204=1,F204=2, F204=3,F204=9,F204=11,F204=12), C204-E204, IF(OR( F204=4, F204=5,F204=6, F204=7,F204=8,F204=10), E204-C204, ""))</f>
        <v>5.1000000000000004E-3</v>
      </c>
      <c r="AK205" s="4">
        <v>2.4473788031538317E-4</v>
      </c>
      <c r="AP205" s="4">
        <f>IF(OR(F204=1, F204=3,F204=4, F204=5,F204=9,F204=10,F204=11), D204-E204, IF(OR(F204=2,F204=6, F204=7,F204=8,F204=12), E204-D204, ""))</f>
        <v>9.1999999999999998E-3</v>
      </c>
      <c r="AQ205" s="4">
        <v>-2.6730348494791844E-3</v>
      </c>
    </row>
    <row r="206" spans="1:43" x14ac:dyDescent="0.3">
      <c r="A206" s="1">
        <v>40122</v>
      </c>
      <c r="B206" s="2">
        <v>1.1599999999999999E-2</v>
      </c>
      <c r="C206" s="2">
        <v>5.4000000000000003E-3</v>
      </c>
      <c r="D206" s="2">
        <v>3.5999999999999999E-3</v>
      </c>
      <c r="E206" s="2">
        <v>9.4999999999999998E-3</v>
      </c>
      <c r="F206">
        <f t="shared" si="24"/>
        <v>11</v>
      </c>
      <c r="G206">
        <f t="shared" si="25"/>
        <v>2009</v>
      </c>
      <c r="L206" s="4">
        <f>IF(OR(F205=1, F205=3, F205=4, F205=5, F205=6,F205=9,F205=10,F205=11), B205-C205, IF(OR(F205=2, F205=7,F205=8,F205=12), C205-B205, ""))</f>
        <v>2.4999999999999988E-3</v>
      </c>
      <c r="M206" s="4">
        <v>-2.2012944834819796E-3</v>
      </c>
      <c r="R206" s="4">
        <f>IF(OR(F205=1, F205=4, F205=9,F205=10,F205=11), D205-B205, IF(OR(F205=2,F205=3,F205=5,F205=6, F205=7,F205=8,F205=12), B205-D205, ""))</f>
        <v>-1.7999999999999995E-3</v>
      </c>
      <c r="S206" s="4">
        <v>5.0573714747085604E-3</v>
      </c>
      <c r="X206" s="2">
        <f>IF(OR(F205=1, F205=3, F205=4, F205=5,F205=9,F205=10,F205=11), B205-E205, IF(OR(F205=2, F205=6, F205=7,F205=8,F205=12), E205-B205, ""))</f>
        <v>-6.9999999999999923E-4</v>
      </c>
      <c r="Y206" s="4">
        <v>-1.5824390832607452E-3</v>
      </c>
      <c r="AD206" s="4">
        <f>IF(OR(F205=1, F205=3, F205=4, F205=5,F205=9,F205=10,F205=11), D205-C205, IF(OR(F205=2, F205=6, F205=7,F205=8,F205=12), C205-D205, ""))</f>
        <v>6.9999999999999923E-4</v>
      </c>
      <c r="AE206" s="4">
        <v>2.8560769912265812E-3</v>
      </c>
      <c r="AJ206" s="4">
        <f>IF(OR(F205=1,F205=2, F205=3,F205=9,F205=11,F205=12), C205-E205, IF(OR( F205=4, F205=5,F205=6, F205=7,F205=8,F205=10), E205-C205, ""))</f>
        <v>-3.199999999999998E-3</v>
      </c>
      <c r="AK206" s="4">
        <v>-6.1885540022123438E-4</v>
      </c>
      <c r="AP206" s="4">
        <f>IF(OR(F205=1, F205=3,F205=4, F205=5,F205=9,F205=10,F205=11), D205-E205, IF(OR(F205=2,F205=6, F205=7,F205=8,F205=12), E205-D205, ""))</f>
        <v>-2.4999999999999988E-3</v>
      </c>
      <c r="AQ206" s="4">
        <v>3.4749323914478156E-3</v>
      </c>
    </row>
    <row r="207" spans="1:43" x14ac:dyDescent="0.3">
      <c r="A207" s="1">
        <v>40123</v>
      </c>
      <c r="B207" s="2">
        <v>6.4000000000000003E-3</v>
      </c>
      <c r="C207" s="2">
        <v>1.9800000000000002E-2</v>
      </c>
      <c r="D207" s="2">
        <v>2.1899999999999999E-2</v>
      </c>
      <c r="E207" s="2">
        <v>5.8999999999999999E-3</v>
      </c>
      <c r="F207">
        <f t="shared" si="24"/>
        <v>11</v>
      </c>
      <c r="G207">
        <f t="shared" si="25"/>
        <v>2009</v>
      </c>
      <c r="L207" s="4">
        <f>IF(OR(F206=1, F206=3, F206=4, F206=5, F206=6,F206=9,F206=10,F206=11), B206-C206, IF(OR(F206=2, F206=7,F206=8,F206=12), C206-B206, ""))</f>
        <v>6.1999999999999989E-3</v>
      </c>
      <c r="M207" s="4">
        <v>-1.1313999819811809E-2</v>
      </c>
      <c r="R207" s="4">
        <f>IF(OR(F206=1, F206=4, F206=9,F206=10,F206=11), D206-B206, IF(OR(F206=2,F206=3,F206=5,F206=6, F206=7,F206=8,F206=12), B206-D206, ""))</f>
        <v>-8.0000000000000002E-3</v>
      </c>
      <c r="S207" s="4">
        <v>-5.5173386359116776E-3</v>
      </c>
      <c r="X207" s="2">
        <f>IF(OR(F206=1, F206=3, F206=4, F206=5,F206=9,F206=10,F206=11), B206-E206, IF(OR(F206=2, F206=6, F206=7,F206=8,F206=12), E206-B206, ""))</f>
        <v>2.0999999999999994E-3</v>
      </c>
      <c r="Y207" s="4">
        <v>-1.0967843263835458E-2</v>
      </c>
      <c r="AD207" s="4">
        <f>IF(OR(F206=1, F206=3, F206=4, F206=5,F206=9,F206=10,F206=11), D206-C206, IF(OR(F206=2, F206=6, F206=7,F206=8,F206=12), C206-D206, ""))</f>
        <v>-1.8000000000000004E-3</v>
      </c>
      <c r="AE207" s="4">
        <v>-1.6831338455723488E-2</v>
      </c>
      <c r="AJ207" s="4">
        <f>IF(OR(F206=1,F206=2, F206=3,F206=9,F206=11,F206=12), C206-E206, IF(OR( F206=4, F206=5,F206=6, F206=7,F206=8,F206=10), E206-C206, ""))</f>
        <v>-4.0999999999999995E-3</v>
      </c>
      <c r="AK207" s="4">
        <v>-3.4615655597635027E-4</v>
      </c>
      <c r="AP207" s="4">
        <f>IF(OR(F206=1, F206=3,F206=4, F206=5,F206=9,F206=10,F206=11), D206-E206, IF(OR(F206=2,F206=6, F206=7,F206=8,F206=12), E206-D206, ""))</f>
        <v>-5.8999999999999999E-3</v>
      </c>
      <c r="AQ207" s="4">
        <v>-1.6485181899747136E-2</v>
      </c>
    </row>
    <row r="208" spans="1:43" x14ac:dyDescent="0.3">
      <c r="A208" s="1">
        <v>40126</v>
      </c>
      <c r="B208" s="2">
        <v>2.1299999999999999E-2</v>
      </c>
      <c r="C208" s="2">
        <v>4.2700000000000002E-2</v>
      </c>
      <c r="D208" s="2">
        <v>4.7399999999999998E-2</v>
      </c>
      <c r="E208" s="2">
        <v>2.1100000000000001E-2</v>
      </c>
      <c r="F208">
        <f t="shared" si="24"/>
        <v>11</v>
      </c>
      <c r="G208">
        <f t="shared" si="25"/>
        <v>2009</v>
      </c>
      <c r="L208" s="4">
        <f>IF(OR(F207=1, F207=3, F207=4, F207=5, F207=6,F207=9,F207=10,F207=11), B207-C207, IF(OR(F207=2, F207=7,F207=8,F207=12), C207-B207, ""))</f>
        <v>-1.3400000000000002E-2</v>
      </c>
      <c r="M208" s="4">
        <v>-4.1031071201937889E-4</v>
      </c>
      <c r="R208" s="4">
        <f>IF(OR(F207=1, F207=4, F207=9,F207=10,F207=11), D207-B207, IF(OR(F207=2,F207=3,F207=5,F207=6, F207=7,F207=8,F207=12), B207-D207, ""))</f>
        <v>1.55E-2</v>
      </c>
      <c r="S208" s="4">
        <v>-1.5784318923979758E-3</v>
      </c>
      <c r="X208" s="2">
        <f>IF(OR(F207=1, F207=3, F207=4, F207=5,F207=9,F207=10,F207=11), B207-E207, IF(OR(F207=2, F207=6, F207=7,F207=8,F207=12), E207-B207, ""))</f>
        <v>5.0000000000000044E-4</v>
      </c>
      <c r="Y208" s="4">
        <v>-2.294367462941805E-4</v>
      </c>
      <c r="AD208" s="4">
        <f>IF(OR(F207=1, F207=3, F207=4, F207=5,F207=9,F207=10,F207=11), D207-C207, IF(OR(F207=2, F207=6, F207=7,F207=8,F207=12), C207-D207, ""))</f>
        <v>2.0999999999999977E-3</v>
      </c>
      <c r="AE208" s="4">
        <v>-1.9887426044173546E-3</v>
      </c>
      <c r="AJ208" s="4">
        <f>IF(OR(F207=1,F207=2, F207=3,F207=9,F207=11,F207=12), C207-E207, IF(OR( F207=4, F207=5,F207=6, F207=7,F207=8,F207=10), E207-C207, ""))</f>
        <v>1.3900000000000003E-2</v>
      </c>
      <c r="AK208" s="4">
        <v>-1.8087396572519839E-4</v>
      </c>
      <c r="AP208" s="4">
        <f>IF(OR(F207=1, F207=3,F207=4, F207=5,F207=9,F207=10,F207=11), D207-E207, IF(OR(F207=2,F207=6, F207=7,F207=8,F207=12), E207-D207, ""))</f>
        <v>1.6E-2</v>
      </c>
      <c r="AQ208" s="4">
        <v>-1.8078686386921563E-3</v>
      </c>
    </row>
    <row r="209" spans="1:43" x14ac:dyDescent="0.3">
      <c r="A209" s="1">
        <v>40127</v>
      </c>
      <c r="B209" s="2">
        <v>-3.3999999999999998E-3</v>
      </c>
      <c r="C209" s="2">
        <v>5.0000000000000001E-3</v>
      </c>
      <c r="D209" s="2">
        <v>4.5999999999999999E-3</v>
      </c>
      <c r="E209" s="2">
        <v>-3.5000000000000001E-3</v>
      </c>
      <c r="F209">
        <f t="shared" si="24"/>
        <v>11</v>
      </c>
      <c r="G209">
        <f t="shared" si="25"/>
        <v>2009</v>
      </c>
      <c r="L209" s="4">
        <f>IF(OR(F208=1, F208=3, F208=4, F208=5, F208=6,F208=9,F208=10,F208=11), B208-C208, IF(OR(F208=2, F208=7,F208=8,F208=12), C208-B208, ""))</f>
        <v>-2.1400000000000002E-2</v>
      </c>
      <c r="M209" s="4">
        <v>1.1100876498894692E-2</v>
      </c>
      <c r="R209" s="4">
        <f>IF(OR(F208=1, F208=4, F208=9,F208=10,F208=11), D208-B208, IF(OR(F208=2,F208=3,F208=5,F208=6, F208=7,F208=8,F208=12), B208-D208, ""))</f>
        <v>2.6099999999999998E-2</v>
      </c>
      <c r="S209" s="4">
        <v>2.8311375420225155E-3</v>
      </c>
      <c r="X209" s="2">
        <f>IF(OR(F208=1, F208=3, F208=4, F208=5,F208=9,F208=10,F208=11), B208-E208, IF(OR(F208=2, F208=6, F208=7,F208=8,F208=12), E208-B208, ""))</f>
        <v>1.9999999999999879E-4</v>
      </c>
      <c r="Y209" s="4">
        <v>1.2191938453026498E-2</v>
      </c>
      <c r="AD209" s="4">
        <f>IF(OR(F208=1, F208=3, F208=4, F208=5,F208=9,F208=10,F208=11), D208-C208, IF(OR(F208=2, F208=6, F208=7,F208=8,F208=12), C208-D208, ""))</f>
        <v>4.6999999999999958E-3</v>
      </c>
      <c r="AE209" s="4">
        <v>1.3932014040917207E-2</v>
      </c>
      <c r="AJ209" s="4">
        <f>IF(OR(F208=1,F208=2, F208=3,F208=9,F208=11,F208=12), C208-E208, IF(OR( F208=4, F208=5,F208=6, F208=7,F208=8,F208=10), E208-C208, ""))</f>
        <v>2.1600000000000001E-2</v>
      </c>
      <c r="AK209" s="4">
        <v>-1.0910619541318074E-3</v>
      </c>
      <c r="AP209" s="4">
        <f>IF(OR(F208=1, F208=3,F208=4, F208=5,F208=9,F208=10,F208=11), D208-E208, IF(OR(F208=2,F208=6, F208=7,F208=8,F208=12), E208-D208, ""))</f>
        <v>2.6299999999999997E-2</v>
      </c>
      <c r="AQ209" s="4">
        <v>1.5023075995049014E-2</v>
      </c>
    </row>
    <row r="210" spans="1:43" x14ac:dyDescent="0.3">
      <c r="A210" s="1">
        <v>40128</v>
      </c>
      <c r="B210" s="2">
        <v>2.5000000000000001E-2</v>
      </c>
      <c r="C210" s="2">
        <v>2.01E-2</v>
      </c>
      <c r="D210" s="2">
        <v>1.72E-2</v>
      </c>
      <c r="E210" s="2">
        <v>2.4899999999999999E-2</v>
      </c>
      <c r="F210">
        <f t="shared" si="24"/>
        <v>11</v>
      </c>
      <c r="G210">
        <f t="shared" si="25"/>
        <v>2009</v>
      </c>
      <c r="L210" s="4">
        <f>IF(OR(F209=1, F209=3, F209=4, F209=5, F209=6,F209=9,F209=10,F209=11), B209-C209, IF(OR(F209=2, F209=7,F209=8,F209=12), C209-B209, ""))</f>
        <v>-8.3999999999999995E-3</v>
      </c>
      <c r="M210" s="4">
        <v>-5.9701797711513467E-3</v>
      </c>
      <c r="R210" s="4">
        <f>IF(OR(F209=1, F209=4, F209=9,F209=10,F209=11), D209-B209, IF(OR(F209=2,F209=3,F209=5,F209=6, F209=7,F209=8,F209=12), B209-D209, ""))</f>
        <v>8.0000000000000002E-3</v>
      </c>
      <c r="S210" s="4">
        <v>7.0289387064288444E-3</v>
      </c>
      <c r="X210" s="2">
        <f>IF(OR(F209=1, F209=3, F209=4, F209=5,F209=9,F209=10,F209=11), B209-E209, IF(OR(F209=2, F209=6, F209=7,F209=8,F209=12), E209-B209, ""))</f>
        <v>1.0000000000000026E-4</v>
      </c>
      <c r="Y210" s="4">
        <v>-4.1655320185560521E-3</v>
      </c>
      <c r="AD210" s="4">
        <f>IF(OR(F209=1, F209=3, F209=4, F209=5,F209=9,F209=10,F209=11), D209-C209, IF(OR(F209=2, F209=6, F209=7,F209=8,F209=12), C209-D209, ""))</f>
        <v>-4.0000000000000018E-4</v>
      </c>
      <c r="AE210" s="4">
        <v>1.0587589352774977E-3</v>
      </c>
      <c r="AJ210" s="4">
        <f>IF(OR(F209=1,F209=2, F209=3,F209=9,F209=11,F209=12), C209-E209, IF(OR( F209=4, F209=5,F209=6, F209=7,F209=8,F209=10), E209-C209, ""))</f>
        <v>8.5000000000000006E-3</v>
      </c>
      <c r="AK210" s="4">
        <v>1.8046477525952948E-3</v>
      </c>
      <c r="AP210" s="4">
        <f>IF(OR(F209=1, F209=3,F209=4, F209=5,F209=9,F209=10,F209=11), D209-E209, IF(OR(F209=2,F209=6, F209=7,F209=8,F209=12), E209-D209, ""))</f>
        <v>8.0999999999999996E-3</v>
      </c>
      <c r="AQ210" s="4">
        <v>2.8634066878727923E-3</v>
      </c>
    </row>
    <row r="211" spans="1:43" x14ac:dyDescent="0.3">
      <c r="A211" s="1">
        <v>40129</v>
      </c>
      <c r="B211" s="2">
        <v>-1.03E-2</v>
      </c>
      <c r="C211" s="2">
        <v>-2.4899999999999999E-2</v>
      </c>
      <c r="D211" s="2">
        <v>-2.7099999999999999E-2</v>
      </c>
      <c r="E211" s="2">
        <v>-9.1000000000000004E-3</v>
      </c>
      <c r="F211">
        <f t="shared" si="24"/>
        <v>11</v>
      </c>
      <c r="G211">
        <f t="shared" si="25"/>
        <v>2009</v>
      </c>
      <c r="L211" s="4">
        <f>IF(OR(F210=1, F210=3, F210=4, F210=5, F210=6,F210=9,F210=10,F210=11), B210-C210, IF(OR(F210=2, F210=7,F210=8,F210=12), C210-B210, ""))</f>
        <v>4.9000000000000016E-3</v>
      </c>
      <c r="M211" s="4">
        <v>-6.7721686257526752E-4</v>
      </c>
      <c r="R211" s="4">
        <f>IF(OR(F210=1, F210=4, F210=9,F210=10,F210=11), D210-B210, IF(OR(F210=2,F210=3,F210=5,F210=6, F210=7,F210=8,F210=12), B210-D210, ""))</f>
        <v>-7.8000000000000014E-3</v>
      </c>
      <c r="S211" s="4">
        <v>-1.4174965682166299E-3</v>
      </c>
      <c r="X211" s="2">
        <f>IF(OR(F210=1, F210=3, F210=4, F210=5,F210=9,F210=10,F210=11), B210-E210, IF(OR(F210=2, F210=6, F210=7,F210=8,F210=12), E210-B210, ""))</f>
        <v>1.0000000000000286E-4</v>
      </c>
      <c r="Y211" s="4">
        <v>-6.3129822739638511E-4</v>
      </c>
      <c r="AD211" s="4">
        <f>IF(OR(F210=1, F210=3, F210=4, F210=5,F210=9,F210=10,F210=11), D210-C210, IF(OR(F210=2, F210=6, F210=7,F210=8,F210=12), C210-D210, ""))</f>
        <v>-2.8999999999999998E-3</v>
      </c>
      <c r="AE211" s="4">
        <v>-2.0947134307918976E-3</v>
      </c>
      <c r="AJ211" s="4">
        <f>IF(OR(F210=1,F210=2, F210=3,F210=9,F210=11,F210=12), C210-E210, IF(OR( F210=4, F210=5,F210=6, F210=7,F210=8,F210=10), E210-C210, ""))</f>
        <v>-4.7999999999999987E-3</v>
      </c>
      <c r="AK211" s="4">
        <v>4.5918635178882408E-5</v>
      </c>
      <c r="AP211" s="4">
        <f>IF(OR(F210=1, F210=3,F210=4, F210=5,F210=9,F210=10,F210=11), D210-E210, IF(OR(F210=2,F210=6, F210=7,F210=8,F210=12), E210-D210, ""))</f>
        <v>-7.6999999999999985E-3</v>
      </c>
      <c r="AQ211" s="4">
        <v>-2.0487947956130152E-3</v>
      </c>
    </row>
    <row r="212" spans="1:43" x14ac:dyDescent="0.3">
      <c r="A212" s="1">
        <v>40130</v>
      </c>
      <c r="B212" s="2">
        <v>9.2999999999999992E-3</v>
      </c>
      <c r="C212" s="2">
        <v>8.6999999999999994E-3</v>
      </c>
      <c r="D212" s="2">
        <v>7.7999999999999996E-3</v>
      </c>
      <c r="E212" s="2">
        <v>9.1999999999999998E-3</v>
      </c>
      <c r="F212">
        <f t="shared" si="24"/>
        <v>11</v>
      </c>
      <c r="G212">
        <f t="shared" si="25"/>
        <v>2009</v>
      </c>
      <c r="L212" s="4">
        <f>IF(OR(F211=1, F211=3, F211=4, F211=5, F211=6,F211=9,F211=10,F211=11), B211-C211, IF(OR(F211=2, F211=7,F211=8,F211=12), C211-B211, ""))</f>
        <v>1.4599999999999998E-2</v>
      </c>
      <c r="M212" s="4">
        <v>-2.2491175994790061E-3</v>
      </c>
      <c r="R212" s="4">
        <f>IF(OR(F211=1, F211=4, F211=9,F211=10,F211=11), D211-B211, IF(OR(F211=2,F211=3,F211=5,F211=6, F211=7,F211=8,F211=12), B211-D211, ""))</f>
        <v>-1.6799999999999999E-2</v>
      </c>
      <c r="S212" s="4">
        <v>-1.2421020069352858E-3</v>
      </c>
      <c r="X212" s="2">
        <f>IF(OR(F211=1, F211=3, F211=4, F211=5,F211=9,F211=10,F211=11), B211-E211, IF(OR(F211=2, F211=6, F211=7,F211=8,F211=12), E211-B211, ""))</f>
        <v>-1.1999999999999997E-3</v>
      </c>
      <c r="Y212" s="4">
        <v>-3.3756544707001295E-3</v>
      </c>
      <c r="AD212" s="4">
        <f>IF(OR(F211=1, F211=3, F211=4, F211=5,F211=9,F211=10,F211=11), D211-C211, IF(OR(F211=2, F211=6, F211=7,F211=8,F211=12), C211-D211, ""))</f>
        <v>-2.2000000000000006E-3</v>
      </c>
      <c r="AE212" s="4">
        <v>-3.4912196064142919E-3</v>
      </c>
      <c r="AJ212" s="4">
        <f>IF(OR(F211=1,F211=2, F211=3,F211=9,F211=11,F211=12), C211-E211, IF(OR( F211=4, F211=5,F211=6, F211=7,F211=8,F211=10), E211-C211, ""))</f>
        <v>-1.5799999999999998E-2</v>
      </c>
      <c r="AK212" s="4">
        <v>-1.1265368712211237E-3</v>
      </c>
      <c r="AP212" s="4">
        <f>IF(OR(F211=1, F211=3,F211=4, F211=5,F211=9,F211=10,F211=11), D211-E211, IF(OR(F211=2,F211=6, F211=7,F211=8,F211=12), E211-D211, ""))</f>
        <v>-1.7999999999999999E-2</v>
      </c>
      <c r="AQ212" s="4">
        <v>-4.6177564776354154E-3</v>
      </c>
    </row>
    <row r="213" spans="1:43" x14ac:dyDescent="0.3">
      <c r="A213" s="1">
        <v>40133</v>
      </c>
      <c r="B213" s="2">
        <v>1.18E-2</v>
      </c>
      <c r="C213" s="2">
        <v>1.34E-2</v>
      </c>
      <c r="D213" s="2">
        <v>1.21E-2</v>
      </c>
      <c r="E213" s="2">
        <v>1.09E-2</v>
      </c>
      <c r="F213">
        <f t="shared" si="24"/>
        <v>11</v>
      </c>
      <c r="G213">
        <f t="shared" si="25"/>
        <v>2009</v>
      </c>
      <c r="L213" s="4">
        <f>IF(OR(F212=1, F212=3, F212=4, F212=5, F212=6,F212=9,F212=10,F212=11), B212-C212, IF(OR(F212=2, F212=7,F212=8,F212=12), C212-B212, ""))</f>
        <v>5.9999999999999984E-4</v>
      </c>
      <c r="M213" s="4">
        <v>-2.3344789945151465E-3</v>
      </c>
      <c r="R213" s="4">
        <f>IF(OR(F212=1, F212=4, F212=9,F212=10,F212=11), D212-B212, IF(OR(F212=2,F212=3,F212=5,F212=6, F212=7,F212=8,F212=12), B212-D212, ""))</f>
        <v>-1.4999999999999996E-3</v>
      </c>
      <c r="S213" s="4">
        <v>-2.4530890252192662E-4</v>
      </c>
      <c r="X213" s="2">
        <f>IF(OR(F212=1, F212=3, F212=4, F212=5,F212=9,F212=10,F212=11), B212-E212, IF(OR(F212=2, F212=6, F212=7,F212=8,F212=12), E212-B212, ""))</f>
        <v>9.9999999999999395E-5</v>
      </c>
      <c r="Y213" s="4">
        <v>-3.5083068166462724E-3</v>
      </c>
      <c r="AD213" s="4">
        <f>IF(OR(F212=1, F212=3, F212=4, F212=5,F212=9,F212=10,F212=11), D212-C212, IF(OR(F212=2, F212=6, F212=7,F212=8,F212=12), C212-D212, ""))</f>
        <v>-8.9999999999999976E-4</v>
      </c>
      <c r="AE213" s="4">
        <v>-2.5797878970370731E-3</v>
      </c>
      <c r="AJ213" s="4">
        <f>IF(OR(F212=1,F212=2, F212=3,F212=9,F212=11,F212=12), C212-E212, IF(OR( F212=4, F212=5,F212=6, F212=7,F212=8,F212=10), E212-C212, ""))</f>
        <v>-5.0000000000000044E-4</v>
      </c>
      <c r="AK213" s="4">
        <v>-1.1738278221311259E-3</v>
      </c>
      <c r="AP213" s="4">
        <f>IF(OR(F212=1, F212=3,F212=4, F212=5,F212=9,F212=10,F212=11), D212-E212, IF(OR(F212=2,F212=6, F212=7,F212=8,F212=12), E212-D212, ""))</f>
        <v>-1.4000000000000002E-3</v>
      </c>
      <c r="AQ213" s="4">
        <v>-3.753615719168199E-3</v>
      </c>
    </row>
    <row r="214" spans="1:43" x14ac:dyDescent="0.3">
      <c r="A214" s="1">
        <v>40134</v>
      </c>
      <c r="B214" s="2">
        <v>8.0000000000000004E-4</v>
      </c>
      <c r="C214" s="2">
        <v>5.1000000000000004E-3</v>
      </c>
      <c r="D214" s="2">
        <v>3.5999999999999999E-3</v>
      </c>
      <c r="E214" s="2">
        <v>1.1000000000000001E-3</v>
      </c>
      <c r="F214">
        <f t="shared" si="24"/>
        <v>11</v>
      </c>
      <c r="G214">
        <f t="shared" si="25"/>
        <v>2009</v>
      </c>
      <c r="L214" s="4">
        <f>IF(OR(F213=1, F213=3, F213=4, F213=5, F213=6,F213=9,F213=10,F213=11), B213-C213, IF(OR(F213=2, F213=7,F213=8,F213=12), C213-B213, ""))</f>
        <v>-1.6000000000000007E-3</v>
      </c>
      <c r="M214" s="4">
        <v>5.0740743772336827E-4</v>
      </c>
      <c r="R214" s="4">
        <f>IF(OR(F213=1, F213=4, F213=9,F213=10,F213=11), D213-B213, IF(OR(F213=2,F213=3,F213=5,F213=6, F213=7,F213=8,F213=12), B213-D213, ""))</f>
        <v>2.9999999999999992E-4</v>
      </c>
      <c r="S214" s="4">
        <v>5.0151682765009354E-3</v>
      </c>
      <c r="X214" s="2">
        <f>IF(OR(F213=1, F213=3, F213=4, F213=5,F213=9,F213=10,F213=11), B213-E213, IF(OR(F213=2, F213=6, F213=7,F213=8,F213=12), E213-B213, ""))</f>
        <v>8.9999999999999976E-4</v>
      </c>
      <c r="Y214" s="4">
        <v>1.8439847377802621E-3</v>
      </c>
      <c r="AD214" s="4">
        <f>IF(OR(F213=1, F213=3, F213=4, F213=5,F213=9,F213=10,F213=11), D213-C213, IF(OR(F213=2, F213=6, F213=7,F213=8,F213=12), C213-D213, ""))</f>
        <v>-1.3000000000000008E-3</v>
      </c>
      <c r="AE214" s="4">
        <v>5.5225757142243039E-3</v>
      </c>
      <c r="AJ214" s="4">
        <f>IF(OR(F213=1,F213=2, F213=3,F213=9,F213=11,F213=12), C213-E213, IF(OR( F213=4, F213=5,F213=6, F213=7,F213=8,F213=10), E213-C213, ""))</f>
        <v>2.5000000000000005E-3</v>
      </c>
      <c r="AK214" s="4">
        <v>1.3365773000568939E-3</v>
      </c>
      <c r="AP214" s="4">
        <f>IF(OR(F213=1, F213=3,F213=4, F213=5,F213=9,F213=10,F213=11), D213-E213, IF(OR(F213=2,F213=6, F213=7,F213=8,F213=12), E213-D213, ""))</f>
        <v>1.1999999999999997E-3</v>
      </c>
      <c r="AQ214" s="4">
        <v>6.8591530142811975E-3</v>
      </c>
    </row>
    <row r="215" spans="1:43" x14ac:dyDescent="0.3">
      <c r="A215" s="1">
        <v>40135</v>
      </c>
      <c r="B215" s="2">
        <v>-1.5E-3</v>
      </c>
      <c r="C215" s="2">
        <v>-3.8999999999999998E-3</v>
      </c>
      <c r="D215" s="2">
        <v>-8.0999999999999996E-3</v>
      </c>
      <c r="E215" s="2">
        <v>-3.0000000000000001E-3</v>
      </c>
      <c r="F215">
        <f t="shared" si="24"/>
        <v>11</v>
      </c>
      <c r="G215">
        <f t="shared" si="25"/>
        <v>2009</v>
      </c>
      <c r="L215" s="4">
        <f>IF(OR(F214=1, F214=3, F214=4, F214=5, F214=6,F214=9,F214=10,F214=11), B214-C214, IF(OR(F214=2, F214=7,F214=8,F214=12), C214-B214, ""))</f>
        <v>-4.3E-3</v>
      </c>
      <c r="M215" s="4">
        <v>-3.6594567029895001E-3</v>
      </c>
      <c r="R215" s="4">
        <f>IF(OR(F214=1, F214=4, F214=9,F214=10,F214=11), D214-B214, IF(OR(F214=2,F214=3,F214=5,F214=6, F214=7,F214=8,F214=12), B214-D214, ""))</f>
        <v>2.8E-3</v>
      </c>
      <c r="S215" s="4">
        <v>3.6881379413388473E-3</v>
      </c>
      <c r="X215" s="2">
        <f>IF(OR(F214=1, F214=3, F214=4, F214=5,F214=9,F214=10,F214=11), B214-E214, IF(OR(F214=2, F214=6, F214=7,F214=8,F214=12), E214-B214, ""))</f>
        <v>-3.0000000000000003E-4</v>
      </c>
      <c r="Y215" s="4">
        <v>-3.0985973719134738E-3</v>
      </c>
      <c r="AD215" s="4">
        <f>IF(OR(F214=1, F214=3, F214=4, F214=5,F214=9,F214=10,F214=11), D214-C214, IF(OR(F214=2, F214=6, F214=7,F214=8,F214=12), C214-D214, ""))</f>
        <v>-1.5000000000000005E-3</v>
      </c>
      <c r="AE215" s="4">
        <v>2.8681238349347223E-5</v>
      </c>
      <c r="AJ215" s="4">
        <f>IF(OR(F214=1,F214=2, F214=3,F214=9,F214=11,F214=12), C214-E214, IF(OR( F214=4, F214=5,F214=6, F214=7,F214=8,F214=10), E214-C214, ""))</f>
        <v>4.0000000000000001E-3</v>
      </c>
      <c r="AK215" s="4">
        <v>5.6085933107602633E-4</v>
      </c>
      <c r="AP215" s="4">
        <f>IF(OR(F214=1, F214=3,F214=4, F214=5,F214=9,F214=10,F214=11), D214-E214, IF(OR(F214=2,F214=6, F214=7,F214=8,F214=12), E214-D214, ""))</f>
        <v>2.4999999999999996E-3</v>
      </c>
      <c r="AQ215" s="4">
        <v>5.8954056942537355E-4</v>
      </c>
    </row>
    <row r="216" spans="1:43" x14ac:dyDescent="0.3">
      <c r="A216" s="1">
        <v>40136</v>
      </c>
      <c r="B216" s="2">
        <v>-1.2999999999999999E-2</v>
      </c>
      <c r="C216" s="2">
        <v>-1.49E-2</v>
      </c>
      <c r="D216" s="2">
        <v>-1.9800000000000002E-2</v>
      </c>
      <c r="E216" s="2">
        <v>-1.2500000000000001E-2</v>
      </c>
      <c r="F216">
        <f t="shared" si="24"/>
        <v>11</v>
      </c>
      <c r="G216">
        <f t="shared" si="25"/>
        <v>2009</v>
      </c>
      <c r="L216" s="4">
        <f>IF(OR(F215=1, F215=3, F215=4, F215=5, F215=6,F215=9,F215=10,F215=11), B215-C215, IF(OR(F215=2, F215=7,F215=8,F215=12), C215-B215, ""))</f>
        <v>2.3999999999999998E-3</v>
      </c>
      <c r="M216" s="4">
        <v>6.3120703365454889E-3</v>
      </c>
      <c r="R216" s="4">
        <f>IF(OR(F215=1, F215=4, F215=9,F215=10,F215=11), D215-B215, IF(OR(F215=2,F215=3,F215=5,F215=6, F215=7,F215=8,F215=12), B215-D215, ""))</f>
        <v>-6.6E-3</v>
      </c>
      <c r="S216" s="4">
        <v>5.2395643281811892E-4</v>
      </c>
      <c r="X216" s="2">
        <f>IF(OR(F215=1, F215=3, F215=4, F215=5,F215=9,F215=10,F215=11), B215-E215, IF(OR(F215=2, F215=6, F215=7,F215=8,F215=12), E215-B215, ""))</f>
        <v>1.5E-3</v>
      </c>
      <c r="Y216" s="4">
        <v>4.1305006006040895E-3</v>
      </c>
      <c r="AD216" s="4">
        <f>IF(OR(F215=1, F215=3, F215=4, F215=5,F215=9,F215=10,F215=11), D215-C215, IF(OR(F215=2, F215=6, F215=7,F215=8,F215=12), C215-D215, ""))</f>
        <v>-4.1999999999999997E-3</v>
      </c>
      <c r="AE216" s="4">
        <v>6.8360267693636078E-3</v>
      </c>
      <c r="AJ216" s="4">
        <f>IF(OR(F215=1,F215=2, F215=3,F215=9,F215=11,F215=12), C215-E215, IF(OR( F215=4, F215=5,F215=6, F215=7,F215=8,F215=10), E215-C215, ""))</f>
        <v>-8.9999999999999976E-4</v>
      </c>
      <c r="AK216" s="4">
        <v>-2.1815697359413994E-3</v>
      </c>
      <c r="AP216" s="4">
        <f>IF(OR(F215=1, F215=3,F215=4, F215=5,F215=9,F215=10,F215=11), D215-E215, IF(OR(F215=2,F215=6, F215=7,F215=8,F215=12), E215-D215, ""))</f>
        <v>-5.0999999999999995E-3</v>
      </c>
      <c r="AQ216" s="4">
        <v>4.6544570334222084E-3</v>
      </c>
    </row>
    <row r="217" spans="1:43" x14ac:dyDescent="0.3">
      <c r="A217" s="1">
        <v>40137</v>
      </c>
      <c r="B217" s="2">
        <v>1.2699999999999999E-2</v>
      </c>
      <c r="C217" s="2">
        <v>1.4E-2</v>
      </c>
      <c r="D217" s="2">
        <v>1.9599999999999999E-2</v>
      </c>
      <c r="E217" s="2">
        <v>1.41E-2</v>
      </c>
      <c r="F217">
        <f t="shared" si="24"/>
        <v>11</v>
      </c>
      <c r="G217">
        <f t="shared" si="25"/>
        <v>2009</v>
      </c>
      <c r="L217" s="4">
        <f>IF(OR(F216=1, F216=3, F216=4, F216=5, F216=6,F216=9,F216=10,F216=11), B216-C216, IF(OR(F216=2, F216=7,F216=8,F216=12), C216-B216, ""))</f>
        <v>1.9000000000000006E-3</v>
      </c>
      <c r="M217" s="4">
        <v>1.6894142523475623E-3</v>
      </c>
      <c r="R217" s="4">
        <f>IF(OR(F216=1, F216=4, F216=9,F216=10,F216=11), D216-B216, IF(OR(F216=2,F216=3,F216=5,F216=6, F216=7,F216=8,F216=12), B216-D216, ""))</f>
        <v>-6.8000000000000022E-3</v>
      </c>
      <c r="S217" s="4">
        <v>8.7003225168970702E-5</v>
      </c>
      <c r="X217" s="2">
        <f>IF(OR(F216=1, F216=3, F216=4, F216=5,F216=9,F216=10,F216=11), B216-E216, IF(OR(F216=2, F216=6, F216=7,F216=8,F216=12), E216-B216, ""))</f>
        <v>-4.9999999999999871E-4</v>
      </c>
      <c r="Y217" s="4">
        <v>2.2358277459313004E-3</v>
      </c>
      <c r="AD217" s="4">
        <f>IF(OR(F216=1, F216=3, F216=4, F216=5,F216=9,F216=10,F216=11), D216-C216, IF(OR(F216=2, F216=6, F216=7,F216=8,F216=12), C216-D216, ""))</f>
        <v>-4.9000000000000016E-3</v>
      </c>
      <c r="AE217" s="4">
        <v>1.776417477516533E-3</v>
      </c>
      <c r="AJ217" s="4">
        <f>IF(OR(F216=1,F216=2, F216=3,F216=9,F216=11,F216=12), C216-E216, IF(OR( F216=4, F216=5,F216=6, F216=7,F216=8,F216=10), E216-C216, ""))</f>
        <v>-2.3999999999999994E-3</v>
      </c>
      <c r="AK217" s="4">
        <v>5.4641349358373805E-4</v>
      </c>
      <c r="AP217" s="4">
        <f>IF(OR(F216=1, F216=3,F216=4, F216=5,F216=9,F216=10,F216=11), D216-E216, IF(OR(F216=2,F216=6, F216=7,F216=8,F216=12), E216-D216, ""))</f>
        <v>-7.3000000000000009E-3</v>
      </c>
      <c r="AQ217" s="4">
        <v>2.3228309711002711E-3</v>
      </c>
    </row>
    <row r="218" spans="1:43" x14ac:dyDescent="0.3">
      <c r="A218" s="1">
        <v>40140</v>
      </c>
      <c r="B218" s="2">
        <v>1.01E-2</v>
      </c>
      <c r="C218" s="2">
        <v>5.5999999999999999E-3</v>
      </c>
      <c r="D218" s="2">
        <v>6.0000000000000001E-3</v>
      </c>
      <c r="E218" s="2">
        <v>9.2999999999999992E-3</v>
      </c>
      <c r="F218">
        <f t="shared" si="24"/>
        <v>11</v>
      </c>
      <c r="G218">
        <f t="shared" si="25"/>
        <v>2009</v>
      </c>
      <c r="L218" s="4">
        <f>IF(OR(F217=1, F217=3, F217=4, F217=5, F217=6,F217=9,F217=10,F217=11), B217-C217, IF(OR(F217=2, F217=7,F217=8,F217=12), C217-B217, ""))</f>
        <v>-1.3000000000000008E-3</v>
      </c>
      <c r="M218" s="4">
        <v>7.4717490471520103E-3</v>
      </c>
      <c r="R218" s="4">
        <f>IF(OR(F217=1, F217=4, F217=9,F217=10,F217=11), D217-B217, IF(OR(F217=2,F217=3,F217=5,F217=6, F217=7,F217=8,F217=12), B217-D217, ""))</f>
        <v>6.8999999999999999E-3</v>
      </c>
      <c r="S218" s="4">
        <v>-8.1787813751716136E-4</v>
      </c>
      <c r="X218" s="2">
        <f>IF(OR(F217=1, F217=3, F217=4, F217=5,F217=9,F217=10,F217=11), B217-E217, IF(OR(F217=2, F217=6, F217=7,F217=8,F217=12), E217-B217, ""))</f>
        <v>-1.4000000000000002E-3</v>
      </c>
      <c r="Y218" s="4">
        <v>9.3656154644653992E-3</v>
      </c>
      <c r="AD218" s="4">
        <f>IF(OR(F217=1, F217=3, F217=4, F217=5,F217=9,F217=10,F217=11), D217-C217, IF(OR(F217=2, F217=6, F217=7,F217=8,F217=12), C217-D217, ""))</f>
        <v>5.5999999999999991E-3</v>
      </c>
      <c r="AE218" s="4">
        <v>6.6538709096348493E-3</v>
      </c>
      <c r="AJ218" s="4">
        <f>IF(OR(F217=1,F217=2, F217=3,F217=9,F217=11,F217=12), C217-E217, IF(OR( F217=4, F217=5,F217=6, F217=7,F217=8,F217=10), E217-C217, ""))</f>
        <v>-9.9999999999999395E-5</v>
      </c>
      <c r="AK218" s="4">
        <v>1.8938664173133897E-3</v>
      </c>
      <c r="AP218" s="4">
        <f>IF(OR(F217=1, F217=3,F217=4, F217=5,F217=9,F217=10,F217=11), D217-E217, IF(OR(F217=2,F217=6, F217=7,F217=8,F217=12), E217-D217, ""))</f>
        <v>5.4999999999999997E-3</v>
      </c>
      <c r="AQ218" s="4">
        <v>8.547737326948239E-3</v>
      </c>
    </row>
    <row r="219" spans="1:43" x14ac:dyDescent="0.3">
      <c r="A219" s="1">
        <v>40141</v>
      </c>
      <c r="B219" s="2">
        <v>-2.5000000000000001E-3</v>
      </c>
      <c r="C219" s="2">
        <v>-5.4000000000000003E-3</v>
      </c>
      <c r="D219" s="2">
        <v>-2.8999999999999998E-3</v>
      </c>
      <c r="E219" s="2">
        <v>-2.8999999999999998E-3</v>
      </c>
      <c r="F219">
        <f t="shared" si="24"/>
        <v>11</v>
      </c>
      <c r="G219">
        <f t="shared" si="25"/>
        <v>2009</v>
      </c>
      <c r="L219" s="4">
        <f>IF(OR(F218=1, F218=3, F218=4, F218=5, F218=6,F218=9,F218=10,F218=11), B218-C218, IF(OR(F218=2, F218=7,F218=8,F218=12), C218-B218, ""))</f>
        <v>4.4999999999999997E-3</v>
      </c>
      <c r="M219" s="4">
        <v>2.7284030972204157E-3</v>
      </c>
      <c r="R219" s="4">
        <f>IF(OR(F218=1, F218=4, F218=9,F218=10,F218=11), D218-B218, IF(OR(F218=2,F218=3,F218=5,F218=6, F218=7,F218=8,F218=12), B218-D218, ""))</f>
        <v>-4.0999999999999995E-3</v>
      </c>
      <c r="S219" s="4">
        <v>6.4433147465128883E-3</v>
      </c>
      <c r="X219" s="2">
        <f>IF(OR(F218=1, F218=3, F218=4, F218=5,F218=9,F218=10,F218=11), B218-E218, IF(OR(F218=2, F218=6, F218=7,F218=8,F218=12), E218-B218, ""))</f>
        <v>8.0000000000000036E-4</v>
      </c>
      <c r="Y219" s="4">
        <v>2.601776751531777E-3</v>
      </c>
      <c r="AD219" s="4">
        <f>IF(OR(F218=1, F218=3, F218=4, F218=5,F218=9,F218=10,F218=11), D218-C218, IF(OR(F218=2, F218=6, F218=7,F218=8,F218=12), C218-D218, ""))</f>
        <v>4.0000000000000018E-4</v>
      </c>
      <c r="AE219" s="4">
        <v>9.1717178437333048E-3</v>
      </c>
      <c r="AJ219" s="4">
        <f>IF(OR(F218=1,F218=2, F218=3,F218=9,F218=11,F218=12), C218-E218, IF(OR( F218=4, F218=5,F218=6, F218=7,F218=8,F218=10), E218-C218, ""))</f>
        <v>-3.6999999999999993E-3</v>
      </c>
      <c r="AK219" s="4">
        <v>-1.2662634568863865E-4</v>
      </c>
      <c r="AP219" s="4">
        <f>IF(OR(F218=1, F218=3,F218=4, F218=5,F218=9,F218=10,F218=11), D218-E218, IF(OR(F218=2,F218=6, F218=7,F218=8,F218=12), E218-D218, ""))</f>
        <v>-3.2999999999999991E-3</v>
      </c>
      <c r="AQ219" s="4">
        <v>9.0450914980446662E-3</v>
      </c>
    </row>
    <row r="220" spans="1:43" x14ac:dyDescent="0.3">
      <c r="A220" s="1">
        <v>40142</v>
      </c>
      <c r="B220" s="2">
        <v>3.5000000000000001E-3</v>
      </c>
      <c r="C220" s="2">
        <v>4.4999999999999997E-3</v>
      </c>
      <c r="D220" s="2">
        <v>6.0000000000000001E-3</v>
      </c>
      <c r="E220" s="2">
        <v>4.0000000000000001E-3</v>
      </c>
      <c r="F220">
        <f t="shared" si="24"/>
        <v>11</v>
      </c>
      <c r="G220">
        <f t="shared" si="25"/>
        <v>2009</v>
      </c>
      <c r="L220" s="4">
        <f>IF(OR(F219=1, F219=3, F219=4, F219=5, F219=6,F219=9,F219=10,F219=11), B219-C219, IF(OR(F219=2, F219=7,F219=8,F219=12), C219-B219, ""))</f>
        <v>2.9000000000000002E-3</v>
      </c>
      <c r="M220" s="4">
        <v>-1.5492728023332129E-3</v>
      </c>
      <c r="R220" s="4">
        <f>IF(OR(F219=1, F219=4, F219=9,F219=10,F219=11), D219-B219, IF(OR(F219=2,F219=3,F219=5,F219=6, F219=7,F219=8,F219=12), B219-D219, ""))</f>
        <v>-3.9999999999999975E-4</v>
      </c>
      <c r="S220" s="4">
        <v>-5.0018943552503636E-3</v>
      </c>
      <c r="X220" s="2">
        <f>IF(OR(F219=1, F219=3, F219=4, F219=5,F219=9,F219=10,F219=11), B219-E219, IF(OR(F219=2, F219=6, F219=7,F219=8,F219=12), E219-B219, ""))</f>
        <v>3.9999999999999975E-4</v>
      </c>
      <c r="Y220" s="4">
        <v>-1.6362934473627914E-3</v>
      </c>
      <c r="AD220" s="4">
        <f>IF(OR(F219=1, F219=3, F219=4, F219=5,F219=9,F219=10,F219=11), D219-C219, IF(OR(F219=2, F219=6, F219=7,F219=8,F219=12), C219-D219, ""))</f>
        <v>2.5000000000000005E-3</v>
      </c>
      <c r="AE220" s="4">
        <v>-6.5511671575835765E-3</v>
      </c>
      <c r="AJ220" s="4">
        <f>IF(OR(F219=1,F219=2, F219=3,F219=9,F219=11,F219=12), C219-E219, IF(OR( F219=4, F219=5,F219=6, F219=7,F219=8,F219=10), E219-C219, ""))</f>
        <v>-2.5000000000000005E-3</v>
      </c>
      <c r="AK220" s="4">
        <v>-8.7020645029578514E-5</v>
      </c>
      <c r="AP220" s="4">
        <f>IF(OR(F219=1, F219=3,F219=4, F219=5,F219=9,F219=10,F219=11), D219-E219, IF(OR(F219=2,F219=6, F219=7,F219=8,F219=12), E219-D219, ""))</f>
        <v>0</v>
      </c>
      <c r="AQ220" s="4">
        <v>-6.638187802613155E-3</v>
      </c>
    </row>
    <row r="221" spans="1:43" x14ac:dyDescent="0.3">
      <c r="A221" s="1">
        <v>40143</v>
      </c>
      <c r="B221" s="2">
        <v>-2.01E-2</v>
      </c>
      <c r="C221" s="2">
        <v>-2.3900000000000001E-2</v>
      </c>
      <c r="D221" s="2">
        <v>-2.53E-2</v>
      </c>
      <c r="E221" s="2">
        <v>-0.02</v>
      </c>
      <c r="F221">
        <f t="shared" si="24"/>
        <v>11</v>
      </c>
      <c r="G221">
        <f t="shared" si="25"/>
        <v>2009</v>
      </c>
      <c r="L221" s="4">
        <f>IF(OR(F220=1, F220=3, F220=4, F220=5, F220=6,F220=9,F220=10,F220=11), B220-C220, IF(OR(F220=2, F220=7,F220=8,F220=12), C220-B220, ""))</f>
        <v>-9.9999999999999959E-4</v>
      </c>
      <c r="M221" s="4">
        <v>-5.0931129007356427E-3</v>
      </c>
      <c r="R221" s="4">
        <f>IF(OR(F220=1, F220=4, F220=9,F220=10,F220=11), D220-B220, IF(OR(F220=2,F220=3,F220=5,F220=6, F220=7,F220=8,F220=12), B220-D220, ""))</f>
        <v>2.5000000000000001E-3</v>
      </c>
      <c r="S221" s="4">
        <v>-5.7059009425721244E-4</v>
      </c>
      <c r="X221" s="2">
        <f>IF(OR(F220=1, F220=3, F220=4, F220=5,F220=9,F220=10,F220=11), B220-E220, IF(OR(F220=2, F220=6, F220=7,F220=8,F220=12), E220-B220, ""))</f>
        <v>-5.0000000000000001E-4</v>
      </c>
      <c r="Y221" s="4">
        <v>-3.818487457762032E-3</v>
      </c>
      <c r="AD221" s="4">
        <f>IF(OR(F220=1, F220=3, F220=4, F220=5,F220=9,F220=10,F220=11), D220-C220, IF(OR(F220=2, F220=6, F220=7,F220=8,F220=12), C220-D220, ""))</f>
        <v>1.5000000000000005E-3</v>
      </c>
      <c r="AE221" s="4">
        <v>-5.6637029949928551E-3</v>
      </c>
      <c r="AJ221" s="4">
        <f>IF(OR(F220=1,F220=2, F220=3,F220=9,F220=11,F220=12), C220-E220, IF(OR( F220=4, F220=5,F220=6, F220=7,F220=8,F220=10), E220-C220, ""))</f>
        <v>4.9999999999999958E-4</v>
      </c>
      <c r="AK221" s="4">
        <v>1.2746254429736106E-3</v>
      </c>
      <c r="AP221" s="4">
        <f>IF(OR(F220=1, F220=3,F220=4, F220=5,F220=9,F220=10,F220=11), D220-E220, IF(OR(F220=2,F220=6, F220=7,F220=8,F220=12), E220-D220, ""))</f>
        <v>2E-3</v>
      </c>
      <c r="AQ221" s="4">
        <v>-4.3890775520192445E-3</v>
      </c>
    </row>
    <row r="222" spans="1:43" x14ac:dyDescent="0.3">
      <c r="A222" s="1">
        <v>40144</v>
      </c>
      <c r="B222" s="2">
        <v>-1.2699999999999999E-2</v>
      </c>
      <c r="C222" s="2">
        <v>-1.3299999999999999E-2</v>
      </c>
      <c r="D222" s="2">
        <v>-1.35E-2</v>
      </c>
      <c r="E222" s="2">
        <v>-1.32E-2</v>
      </c>
      <c r="F222">
        <f t="shared" si="24"/>
        <v>11</v>
      </c>
      <c r="G222">
        <f t="shared" si="25"/>
        <v>2009</v>
      </c>
      <c r="L222" s="4">
        <f>IF(OR(F221=1, F221=3, F221=4, F221=5, F221=6,F221=9,F221=10,F221=11), B221-C221, IF(OR(F221=2, F221=7,F221=8,F221=12), C221-B221, ""))</f>
        <v>3.8000000000000013E-3</v>
      </c>
      <c r="M222" s="4">
        <v>3.463019506387395E-3</v>
      </c>
      <c r="R222" s="4">
        <f>IF(OR(F221=1, F221=4, F221=9,F221=10,F221=11), D221-B221, IF(OR(F221=2,F221=3,F221=5,F221=6, F221=7,F221=8,F221=12), B221-D221, ""))</f>
        <v>-5.1999999999999998E-3</v>
      </c>
      <c r="S222" s="4">
        <v>-2.3596917267080953E-3</v>
      </c>
      <c r="X222" s="2">
        <f>IF(OR(F221=1, F221=3, F221=4, F221=5,F221=9,F221=10,F221=11), B221-E221, IF(OR(F221=2, F221=6, F221=7,F221=8,F221=12), E221-B221, ""))</f>
        <v>-9.9999999999999395E-5</v>
      </c>
      <c r="Y222" s="4">
        <v>3.7090618356699131E-3</v>
      </c>
      <c r="AD222" s="4">
        <f>IF(OR(F221=1, F221=3, F221=4, F221=5,F221=9,F221=10,F221=11), D221-C221, IF(OR(F221=2, F221=6, F221=7,F221=8,F221=12), C221-D221, ""))</f>
        <v>-1.3999999999999985E-3</v>
      </c>
      <c r="AE222" s="4">
        <v>1.1033277796792997E-3</v>
      </c>
      <c r="AJ222" s="4">
        <f>IF(OR(F221=1,F221=2, F221=3,F221=9,F221=11,F221=12), C221-E221, IF(OR( F221=4, F221=5,F221=6, F221=7,F221=8,F221=10), E221-C221, ""))</f>
        <v>-3.9000000000000007E-3</v>
      </c>
      <c r="AK222" s="4">
        <v>2.4604232928251805E-4</v>
      </c>
      <c r="AP222" s="4">
        <f>IF(OR(F221=1, F221=3,F221=4, F221=5,F221=9,F221=10,F221=11), D221-E221, IF(OR(F221=2,F221=6, F221=7,F221=8,F221=12), E221-D221, ""))</f>
        <v>-5.2999999999999992E-3</v>
      </c>
      <c r="AQ222" s="4">
        <v>1.3493701089618178E-3</v>
      </c>
    </row>
    <row r="223" spans="1:43" x14ac:dyDescent="0.3">
      <c r="A223" s="1">
        <v>40147</v>
      </c>
      <c r="B223" s="2">
        <v>1.84E-2</v>
      </c>
      <c r="C223" s="2">
        <v>1.3899999999999999E-2</v>
      </c>
      <c r="D223" s="2">
        <v>1.14E-2</v>
      </c>
      <c r="E223" s="2">
        <v>1.77E-2</v>
      </c>
      <c r="F223">
        <f t="shared" si="24"/>
        <v>11</v>
      </c>
      <c r="G223">
        <f t="shared" si="25"/>
        <v>2009</v>
      </c>
      <c r="L223" s="4">
        <f>IF(OR(F222=1, F222=3, F222=4, F222=5, F222=6,F222=9,F222=10,F222=11), B222-C222, IF(OR(F222=2, F222=7,F222=8,F222=12), C222-B222, ""))</f>
        <v>5.9999999999999984E-4</v>
      </c>
      <c r="M223" s="4">
        <v>-4.0171167418643315E-3</v>
      </c>
      <c r="R223" s="4">
        <f>IF(OR(F222=1, F222=4, F222=9,F222=10,F222=11), D222-B222, IF(OR(F222=2,F222=3,F222=5,F222=6, F222=7,F222=8,F222=12), B222-D222, ""))</f>
        <v>-8.0000000000000036E-4</v>
      </c>
      <c r="S223" s="4">
        <v>1.302744513238123E-3</v>
      </c>
      <c r="X223" s="2">
        <f>IF(OR(F222=1, F222=3, F222=4, F222=5,F222=9,F222=10,F222=11), B222-E222, IF(OR(F222=2, F222=6, F222=7,F222=8,F222=12), E222-B222, ""))</f>
        <v>5.0000000000000044E-4</v>
      </c>
      <c r="Y223" s="4">
        <v>-3.2857042393983219E-3</v>
      </c>
      <c r="AD223" s="4">
        <f>IF(OR(F222=1, F222=3, F222=4, F222=5,F222=9,F222=10,F222=11), D222-C222, IF(OR(F222=2, F222=6, F222=7,F222=8,F222=12), C222-D222, ""))</f>
        <v>-2.0000000000000052E-4</v>
      </c>
      <c r="AE223" s="4">
        <v>-2.7143722286262087E-3</v>
      </c>
      <c r="AJ223" s="4">
        <f>IF(OR(F222=1,F222=2, F222=3,F222=9,F222=11,F222=12), C222-E222, IF(OR( F222=4, F222=5,F222=6, F222=7,F222=8,F222=10), E222-C222, ""))</f>
        <v>-9.9999999999999395E-5</v>
      </c>
      <c r="AK223" s="4">
        <v>7.3141250246600985E-4</v>
      </c>
      <c r="AP223" s="4">
        <f>IF(OR(F222=1, F222=3,F222=4, F222=5,F222=9,F222=10,F222=11), D222-E222, IF(OR(F222=2,F222=6, F222=7,F222=8,F222=12), E222-D222, ""))</f>
        <v>-2.9999999999999992E-4</v>
      </c>
      <c r="AQ223" s="4">
        <v>-1.9829597261601987E-3</v>
      </c>
    </row>
    <row r="224" spans="1:43" x14ac:dyDescent="0.3">
      <c r="A224" s="1">
        <v>40148</v>
      </c>
      <c r="B224" s="2">
        <v>1.77E-2</v>
      </c>
      <c r="C224" s="2">
        <v>2.0199999999999999E-2</v>
      </c>
      <c r="D224" s="2">
        <v>2.2499999999999999E-2</v>
      </c>
      <c r="E224" s="2">
        <v>1.61E-2</v>
      </c>
      <c r="F224">
        <f t="shared" si="24"/>
        <v>12</v>
      </c>
      <c r="G224">
        <f t="shared" si="25"/>
        <v>2009</v>
      </c>
      <c r="L224" s="4">
        <f>IF(OR(F223=1, F223=3, F223=4, F223=5, F223=6,F223=9,F223=10,F223=11), B223-C223, IF(OR(F223=2, F223=7,F223=8,F223=12), C223-B223, ""))</f>
        <v>4.5000000000000005E-3</v>
      </c>
      <c r="M224" s="4">
        <v>-1.8935525118846377E-3</v>
      </c>
      <c r="R224" s="4">
        <f>IF(OR(F223=1, F223=4, F223=9,F223=10,F223=11), D223-B223, IF(OR(F223=2,F223=3,F223=5,F223=6, F223=7,F223=8,F223=12), B223-D223, ""))</f>
        <v>-6.9999999999999993E-3</v>
      </c>
      <c r="S224" s="4">
        <v>3.0953512564234308E-3</v>
      </c>
      <c r="X224" s="2">
        <f>IF(OR(F223=1, F223=3, F223=4, F223=5,F223=9,F223=10,F223=11), B223-E223, IF(OR(F223=2, F223=6, F223=7,F223=8,F223=12), E223-B223, ""))</f>
        <v>6.9999999999999923E-4</v>
      </c>
      <c r="Y224" s="4">
        <v>-9.2271859447384439E-4</v>
      </c>
      <c r="AD224" s="4">
        <f>IF(OR(F223=1, F223=3, F223=4, F223=5,F223=9,F223=10,F223=11), D223-C223, IF(OR(F223=2, F223=6, F223=7,F223=8,F223=12), C223-D223, ""))</f>
        <v>-2.4999999999999988E-3</v>
      </c>
      <c r="AE224" s="4">
        <v>1.2017987445387933E-3</v>
      </c>
      <c r="AJ224" s="4">
        <f>IF(OR(F223=1,F223=2, F223=3,F223=9,F223=11,F223=12), C223-E223, IF(OR( F223=4, F223=5,F223=6, F223=7,F223=8,F223=10), E223-C223, ""))</f>
        <v>-3.8000000000000013E-3</v>
      </c>
      <c r="AK224" s="4">
        <v>9.7083391741079332E-4</v>
      </c>
      <c r="AP224" s="4">
        <f>IF(OR(F223=1, F223=3,F223=4, F223=5,F223=9,F223=10,F223=11), D223-E223, IF(OR(F223=2,F223=6, F223=7,F223=8,F223=12), E223-D223, ""))</f>
        <v>-6.3E-3</v>
      </c>
      <c r="AQ224" s="4">
        <v>2.1726326619495866E-3</v>
      </c>
    </row>
    <row r="225" spans="1:43" x14ac:dyDescent="0.3">
      <c r="A225" s="1">
        <v>40149</v>
      </c>
      <c r="B225" s="2">
        <v>2.0000000000000001E-4</v>
      </c>
      <c r="C225" s="2">
        <v>5.4000000000000003E-3</v>
      </c>
      <c r="D225" s="2">
        <v>8.2000000000000007E-3</v>
      </c>
      <c r="E225" s="2">
        <v>-1.6000000000000001E-3</v>
      </c>
      <c r="F225">
        <f t="shared" si="24"/>
        <v>12</v>
      </c>
      <c r="G225">
        <f t="shared" si="25"/>
        <v>2009</v>
      </c>
      <c r="L225" s="4">
        <f>IF(OR(F224=1, F224=3, F224=4, F224=5, F224=6,F224=9,F224=10,F224=11), B224-C224, IF(OR(F224=2, F224=7,F224=8,F224=12), C224-B224, ""))</f>
        <v>2.4999999999999988E-3</v>
      </c>
      <c r="M225" s="4">
        <v>4.9422684761821351E-3</v>
      </c>
      <c r="R225" s="4">
        <f>IF(OR(F224=1, F224=4, F224=9,F224=10,F224=11), D224-B224, IF(OR(F224=2,F224=3,F224=5,F224=6, F224=7,F224=8,F224=12), B224-D224, ""))</f>
        <v>-4.7999999999999987E-3</v>
      </c>
      <c r="S225" s="4">
        <v>-6.8905364287653098E-3</v>
      </c>
      <c r="X225" s="2">
        <f>IF(OR(F224=1, F224=3, F224=4, F224=5,F224=9,F224=10,F224=11), B224-E224, IF(OR(F224=2, F224=6, F224=7,F224=8,F224=12), E224-B224, ""))</f>
        <v>-1.6000000000000007E-3</v>
      </c>
      <c r="Y225" s="4">
        <v>4.3823026389836033E-3</v>
      </c>
      <c r="AD225" s="4">
        <f>IF(OR(F224=1, F224=3, F224=4, F224=5,F224=9,F224=10,F224=11), D224-C224, IF(OR(F224=2, F224=6, F224=7,F224=8,F224=12), C224-D224, ""))</f>
        <v>-2.3E-3</v>
      </c>
      <c r="AE225" s="4">
        <v>-1.9482679525831752E-3</v>
      </c>
      <c r="AJ225" s="4">
        <f>IF(OR(F224=1,F224=2, F224=3,F224=9,F224=11,F224=12), C224-E224, IF(OR( F224=4, F224=5,F224=6, F224=7,F224=8,F224=10), E224-C224, ""))</f>
        <v>4.0999999999999995E-3</v>
      </c>
      <c r="AK225" s="4">
        <v>-5.599658371985318E-4</v>
      </c>
      <c r="AP225" s="4">
        <f>IF(OR(F224=1, F224=3,F224=4, F224=5,F224=9,F224=10,F224=11), D224-E224, IF(OR(F224=2,F224=6, F224=7,F224=8,F224=12), E224-D224, ""))</f>
        <v>-6.3999999999999994E-3</v>
      </c>
      <c r="AQ225" s="4">
        <v>-2.508233789781707E-3</v>
      </c>
    </row>
    <row r="226" spans="1:43" x14ac:dyDescent="0.3">
      <c r="A226" s="1">
        <v>40150</v>
      </c>
      <c r="B226" s="2">
        <v>1.6000000000000001E-3</v>
      </c>
      <c r="C226" s="2">
        <v>2.8999999999999998E-3</v>
      </c>
      <c r="D226" s="2">
        <v>1.9E-3</v>
      </c>
      <c r="E226" s="2">
        <v>8.9999999999999998E-4</v>
      </c>
      <c r="F226">
        <f t="shared" si="24"/>
        <v>12</v>
      </c>
      <c r="G226">
        <f t="shared" si="25"/>
        <v>2009</v>
      </c>
      <c r="L226" s="4">
        <f>IF(OR(F225=1, F225=3, F225=4, F225=5, F225=6,F225=9,F225=10,F225=11), B225-C225, IF(OR(F225=2, F225=7,F225=8,F225=12), C225-B225, ""))</f>
        <v>5.2000000000000006E-3</v>
      </c>
      <c r="M226" s="4">
        <v>-3.829678367356561E-3</v>
      </c>
      <c r="R226" s="4">
        <f>IF(OR(F225=1, F225=4, F225=9,F225=10,F225=11), D225-B225, IF(OR(F225=2,F225=3,F225=5,F225=6, F225=7,F225=8,F225=12), B225-D225, ""))</f>
        <v>-8.0000000000000002E-3</v>
      </c>
      <c r="S226" s="4">
        <v>-1.6096786395300607E-5</v>
      </c>
      <c r="X226" s="2">
        <f>IF(OR(F225=1, F225=3, F225=4, F225=5,F225=9,F225=10,F225=11), B225-E225, IF(OR(F225=2, F225=6, F225=7,F225=8,F225=12), E225-B225, ""))</f>
        <v>-1.8000000000000002E-3</v>
      </c>
      <c r="Y226" s="4">
        <v>-4.2598052999533731E-3</v>
      </c>
      <c r="AD226" s="4">
        <f>IF(OR(F225=1, F225=3, F225=4, F225=5,F225=9,F225=10,F225=11), D225-C225, IF(OR(F225=2, F225=6, F225=7,F225=8,F225=12), C225-D225, ""))</f>
        <v>-2.8000000000000004E-3</v>
      </c>
      <c r="AE226" s="4">
        <v>-3.8457751537518616E-3</v>
      </c>
      <c r="AJ226" s="4">
        <f>IF(OR(F225=1,F225=2, F225=3,F225=9,F225=11,F225=12), C225-E225, IF(OR( F225=4, F225=5,F225=6, F225=7,F225=8,F225=10), E225-C225, ""))</f>
        <v>7.0000000000000001E-3</v>
      </c>
      <c r="AK226" s="4">
        <v>-4.3012693259681257E-4</v>
      </c>
      <c r="AP226" s="4">
        <f>IF(OR(F225=1, F225=3,F225=4, F225=5,F225=9,F225=10,F225=11), D225-E225, IF(OR(F225=2,F225=6, F225=7,F225=8,F225=12), E225-D225, ""))</f>
        <v>-9.8000000000000014E-3</v>
      </c>
      <c r="AQ226" s="4">
        <v>-4.2759020863486746E-3</v>
      </c>
    </row>
    <row r="227" spans="1:43" x14ac:dyDescent="0.3">
      <c r="A227" s="1">
        <v>40151</v>
      </c>
      <c r="B227" s="2">
        <v>-4.4000000000000003E-3</v>
      </c>
      <c r="C227" s="2">
        <v>-8.6E-3</v>
      </c>
      <c r="D227" s="2">
        <v>-1.0699999999999999E-2</v>
      </c>
      <c r="E227" s="2">
        <v>-4.8999999999999998E-3</v>
      </c>
      <c r="F227">
        <f t="shared" si="24"/>
        <v>12</v>
      </c>
      <c r="G227">
        <f t="shared" si="25"/>
        <v>2009</v>
      </c>
      <c r="L227" s="4">
        <f>IF(OR(F226=1, F226=3, F226=4, F226=5, F226=6,F226=9,F226=10,F226=11), B226-C226, IF(OR(F226=2, F226=7,F226=8,F226=12), C226-B226, ""))</f>
        <v>1.2999999999999997E-3</v>
      </c>
      <c r="M227" s="4">
        <v>7.6781597179654392E-3</v>
      </c>
      <c r="R227" s="4">
        <f>IF(OR(F226=1, F226=4, F226=9,F226=10,F226=11), D226-B226, IF(OR(F226=2,F226=3,F226=5,F226=6, F226=7,F226=8,F226=12), B226-D226, ""))</f>
        <v>-2.9999999999999992E-4</v>
      </c>
      <c r="S227" s="4">
        <v>4.4792109699641619E-3</v>
      </c>
      <c r="X227" s="2">
        <f>IF(OR(F226=1, F226=3, F226=4, F226=5,F226=9,F226=10,F226=11), B226-E226, IF(OR(F226=2, F226=6, F226=7,F226=8,F226=12), E226-B226, ""))</f>
        <v>-7.000000000000001E-4</v>
      </c>
      <c r="Y227" s="4">
        <v>8.6168592346048956E-3</v>
      </c>
      <c r="AD227" s="4">
        <f>IF(OR(F226=1, F226=3, F226=4, F226=5,F226=9,F226=10,F226=11), D226-C226, IF(OR(F226=2, F226=6, F226=7,F226=8,F226=12), C226-D226, ""))</f>
        <v>9.999999999999998E-4</v>
      </c>
      <c r="AE227" s="4">
        <v>1.2157370687929601E-2</v>
      </c>
      <c r="AJ227" s="4">
        <f>IF(OR(F226=1,F226=2, F226=3,F226=9,F226=11,F226=12), C226-E226, IF(OR( F226=4, F226=5,F226=6, F226=7,F226=8,F226=10), E226-C226, ""))</f>
        <v>2E-3</v>
      </c>
      <c r="AK227" s="4">
        <v>9.3869951663945548E-4</v>
      </c>
      <c r="AP227" s="4">
        <f>IF(OR(F226=1, F226=3,F226=4, F226=5,F226=9,F226=10,F226=11), D226-E226, IF(OR(F226=2,F226=6, F226=7,F226=8,F226=12), E226-D226, ""))</f>
        <v>-1E-3</v>
      </c>
      <c r="AQ227" s="4">
        <v>1.3096070204569057E-2</v>
      </c>
    </row>
    <row r="228" spans="1:43" x14ac:dyDescent="0.3">
      <c r="A228" s="1">
        <v>40154</v>
      </c>
      <c r="B228" s="2">
        <v>-8.3000000000000001E-3</v>
      </c>
      <c r="C228" s="2">
        <v>-3.8999999999999998E-3</v>
      </c>
      <c r="D228" s="2">
        <v>-7.4999999999999997E-3</v>
      </c>
      <c r="E228" s="2">
        <v>-6.8999999999999999E-3</v>
      </c>
      <c r="F228">
        <f t="shared" si="24"/>
        <v>12</v>
      </c>
      <c r="G228">
        <f t="shared" si="25"/>
        <v>2009</v>
      </c>
      <c r="L228" s="4">
        <f>IF(OR(F227=1, F227=3, F227=4, F227=5, F227=6,F227=9,F227=10,F227=11), B227-C227, IF(OR(F227=2, F227=7,F227=8,F227=12), C227-B227, ""))</f>
        <v>-4.1999999999999997E-3</v>
      </c>
      <c r="M228" s="4">
        <v>-1.3758860932640881E-3</v>
      </c>
      <c r="R228" s="4">
        <f>IF(OR(F227=1, F227=4, F227=9,F227=10,F227=11), D227-B227, IF(OR(F227=2,F227=3,F227=5,F227=6, F227=7,F227=8,F227=12), B227-D227, ""))</f>
        <v>6.2999999999999992E-3</v>
      </c>
      <c r="S228" s="4">
        <v>5.7362347590175101E-3</v>
      </c>
      <c r="X228" s="2">
        <f>IF(OR(F227=1, F227=3, F227=4, F227=5,F227=9,F227=10,F227=11), B227-E227, IF(OR(F227=2, F227=6, F227=7,F227=8,F227=12), E227-B227, ""))</f>
        <v>-4.9999999999999958E-4</v>
      </c>
      <c r="Y228" s="4">
        <v>-2.9824805257318999E-3</v>
      </c>
      <c r="AD228" s="4">
        <f>IF(OR(F227=1, F227=3, F227=4, F227=5,F227=9,F227=10,F227=11), D227-C227, IF(OR(F227=2, F227=6, F227=7,F227=8,F227=12), C227-D227, ""))</f>
        <v>2.0999999999999994E-3</v>
      </c>
      <c r="AE228" s="4">
        <v>4.360348665753422E-3</v>
      </c>
      <c r="AJ228" s="4">
        <f>IF(OR(F227=1,F227=2, F227=3,F227=9,F227=11,F227=12), C227-E227, IF(OR( F227=4, F227=5,F227=6, F227=7,F227=8,F227=10), E227-C227, ""))</f>
        <v>-3.7000000000000002E-3</v>
      </c>
      <c r="AK228" s="4">
        <v>-1.6065944324678118E-3</v>
      </c>
      <c r="AP228" s="4">
        <f>IF(OR(F227=1, F227=3,F227=4, F227=5,F227=9,F227=10,F227=11), D227-E227, IF(OR(F227=2,F227=6, F227=7,F227=8,F227=12), E227-D227, ""))</f>
        <v>5.7999999999999996E-3</v>
      </c>
      <c r="AQ228" s="4">
        <v>2.7537542332856102E-3</v>
      </c>
    </row>
    <row r="229" spans="1:43" x14ac:dyDescent="0.3">
      <c r="A229" s="1">
        <v>40155</v>
      </c>
      <c r="B229" s="2">
        <v>1.6E-2</v>
      </c>
      <c r="C229" s="2">
        <v>9.7999999999999997E-3</v>
      </c>
      <c r="D229" s="2">
        <v>1.2500000000000001E-2</v>
      </c>
      <c r="E229" s="2">
        <v>1.44E-2</v>
      </c>
      <c r="F229">
        <f t="shared" si="24"/>
        <v>12</v>
      </c>
      <c r="G229">
        <f t="shared" si="25"/>
        <v>2009</v>
      </c>
      <c r="L229" s="4">
        <f>IF(OR(F228=1, F228=3, F228=4, F228=5, F228=6,F228=9,F228=10,F228=11), B228-C228, IF(OR(F228=2, F228=7,F228=8,F228=12), C228-B228, ""))</f>
        <v>4.4000000000000003E-3</v>
      </c>
      <c r="M229" s="4">
        <v>6.7207469448862561E-4</v>
      </c>
      <c r="R229" s="4">
        <f>IF(OR(F228=1, F228=4, F228=9,F228=10,F228=11), D228-B228, IF(OR(F228=2,F228=3,F228=5,F228=6, F228=7,F228=8,F228=12), B228-D228, ""))</f>
        <v>-8.0000000000000036E-4</v>
      </c>
      <c r="S229" s="4">
        <v>3.6314851009741182E-3</v>
      </c>
      <c r="X229" s="2">
        <f>IF(OR(F228=1, F228=3, F228=4, F228=5,F228=9,F228=10,F228=11), B228-E228, IF(OR(F228=2, F228=6, F228=7,F228=8,F228=12), E228-B228, ""))</f>
        <v>1.4000000000000002E-3</v>
      </c>
      <c r="Y229" s="4">
        <v>-8.9622806190355335E-4</v>
      </c>
      <c r="AD229" s="4">
        <f>IF(OR(F228=1, F228=3, F228=4, F228=5,F228=9,F228=10,F228=11), D228-C228, IF(OR(F228=2, F228=6, F228=7,F228=8,F228=12), C228-D228, ""))</f>
        <v>3.5999999999999999E-3</v>
      </c>
      <c r="AE229" s="4">
        <v>4.3035597954627436E-3</v>
      </c>
      <c r="AJ229" s="4">
        <f>IF(OR(F228=1,F228=2, F228=3,F228=9,F228=11,F228=12), C228-E228, IF(OR( F228=4, F228=5,F228=6, F228=7,F228=8,F228=10), E228-C228, ""))</f>
        <v>3.0000000000000001E-3</v>
      </c>
      <c r="AK229" s="4">
        <v>1.5683027563921791E-3</v>
      </c>
      <c r="AP229" s="4">
        <f>IF(OR(F228=1, F228=3,F228=4, F228=5,F228=9,F228=10,F228=11), D228-E228, IF(OR(F228=2,F228=6, F228=7,F228=8,F228=12), E228-D228, ""))</f>
        <v>5.9999999999999984E-4</v>
      </c>
      <c r="AQ229" s="4">
        <v>2.7352570390705645E-3</v>
      </c>
    </row>
    <row r="230" spans="1:43" x14ac:dyDescent="0.3">
      <c r="A230" s="1">
        <v>40156</v>
      </c>
      <c r="B230" s="2">
        <v>-7.0000000000000001E-3</v>
      </c>
      <c r="C230" s="2">
        <v>-1.4200000000000001E-2</v>
      </c>
      <c r="D230" s="2">
        <v>-1.55E-2</v>
      </c>
      <c r="E230" s="2">
        <v>-5.8999999999999999E-3</v>
      </c>
      <c r="F230">
        <f t="shared" si="24"/>
        <v>12</v>
      </c>
      <c r="G230">
        <f t="shared" si="25"/>
        <v>2009</v>
      </c>
      <c r="L230" s="4">
        <f>IF(OR(F229=1, F229=3, F229=4, F229=5, F229=6,F229=9,F229=10,F229=11), B229-C229, IF(OR(F229=2, F229=7,F229=8,F229=12), C229-B229, ""))</f>
        <v>-6.2000000000000006E-3</v>
      </c>
      <c r="M230" s="4">
        <v>6.1785151393885743E-3</v>
      </c>
      <c r="R230" s="4">
        <f>IF(OR(F229=1, F229=4, F229=9,F229=10,F229=11), D229-B229, IF(OR(F229=2,F229=3,F229=5,F229=6, F229=7,F229=8,F229=12), B229-D229, ""))</f>
        <v>3.4999999999999996E-3</v>
      </c>
      <c r="S230" s="4">
        <v>1.2096089127761923E-3</v>
      </c>
      <c r="X230" s="2">
        <f>IF(OR(F229=1, F229=3, F229=4, F229=5,F229=9,F229=10,F229=11), B229-E229, IF(OR(F229=2, F229=6, F229=7,F229=8,F229=12), E229-B229, ""))</f>
        <v>-1.6000000000000007E-3</v>
      </c>
      <c r="Y230" s="4">
        <v>7.1687153184645039E-3</v>
      </c>
      <c r="AD230" s="4">
        <f>IF(OR(F229=1, F229=3, F229=4, F229=5,F229=9,F229=10,F229=11), D229-C229, IF(OR(F229=2, F229=6, F229=7,F229=8,F229=12), C229-D229, ""))</f>
        <v>-2.700000000000001E-3</v>
      </c>
      <c r="AE230" s="4">
        <v>7.3881240521647667E-3</v>
      </c>
      <c r="AJ230" s="4">
        <f>IF(OR(F229=1,F229=2, F229=3,F229=9,F229=11,F229=12), C229-E229, IF(OR( F229=4, F229=5,F229=6, F229=7,F229=8,F229=10), E229-C229, ""))</f>
        <v>-4.5999999999999999E-3</v>
      </c>
      <c r="AK230" s="4">
        <v>-9.9020017907592997E-4</v>
      </c>
      <c r="AP230" s="4">
        <f>IF(OR(F229=1, F229=3,F229=4, F229=5,F229=9,F229=10,F229=11), D229-E229, IF(OR(F229=2,F229=6, F229=7,F229=8,F229=12), E229-D229, ""))</f>
        <v>1.8999999999999989E-3</v>
      </c>
      <c r="AQ230" s="4">
        <v>8.3783242312406962E-3</v>
      </c>
    </row>
    <row r="231" spans="1:43" x14ac:dyDescent="0.3">
      <c r="A231" s="1">
        <v>40157</v>
      </c>
      <c r="B231" s="2">
        <v>4.4000000000000003E-3</v>
      </c>
      <c r="C231" s="2">
        <v>3.0000000000000001E-3</v>
      </c>
      <c r="D231" s="2">
        <v>6.4999999999999997E-3</v>
      </c>
      <c r="E231" s="2">
        <v>3.7000000000000002E-3</v>
      </c>
      <c r="F231">
        <f t="shared" si="24"/>
        <v>12</v>
      </c>
      <c r="G231">
        <f t="shared" si="25"/>
        <v>2009</v>
      </c>
      <c r="L231" s="4">
        <f>IF(OR(F230=1, F230=3, F230=4, F230=5, F230=6,F230=9,F230=10,F230=11), B230-C230, IF(OR(F230=2, F230=7,F230=8,F230=12), C230-B230, ""))</f>
        <v>-7.2000000000000007E-3</v>
      </c>
      <c r="M231" s="4">
        <v>-9.6389140568749979E-4</v>
      </c>
      <c r="R231" s="4">
        <f>IF(OR(F230=1, F230=4, F230=9,F230=10,F230=11), D230-B230, IF(OR(F230=2,F230=3,F230=5,F230=6, F230=7,F230=8,F230=12), B230-D230, ""))</f>
        <v>8.5000000000000006E-3</v>
      </c>
      <c r="S231" s="4">
        <v>-1.213260805785636E-3</v>
      </c>
      <c r="X231" s="2">
        <f>IF(OR(F230=1, F230=3, F230=4, F230=5,F230=9,F230=10,F230=11), B230-E230, IF(OR(F230=2, F230=6, F230=7,F230=8,F230=12), E230-B230, ""))</f>
        <v>1.1000000000000003E-3</v>
      </c>
      <c r="Y231" s="4">
        <v>-1.3445171019079291E-3</v>
      </c>
      <c r="AD231" s="4">
        <f>IF(OR(F230=1, F230=3, F230=4, F230=5,F230=9,F230=10,F230=11), D230-C230, IF(OR(F230=2, F230=6, F230=7,F230=8,F230=12), C230-D230, ""))</f>
        <v>1.2999999999999991E-3</v>
      </c>
      <c r="AE231" s="4">
        <v>-2.1771522114731358E-3</v>
      </c>
      <c r="AJ231" s="4">
        <f>IF(OR(F230=1,F230=2, F230=3,F230=9,F230=11,F230=12), C230-E230, IF(OR( F230=4, F230=5,F230=6, F230=7,F230=8,F230=10), E230-C230, ""))</f>
        <v>-8.3000000000000018E-3</v>
      </c>
      <c r="AK231" s="4">
        <v>3.8062569622042929E-4</v>
      </c>
      <c r="AP231" s="4">
        <f>IF(OR(F230=1, F230=3,F230=4, F230=5,F230=9,F230=10,F230=11), D230-E230, IF(OR(F230=2,F230=6, F230=7,F230=8,F230=12), E230-D230, ""))</f>
        <v>9.6000000000000009E-3</v>
      </c>
      <c r="AQ231" s="4">
        <v>-2.5577779076935651E-3</v>
      </c>
    </row>
    <row r="232" spans="1:43" x14ac:dyDescent="0.3">
      <c r="A232" s="1">
        <v>40158</v>
      </c>
      <c r="B232" s="2">
        <v>-3.3999999999999998E-3</v>
      </c>
      <c r="C232" s="2">
        <v>-8.3000000000000001E-3</v>
      </c>
      <c r="D232" s="2">
        <v>-1.18E-2</v>
      </c>
      <c r="E232" s="2">
        <v>-4.1000000000000003E-3</v>
      </c>
      <c r="F232">
        <f t="shared" si="24"/>
        <v>12</v>
      </c>
      <c r="G232">
        <f t="shared" si="25"/>
        <v>2009</v>
      </c>
      <c r="L232" s="4">
        <f>IF(OR(F231=1, F231=3, F231=4, F231=5, F231=6,F231=9,F231=10,F231=11), B231-C231, IF(OR(F231=2, F231=7,F231=8,F231=12), C231-B231, ""))</f>
        <v>-1.4000000000000002E-3</v>
      </c>
      <c r="M232" s="4">
        <v>4.90546846104724E-3</v>
      </c>
      <c r="R232" s="4">
        <f>IF(OR(F231=1, F231=4, F231=9,F231=10,F231=11), D231-B231, IF(OR(F231=2,F231=3,F231=5,F231=6, F231=7,F231=8,F231=12), B231-D231, ""))</f>
        <v>-2.0999999999999994E-3</v>
      </c>
      <c r="S232" s="4">
        <v>-2.9272243268711317E-3</v>
      </c>
      <c r="X232" s="2">
        <f>IF(OR(F231=1, F231=3, F231=4, F231=5,F231=9,F231=10,F231=11), B231-E231, IF(OR(F231=2, F231=6, F231=7,F231=8,F231=12), E231-B231, ""))</f>
        <v>-7.000000000000001E-4</v>
      </c>
      <c r="Y232" s="4">
        <v>5.764382836447075E-3</v>
      </c>
      <c r="AD232" s="4">
        <f>IF(OR(F231=1, F231=3, F231=4, F231=5,F231=9,F231=10,F231=11), D231-C231, IF(OR(F231=2, F231=6, F231=7,F231=8,F231=12), C231-D231, ""))</f>
        <v>-3.4999999999999996E-3</v>
      </c>
      <c r="AE232" s="4">
        <v>1.9782441341761083E-3</v>
      </c>
      <c r="AJ232" s="4">
        <f>IF(OR(F231=1,F231=2, F231=3,F231=9,F231=11,F231=12), C231-E231, IF(OR( F231=4, F231=5,F231=6, F231=7,F231=8,F231=10), E231-C231, ""))</f>
        <v>-7.000000000000001E-4</v>
      </c>
      <c r="AK232" s="4">
        <v>-8.5891437539983503E-4</v>
      </c>
      <c r="AP232" s="4">
        <f>IF(OR(F231=1, F231=3,F231=4, F231=5,F231=9,F231=10,F231=11), D231-E231, IF(OR(F231=2,F231=6, F231=7,F231=8,F231=12), E231-D231, ""))</f>
        <v>-2.7999999999999995E-3</v>
      </c>
      <c r="AQ232" s="4">
        <v>2.8371585095759433E-3</v>
      </c>
    </row>
    <row r="233" spans="1:43" x14ac:dyDescent="0.3">
      <c r="A233" s="1">
        <v>40161</v>
      </c>
      <c r="B233" s="2">
        <v>-2.3E-3</v>
      </c>
      <c r="C233" s="2">
        <v>-1.04E-2</v>
      </c>
      <c r="D233" s="2">
        <v>-1.0999999999999999E-2</v>
      </c>
      <c r="E233" s="2">
        <v>-1.2999999999999999E-3</v>
      </c>
      <c r="F233">
        <f t="shared" si="24"/>
        <v>12</v>
      </c>
      <c r="G233">
        <f t="shared" si="25"/>
        <v>2009</v>
      </c>
      <c r="L233" s="4">
        <f>IF(OR(F232=1, F232=3, F232=4, F232=5, F232=6,F232=9,F232=10,F232=11), B232-C232, IF(OR(F232=2, F232=7,F232=8,F232=12), C232-B232, ""))</f>
        <v>-4.8999999999999998E-3</v>
      </c>
      <c r="M233" s="4">
        <v>-6.2342836770194702E-3</v>
      </c>
      <c r="R233" s="4">
        <f>IF(OR(F232=1, F232=4, F232=9,F232=10,F232=11), D232-B232, IF(OR(F232=2,F232=3,F232=5,F232=6, F232=7,F232=8,F232=12), B232-D232, ""))</f>
        <v>8.3999999999999995E-3</v>
      </c>
      <c r="S233" s="4">
        <v>1.1726805532082801E-3</v>
      </c>
      <c r="X233" s="2">
        <f>IF(OR(F232=1, F232=3, F232=4, F232=5,F232=9,F232=10,F232=11), B232-E232, IF(OR(F232=2, F232=6, F232=7,F232=8,F232=12), E232-B232, ""))</f>
        <v>-7.0000000000000053E-4</v>
      </c>
      <c r="Y233" s="4">
        <v>-8.3264578681273363E-3</v>
      </c>
      <c r="AD233" s="4">
        <f>IF(OR(F232=1, F232=3, F232=4, F232=5,F232=9,F232=10,F232=11), D232-C232, IF(OR(F232=2, F232=6, F232=7,F232=8,F232=12), C232-D232, ""))</f>
        <v>3.4999999999999996E-3</v>
      </c>
      <c r="AE233" s="4">
        <v>-5.0616031238111901E-3</v>
      </c>
      <c r="AJ233" s="4">
        <f>IF(OR(F232=1,F232=2, F232=3,F232=9,F232=11,F232=12), C232-E232, IF(OR( F232=4, F232=5,F232=6, F232=7,F232=8,F232=10), E232-C232, ""))</f>
        <v>-4.1999999999999997E-3</v>
      </c>
      <c r="AK233" s="4">
        <v>2.092174191107867E-3</v>
      </c>
      <c r="AP233" s="4">
        <f>IF(OR(F232=1, F232=3,F232=4, F232=5,F232=9,F232=10,F232=11), D232-E232, IF(OR(F232=2,F232=6, F232=7,F232=8,F232=12), E232-D232, ""))</f>
        <v>7.6999999999999994E-3</v>
      </c>
      <c r="AQ233" s="4">
        <v>-7.153777314919057E-3</v>
      </c>
    </row>
    <row r="234" spans="1:43" x14ac:dyDescent="0.3">
      <c r="A234" s="1">
        <v>40162</v>
      </c>
      <c r="B234" s="2">
        <v>-1.4200000000000001E-2</v>
      </c>
      <c r="C234" s="2">
        <v>-2.75E-2</v>
      </c>
      <c r="D234" s="2">
        <v>-2.92E-2</v>
      </c>
      <c r="E234" s="2">
        <v>-1.29E-2</v>
      </c>
      <c r="F234">
        <f t="shared" si="24"/>
        <v>12</v>
      </c>
      <c r="G234">
        <f t="shared" si="25"/>
        <v>2009</v>
      </c>
      <c r="L234" s="4">
        <f>IF(OR(F233=1, F233=3, F233=4, F233=5, F233=6,F233=9,F233=10,F233=11), B233-C233, IF(OR(F233=2, F233=7,F233=8,F233=12), C233-B233, ""))</f>
        <v>-8.0999999999999996E-3</v>
      </c>
      <c r="M234" s="4">
        <v>9.3036324566570482E-4</v>
      </c>
      <c r="R234" s="4">
        <f>IF(OR(F233=1, F233=4, F233=9,F233=10,F233=11), D233-B233, IF(OR(F233=2,F233=3,F233=5,F233=6, F233=7,F233=8,F233=12), B233-D233, ""))</f>
        <v>8.6999999999999994E-3</v>
      </c>
      <c r="S234" s="4">
        <v>-5.2717482822999158E-4</v>
      </c>
      <c r="X234" s="2">
        <f>IF(OR(F233=1, F233=3, F233=4, F233=5,F233=9,F233=10,F233=11), B233-E233, IF(OR(F233=2, F233=6, F233=7,F233=8,F233=12), E233-B233, ""))</f>
        <v>1E-3</v>
      </c>
      <c r="Y234" s="4">
        <v>5.247592606686443E-4</v>
      </c>
      <c r="AD234" s="4">
        <f>IF(OR(F233=1, F233=3, F233=4, F233=5,F233=9,F233=10,F233=11), D233-C233, IF(OR(F233=2, F233=6, F233=7,F233=8,F233=12), C233-D233, ""))</f>
        <v>5.9999999999999984E-4</v>
      </c>
      <c r="AE234" s="4">
        <v>4.0318841743571324E-4</v>
      </c>
      <c r="AJ234" s="4">
        <f>IF(OR(F233=1,F233=2, F233=3,F233=9,F233=11,F233=12), C233-E233, IF(OR( F233=4, F233=5,F233=6, F233=7,F233=8,F233=10), E233-C233, ""))</f>
        <v>-9.1000000000000004E-3</v>
      </c>
      <c r="AK234" s="4">
        <v>4.0560398499706052E-4</v>
      </c>
      <c r="AP234" s="4">
        <f>IF(OR(F233=1, F233=3,F233=4, F233=5,F233=9,F233=10,F233=11), D233-E233, IF(OR(F233=2,F233=6, F233=7,F233=8,F233=12), E233-D233, ""))</f>
        <v>9.7000000000000003E-3</v>
      </c>
      <c r="AQ234" s="4">
        <v>-2.4155675613472816E-6</v>
      </c>
    </row>
    <row r="235" spans="1:43" x14ac:dyDescent="0.3">
      <c r="A235" s="1">
        <v>40163</v>
      </c>
      <c r="B235" s="2">
        <v>1.8E-3</v>
      </c>
      <c r="C235" s="2">
        <v>-7.7999999999999996E-3</v>
      </c>
      <c r="D235" s="2">
        <v>-7.7000000000000002E-3</v>
      </c>
      <c r="E235" s="2">
        <v>2.0999999999999999E-3</v>
      </c>
      <c r="F235">
        <f t="shared" si="24"/>
        <v>12</v>
      </c>
      <c r="G235">
        <f t="shared" si="25"/>
        <v>2009</v>
      </c>
      <c r="L235" s="4">
        <f>IF(OR(F234=1, F234=3, F234=4, F234=5, F234=6,F234=9,F234=10,F234=11), B234-C234, IF(OR(F234=2, F234=7,F234=8,F234=12), C234-B234, ""))</f>
        <v>-1.3299999999999999E-2</v>
      </c>
      <c r="M235" s="4">
        <v>-2.5422607025748032E-3</v>
      </c>
      <c r="R235" s="4">
        <f>IF(OR(F234=1, F234=4, F234=9,F234=10,F234=11), D234-B234, IF(OR(F234=2,F234=3,F234=5,F234=6, F234=7,F234=8,F234=12), B234-D234, ""))</f>
        <v>1.4999999999999999E-2</v>
      </c>
      <c r="S235" s="4">
        <v>-6.8302701816172311E-4</v>
      </c>
      <c r="X235" s="2">
        <f>IF(OR(F234=1, F234=3, F234=4, F234=5,F234=9,F234=10,F234=11), B234-E234, IF(OR(F234=2, F234=6, F234=7,F234=8,F234=12), E234-B234, ""))</f>
        <v>1.3000000000000008E-3</v>
      </c>
      <c r="Y235" s="4">
        <v>-1.7970842496491304E-3</v>
      </c>
      <c r="AD235" s="4">
        <f>IF(OR(F234=1, F234=3, F234=4, F234=5,F234=9,F234=10,F234=11), D234-C234, IF(OR(F234=2, F234=6, F234=7,F234=8,F234=12), C234-D234, ""))</f>
        <v>1.7000000000000001E-3</v>
      </c>
      <c r="AE235" s="4">
        <v>-3.2252877207365263E-3</v>
      </c>
      <c r="AJ235" s="4">
        <f>IF(OR(F234=1,F234=2, F234=3,F234=9,F234=11,F234=12), C234-E234, IF(OR( F234=4, F234=5,F234=6, F234=7,F234=8,F234=10), E234-C234, ""))</f>
        <v>-1.46E-2</v>
      </c>
      <c r="AK235" s="4">
        <v>-7.4517645292567283E-4</v>
      </c>
      <c r="AP235" s="4">
        <f>IF(OR(F234=1, F234=3,F234=4, F234=5,F234=9,F234=10,F234=11), D234-E234, IF(OR(F234=2,F234=6, F234=7,F234=8,F234=12), E234-D234, ""))</f>
        <v>1.6300000000000002E-2</v>
      </c>
      <c r="AQ235" s="4">
        <v>-2.4801112678108535E-3</v>
      </c>
    </row>
    <row r="236" spans="1:43" x14ac:dyDescent="0.3">
      <c r="A236" s="1">
        <v>40164</v>
      </c>
      <c r="B236" s="2">
        <v>-1E-4</v>
      </c>
      <c r="C236" s="2">
        <v>6.9999999999999999E-4</v>
      </c>
      <c r="D236" s="2">
        <v>3.3999999999999998E-3</v>
      </c>
      <c r="E236" s="2">
        <v>-1.1000000000000001E-3</v>
      </c>
      <c r="F236">
        <f t="shared" si="24"/>
        <v>12</v>
      </c>
      <c r="G236">
        <f t="shared" si="25"/>
        <v>2009</v>
      </c>
      <c r="L236" s="4">
        <f>IF(OR(F235=1, F235=3, F235=4, F235=5, F235=6,F235=9,F235=10,F235=11), B235-C235, IF(OR(F235=2, F235=7,F235=8,F235=12), C235-B235, ""))</f>
        <v>-9.5999999999999992E-3</v>
      </c>
      <c r="M236" s="4">
        <v>1.7369464236086435E-3</v>
      </c>
      <c r="R236" s="4">
        <f>IF(OR(F235=1, F235=4, F235=9,F235=10,F235=11), D235-B235, IF(OR(F235=2,F235=3,F235=5,F235=6, F235=7,F235=8,F235=12), B235-D235, ""))</f>
        <v>9.4999999999999998E-3</v>
      </c>
      <c r="S236" s="4">
        <v>4.5444744167503432E-3</v>
      </c>
      <c r="X236" s="2">
        <f>IF(OR(F235=1, F235=3, F235=4, F235=5,F235=9,F235=10,F235=11), B235-E235, IF(OR(F235=2, F235=6, F235=7,F235=8,F235=12), E235-B235, ""))</f>
        <v>2.9999999999999992E-4</v>
      </c>
      <c r="Y236" s="4">
        <v>1.0747973214317108E-3</v>
      </c>
      <c r="AD236" s="4">
        <f>IF(OR(F235=1, F235=3, F235=4, F235=5,F235=9,F235=10,F235=11), D235-C235, IF(OR(F235=2, F235=6, F235=7,F235=8,F235=12), C235-D235, ""))</f>
        <v>-9.9999999999999395E-5</v>
      </c>
      <c r="AE236" s="4">
        <v>6.2814208403589866E-3</v>
      </c>
      <c r="AJ236" s="4">
        <f>IF(OR(F235=1,F235=2, F235=3,F235=9,F235=11,F235=12), C235-E235, IF(OR( F235=4, F235=5,F235=6, F235=7,F235=8,F235=10), E235-C235, ""))</f>
        <v>-9.8999999999999991E-3</v>
      </c>
      <c r="AK236" s="4">
        <v>6.6214910217693261E-4</v>
      </c>
      <c r="AP236" s="4">
        <f>IF(OR(F235=1, F235=3,F235=4, F235=5,F235=9,F235=10,F235=11), D235-E235, IF(OR(F235=2,F235=6, F235=7,F235=8,F235=12), E235-D235, ""))</f>
        <v>9.7999999999999997E-3</v>
      </c>
      <c r="AQ236" s="4">
        <v>5.619271738182054E-3</v>
      </c>
    </row>
    <row r="237" spans="1:43" x14ac:dyDescent="0.3">
      <c r="A237" s="1">
        <v>40165</v>
      </c>
      <c r="B237" s="2">
        <v>-1.0699999999999999E-2</v>
      </c>
      <c r="C237" s="2">
        <v>-1.06E-2</v>
      </c>
      <c r="D237" s="2">
        <v>-1.12E-2</v>
      </c>
      <c r="E237" s="2">
        <v>-1.03E-2</v>
      </c>
      <c r="F237">
        <f t="shared" si="24"/>
        <v>12</v>
      </c>
      <c r="G237">
        <f t="shared" si="25"/>
        <v>2009</v>
      </c>
      <c r="L237" s="4">
        <f>IF(OR(F236=1, F236=3, F236=4, F236=5, F236=6,F236=9,F236=10,F236=11), B236-C236, IF(OR(F236=2, F236=7,F236=8,F236=12), C236-B236, ""))</f>
        <v>8.0000000000000004E-4</v>
      </c>
      <c r="M237" s="4">
        <v>7.376412944206906E-3</v>
      </c>
      <c r="R237" s="4">
        <f>IF(OR(F236=1, F236=4, F236=9,F236=10,F236=11), D236-B236, IF(OR(F236=2,F236=3,F236=5,F236=6, F236=7,F236=8,F236=12), B236-D236, ""))</f>
        <v>-3.4999999999999996E-3</v>
      </c>
      <c r="S237" s="4">
        <v>5.1962535791040473E-3</v>
      </c>
      <c r="X237" s="2">
        <f>IF(OR(F236=1, F236=3, F236=4, F236=5,F236=9,F236=10,F236=11), B236-E236, IF(OR(F236=2, F236=6, F236=7,F236=8,F236=12), E236-B236, ""))</f>
        <v>-1E-3</v>
      </c>
      <c r="Y237" s="4">
        <v>8.6255049874209896E-3</v>
      </c>
      <c r="AD237" s="4">
        <f>IF(OR(F236=1, F236=3, F236=4, F236=5,F236=9,F236=10,F236=11), D236-C236, IF(OR(F236=2, F236=6, F236=7,F236=8,F236=12), C236-D236, ""))</f>
        <v>-2.6999999999999997E-3</v>
      </c>
      <c r="AE237" s="4">
        <v>1.2572666523310953E-2</v>
      </c>
      <c r="AJ237" s="4">
        <f>IF(OR(F236=1,F236=2, F236=3,F236=9,F236=11,F236=12), C236-E236, IF(OR( F236=4, F236=5,F236=6, F236=7,F236=8,F236=10), E236-C236, ""))</f>
        <v>1.8E-3</v>
      </c>
      <c r="AK237" s="4">
        <v>-1.2490920432140836E-3</v>
      </c>
      <c r="AP237" s="4">
        <f>IF(OR(F236=1, F236=3,F236=4, F236=5,F236=9,F236=10,F236=11), D236-E236, IF(OR(F236=2,F236=6, F236=7,F236=8,F236=12), E236-D236, ""))</f>
        <v>-4.4999999999999997E-3</v>
      </c>
      <c r="AQ237" s="4">
        <v>1.3821758566525037E-2</v>
      </c>
    </row>
    <row r="238" spans="1:43" x14ac:dyDescent="0.3">
      <c r="A238" s="1">
        <v>40168</v>
      </c>
      <c r="B238" s="2">
        <v>-7.0000000000000001E-3</v>
      </c>
      <c r="C238" s="2">
        <v>-3.3999999999999998E-3</v>
      </c>
      <c r="D238" s="2">
        <v>1.1000000000000001E-3</v>
      </c>
      <c r="E238" s="2">
        <v>-7.1000000000000004E-3</v>
      </c>
      <c r="F238">
        <f t="shared" si="24"/>
        <v>12</v>
      </c>
      <c r="G238">
        <f t="shared" si="25"/>
        <v>2009</v>
      </c>
      <c r="L238" s="4">
        <f>IF(OR(F237=1, F237=3, F237=4, F237=5, F237=6,F237=9,F237=10,F237=11), B237-C237, IF(OR(F237=2, F237=7,F237=8,F237=12), C237-B237, ""))</f>
        <v>9.9999999999999395E-5</v>
      </c>
      <c r="M238" s="4">
        <v>1.7296610176554227E-3</v>
      </c>
      <c r="R238" s="4">
        <f>IF(OR(F237=1, F237=4, F237=9,F237=10,F237=11), D237-B237, IF(OR(F237=2,F237=3,F237=5,F237=6, F237=7,F237=8,F237=12), B237-D237, ""))</f>
        <v>5.0000000000000044E-4</v>
      </c>
      <c r="S238" s="4">
        <v>2.9750109527276977E-3</v>
      </c>
      <c r="X238" s="2">
        <f>IF(OR(F237=1, F237=3, F237=4, F237=5,F237=9,F237=10,F237=11), B237-E237, IF(OR(F237=2, F237=6, F237=7,F237=8,F237=12), E237-B237, ""))</f>
        <v>3.9999999999999931E-4</v>
      </c>
      <c r="Y238" s="4">
        <v>7.5557305490364657E-4</v>
      </c>
      <c r="AD238" s="4">
        <f>IF(OR(F237=1, F237=3, F237=4, F237=5,F237=9,F237=10,F237=11), D237-C237, IF(OR(F237=2, F237=6, F237=7,F237=8,F237=12), C237-D237, ""))</f>
        <v>5.9999999999999984E-4</v>
      </c>
      <c r="AE238" s="4">
        <v>4.7046719703831199E-3</v>
      </c>
      <c r="AJ238" s="4">
        <f>IF(OR(F237=1,F237=2, F237=3,F237=9,F237=11,F237=12), C237-E237, IF(OR( F237=4, F237=5,F237=6, F237=7,F237=8,F237=10), E237-C237, ""))</f>
        <v>-2.9999999999999992E-4</v>
      </c>
      <c r="AK238" s="4">
        <v>9.7408796275177609E-4</v>
      </c>
      <c r="AP238" s="4">
        <f>IF(OR(F237=1, F237=3,F237=4, F237=5,F237=9,F237=10,F237=11), D237-E237, IF(OR(F237=2,F237=6, F237=7,F237=8,F237=12), E237-D237, ""))</f>
        <v>8.9999999999999976E-4</v>
      </c>
      <c r="AQ238" s="4">
        <v>3.7305840076313442E-3</v>
      </c>
    </row>
    <row r="239" spans="1:43" x14ac:dyDescent="0.3">
      <c r="A239" s="1">
        <v>40169</v>
      </c>
      <c r="B239" s="2">
        <v>6.7000000000000002E-3</v>
      </c>
      <c r="C239" s="2">
        <v>1.0699999999999999E-2</v>
      </c>
      <c r="D239" s="2">
        <v>1.2E-2</v>
      </c>
      <c r="E239" s="2">
        <v>5.4999999999999997E-3</v>
      </c>
      <c r="F239">
        <f t="shared" si="24"/>
        <v>12</v>
      </c>
      <c r="G239">
        <f t="shared" si="25"/>
        <v>2009</v>
      </c>
      <c r="L239" s="4">
        <f>IF(OR(F238=1, F238=3, F238=4, F238=5, F238=6,F238=9,F238=10,F238=11), B238-C238, IF(OR(F238=2, F238=7,F238=8,F238=12), C238-B238, ""))</f>
        <v>3.6000000000000003E-3</v>
      </c>
      <c r="M239" s="4">
        <v>1.2513848106054477E-3</v>
      </c>
      <c r="R239" s="4">
        <f>IF(OR(F238=1, F238=4, F238=9,F238=10,F238=11), D238-B238, IF(OR(F238=2,F238=3,F238=5,F238=6, F238=7,F238=8,F238=12), B238-D238, ""))</f>
        <v>-8.0999999999999996E-3</v>
      </c>
      <c r="S239" s="4">
        <v>2.459967460184345E-3</v>
      </c>
      <c r="X239" s="2">
        <f>IF(OR(F238=1, F238=3, F238=4, F238=5,F238=9,F238=10,F238=11), B238-E238, IF(OR(F238=2, F238=6, F238=7,F238=8,F238=12), E238-B238, ""))</f>
        <v>-1.0000000000000026E-4</v>
      </c>
      <c r="Y239" s="4">
        <v>1.3672971841175606E-3</v>
      </c>
      <c r="AD239" s="4">
        <f>IF(OR(F238=1, F238=3, F238=4, F238=5,F238=9,F238=10,F238=11), D238-C238, IF(OR(F238=2, F238=6, F238=7,F238=8,F238=12), C238-D238, ""))</f>
        <v>-4.4999999999999997E-3</v>
      </c>
      <c r="AE239" s="4">
        <v>3.7113522707897927E-3</v>
      </c>
      <c r="AJ239" s="4">
        <f>IF(OR(F238=1,F238=2, F238=3,F238=9,F238=11,F238=12), C238-E238, IF(OR( F238=4, F238=5,F238=6, F238=7,F238=8,F238=10), E238-C238, ""))</f>
        <v>3.7000000000000006E-3</v>
      </c>
      <c r="AK239" s="4">
        <v>-1.1591237351211287E-4</v>
      </c>
      <c r="AP239" s="4">
        <f>IF(OR(F238=1, F238=3,F238=4, F238=5,F238=9,F238=10,F238=11), D238-E238, IF(OR(F238=2,F238=6, F238=7,F238=8,F238=12), E238-D238, ""))</f>
        <v>-8.2000000000000007E-3</v>
      </c>
      <c r="AQ239" s="4">
        <v>3.8272646443019056E-3</v>
      </c>
    </row>
    <row r="240" spans="1:43" x14ac:dyDescent="0.3">
      <c r="A240" s="1">
        <v>40170</v>
      </c>
      <c r="B240" s="2">
        <v>3.1800000000000002E-2</v>
      </c>
      <c r="C240" s="2">
        <v>2.6200000000000001E-2</v>
      </c>
      <c r="D240" s="2">
        <v>2.3699999999999999E-2</v>
      </c>
      <c r="E240" s="2">
        <v>3.2300000000000002E-2</v>
      </c>
      <c r="F240">
        <f t="shared" si="24"/>
        <v>12</v>
      </c>
      <c r="G240">
        <f t="shared" si="25"/>
        <v>2009</v>
      </c>
      <c r="L240" s="4">
        <f>IF(OR(F239=1, F239=3, F239=4, F239=5, F239=6,F239=9,F239=10,F239=11), B239-C239, IF(OR(F239=2, F239=7,F239=8,F239=12), C239-B239, ""))</f>
        <v>3.9999999999999992E-3</v>
      </c>
      <c r="M240" s="4">
        <v>-3.8666296724588342E-3</v>
      </c>
      <c r="R240" s="4">
        <f>IF(OR(F239=1, F239=4, F239=9,F239=10,F239=11), D239-B239, IF(OR(F239=2,F239=3,F239=5,F239=6, F239=7,F239=8,F239=12), B239-D239, ""))</f>
        <v>-5.3E-3</v>
      </c>
      <c r="S240" s="4">
        <v>-6.6287150928558657E-4</v>
      </c>
      <c r="X240" s="2">
        <f>IF(OR(F239=1, F239=3, F239=4, F239=5,F239=9,F239=10,F239=11), B239-E239, IF(OR(F239=2, F239=6, F239=7,F239=8,F239=12), E239-B239, ""))</f>
        <v>-1.2000000000000005E-3</v>
      </c>
      <c r="Y240" s="4">
        <v>-3.4902233408344897E-3</v>
      </c>
      <c r="AD240" s="4">
        <f>IF(OR(F239=1, F239=3, F239=4, F239=5,F239=9,F239=10,F239=11), D239-C239, IF(OR(F239=2, F239=6, F239=7,F239=8,F239=12), C239-D239, ""))</f>
        <v>-1.3000000000000008E-3</v>
      </c>
      <c r="AE240" s="4">
        <v>-4.5295011817444207E-3</v>
      </c>
      <c r="AJ240" s="4">
        <f>IF(OR(F239=1,F239=2, F239=3,F239=9,F239=11,F239=12), C239-E239, IF(OR( F239=4, F239=5,F239=6, F239=7,F239=8,F239=10), E239-C239, ""))</f>
        <v>5.1999999999999998E-3</v>
      </c>
      <c r="AK240" s="4">
        <v>-3.7640633162434444E-4</v>
      </c>
      <c r="AP240" s="4">
        <f>IF(OR(F239=1, F239=3,F239=4, F239=5,F239=9,F239=10,F239=11), D239-E239, IF(OR(F239=2,F239=6, F239=7,F239=8,F239=12), E239-D239, ""))</f>
        <v>-6.5000000000000006E-3</v>
      </c>
      <c r="AQ240" s="4">
        <v>-4.1530948501200763E-3</v>
      </c>
    </row>
    <row r="241" spans="1:43" x14ac:dyDescent="0.3">
      <c r="A241" s="1">
        <v>40171</v>
      </c>
      <c r="B241" s="2">
        <v>6.6E-3</v>
      </c>
      <c r="C241" s="2">
        <v>4.8999999999999998E-3</v>
      </c>
      <c r="D241" s="2">
        <v>5.4999999999999997E-3</v>
      </c>
      <c r="E241" s="2">
        <v>7.4999999999999997E-3</v>
      </c>
      <c r="F241">
        <f t="shared" si="24"/>
        <v>12</v>
      </c>
      <c r="G241">
        <f t="shared" si="25"/>
        <v>2009</v>
      </c>
      <c r="L241" s="4">
        <f>IF(OR(F240=1, F240=3, F240=4, F240=5, F240=6,F240=9,F240=10,F240=11), B240-C240, IF(OR(F240=2, F240=7,F240=8,F240=12), C240-B240, ""))</f>
        <v>-5.6000000000000008E-3</v>
      </c>
      <c r="M241" s="4">
        <v>8.1907691991872644E-5</v>
      </c>
      <c r="R241" s="4">
        <f>IF(OR(F240=1, F240=4, F240=9,F240=10,F240=11), D240-B240, IF(OR(F240=2,F240=3,F240=5,F240=6, F240=7,F240=8,F240=12), B240-D240, ""))</f>
        <v>8.100000000000003E-3</v>
      </c>
      <c r="S241" s="4">
        <v>2.1975633108082138E-3</v>
      </c>
      <c r="X241" s="2">
        <f>IF(OR(F240=1, F240=3, F240=4, F240=5,F240=9,F240=10,F240=11), B240-E240, IF(OR(F240=2, F240=6, F240=7,F240=8,F240=12), E240-B240, ""))</f>
        <v>5.0000000000000044E-4</v>
      </c>
      <c r="Y241" s="4">
        <v>1.6164832267938703E-4</v>
      </c>
      <c r="AD241" s="4">
        <f>IF(OR(F240=1, F240=3, F240=4, F240=5,F240=9,F240=10,F240=11), D240-C240, IF(OR(F240=2, F240=6, F240=7,F240=8,F240=12), C240-D240, ""))</f>
        <v>2.5000000000000022E-3</v>
      </c>
      <c r="AE241" s="4">
        <v>2.2794710028000865E-3</v>
      </c>
      <c r="AJ241" s="4">
        <f>IF(OR(F240=1,F240=2, F240=3,F240=9,F240=11,F240=12), C240-E240, IF(OR( F240=4, F240=5,F240=6, F240=7,F240=8,F240=10), E240-C240, ""))</f>
        <v>-6.1000000000000013E-3</v>
      </c>
      <c r="AK241" s="4">
        <v>-7.9740630687514386E-5</v>
      </c>
      <c r="AP241" s="4">
        <f>IF(OR(F240=1, F240=3,F240=4, F240=5,F240=9,F240=10,F240=11), D240-E240, IF(OR(F240=2,F240=6, F240=7,F240=8,F240=12), E240-D240, ""))</f>
        <v>8.6000000000000035E-3</v>
      </c>
      <c r="AQ241" s="4">
        <v>2.3592116334876009E-3</v>
      </c>
    </row>
    <row r="242" spans="1:43" x14ac:dyDescent="0.3">
      <c r="A242" s="1">
        <v>40176</v>
      </c>
      <c r="B242" s="2">
        <v>1.8E-3</v>
      </c>
      <c r="C242" s="2">
        <v>3.3999999999999998E-3</v>
      </c>
      <c r="D242" s="2">
        <v>2.7000000000000001E-3</v>
      </c>
      <c r="E242" s="2">
        <v>2.3999999999999998E-3</v>
      </c>
      <c r="F242">
        <f t="shared" si="24"/>
        <v>12</v>
      </c>
      <c r="G242">
        <f t="shared" si="25"/>
        <v>2009</v>
      </c>
      <c r="L242" s="4">
        <f>IF(OR(F241=1, F241=3, F241=4, F241=5, F241=6,F241=9,F241=10,F241=11), B241-C241, IF(OR(F241=2, F241=7,F241=8,F241=12), C241-B241, ""))</f>
        <v>-1.7000000000000001E-3</v>
      </c>
      <c r="M242" s="4">
        <v>-1.0648691401833402E-3</v>
      </c>
      <c r="R242" s="4">
        <f>IF(OR(F241=1, F241=4, F241=9,F241=10,F241=11), D241-B241, IF(OR(F241=2,F241=3,F241=5,F241=6, F241=7,F241=8,F241=12), B241-D241, ""))</f>
        <v>1.1000000000000003E-3</v>
      </c>
      <c r="S242" s="4">
        <v>-6.4698504260038946E-4</v>
      </c>
      <c r="X242" s="2">
        <f>IF(OR(F241=1, F241=3, F241=4, F241=5,F241=9,F241=10,F241=11), B241-E241, IF(OR(F241=2, F241=6, F241=7,F241=8,F241=12), E241-B241, ""))</f>
        <v>8.9999999999999976E-4</v>
      </c>
      <c r="Y242" s="4">
        <v>-1.5883350365927824E-3</v>
      </c>
      <c r="AD242" s="4">
        <f>IF(OR(F241=1, F241=3, F241=4, F241=5,F241=9,F241=10,F241=11), D241-C241, IF(OR(F241=2, F241=6, F241=7,F241=8,F241=12), C241-D241, ""))</f>
        <v>-5.9999999999999984E-4</v>
      </c>
      <c r="AE242" s="4">
        <v>-1.7118541827837296E-3</v>
      </c>
      <c r="AJ242" s="4">
        <f>IF(OR(F241=1,F241=2, F241=3,F241=9,F241=11,F241=12), C241-E241, IF(OR( F241=4, F241=5,F241=6, F241=7,F241=8,F241=10), E241-C241, ""))</f>
        <v>-2.5999999999999999E-3</v>
      </c>
      <c r="AK242" s="4">
        <v>5.234658964094422E-4</v>
      </c>
      <c r="AP242" s="4">
        <f>IF(OR(F241=1, F241=3,F241=4, F241=5,F241=9,F241=10,F241=11), D241-E241, IF(OR(F241=2,F241=6, F241=7,F241=8,F241=12), E241-D241, ""))</f>
        <v>2E-3</v>
      </c>
      <c r="AQ242" s="4">
        <v>-2.2353200791931718E-3</v>
      </c>
    </row>
    <row r="243" spans="1:43" x14ac:dyDescent="0.3">
      <c r="A243" s="1">
        <v>40177</v>
      </c>
      <c r="B243" s="2">
        <v>-3.5999999999999999E-3</v>
      </c>
      <c r="C243" s="2">
        <v>2.9999999999999997E-4</v>
      </c>
      <c r="D243" s="2">
        <v>2.9999999999999997E-4</v>
      </c>
      <c r="E243" s="2">
        <v>-3.3E-3</v>
      </c>
      <c r="F243">
        <f t="shared" si="24"/>
        <v>12</v>
      </c>
      <c r="G243">
        <f t="shared" si="25"/>
        <v>2009</v>
      </c>
      <c r="L243" s="4">
        <f>IF(OR(F242=1, F242=3, F242=4, F242=5, F242=6,F242=9,F242=10,F242=11), B242-C242, IF(OR(F242=2, F242=7,F242=8,F242=12), C242-B242, ""))</f>
        <v>1.5999999999999999E-3</v>
      </c>
      <c r="M243" s="4">
        <v>-2.8508398184966949E-3</v>
      </c>
      <c r="R243" s="4">
        <f>IF(OR(F242=1, F242=4, F242=9,F242=10,F242=11), D242-B242, IF(OR(F242=2,F242=3,F242=5,F242=6, F242=7,F242=8,F242=12), B242-D242, ""))</f>
        <v>-9.0000000000000019E-4</v>
      </c>
      <c r="S243" s="4">
        <v>-1.7201271352692993E-3</v>
      </c>
      <c r="X243" s="2">
        <f>IF(OR(F242=1, F242=3, F242=4, F242=5,F242=9,F242=10,F242=11), B242-E242, IF(OR(F242=2, F242=6, F242=7,F242=8,F242=12), E242-B242, ""))</f>
        <v>5.9999999999999984E-4</v>
      </c>
      <c r="Y243" s="4">
        <v>-3.7004210498994394E-3</v>
      </c>
      <c r="AD243" s="4">
        <f>IF(OR(F242=1, F242=3, F242=4, F242=5,F242=9,F242=10,F242=11), D242-C242, IF(OR(F242=2, F242=6, F242=7,F242=8,F242=12), C242-D242, ""))</f>
        <v>6.9999999999999967E-4</v>
      </c>
      <c r="AE243" s="4">
        <v>-4.5709669537659942E-3</v>
      </c>
      <c r="AJ243" s="4">
        <f>IF(OR(F242=1,F242=2, F242=3,F242=9,F242=11,F242=12), C242-E242, IF(OR( F242=4, F242=5,F242=6, F242=7,F242=8,F242=10), E242-C242, ""))</f>
        <v>1E-3</v>
      </c>
      <c r="AK243" s="4">
        <v>8.4958123140274448E-4</v>
      </c>
      <c r="AP243" s="4">
        <f>IF(OR(F242=1, F242=3,F242=4, F242=5,F242=9,F242=10,F242=11), D242-E242, IF(OR(F242=2,F242=6, F242=7,F242=8,F242=12), E242-D242, ""))</f>
        <v>-3.0000000000000035E-4</v>
      </c>
      <c r="AQ243" s="4">
        <v>-5.4205481851687387E-3</v>
      </c>
    </row>
    <row r="244" spans="1:43" x14ac:dyDescent="0.3">
      <c r="A244" s="1">
        <v>40178</v>
      </c>
      <c r="B244" s="2">
        <v>6.1000000000000004E-3</v>
      </c>
      <c r="C244" s="2">
        <v>7.7000000000000002E-3</v>
      </c>
      <c r="D244" s="2">
        <v>3.8999999999999998E-3</v>
      </c>
      <c r="E244" s="2">
        <v>7.0000000000000001E-3</v>
      </c>
      <c r="F244">
        <f t="shared" si="24"/>
        <v>12</v>
      </c>
      <c r="G244">
        <f t="shared" si="25"/>
        <v>2009</v>
      </c>
      <c r="L244" s="4">
        <f>IF(OR(F243=1, F243=3, F243=4, F243=5, F243=6,F243=9,F243=10,F243=11), B243-C243, IF(OR(F243=2, F243=7,F243=8,F243=12), C243-B243, ""))</f>
        <v>3.8999999999999998E-3</v>
      </c>
      <c r="M244" s="4">
        <v>-2.9069645757609408E-3</v>
      </c>
      <c r="R244" s="4">
        <f>IF(OR(F243=1, F243=4, F243=9,F243=10,F243=11), D243-B243, IF(OR(F243=2,F243=3,F243=5,F243=6, F243=7,F243=8,F243=12), B243-D243, ""))</f>
        <v>-3.8999999999999998E-3</v>
      </c>
      <c r="S244" s="4">
        <v>1.2495795662433641E-3</v>
      </c>
      <c r="X244" s="2">
        <f>IF(OR(F243=1, F243=3, F243=4, F243=5,F243=9,F243=10,F243=11), B243-E243, IF(OR(F243=2, F243=6, F243=7,F243=8,F243=12), E243-B243, ""))</f>
        <v>2.9999999999999992E-4</v>
      </c>
      <c r="Y244" s="4">
        <v>-2.3793710388854057E-3</v>
      </c>
      <c r="AD244" s="4">
        <f>IF(OR(F243=1, F243=3, F243=4, F243=5,F243=9,F243=10,F243=11), D243-C243, IF(OR(F243=2, F243=6, F243=7,F243=8,F243=12), C243-D243, ""))</f>
        <v>0</v>
      </c>
      <c r="AE244" s="4">
        <v>-1.6573850095175768E-3</v>
      </c>
      <c r="AJ244" s="4">
        <f>IF(OR(F243=1,F243=2, F243=3,F243=9,F243=11,F243=12), C243-E243, IF(OR( F243=4, F243=5,F243=6, F243=7,F243=8,F243=10), E243-C243, ""))</f>
        <v>3.5999999999999999E-3</v>
      </c>
      <c r="AK244" s="4">
        <v>-5.2759353687553516E-4</v>
      </c>
      <c r="AP244" s="4">
        <f>IF(OR(F243=1, F243=3,F243=4, F243=5,F243=9,F243=10,F243=11), D243-E243, IF(OR(F243=2,F243=6, F243=7,F243=8,F243=12), E243-D243, ""))</f>
        <v>-3.5999999999999999E-3</v>
      </c>
      <c r="AQ244" s="4">
        <v>-1.1297914726420416E-3</v>
      </c>
    </row>
    <row r="245" spans="1:43" x14ac:dyDescent="0.3">
      <c r="A245" s="1">
        <v>40182</v>
      </c>
      <c r="B245" s="2">
        <v>6.0000000000000001E-3</v>
      </c>
      <c r="C245" s="2">
        <v>5.7999999999999996E-3</v>
      </c>
      <c r="D245" s="2">
        <v>9.1999999999999998E-3</v>
      </c>
      <c r="E245" s="2">
        <v>5.4000000000000003E-3</v>
      </c>
      <c r="F245">
        <f t="shared" si="24"/>
        <v>1</v>
      </c>
      <c r="G245">
        <f t="shared" si="25"/>
        <v>2010</v>
      </c>
      <c r="L245" s="4">
        <f>IF(OR(F244=1, F244=3, F244=4, F244=5, F244=6,F244=9,F244=10,F244=11), B244-C244, IF(OR(F244=2, F244=7,F244=8,F244=12), C244-B244, ""))</f>
        <v>1.5999999999999999E-3</v>
      </c>
      <c r="M245" s="4">
        <v>2.7407362334357617E-3</v>
      </c>
      <c r="R245" s="4">
        <f>IF(OR(F244=1, F244=4, F244=9,F244=10,F244=11), D244-B244, IF(OR(F244=2,F244=3,F244=5,F244=6, F244=7,F244=8,F244=12), B244-D244, ""))</f>
        <v>2.2000000000000006E-3</v>
      </c>
      <c r="S245" s="4">
        <v>-4.4387006604845822E-4</v>
      </c>
      <c r="X245" s="2">
        <f>IF(OR(F244=1, F244=3, F244=4, F244=5,F244=9,F244=10,F244=11), B244-E244, IF(OR(F244=2, F244=6, F244=7,F244=8,F244=12), E244-B244, ""))</f>
        <v>8.9999999999999976E-4</v>
      </c>
      <c r="Y245" s="4">
        <v>2.6315648957654725E-3</v>
      </c>
      <c r="AD245" s="4">
        <f>IF(OR(F244=1, F244=3, F244=4, F244=5,F244=9,F244=10,F244=11), D244-C244, IF(OR(F244=2, F244=6, F244=7,F244=8,F244=12), C244-D244, ""))</f>
        <v>3.8000000000000004E-3</v>
      </c>
      <c r="AE245" s="4">
        <v>2.2968661673873035E-3</v>
      </c>
      <c r="AJ245" s="4">
        <f>IF(OR(F244=1,F244=2, F244=3,F244=9,F244=11,F244=12), C244-E244, IF(OR( F244=4, F244=5,F244=6, F244=7,F244=8,F244=10), E244-C244, ""))</f>
        <v>7.000000000000001E-4</v>
      </c>
      <c r="AK245" s="4">
        <v>1.0917133767028922E-4</v>
      </c>
      <c r="AP245" s="4">
        <f>IF(OR(F244=1, F244=3,F244=4, F244=5,F244=9,F244=10,F244=11), D244-E244, IF(OR(F244=2,F244=6, F244=7,F244=8,F244=12), E244-D244, ""))</f>
        <v>3.1000000000000003E-3</v>
      </c>
      <c r="AQ245" s="4">
        <v>2.1876948297170143E-3</v>
      </c>
    </row>
    <row r="246" spans="1:43" x14ac:dyDescent="0.3">
      <c r="A246" s="1">
        <v>40183</v>
      </c>
      <c r="B246" s="2">
        <v>8.6999999999999994E-3</v>
      </c>
      <c r="C246" s="2">
        <v>7.4999999999999997E-3</v>
      </c>
      <c r="D246" s="2">
        <v>8.8000000000000005E-3</v>
      </c>
      <c r="E246" s="2">
        <v>7.3000000000000001E-3</v>
      </c>
      <c r="F246">
        <f t="shared" si="24"/>
        <v>1</v>
      </c>
      <c r="G246">
        <f t="shared" si="25"/>
        <v>2010</v>
      </c>
      <c r="L246" s="4">
        <f>IF(OR(F245=1, F245=3, F245=4, F245=5, F245=6,F245=9,F245=10,F245=11), B245-C245, IF(OR(F245=2, F245=7,F245=8,F245=12), C245-B245, ""))</f>
        <v>2.0000000000000052E-4</v>
      </c>
      <c r="M246" s="4">
        <v>4.8231534795336178E-3</v>
      </c>
      <c r="R246" s="4">
        <f>IF(OR(F245=1, F245=4, F245=9,F245=10,F245=11), D245-B245, IF(OR(F245=2,F245=3,F245=5,F245=6, F245=7,F245=8,F245=12), B245-D245, ""))</f>
        <v>3.1999999999999997E-3</v>
      </c>
      <c r="S246" s="4">
        <v>-1.2109368401443206E-3</v>
      </c>
      <c r="X246" s="2">
        <f>IF(OR(F245=1, F245=3, F245=4, F245=5,F245=9,F245=10,F245=11), B245-E245, IF(OR(F245=2, F245=6, F245=7,F245=8,F245=12), E245-B245, ""))</f>
        <v>5.9999999999999984E-4</v>
      </c>
      <c r="Y246" s="4">
        <v>4.9977408900596628E-3</v>
      </c>
      <c r="AD246" s="4">
        <f>IF(OR(F245=1, F245=3, F245=4, F245=5,F245=9,F245=10,F245=11), D245-C245, IF(OR(F245=2, F245=6, F245=7,F245=8,F245=12), C245-D245, ""))</f>
        <v>3.4000000000000002E-3</v>
      </c>
      <c r="AE246" s="4">
        <v>3.6122166393892973E-3</v>
      </c>
      <c r="AJ246" s="4">
        <f>IF(OR(F245=1,F245=2, F245=3,F245=9,F245=11,F245=12), C245-E245, IF(OR( F245=4, F245=5,F245=6, F245=7,F245=8,F245=10), E245-C245, ""))</f>
        <v>3.9999999999999931E-4</v>
      </c>
      <c r="AK246" s="4">
        <v>-1.7458741052604531E-4</v>
      </c>
      <c r="AP246" s="4">
        <f>IF(OR(F245=1, F245=3,F245=4, F245=5,F245=9,F245=10,F245=11), D245-E245, IF(OR(F245=2,F245=6, F245=7,F245=8,F245=12), E245-D245, ""))</f>
        <v>3.7999999999999996E-3</v>
      </c>
      <c r="AQ246" s="4">
        <v>3.7868040499153422E-3</v>
      </c>
    </row>
    <row r="247" spans="1:43" x14ac:dyDescent="0.3">
      <c r="A247" s="1">
        <v>40184</v>
      </c>
      <c r="B247" s="2">
        <v>6.9999999999999999E-4</v>
      </c>
      <c r="C247" s="2">
        <v>2.2000000000000001E-3</v>
      </c>
      <c r="D247" s="2">
        <v>3.3999999999999998E-3</v>
      </c>
      <c r="E247" s="2">
        <v>8.0000000000000004E-4</v>
      </c>
      <c r="F247">
        <f t="shared" si="24"/>
        <v>1</v>
      </c>
      <c r="G247">
        <f t="shared" si="25"/>
        <v>2010</v>
      </c>
      <c r="L247" s="4">
        <f>IF(OR(F246=1, F246=3, F246=4, F246=5, F246=6,F246=9,F246=10,F246=11), B246-C246, IF(OR(F246=2, F246=7,F246=8,F246=12), C246-B246, ""))</f>
        <v>1.1999999999999997E-3</v>
      </c>
      <c r="M247" s="4">
        <v>1.6173406399132674E-3</v>
      </c>
      <c r="R247" s="4">
        <f>IF(OR(F246=1, F246=4, F246=9,F246=10,F246=11), D246-B246, IF(OR(F246=2,F246=3,F246=5,F246=6, F246=7,F246=8,F246=12), B246-D246, ""))</f>
        <v>1.0000000000000113E-4</v>
      </c>
      <c r="S247" s="4">
        <v>-3.465593041144163E-3</v>
      </c>
      <c r="X247" s="2">
        <f>IF(OR(F246=1, F246=3, F246=4, F246=5,F246=9,F246=10,F246=11), B246-E246, IF(OR(F246=2, F246=6, F246=7,F246=8,F246=12), E246-B246, ""))</f>
        <v>1.3999999999999993E-3</v>
      </c>
      <c r="Y247" s="4">
        <v>1.0262847133283631E-3</v>
      </c>
      <c r="AD247" s="4">
        <f>IF(OR(F246=1, F246=3, F246=4, F246=5,F246=9,F246=10,F246=11), D246-C246, IF(OR(F246=2, F246=6, F246=7,F246=8,F246=12), C246-D246, ""))</f>
        <v>1.3000000000000008E-3</v>
      </c>
      <c r="AE247" s="4">
        <v>-1.8482524012308956E-3</v>
      </c>
      <c r="AJ247" s="4">
        <f>IF(OR(F246=1,F246=2, F246=3,F246=9,F246=11,F246=12), C246-E246, IF(OR( F246=4, F246=5,F246=6, F246=7,F246=8,F246=10), E246-C246, ""))</f>
        <v>1.9999999999999966E-4</v>
      </c>
      <c r="AK247" s="4">
        <v>5.9105592658490434E-4</v>
      </c>
      <c r="AP247" s="4">
        <f>IF(OR(F246=1, F246=3,F246=4, F246=5,F246=9,F246=10,F246=11), D246-E246, IF(OR(F246=2,F246=6, F246=7,F246=8,F246=12), E246-D246, ""))</f>
        <v>1.5000000000000005E-3</v>
      </c>
      <c r="AQ247" s="4">
        <v>-2.4393083278158E-3</v>
      </c>
    </row>
    <row r="248" spans="1:43" x14ac:dyDescent="0.3">
      <c r="A248" s="1">
        <v>40185</v>
      </c>
      <c r="B248" s="2">
        <v>-3.5000000000000001E-3</v>
      </c>
      <c r="C248" s="2">
        <v>-4.7000000000000002E-3</v>
      </c>
      <c r="D248" s="2">
        <v>-3.3E-3</v>
      </c>
      <c r="E248" s="2">
        <v>-4.7999999999999996E-3</v>
      </c>
      <c r="F248">
        <f t="shared" si="24"/>
        <v>1</v>
      </c>
      <c r="G248">
        <f t="shared" si="25"/>
        <v>2010</v>
      </c>
      <c r="L248" s="4">
        <f>IF(OR(F247=1, F247=3, F247=4, F247=5, F247=6,F247=9,F247=10,F247=11), B247-C247, IF(OR(F247=2, F247=7,F247=8,F247=12), C247-B247, ""))</f>
        <v>-1.5E-3</v>
      </c>
      <c r="M248" s="4">
        <v>-2.0589097117465296E-3</v>
      </c>
      <c r="R248" s="4">
        <f>IF(OR(F247=1, F247=4, F247=9,F247=10,F247=11), D247-B247, IF(OR(F247=2,F247=3,F247=5,F247=6, F247=7,F247=8,F247=12), B247-D247, ""))</f>
        <v>2.6999999999999997E-3</v>
      </c>
      <c r="S248" s="4">
        <v>1.8139780154377999E-3</v>
      </c>
      <c r="X248" s="2">
        <f>IF(OR(F247=1, F247=3, F247=4, F247=5,F247=9,F247=10,F247=11), B247-E247, IF(OR(F247=2, F247=6, F247=7,F247=8,F247=12), E247-B247, ""))</f>
        <v>-1.0000000000000005E-4</v>
      </c>
      <c r="Y248" s="4">
        <v>-7.9645177186944975E-4</v>
      </c>
      <c r="AD248" s="4">
        <f>IF(OR(F247=1, F247=3, F247=4, F247=5,F247=9,F247=10,F247=11), D247-C247, IF(OR(F247=2, F247=6, F247=7,F247=8,F247=12), C247-D247, ""))</f>
        <v>1.1999999999999997E-3</v>
      </c>
      <c r="AE248" s="4">
        <v>-2.4493169630872979E-4</v>
      </c>
      <c r="AJ248" s="4">
        <f>IF(OR(F247=1,F247=2, F247=3,F247=9,F247=11,F247=12), C247-E247, IF(OR( F247=4, F247=5,F247=6, F247=7,F247=8,F247=10), E247-C247, ""))</f>
        <v>1.4000000000000002E-3</v>
      </c>
      <c r="AK248" s="4">
        <v>-1.2624579398770798E-3</v>
      </c>
      <c r="AP248" s="4">
        <f>IF(OR(F247=1, F247=3,F247=4, F247=5,F247=9,F247=10,F247=11), D247-E247, IF(OR(F247=2,F247=6, F247=7,F247=8,F247=12), E247-D247, ""))</f>
        <v>2.5999999999999999E-3</v>
      </c>
      <c r="AQ248" s="4">
        <v>1.0175262435683501E-3</v>
      </c>
    </row>
    <row r="249" spans="1:43" x14ac:dyDescent="0.3">
      <c r="A249" s="1">
        <v>40186</v>
      </c>
      <c r="B249" s="2">
        <v>-3.5000000000000001E-3</v>
      </c>
      <c r="C249" s="2">
        <v>-3.8999999999999998E-3</v>
      </c>
      <c r="D249" s="2">
        <v>-3.5000000000000001E-3</v>
      </c>
      <c r="E249" s="2">
        <v>-4.3E-3</v>
      </c>
      <c r="F249">
        <f t="shared" si="24"/>
        <v>1</v>
      </c>
      <c r="G249">
        <f t="shared" si="25"/>
        <v>2010</v>
      </c>
      <c r="L249" s="4">
        <f>IF(OR(F248=1, F248=3, F248=4, F248=5, F248=6,F248=9,F248=10,F248=11), B248-C248, IF(OR(F248=2, F248=7,F248=8,F248=12), C248-B248, ""))</f>
        <v>1.2000000000000001E-3</v>
      </c>
      <c r="M249" s="4">
        <v>-4.6316271021806365E-4</v>
      </c>
      <c r="R249" s="4">
        <f>IF(OR(F248=1, F248=4, F248=9,F248=10,F248=11), D248-B248, IF(OR(F248=2,F248=3,F248=5,F248=6, F248=7,F248=8,F248=12), B248-D248, ""))</f>
        <v>2.0000000000000009E-4</v>
      </c>
      <c r="S249" s="4">
        <v>6.6768294706238528E-4</v>
      </c>
      <c r="X249" s="2">
        <f>IF(OR(F248=1, F248=3, F248=4, F248=5,F248=9,F248=10,F248=11), B248-E248, IF(OR(F248=2, F248=6, F248=7,F248=8,F248=12), E248-B248, ""))</f>
        <v>1.2999999999999995E-3</v>
      </c>
      <c r="Y249" s="4">
        <v>-9.1926466409023456E-4</v>
      </c>
      <c r="AD249" s="4">
        <f>IF(OR(F248=1, F248=3, F248=4, F248=5,F248=9,F248=10,F248=11), D248-C248, IF(OR(F248=2, F248=6, F248=7,F248=8,F248=12), C248-D248, ""))</f>
        <v>1.4000000000000002E-3</v>
      </c>
      <c r="AE249" s="4">
        <v>2.0452023684432163E-4</v>
      </c>
      <c r="AJ249" s="4">
        <f>IF(OR(F248=1,F248=2, F248=3,F248=9,F248=11,F248=12), C248-E248, IF(OR( F248=4, F248=5,F248=6, F248=7,F248=8,F248=10), E248-C248, ""))</f>
        <v>9.9999999999999395E-5</v>
      </c>
      <c r="AK249" s="4">
        <v>4.5610195387217091E-4</v>
      </c>
      <c r="AP249" s="4">
        <f>IF(OR(F248=1, F248=3,F248=4, F248=5,F248=9,F248=10,F248=11), D248-E248, IF(OR(F248=2,F248=6, F248=7,F248=8,F248=12), E248-D248, ""))</f>
        <v>1.4999999999999996E-3</v>
      </c>
      <c r="AQ249" s="4">
        <v>-2.5158171702784927E-4</v>
      </c>
    </row>
    <row r="250" spans="1:43" x14ac:dyDescent="0.3">
      <c r="A250" s="1">
        <v>40189</v>
      </c>
      <c r="B250" s="2">
        <v>8.9999999999999998E-4</v>
      </c>
      <c r="C250" s="2">
        <v>4.4000000000000003E-3</v>
      </c>
      <c r="D250" s="2">
        <v>1.4E-3</v>
      </c>
      <c r="E250" s="2">
        <v>-8.0000000000000004E-4</v>
      </c>
      <c r="F250">
        <f t="shared" si="24"/>
        <v>1</v>
      </c>
      <c r="G250">
        <f t="shared" si="25"/>
        <v>2010</v>
      </c>
      <c r="L250" s="4">
        <f>IF(OR(F249=1, F249=3, F249=4, F249=5, F249=6,F249=9,F249=10,F249=11), B249-C249, IF(OR(F249=2, F249=7,F249=8,F249=12), C249-B249, ""))</f>
        <v>3.9999999999999975E-4</v>
      </c>
      <c r="M250" s="4">
        <v>-1.1348701495832786E-3</v>
      </c>
      <c r="R250" s="4">
        <f>IF(OR(F249=1, F249=4, F249=9,F249=10,F249=11), D249-B249, IF(OR(F249=2,F249=3,F249=5,F249=6, F249=7,F249=8,F249=12), B249-D249, ""))</f>
        <v>0</v>
      </c>
      <c r="S250" s="4">
        <v>7.2254854044042725E-3</v>
      </c>
      <c r="X250" s="2">
        <f>IF(OR(F249=1, F249=3, F249=4, F249=5,F249=9,F249=10,F249=11), B249-E249, IF(OR(F249=2, F249=6, F249=7,F249=8,F249=12), E249-B249, ""))</f>
        <v>7.9999999999999993E-4</v>
      </c>
      <c r="Y250" s="4">
        <v>-1.4122496754804563E-3</v>
      </c>
      <c r="AD250" s="4">
        <f>IF(OR(F249=1, F249=3, F249=4, F249=5,F249=9,F249=10,F249=11), D249-C249, IF(OR(F249=2, F249=6, F249=7,F249=8,F249=12), C249-D249, ""))</f>
        <v>3.9999999999999975E-4</v>
      </c>
      <c r="AE250" s="4">
        <v>6.0906152548209939E-3</v>
      </c>
      <c r="AJ250" s="4">
        <f>IF(OR(F249=1,F249=2, F249=3,F249=9,F249=11,F249=12), C249-E249, IF(OR( F249=4, F249=5,F249=6, F249=7,F249=8,F249=10), E249-C249, ""))</f>
        <v>4.0000000000000018E-4</v>
      </c>
      <c r="AK250" s="4">
        <v>2.7737952589717771E-4</v>
      </c>
      <c r="AP250" s="4">
        <f>IF(OR(F249=1, F249=3,F249=4, F249=5,F249=9,F249=10,F249=11), D249-E249, IF(OR(F249=2,F249=6, F249=7,F249=8,F249=12), E249-D249, ""))</f>
        <v>7.9999999999999993E-4</v>
      </c>
      <c r="AQ250" s="4">
        <v>5.8132357289238162E-3</v>
      </c>
    </row>
    <row r="251" spans="1:43" x14ac:dyDescent="0.3">
      <c r="A251" s="1">
        <v>40190</v>
      </c>
      <c r="B251" s="2">
        <v>-7.4000000000000003E-3</v>
      </c>
      <c r="C251" s="2">
        <v>-1.8200000000000001E-2</v>
      </c>
      <c r="D251" s="2">
        <v>-2.0500000000000001E-2</v>
      </c>
      <c r="E251" s="2">
        <v>-5.8999999999999999E-3</v>
      </c>
      <c r="F251">
        <f t="shared" si="24"/>
        <v>1</v>
      </c>
      <c r="G251">
        <f t="shared" si="25"/>
        <v>2010</v>
      </c>
      <c r="L251" s="4">
        <f>IF(OR(F250=1, F250=3, F250=4, F250=5, F250=6,F250=9,F250=10,F250=11), B250-C250, IF(OR(F250=2, F250=7,F250=8,F250=12), C250-B250, ""))</f>
        <v>-3.5000000000000005E-3</v>
      </c>
      <c r="M251" s="4">
        <v>2.4343103524578154E-3</v>
      </c>
      <c r="R251" s="4">
        <f>IF(OR(F250=1, F250=4, F250=9,F250=10,F250=11), D250-B250, IF(OR(F250=2,F250=3,F250=5,F250=6, F250=7,F250=8,F250=12), B250-D250, ""))</f>
        <v>5.0000000000000001E-4</v>
      </c>
      <c r="S251" s="4">
        <v>2.3621685757200831E-3</v>
      </c>
      <c r="X251" s="2">
        <f>IF(OR(F250=1, F250=3, F250=4, F250=5,F250=9,F250=10,F250=11), B250-E250, IF(OR(F250=2, F250=6, F250=7,F250=8,F250=12), E250-B250, ""))</f>
        <v>1.7000000000000001E-3</v>
      </c>
      <c r="Y251" s="4">
        <v>2.8945937716577594E-3</v>
      </c>
      <c r="AD251" s="4">
        <f>IF(OR(F250=1, F250=3, F250=4, F250=5,F250=9,F250=10,F250=11), D250-C250, IF(OR(F250=2, F250=6, F250=7,F250=8,F250=12), C250-D250, ""))</f>
        <v>-3.0000000000000001E-3</v>
      </c>
      <c r="AE251" s="4">
        <v>4.796478928177899E-3</v>
      </c>
      <c r="AJ251" s="4">
        <f>IF(OR(F250=1,F250=2, F250=3,F250=9,F250=11,F250=12), C250-E250, IF(OR( F250=4, F250=5,F250=6, F250=7,F250=8,F250=10), E250-C250, ""))</f>
        <v>5.2000000000000006E-3</v>
      </c>
      <c r="AK251" s="4">
        <v>4.602834191999442E-4</v>
      </c>
      <c r="AP251" s="4">
        <f>IF(OR(F250=1, F250=3,F250=4, F250=5,F250=9,F250=10,F250=11), D250-E250, IF(OR(F250=2,F250=6, F250=7,F250=8,F250=12), E250-D250, ""))</f>
        <v>2.2000000000000001E-3</v>
      </c>
      <c r="AQ251" s="4">
        <v>5.2567623473778425E-3</v>
      </c>
    </row>
    <row r="252" spans="1:43" x14ac:dyDescent="0.3">
      <c r="A252" s="1">
        <v>40191</v>
      </c>
      <c r="B252" s="2">
        <v>4.4999999999999997E-3</v>
      </c>
      <c r="C252" s="2">
        <v>-4.3E-3</v>
      </c>
      <c r="D252" s="2">
        <v>-6.6E-3</v>
      </c>
      <c r="E252" s="2">
        <v>5.0000000000000001E-3</v>
      </c>
      <c r="F252">
        <f t="shared" si="24"/>
        <v>1</v>
      </c>
      <c r="G252">
        <f t="shared" si="25"/>
        <v>2010</v>
      </c>
      <c r="L252" s="4">
        <f>IF(OR(F251=1, F251=3, F251=4, F251=5, F251=6,F251=9,F251=10,F251=11), B251-C251, IF(OR(F251=2, F251=7,F251=8,F251=12), C251-B251, ""))</f>
        <v>1.0800000000000001E-2</v>
      </c>
      <c r="M252" s="4">
        <v>-4.7762186846258374E-3</v>
      </c>
      <c r="R252" s="4">
        <f>IF(OR(F251=1, F251=4, F251=9,F251=10,F251=11), D251-B251, IF(OR(F251=2,F251=3,F251=5,F251=6, F251=7,F251=8,F251=12), B251-D251, ""))</f>
        <v>-1.3100000000000001E-2</v>
      </c>
      <c r="S252" s="4">
        <v>5.3441635031217447E-4</v>
      </c>
      <c r="X252" s="2">
        <f>IF(OR(F251=1, F251=3, F251=4, F251=5,F251=9,F251=10,F251=11), B251-E251, IF(OR(F251=2, F251=6, F251=7,F251=8,F251=12), E251-B251, ""))</f>
        <v>-1.5000000000000005E-3</v>
      </c>
      <c r="Y252" s="4">
        <v>-5.8151774818041707E-3</v>
      </c>
      <c r="AD252" s="4">
        <f>IF(OR(F251=1, F251=3, F251=4, F251=5,F251=9,F251=10,F251=11), D251-C251, IF(OR(F251=2, F251=6, F251=7,F251=8,F251=12), C251-D251, ""))</f>
        <v>-2.3E-3</v>
      </c>
      <c r="AE252" s="4">
        <v>-4.2418023343136629E-3</v>
      </c>
      <c r="AJ252" s="4">
        <f>IF(OR(F251=1,F251=2, F251=3,F251=9,F251=11,F251=12), C251-E251, IF(OR( F251=4, F251=5,F251=6, F251=7,F251=8,F251=10), E251-C251, ""))</f>
        <v>-1.2300000000000002E-2</v>
      </c>
      <c r="AK252" s="4">
        <v>-1.0389587971783333E-3</v>
      </c>
      <c r="AP252" s="4">
        <f>IF(OR(F251=1, F251=3,F251=4, F251=5,F251=9,F251=10,F251=11), D251-E251, IF(OR(F251=2,F251=6, F251=7,F251=8,F251=12), E251-D251, ""))</f>
        <v>-1.4600000000000002E-2</v>
      </c>
      <c r="AQ252" s="4">
        <v>-5.2807611314919962E-3</v>
      </c>
    </row>
    <row r="253" spans="1:43" x14ac:dyDescent="0.3">
      <c r="A253" s="1">
        <v>40192</v>
      </c>
      <c r="B253" s="2">
        <v>5.0000000000000001E-3</v>
      </c>
      <c r="C253" s="2">
        <v>2.5999999999999999E-3</v>
      </c>
      <c r="D253" s="2">
        <v>-1.6999999999999999E-3</v>
      </c>
      <c r="E253" s="2">
        <v>4.3E-3</v>
      </c>
      <c r="F253">
        <f t="shared" si="24"/>
        <v>1</v>
      </c>
      <c r="G253">
        <f t="shared" si="25"/>
        <v>2010</v>
      </c>
      <c r="L253" s="4">
        <f>IF(OR(F252=1, F252=3, F252=4, F252=5, F252=6,F252=9,F252=10,F252=11), B252-C252, IF(OR(F252=2, F252=7,F252=8,F252=12), C252-B252, ""))</f>
        <v>8.7999999999999988E-3</v>
      </c>
      <c r="M253" s="4">
        <v>-1.707554179409551E-3</v>
      </c>
      <c r="R253" s="4">
        <f>IF(OR(F252=1, F252=4, F252=9,F252=10,F252=11), D252-B252, IF(OR(F252=2,F252=3,F252=5,F252=6, F252=7,F252=8,F252=12), B252-D252, ""))</f>
        <v>-1.1099999999999999E-2</v>
      </c>
      <c r="S253" s="4">
        <v>-8.5175507481319128E-4</v>
      </c>
      <c r="X253" s="2">
        <f>IF(OR(F252=1, F252=3, F252=4, F252=5,F252=9,F252=10,F252=11), B252-E252, IF(OR(F252=2, F252=6, F252=7,F252=8,F252=12), E252-B252, ""))</f>
        <v>-5.0000000000000044E-4</v>
      </c>
      <c r="Y253" s="4">
        <v>-8.825231742543209E-4</v>
      </c>
      <c r="AD253" s="4">
        <f>IF(OR(F252=1, F252=3, F252=4, F252=5,F252=9,F252=10,F252=11), D252-C252, IF(OR(F252=2, F252=6, F252=7,F252=8,F252=12), C252-D252, ""))</f>
        <v>-2.3E-3</v>
      </c>
      <c r="AE253" s="4">
        <v>-2.5593092542227423E-3</v>
      </c>
      <c r="AJ253" s="4">
        <f>IF(OR(F252=1,F252=2, F252=3,F252=9,F252=11,F252=12), C252-E252, IF(OR( F252=4, F252=5,F252=6, F252=7,F252=8,F252=10), E252-C252, ""))</f>
        <v>-9.2999999999999992E-3</v>
      </c>
      <c r="AK253" s="4">
        <v>8.2503100515523003E-4</v>
      </c>
      <c r="AP253" s="4">
        <f>IF(OR(F252=1, F252=3,F252=4, F252=5,F252=9,F252=10,F252=11), D252-E252, IF(OR(F252=2,F252=6, F252=7,F252=8,F252=12), E252-D252, ""))</f>
        <v>-1.1599999999999999E-2</v>
      </c>
      <c r="AQ253" s="4">
        <v>-1.7342782490675122E-3</v>
      </c>
    </row>
    <row r="254" spans="1:43" x14ac:dyDescent="0.3">
      <c r="A254" s="1">
        <v>40193</v>
      </c>
      <c r="B254" s="2">
        <v>-1.5E-3</v>
      </c>
      <c r="C254" s="2">
        <v>-4.0000000000000002E-4</v>
      </c>
      <c r="D254" s="2">
        <v>0</v>
      </c>
      <c r="E254" s="2">
        <v>-1.6999999999999999E-3</v>
      </c>
      <c r="F254">
        <f t="shared" si="24"/>
        <v>1</v>
      </c>
      <c r="G254">
        <f t="shared" si="25"/>
        <v>2010</v>
      </c>
      <c r="L254" s="4">
        <f>IF(OR(F253=1, F253=3, F253=4, F253=5, F253=6,F253=9,F253=10,F253=11), B253-C253, IF(OR(F253=2, F253=7,F253=8,F253=12), C253-B253, ""))</f>
        <v>2.4000000000000002E-3</v>
      </c>
      <c r="M254" s="4">
        <v>1.5071989122136375E-4</v>
      </c>
      <c r="R254" s="4">
        <f>IF(OR(F253=1, F253=4, F253=9,F253=10,F253=11), D253-B253, IF(OR(F253=2,F253=3,F253=5,F253=6, F253=7,F253=8,F253=12), B253-D253, ""))</f>
        <v>-6.7000000000000002E-3</v>
      </c>
      <c r="S254" s="4">
        <v>-1.1537777208338335E-3</v>
      </c>
      <c r="X254" s="2">
        <f>IF(OR(F253=1, F253=3, F253=4, F253=5,F253=9,F253=10,F253=11), B253-E253, IF(OR(F253=2, F253=6, F253=7,F253=8,F253=12), E253-B253, ""))</f>
        <v>7.000000000000001E-4</v>
      </c>
      <c r="Y254" s="4">
        <v>1.3460211101672748E-3</v>
      </c>
      <c r="AD254" s="4">
        <f>IF(OR(F253=1, F253=3, F253=4, F253=5,F253=9,F253=10,F253=11), D253-C253, IF(OR(F253=2, F253=6, F253=7,F253=8,F253=12), C253-D253, ""))</f>
        <v>-4.3E-3</v>
      </c>
      <c r="AE254" s="4">
        <v>-1.0030578296124698E-3</v>
      </c>
      <c r="AJ254" s="4">
        <f>IF(OR(F253=1,F253=2, F253=3,F253=9,F253=11,F253=12), C253-E253, IF(OR( F253=4, F253=5,F253=6, F253=7,F253=8,F253=10), E253-C253, ""))</f>
        <v>-1.7000000000000001E-3</v>
      </c>
      <c r="AK254" s="4">
        <v>1.1953012189459111E-3</v>
      </c>
      <c r="AP254" s="4">
        <f>IF(OR(F253=1, F253=3,F253=4, F253=5,F253=9,F253=10,F253=11), D253-E253, IF(OR(F253=2,F253=6, F253=7,F253=8,F253=12), E253-D253, ""))</f>
        <v>-6.0000000000000001E-3</v>
      </c>
      <c r="AQ254" s="4">
        <v>1.9224338933344128E-4</v>
      </c>
    </row>
    <row r="255" spans="1:43" x14ac:dyDescent="0.3">
      <c r="A255" s="1">
        <v>40196</v>
      </c>
      <c r="B255" s="2">
        <v>4.3E-3</v>
      </c>
      <c r="C255" s="2">
        <v>1.49E-2</v>
      </c>
      <c r="D255" s="2">
        <v>2.0400000000000001E-2</v>
      </c>
      <c r="E255" s="2">
        <v>4.8999999999999998E-3</v>
      </c>
      <c r="F255">
        <f t="shared" si="24"/>
        <v>1</v>
      </c>
      <c r="G255">
        <f t="shared" si="25"/>
        <v>2010</v>
      </c>
      <c r="L255" s="4">
        <f>IF(OR(F254=1, F254=3, F254=4, F254=5, F254=6,F254=9,F254=10,F254=11), B254-C254, IF(OR(F254=2, F254=7,F254=8,F254=12), C254-B254, ""))</f>
        <v>-1.1000000000000001E-3</v>
      </c>
      <c r="M255" s="4">
        <v>-1.0221374178777387E-4</v>
      </c>
      <c r="R255" s="4">
        <f>IF(OR(F254=1, F254=4, F254=9,F254=10,F254=11), D254-B254, IF(OR(F254=2,F254=3,F254=5,F254=6, F254=7,F254=8,F254=12), B254-D254, ""))</f>
        <v>1.5E-3</v>
      </c>
      <c r="S255" s="4">
        <v>5.476515543406911E-4</v>
      </c>
      <c r="X255" s="2">
        <f>IF(OR(F254=1, F254=3, F254=4, F254=5,F254=9,F254=10,F254=11), B254-E254, IF(OR(F254=2, F254=6, F254=7,F254=8,F254=12), E254-B254, ""))</f>
        <v>1.9999999999999987E-4</v>
      </c>
      <c r="Y255" s="4">
        <v>-5.8672331080886556E-4</v>
      </c>
      <c r="AD255" s="4">
        <f>IF(OR(F254=1, F254=3, F254=4, F254=5,F254=9,F254=10,F254=11), D254-C254, IF(OR(F254=2, F254=6, F254=7,F254=8,F254=12), C254-D254, ""))</f>
        <v>4.0000000000000002E-4</v>
      </c>
      <c r="AE255" s="4">
        <v>4.4543781255291723E-4</v>
      </c>
      <c r="AJ255" s="4">
        <f>IF(OR(F254=1,F254=2, F254=3,F254=9,F254=11,F254=12), C254-E254, IF(OR( F254=4, F254=5,F254=6, F254=7,F254=8,F254=10), E254-C254, ""))</f>
        <v>1.2999999999999999E-3</v>
      </c>
      <c r="AK255" s="4">
        <v>-4.8450956902109169E-4</v>
      </c>
      <c r="AP255" s="4">
        <f>IF(OR(F254=1, F254=3,F254=4, F254=5,F254=9,F254=10,F254=11), D254-E254, IF(OR(F254=2,F254=6, F254=7,F254=8,F254=12), E254-D254, ""))</f>
        <v>1.6999999999999999E-3</v>
      </c>
      <c r="AQ255" s="4">
        <v>-3.9071756468174457E-5</v>
      </c>
    </row>
    <row r="256" spans="1:43" x14ac:dyDescent="0.3">
      <c r="A256" s="1">
        <v>40197</v>
      </c>
      <c r="B256" s="2">
        <v>-9.2999999999999992E-3</v>
      </c>
      <c r="C256" s="2">
        <v>8.9999999999999998E-4</v>
      </c>
      <c r="D256" s="2">
        <v>4.7000000000000002E-3</v>
      </c>
      <c r="E256" s="2">
        <v>-8.8000000000000005E-3</v>
      </c>
      <c r="F256">
        <f t="shared" si="24"/>
        <v>1</v>
      </c>
      <c r="G256">
        <f t="shared" si="25"/>
        <v>2010</v>
      </c>
      <c r="L256" s="4">
        <f>IF(OR(F255=1, F255=3, F255=4, F255=5, F255=6,F255=9,F255=10,F255=11), B255-C255, IF(OR(F255=2, F255=7,F255=8,F255=12), C255-B255, ""))</f>
        <v>-1.06E-2</v>
      </c>
      <c r="M256" s="4">
        <v>-1.5333634005846807E-3</v>
      </c>
      <c r="R256" s="4">
        <f>IF(OR(F255=1, F255=4, F255=9,F255=10,F255=11), D255-B255, IF(OR(F255=2,F255=3,F255=5,F255=6, F255=7,F255=8,F255=12), B255-D255, ""))</f>
        <v>1.6100000000000003E-2</v>
      </c>
      <c r="S256" s="4">
        <v>1.4467086242234205E-3</v>
      </c>
      <c r="X256" s="2">
        <f>IF(OR(F255=1, F255=3, F255=4, F255=5,F255=9,F255=10,F255=11), B255-E255, IF(OR(F255=2, F255=6, F255=7,F255=8,F255=12), E255-B255, ""))</f>
        <v>-5.9999999999999984E-4</v>
      </c>
      <c r="Y256" s="4">
        <v>-4.8613967551724979E-4</v>
      </c>
      <c r="AD256" s="4">
        <f>IF(OR(F255=1, F255=3, F255=4, F255=5,F255=9,F255=10,F255=11), D255-C255, IF(OR(F255=2, F255=6, F255=7,F255=8,F255=12), C255-D255, ""))</f>
        <v>5.5000000000000014E-3</v>
      </c>
      <c r="AE256" s="4">
        <v>-8.6654776361260247E-5</v>
      </c>
      <c r="AJ256" s="4">
        <f>IF(OR(F255=1,F255=2, F255=3,F255=9,F255=11,F255=12), C255-E255, IF(OR( F255=4, F255=5,F255=6, F255=7,F255=8,F255=10), E255-C255, ""))</f>
        <v>0.01</v>
      </c>
      <c r="AK256" s="4">
        <v>1.0472237250674309E-3</v>
      </c>
      <c r="AP256" s="4">
        <f>IF(OR(F255=1, F255=3,F255=4, F255=5,F255=9,F255=10,F255=11), D255-E255, IF(OR(F255=2,F255=6, F255=7,F255=8,F255=12), E255-D255, ""))</f>
        <v>1.5500000000000002E-2</v>
      </c>
      <c r="AQ256" s="4">
        <v>9.6056894870617067E-4</v>
      </c>
    </row>
    <row r="257" spans="1:43" x14ac:dyDescent="0.3">
      <c r="A257" s="1">
        <v>40198</v>
      </c>
      <c r="B257" s="2">
        <v>-8.0000000000000004E-4</v>
      </c>
      <c r="C257" s="2">
        <v>-8.9999999999999998E-4</v>
      </c>
      <c r="D257" s="2">
        <v>-1E-3</v>
      </c>
      <c r="E257" s="2">
        <v>-6.9999999999999999E-4</v>
      </c>
      <c r="F257">
        <f t="shared" si="24"/>
        <v>1</v>
      </c>
      <c r="G257">
        <f t="shared" si="25"/>
        <v>2010</v>
      </c>
      <c r="L257" s="4">
        <f>IF(OR(F256=1, F256=3, F256=4, F256=5, F256=6,F256=9,F256=10,F256=11), B256-C256, IF(OR(F256=2, F256=7,F256=8,F256=12), C256-B256, ""))</f>
        <v>-1.0199999999999999E-2</v>
      </c>
      <c r="M257" s="4">
        <v>-3.8141807001662812E-3</v>
      </c>
      <c r="R257" s="4">
        <f>IF(OR(F256=1, F256=4, F256=9,F256=10,F256=11), D256-B256, IF(OR(F256=2,F256=3,F256=5,F256=6, F256=7,F256=8,F256=12), B256-D256, ""))</f>
        <v>1.3999999999999999E-2</v>
      </c>
      <c r="S257" s="4">
        <v>9.1732593908542583E-4</v>
      </c>
      <c r="X257" s="2">
        <f>IF(OR(F256=1, F256=3, F256=4, F256=5,F256=9,F256=10,F256=11), B256-E256, IF(OR(F256=2, F256=6, F256=7,F256=8,F256=12), E256-B256, ""))</f>
        <v>-4.9999999999999871E-4</v>
      </c>
      <c r="Y257" s="4">
        <v>-4.3644013478302546E-3</v>
      </c>
      <c r="AD257" s="4">
        <f>IF(OR(F256=1, F256=3, F256=4, F256=5,F256=9,F256=10,F256=11), D256-C256, IF(OR(F256=2, F256=6, F256=7,F256=8,F256=12), C256-D256, ""))</f>
        <v>3.8000000000000004E-3</v>
      </c>
      <c r="AE257" s="4">
        <v>-2.8968547610808554E-3</v>
      </c>
      <c r="AJ257" s="4">
        <f>IF(OR(F256=1,F256=2, F256=3,F256=9,F256=11,F256=12), C256-E256, IF(OR( F256=4, F256=5,F256=6, F256=7,F256=8,F256=10), E256-C256, ""))</f>
        <v>9.7000000000000003E-3</v>
      </c>
      <c r="AK257" s="4">
        <v>-5.5022064766397337E-4</v>
      </c>
      <c r="AP257" s="4">
        <f>IF(OR(F256=1, F256=3,F256=4, F256=5,F256=9,F256=10,F256=11), D256-E256, IF(OR(F256=2,F256=6, F256=7,F256=8,F256=12), E256-D256, ""))</f>
        <v>1.3500000000000002E-2</v>
      </c>
      <c r="AQ257" s="4">
        <v>-3.4470754087448287E-3</v>
      </c>
    </row>
    <row r="258" spans="1:43" x14ac:dyDescent="0.3">
      <c r="A258" s="1">
        <v>40199</v>
      </c>
      <c r="B258" s="2">
        <v>-2.4400000000000002E-2</v>
      </c>
      <c r="C258" s="2">
        <v>-2.3300000000000001E-2</v>
      </c>
      <c r="D258" s="2">
        <v>-2.2700000000000001E-2</v>
      </c>
      <c r="E258" s="2">
        <v>-2.4199999999999999E-2</v>
      </c>
      <c r="F258">
        <f t="shared" si="24"/>
        <v>1</v>
      </c>
      <c r="G258">
        <f t="shared" si="25"/>
        <v>2010</v>
      </c>
      <c r="L258" s="4">
        <f>IF(OR(F257=1, F257=3, F257=4, F257=5, F257=6,F257=9,F257=10,F257=11), B257-C257, IF(OR(F257=2, F257=7,F257=8,F257=12), C257-B257, ""))</f>
        <v>9.9999999999999937E-5</v>
      </c>
      <c r="M258" s="4">
        <v>-5.846393335389906E-3</v>
      </c>
      <c r="R258" s="4">
        <f>IF(OR(F257=1, F257=4, F257=9,F257=10,F257=11), D257-B257, IF(OR(F257=2,F257=3,F257=5,F257=6, F257=7,F257=8,F257=12), B257-D257, ""))</f>
        <v>-1.9999999999999998E-4</v>
      </c>
      <c r="S258" s="4">
        <v>-4.6466563959727675E-3</v>
      </c>
      <c r="X258" s="2">
        <f>IF(OR(F257=1, F257=3, F257=4, F257=5,F257=9,F257=10,F257=11), B257-E257, IF(OR(F257=2, F257=6, F257=7,F257=8,F257=12), E257-B257, ""))</f>
        <v>-1.0000000000000005E-4</v>
      </c>
      <c r="Y258" s="4">
        <v>-7.1654054583201584E-3</v>
      </c>
      <c r="AD258" s="4">
        <f>IF(OR(F257=1, F257=3, F257=4, F257=5,F257=9,F257=10,F257=11), D257-C257, IF(OR(F257=2, F257=6, F257=7,F257=8,F257=12), C257-D257, ""))</f>
        <v>-1.0000000000000005E-4</v>
      </c>
      <c r="AE258" s="4">
        <v>-1.0493049731362673E-2</v>
      </c>
      <c r="AJ258" s="4">
        <f>IF(OR(F257=1,F257=2, F257=3,F257=9,F257=11,F257=12), C257-E257, IF(OR( F257=4, F257=5,F257=6, F257=7,F257=8,F257=10), E257-C257, ""))</f>
        <v>-1.9999999999999998E-4</v>
      </c>
      <c r="AK258" s="4">
        <v>-1.3190121229302524E-3</v>
      </c>
      <c r="AP258" s="4">
        <f>IF(OR(F257=1, F257=3,F257=4, F257=5,F257=9,F257=10,F257=11), D257-E257, IF(OR(F257=2,F257=6, F257=7,F257=8,F257=12), E257-D257, ""))</f>
        <v>-3.0000000000000003E-4</v>
      </c>
      <c r="AQ258" s="4">
        <v>-1.1812061854292927E-2</v>
      </c>
    </row>
    <row r="259" spans="1:43" x14ac:dyDescent="0.3">
      <c r="A259" s="1">
        <v>40200</v>
      </c>
      <c r="B259" s="2">
        <v>-1.14E-2</v>
      </c>
      <c r="C259" s="2">
        <v>-1.78E-2</v>
      </c>
      <c r="D259" s="2">
        <v>-1.6400000000000001E-2</v>
      </c>
      <c r="E259" s="2">
        <v>-1.12E-2</v>
      </c>
      <c r="F259">
        <f t="shared" ref="F259:F322" si="26">MONTH(A:A)</f>
        <v>1</v>
      </c>
      <c r="G259">
        <f t="shared" ref="G259:G322" si="27">YEAR(A:A)</f>
        <v>2010</v>
      </c>
      <c r="L259" s="4">
        <f>IF(OR(F258=1, F258=3, F258=4, F258=5, F258=6,F258=9,F258=10,F258=11), B258-C258, IF(OR(F258=2, F258=7,F258=8,F258=12), C258-B258, ""))</f>
        <v>-1.1000000000000003E-3</v>
      </c>
      <c r="M259" s="4">
        <v>9.4886757610430916E-4</v>
      </c>
      <c r="R259" s="4">
        <f>IF(OR(F258=1, F258=4, F258=9,F258=10,F258=11), D258-B258, IF(OR(F258=2,F258=3,F258=5,F258=6, F258=7,F258=8,F258=12), B258-D258, ""))</f>
        <v>1.7000000000000001E-3</v>
      </c>
      <c r="S259" s="4">
        <v>8.2398589859740065E-4</v>
      </c>
      <c r="X259" s="2">
        <f>IF(OR(F258=1, F258=3, F258=4, F258=5,F258=9,F258=10,F258=11), B258-E258, IF(OR(F258=2, F258=6, F258=7,F258=8,F258=12), E258-B258, ""))</f>
        <v>-2.0000000000000226E-4</v>
      </c>
      <c r="Y259" s="4">
        <v>9.1413336826592136E-4</v>
      </c>
      <c r="AD259" s="4">
        <f>IF(OR(F258=1, F258=3, F258=4, F258=5,F258=9,F258=10,F258=11), D258-C258, IF(OR(F258=2, F258=6, F258=7,F258=8,F258=12), C258-D258, ""))</f>
        <v>5.9999999999999984E-4</v>
      </c>
      <c r="AE259" s="4">
        <v>1.7728534747017098E-3</v>
      </c>
      <c r="AJ259" s="4">
        <f>IF(OR(F258=1,F258=2, F258=3,F258=9,F258=11,F258=12), C258-E258, IF(OR( F258=4, F258=5,F258=6, F258=7,F258=8,F258=10), E258-C258, ""))</f>
        <v>8.9999999999999802E-4</v>
      </c>
      <c r="AK259" s="4">
        <v>-3.47342078383878E-5</v>
      </c>
      <c r="AP259" s="4">
        <f>IF(OR(F258=1, F258=3,F258=4, F258=5,F258=9,F258=10,F258=11), D258-E258, IF(OR(F258=2,F258=6, F258=7,F258=8,F258=12), E258-D258, ""))</f>
        <v>1.4999999999999979E-3</v>
      </c>
      <c r="AQ259" s="4">
        <v>1.738119266863322E-3</v>
      </c>
    </row>
    <row r="260" spans="1:43" x14ac:dyDescent="0.3">
      <c r="A260" s="1">
        <v>40203</v>
      </c>
      <c r="B260" s="2">
        <v>-5.5999999999999999E-3</v>
      </c>
      <c r="C260" s="2">
        <v>-8.3999999999999995E-3</v>
      </c>
      <c r="D260" s="2">
        <v>-8.6999999999999994E-3</v>
      </c>
      <c r="E260" s="2">
        <v>-4.7000000000000002E-3</v>
      </c>
      <c r="F260">
        <f t="shared" si="26"/>
        <v>1</v>
      </c>
      <c r="G260">
        <f t="shared" si="27"/>
        <v>2010</v>
      </c>
      <c r="L260" s="4">
        <f>IF(OR(F259=1, F259=3, F259=4, F259=5, F259=6,F259=9,F259=10,F259=11), B259-C259, IF(OR(F259=2, F259=7,F259=8,F259=12), C259-B259, ""))</f>
        <v>6.3999999999999994E-3</v>
      </c>
      <c r="M260" s="4">
        <v>-1.0713121738094581E-2</v>
      </c>
      <c r="R260" s="4">
        <f>IF(OR(F259=1, F259=4, F259=9,F259=10,F259=11), D259-B259, IF(OR(F259=2,F259=3,F259=5,F259=6, F259=7,F259=8,F259=12), B259-D259, ""))</f>
        <v>-5.000000000000001E-3</v>
      </c>
      <c r="S260" s="4">
        <v>-2.4120722185409955E-3</v>
      </c>
      <c r="X260" s="2">
        <f>IF(OR(F259=1, F259=3, F259=4, F259=5,F259=9,F259=10,F259=11), B259-E259, IF(OR(F259=2, F259=6, F259=7,F259=8,F259=12), E259-B259, ""))</f>
        <v>-2.0000000000000052E-4</v>
      </c>
      <c r="Y260" s="4">
        <v>-1.0833639269064227E-2</v>
      </c>
      <c r="AD260" s="4">
        <f>IF(OR(F259=1, F259=3, F259=4, F259=5,F259=9,F259=10,F259=11), D259-C259, IF(OR(F259=2, F259=6, F259=7,F259=8,F259=12), C259-D259, ""))</f>
        <v>1.3999999999999985E-3</v>
      </c>
      <c r="AE260" s="4">
        <v>-1.3125193956635577E-2</v>
      </c>
      <c r="AJ260" s="4">
        <f>IF(OR(F259=1,F259=2, F259=3,F259=9,F259=11,F259=12), C259-E259, IF(OR( F259=4, F259=5,F259=6, F259=7,F259=8,F259=10), E259-C259, ""))</f>
        <v>-6.6E-3</v>
      </c>
      <c r="AK260" s="4">
        <v>-1.205175309696464E-4</v>
      </c>
      <c r="AP260" s="4">
        <f>IF(OR(F259=1, F259=3,F259=4, F259=5,F259=9,F259=10,F259=11), D259-E259, IF(OR(F259=2,F259=6, F259=7,F259=8,F259=12), E259-D259, ""))</f>
        <v>-5.2000000000000015E-3</v>
      </c>
      <c r="AQ260" s="4">
        <v>-1.3245711487605222E-2</v>
      </c>
    </row>
    <row r="261" spans="1:43" x14ac:dyDescent="0.3">
      <c r="A261" s="1">
        <v>40205</v>
      </c>
      <c r="B261" s="2">
        <v>-3.09E-2</v>
      </c>
      <c r="C261" s="2">
        <v>-4.5900000000000003E-2</v>
      </c>
      <c r="D261" s="2">
        <v>-4.2200000000000001E-2</v>
      </c>
      <c r="E261" s="2">
        <v>-2.92E-2</v>
      </c>
      <c r="F261">
        <f t="shared" si="26"/>
        <v>1</v>
      </c>
      <c r="G261">
        <f t="shared" si="27"/>
        <v>2010</v>
      </c>
      <c r="L261" s="4">
        <f>IF(OR(F260=1, F260=3, F260=4, F260=5, F260=6,F260=9,F260=10,F260=11), B260-C260, IF(OR(F260=2, F260=7,F260=8,F260=12), C260-B260, ""))</f>
        <v>2.7999999999999995E-3</v>
      </c>
      <c r="M261" s="4">
        <v>-1.1887374415271995E-2</v>
      </c>
      <c r="R261" s="4">
        <f>IF(OR(F260=1, F260=4, F260=9,F260=10,F260=11), D260-B260, IF(OR(F260=2,F260=3,F260=5,F260=6, F260=7,F260=8,F260=12), B260-D260, ""))</f>
        <v>-3.0999999999999995E-3</v>
      </c>
      <c r="S261" s="4">
        <v>-8.2622339071846893E-4</v>
      </c>
      <c r="X261" s="2">
        <f>IF(OR(F260=1, F260=3, F260=4, F260=5,F260=9,F260=10,F260=11), B260-E260, IF(OR(F260=2, F260=6, F260=7,F260=8,F260=12), E260-B260, ""))</f>
        <v>-8.9999999999999976E-4</v>
      </c>
      <c r="Y261" s="4">
        <v>-1.2189176846086036E-2</v>
      </c>
      <c r="AD261" s="4">
        <f>IF(OR(F260=1, F260=3, F260=4, F260=5,F260=9,F260=10,F260=11), D260-C260, IF(OR(F260=2, F260=6, F260=7,F260=8,F260=12), C260-D260, ""))</f>
        <v>-2.9999999999999992E-4</v>
      </c>
      <c r="AE261" s="4">
        <v>-1.2713597805990464E-2</v>
      </c>
      <c r="AJ261" s="4">
        <f>IF(OR(F260=1,F260=2, F260=3,F260=9,F260=11,F260=12), C260-E260, IF(OR( F260=4, F260=5,F260=6, F260=7,F260=8,F260=10), E260-C260, ""))</f>
        <v>-3.6999999999999993E-3</v>
      </c>
      <c r="AK261" s="4">
        <v>-3.0180243081404101E-4</v>
      </c>
      <c r="AP261" s="4">
        <f>IF(OR(F260=1, F260=3,F260=4, F260=5,F260=9,F260=10,F260=11), D260-E260, IF(OR(F260=2,F260=6, F260=7,F260=8,F260=12), E260-D260, ""))</f>
        <v>-3.9999999999999992E-3</v>
      </c>
      <c r="AQ261" s="4">
        <v>-1.3015400236804505E-2</v>
      </c>
    </row>
    <row r="262" spans="1:43" x14ac:dyDescent="0.3">
      <c r="A262" s="1">
        <v>40206</v>
      </c>
      <c r="B262" s="2">
        <v>2.8999999999999998E-3</v>
      </c>
      <c r="C262" s="2">
        <v>1.0200000000000001E-2</v>
      </c>
      <c r="D262" s="2">
        <v>1.1299999999999999E-2</v>
      </c>
      <c r="E262" s="2">
        <v>1E-3</v>
      </c>
      <c r="F262">
        <f t="shared" si="26"/>
        <v>1</v>
      </c>
      <c r="G262">
        <f t="shared" si="27"/>
        <v>2010</v>
      </c>
      <c r="L262" s="4">
        <f>IF(OR(F261=1, F261=3, F261=4, F261=5, F261=6,F261=9,F261=10,F261=11), B261-C261, IF(OR(F261=2, F261=7,F261=8,F261=12), C261-B261, ""))</f>
        <v>1.5000000000000003E-2</v>
      </c>
      <c r="M262" s="4">
        <v>-3.6871987016626508E-3</v>
      </c>
      <c r="R262" s="4">
        <f>IF(OR(F261=1, F261=4, F261=9,F261=10,F261=11), D261-B261, IF(OR(F261=2,F261=3,F261=5,F261=6, F261=7,F261=8,F261=12), B261-D261, ""))</f>
        <v>-1.1300000000000001E-2</v>
      </c>
      <c r="S262" s="4">
        <v>3.1584249605061156E-3</v>
      </c>
      <c r="X262" s="2">
        <f>IF(OR(F261=1, F261=3, F261=4, F261=5,F261=9,F261=10,F261=11), B261-E261, IF(OR(F261=2, F261=6, F261=7,F261=8,F261=12), E261-B261, ""))</f>
        <v>-1.7000000000000001E-3</v>
      </c>
      <c r="Y262" s="4">
        <v>-4.4528155421807263E-3</v>
      </c>
      <c r="AD262" s="4">
        <f>IF(OR(F261=1, F261=3, F261=4, F261=5,F261=9,F261=10,F261=11), D261-C261, IF(OR(F261=2, F261=6, F261=7,F261=8,F261=12), C261-D261, ""))</f>
        <v>3.7000000000000019E-3</v>
      </c>
      <c r="AE262" s="4">
        <v>-5.2877374115653519E-4</v>
      </c>
      <c r="AJ262" s="4">
        <f>IF(OR(F261=1,F261=2, F261=3,F261=9,F261=11,F261=12), C261-E261, IF(OR( F261=4, F261=5,F261=6, F261=7,F261=8,F261=10), E261-C261, ""))</f>
        <v>-1.6700000000000003E-2</v>
      </c>
      <c r="AK262" s="4">
        <v>-7.6561684051807549E-4</v>
      </c>
      <c r="AP262" s="4">
        <f>IF(OR(F261=1, F261=3,F261=4, F261=5,F261=9,F261=10,F261=11), D261-E261, IF(OR(F261=2,F261=6, F261=7,F261=8,F261=12), E261-D261, ""))</f>
        <v>-1.3000000000000001E-2</v>
      </c>
      <c r="AQ262" s="4">
        <v>-1.2943905816746107E-3</v>
      </c>
    </row>
    <row r="263" spans="1:43" x14ac:dyDescent="0.3">
      <c r="A263" s="1">
        <v>40207</v>
      </c>
      <c r="B263" s="2">
        <v>3.0000000000000001E-3</v>
      </c>
      <c r="C263" s="2">
        <v>2.18E-2</v>
      </c>
      <c r="D263" s="2">
        <v>2.7E-2</v>
      </c>
      <c r="E263" s="2">
        <v>3.0999999999999999E-3</v>
      </c>
      <c r="F263">
        <f t="shared" si="26"/>
        <v>1</v>
      </c>
      <c r="G263">
        <f t="shared" si="27"/>
        <v>2010</v>
      </c>
      <c r="L263" s="4">
        <f>IF(OR(F262=1, F262=3, F262=4, F262=5, F262=6,F262=9,F262=10,F262=11), B262-C262, IF(OR(F262=2, F262=7,F262=8,F262=12), C262-B262, ""))</f>
        <v>-7.3000000000000009E-3</v>
      </c>
      <c r="M263" s="4">
        <v>6.11736558919505E-3</v>
      </c>
      <c r="R263" s="4">
        <f>IF(OR(F262=1, F262=4, F262=9,F262=10,F262=11), D262-B262, IF(OR(F262=2,F262=3,F262=5,F262=6, F262=7,F262=8,F262=12), B262-D262, ""))</f>
        <v>8.3999999999999995E-3</v>
      </c>
      <c r="S263" s="4">
        <v>-9.9095885714461235E-4</v>
      </c>
      <c r="X263" s="2">
        <f>IF(OR(F262=1, F262=3, F262=4, F262=5,F262=9,F262=10,F262=11), B262-E262, IF(OR(F262=2, F262=6, F262=7,F262=8,F262=12), E262-B262, ""))</f>
        <v>1.8999999999999998E-3</v>
      </c>
      <c r="Y263" s="4">
        <v>5.5079800630417411E-3</v>
      </c>
      <c r="AD263" s="4">
        <f>IF(OR(F262=1, F262=3, F262=4, F262=5,F262=9,F262=10,F262=11), D262-C262, IF(OR(F262=2, F262=6, F262=7,F262=8,F262=12), C262-D262, ""))</f>
        <v>1.0999999999999985E-3</v>
      </c>
      <c r="AE263" s="4">
        <v>5.1264067320504376E-3</v>
      </c>
      <c r="AJ263" s="4">
        <f>IF(OR(F262=1,F262=2, F262=3,F262=9,F262=11,F262=12), C262-E262, IF(OR( F262=4, F262=5,F262=6, F262=7,F262=8,F262=10), E262-C262, ""))</f>
        <v>9.1999999999999998E-3</v>
      </c>
      <c r="AK263" s="4">
        <v>-6.093855261533089E-4</v>
      </c>
      <c r="AP263" s="4">
        <f>IF(OR(F262=1, F262=3,F262=4, F262=5,F262=9,F262=10,F262=11), D262-E262, IF(OR(F262=2,F262=6, F262=7,F262=8,F262=12), E262-D262, ""))</f>
        <v>1.03E-2</v>
      </c>
      <c r="AQ263" s="4">
        <v>4.5170212058971287E-3</v>
      </c>
    </row>
    <row r="264" spans="1:43" x14ac:dyDescent="0.3">
      <c r="A264" s="1">
        <v>40210</v>
      </c>
      <c r="B264" s="2">
        <v>3.5999999999999999E-3</v>
      </c>
      <c r="C264" s="2">
        <v>-2.9999999999999997E-4</v>
      </c>
      <c r="D264" s="2">
        <v>-2.9999999999999997E-4</v>
      </c>
      <c r="E264" s="2">
        <v>-1E-4</v>
      </c>
      <c r="F264">
        <f t="shared" si="26"/>
        <v>2</v>
      </c>
      <c r="G264">
        <f t="shared" si="27"/>
        <v>2010</v>
      </c>
      <c r="L264" s="4">
        <f>IF(OR(F263=1, F263=3, F263=4, F263=5, F263=6,F263=9,F263=10,F263=11), B263-C263, IF(OR(F263=2, F263=7,F263=8,F263=12), C263-B263, ""))</f>
        <v>-1.8800000000000001E-2</v>
      </c>
      <c r="M264" s="4">
        <v>-1.5679572004219169E-3</v>
      </c>
      <c r="R264" s="4">
        <f>IF(OR(F263=1, F263=4, F263=9,F263=10,F263=11), D263-B263, IF(OR(F263=2,F263=3,F263=5,F263=6, F263=7,F263=8,F263=12), B263-D263, ""))</f>
        <v>2.4E-2</v>
      </c>
      <c r="S264" s="4">
        <v>-3.3955755359216834E-3</v>
      </c>
      <c r="X264" s="2">
        <f>IF(OR(F263=1, F263=3, F263=4, F263=5,F263=9,F263=10,F263=11), B263-E263, IF(OR(F263=2, F263=6, F263=7,F263=8,F263=12), E263-B263, ""))</f>
        <v>-9.9999999999999829E-5</v>
      </c>
      <c r="Y264" s="4">
        <v>-1.4205977179948294E-3</v>
      </c>
      <c r="AD264" s="4">
        <f>IF(OR(F263=1, F263=3, F263=4, F263=5,F263=9,F263=10,F263=11), D263-C263, IF(OR(F263=2, F263=6, F263=7,F263=8,F263=12), C263-D263, ""))</f>
        <v>5.1999999999999998E-3</v>
      </c>
      <c r="AE264" s="4">
        <v>-4.9635327363436003E-3</v>
      </c>
      <c r="AJ264" s="4">
        <f>IF(OR(F263=1,F263=2, F263=3,F263=9,F263=11,F263=12), C263-E263, IF(OR( F263=4, F263=5,F263=6, F263=7,F263=8,F263=10), E263-C263, ""))</f>
        <v>1.8700000000000001E-2</v>
      </c>
      <c r="AK264" s="4">
        <v>1.4735948242708755E-4</v>
      </c>
      <c r="AP264" s="4">
        <f>IF(OR(F263=1, F263=3,F263=4, F263=5,F263=9,F263=10,F263=11), D263-E263, IF(OR(F263=2,F263=6, F263=7,F263=8,F263=12), E263-D263, ""))</f>
        <v>2.3900000000000001E-2</v>
      </c>
      <c r="AQ264" s="4">
        <v>-4.8161732539165128E-3</v>
      </c>
    </row>
    <row r="265" spans="1:43" x14ac:dyDescent="0.3">
      <c r="A265" s="1">
        <v>40211</v>
      </c>
      <c r="B265" s="2">
        <v>-1.4200000000000001E-2</v>
      </c>
      <c r="C265" s="2">
        <v>-1.55E-2</v>
      </c>
      <c r="D265" s="2">
        <v>-2.0899999999999998E-2</v>
      </c>
      <c r="E265" s="2">
        <v>-1.18E-2</v>
      </c>
      <c r="F265">
        <f t="shared" si="26"/>
        <v>2</v>
      </c>
      <c r="G265">
        <f t="shared" si="27"/>
        <v>2010</v>
      </c>
      <c r="L265" s="4">
        <f>IF(OR(F264=1, F264=3, F264=4, F264=5, F264=6,F264=9,F264=10,F264=11), B264-C264, IF(OR(F264=2, F264=7,F264=8,F264=12), C264-B264, ""))</f>
        <v>-3.8999999999999998E-3</v>
      </c>
      <c r="M265" s="4">
        <v>1.0421760609025724E-2</v>
      </c>
      <c r="R265" s="4">
        <f>IF(OR(F264=1, F264=4, F264=9,F264=10,F264=11), D264-B264, IF(OR(F264=2,F264=3,F264=5,F264=6, F264=7,F264=8,F264=12), B264-D264, ""))</f>
        <v>3.8999999999999998E-3</v>
      </c>
      <c r="S265" s="4">
        <v>5.1190020744598828E-3</v>
      </c>
      <c r="X265" s="2">
        <f>IF(OR(F264=1, F264=3, F264=4, F264=5,F264=9,F264=10,F264=11), B264-E264, IF(OR(F264=2, F264=6, F264=7,F264=8,F264=12), E264-B264, ""))</f>
        <v>-3.6999999999999997E-3</v>
      </c>
      <c r="Y265" s="4">
        <v>1.0124228927843395E-2</v>
      </c>
      <c r="AD265" s="4">
        <f>IF(OR(F264=1, F264=3, F264=4, F264=5,F264=9,F264=10,F264=11), D264-C264, IF(OR(F264=2, F264=6, F264=7,F264=8,F264=12), C264-D264, ""))</f>
        <v>0</v>
      </c>
      <c r="AE265" s="4">
        <v>1.5540762683485608E-2</v>
      </c>
      <c r="AJ265" s="4">
        <f>IF(OR(F264=1,F264=2, F264=3,F264=9,F264=11,F264=12), C264-E264, IF(OR( F264=4, F264=5,F264=6, F264=7,F264=8,F264=10), E264-C264, ""))</f>
        <v>-1.9999999999999998E-4</v>
      </c>
      <c r="AK265" s="4">
        <v>-2.9753168118232948E-4</v>
      </c>
      <c r="AP265" s="4">
        <f>IF(OR(F264=1, F264=3,F264=4, F264=5,F264=9,F264=10,F264=11), D264-E264, IF(OR(F264=2,F264=6, F264=7,F264=8,F264=12), E264-D264, ""))</f>
        <v>1.9999999999999998E-4</v>
      </c>
      <c r="AQ265" s="4">
        <v>1.5243231002303279E-2</v>
      </c>
    </row>
    <row r="266" spans="1:43" x14ac:dyDescent="0.3">
      <c r="A266" s="1">
        <v>40212</v>
      </c>
      <c r="B266" s="2">
        <v>2.1100000000000001E-2</v>
      </c>
      <c r="C266" s="2">
        <v>2.3400000000000001E-2</v>
      </c>
      <c r="D266" s="2">
        <v>1.9300000000000001E-2</v>
      </c>
      <c r="E266" s="2">
        <v>2.06E-2</v>
      </c>
      <c r="F266">
        <f t="shared" si="26"/>
        <v>2</v>
      </c>
      <c r="G266">
        <f t="shared" si="27"/>
        <v>2010</v>
      </c>
      <c r="L266" s="4">
        <f>IF(OR(F265=1, F265=3, F265=4, F265=5, F265=6,F265=9,F265=10,F265=11), B265-C265, IF(OR(F265=2, F265=7,F265=8,F265=12), C265-B265, ""))</f>
        <v>-1.2999999999999991E-3</v>
      </c>
      <c r="M266" s="4">
        <v>3.6448341826254178E-3</v>
      </c>
      <c r="R266" s="4">
        <f>IF(OR(F265=1, F265=4, F265=9,F265=10,F265=11), D265-B265, IF(OR(F265=2,F265=3,F265=5,F265=6, F265=7,F265=8,F265=12), B265-D265, ""))</f>
        <v>6.6999999999999976E-3</v>
      </c>
      <c r="S266" s="4">
        <v>2.5857581659390512E-3</v>
      </c>
      <c r="X266" s="2">
        <f>IF(OR(F265=1, F265=3, F265=4, F265=5,F265=9,F265=10,F265=11), B265-E265, IF(OR(F265=2, F265=6, F265=7,F265=8,F265=12), E265-B265, ""))</f>
        <v>2.4000000000000011E-3</v>
      </c>
      <c r="Y266" s="4">
        <v>3.9023061528315611E-3</v>
      </c>
      <c r="AD266" s="4">
        <f>IF(OR(F265=1, F265=3, F265=4, F265=5,F265=9,F265=10,F265=11), D265-C265, IF(OR(F265=2, F265=6, F265=7,F265=8,F265=12), C265-D265, ""))</f>
        <v>5.3999999999999986E-3</v>
      </c>
      <c r="AE266" s="4">
        <v>6.230592348564469E-3</v>
      </c>
      <c r="AJ266" s="4">
        <f>IF(OR(F265=1,F265=2, F265=3,F265=9,F265=11,F265=12), C265-E265, IF(OR( F265=4, F265=5,F265=6, F265=7,F265=8,F265=10), E265-C265, ""))</f>
        <v>-3.7000000000000002E-3</v>
      </c>
      <c r="AK266" s="4">
        <v>2.5747197020614329E-4</v>
      </c>
      <c r="AP266" s="4">
        <f>IF(OR(F265=1, F265=3,F265=4, F265=5,F265=9,F265=10,F265=11), D265-E265, IF(OR(F265=2,F265=6, F265=7,F265=8,F265=12), E265-D265, ""))</f>
        <v>9.0999999999999987E-3</v>
      </c>
      <c r="AQ266" s="4">
        <v>6.4880643187706123E-3</v>
      </c>
    </row>
    <row r="267" spans="1:43" x14ac:dyDescent="0.3">
      <c r="A267" s="1">
        <v>40213</v>
      </c>
      <c r="B267" s="2">
        <v>-1.7500000000000002E-2</v>
      </c>
      <c r="C267" s="2">
        <v>-1.9800000000000002E-2</v>
      </c>
      <c r="D267" s="2">
        <v>-1.8599999999999998E-2</v>
      </c>
      <c r="E267" s="2">
        <v>-1.6400000000000001E-2</v>
      </c>
      <c r="F267">
        <f t="shared" si="26"/>
        <v>2</v>
      </c>
      <c r="G267">
        <f t="shared" si="27"/>
        <v>2010</v>
      </c>
      <c r="L267" s="4">
        <f>IF(OR(F266=1, F266=3, F266=4, F266=5, F266=6,F266=9,F266=10,F266=11), B266-C266, IF(OR(F266=2, F266=7,F266=8,F266=12), C266-B266, ""))</f>
        <v>2.3E-3</v>
      </c>
      <c r="M267" s="4">
        <v>5.7079871693860411E-3</v>
      </c>
      <c r="R267" s="4">
        <f>IF(OR(F266=1, F266=4, F266=9,F266=10,F266=11), D266-B266, IF(OR(F266=2,F266=3,F266=5,F266=6, F266=7,F266=8,F266=12), B266-D266, ""))</f>
        <v>1.7999999999999995E-3</v>
      </c>
      <c r="S267" s="4">
        <v>-3.4498644256546057E-3</v>
      </c>
      <c r="X267" s="2">
        <f>IF(OR(F266=1, F266=3, F266=4, F266=5,F266=9,F266=10,F266=11), B266-E266, IF(OR(F266=2, F266=6, F266=7,F266=8,F266=12), E266-B266, ""))</f>
        <v>-5.0000000000000044E-4</v>
      </c>
      <c r="Y267" s="4">
        <v>5.4956811360973648E-3</v>
      </c>
      <c r="AD267" s="4">
        <f>IF(OR(F266=1, F266=3, F266=4, F266=5,F266=9,F266=10,F266=11), D266-C266, IF(OR(F266=2, F266=6, F266=7,F266=8,F266=12), C266-D266, ""))</f>
        <v>4.0999999999999995E-3</v>
      </c>
      <c r="AE267" s="4">
        <v>2.2581227437314358E-3</v>
      </c>
      <c r="AJ267" s="4">
        <f>IF(OR(F266=1,F266=2, F266=3,F266=9,F266=11,F266=12), C266-E266, IF(OR( F266=4, F266=5,F266=6, F266=7,F266=8,F266=10), E266-C266, ""))</f>
        <v>2.8000000000000004E-3</v>
      </c>
      <c r="AK267" s="4">
        <v>-2.1230603328867715E-4</v>
      </c>
      <c r="AP267" s="4">
        <f>IF(OR(F266=1, F266=3,F266=4, F266=5,F266=9,F266=10,F266=11), D266-E266, IF(OR(F266=2,F266=6, F266=7,F266=8,F266=12), E266-D266, ""))</f>
        <v>1.2999999999999991E-3</v>
      </c>
      <c r="AQ267" s="4">
        <v>2.0458167104427587E-3</v>
      </c>
    </row>
    <row r="268" spans="1:43" x14ac:dyDescent="0.3">
      <c r="A268" s="1">
        <v>40214</v>
      </c>
      <c r="B268" s="2">
        <v>-2.6100000000000002E-2</v>
      </c>
      <c r="C268" s="2">
        <v>-2.58E-2</v>
      </c>
      <c r="D268" s="2">
        <v>-2.93E-2</v>
      </c>
      <c r="E268" s="2">
        <v>-2.6800000000000001E-2</v>
      </c>
      <c r="F268">
        <f t="shared" si="26"/>
        <v>2</v>
      </c>
      <c r="G268">
        <f t="shared" si="27"/>
        <v>2010</v>
      </c>
      <c r="L268" s="4">
        <f>IF(OR(F267=1, F267=3, F267=4, F267=5, F267=6,F267=9,F267=10,F267=11), B267-C267, IF(OR(F267=2, F267=7,F267=8,F267=12), C267-B267, ""))</f>
        <v>-2.3E-3</v>
      </c>
      <c r="M268" s="4">
        <v>-3.1146744194073968E-3</v>
      </c>
      <c r="R268" s="4">
        <f>IF(OR(F267=1, F267=4, F267=9,F267=10,F267=11), D267-B267, IF(OR(F267=2,F267=3,F267=5,F267=6, F267=7,F267=8,F267=12), B267-D267, ""))</f>
        <v>1.0999999999999968E-3</v>
      </c>
      <c r="S268" s="4">
        <v>1.1933372121321051E-3</v>
      </c>
      <c r="X268" s="2">
        <f>IF(OR(F267=1, F267=3, F267=4, F267=5,F267=9,F267=10,F267=11), B267-E267, IF(OR(F267=2, F267=6, F267=7,F267=8,F267=12), E267-B267, ""))</f>
        <v>1.1000000000000003E-3</v>
      </c>
      <c r="Y268" s="4">
        <v>-3.1625172836848977E-3</v>
      </c>
      <c r="AD268" s="4">
        <f>IF(OR(F267=1, F267=3, F267=4, F267=5,F267=9,F267=10,F267=11), D267-C267, IF(OR(F267=2, F267=6, F267=7,F267=8,F267=12), C267-D267, ""))</f>
        <v>-1.2000000000000031E-3</v>
      </c>
      <c r="AE268" s="4">
        <v>-1.9213372072752917E-3</v>
      </c>
      <c r="AJ268" s="4">
        <f>IF(OR(F267=1,F267=2, F267=3,F267=9,F267=11,F267=12), C267-E267, IF(OR( F267=4, F267=5,F267=6, F267=7,F267=8,F267=10), E267-C267, ""))</f>
        <v>-3.4000000000000002E-3</v>
      </c>
      <c r="AK268" s="4">
        <v>-4.7842864277500784E-5</v>
      </c>
      <c r="AP268" s="4">
        <f>IF(OR(F267=1, F267=3,F267=4, F267=5,F267=9,F267=10,F267=11), D267-E267, IF(OR(F267=2,F267=6, F267=7,F267=8,F267=12), E267-D267, ""))</f>
        <v>2.1999999999999971E-3</v>
      </c>
      <c r="AQ268" s="4">
        <v>-1.9691800715527924E-3</v>
      </c>
    </row>
    <row r="269" spans="1:43" x14ac:dyDescent="0.3">
      <c r="A269" s="1">
        <v>40215</v>
      </c>
      <c r="B269" s="2">
        <v>8.2000000000000007E-3</v>
      </c>
      <c r="C269" s="2">
        <v>5.5999999999999999E-3</v>
      </c>
      <c r="D269" s="2">
        <v>6.3E-3</v>
      </c>
      <c r="E269" s="2">
        <v>7.9000000000000008E-3</v>
      </c>
      <c r="F269">
        <f t="shared" si="26"/>
        <v>2</v>
      </c>
      <c r="G269">
        <f t="shared" si="27"/>
        <v>2010</v>
      </c>
      <c r="L269" s="4">
        <f>IF(OR(F268=1, F268=3, F268=4, F268=5, F268=6,F268=9,F268=10,F268=11), B268-C268, IF(OR(F268=2, F268=7,F268=8,F268=12), C268-B268, ""))</f>
        <v>3.0000000000000165E-4</v>
      </c>
      <c r="M269" s="4">
        <v>-1.0547868284224703E-2</v>
      </c>
      <c r="R269" s="4">
        <f>IF(OR(F268=1, F268=4, F268=9,F268=10,F268=11), D268-B268, IF(OR(F268=2,F268=3,F268=5,F268=6, F268=7,F268=8,F268=12), B268-D268, ""))</f>
        <v>3.199999999999998E-3</v>
      </c>
      <c r="S269" s="4">
        <v>2.4505154823672055E-3</v>
      </c>
      <c r="X269" s="2">
        <f>IF(OR(F268=1, F268=3, F268=4, F268=5,F268=9,F268=10,F268=11), B268-E268, IF(OR(F268=2, F268=6, F268=7,F268=8,F268=12), E268-B268, ""))</f>
        <v>-6.9999999999999923E-4</v>
      </c>
      <c r="Y269" s="4">
        <v>-1.1377435644731263E-2</v>
      </c>
      <c r="AD269" s="4">
        <f>IF(OR(F268=1, F268=3, F268=4, F268=5,F268=9,F268=10,F268=11), D268-C268, IF(OR(F268=2, F268=6, F268=7,F268=8,F268=12), C268-D268, ""))</f>
        <v>3.4999999999999996E-3</v>
      </c>
      <c r="AE269" s="4">
        <v>-8.0973528018574974E-3</v>
      </c>
      <c r="AJ269" s="4">
        <f>IF(OR(F268=1,F268=2, F268=3,F268=9,F268=11,F268=12), C268-E268, IF(OR( F268=4, F268=5,F268=6, F268=7,F268=8,F268=10), E268-C268, ""))</f>
        <v>1.0000000000000009E-3</v>
      </c>
      <c r="AK269" s="4">
        <v>-8.2956736050656126E-4</v>
      </c>
      <c r="AP269" s="4">
        <f>IF(OR(F268=1, F268=3,F268=4, F268=5,F268=9,F268=10,F268=11), D268-E268, IF(OR(F268=2,F268=6, F268=7,F268=8,F268=12), E268-D268, ""))</f>
        <v>2.4999999999999988E-3</v>
      </c>
      <c r="AQ269" s="4">
        <v>-8.9269201623640576E-3</v>
      </c>
    </row>
    <row r="270" spans="1:43" x14ac:dyDescent="0.3">
      <c r="A270" s="1">
        <v>40217</v>
      </c>
      <c r="B270" s="2">
        <v>6.9999999999999999E-4</v>
      </c>
      <c r="C270" s="2">
        <v>-5.0000000000000001E-4</v>
      </c>
      <c r="D270" s="2">
        <v>8.0999999999999996E-3</v>
      </c>
      <c r="E270" s="2">
        <v>1.2999999999999999E-3</v>
      </c>
      <c r="F270">
        <f t="shared" si="26"/>
        <v>2</v>
      </c>
      <c r="G270">
        <f t="shared" si="27"/>
        <v>2010</v>
      </c>
      <c r="L270" s="4">
        <f>IF(OR(F269=1, F269=3, F269=4, F269=5, F269=6,F269=9,F269=10,F269=11), B269-C269, IF(OR(F269=2, F269=7,F269=8,F269=12), C269-B269, ""))</f>
        <v>-2.6000000000000007E-3</v>
      </c>
      <c r="M270" s="4">
        <v>-5.5314566661895589E-3</v>
      </c>
      <c r="R270" s="4">
        <f>IF(OR(F269=1, F269=4, F269=9,F269=10,F269=11), D269-B269, IF(OR(F269=2,F269=3,F269=5,F269=6, F269=7,F269=8,F269=12), B269-D269, ""))</f>
        <v>1.9000000000000006E-3</v>
      </c>
      <c r="S270" s="4">
        <v>-4.0128604792438356E-3</v>
      </c>
      <c r="X270" s="2">
        <f>IF(OR(F269=1, F269=3, F269=4, F269=5,F269=9,F269=10,F269=11), B269-E269, IF(OR(F269=2, F269=6, F269=7,F269=8,F269=12), E269-B269, ""))</f>
        <v>-2.9999999999999992E-4</v>
      </c>
      <c r="Y270" s="4">
        <v>-3.2161092854509424E-3</v>
      </c>
      <c r="AD270" s="4">
        <f>IF(OR(F269=1, F269=3, F269=4, F269=5,F269=9,F269=10,F269=11), D269-C269, IF(OR(F269=2, F269=6, F269=7,F269=8,F269=12), C269-D269, ""))</f>
        <v>-7.000000000000001E-4</v>
      </c>
      <c r="AE270" s="4">
        <v>-9.5443171454333946E-3</v>
      </c>
      <c r="AJ270" s="4">
        <f>IF(OR(F269=1,F269=2, F269=3,F269=9,F269=11,F269=12), C269-E269, IF(OR( F269=4, F269=5,F269=6, F269=7,F269=8,F269=10), E269-C269, ""))</f>
        <v>-2.3000000000000008E-3</v>
      </c>
      <c r="AK270" s="4">
        <v>2.3153473807386166E-3</v>
      </c>
      <c r="AP270" s="4">
        <f>IF(OR(F269=1, F269=3,F269=4, F269=5,F269=9,F269=10,F269=11), D269-E269, IF(OR(F269=2,F269=6, F269=7,F269=8,F269=12), E269-D269, ""))</f>
        <v>1.6000000000000007E-3</v>
      </c>
      <c r="AQ270" s="4">
        <v>-7.228969764694778E-3</v>
      </c>
    </row>
    <row r="271" spans="1:43" x14ac:dyDescent="0.3">
      <c r="A271" s="1">
        <v>40218</v>
      </c>
      <c r="B271" s="2">
        <v>6.7999999999999996E-3</v>
      </c>
      <c r="C271" s="2">
        <v>6.7999999999999996E-3</v>
      </c>
      <c r="D271" s="2">
        <v>6.0000000000000001E-3</v>
      </c>
      <c r="E271" s="2">
        <v>6.7000000000000002E-3</v>
      </c>
      <c r="F271">
        <f t="shared" si="26"/>
        <v>2</v>
      </c>
      <c r="G271">
        <f t="shared" si="27"/>
        <v>2010</v>
      </c>
      <c r="L271" s="4">
        <f>IF(OR(F270=1, F270=3, F270=4, F270=5, F270=6,F270=9,F270=10,F270=11), B270-C270, IF(OR(F270=2, F270=7,F270=8,F270=12), C270-B270, ""))</f>
        <v>-1.2000000000000001E-3</v>
      </c>
      <c r="M271" s="4">
        <v>1.1197036387446156E-2</v>
      </c>
      <c r="R271" s="4">
        <f>IF(OR(F270=1, F270=4, F270=9,F270=10,F270=11), D270-B270, IF(OR(F270=2,F270=3,F270=5,F270=6, F270=7,F270=8,F270=12), B270-D270, ""))</f>
        <v>-7.3999999999999995E-3</v>
      </c>
      <c r="S271" s="4">
        <v>1.1949129878975496E-3</v>
      </c>
      <c r="X271" s="2">
        <f>IF(OR(F270=1, F270=3, F270=4, F270=5,F270=9,F270=10,F270=11), B270-E270, IF(OR(F270=2, F270=6, F270=7,F270=8,F270=12), E270-B270, ""))</f>
        <v>5.9999999999999995E-4</v>
      </c>
      <c r="Y271" s="4">
        <v>1.0357917970296749E-2</v>
      </c>
      <c r="AD271" s="4">
        <f>IF(OR(F270=1, F270=3, F270=4, F270=5,F270=9,F270=10,F270=11), D270-C270, IF(OR(F270=2, F270=6, F270=7,F270=8,F270=12), C270-D270, ""))</f>
        <v>-8.6E-3</v>
      </c>
      <c r="AE271" s="4">
        <v>1.2391949375343705E-2</v>
      </c>
      <c r="AJ271" s="4">
        <f>IF(OR(F270=1,F270=2, F270=3,F270=9,F270=11,F270=12), C270-E270, IF(OR( F270=4, F270=5,F270=6, F270=7,F270=8,F270=10), E270-C270, ""))</f>
        <v>-1.8E-3</v>
      </c>
      <c r="AK271" s="4">
        <v>8.3911841714940749E-4</v>
      </c>
      <c r="AP271" s="4">
        <f>IF(OR(F270=1, F270=3,F270=4, F270=5,F270=9,F270=10,F270=11), D270-E270, IF(OR(F270=2,F270=6, F270=7,F270=8,F270=12), E270-D270, ""))</f>
        <v>-6.7999999999999996E-3</v>
      </c>
      <c r="AQ271" s="4">
        <v>1.1552830958194298E-2</v>
      </c>
    </row>
    <row r="272" spans="1:43" x14ac:dyDescent="0.3">
      <c r="A272" s="1">
        <v>40219</v>
      </c>
      <c r="B272" s="2">
        <v>-7.4000000000000003E-3</v>
      </c>
      <c r="C272" s="2">
        <v>-8.9999999999999993E-3</v>
      </c>
      <c r="D272" s="2">
        <v>-1.2200000000000001E-2</v>
      </c>
      <c r="E272" s="2">
        <v>-7.4999999999999997E-3</v>
      </c>
      <c r="F272">
        <f t="shared" si="26"/>
        <v>2</v>
      </c>
      <c r="G272">
        <f t="shared" si="27"/>
        <v>2010</v>
      </c>
      <c r="L272" s="4">
        <f>IF(OR(F271=1, F271=3, F271=4, F271=5, F271=6,F271=9,F271=10,F271=11), B271-C271, IF(OR(F271=2, F271=7,F271=8,F271=12), C271-B271, ""))</f>
        <v>0</v>
      </c>
      <c r="M272" s="4">
        <v>1.6611539245528148E-4</v>
      </c>
      <c r="R272" s="4">
        <f>IF(OR(F271=1, F271=4, F271=9,F271=10,F271=11), D271-B271, IF(OR(F271=2,F271=3,F271=5,F271=6, F271=7,F271=8,F271=12), B271-D271, ""))</f>
        <v>7.999999999999995E-4</v>
      </c>
      <c r="S272" s="4">
        <v>2.6389875297945335E-3</v>
      </c>
      <c r="X272" s="2">
        <f>IF(OR(F271=1, F271=3, F271=4, F271=5,F271=9,F271=10,F271=11), B271-E271, IF(OR(F271=2, F271=6, F271=7,F271=8,F271=12), E271-B271, ""))</f>
        <v>-9.9999999999999395E-5</v>
      </c>
      <c r="Y272" s="4">
        <v>1.9397815764299192E-3</v>
      </c>
      <c r="AD272" s="4">
        <f>IF(OR(F271=1, F271=3, F271=4, F271=5,F271=9,F271=10,F271=11), D271-C271, IF(OR(F271=2, F271=6, F271=7,F271=8,F271=12), C271-D271, ""))</f>
        <v>7.999999999999995E-4</v>
      </c>
      <c r="AE272" s="4">
        <v>2.805102922249815E-3</v>
      </c>
      <c r="AJ272" s="4">
        <f>IF(OR(F271=1,F271=2, F271=3,F271=9,F271=11,F271=12), C271-E271, IF(OR( F271=4, F271=5,F271=6, F271=7,F271=8,F271=10), E271-C271, ""))</f>
        <v>9.9999999999999395E-5</v>
      </c>
      <c r="AK272" s="4">
        <v>-1.7736661839746377E-3</v>
      </c>
      <c r="AP272" s="4">
        <f>IF(OR(F271=1, F271=3,F271=4, F271=5,F271=9,F271=10,F271=11), D271-E271, IF(OR(F271=2,F271=6, F271=7,F271=8,F271=12), E271-D271, ""))</f>
        <v>7.000000000000001E-4</v>
      </c>
      <c r="AQ272" s="4">
        <v>4.5787691062244527E-3</v>
      </c>
    </row>
    <row r="273" spans="1:43" x14ac:dyDescent="0.3">
      <c r="A273" s="1">
        <v>40220</v>
      </c>
      <c r="B273" s="2">
        <v>1.46E-2</v>
      </c>
      <c r="C273" s="2">
        <v>7.7000000000000002E-3</v>
      </c>
      <c r="D273" s="2">
        <v>1.0999999999999999E-2</v>
      </c>
      <c r="E273" s="2">
        <v>1.4500000000000001E-2</v>
      </c>
      <c r="F273">
        <f t="shared" si="26"/>
        <v>2</v>
      </c>
      <c r="G273">
        <f t="shared" si="27"/>
        <v>2010</v>
      </c>
      <c r="L273" s="4">
        <f>IF(OR(F272=1, F272=3, F272=4, F272=5, F272=6,F272=9,F272=10,F272=11), B272-C272, IF(OR(F272=2, F272=7,F272=8,F272=12), C272-B272, ""))</f>
        <v>-1.599999999999999E-3</v>
      </c>
      <c r="M273" s="4">
        <v>3.4083070498843061E-3</v>
      </c>
      <c r="R273" s="4">
        <f>IF(OR(F272=1, F272=4, F272=9,F272=10,F272=11), D272-B272, IF(OR(F272=2,F272=3,F272=5,F272=6, F272=7,F272=8,F272=12), B272-D272, ""))</f>
        <v>4.8000000000000004E-3</v>
      </c>
      <c r="S273" s="4">
        <v>-4.5655120805835822E-4</v>
      </c>
      <c r="X273" s="2">
        <f>IF(OR(F272=1, F272=3, F272=4, F272=5,F272=9,F272=10,F272=11), B272-E272, IF(OR(F272=2, F272=6, F272=7,F272=8,F272=12), E272-B272, ""))</f>
        <v>-9.9999999999999395E-5</v>
      </c>
      <c r="Y273" s="4">
        <v>3.1184121651477385E-3</v>
      </c>
      <c r="AD273" s="4">
        <f>IF(OR(F272=1, F272=3, F272=4, F272=5,F272=9,F272=10,F272=11), D272-C272, IF(OR(F272=2, F272=6, F272=7,F272=8,F272=12), C272-D272, ""))</f>
        <v>3.2000000000000015E-3</v>
      </c>
      <c r="AE273" s="4">
        <v>2.9517558418259478E-3</v>
      </c>
      <c r="AJ273" s="4">
        <f>IF(OR(F272=1,F272=2, F272=3,F272=9,F272=11,F272=12), C272-E272, IF(OR( F272=4, F272=5,F272=6, F272=7,F272=8,F272=10), E272-C272, ""))</f>
        <v>-1.4999999999999996E-3</v>
      </c>
      <c r="AK273" s="4">
        <v>2.898948847365676E-4</v>
      </c>
      <c r="AP273" s="4">
        <f>IF(OR(F272=1, F272=3,F272=4, F272=5,F272=9,F272=10,F272=11), D272-E272, IF(OR(F272=2,F272=6, F272=7,F272=8,F272=12), E272-D272, ""))</f>
        <v>4.7000000000000011E-3</v>
      </c>
      <c r="AQ273" s="4">
        <v>2.6618609570893802E-3</v>
      </c>
    </row>
    <row r="274" spans="1:43" x14ac:dyDescent="0.3">
      <c r="A274" s="1">
        <v>40224</v>
      </c>
      <c r="B274" s="2">
        <v>-5.1999999999999998E-3</v>
      </c>
      <c r="C274" s="2">
        <v>-4.4999999999999997E-3</v>
      </c>
      <c r="D274" s="2">
        <v>-8.2000000000000007E-3</v>
      </c>
      <c r="E274" s="2">
        <v>-7.1000000000000004E-3</v>
      </c>
      <c r="F274">
        <f t="shared" si="26"/>
        <v>2</v>
      </c>
      <c r="G274">
        <f t="shared" si="27"/>
        <v>2010</v>
      </c>
      <c r="L274" s="4">
        <f>IF(OR(F273=1, F273=3, F273=4, F273=5, F273=6,F273=9,F273=10,F273=11), B273-C273, IF(OR(F273=2, F273=7,F273=8,F273=12), C273-B273, ""))</f>
        <v>-6.8999999999999999E-3</v>
      </c>
      <c r="M274" s="4">
        <v>1.951123005473311E-3</v>
      </c>
      <c r="R274" s="4">
        <f>IF(OR(F273=1, F273=4, F273=9,F273=10,F273=11), D273-B273, IF(OR(F273=2,F273=3,F273=5,F273=6, F273=7,F273=8,F273=12), B273-D273, ""))</f>
        <v>3.6000000000000008E-3</v>
      </c>
      <c r="S274" s="4">
        <v>1.4149929131568079E-3</v>
      </c>
      <c r="X274" s="2">
        <f>IF(OR(F273=1, F273=3, F273=4, F273=5,F273=9,F273=10,F273=11), B273-E273, IF(OR(F273=2, F273=6, F273=7,F273=8,F273=12), E273-B273, ""))</f>
        <v>-9.9999999999999395E-5</v>
      </c>
      <c r="Y274" s="4">
        <v>9.7086161204710478E-4</v>
      </c>
      <c r="AD274" s="4">
        <f>IF(OR(F273=1, F273=3, F273=4, F273=5,F273=9,F273=10,F273=11), D273-C273, IF(OR(F273=2, F273=6, F273=7,F273=8,F273=12), C273-D273, ""))</f>
        <v>-3.2999999999999991E-3</v>
      </c>
      <c r="AE274" s="4">
        <v>3.3661159186301188E-3</v>
      </c>
      <c r="AJ274" s="4">
        <f>IF(OR(F273=1,F273=2, F273=3,F273=9,F273=11,F273=12), C273-E273, IF(OR( F273=4, F273=5,F273=6, F273=7,F273=8,F273=10), E273-C273, ""))</f>
        <v>-6.8000000000000005E-3</v>
      </c>
      <c r="AK274" s="4">
        <v>9.8026139342620618E-4</v>
      </c>
      <c r="AP274" s="4">
        <f>IF(OR(F273=1, F273=3,F273=4, F273=5,F273=9,F273=10,F273=11), D273-E273, IF(OR(F273=2,F273=6, F273=7,F273=8,F273=12), E273-D273, ""))</f>
        <v>3.5000000000000014E-3</v>
      </c>
      <c r="AQ274" s="4">
        <v>2.3858545252039127E-3</v>
      </c>
    </row>
    <row r="275" spans="1:43" x14ac:dyDescent="0.3">
      <c r="A275" s="1">
        <v>40225</v>
      </c>
      <c r="B275" s="2">
        <v>1.12E-2</v>
      </c>
      <c r="C275" s="2">
        <v>8.5000000000000006E-3</v>
      </c>
      <c r="D275" s="2">
        <v>1.0200000000000001E-2</v>
      </c>
      <c r="E275" s="2">
        <v>1.17E-2</v>
      </c>
      <c r="F275">
        <f t="shared" si="26"/>
        <v>2</v>
      </c>
      <c r="G275">
        <f t="shared" si="27"/>
        <v>2010</v>
      </c>
      <c r="L275" s="4">
        <f>IF(OR(F274=1, F274=3, F274=4, F274=5, F274=6,F274=9,F274=10,F274=11), B274-C274, IF(OR(F274=2, F274=7,F274=8,F274=12), C274-B274, ""))</f>
        <v>7.000000000000001E-4</v>
      </c>
      <c r="M275" s="4">
        <v>-7.4990523930713593E-3</v>
      </c>
      <c r="R275" s="4">
        <f>IF(OR(F274=1, F274=4, F274=9,F274=10,F274=11), D274-B274, IF(OR(F274=2,F274=3,F274=5,F274=6, F274=7,F274=8,F274=12), B274-D274, ""))</f>
        <v>3.0000000000000009E-3</v>
      </c>
      <c r="S275" s="4">
        <v>-7.0566374176219901E-4</v>
      </c>
      <c r="X275" s="2">
        <f>IF(OR(F274=1, F274=3, F274=4, F274=5,F274=9,F274=10,F274=11), B274-E274, IF(OR(F274=2, F274=6, F274=7,F274=8,F274=12), E274-B274, ""))</f>
        <v>-1.9000000000000006E-3</v>
      </c>
      <c r="Y275" s="4">
        <v>-7.5483872841282142E-3</v>
      </c>
      <c r="AD275" s="4">
        <f>IF(OR(F274=1, F274=3, F274=4, F274=5,F274=9,F274=10,F274=11), D274-C274, IF(OR(F274=2, F274=6, F274=7,F274=8,F274=12), C274-D274, ""))</f>
        <v>3.700000000000001E-3</v>
      </c>
      <c r="AE275" s="4">
        <v>-8.2047161348335583E-3</v>
      </c>
      <c r="AJ275" s="4">
        <f>IF(OR(F274=1,F274=2, F274=3,F274=9,F274=11,F274=12), C274-E274, IF(OR( F274=4, F274=5,F274=6, F274=7,F274=8,F274=10), E274-C274, ""))</f>
        <v>2.6000000000000007E-3</v>
      </c>
      <c r="AK275" s="4">
        <v>4.9334891056854874E-5</v>
      </c>
      <c r="AP275" s="4">
        <f>IF(OR(F274=1, F274=3,F274=4, F274=5,F274=9,F274=10,F274=11), D274-E274, IF(OR(F274=2,F274=6, F274=7,F274=8,F274=12), E274-D274, ""))</f>
        <v>1.1000000000000003E-3</v>
      </c>
      <c r="AQ275" s="4">
        <v>-8.2540510258904132E-3</v>
      </c>
    </row>
    <row r="276" spans="1:43" x14ac:dyDescent="0.3">
      <c r="A276" s="1">
        <v>40226</v>
      </c>
      <c r="B276" s="2">
        <v>1.2E-2</v>
      </c>
      <c r="C276" s="2">
        <v>1.61E-2</v>
      </c>
      <c r="D276" s="2">
        <v>1.83E-2</v>
      </c>
      <c r="E276" s="2">
        <v>1.2500000000000001E-2</v>
      </c>
      <c r="F276">
        <f t="shared" si="26"/>
        <v>2</v>
      </c>
      <c r="G276">
        <f t="shared" si="27"/>
        <v>2010</v>
      </c>
      <c r="L276" s="4">
        <f>IF(OR(F275=1, F275=3, F275=4, F275=5, F275=6,F275=9,F275=10,F275=11), B275-C275, IF(OR(F275=2, F275=7,F275=8,F275=12), C275-B275, ""))</f>
        <v>-2.6999999999999993E-3</v>
      </c>
      <c r="M276" s="4">
        <v>-5.0521493266842271E-3</v>
      </c>
      <c r="R276" s="4">
        <f>IF(OR(F275=1, F275=4, F275=9,F275=10,F275=11), D275-B275, IF(OR(F275=2,F275=3,F275=5,F275=6, F275=7,F275=8,F275=12), B275-D275, ""))</f>
        <v>9.9999999999999915E-4</v>
      </c>
      <c r="S276" s="4">
        <v>-9.4640078980668015E-4</v>
      </c>
      <c r="X276" s="2">
        <f>IF(OR(F275=1, F275=3, F275=4, F275=5,F275=9,F275=10,F275=11), B275-E275, IF(OR(F275=2, F275=6, F275=7,F275=8,F275=12), E275-B275, ""))</f>
        <v>5.0000000000000044E-4</v>
      </c>
      <c r="Y276" s="4">
        <v>-4.8394908715658543E-3</v>
      </c>
      <c r="AD276" s="4">
        <f>IF(OR(F275=1, F275=3, F275=4, F275=5,F275=9,F275=10,F275=11), D275-C275, IF(OR(F275=2, F275=6, F275=7,F275=8,F275=12), C275-D275, ""))</f>
        <v>-1.7000000000000001E-3</v>
      </c>
      <c r="AE276" s="4">
        <v>-5.9985501164909073E-3</v>
      </c>
      <c r="AJ276" s="4">
        <f>IF(OR(F275=1,F275=2, F275=3,F275=9,F275=11,F275=12), C275-E275, IF(OR( F275=4, F275=5,F275=6, F275=7,F275=8,F275=10), E275-C275, ""))</f>
        <v>-3.1999999999999997E-3</v>
      </c>
      <c r="AK276" s="4">
        <v>-2.1265845511837279E-4</v>
      </c>
      <c r="AP276" s="4">
        <f>IF(OR(F275=1, F275=3,F275=4, F275=5,F275=9,F275=10,F275=11), D275-E275, IF(OR(F275=2,F275=6, F275=7,F275=8,F275=12), E275-D275, ""))</f>
        <v>1.4999999999999996E-3</v>
      </c>
      <c r="AQ276" s="4">
        <v>-5.7858916613725345E-3</v>
      </c>
    </row>
    <row r="277" spans="1:43" x14ac:dyDescent="0.3">
      <c r="A277" s="1">
        <v>40227</v>
      </c>
      <c r="B277" s="2">
        <v>-5.3E-3</v>
      </c>
      <c r="C277" s="2">
        <v>1.9E-3</v>
      </c>
      <c r="D277" s="2">
        <v>2.5999999999999999E-3</v>
      </c>
      <c r="E277" s="2">
        <v>-6.1999999999999998E-3</v>
      </c>
      <c r="F277">
        <f t="shared" si="26"/>
        <v>2</v>
      </c>
      <c r="G277">
        <f t="shared" si="27"/>
        <v>2010</v>
      </c>
      <c r="L277" s="4">
        <f>IF(OR(F276=1, F276=3, F276=4, F276=5, F276=6,F276=9,F276=10,F276=11), B276-C276, IF(OR(F276=2, F276=7,F276=8,F276=12), C276-B276, ""))</f>
        <v>4.0999999999999995E-3</v>
      </c>
      <c r="M277" s="4">
        <v>-2.9753734468956714E-3</v>
      </c>
      <c r="R277" s="4">
        <f>IF(OR(F276=1, F276=4, F276=9,F276=10,F276=11), D276-B276, IF(OR(F276=2,F276=3,F276=5,F276=6, F276=7,F276=8,F276=12), B276-D276, ""))</f>
        <v>-6.3E-3</v>
      </c>
      <c r="S277" s="4">
        <v>2.3318841398395004E-3</v>
      </c>
      <c r="X277" s="2">
        <f>IF(OR(F276=1, F276=3, F276=4, F276=5,F276=9,F276=10,F276=11), B276-E276, IF(OR(F276=2, F276=6, F276=7,F276=8,F276=12), E276-B276, ""))</f>
        <v>5.0000000000000044E-4</v>
      </c>
      <c r="Y277" s="4">
        <v>-1.8911083154125787E-3</v>
      </c>
      <c r="AD277" s="4">
        <f>IF(OR(F276=1, F276=3, F276=4, F276=5,F276=9,F276=10,F276=11), D276-C276, IF(OR(F276=2, F276=6, F276=7,F276=8,F276=12), C276-D276, ""))</f>
        <v>-2.2000000000000006E-3</v>
      </c>
      <c r="AE277" s="4">
        <v>-6.4348930705617098E-4</v>
      </c>
      <c r="AJ277" s="4">
        <f>IF(OR(F276=1,F276=2, F276=3,F276=9,F276=11,F276=12), C276-E276, IF(OR( F276=4, F276=5,F276=6, F276=7,F276=8,F276=10), E276-C276, ""))</f>
        <v>3.599999999999999E-3</v>
      </c>
      <c r="AK277" s="4">
        <v>-1.0842651314830927E-3</v>
      </c>
      <c r="AP277" s="4">
        <f>IF(OR(F276=1, F276=3,F276=4, F276=5,F276=9,F276=10,F276=11), D276-E276, IF(OR(F276=2,F276=6, F276=7,F276=8,F276=12), E276-D276, ""))</f>
        <v>-5.7999999999999996E-3</v>
      </c>
      <c r="AQ277" s="4">
        <v>4.4077582442692172E-4</v>
      </c>
    </row>
    <row r="278" spans="1:43" x14ac:dyDescent="0.3">
      <c r="A278" s="1">
        <v>40228</v>
      </c>
      <c r="B278" s="2">
        <v>-8.8000000000000005E-3</v>
      </c>
      <c r="C278" s="2">
        <v>-8.6999999999999994E-3</v>
      </c>
      <c r="D278" s="2">
        <v>-1.01E-2</v>
      </c>
      <c r="E278" s="2">
        <v>-8.3000000000000001E-3</v>
      </c>
      <c r="F278">
        <f t="shared" si="26"/>
        <v>2</v>
      </c>
      <c r="G278">
        <f t="shared" si="27"/>
        <v>2010</v>
      </c>
      <c r="L278" s="4">
        <f>IF(OR(F277=1, F277=3, F277=4, F277=5, F277=6,F277=9,F277=10,F277=11), B277-C277, IF(OR(F277=2, F277=7,F277=8,F277=12), C277-B277, ""))</f>
        <v>7.1999999999999998E-3</v>
      </c>
      <c r="M278" s="4">
        <v>1.0621812143498818E-2</v>
      </c>
      <c r="R278" s="4">
        <f>IF(OR(F277=1, F277=4, F277=9,F277=10,F277=11), D277-B277, IF(OR(F277=2,F277=3,F277=5,F277=6, F277=7,F277=8,F277=12), B277-D277, ""))</f>
        <v>-7.9000000000000008E-3</v>
      </c>
      <c r="S278" s="4">
        <v>-2.6555106469507879E-3</v>
      </c>
      <c r="X278" s="2">
        <f>IF(OR(F277=1, F277=3, F277=4, F277=5,F277=9,F277=10,F277=11), B277-E277, IF(OR(F277=2, F277=6, F277=7,F277=8,F277=12), E277-B277, ""))</f>
        <v>-8.9999999999999976E-4</v>
      </c>
      <c r="Y278" s="4">
        <v>1.101550689552358E-2</v>
      </c>
      <c r="AD278" s="4">
        <f>IF(OR(F277=1, F277=3, F277=4, F277=5,F277=9,F277=10,F277=11), D277-C277, IF(OR(F277=2, F277=6, F277=7,F277=8,F277=12), C277-D277, ""))</f>
        <v>-6.9999999999999988E-4</v>
      </c>
      <c r="AE278" s="4">
        <v>7.9663014965480304E-3</v>
      </c>
      <c r="AJ278" s="4">
        <f>IF(OR(F277=1,F277=2, F277=3,F277=9,F277=11,F277=12), C277-E277, IF(OR( F277=4, F277=5,F277=6, F277=7,F277=8,F277=10), E277-C277, ""))</f>
        <v>8.0999999999999996E-3</v>
      </c>
      <c r="AK278" s="4">
        <v>-3.936947520247619E-4</v>
      </c>
      <c r="AP278" s="4">
        <f>IF(OR(F277=1, F277=3,F277=4, F277=5,F277=9,F277=10,F277=11), D277-E277, IF(OR(F277=2,F277=6, F277=7,F277=8,F277=12), E277-D277, ""))</f>
        <v>-8.7999999999999988E-3</v>
      </c>
      <c r="AQ278" s="4">
        <v>8.3599962485727923E-3</v>
      </c>
    </row>
    <row r="279" spans="1:43" x14ac:dyDescent="0.3">
      <c r="A279" s="1">
        <v>40231</v>
      </c>
      <c r="B279" s="2">
        <v>2.3999999999999998E-3</v>
      </c>
      <c r="C279" s="2">
        <v>0</v>
      </c>
      <c r="D279" s="2">
        <v>6.9999999999999999E-4</v>
      </c>
      <c r="E279" s="2">
        <v>2.8E-3</v>
      </c>
      <c r="F279">
        <f t="shared" si="26"/>
        <v>2</v>
      </c>
      <c r="G279">
        <f t="shared" si="27"/>
        <v>2010</v>
      </c>
      <c r="L279" s="4">
        <f>IF(OR(F278=1, F278=3, F278=4, F278=5, F278=6,F278=9,F278=10,F278=11), B278-C278, IF(OR(F278=2, F278=7,F278=8,F278=12), C278-B278, ""))</f>
        <v>1.0000000000000113E-4</v>
      </c>
      <c r="M279" s="4">
        <v>1.0515832708562621E-2</v>
      </c>
      <c r="R279" s="4">
        <f>IF(OR(F278=1, F278=4, F278=9,F278=10,F278=11), D278-B278, IF(OR(F278=2,F278=3,F278=5,F278=6, F278=7,F278=8,F278=12), B278-D278, ""))</f>
        <v>1.2999999999999991E-3</v>
      </c>
      <c r="S279" s="4">
        <v>-5.3068805822518994E-3</v>
      </c>
      <c r="X279" s="2">
        <f>IF(OR(F278=1, F278=3, F278=4, F278=5,F278=9,F278=10,F278=11), B278-E278, IF(OR(F278=2, F278=6, F278=7,F278=8,F278=12), E278-B278, ""))</f>
        <v>5.0000000000000044E-4</v>
      </c>
      <c r="Y279" s="4">
        <v>9.7173924164217079E-3</v>
      </c>
      <c r="AD279" s="4">
        <f>IF(OR(F278=1, F278=3, F278=4, F278=5,F278=9,F278=10,F278=11), D278-C278, IF(OR(F278=2, F278=6, F278=7,F278=8,F278=12), C278-D278, ""))</f>
        <v>1.4000000000000002E-3</v>
      </c>
      <c r="AE279" s="4">
        <v>5.2089521263107216E-3</v>
      </c>
      <c r="AJ279" s="4">
        <f>IF(OR(F278=1,F278=2, F278=3,F278=9,F278=11,F278=12), C278-E278, IF(OR( F278=4, F278=5,F278=6, F278=7,F278=8,F278=10), E278-C278, ""))</f>
        <v>-3.9999999999999931E-4</v>
      </c>
      <c r="AK279" s="4">
        <v>7.9844029214091311E-4</v>
      </c>
      <c r="AP279" s="4">
        <f>IF(OR(F278=1, F278=3,F278=4, F278=5,F278=9,F278=10,F278=11), D278-E278, IF(OR(F278=2,F278=6, F278=7,F278=8,F278=12), E278-D278, ""))</f>
        <v>1.7999999999999995E-3</v>
      </c>
      <c r="AQ279" s="4">
        <v>4.4105118341698085E-3</v>
      </c>
    </row>
    <row r="280" spans="1:43" x14ac:dyDescent="0.3">
      <c r="A280" s="1">
        <v>40232</v>
      </c>
      <c r="B280" s="2">
        <v>2.8E-3</v>
      </c>
      <c r="C280" s="2">
        <v>3.2000000000000002E-3</v>
      </c>
      <c r="D280" s="2">
        <v>2.3E-3</v>
      </c>
      <c r="E280" s="2">
        <v>3.0000000000000001E-3</v>
      </c>
      <c r="F280">
        <f t="shared" si="26"/>
        <v>2</v>
      </c>
      <c r="G280">
        <f t="shared" si="27"/>
        <v>2010</v>
      </c>
      <c r="L280" s="4">
        <f>IF(OR(F279=1, F279=3, F279=4, F279=5, F279=6,F279=9,F279=10,F279=11), B279-C279, IF(OR(F279=2, F279=7,F279=8,F279=12), C279-B279, ""))</f>
        <v>-2.3999999999999998E-3</v>
      </c>
      <c r="M280" s="4">
        <v>1.0077611931214152E-3</v>
      </c>
      <c r="R280" s="4">
        <f>IF(OR(F279=1, F279=4, F279=9,F279=10,F279=11), D279-B279, IF(OR(F279=2,F279=3,F279=5,F279=6, F279=7,F279=8,F279=12), B279-D279, ""))</f>
        <v>1.6999999999999997E-3</v>
      </c>
      <c r="S280" s="4">
        <v>3.718316217521926E-3</v>
      </c>
      <c r="X280" s="2">
        <f>IF(OR(F279=1, F279=3, F279=4, F279=5,F279=9,F279=10,F279=11), B279-E279, IF(OR(F279=2, F279=6, F279=7,F279=8,F279=12), E279-B279, ""))</f>
        <v>4.0000000000000018E-4</v>
      </c>
      <c r="Y280" s="4">
        <v>1.8423891231150805E-3</v>
      </c>
      <c r="AD280" s="4">
        <f>IF(OR(F279=1, F279=3, F279=4, F279=5,F279=9,F279=10,F279=11), D279-C279, IF(OR(F279=2, F279=6, F279=7,F279=8,F279=12), C279-D279, ""))</f>
        <v>-6.9999999999999999E-4</v>
      </c>
      <c r="AE280" s="4">
        <v>4.7260774106433409E-3</v>
      </c>
      <c r="AJ280" s="4">
        <f>IF(OR(F279=1,F279=2, F279=3,F279=9,F279=11,F279=12), C279-E279, IF(OR( F279=4, F279=5,F279=6, F279=7,F279=8,F279=10), E279-C279, ""))</f>
        <v>-2.8E-3</v>
      </c>
      <c r="AK280" s="4">
        <v>-8.3462792999366531E-4</v>
      </c>
      <c r="AP280" s="4">
        <f>IF(OR(F279=1, F279=3,F279=4, F279=5,F279=9,F279=10,F279=11), D279-E279, IF(OR(F279=2,F279=6, F279=7,F279=8,F279=12), E279-D279, ""))</f>
        <v>2.0999999999999999E-3</v>
      </c>
      <c r="AQ280" s="4">
        <v>5.5607053406370064E-3</v>
      </c>
    </row>
    <row r="281" spans="1:43" x14ac:dyDescent="0.3">
      <c r="A281" s="1">
        <v>40233</v>
      </c>
      <c r="B281" s="2">
        <v>-2.3999999999999998E-3</v>
      </c>
      <c r="C281" s="2">
        <v>2.9999999999999997E-4</v>
      </c>
      <c r="D281" s="2">
        <v>-1E-3</v>
      </c>
      <c r="E281" s="2">
        <v>-1.9E-3</v>
      </c>
      <c r="F281">
        <f t="shared" si="26"/>
        <v>2</v>
      </c>
      <c r="G281">
        <f t="shared" si="27"/>
        <v>2010</v>
      </c>
      <c r="L281" s="4">
        <f>IF(OR(F280=1, F280=3, F280=4, F280=5, F280=6,F280=9,F280=10,F280=11), B280-C280, IF(OR(F280=2, F280=7,F280=8,F280=12), C280-B280, ""))</f>
        <v>4.0000000000000018E-4</v>
      </c>
      <c r="M281" s="4">
        <v>3.0502872536673983E-3</v>
      </c>
      <c r="R281" s="4">
        <f>IF(OR(F280=1, F280=4, F280=9,F280=10,F280=11), D280-B280, IF(OR(F280=2,F280=3,F280=5,F280=6, F280=7,F280=8,F280=12), B280-D280, ""))</f>
        <v>5.0000000000000001E-4</v>
      </c>
      <c r="S281" s="4">
        <v>-1.086975680796029E-2</v>
      </c>
      <c r="X281" s="2">
        <f>IF(OR(F280=1, F280=3, F280=4, F280=5,F280=9,F280=10,F280=11), B280-E280, IF(OR(F280=2, F280=6, F280=7,F280=8,F280=12), E280-B280, ""))</f>
        <v>2.0000000000000009E-4</v>
      </c>
      <c r="Y281" s="4">
        <v>1.6899014872102554E-3</v>
      </c>
      <c r="AD281" s="4">
        <f>IF(OR(F280=1, F280=3, F280=4, F280=5,F280=9,F280=10,F280=11), D280-C280, IF(OR(F280=2, F280=6, F280=7,F280=8,F280=12), C280-D280, ""))</f>
        <v>9.0000000000000019E-4</v>
      </c>
      <c r="AE281" s="4">
        <v>-7.8194695542928919E-3</v>
      </c>
      <c r="AJ281" s="4">
        <f>IF(OR(F280=1,F280=2, F280=3,F280=9,F280=11,F280=12), C280-E280, IF(OR( F280=4, F280=5,F280=6, F280=7,F280=8,F280=10), E280-C280, ""))</f>
        <v>2.0000000000000009E-4</v>
      </c>
      <c r="AK281" s="4">
        <v>1.360385766457143E-3</v>
      </c>
      <c r="AP281" s="4">
        <f>IF(OR(F280=1, F280=3,F280=4, F280=5,F280=9,F280=10,F280=11), D280-E280, IF(OR(F280=2,F280=6, F280=7,F280=8,F280=12), E280-D280, ""))</f>
        <v>7.000000000000001E-4</v>
      </c>
      <c r="AQ281" s="4">
        <v>-9.1798553207500348E-3</v>
      </c>
    </row>
    <row r="282" spans="1:43" x14ac:dyDescent="0.3">
      <c r="A282" s="1">
        <v>40234</v>
      </c>
      <c r="B282" s="2">
        <v>2.0000000000000001E-4</v>
      </c>
      <c r="C282" s="2">
        <v>2.8E-3</v>
      </c>
      <c r="D282" s="2">
        <v>3.8999999999999998E-3</v>
      </c>
      <c r="E282" s="2">
        <v>-1E-4</v>
      </c>
      <c r="F282">
        <f t="shared" si="26"/>
        <v>2</v>
      </c>
      <c r="G282">
        <f t="shared" si="27"/>
        <v>2010</v>
      </c>
      <c r="L282" s="4">
        <f>IF(OR(F281=1, F281=3, F281=4, F281=5, F281=6,F281=9,F281=10,F281=11), B281-C281, IF(OR(F281=2, F281=7,F281=8,F281=12), C281-B281, ""))</f>
        <v>2.6999999999999997E-3</v>
      </c>
      <c r="M282" s="4">
        <v>1.1713514139677951E-3</v>
      </c>
      <c r="R282" s="4">
        <f>IF(OR(F281=1, F281=4, F281=9,F281=10,F281=11), D281-B281, IF(OR(F281=2,F281=3,F281=5,F281=6, F281=7,F281=8,F281=12), B281-D281, ""))</f>
        <v>-1.3999999999999998E-3</v>
      </c>
      <c r="S282" s="4">
        <v>2.0991821265844771E-3</v>
      </c>
      <c r="X282" s="2">
        <f>IF(OR(F281=1, F281=3, F281=4, F281=5,F281=9,F281=10,F281=11), B281-E281, IF(OR(F281=2, F281=6, F281=7,F281=8,F281=12), E281-B281, ""))</f>
        <v>4.9999999999999979E-4</v>
      </c>
      <c r="Y282" s="4">
        <v>1.8090774984568306E-3</v>
      </c>
      <c r="AD282" s="4">
        <f>IF(OR(F281=1, F281=3, F281=4, F281=5,F281=9,F281=10,F281=11), D281-C281, IF(OR(F281=2, F281=6, F281=7,F281=8,F281=12), C281-D281, ""))</f>
        <v>1.2999999999999999E-3</v>
      </c>
      <c r="AE282" s="4">
        <v>3.2705335405522722E-3</v>
      </c>
      <c r="AJ282" s="4">
        <f>IF(OR(F281=1,F281=2, F281=3,F281=9,F281=11,F281=12), C281-E281, IF(OR( F281=4, F281=5,F281=6, F281=7,F281=8,F281=10), E281-C281, ""))</f>
        <v>2.2000000000000001E-3</v>
      </c>
      <c r="AK282" s="4">
        <v>-6.3772608448903548E-4</v>
      </c>
      <c r="AP282" s="4">
        <f>IF(OR(F281=1, F281=3,F281=4, F281=5,F281=9,F281=10,F281=11), D281-E281, IF(OR(F281=2,F281=6, F281=7,F281=8,F281=12), E281-D281, ""))</f>
        <v>-8.9999999999999998E-4</v>
      </c>
      <c r="AQ282" s="4">
        <v>3.9082596250413076E-3</v>
      </c>
    </row>
    <row r="283" spans="1:43" x14ac:dyDescent="0.3">
      <c r="A283" s="1">
        <v>40235</v>
      </c>
      <c r="B283" s="2">
        <v>1.29E-2</v>
      </c>
      <c r="C283" s="2">
        <v>2.5899999999999999E-2</v>
      </c>
      <c r="D283" s="2">
        <v>2.1700000000000001E-2</v>
      </c>
      <c r="E283" s="2">
        <v>1.0800000000000001E-2</v>
      </c>
      <c r="F283">
        <f t="shared" si="26"/>
        <v>2</v>
      </c>
      <c r="G283">
        <f t="shared" si="27"/>
        <v>2010</v>
      </c>
      <c r="L283" s="4">
        <f>IF(OR(F282=1, F282=3, F282=4, F282=5, F282=6,F282=9,F282=10,F282=11), B282-C282, IF(OR(F282=2, F282=7,F282=8,F282=12), C282-B282, ""))</f>
        <v>2.5999999999999999E-3</v>
      </c>
      <c r="M283" s="4">
        <v>1.0953580568237082E-2</v>
      </c>
      <c r="R283" s="4">
        <f>IF(OR(F282=1, F282=4, F282=9,F282=10,F282=11), D282-B282, IF(OR(F282=2,F282=3,F282=5,F282=6, F282=7,F282=8,F282=12), B282-D282, ""))</f>
        <v>-3.6999999999999997E-3</v>
      </c>
      <c r="S283" s="4">
        <v>8.7700873605227282E-4</v>
      </c>
      <c r="X283" s="2">
        <f>IF(OR(F282=1, F282=3, F282=4, F282=5,F282=9,F282=10,F282=11), B282-E282, IF(OR(F282=2, F282=6, F282=7,F282=8,F282=12), E282-B282, ""))</f>
        <v>-3.0000000000000003E-4</v>
      </c>
      <c r="Y283" s="4">
        <v>1.0600632263796496E-2</v>
      </c>
      <c r="AD283" s="4">
        <f>IF(OR(F282=1, F282=3, F282=4, F282=5,F282=9,F282=10,F282=11), D282-C282, IF(OR(F282=2, F282=6, F282=7,F282=8,F282=12), C282-D282, ""))</f>
        <v>-1.0999999999999998E-3</v>
      </c>
      <c r="AE283" s="4">
        <v>1.1830589304289355E-2</v>
      </c>
      <c r="AJ283" s="4">
        <f>IF(OR(F282=1,F282=2, F282=3,F282=9,F282=11,F282=12), C282-E282, IF(OR( F282=4, F282=5,F282=6, F282=7,F282=8,F282=10), E282-C282, ""))</f>
        <v>2.8999999999999998E-3</v>
      </c>
      <c r="AK283" s="4">
        <v>3.5294830444058609E-4</v>
      </c>
      <c r="AP283" s="4">
        <f>IF(OR(F282=1, F282=3,F282=4, F282=5,F282=9,F282=10,F282=11), D282-E282, IF(OR(F282=2,F282=6, F282=7,F282=8,F282=12), E282-D282, ""))</f>
        <v>-4.0000000000000001E-3</v>
      </c>
      <c r="AQ283" s="4">
        <v>1.1477640999848769E-2</v>
      </c>
    </row>
    <row r="284" spans="1:43" x14ac:dyDescent="0.3">
      <c r="A284" s="1">
        <v>40239</v>
      </c>
      <c r="B284" s="2">
        <v>1.9199999999999998E-2</v>
      </c>
      <c r="C284" s="2">
        <v>1.5800000000000002E-2</v>
      </c>
      <c r="D284" s="2">
        <v>2.29E-2</v>
      </c>
      <c r="E284" s="2">
        <v>2.0899999999999998E-2</v>
      </c>
      <c r="F284">
        <f t="shared" si="26"/>
        <v>3</v>
      </c>
      <c r="G284">
        <f t="shared" si="27"/>
        <v>2010</v>
      </c>
      <c r="L284" s="4">
        <f>IF(OR(F283=1, F283=3, F283=4, F283=5, F283=6,F283=9,F283=10,F283=11), B283-C283, IF(OR(F283=2, F283=7,F283=8,F283=12), C283-B283, ""))</f>
        <v>1.2999999999999999E-2</v>
      </c>
      <c r="M284" s="4">
        <v>4.4413202954991385E-3</v>
      </c>
      <c r="R284" s="4">
        <f>IF(OR(F283=1, F283=4, F283=9,F283=10,F283=11), D283-B283, IF(OR(F283=2,F283=3,F283=5,F283=6, F283=7,F283=8,F283=12), B283-D283, ""))</f>
        <v>-8.8000000000000005E-3</v>
      </c>
      <c r="S284" s="4">
        <v>-5.3504854321957613E-3</v>
      </c>
      <c r="X284" s="2">
        <f>IF(OR(F283=1, F283=3, F283=4, F283=5,F283=9,F283=10,F283=11), B283-E283, IF(OR(F283=2, F283=6, F283=7,F283=8,F283=12), E283-B283, ""))</f>
        <v>-2.0999999999999994E-3</v>
      </c>
      <c r="Y284" s="4">
        <v>4.1569451709559104E-3</v>
      </c>
      <c r="AD284" s="4">
        <f>IF(OR(F283=1, F283=3, F283=4, F283=5,F283=9,F283=10,F283=11), D283-C283, IF(OR(F283=2, F283=6, F283=7,F283=8,F283=12), C283-D283, ""))</f>
        <v>4.1999999999999989E-3</v>
      </c>
      <c r="AE284" s="4">
        <v>-9.0916513669662274E-4</v>
      </c>
      <c r="AJ284" s="4">
        <f>IF(OR(F283=1,F283=2, F283=3,F283=9,F283=11,F283=12), C283-E283, IF(OR( F283=4, F283=5,F283=6, F283=7,F283=8,F283=10), E283-C283, ""))</f>
        <v>1.5099999999999999E-2</v>
      </c>
      <c r="AK284" s="4">
        <v>2.8437512454322807E-4</v>
      </c>
      <c r="AP284" s="4">
        <f>IF(OR(F283=1, F283=3,F283=4, F283=5,F283=9,F283=10,F283=11), D283-E283, IF(OR(F283=2,F283=6, F283=7,F283=8,F283=12), E283-D283, ""))</f>
        <v>-1.09E-2</v>
      </c>
      <c r="AQ284" s="4">
        <v>-1.1935402612398508E-3</v>
      </c>
    </row>
    <row r="285" spans="1:43" x14ac:dyDescent="0.3">
      <c r="A285" s="1">
        <v>40240</v>
      </c>
      <c r="B285" s="2">
        <v>1.4200000000000001E-2</v>
      </c>
      <c r="C285" s="2">
        <v>1.4200000000000001E-2</v>
      </c>
      <c r="D285" s="2">
        <v>1.32E-2</v>
      </c>
      <c r="E285" s="2">
        <v>1.3599999999999999E-2</v>
      </c>
      <c r="F285">
        <f t="shared" si="26"/>
        <v>3</v>
      </c>
      <c r="G285">
        <f t="shared" si="27"/>
        <v>2010</v>
      </c>
      <c r="L285" s="4">
        <f>IF(OR(F284=1, F284=3, F284=4, F284=5, F284=6,F284=9,F284=10,F284=11), B284-C284, IF(OR(F284=2, F284=7,F284=8,F284=12), C284-B284, ""))</f>
        <v>3.3999999999999968E-3</v>
      </c>
      <c r="M285" s="4">
        <v>1.9617239511181676E-3</v>
      </c>
      <c r="R285" s="4">
        <f>IF(OR(F284=1, F284=4, F284=9,F284=10,F284=11), D284-B284, IF(OR(F284=2,F284=3,F284=5,F284=6, F284=7,F284=8,F284=12), B284-D284, ""))</f>
        <v>-3.7000000000000019E-3</v>
      </c>
      <c r="S285" s="4">
        <v>-2.5405042505138812E-3</v>
      </c>
      <c r="X285" s="2">
        <f>IF(OR(F284=1, F284=3, F284=4, F284=5,F284=9,F284=10,F284=11), B284-E284, IF(OR(F284=2, F284=6, F284=7,F284=8,F284=12), E284-B284, ""))</f>
        <v>-1.7000000000000001E-3</v>
      </c>
      <c r="Y285" s="4">
        <v>1.8539294994801229E-3</v>
      </c>
      <c r="AD285" s="4">
        <f>IF(OR(F284=1, F284=3, F284=4, F284=5,F284=9,F284=10,F284=11), D284-C284, IF(OR(F284=2, F284=6, F284=7,F284=8,F284=12), C284-D284, ""))</f>
        <v>7.0999999999999987E-3</v>
      </c>
      <c r="AE285" s="4">
        <v>-5.7878029939571361E-4</v>
      </c>
      <c r="AJ285" s="4">
        <f>IF(OR(F284=1,F284=2, F284=3,F284=9,F284=11,F284=12), C284-E284, IF(OR( F284=4, F284=5,F284=6, F284=7,F284=8,F284=10), E284-C284, ""))</f>
        <v>-5.0999999999999969E-3</v>
      </c>
      <c r="AK285" s="4">
        <v>1.077944516380447E-4</v>
      </c>
      <c r="AP285" s="4">
        <f>IF(OR(F284=1, F284=3,F284=4, F284=5,F284=9,F284=10,F284=11), D284-E284, IF(OR(F284=2,F284=6, F284=7,F284=8,F284=12), E284-D284, ""))</f>
        <v>2.0000000000000018E-3</v>
      </c>
      <c r="AQ285" s="4">
        <v>-6.8657475103375831E-4</v>
      </c>
    </row>
    <row r="286" spans="1:43" x14ac:dyDescent="0.3">
      <c r="A286" s="1">
        <v>40241</v>
      </c>
      <c r="B286" s="2">
        <v>-1.5E-3</v>
      </c>
      <c r="C286" s="2">
        <v>-5.9999999999999995E-4</v>
      </c>
      <c r="D286" s="2">
        <v>-2.8E-3</v>
      </c>
      <c r="E286" s="2">
        <v>-1.6999999999999999E-3</v>
      </c>
      <c r="F286">
        <f t="shared" si="26"/>
        <v>3</v>
      </c>
      <c r="G286">
        <f t="shared" si="27"/>
        <v>2010</v>
      </c>
      <c r="L286" s="4">
        <f>IF(OR(F285=1, F285=3, F285=4, F285=5, F285=6,F285=9,F285=10,F285=11), B285-C285, IF(OR(F285=2, F285=7,F285=8,F285=12), C285-B285, ""))</f>
        <v>0</v>
      </c>
      <c r="M286" s="4">
        <v>1.9672159304031651E-3</v>
      </c>
      <c r="R286" s="4">
        <f>IF(OR(F285=1, F285=4, F285=9,F285=10,F285=11), D285-B285, IF(OR(F285=2,F285=3,F285=5,F285=6, F285=7,F285=8,F285=12), B285-D285, ""))</f>
        <v>1.0000000000000009E-3</v>
      </c>
      <c r="S286" s="4">
        <v>-1.4970006872020883E-3</v>
      </c>
      <c r="X286" s="2">
        <f>IF(OR(F285=1, F285=3, F285=4, F285=5,F285=9,F285=10,F285=11), B285-E285, IF(OR(F285=2, F285=6, F285=7,F285=8,F285=12), E285-B285, ""))</f>
        <v>6.0000000000000157E-4</v>
      </c>
      <c r="Y286" s="4">
        <v>2.0256291030382712E-3</v>
      </c>
      <c r="AD286" s="4">
        <f>IF(OR(F285=1, F285=3, F285=4, F285=5,F285=9,F285=10,F285=11), D285-C285, IF(OR(F285=2, F285=6, F285=7,F285=8,F285=12), C285-D285, ""))</f>
        <v>-1.0000000000000009E-3</v>
      </c>
      <c r="AE286" s="4">
        <v>4.7021524320107685E-4</v>
      </c>
      <c r="AJ286" s="4">
        <f>IF(OR(F285=1,F285=2, F285=3,F285=9,F285=11,F285=12), C285-E285, IF(OR( F285=4, F285=5,F285=6, F285=7,F285=8,F285=10), E285-C285, ""))</f>
        <v>6.0000000000000157E-4</v>
      </c>
      <c r="AK286" s="4">
        <v>-5.8413172635106078E-5</v>
      </c>
      <c r="AP286" s="4">
        <f>IF(OR(F285=1, F285=3,F285=4, F285=5,F285=9,F285=10,F285=11), D285-E285, IF(OR(F285=2,F285=6, F285=7,F285=8,F285=12), E285-D285, ""))</f>
        <v>-3.9999999999999931E-4</v>
      </c>
      <c r="AQ286" s="4">
        <v>5.2862841583618293E-4</v>
      </c>
    </row>
    <row r="287" spans="1:43" x14ac:dyDescent="0.3">
      <c r="A287" s="1">
        <v>40242</v>
      </c>
      <c r="B287" s="2">
        <v>1.6999999999999999E-3</v>
      </c>
      <c r="C287" s="2">
        <v>1.5E-3</v>
      </c>
      <c r="D287" s="2">
        <v>2.7000000000000001E-3</v>
      </c>
      <c r="E287" s="2">
        <v>1.2999999999999999E-3</v>
      </c>
      <c r="F287">
        <f t="shared" si="26"/>
        <v>3</v>
      </c>
      <c r="G287">
        <f t="shared" si="27"/>
        <v>2010</v>
      </c>
      <c r="L287" s="4">
        <f>IF(OR(F286=1, F286=3, F286=4, F286=5, F286=6,F286=9,F286=10,F286=11), B286-C286, IF(OR(F286=2, F286=7,F286=8,F286=12), C286-B286, ""))</f>
        <v>-9.0000000000000008E-4</v>
      </c>
      <c r="M287" s="4">
        <v>4.1713586668271282E-3</v>
      </c>
      <c r="R287" s="4">
        <f>IF(OR(F286=1, F286=4, F286=9,F286=10,F286=11), D286-B286, IF(OR(F286=2,F286=3,F286=5,F286=6, F286=7,F286=8,F286=12), B286-D286, ""))</f>
        <v>1.2999999999999999E-3</v>
      </c>
      <c r="S287" s="4">
        <v>4.7204265675110657E-3</v>
      </c>
      <c r="X287" s="2">
        <f>IF(OR(F286=1, F286=3, F286=4, F286=5,F286=9,F286=10,F286=11), B286-E286, IF(OR(F286=2, F286=6, F286=7,F286=8,F286=12), E286-B286, ""))</f>
        <v>1.9999999999999987E-4</v>
      </c>
      <c r="Y287" s="4">
        <v>5.5340788987650186E-3</v>
      </c>
      <c r="AD287" s="4">
        <f>IF(OR(F286=1, F286=3, F286=4, F286=5,F286=9,F286=10,F286=11), D286-C286, IF(OR(F286=2, F286=6, F286=7,F286=8,F286=12), C286-D286, ""))</f>
        <v>-2.2000000000000001E-3</v>
      </c>
      <c r="AE287" s="4">
        <v>8.891785234338194E-3</v>
      </c>
      <c r="AJ287" s="4">
        <f>IF(OR(F286=1,F286=2, F286=3,F286=9,F286=11,F286=12), C286-E286, IF(OR( F286=4, F286=5,F286=6, F286=7,F286=8,F286=10), E286-C286, ""))</f>
        <v>1.0999999999999998E-3</v>
      </c>
      <c r="AK287" s="4">
        <v>-1.3627202319378903E-3</v>
      </c>
      <c r="AP287" s="4">
        <f>IF(OR(F286=1, F286=3,F286=4, F286=5,F286=9,F286=10,F286=11), D286-E286, IF(OR(F286=2,F286=6, F286=7,F286=8,F286=12), E286-D286, ""))</f>
        <v>-1.1000000000000001E-3</v>
      </c>
      <c r="AQ287" s="4">
        <v>1.0254505466276084E-2</v>
      </c>
    </row>
    <row r="288" spans="1:43" x14ac:dyDescent="0.3">
      <c r="A288" s="1">
        <v>40245</v>
      </c>
      <c r="B288" s="2">
        <v>6.8999999999999999E-3</v>
      </c>
      <c r="C288" s="2">
        <v>1.17E-2</v>
      </c>
      <c r="D288" s="2">
        <v>1.1900000000000001E-2</v>
      </c>
      <c r="E288" s="2">
        <v>6.4000000000000003E-3</v>
      </c>
      <c r="F288">
        <f t="shared" si="26"/>
        <v>3</v>
      </c>
      <c r="G288">
        <f t="shared" si="27"/>
        <v>2010</v>
      </c>
      <c r="L288" s="4">
        <f>IF(OR(F287=1, F287=3, F287=4, F287=5, F287=6,F287=9,F287=10,F287=11), B287-C287, IF(OR(F287=2, F287=7,F287=8,F287=12), C287-B287, ""))</f>
        <v>1.9999999999999987E-4</v>
      </c>
      <c r="M288" s="4">
        <v>6.1441775011611219E-3</v>
      </c>
      <c r="R288" s="4">
        <f>IF(OR(F287=1, F287=4, F287=9,F287=10,F287=11), D287-B287, IF(OR(F287=2,F287=3,F287=5,F287=6, F287=7,F287=8,F287=12), B287-D287, ""))</f>
        <v>-1.0000000000000002E-3</v>
      </c>
      <c r="S288" s="4">
        <v>-3.624745368524614E-3</v>
      </c>
      <c r="X288" s="2">
        <f>IF(OR(F287=1, F287=3, F287=4, F287=5,F287=9,F287=10,F287=11), B287-E287, IF(OR(F287=2, F287=6, F287=7,F287=8,F287=12), E287-B287, ""))</f>
        <v>3.9999999999999996E-4</v>
      </c>
      <c r="Y288" s="4">
        <v>5.2001015162479042E-3</v>
      </c>
      <c r="AD288" s="4">
        <f>IF(OR(F287=1, F287=3, F287=4, F287=5,F287=9,F287=10,F287=11), D287-C287, IF(OR(F287=2, F287=6, F287=7,F287=8,F287=12), C287-D287, ""))</f>
        <v>1.2000000000000001E-3</v>
      </c>
      <c r="AE288" s="4">
        <v>2.5194321326365079E-3</v>
      </c>
      <c r="AJ288" s="4">
        <f>IF(OR(F287=1,F287=2, F287=3,F287=9,F287=11,F287=12), C287-E287, IF(OR( F287=4, F287=5,F287=6, F287=7,F287=8,F287=10), E287-C287, ""))</f>
        <v>2.0000000000000009E-4</v>
      </c>
      <c r="AK288" s="4">
        <v>9.4407598491321777E-4</v>
      </c>
      <c r="AP288" s="4">
        <f>IF(OR(F287=1, F287=3,F287=4, F287=5,F287=9,F287=10,F287=11), D287-E287, IF(OR(F287=2,F287=6, F287=7,F287=8,F287=12), E287-D287, ""))</f>
        <v>1.4000000000000002E-3</v>
      </c>
      <c r="AQ288" s="4">
        <v>1.5753561477232902E-3</v>
      </c>
    </row>
    <row r="289" spans="1:43" x14ac:dyDescent="0.3">
      <c r="A289" s="1">
        <v>40246</v>
      </c>
      <c r="B289" s="2">
        <v>-4.4000000000000003E-3</v>
      </c>
      <c r="C289" s="2">
        <v>-1.6000000000000001E-3</v>
      </c>
      <c r="D289" s="2">
        <v>-8.0000000000000004E-4</v>
      </c>
      <c r="E289" s="2">
        <v>-2.8999999999999998E-3</v>
      </c>
      <c r="F289">
        <f t="shared" si="26"/>
        <v>3</v>
      </c>
      <c r="G289">
        <f t="shared" si="27"/>
        <v>2010</v>
      </c>
      <c r="L289" s="4">
        <f>IF(OR(F288=1, F288=3, F288=4, F288=5, F288=6,F288=9,F288=10,F288=11), B288-C288, IF(OR(F288=2, F288=7,F288=8,F288=12), C288-B288, ""))</f>
        <v>-4.8000000000000004E-3</v>
      </c>
      <c r="M289" s="4">
        <v>-6.0382938868238679E-5</v>
      </c>
      <c r="R289" s="4">
        <f>IF(OR(F288=1, F288=4, F288=9,F288=10,F288=11), D288-B288, IF(OR(F288=2,F288=3,F288=5,F288=6, F288=7,F288=8,F288=12), B288-D288, ""))</f>
        <v>-5.000000000000001E-3</v>
      </c>
      <c r="S289" s="4">
        <v>1.0486451206184525E-2</v>
      </c>
      <c r="X289" s="2">
        <f>IF(OR(F288=1, F288=3, F288=4, F288=5,F288=9,F288=10,F288=11), B288-E288, IF(OR(F288=2, F288=6, F288=7,F288=8,F288=12), E288-B288, ""))</f>
        <v>4.9999999999999958E-4</v>
      </c>
      <c r="Y289" s="4">
        <v>1.9016495094686444E-3</v>
      </c>
      <c r="AD289" s="4">
        <f>IF(OR(F288=1, F288=3, F288=4, F288=5,F288=9,F288=10,F288=11), D288-C288, IF(OR(F288=2, F288=6, F288=7,F288=8,F288=12), C288-D288, ""))</f>
        <v>2.0000000000000052E-4</v>
      </c>
      <c r="AE289" s="4">
        <v>1.0426068267316286E-2</v>
      </c>
      <c r="AJ289" s="4">
        <f>IF(OR(F288=1,F288=2, F288=3,F288=9,F288=11,F288=12), C288-E288, IF(OR( F288=4, F288=5,F288=6, F288=7,F288=8,F288=10), E288-C288, ""))</f>
        <v>5.3E-3</v>
      </c>
      <c r="AK289" s="4">
        <v>-1.9620324483368831E-3</v>
      </c>
      <c r="AP289" s="4">
        <f>IF(OR(F288=1, F288=3,F288=4, F288=5,F288=9,F288=10,F288=11), D288-E288, IF(OR(F288=2,F288=6, F288=7,F288=8,F288=12), E288-D288, ""))</f>
        <v>5.5000000000000005E-3</v>
      </c>
      <c r="AQ289" s="4">
        <v>1.2388100715653168E-2</v>
      </c>
    </row>
    <row r="290" spans="1:43" x14ac:dyDescent="0.3">
      <c r="A290" s="1">
        <v>40247</v>
      </c>
      <c r="B290" s="2">
        <v>2.8999999999999998E-3</v>
      </c>
      <c r="C290" s="2">
        <v>1.6999999999999999E-3</v>
      </c>
      <c r="D290" s="2">
        <v>-2.0999999999999999E-3</v>
      </c>
      <c r="E290" s="2">
        <v>2.7000000000000001E-3</v>
      </c>
      <c r="F290">
        <f t="shared" si="26"/>
        <v>3</v>
      </c>
      <c r="G290">
        <f t="shared" si="27"/>
        <v>2010</v>
      </c>
      <c r="L290" s="4">
        <f>IF(OR(F289=1, F289=3, F289=4, F289=5, F289=6,F289=9,F289=10,F289=11), B289-C289, IF(OR(F289=2, F289=7,F289=8,F289=12), C289-B289, ""))</f>
        <v>-2.8000000000000004E-3</v>
      </c>
      <c r="M290" s="4">
        <v>-6.275881659081892E-3</v>
      </c>
      <c r="R290" s="4">
        <f>IF(OR(F289=1, F289=4, F289=9,F289=10,F289=11), D289-B289, IF(OR(F289=2,F289=3,F289=5,F289=6, F289=7,F289=8,F289=12), B289-D289, ""))</f>
        <v>-3.6000000000000003E-3</v>
      </c>
      <c r="S290" s="4">
        <v>-2.6296867807048714E-3</v>
      </c>
      <c r="X290" s="2">
        <f>IF(OR(F289=1, F289=3, F289=4, F289=5,F289=9,F289=10,F289=11), B289-E289, IF(OR(F289=2, F289=6, F289=7,F289=8,F289=12), E289-B289, ""))</f>
        <v>-1.5000000000000005E-3</v>
      </c>
      <c r="Y290" s="4">
        <v>-7.0012497580222112E-3</v>
      </c>
      <c r="AD290" s="4">
        <f>IF(OR(F289=1, F289=3, F289=4, F289=5,F289=9,F289=10,F289=11), D289-C289, IF(OR(F289=2, F289=6, F289=7,F289=8,F289=12), C289-D289, ""))</f>
        <v>8.0000000000000004E-4</v>
      </c>
      <c r="AE290" s="4">
        <v>-8.9055684397867634E-3</v>
      </c>
      <c r="AJ290" s="4">
        <f>IF(OR(F289=1,F289=2, F289=3,F289=9,F289=11,F289=12), C289-E289, IF(OR( F289=4, F289=5,F289=6, F289=7,F289=8,F289=10), E289-C289, ""))</f>
        <v>1.2999999999999997E-3</v>
      </c>
      <c r="AK290" s="4">
        <v>7.2536809894031915E-4</v>
      </c>
      <c r="AP290" s="4">
        <f>IF(OR(F289=1, F289=3,F289=4, F289=5,F289=9,F289=10,F289=11), D289-E289, IF(OR(F289=2,F289=6, F289=7,F289=8,F289=12), E289-D289, ""))</f>
        <v>2.0999999999999999E-3</v>
      </c>
      <c r="AQ290" s="4">
        <v>-9.6309365387270834E-3</v>
      </c>
    </row>
    <row r="291" spans="1:43" x14ac:dyDescent="0.3">
      <c r="A291" s="1">
        <v>40248</v>
      </c>
      <c r="B291" s="2">
        <v>3.3999999999999998E-3</v>
      </c>
      <c r="C291" s="2">
        <v>5.7000000000000002E-3</v>
      </c>
      <c r="D291" s="2">
        <v>7.4000000000000003E-3</v>
      </c>
      <c r="E291" s="2">
        <v>4.1000000000000003E-3</v>
      </c>
      <c r="F291">
        <f t="shared" si="26"/>
        <v>3</v>
      </c>
      <c r="G291">
        <f t="shared" si="27"/>
        <v>2010</v>
      </c>
      <c r="L291" s="4">
        <f>IF(OR(F290=1, F290=3, F290=4, F290=5, F290=6,F290=9,F290=10,F290=11), B290-C290, IF(OR(F290=2, F290=7,F290=8,F290=12), C290-B290, ""))</f>
        <v>1.1999999999999999E-3</v>
      </c>
      <c r="M291" s="4">
        <v>-1.7051621885830998E-2</v>
      </c>
      <c r="R291" s="4">
        <f>IF(OR(F290=1, F290=4, F290=9,F290=10,F290=11), D290-B290, IF(OR(F290=2,F290=3,F290=5,F290=6, F290=7,F290=8,F290=12), B290-D290, ""))</f>
        <v>4.9999999999999992E-3</v>
      </c>
      <c r="S291" s="4">
        <v>-2.5778465134624826E-4</v>
      </c>
      <c r="X291" s="2">
        <f>IF(OR(F290=1, F290=3, F290=4, F290=5,F290=9,F290=10,F290=11), B290-E290, IF(OR(F290=2, F290=6, F290=7,F290=8,F290=12), E290-B290, ""))</f>
        <v>1.9999999999999966E-4</v>
      </c>
      <c r="Y291" s="4">
        <v>-1.755504910472204E-2</v>
      </c>
      <c r="AD291" s="4">
        <f>IF(OR(F290=1, F290=3, F290=4, F290=5,F290=9,F290=10,F290=11), D290-C290, IF(OR(F290=2, F290=6, F290=7,F290=8,F290=12), C290-D290, ""))</f>
        <v>-3.7999999999999996E-3</v>
      </c>
      <c r="AE291" s="4">
        <v>-1.7309406537177247E-2</v>
      </c>
      <c r="AJ291" s="4">
        <f>IF(OR(F290=1,F290=2, F290=3,F290=9,F290=11,F290=12), C290-E290, IF(OR( F290=4, F290=5,F290=6, F290=7,F290=8,F290=10), E290-C290, ""))</f>
        <v>-1.0000000000000002E-3</v>
      </c>
      <c r="AK291" s="4">
        <v>5.0342721889103971E-4</v>
      </c>
      <c r="AP291" s="4">
        <f>IF(OR(F290=1, F290=3,F290=4, F290=5,F290=9,F290=10,F290=11), D290-E290, IF(OR(F290=2,F290=6, F290=7,F290=8,F290=12), E290-D290, ""))</f>
        <v>-4.8000000000000004E-3</v>
      </c>
      <c r="AQ291" s="4">
        <v>-1.7812833756068285E-2</v>
      </c>
    </row>
    <row r="292" spans="1:43" x14ac:dyDescent="0.3">
      <c r="A292" s="1">
        <v>40249</v>
      </c>
      <c r="B292" s="2">
        <v>6.9999999999999999E-4</v>
      </c>
      <c r="C292" s="2">
        <v>1.1000000000000001E-3</v>
      </c>
      <c r="D292" s="2">
        <v>-1.5E-3</v>
      </c>
      <c r="E292" s="2">
        <v>-1E-4</v>
      </c>
      <c r="F292">
        <f t="shared" si="26"/>
        <v>3</v>
      </c>
      <c r="G292">
        <f t="shared" si="27"/>
        <v>2010</v>
      </c>
      <c r="L292" s="4">
        <f>IF(OR(F291=1, F291=3, F291=4, F291=5, F291=6,F291=9,F291=10,F291=11), B291-C291, IF(OR(F291=2, F291=7,F291=8,F291=12), C291-B291, ""))</f>
        <v>-2.3000000000000004E-3</v>
      </c>
      <c r="M292" s="4">
        <v>-6.6183116036441988E-3</v>
      </c>
      <c r="R292" s="4">
        <f>IF(OR(F291=1, F291=4, F291=9,F291=10,F291=11), D291-B291, IF(OR(F291=2,F291=3,F291=5,F291=6, F291=7,F291=8,F291=12), B291-D291, ""))</f>
        <v>-4.0000000000000001E-3</v>
      </c>
      <c r="S292" s="4">
        <v>-6.3983726406967728E-3</v>
      </c>
      <c r="X292" s="2">
        <f>IF(OR(F291=1, F291=3, F291=4, F291=5,F291=9,F291=10,F291=11), B291-E291, IF(OR(F291=2, F291=6, F291=7,F291=8,F291=12), E291-B291, ""))</f>
        <v>-7.0000000000000053E-4</v>
      </c>
      <c r="Y292" s="4">
        <v>-6.7437676996824764E-3</v>
      </c>
      <c r="AD292" s="4">
        <f>IF(OR(F291=1, F291=3, F291=4, F291=5,F291=9,F291=10,F291=11), D291-C291, IF(OR(F291=2, F291=6, F291=7,F291=8,F291=12), C291-D291, ""))</f>
        <v>1.7000000000000001E-3</v>
      </c>
      <c r="AE292" s="4">
        <v>-2.1993896294742604E-4</v>
      </c>
      <c r="AJ292" s="4">
        <f>IF(OR(F291=1,F291=2, F291=3,F291=9,F291=11,F291=12), C291-E291, IF(OR( F291=4, F291=5,F291=6, F291=7,F291=8,F291=10), E291-C291, ""))</f>
        <v>1.5999999999999999E-3</v>
      </c>
      <c r="AK292" s="4">
        <v>-1.2545609603827751E-4</v>
      </c>
      <c r="AP292" s="4">
        <f>IF(OR(F291=1, F291=3,F291=4, F291=5,F291=9,F291=10,F291=11), D291-E291, IF(OR(F291=2,F291=6, F291=7,F291=8,F291=12), E291-D291, ""))</f>
        <v>3.3E-3</v>
      </c>
      <c r="AQ292" s="4">
        <v>-3.4539505898570355E-4</v>
      </c>
    </row>
    <row r="293" spans="1:43" x14ac:dyDescent="0.3">
      <c r="A293" s="1">
        <v>40252</v>
      </c>
      <c r="B293" s="2">
        <v>-1.6000000000000001E-3</v>
      </c>
      <c r="C293" s="2">
        <v>-1.01E-2</v>
      </c>
      <c r="D293" s="2">
        <v>-9.4999999999999998E-3</v>
      </c>
      <c r="E293" s="2">
        <v>-1E-4</v>
      </c>
      <c r="F293">
        <f t="shared" si="26"/>
        <v>3</v>
      </c>
      <c r="G293">
        <f t="shared" si="27"/>
        <v>2010</v>
      </c>
      <c r="L293" s="4">
        <f>IF(OR(F292=1, F292=3, F292=4, F292=5, F292=6,F292=9,F292=10,F292=11), B292-C292, IF(OR(F292=2, F292=7,F292=8,F292=12), C292-B292, ""))</f>
        <v>-4.0000000000000007E-4</v>
      </c>
      <c r="M293" s="4">
        <v>1.904535881215931E-2</v>
      </c>
      <c r="R293" s="4">
        <f>IF(OR(F292=1, F292=4, F292=9,F292=10,F292=11), D292-B292, IF(OR(F292=2,F292=3,F292=5,F292=6, F292=7,F292=8,F292=12), B292-D292, ""))</f>
        <v>2.2000000000000001E-3</v>
      </c>
      <c r="S293" s="4">
        <v>-7.8120560621607119E-3</v>
      </c>
      <c r="X293" s="2">
        <f>IF(OR(F292=1, F292=3, F292=4, F292=5,F292=9,F292=10,F292=11), B292-E292, IF(OR(F292=2, F292=6, F292=7,F292=8,F292=12), E292-B292, ""))</f>
        <v>8.0000000000000004E-4</v>
      </c>
      <c r="Y293" s="4">
        <v>1.9839509989818663E-2</v>
      </c>
      <c r="AD293" s="4">
        <f>IF(OR(F292=1, F292=3, F292=4, F292=5,F292=9,F292=10,F292=11), D292-C292, IF(OR(F292=2, F292=6, F292=7,F292=8,F292=12), C292-D292, ""))</f>
        <v>-2.5999999999999999E-3</v>
      </c>
      <c r="AE293" s="4">
        <v>2.6857414874320022E-2</v>
      </c>
      <c r="AJ293" s="4">
        <f>IF(OR(F292=1,F292=2, F292=3,F292=9,F292=11,F292=12), C292-E292, IF(OR( F292=4, F292=5,F292=6, F292=7,F292=8,F292=10), E292-C292, ""))</f>
        <v>1.2000000000000001E-3</v>
      </c>
      <c r="AK293" s="4">
        <v>7.9415117765935239E-4</v>
      </c>
      <c r="AP293" s="4">
        <f>IF(OR(F292=1, F292=3,F292=4, F292=5,F292=9,F292=10,F292=11), D292-E292, IF(OR(F292=2,F292=6, F292=7,F292=8,F292=12), E292-D292, ""))</f>
        <v>-1.4E-3</v>
      </c>
      <c r="AQ293" s="4">
        <v>2.7651566051979375E-2</v>
      </c>
    </row>
    <row r="294" spans="1:43" x14ac:dyDescent="0.3">
      <c r="A294" s="1">
        <v>40253</v>
      </c>
      <c r="B294" s="2">
        <v>1.35E-2</v>
      </c>
      <c r="C294" s="2">
        <v>1.6000000000000001E-3</v>
      </c>
      <c r="D294" s="2">
        <v>1.9E-3</v>
      </c>
      <c r="E294" s="2">
        <v>1.2699999999999999E-2</v>
      </c>
      <c r="F294">
        <f t="shared" si="26"/>
        <v>3</v>
      </c>
      <c r="G294">
        <f t="shared" si="27"/>
        <v>2010</v>
      </c>
      <c r="L294" s="4">
        <f>IF(OR(F293=1, F293=3, F293=4, F293=5, F293=6,F293=9,F293=10,F293=11), B293-C293, IF(OR(F293=2, F293=7,F293=8,F293=12), C293-B293, ""))</f>
        <v>8.4999999999999989E-3</v>
      </c>
      <c r="M294" s="4">
        <v>-6.1924792615401861E-3</v>
      </c>
      <c r="R294" s="4">
        <f>IF(OR(F293=1, F293=4, F293=9,F293=10,F293=11), D293-B293, IF(OR(F293=2,F293=3,F293=5,F293=6, F293=7,F293=8,F293=12), B293-D293, ""))</f>
        <v>7.899999999999999E-3</v>
      </c>
      <c r="S294" s="4">
        <v>2.6423448693035012E-3</v>
      </c>
      <c r="X294" s="2">
        <f>IF(OR(F293=1, F293=3, F293=4, F293=5,F293=9,F293=10,F293=11), B293-E293, IF(OR(F293=2, F293=6, F293=7,F293=8,F293=12), E293-B293, ""))</f>
        <v>-1.5E-3</v>
      </c>
      <c r="Y294" s="4">
        <v>-6.7208908714703735E-3</v>
      </c>
      <c r="AD294" s="4">
        <f>IF(OR(F293=1, F293=3, F293=4, F293=5,F293=9,F293=10,F293=11), D293-C293, IF(OR(F293=2, F293=6, F293=7,F293=8,F293=12), C293-D293, ""))</f>
        <v>5.9999999999999984E-4</v>
      </c>
      <c r="AE294" s="4">
        <v>-8.8348241308436881E-3</v>
      </c>
      <c r="AJ294" s="4">
        <f>IF(OR(F293=1,F293=2, F293=3,F293=9,F293=11,F293=12), C293-E293, IF(OR( F293=4, F293=5,F293=6, F293=7,F293=8,F293=10), E293-C293, ""))</f>
        <v>-0.01</v>
      </c>
      <c r="AK294" s="4">
        <v>-5.2841160993018742E-4</v>
      </c>
      <c r="AP294" s="4">
        <f>IF(OR(F293=1, F293=3,F293=4, F293=5,F293=9,F293=10,F293=11), D293-E293, IF(OR(F293=2,F293=6, F293=7,F293=8,F293=12), E293-D293, ""))</f>
        <v>-9.4000000000000004E-3</v>
      </c>
      <c r="AQ294" s="4">
        <v>-9.3632357407738738E-3</v>
      </c>
    </row>
    <row r="295" spans="1:43" x14ac:dyDescent="0.3">
      <c r="A295" s="1">
        <v>40254</v>
      </c>
      <c r="B295" s="2">
        <v>6.4999999999999997E-3</v>
      </c>
      <c r="C295" s="2">
        <v>8.2000000000000007E-3</v>
      </c>
      <c r="D295" s="2">
        <v>9.4000000000000004E-3</v>
      </c>
      <c r="E295" s="2">
        <v>6.1000000000000004E-3</v>
      </c>
      <c r="F295">
        <f t="shared" si="26"/>
        <v>3</v>
      </c>
      <c r="G295">
        <f t="shared" si="27"/>
        <v>2010</v>
      </c>
      <c r="L295" s="4">
        <f>IF(OR(F294=1, F294=3, F294=4, F294=5, F294=6,F294=9,F294=10,F294=11), B294-C294, IF(OR(F294=2, F294=7,F294=8,F294=12), C294-B294, ""))</f>
        <v>1.1899999999999999E-2</v>
      </c>
      <c r="M295" s="4">
        <v>7.6082445712732615E-3</v>
      </c>
      <c r="R295" s="4">
        <f>IF(OR(F294=1, F294=4, F294=9,F294=10,F294=11), D294-B294, IF(OR(F294=2,F294=3,F294=5,F294=6, F294=7,F294=8,F294=12), B294-D294, ""))</f>
        <v>1.1599999999999999E-2</v>
      </c>
      <c r="S295" s="4">
        <v>-1.7247938380535854E-3</v>
      </c>
      <c r="X295" s="2">
        <f>IF(OR(F294=1, F294=3, F294=4, F294=5,F294=9,F294=10,F294=11), B294-E294, IF(OR(F294=2, F294=6, F294=7,F294=8,F294=12), E294-B294, ""))</f>
        <v>8.0000000000000036E-4</v>
      </c>
      <c r="Y295" s="4">
        <v>7.3076591622626003E-3</v>
      </c>
      <c r="AD295" s="4">
        <f>IF(OR(F294=1, F294=3, F294=4, F294=5,F294=9,F294=10,F294=11), D294-C294, IF(OR(F294=2, F294=6, F294=7,F294=8,F294=12), C294-D294, ""))</f>
        <v>2.9999999999999992E-4</v>
      </c>
      <c r="AE295" s="4">
        <v>9.3330384093268468E-3</v>
      </c>
      <c r="AJ295" s="4">
        <f>IF(OR(F294=1,F294=2, F294=3,F294=9,F294=11,F294=12), C294-E294, IF(OR( F294=4, F294=5,F294=6, F294=7,F294=8,F294=10), E294-C294, ""))</f>
        <v>-1.1099999999999999E-2</v>
      </c>
      <c r="AK295" s="4">
        <v>-3.0058540901066119E-4</v>
      </c>
      <c r="AP295" s="4">
        <f>IF(OR(F294=1, F294=3,F294=4, F294=5,F294=9,F294=10,F294=11), D294-E294, IF(OR(F294=2,F294=6, F294=7,F294=8,F294=12), E294-D294, ""))</f>
        <v>-1.0799999999999999E-2</v>
      </c>
      <c r="AQ295" s="4">
        <v>9.0324530003161856E-3</v>
      </c>
    </row>
    <row r="296" spans="1:43" x14ac:dyDescent="0.3">
      <c r="A296" s="1">
        <v>40255</v>
      </c>
      <c r="B296" s="2">
        <v>2.7000000000000001E-3</v>
      </c>
      <c r="C296" s="2">
        <v>5.7999999999999996E-3</v>
      </c>
      <c r="D296" s="2">
        <v>7.0000000000000001E-3</v>
      </c>
      <c r="E296" s="2">
        <v>1.6999999999999999E-3</v>
      </c>
      <c r="F296">
        <f t="shared" si="26"/>
        <v>3</v>
      </c>
      <c r="G296">
        <f t="shared" si="27"/>
        <v>2010</v>
      </c>
      <c r="L296" s="4">
        <f>IF(OR(F295=1, F295=3, F295=4, F295=5, F295=6,F295=9,F295=10,F295=11), B295-C295, IF(OR(F295=2, F295=7,F295=8,F295=12), C295-B295, ""))</f>
        <v>-1.700000000000001E-3</v>
      </c>
      <c r="M296" s="4">
        <v>-6.6050868546324009E-3</v>
      </c>
      <c r="R296" s="4">
        <f>IF(OR(F295=1, F295=4, F295=9,F295=10,F295=11), D295-B295, IF(OR(F295=2,F295=3,F295=5,F295=6, F295=7,F295=8,F295=12), B295-D295, ""))</f>
        <v>-2.9000000000000007E-3</v>
      </c>
      <c r="S296" s="4">
        <v>5.9508181811747472E-3</v>
      </c>
      <c r="X296" s="2">
        <f>IF(OR(F295=1, F295=3, F295=4, F295=5,F295=9,F295=10,F295=11), B295-E295, IF(OR(F295=2, F295=6, F295=7,F295=8,F295=12), E295-B295, ""))</f>
        <v>3.9999999999999931E-4</v>
      </c>
      <c r="Y296" s="4">
        <v>-7.1290818205163708E-3</v>
      </c>
      <c r="AD296" s="4">
        <f>IF(OR(F295=1, F295=3, F295=4, F295=5,F295=9,F295=10,F295=11), D295-C295, IF(OR(F295=2, F295=6, F295=7,F295=8,F295=12), C295-D295, ""))</f>
        <v>1.1999999999999997E-3</v>
      </c>
      <c r="AE296" s="4">
        <v>-1.2555905035807148E-2</v>
      </c>
      <c r="AJ296" s="4">
        <f>IF(OR(F295=1,F295=2, F295=3,F295=9,F295=11,F295=12), C295-E295, IF(OR( F295=4, F295=5,F295=6, F295=7,F295=8,F295=10), E295-C295, ""))</f>
        <v>2.1000000000000003E-3</v>
      </c>
      <c r="AK296" s="4">
        <v>-5.2399496588396944E-4</v>
      </c>
      <c r="AP296" s="4">
        <f>IF(OR(F295=1, F295=3,F295=4, F295=5,F295=9,F295=10,F295=11), D295-E295, IF(OR(F295=2,F295=6, F295=7,F295=8,F295=12), E295-D295, ""))</f>
        <v>3.3E-3</v>
      </c>
      <c r="AQ296" s="4">
        <v>-1.3079900001691118E-2</v>
      </c>
    </row>
    <row r="297" spans="1:43" x14ac:dyDescent="0.3">
      <c r="A297" s="1">
        <v>40256</v>
      </c>
      <c r="B297" s="2">
        <v>3.2000000000000002E-3</v>
      </c>
      <c r="C297" s="2">
        <v>6.9999999999999999E-4</v>
      </c>
      <c r="D297" s="2">
        <v>2E-3</v>
      </c>
      <c r="E297" s="2">
        <v>3.3999999999999998E-3</v>
      </c>
      <c r="F297">
        <f t="shared" si="26"/>
        <v>3</v>
      </c>
      <c r="G297">
        <f t="shared" si="27"/>
        <v>2010</v>
      </c>
      <c r="L297" s="4">
        <f>IF(OR(F296=1, F296=3, F296=4, F296=5, F296=6,F296=9,F296=10,F296=11), B296-C296, IF(OR(F296=2, F296=7,F296=8,F296=12), C296-B296, ""))</f>
        <v>-3.0999999999999995E-3</v>
      </c>
      <c r="M297" s="4">
        <v>-3.49568582252606E-3</v>
      </c>
      <c r="R297" s="4">
        <f>IF(OR(F296=1, F296=4, F296=9,F296=10,F296=11), D296-B296, IF(OR(F296=2,F296=3,F296=5,F296=6, F296=7,F296=8,F296=12), B296-D296, ""))</f>
        <v>-4.3E-3</v>
      </c>
      <c r="S297" s="4">
        <v>-6.0347066039210667E-3</v>
      </c>
      <c r="X297" s="2">
        <f>IF(OR(F296=1, F296=3, F296=4, F296=5,F296=9,F296=10,F296=11), B296-E296, IF(OR(F296=2, F296=6, F296=7,F296=8,F296=12), E296-B296, ""))</f>
        <v>1.0000000000000002E-3</v>
      </c>
      <c r="Y297" s="4">
        <v>-2.747184208811503E-3</v>
      </c>
      <c r="AD297" s="4">
        <f>IF(OR(F296=1, F296=3, F296=4, F296=5,F296=9,F296=10,F296=11), D296-C296, IF(OR(F296=2, F296=6, F296=7,F296=8,F296=12), C296-D296, ""))</f>
        <v>1.2000000000000005E-3</v>
      </c>
      <c r="AE297" s="4">
        <v>2.5390207813950063E-3</v>
      </c>
      <c r="AJ297" s="4">
        <f>IF(OR(F296=1,F296=2, F296=3,F296=9,F296=11,F296=12), C296-E296, IF(OR( F296=4, F296=5,F296=6, F296=7,F296=8,F296=10), E296-C296, ""))</f>
        <v>4.0999999999999995E-3</v>
      </c>
      <c r="AK297" s="4">
        <v>7.4850161371455698E-4</v>
      </c>
      <c r="AP297" s="4">
        <f>IF(OR(F296=1, F296=3,F296=4, F296=5,F296=9,F296=10,F296=11), D296-E296, IF(OR(F296=2,F296=6, F296=7,F296=8,F296=12), E296-D296, ""))</f>
        <v>5.3E-3</v>
      </c>
      <c r="AQ297" s="4">
        <v>3.2875223951095633E-3</v>
      </c>
    </row>
    <row r="298" spans="1:43" x14ac:dyDescent="0.3">
      <c r="A298" s="1">
        <v>40259</v>
      </c>
      <c r="B298" s="2">
        <v>-1.09E-2</v>
      </c>
      <c r="C298" s="2">
        <v>-1.0999999999999999E-2</v>
      </c>
      <c r="D298" s="2">
        <v>-8.9999999999999993E-3</v>
      </c>
      <c r="E298" s="2">
        <v>-9.4999999999999998E-3</v>
      </c>
      <c r="F298">
        <f t="shared" si="26"/>
        <v>3</v>
      </c>
      <c r="G298">
        <f t="shared" si="27"/>
        <v>2010</v>
      </c>
      <c r="L298" s="4">
        <f>IF(OR(F297=1, F297=3, F297=4, F297=5, F297=6,F297=9,F297=10,F297=11), B297-C297, IF(OR(F297=2, F297=7,F297=8,F297=12), C297-B297, ""))</f>
        <v>2.5000000000000001E-3</v>
      </c>
      <c r="M298" s="4">
        <v>6.1557204633526817E-3</v>
      </c>
      <c r="R298" s="4">
        <f>IF(OR(F297=1, F297=4, F297=9,F297=10,F297=11), D297-B297, IF(OR(F297=2,F297=3,F297=5,F297=6, F297=7,F297=8,F297=12), B297-D297, ""))</f>
        <v>1.2000000000000001E-3</v>
      </c>
      <c r="S298" s="4">
        <v>6.5349432821515353E-3</v>
      </c>
      <c r="X298" s="2">
        <f>IF(OR(F297=1, F297=3, F297=4, F297=5,F297=9,F297=10,F297=11), B297-E297, IF(OR(F297=2, F297=6, F297=7,F297=8,F297=12), E297-B297, ""))</f>
        <v>-1.9999999999999966E-4</v>
      </c>
      <c r="Y298" s="4">
        <v>6.9762669931726579E-3</v>
      </c>
      <c r="AD298" s="4">
        <f>IF(OR(F297=1, F297=3, F297=4, F297=5,F297=9,F297=10,F297=11), D297-C297, IF(OR(F297=2, F297=6, F297=7,F297=8,F297=12), C297-D297, ""))</f>
        <v>1.2999999999999999E-3</v>
      </c>
      <c r="AE298" s="4">
        <v>-3.7922281879885361E-4</v>
      </c>
      <c r="AJ298" s="4">
        <f>IF(OR(F297=1,F297=2, F297=3,F297=9,F297=11,F297=12), C297-E297, IF(OR( F297=4, F297=5,F297=6, F297=7,F297=8,F297=10), E297-C297, ""))</f>
        <v>-2.6999999999999997E-3</v>
      </c>
      <c r="AK298" s="4">
        <v>8.2054652981997621E-4</v>
      </c>
      <c r="AP298" s="4">
        <f>IF(OR(F297=1, F297=3,F297=4, F297=5,F297=9,F297=10,F297=11), D297-E297, IF(OR(F297=2,F297=6, F297=7,F297=8,F297=12), E297-D297, ""))</f>
        <v>-1.3999999999999998E-3</v>
      </c>
      <c r="AQ298" s="4">
        <v>4.413237110211226E-4</v>
      </c>
    </row>
    <row r="299" spans="1:43" x14ac:dyDescent="0.3">
      <c r="A299" s="1">
        <v>40260</v>
      </c>
      <c r="B299" s="2">
        <v>3.8999999999999998E-3</v>
      </c>
      <c r="C299" s="2">
        <v>2.7000000000000001E-3</v>
      </c>
      <c r="D299" s="2">
        <v>3.8999999999999998E-3</v>
      </c>
      <c r="E299" s="2">
        <v>2.3E-3</v>
      </c>
      <c r="F299">
        <f t="shared" si="26"/>
        <v>3</v>
      </c>
      <c r="G299">
        <f t="shared" si="27"/>
        <v>2010</v>
      </c>
      <c r="L299" s="4">
        <f>IF(OR(F298=1, F298=3, F298=4, F298=5, F298=6,F298=9,F298=10,F298=11), B298-C298, IF(OR(F298=2, F298=7,F298=8,F298=12), C298-B298, ""))</f>
        <v>9.9999999999999395E-5</v>
      </c>
      <c r="M299" s="4">
        <v>-3.0625972929356118E-3</v>
      </c>
      <c r="R299" s="4">
        <f>IF(OR(F298=1, F298=4, F298=9,F298=10,F298=11), D298-B298, IF(OR(F298=2,F298=3,F298=5,F298=6, F298=7,F298=8,F298=12), B298-D298, ""))</f>
        <v>-1.9000000000000006E-3</v>
      </c>
      <c r="S299" s="4">
        <v>9.7012495922124036E-4</v>
      </c>
      <c r="X299" s="2">
        <f>IF(OR(F298=1, F298=3, F298=4, F298=5,F298=9,F298=10,F298=11), B298-E298, IF(OR(F298=2, F298=6, F298=7,F298=8,F298=12), E298-B298, ""))</f>
        <v>-1.4000000000000002E-3</v>
      </c>
      <c r="Y299" s="4">
        <v>-3.6939119713517874E-3</v>
      </c>
      <c r="AD299" s="4">
        <f>IF(OR(F298=1, F298=3, F298=4, F298=5,F298=9,F298=10,F298=11), D298-C298, IF(OR(F298=2, F298=6, F298=7,F298=8,F298=12), C298-D298, ""))</f>
        <v>2E-3</v>
      </c>
      <c r="AE299" s="4">
        <v>-4.0327222521568526E-3</v>
      </c>
      <c r="AJ299" s="4">
        <f>IF(OR(F298=1,F298=2, F298=3,F298=9,F298=11,F298=12), C298-E298, IF(OR( F298=4, F298=5,F298=6, F298=7,F298=8,F298=10), E298-C298, ""))</f>
        <v>-1.4999999999999996E-3</v>
      </c>
      <c r="AK299" s="4">
        <v>-6.3131467841617567E-4</v>
      </c>
      <c r="AP299" s="4">
        <f>IF(OR(F298=1, F298=3,F298=4, F298=5,F298=9,F298=10,F298=11), D298-E298, IF(OR(F298=2,F298=6, F298=7,F298=8,F298=12), E298-D298, ""))</f>
        <v>5.0000000000000044E-4</v>
      </c>
      <c r="AQ299" s="4">
        <v>-4.6640369305730282E-3</v>
      </c>
    </row>
    <row r="300" spans="1:43" x14ac:dyDescent="0.3">
      <c r="A300" s="1">
        <v>40262</v>
      </c>
      <c r="B300" s="2">
        <v>6.7000000000000002E-3</v>
      </c>
      <c r="C300" s="2">
        <v>4.7999999999999996E-3</v>
      </c>
      <c r="D300" s="2">
        <v>1.03E-2</v>
      </c>
      <c r="E300" s="2">
        <v>6.1999999999999998E-3</v>
      </c>
      <c r="F300">
        <f t="shared" si="26"/>
        <v>3</v>
      </c>
      <c r="G300">
        <f t="shared" si="27"/>
        <v>2010</v>
      </c>
      <c r="L300" s="4">
        <f>IF(OR(F299=1, F299=3, F299=4, F299=5, F299=6,F299=9,F299=10,F299=11), B299-C299, IF(OR(F299=2, F299=7,F299=8,F299=12), C299-B299, ""))</f>
        <v>1.1999999999999997E-3</v>
      </c>
      <c r="M300" s="4">
        <v>2.6150451821700094E-3</v>
      </c>
      <c r="R300" s="4">
        <f>IF(OR(F299=1, F299=4, F299=9,F299=10,F299=11), D299-B299, IF(OR(F299=2,F299=3,F299=5,F299=6, F299=7,F299=8,F299=12), B299-D299, ""))</f>
        <v>0</v>
      </c>
      <c r="S300" s="4">
        <v>-8.0910130837598057E-4</v>
      </c>
      <c r="X300" s="2">
        <f>IF(OR(F299=1, F299=3, F299=4, F299=5,F299=9,F299=10,F299=11), B299-E299, IF(OR(F299=2, F299=6, F299=7,F299=8,F299=12), E299-B299, ""))</f>
        <v>1.5999999999999999E-3</v>
      </c>
      <c r="Y300" s="4">
        <v>2.9255621666104637E-3</v>
      </c>
      <c r="AD300" s="4">
        <f>IF(OR(F299=1, F299=3, F299=4, F299=5,F299=9,F299=10,F299=11), D299-C299, IF(OR(F299=2, F299=6, F299=7,F299=8,F299=12), C299-D299, ""))</f>
        <v>1.1999999999999997E-3</v>
      </c>
      <c r="AE300" s="4">
        <v>3.42414649054599E-3</v>
      </c>
      <c r="AJ300" s="4">
        <f>IF(OR(F299=1,F299=2, F299=3,F299=9,F299=11,F299=12), C299-E299, IF(OR( F299=4, F299=5,F299=6, F299=7,F299=8,F299=10), E299-C299, ""))</f>
        <v>4.0000000000000018E-4</v>
      </c>
      <c r="AK300" s="4">
        <v>3.1051698444045433E-4</v>
      </c>
      <c r="AP300" s="4">
        <f>IF(OR(F299=1, F299=3,F299=4, F299=5,F299=9,F299=10,F299=11), D299-E299, IF(OR(F299=2,F299=6, F299=7,F299=8,F299=12), E299-D299, ""))</f>
        <v>1.5999999999999999E-3</v>
      </c>
      <c r="AQ300" s="4">
        <v>3.7346634749864443E-3</v>
      </c>
    </row>
    <row r="301" spans="1:43" x14ac:dyDescent="0.3">
      <c r="A301" s="1">
        <v>40263</v>
      </c>
      <c r="B301" s="2">
        <v>4.1000000000000003E-3</v>
      </c>
      <c r="C301" s="2">
        <v>1.35E-2</v>
      </c>
      <c r="D301" s="2">
        <v>1.4800000000000001E-2</v>
      </c>
      <c r="E301" s="2">
        <v>4.8999999999999998E-3</v>
      </c>
      <c r="F301">
        <f t="shared" si="26"/>
        <v>3</v>
      </c>
      <c r="G301">
        <f t="shared" si="27"/>
        <v>2010</v>
      </c>
      <c r="L301" s="4">
        <f>IF(OR(F300=1, F300=3, F300=4, F300=5, F300=6,F300=9,F300=10,F300=11), B300-C300, IF(OR(F300=2, F300=7,F300=8,F300=12), C300-B300, ""))</f>
        <v>1.9000000000000006E-3</v>
      </c>
      <c r="M301" s="4">
        <v>2.0775959896160694E-3</v>
      </c>
      <c r="R301" s="4">
        <f>IF(OR(F300=1, F300=4, F300=9,F300=10,F300=11), D300-B300, IF(OR(F300=2,F300=3,F300=5,F300=6, F300=7,F300=8,F300=12), B300-D300, ""))</f>
        <v>-3.5999999999999999E-3</v>
      </c>
      <c r="S301" s="4">
        <v>-1.1496112132231021E-2</v>
      </c>
      <c r="X301" s="2">
        <f>IF(OR(F300=1, F300=3, F300=4, F300=5,F300=9,F300=10,F300=11), B300-E300, IF(OR(F300=2, F300=6, F300=7,F300=8,F300=12), E300-B300, ""))</f>
        <v>5.0000000000000044E-4</v>
      </c>
      <c r="Y301" s="4">
        <v>1.9154432545314317E-3</v>
      </c>
      <c r="AD301" s="4">
        <f>IF(OR(F300=1, F300=3, F300=4, F300=5,F300=9,F300=10,F300=11), D300-C300, IF(OR(F300=2, F300=6, F300=7,F300=8,F300=12), C300-D300, ""))</f>
        <v>5.5000000000000005E-3</v>
      </c>
      <c r="AE301" s="4">
        <v>1.357370812184709E-2</v>
      </c>
      <c r="AJ301" s="4">
        <f>IF(OR(F300=1,F300=2, F300=3,F300=9,F300=11,F300=12), C300-E300, IF(OR( F300=4, F300=5,F300=6, F300=7,F300=8,F300=10), E300-C300, ""))</f>
        <v>-1.4000000000000002E-3</v>
      </c>
      <c r="AK301" s="4">
        <v>-1.6215273508463773E-4</v>
      </c>
      <c r="AP301" s="4">
        <f>IF(OR(F300=1, F300=3,F300=4, F300=5,F300=9,F300=10,F300=11), D300-E300, IF(OR(F300=2,F300=6, F300=7,F300=8,F300=12), E300-D300, ""))</f>
        <v>4.1000000000000003E-3</v>
      </c>
      <c r="AQ301" s="4">
        <v>1.3411555386762452E-2</v>
      </c>
    </row>
    <row r="302" spans="1:43" x14ac:dyDescent="0.3">
      <c r="A302" s="1">
        <v>40266</v>
      </c>
      <c r="B302" s="2">
        <v>3.8999999999999998E-3</v>
      </c>
      <c r="C302" s="2">
        <v>8.3999999999999995E-3</v>
      </c>
      <c r="D302" s="2">
        <v>6.4999999999999997E-3</v>
      </c>
      <c r="E302" s="2">
        <v>3.8E-3</v>
      </c>
      <c r="F302">
        <f t="shared" si="26"/>
        <v>3</v>
      </c>
      <c r="G302">
        <f t="shared" si="27"/>
        <v>2010</v>
      </c>
      <c r="L302" s="4">
        <f>IF(OR(F301=1, F301=3, F301=4, F301=5, F301=6,F301=9,F301=10,F301=11), B301-C301, IF(OR(F301=2, F301=7,F301=8,F301=12), C301-B301, ""))</f>
        <v>-9.3999999999999986E-3</v>
      </c>
      <c r="M302" s="4">
        <v>4.4124434182812857E-3</v>
      </c>
      <c r="R302" s="4">
        <f>IF(OR(F301=1, F301=4, F301=9,F301=10,F301=11), D301-B301, IF(OR(F301=2,F301=3,F301=5,F301=6, F301=7,F301=8,F301=12), B301-D301, ""))</f>
        <v>-1.0700000000000001E-2</v>
      </c>
      <c r="S302" s="4">
        <v>7.2439683737232641E-4</v>
      </c>
      <c r="X302" s="2">
        <f>IF(OR(F301=1, F301=3, F301=4, F301=5,F301=9,F301=10,F301=11), B301-E301, IF(OR(F301=2, F301=6, F301=7,F301=8,F301=12), E301-B301, ""))</f>
        <v>-7.999999999999995E-4</v>
      </c>
      <c r="Y302" s="4">
        <v>4.1775518843294376E-3</v>
      </c>
      <c r="AD302" s="4">
        <f>IF(OR(F301=1, F301=3, F301=4, F301=5,F301=9,F301=10,F301=11), D301-C301, IF(OR(F301=2, F301=6, F301=7,F301=8,F301=12), C301-D301, ""))</f>
        <v>1.3000000000000008E-3</v>
      </c>
      <c r="AE302" s="4">
        <v>3.6880465809089593E-3</v>
      </c>
      <c r="AJ302" s="4">
        <f>IF(OR(F301=1,F301=2, F301=3,F301=9,F301=11,F301=12), C301-E301, IF(OR( F301=4, F301=5,F301=6, F301=7,F301=8,F301=10), E301-C301, ""))</f>
        <v>8.6E-3</v>
      </c>
      <c r="AK302" s="4">
        <v>-2.3489153395184811E-4</v>
      </c>
      <c r="AP302" s="4">
        <f>IF(OR(F301=1, F301=3,F301=4, F301=5,F301=9,F301=10,F301=11), D301-E301, IF(OR(F301=2,F301=6, F301=7,F301=8,F301=12), E301-D301, ""))</f>
        <v>9.9000000000000008E-3</v>
      </c>
      <c r="AQ302" s="4">
        <v>3.4531550469571112E-3</v>
      </c>
    </row>
    <row r="303" spans="1:43" x14ac:dyDescent="0.3">
      <c r="A303" s="1">
        <v>40267</v>
      </c>
      <c r="B303" s="2">
        <v>-7.6E-3</v>
      </c>
      <c r="C303" s="2">
        <v>-8.0000000000000002E-3</v>
      </c>
      <c r="D303" s="2">
        <v>-5.0000000000000001E-3</v>
      </c>
      <c r="E303" s="2">
        <v>-6.7999999999999996E-3</v>
      </c>
      <c r="F303">
        <f t="shared" si="26"/>
        <v>3</v>
      </c>
      <c r="G303">
        <f t="shared" si="27"/>
        <v>2010</v>
      </c>
      <c r="L303" s="4">
        <f>IF(OR(F302=1, F302=3, F302=4, F302=5, F302=6,F302=9,F302=10,F302=11), B302-C302, IF(OR(F302=2, F302=7,F302=8,F302=12), C302-B302, ""))</f>
        <v>-4.4999999999999997E-3</v>
      </c>
      <c r="M303" s="4">
        <v>-4.7236227669363116E-3</v>
      </c>
      <c r="R303" s="4">
        <f>IF(OR(F302=1, F302=4, F302=9,F302=10,F302=11), D302-B302, IF(OR(F302=2,F302=3,F302=5,F302=6, F302=7,F302=8,F302=12), B302-D302, ""))</f>
        <v>-2.5999999999999999E-3</v>
      </c>
      <c r="S303" s="4">
        <v>-1.7385518899695161E-3</v>
      </c>
      <c r="X303" s="2">
        <f>IF(OR(F302=1, F302=3, F302=4, F302=5,F302=9,F302=10,F302=11), B302-E302, IF(OR(F302=2, F302=6, F302=7,F302=8,F302=12), E302-B302, ""))</f>
        <v>9.9999999999999829E-5</v>
      </c>
      <c r="Y303" s="4">
        <v>-2.6762866096446975E-3</v>
      </c>
      <c r="AD303" s="4">
        <f>IF(OR(F302=1, F302=3, F302=4, F302=5,F302=9,F302=10,F302=11), D302-C302, IF(OR(F302=2, F302=6, F302=7,F302=8,F302=12), C302-D302, ""))</f>
        <v>-1.8999999999999998E-3</v>
      </c>
      <c r="AE303" s="4">
        <v>-2.9850708769667954E-3</v>
      </c>
      <c r="AJ303" s="4">
        <f>IF(OR(F302=1,F302=2, F302=3,F302=9,F302=11,F302=12), C302-E302, IF(OR( F302=4, F302=5,F302=6, F302=7,F302=8,F302=10), E302-C302, ""))</f>
        <v>4.5999999999999999E-3</v>
      </c>
      <c r="AK303" s="4">
        <v>2.0473361572916141E-3</v>
      </c>
      <c r="AP303" s="4">
        <f>IF(OR(F302=1, F302=3,F302=4, F302=5,F302=9,F302=10,F302=11), D302-E302, IF(OR(F302=2,F302=6, F302=7,F302=8,F302=12), E302-D302, ""))</f>
        <v>2.6999999999999997E-3</v>
      </c>
      <c r="AQ303" s="4">
        <v>-9.3773471967518139E-4</v>
      </c>
    </row>
    <row r="304" spans="1:43" x14ac:dyDescent="0.3">
      <c r="A304" s="1">
        <v>40268</v>
      </c>
      <c r="B304" s="2">
        <v>-2.5000000000000001E-3</v>
      </c>
      <c r="C304" s="2">
        <v>3.2000000000000002E-3</v>
      </c>
      <c r="D304" s="2">
        <v>-1.1000000000000001E-3</v>
      </c>
      <c r="E304" s="2">
        <v>-3.5000000000000001E-3</v>
      </c>
      <c r="F304">
        <f t="shared" si="26"/>
        <v>3</v>
      </c>
      <c r="G304">
        <f t="shared" si="27"/>
        <v>2010</v>
      </c>
      <c r="L304" s="4">
        <f>IF(OR(F303=1, F303=3, F303=4, F303=5, F303=6,F303=9,F303=10,F303=11), B303-C303, IF(OR(F303=2, F303=7,F303=8,F303=12), C303-B303, ""))</f>
        <v>4.0000000000000018E-4</v>
      </c>
      <c r="M304" s="4">
        <v>1.2127857587223723E-3</v>
      </c>
      <c r="R304" s="4">
        <f>IF(OR(F303=1, F303=4, F303=9,F303=10,F303=11), D303-B303, IF(OR(F303=2,F303=3,F303=5,F303=6, F303=7,F303=8,F303=12), B303-D303, ""))</f>
        <v>-2.5999999999999999E-3</v>
      </c>
      <c r="S304" s="4">
        <v>-2.2021277853836486E-4</v>
      </c>
      <c r="X304" s="2">
        <f>IF(OR(F303=1, F303=3, F303=4, F303=5,F303=9,F303=10,F303=11), B303-E303, IF(OR(F303=2, F303=6, F303=7,F303=8,F303=12), E303-B303, ""))</f>
        <v>-8.0000000000000036E-4</v>
      </c>
      <c r="Y304" s="4">
        <v>2.2735317426739506E-3</v>
      </c>
      <c r="AD304" s="4">
        <f>IF(OR(F303=1, F303=3, F303=4, F303=5,F303=9,F303=10,F303=11), D303-C303, IF(OR(F303=2, F303=6, F303=7,F303=8,F303=12), C303-D303, ""))</f>
        <v>3.0000000000000001E-3</v>
      </c>
      <c r="AE304" s="4">
        <v>1.4329985372607372E-3</v>
      </c>
      <c r="AJ304" s="4">
        <f>IF(OR(F303=1,F303=2, F303=3,F303=9,F303=11,F303=12), C303-E303, IF(OR( F303=4, F303=5,F303=6, F303=7,F303=8,F303=10), E303-C303, ""))</f>
        <v>-1.2000000000000005E-3</v>
      </c>
      <c r="AK304" s="4">
        <v>1.0607459839515783E-3</v>
      </c>
      <c r="AP304" s="4">
        <f>IF(OR(F303=1, F303=3,F303=4, F303=5,F303=9,F303=10,F303=11), D303-E303, IF(OR(F303=2,F303=6, F303=7,F303=8,F303=12), E303-D303, ""))</f>
        <v>1.7999999999999995E-3</v>
      </c>
      <c r="AQ304" s="4">
        <v>2.4937445212123155E-3</v>
      </c>
    </row>
    <row r="305" spans="1:43" x14ac:dyDescent="0.3">
      <c r="A305" s="1">
        <v>40269</v>
      </c>
      <c r="B305" s="2">
        <v>7.9000000000000008E-3</v>
      </c>
      <c r="C305" s="2">
        <v>8.3000000000000001E-3</v>
      </c>
      <c r="D305" s="2">
        <v>5.1000000000000004E-3</v>
      </c>
      <c r="E305" s="2">
        <v>9.4000000000000004E-3</v>
      </c>
      <c r="F305">
        <f t="shared" si="26"/>
        <v>4</v>
      </c>
      <c r="G305">
        <f t="shared" si="27"/>
        <v>2010</v>
      </c>
      <c r="L305" s="4">
        <f>IF(OR(F304=1, F304=3, F304=4, F304=5, F304=6,F304=9,F304=10,F304=11), B304-C304, IF(OR(F304=2, F304=7,F304=8,F304=12), C304-B304, ""))</f>
        <v>-5.7000000000000002E-3</v>
      </c>
      <c r="M305" s="4">
        <v>4.3626872953869966E-3</v>
      </c>
      <c r="R305" s="4">
        <f>IF(OR(F304=1, F304=4, F304=9,F304=10,F304=11), D304-B304, IF(OR(F304=2,F304=3,F304=5,F304=6, F304=7,F304=8,F304=12), B304-D304, ""))</f>
        <v>-1.4E-3</v>
      </c>
      <c r="S305" s="4">
        <v>1.7300611630949661E-4</v>
      </c>
      <c r="X305" s="2">
        <f>IF(OR(F304=1, F304=3, F304=4, F304=5,F304=9,F304=10,F304=11), B304-E304, IF(OR(F304=2, F304=6, F304=7,F304=8,F304=12), E304-B304, ""))</f>
        <v>1E-3</v>
      </c>
      <c r="Y305" s="4">
        <v>4.1695050212882181E-3</v>
      </c>
      <c r="AD305" s="4">
        <f>IF(OR(F304=1, F304=3, F304=4, F304=5,F304=9,F304=10,F304=11), D304-C304, IF(OR(F304=2, F304=6, F304=7,F304=8,F304=12), C304-D304, ""))</f>
        <v>-4.3E-3</v>
      </c>
      <c r="AE305" s="4">
        <v>4.1896811790775E-3</v>
      </c>
      <c r="AJ305" s="4">
        <f>IF(OR(F304=1,F304=2, F304=3,F304=9,F304=11,F304=12), C304-E304, IF(OR( F304=4, F304=5,F304=6, F304=7,F304=8,F304=10), E304-C304, ""))</f>
        <v>6.7000000000000002E-3</v>
      </c>
      <c r="AK305" s="4">
        <v>-1.9318227409877847E-4</v>
      </c>
      <c r="AP305" s="4">
        <f>IF(OR(F304=1, F304=3,F304=4, F304=5,F304=9,F304=10,F304=11), D304-E304, IF(OR(F304=2,F304=6, F304=7,F304=8,F304=12), E304-D304, ""))</f>
        <v>2.4000000000000002E-3</v>
      </c>
      <c r="AQ305" s="4">
        <v>3.9964989049787215E-3</v>
      </c>
    </row>
    <row r="306" spans="1:43" x14ac:dyDescent="0.3">
      <c r="A306" s="1">
        <v>40273</v>
      </c>
      <c r="B306" s="2">
        <v>1.47E-2</v>
      </c>
      <c r="C306" s="2">
        <v>1.4E-2</v>
      </c>
      <c r="D306" s="2">
        <v>2.01E-2</v>
      </c>
      <c r="E306" s="2">
        <v>1.37E-2</v>
      </c>
      <c r="F306">
        <f t="shared" si="26"/>
        <v>4</v>
      </c>
      <c r="G306">
        <f t="shared" si="27"/>
        <v>2010</v>
      </c>
      <c r="L306" s="4">
        <f>IF(OR(F305=1, F305=3, F305=4, F305=5, F305=6,F305=9,F305=10,F305=11), B305-C305, IF(OR(F305=2, F305=7,F305=8,F305=12), C305-B305, ""))</f>
        <v>-3.9999999999999931E-4</v>
      </c>
      <c r="M306" s="4">
        <v>3.120750517313608E-3</v>
      </c>
      <c r="R306" s="4">
        <f>IF(OR(F305=1, F305=4, F305=9,F305=10,F305=11), D305-B305, IF(OR(F305=2,F305=3,F305=5,F305=6, F305=7,F305=8,F305=12), B305-D305, ""))</f>
        <v>-2.8000000000000004E-3</v>
      </c>
      <c r="S306" s="4">
        <v>3.8814833003772788E-3</v>
      </c>
      <c r="X306" s="2">
        <f>IF(OR(F305=1, F305=3, F305=4, F305=5,F305=9,F305=10,F305=11), B305-E305, IF(OR(F305=2, F305=6, F305=7,F305=8,F305=12), E305-B305, ""))</f>
        <v>-1.4999999999999996E-3</v>
      </c>
      <c r="Y306" s="4">
        <v>2.7186733367386331E-3</v>
      </c>
      <c r="AD306" s="4">
        <f>IF(OR(F305=1, F305=3, F305=4, F305=5,F305=9,F305=10,F305=11), D305-C305, IF(OR(F305=2, F305=6, F305=7,F305=8,F305=12), C305-D305, ""))</f>
        <v>-3.1999999999999997E-3</v>
      </c>
      <c r="AE306" s="4">
        <v>-7.6073278306367084E-4</v>
      </c>
      <c r="AJ306" s="4">
        <f>IF(OR(F305=1,F305=2, F305=3,F305=9,F305=11,F305=12), C305-E305, IF(OR( F305=4, F305=5,F305=6, F305=7,F305=8,F305=10), E305-C305, ""))</f>
        <v>1.1000000000000003E-3</v>
      </c>
      <c r="AK306" s="4">
        <v>-4.0207718057497514E-4</v>
      </c>
      <c r="AP306" s="4">
        <f>IF(OR(F305=1, F305=3,F305=4, F305=5,F305=9,F305=10,F305=11), D305-E305, IF(OR(F305=2,F305=6, F305=7,F305=8,F305=12), E305-D305, ""))</f>
        <v>-4.3E-3</v>
      </c>
      <c r="AQ306" s="4">
        <v>-1.162809963638646E-3</v>
      </c>
    </row>
    <row r="307" spans="1:43" x14ac:dyDescent="0.3">
      <c r="A307" s="1">
        <v>40274</v>
      </c>
      <c r="B307" s="2">
        <v>-4.0000000000000002E-4</v>
      </c>
      <c r="C307" s="2">
        <v>6.6E-3</v>
      </c>
      <c r="D307" s="2">
        <v>3.0999999999999999E-3</v>
      </c>
      <c r="E307" s="2">
        <v>2.9999999999999997E-4</v>
      </c>
      <c r="F307">
        <f t="shared" si="26"/>
        <v>4</v>
      </c>
      <c r="G307">
        <f t="shared" si="27"/>
        <v>2010</v>
      </c>
      <c r="L307" s="4">
        <f>IF(OR(F306=1, F306=3, F306=4, F306=5, F306=6,F306=9,F306=10,F306=11), B306-C306, IF(OR(F306=2, F306=7,F306=8,F306=12), C306-B306, ""))</f>
        <v>6.9999999999999923E-4</v>
      </c>
      <c r="M307" s="4">
        <v>-3.1193626703906485E-3</v>
      </c>
      <c r="R307" s="4">
        <f>IF(OR(F306=1, F306=4, F306=9,F306=10,F306=11), D306-B306, IF(OR(F306=2,F306=3,F306=5,F306=6, F306=7,F306=8,F306=12), B306-D306, ""))</f>
        <v>5.4000000000000003E-3</v>
      </c>
      <c r="S307" s="4">
        <v>1.1576416633191262E-4</v>
      </c>
      <c r="X307" s="2">
        <f>IF(OR(F306=1, F306=3, F306=4, F306=5,F306=9,F306=10,F306=11), B306-E306, IF(OR(F306=2, F306=6, F306=7,F306=8,F306=12), E306-B306, ""))</f>
        <v>9.9999999999999915E-4</v>
      </c>
      <c r="Y307" s="4">
        <v>-3.1910820512673303E-3</v>
      </c>
      <c r="AD307" s="4">
        <f>IF(OR(F306=1, F306=3, F306=4, F306=5,F306=9,F306=10,F306=11), D306-C306, IF(OR(F306=2, F306=6, F306=7,F306=8,F306=12), C306-D306, ""))</f>
        <v>6.0999999999999995E-3</v>
      </c>
      <c r="AE307" s="4">
        <v>-3.2351268367225611E-3</v>
      </c>
      <c r="AJ307" s="4">
        <f>IF(OR(F306=1,F306=2, F306=3,F306=9,F306=11,F306=12), C306-E306, IF(OR( F306=4, F306=5,F306=6, F306=7,F306=8,F306=10), E306-C306, ""))</f>
        <v>-2.9999999999999992E-4</v>
      </c>
      <c r="AK307" s="4">
        <v>-7.1719380876682118E-5</v>
      </c>
      <c r="AP307" s="4">
        <f>IF(OR(F306=1, F306=3,F306=4, F306=5,F306=9,F306=10,F306=11), D306-E306, IF(OR(F306=2,F306=6, F306=7,F306=8,F306=12), E306-D306, ""))</f>
        <v>6.3999999999999994E-3</v>
      </c>
      <c r="AQ307" s="4">
        <v>-3.3068462175992429E-3</v>
      </c>
    </row>
    <row r="308" spans="1:43" x14ac:dyDescent="0.3">
      <c r="A308" s="1">
        <v>40275</v>
      </c>
      <c r="B308" s="2">
        <v>1.6000000000000001E-3</v>
      </c>
      <c r="C308" s="2">
        <v>-4.3E-3</v>
      </c>
      <c r="D308" s="2">
        <v>-4.7999999999999996E-3</v>
      </c>
      <c r="E308" s="2">
        <v>1.6000000000000001E-3</v>
      </c>
      <c r="F308">
        <f t="shared" si="26"/>
        <v>4</v>
      </c>
      <c r="G308">
        <f t="shared" si="27"/>
        <v>2010</v>
      </c>
      <c r="L308" s="4">
        <f>IF(OR(F307=1, F307=3, F307=4, F307=5, F307=6,F307=9,F307=10,F307=11), B307-C307, IF(OR(F307=2, F307=7,F307=8,F307=12), C307-B307, ""))</f>
        <v>-7.0000000000000001E-3</v>
      </c>
      <c r="M308" s="4">
        <v>-4.3190432017398434E-3</v>
      </c>
      <c r="R308" s="4">
        <f>IF(OR(F307=1, F307=4, F307=9,F307=10,F307=11), D307-B307, IF(OR(F307=2,F307=3,F307=5,F307=6, F307=7,F307=8,F307=12), B307-D307, ""))</f>
        <v>3.5000000000000001E-3</v>
      </c>
      <c r="S308" s="4">
        <v>3.4330855619310596E-4</v>
      </c>
      <c r="X308" s="2">
        <f>IF(OR(F307=1, F307=3, F307=4, F307=5,F307=9,F307=10,F307=11), B307-E307, IF(OR(F307=2, F307=6, F307=7,F307=8,F307=12), E307-B307, ""))</f>
        <v>-6.9999999999999999E-4</v>
      </c>
      <c r="Y308" s="4">
        <v>-2.811107159584391E-3</v>
      </c>
      <c r="AD308" s="4">
        <f>IF(OR(F307=1, F307=3, F307=4, F307=5,F307=9,F307=10,F307=11), D307-C307, IF(OR(F307=2, F307=6, F307=7,F307=8,F307=12), C307-D307, ""))</f>
        <v>-3.5000000000000001E-3</v>
      </c>
      <c r="AE308" s="4">
        <v>-4.6623517579329494E-3</v>
      </c>
      <c r="AJ308" s="4">
        <f>IF(OR(F307=1,F307=2, F307=3,F307=9,F307=11,F307=12), C307-E307, IF(OR( F307=4, F307=5,F307=6, F307=7,F307=8,F307=10), E307-C307, ""))</f>
        <v>-6.3E-3</v>
      </c>
      <c r="AK308" s="4">
        <v>1.5079360421554524E-3</v>
      </c>
      <c r="AP308" s="4">
        <f>IF(OR(F307=1, F307=3,F307=4, F307=5,F307=9,F307=10,F307=11), D307-E307, IF(OR(F307=2,F307=6, F307=7,F307=8,F307=12), E307-D307, ""))</f>
        <v>2.8E-3</v>
      </c>
      <c r="AQ308" s="4">
        <v>-3.154415715777497E-3</v>
      </c>
    </row>
    <row r="309" spans="1:43" x14ac:dyDescent="0.3">
      <c r="A309" s="1">
        <v>40276</v>
      </c>
      <c r="B309" s="2">
        <v>-1.3100000000000001E-2</v>
      </c>
      <c r="C309" s="2">
        <v>-1.5299999999999999E-2</v>
      </c>
      <c r="D309" s="2">
        <v>-1.66E-2</v>
      </c>
      <c r="E309" s="2">
        <v>-1.4200000000000001E-2</v>
      </c>
      <c r="F309">
        <f t="shared" si="26"/>
        <v>4</v>
      </c>
      <c r="G309">
        <f t="shared" si="27"/>
        <v>2010</v>
      </c>
      <c r="L309" s="4">
        <f>IF(OR(F308=1, F308=3, F308=4, F308=5, F308=6,F308=9,F308=10,F308=11), B308-C308, IF(OR(F308=2, F308=7,F308=8,F308=12), C308-B308, ""))</f>
        <v>5.8999999999999999E-3</v>
      </c>
      <c r="M309" s="4">
        <v>9.0488972874472589E-4</v>
      </c>
      <c r="R309" s="4">
        <f>IF(OR(F308=1, F308=4, F308=9,F308=10,F308=11), D308-B308, IF(OR(F308=2,F308=3,F308=5,F308=6, F308=7,F308=8,F308=12), B308-D308, ""))</f>
        <v>-6.3999999999999994E-3</v>
      </c>
      <c r="S309" s="4">
        <v>-5.4034242068678358E-3</v>
      </c>
      <c r="X309" s="2">
        <f>IF(OR(F308=1, F308=3, F308=4, F308=5,F308=9,F308=10,F308=11), B308-E308, IF(OR(F308=2, F308=6, F308=7,F308=8,F308=12), E308-B308, ""))</f>
        <v>0</v>
      </c>
      <c r="Y309" s="4">
        <v>1.169182925169954E-3</v>
      </c>
      <c r="AD309" s="4">
        <f>IF(OR(F308=1, F308=3, F308=4, F308=5,F308=9,F308=10,F308=11), D308-C308, IF(OR(F308=2, F308=6, F308=7,F308=8,F308=12), C308-D308, ""))</f>
        <v>-4.9999999999999958E-4</v>
      </c>
      <c r="AE309" s="4">
        <v>6.3083139356125608E-3</v>
      </c>
      <c r="AJ309" s="4">
        <f>IF(OR(F308=1,F308=2, F308=3,F308=9,F308=11,F308=12), C308-E308, IF(OR( F308=4, F308=5,F308=6, F308=7,F308=8,F308=10), E308-C308, ""))</f>
        <v>5.8999999999999999E-3</v>
      </c>
      <c r="AK309" s="4">
        <v>2.6429319642522816E-4</v>
      </c>
      <c r="AP309" s="4">
        <f>IF(OR(F308=1, F308=3,F308=4, F308=5,F308=9,F308=10,F308=11), D308-E308, IF(OR(F308=2,F308=6, F308=7,F308=8,F308=12), E308-D308, ""))</f>
        <v>-6.3999999999999994E-3</v>
      </c>
      <c r="AQ309" s="4">
        <v>6.5726071320377898E-3</v>
      </c>
    </row>
    <row r="310" spans="1:43" x14ac:dyDescent="0.3">
      <c r="A310" s="1">
        <v>40277</v>
      </c>
      <c r="B310" s="2">
        <v>1.0800000000000001E-2</v>
      </c>
      <c r="C310" s="2">
        <v>1.7299999999999999E-2</v>
      </c>
      <c r="D310" s="2">
        <v>1.43E-2</v>
      </c>
      <c r="E310" s="2">
        <v>1.23E-2</v>
      </c>
      <c r="F310">
        <f t="shared" si="26"/>
        <v>4</v>
      </c>
      <c r="G310">
        <f t="shared" si="27"/>
        <v>2010</v>
      </c>
      <c r="L310" s="4">
        <f>IF(OR(F309=1, F309=3, F309=4, F309=5, F309=6,F309=9,F309=10,F309=11), B309-C309, IF(OR(F309=2, F309=7,F309=8,F309=12), C309-B309, ""))</f>
        <v>2.1999999999999988E-3</v>
      </c>
      <c r="M310" s="4">
        <v>2.7358071928447955E-3</v>
      </c>
      <c r="R310" s="4">
        <f>IF(OR(F309=1, F309=4, F309=9,F309=10,F309=11), D309-B309, IF(OR(F309=2,F309=3,F309=5,F309=6, F309=7,F309=8,F309=12), B309-D309, ""))</f>
        <v>-3.4999999999999996E-3</v>
      </c>
      <c r="S310" s="4">
        <v>-8.984235283198045E-3</v>
      </c>
      <c r="X310" s="2">
        <f>IF(OR(F309=1, F309=3, F309=4, F309=5,F309=9,F309=10,F309=11), B309-E309, IF(OR(F309=2, F309=6, F309=7,F309=8,F309=12), E309-B309, ""))</f>
        <v>1.1000000000000003E-3</v>
      </c>
      <c r="Y310" s="4">
        <v>3.3323428541659934E-3</v>
      </c>
      <c r="AD310" s="4">
        <f>IF(OR(F309=1, F309=3, F309=4, F309=5,F309=9,F309=10,F309=11), D309-C309, IF(OR(F309=2, F309=6, F309=7,F309=8,F309=12), C309-D309, ""))</f>
        <v>-1.3000000000000008E-3</v>
      </c>
      <c r="AE310" s="4">
        <v>1.1720042476042841E-2</v>
      </c>
      <c r="AJ310" s="4">
        <f>IF(OR(F309=1,F309=2, F309=3,F309=9,F309=11,F309=12), C309-E309, IF(OR( F309=4, F309=5,F309=6, F309=7,F309=8,F309=10), E309-C309, ""))</f>
        <v>1.0999999999999985E-3</v>
      </c>
      <c r="AK310" s="4">
        <v>5.9653566132119792E-4</v>
      </c>
      <c r="AP310" s="4">
        <f>IF(OR(F309=1, F309=3,F309=4, F309=5,F309=9,F309=10,F309=11), D309-E309, IF(OR(F309=2,F309=6, F309=7,F309=8,F309=12), E309-D309, ""))</f>
        <v>-2.3999999999999994E-3</v>
      </c>
      <c r="AQ310" s="4">
        <v>1.2316578137364038E-2</v>
      </c>
    </row>
    <row r="311" spans="1:43" x14ac:dyDescent="0.3">
      <c r="A311" s="1">
        <v>40280</v>
      </c>
      <c r="B311" s="2">
        <v>-4.1000000000000003E-3</v>
      </c>
      <c r="C311" s="2">
        <v>-8.3000000000000001E-3</v>
      </c>
      <c r="D311" s="2">
        <v>-8.3999999999999995E-3</v>
      </c>
      <c r="E311" s="2">
        <v>-4.4999999999999997E-3</v>
      </c>
      <c r="F311">
        <f t="shared" si="26"/>
        <v>4</v>
      </c>
      <c r="G311">
        <f t="shared" si="27"/>
        <v>2010</v>
      </c>
      <c r="L311" s="4">
        <f>IF(OR(F310=1, F310=3, F310=4, F310=5, F310=6,F310=9,F310=10,F310=11), B310-C310, IF(OR(F310=2, F310=7,F310=8,F310=12), C310-B310, ""))</f>
        <v>-6.4999999999999988E-3</v>
      </c>
      <c r="M311" s="4">
        <v>-2.3135625354506455E-3</v>
      </c>
      <c r="R311" s="4">
        <f>IF(OR(F310=1, F310=4, F310=9,F310=10,F310=11), D310-B310, IF(OR(F310=2,F310=3,F310=5,F310=6, F310=7,F310=8,F310=12), B310-D310, ""))</f>
        <v>3.4999999999999996E-3</v>
      </c>
      <c r="S311" s="4">
        <v>-2.3213172727051474E-3</v>
      </c>
      <c r="X311" s="2">
        <f>IF(OR(F310=1, F310=3, F310=4, F310=5,F310=9,F310=10,F310=11), B310-E310, IF(OR(F310=2, F310=6, F310=7,F310=8,F310=12), E310-B310, ""))</f>
        <v>-1.4999999999999996E-3</v>
      </c>
      <c r="Y311" s="4">
        <v>-2.0293161640742691E-3</v>
      </c>
      <c r="AD311" s="4">
        <f>IF(OR(F310=1, F310=3, F310=4, F310=5,F310=9,F310=10,F310=11), D310-C310, IF(OR(F310=2, F310=6, F310=7,F310=8,F310=12), C310-D310, ""))</f>
        <v>-2.9999999999999992E-3</v>
      </c>
      <c r="AE311" s="4">
        <v>7.7547372545018131E-6</v>
      </c>
      <c r="AJ311" s="4">
        <f>IF(OR(F310=1,F310=2, F310=3,F310=9,F310=11,F310=12), C310-E310, IF(OR( F310=4, F310=5,F310=6, F310=7,F310=8,F310=10), E310-C310, ""))</f>
        <v>-4.9999999999999992E-3</v>
      </c>
      <c r="AK311" s="4">
        <v>2.8424637137637642E-4</v>
      </c>
      <c r="AP311" s="4">
        <f>IF(OR(F310=1, F310=3,F310=4, F310=5,F310=9,F310=10,F310=11), D310-E310, IF(OR(F310=2,F310=6, F310=7,F310=8,F310=12), E310-D310, ""))</f>
        <v>2E-3</v>
      </c>
      <c r="AQ311" s="4">
        <v>2.9200110863087823E-4</v>
      </c>
    </row>
    <row r="312" spans="1:43" x14ac:dyDescent="0.3">
      <c r="A312" s="1">
        <v>40281</v>
      </c>
      <c r="B312" s="2">
        <v>-3.0999999999999999E-3</v>
      </c>
      <c r="C312" s="2">
        <v>-1.06E-2</v>
      </c>
      <c r="D312" s="2">
        <v>-9.7000000000000003E-3</v>
      </c>
      <c r="E312" s="2">
        <v>-1.6999999999999999E-3</v>
      </c>
      <c r="F312">
        <f t="shared" si="26"/>
        <v>4</v>
      </c>
      <c r="G312">
        <f t="shared" si="27"/>
        <v>2010</v>
      </c>
      <c r="L312" s="4">
        <f>IF(OR(F311=1, F311=3, F311=4, F311=5, F311=6,F311=9,F311=10,F311=11), B311-C311, IF(OR(F311=2, F311=7,F311=8,F311=12), C311-B311, ""))</f>
        <v>4.1999999999999997E-3</v>
      </c>
      <c r="M312" s="4">
        <v>4.9601134513036355E-3</v>
      </c>
      <c r="R312" s="4">
        <f>IF(OR(F311=1, F311=4, F311=9,F311=10,F311=11), D311-B311, IF(OR(F311=2,F311=3,F311=5,F311=6, F311=7,F311=8,F311=12), B311-D311, ""))</f>
        <v>-4.2999999999999991E-3</v>
      </c>
      <c r="S312" s="4">
        <v>3.7564607896562558E-4</v>
      </c>
      <c r="X312" s="2">
        <f>IF(OR(F311=1, F311=3, F311=4, F311=5,F311=9,F311=10,F311=11), B311-E311, IF(OR(F311=2, F311=6, F311=7,F311=8,F311=12), E311-B311, ""))</f>
        <v>3.9999999999999931E-4</v>
      </c>
      <c r="Y312" s="4">
        <v>4.5340727510305087E-3</v>
      </c>
      <c r="AD312" s="4">
        <f>IF(OR(F311=1, F311=3, F311=4, F311=5,F311=9,F311=10,F311=11), D311-C311, IF(OR(F311=2, F311=6, F311=7,F311=8,F311=12), C311-D311, ""))</f>
        <v>-9.9999999999999395E-5</v>
      </c>
      <c r="AE312" s="4">
        <v>5.3357595302692606E-3</v>
      </c>
      <c r="AJ312" s="4">
        <f>IF(OR(F311=1,F311=2, F311=3,F311=9,F311=11,F311=12), C311-E311, IF(OR( F311=4, F311=5,F311=6, F311=7,F311=8,F311=10), E311-C311, ""))</f>
        <v>3.8000000000000004E-3</v>
      </c>
      <c r="AK312" s="4">
        <v>4.2604070027312674E-4</v>
      </c>
      <c r="AP312" s="4">
        <f>IF(OR(F311=1, F311=3,F311=4, F311=5,F311=9,F311=10,F311=11), D311-E311, IF(OR(F311=2,F311=6, F311=7,F311=8,F311=12), E311-D311, ""))</f>
        <v>-3.8999999999999998E-3</v>
      </c>
      <c r="AQ312" s="4">
        <v>4.9097188299961339E-3</v>
      </c>
    </row>
    <row r="313" spans="1:43" x14ac:dyDescent="0.3">
      <c r="A313" s="1">
        <v>40283</v>
      </c>
      <c r="B313" s="2">
        <v>-9.2999999999999992E-3</v>
      </c>
      <c r="C313" s="2">
        <v>-1.54E-2</v>
      </c>
      <c r="D313" s="2">
        <v>-1.46E-2</v>
      </c>
      <c r="E313" s="2">
        <v>-1.03E-2</v>
      </c>
      <c r="F313">
        <f t="shared" si="26"/>
        <v>4</v>
      </c>
      <c r="G313">
        <f t="shared" si="27"/>
        <v>2010</v>
      </c>
      <c r="L313" s="4">
        <f>IF(OR(F312=1, F312=3, F312=4, F312=5, F312=6,F312=9,F312=10,F312=11), B312-C312, IF(OR(F312=2, F312=7,F312=8,F312=12), C312-B312, ""))</f>
        <v>7.4999999999999997E-3</v>
      </c>
      <c r="M313" s="4">
        <v>-6.8579378679087793E-3</v>
      </c>
      <c r="R313" s="4">
        <f>IF(OR(F312=1, F312=4, F312=9,F312=10,F312=11), D312-B312, IF(OR(F312=2,F312=3,F312=5,F312=6, F312=7,F312=8,F312=12), B312-D312, ""))</f>
        <v>-6.6E-3</v>
      </c>
      <c r="S313" s="4">
        <v>1.8970718678509313E-3</v>
      </c>
      <c r="X313" s="2">
        <f>IF(OR(F312=1, F312=3, F312=4, F312=5,F312=9,F312=10,F312=11), B312-E312, IF(OR(F312=2, F312=6, F312=7,F312=8,F312=12), E312-B312, ""))</f>
        <v>-1.4E-3</v>
      </c>
      <c r="Y313" s="4">
        <v>-6.071341241763251E-3</v>
      </c>
      <c r="AD313" s="4">
        <f>IF(OR(F312=1, F312=3, F312=4, F312=5,F312=9,F312=10,F312=11), D312-C312, IF(OR(F312=2, F312=6, F312=7,F312=8,F312=12), C312-D312, ""))</f>
        <v>8.9999999999999976E-4</v>
      </c>
      <c r="AE313" s="4">
        <v>-4.9608660000578482E-3</v>
      </c>
      <c r="AJ313" s="4">
        <f>IF(OR(F312=1,F312=2, F312=3,F312=9,F312=11,F312=12), C312-E312, IF(OR( F312=4, F312=5,F312=6, F312=7,F312=8,F312=10), E312-C312, ""))</f>
        <v>8.8999999999999999E-3</v>
      </c>
      <c r="AK313" s="4">
        <v>-7.865966261455283E-4</v>
      </c>
      <c r="AP313" s="4">
        <f>IF(OR(F312=1, F312=3,F312=4, F312=5,F312=9,F312=10,F312=11), D312-E312, IF(OR(F312=2,F312=6, F312=7,F312=8,F312=12), E312-D312, ""))</f>
        <v>-8.0000000000000002E-3</v>
      </c>
      <c r="AQ313" s="4">
        <v>-4.1742693739123199E-3</v>
      </c>
    </row>
    <row r="314" spans="1:43" x14ac:dyDescent="0.3">
      <c r="A314" s="1">
        <v>40284</v>
      </c>
      <c r="B314" s="2">
        <v>-2.0999999999999999E-3</v>
      </c>
      <c r="C314" s="2">
        <v>-2.0999999999999999E-3</v>
      </c>
      <c r="D314" s="2">
        <v>1E-3</v>
      </c>
      <c r="E314" s="2">
        <v>-2.7000000000000001E-3</v>
      </c>
      <c r="F314">
        <f t="shared" si="26"/>
        <v>4</v>
      </c>
      <c r="G314">
        <f t="shared" si="27"/>
        <v>2010</v>
      </c>
      <c r="L314" s="4">
        <f>IF(OR(F313=1, F313=3, F313=4, F313=5, F313=6,F313=9,F313=10,F313=11), B313-C313, IF(OR(F313=2, F313=7,F313=8,F313=12), C313-B313, ""))</f>
        <v>6.1000000000000013E-3</v>
      </c>
      <c r="M314" s="4">
        <v>-3.1382849397528813E-3</v>
      </c>
      <c r="R314" s="4">
        <f>IF(OR(F313=1, F313=4, F313=9,F313=10,F313=11), D313-B313, IF(OR(F313=2,F313=3,F313=5,F313=6, F313=7,F313=8,F313=12), B313-D313, ""))</f>
        <v>-5.3000000000000009E-3</v>
      </c>
      <c r="S314" s="4">
        <v>-7.4174215904408355E-3</v>
      </c>
      <c r="X314" s="2">
        <f>IF(OR(F313=1, F313=3, F313=4, F313=5,F313=9,F313=10,F313=11), B313-E313, IF(OR(F313=2, F313=6, F313=7,F313=8,F313=12), E313-B313, ""))</f>
        <v>1.0000000000000009E-3</v>
      </c>
      <c r="Y314" s="4">
        <v>-2.8753297640610048E-3</v>
      </c>
      <c r="AD314" s="4">
        <f>IF(OR(F313=1, F313=3, F313=4, F313=5,F313=9,F313=10,F313=11), D313-C313, IF(OR(F313=2, F313=6, F313=7,F313=8,F313=12), C313-D313, ""))</f>
        <v>8.0000000000000036E-4</v>
      </c>
      <c r="AE314" s="4">
        <v>-1.0555706530193717E-2</v>
      </c>
      <c r="AJ314" s="4">
        <f>IF(OR(F313=1,F313=2, F313=3,F313=9,F313=11,F313=12), C313-E313, IF(OR( F313=4, F313=5,F313=6, F313=7,F313=8,F313=10), E313-C313, ""))</f>
        <v>5.1000000000000004E-3</v>
      </c>
      <c r="AK314" s="4">
        <v>-2.6295517569187646E-4</v>
      </c>
      <c r="AP314" s="4">
        <f>IF(OR(F313=1, F313=3,F313=4, F313=5,F313=9,F313=10,F313=11), D313-E313, IF(OR(F313=2,F313=6, F313=7,F313=8,F313=12), E313-D313, ""))</f>
        <v>-4.3E-3</v>
      </c>
      <c r="AQ314" s="4">
        <v>-1.029275135450184E-2</v>
      </c>
    </row>
    <row r="315" spans="1:43" x14ac:dyDescent="0.3">
      <c r="A315" s="1">
        <v>40287</v>
      </c>
      <c r="B315" s="2">
        <v>-1.12E-2</v>
      </c>
      <c r="C315" s="2">
        <v>-4.7000000000000002E-3</v>
      </c>
      <c r="D315" s="2">
        <v>-5.4000000000000003E-3</v>
      </c>
      <c r="E315" s="2">
        <v>-1.0800000000000001E-2</v>
      </c>
      <c r="F315">
        <f t="shared" si="26"/>
        <v>4</v>
      </c>
      <c r="G315">
        <f t="shared" si="27"/>
        <v>2010</v>
      </c>
      <c r="L315" s="4">
        <f>IF(OR(F314=1, F314=3, F314=4, F314=5, F314=6,F314=9,F314=10,F314=11), B314-C314, IF(OR(F314=2, F314=7,F314=8,F314=12), C314-B314, ""))</f>
        <v>0</v>
      </c>
      <c r="M315" s="4">
        <v>-4.2558446063312248E-3</v>
      </c>
      <c r="R315" s="4">
        <f>IF(OR(F314=1, F314=4, F314=9,F314=10,F314=11), D314-B314, IF(OR(F314=2,F314=3,F314=5,F314=6, F314=7,F314=8,F314=12), B314-D314, ""))</f>
        <v>3.0999999999999999E-3</v>
      </c>
      <c r="S315" s="4">
        <v>-9.0927332526789632E-4</v>
      </c>
      <c r="X315" s="2">
        <f>IF(OR(F314=1, F314=3, F314=4, F314=5,F314=9,F314=10,F314=11), B314-E314, IF(OR(F314=2, F314=6, F314=7,F314=8,F314=12), E314-B314, ""))</f>
        <v>6.0000000000000027E-4</v>
      </c>
      <c r="Y315" s="4">
        <v>-3.4741454615876449E-3</v>
      </c>
      <c r="AD315" s="4">
        <f>IF(OR(F314=1, F314=3, F314=4, F314=5,F314=9,F314=10,F314=11), D314-C314, IF(OR(F314=2, F314=6, F314=7,F314=8,F314=12), C314-D314, ""))</f>
        <v>3.0999999999999999E-3</v>
      </c>
      <c r="AE315" s="4">
        <v>-5.1651179315991211E-3</v>
      </c>
      <c r="AJ315" s="4">
        <f>IF(OR(F314=1,F314=2, F314=3,F314=9,F314=11,F314=12), C314-E314, IF(OR( F314=4, F314=5,F314=6, F314=7,F314=8,F314=10), E314-C314, ""))</f>
        <v>-6.0000000000000027E-4</v>
      </c>
      <c r="AK315" s="4">
        <v>-7.8169914474358014E-4</v>
      </c>
      <c r="AP315" s="4">
        <f>IF(OR(F314=1, F314=3,F314=4, F314=5,F314=9,F314=10,F314=11), D314-E314, IF(OR(F314=2,F314=6, F314=7,F314=8,F314=12), E314-D314, ""))</f>
        <v>3.7000000000000002E-3</v>
      </c>
      <c r="AQ315" s="4">
        <v>-4.3834187868555408E-3</v>
      </c>
    </row>
    <row r="316" spans="1:43" x14ac:dyDescent="0.3">
      <c r="A316" s="1">
        <v>40288</v>
      </c>
      <c r="B316" s="2">
        <v>5.1000000000000004E-3</v>
      </c>
      <c r="C316" s="2">
        <v>1.78E-2</v>
      </c>
      <c r="D316" s="2">
        <v>1.54E-2</v>
      </c>
      <c r="E316" s="2">
        <v>3.3999999999999998E-3</v>
      </c>
      <c r="F316">
        <f t="shared" si="26"/>
        <v>4</v>
      </c>
      <c r="G316">
        <f t="shared" si="27"/>
        <v>2010</v>
      </c>
      <c r="L316" s="4">
        <f>IF(OR(F315=1, F315=3, F315=4, F315=5, F315=6,F315=9,F315=10,F315=11), B315-C315, IF(OR(F315=2, F315=7,F315=8,F315=12), C315-B315, ""))</f>
        <v>-6.4999999999999997E-3</v>
      </c>
      <c r="M316" s="4">
        <v>-8.7011871933725428E-4</v>
      </c>
      <c r="R316" s="4">
        <f>IF(OR(F315=1, F315=4, F315=9,F315=10,F315=11), D315-B315, IF(OR(F315=2,F315=3,F315=5,F315=6, F315=7,F315=8,F315=12), B315-D315, ""))</f>
        <v>5.7999999999999996E-3</v>
      </c>
      <c r="S316" s="4">
        <v>2.995886057300729E-3</v>
      </c>
      <c r="X316" s="2">
        <f>IF(OR(F315=1, F315=3, F315=4, F315=5,F315=9,F315=10,F315=11), B315-E315, IF(OR(F315=2, F315=6, F315=7,F315=8,F315=12), E315-B315, ""))</f>
        <v>-3.9999999999999931E-4</v>
      </c>
      <c r="Y316" s="4">
        <v>-1.1447386217193038E-3</v>
      </c>
      <c r="AD316" s="4">
        <f>IF(OR(F315=1, F315=3, F315=4, F315=5,F315=9,F315=10,F315=11), D315-C315, IF(OR(F315=2, F315=6, F315=7,F315=8,F315=12), C315-D315, ""))</f>
        <v>-7.000000000000001E-4</v>
      </c>
      <c r="AE316" s="4">
        <v>2.1257673379634747E-3</v>
      </c>
      <c r="AJ316" s="4">
        <f>IF(OR(F315=1,F315=2, F315=3,F315=9,F315=11,F315=12), C315-E315, IF(OR( F315=4, F315=5,F315=6, F315=7,F315=8,F315=10), E315-C315, ""))</f>
        <v>-6.1000000000000004E-3</v>
      </c>
      <c r="AK316" s="4">
        <v>2.7461990238204954E-4</v>
      </c>
      <c r="AP316" s="4">
        <f>IF(OR(F315=1, F315=3,F315=4, F315=5,F315=9,F315=10,F315=11), D315-E315, IF(OR(F315=2,F315=6, F315=7,F315=8,F315=12), E315-D315, ""))</f>
        <v>5.4000000000000003E-3</v>
      </c>
      <c r="AQ316" s="4">
        <v>1.8511474355814251E-3</v>
      </c>
    </row>
    <row r="317" spans="1:43" x14ac:dyDescent="0.3">
      <c r="A317" s="1">
        <v>40289</v>
      </c>
      <c r="B317" s="2">
        <v>2.8E-3</v>
      </c>
      <c r="C317" s="2">
        <v>8.8999999999999999E-3</v>
      </c>
      <c r="D317" s="2">
        <v>1.1599999999999999E-2</v>
      </c>
      <c r="E317" s="2">
        <v>6.9999999999999999E-4</v>
      </c>
      <c r="F317">
        <f t="shared" si="26"/>
        <v>4</v>
      </c>
      <c r="G317">
        <f t="shared" si="27"/>
        <v>2010</v>
      </c>
      <c r="L317" s="4">
        <f>IF(OR(F316=1, F316=3, F316=4, F316=5, F316=6,F316=9,F316=10,F316=11), B316-C316, IF(OR(F316=2, F316=7,F316=8,F316=12), C316-B316, ""))</f>
        <v>-1.2699999999999999E-2</v>
      </c>
      <c r="M317" s="4">
        <v>2.8448400260736788E-3</v>
      </c>
      <c r="R317" s="4">
        <f>IF(OR(F316=1, F316=4, F316=9,F316=10,F316=11), D316-B316, IF(OR(F316=2,F316=3,F316=5,F316=6, F316=7,F316=8,F316=12), B316-D316, ""))</f>
        <v>1.03E-2</v>
      </c>
      <c r="S317" s="4">
        <v>-1.5833221189412148E-3</v>
      </c>
      <c r="X317" s="2">
        <f>IF(OR(F316=1, F316=3, F316=4, F316=5,F316=9,F316=10,F316=11), B316-E316, IF(OR(F316=2, F316=6, F316=7,F316=8,F316=12), E316-B316, ""))</f>
        <v>1.7000000000000006E-3</v>
      </c>
      <c r="Y317" s="4">
        <v>4.4734284265472287E-3</v>
      </c>
      <c r="AD317" s="4">
        <f>IF(OR(F316=1, F316=3, F316=4, F316=5,F316=9,F316=10,F316=11), D316-C316, IF(OR(F316=2, F316=6, F316=7,F316=8,F316=12), C316-D316, ""))</f>
        <v>-2.3999999999999994E-3</v>
      </c>
      <c r="AE317" s="4">
        <v>1.261517907132464E-3</v>
      </c>
      <c r="AJ317" s="4">
        <f>IF(OR(F316=1,F316=2, F316=3,F316=9,F316=11,F316=12), C316-E316, IF(OR( F316=4, F316=5,F316=6, F316=7,F316=8,F316=10), E316-C316, ""))</f>
        <v>-1.44E-2</v>
      </c>
      <c r="AK317" s="4">
        <v>-1.62858840047355E-3</v>
      </c>
      <c r="AP317" s="4">
        <f>IF(OR(F316=1, F316=3,F316=4, F316=5,F316=9,F316=10,F316=11), D316-E316, IF(OR(F316=2,F316=6, F316=7,F316=8,F316=12), E316-D316, ""))</f>
        <v>1.2E-2</v>
      </c>
      <c r="AQ317" s="4">
        <v>2.8901063076060139E-3</v>
      </c>
    </row>
    <row r="318" spans="1:43" x14ac:dyDescent="0.3">
      <c r="A318" s="1">
        <v>40290</v>
      </c>
      <c r="B318" s="2">
        <v>4.7000000000000002E-3</v>
      </c>
      <c r="C318" s="2">
        <v>1.2200000000000001E-2</v>
      </c>
      <c r="D318" s="2">
        <v>7.1000000000000004E-3</v>
      </c>
      <c r="E318" s="2">
        <v>5.7999999999999996E-3</v>
      </c>
      <c r="F318">
        <f t="shared" si="26"/>
        <v>4</v>
      </c>
      <c r="G318">
        <f t="shared" si="27"/>
        <v>2010</v>
      </c>
      <c r="L318" s="4">
        <f>IF(OR(F317=1, F317=3, F317=4, F317=5, F317=6,F317=9,F317=10,F317=11), B317-C317, IF(OR(F317=2, F317=7,F317=8,F317=12), C317-B317, ""))</f>
        <v>-6.0999999999999995E-3</v>
      </c>
      <c r="M318" s="4">
        <v>-5.1728880798456063E-3</v>
      </c>
      <c r="R318" s="4">
        <f>IF(OR(F317=1, F317=4, F317=9,F317=10,F317=11), D317-B317, IF(OR(F317=2,F317=3,F317=5,F317=6, F317=7,F317=8,F317=12), B317-D317, ""))</f>
        <v>8.7999999999999988E-3</v>
      </c>
      <c r="S318" s="4">
        <v>5.8606081613818643E-3</v>
      </c>
      <c r="X318" s="2">
        <f>IF(OR(F317=1, F317=3, F317=4, F317=5,F317=9,F317=10,F317=11), B317-E317, IF(OR(F317=2, F317=6, F317=7,F317=8,F317=12), E317-B317, ""))</f>
        <v>2.0999999999999999E-3</v>
      </c>
      <c r="Y318" s="4">
        <v>-3.9097282559837961E-3</v>
      </c>
      <c r="AD318" s="4">
        <f>IF(OR(F317=1, F317=3, F317=4, F317=5,F317=9,F317=10,F317=11), D317-C317, IF(OR(F317=2, F317=6, F317=7,F317=8,F317=12), C317-D317, ""))</f>
        <v>2.6999999999999993E-3</v>
      </c>
      <c r="AE318" s="4">
        <v>6.8772008153625795E-4</v>
      </c>
      <c r="AJ318" s="4">
        <f>IF(OR(F317=1,F317=2, F317=3,F317=9,F317=11,F317=12), C317-E317, IF(OR( F317=4, F317=5,F317=6, F317=7,F317=8,F317=10), E317-C317, ""))</f>
        <v>-8.2000000000000007E-3</v>
      </c>
      <c r="AK318" s="4">
        <v>-1.2631598238618102E-3</v>
      </c>
      <c r="AP318" s="4">
        <f>IF(OR(F317=1, F317=3,F317=4, F317=5,F317=9,F317=10,F317=11), D317-E317, IF(OR(F317=2,F317=6, F317=7,F317=8,F317=12), E317-D317, ""))</f>
        <v>1.09E-2</v>
      </c>
      <c r="AQ318" s="4">
        <v>1.9508799053980681E-3</v>
      </c>
    </row>
    <row r="319" spans="1:43" x14ac:dyDescent="0.3">
      <c r="A319" s="1">
        <v>40291</v>
      </c>
      <c r="B319" s="2">
        <v>6.6E-3</v>
      </c>
      <c r="C319" s="2">
        <v>1.1299999999999999E-2</v>
      </c>
      <c r="D319" s="2">
        <v>1.9699999999999999E-2</v>
      </c>
      <c r="E319" s="2">
        <v>6.7999999999999996E-3</v>
      </c>
      <c r="F319">
        <f t="shared" si="26"/>
        <v>4</v>
      </c>
      <c r="G319">
        <f t="shared" si="27"/>
        <v>2010</v>
      </c>
      <c r="L319" s="4">
        <f>IF(OR(F318=1, F318=3, F318=4, F318=5, F318=6,F318=9,F318=10,F318=11), B318-C318, IF(OR(F318=2, F318=7,F318=8,F318=12), C318-B318, ""))</f>
        <v>-7.5000000000000006E-3</v>
      </c>
      <c r="M319" s="4">
        <v>7.4306140042484058E-4</v>
      </c>
      <c r="R319" s="4">
        <f>IF(OR(F318=1, F318=4, F318=9,F318=10,F318=11), D318-B318, IF(OR(F318=2,F318=3,F318=5,F318=6, F318=7,F318=8,F318=12), B318-D318, ""))</f>
        <v>2.4000000000000002E-3</v>
      </c>
      <c r="S319" s="4">
        <v>-1.7373692235217288E-3</v>
      </c>
      <c r="X319" s="2">
        <f>IF(OR(F318=1, F318=3, F318=4, F318=5,F318=9,F318=10,F318=11), B318-E318, IF(OR(F318=2, F318=6, F318=7,F318=8,F318=12), E318-B318, ""))</f>
        <v>-1.0999999999999994E-3</v>
      </c>
      <c r="Y319" s="4">
        <v>7.050379362403842E-4</v>
      </c>
      <c r="AD319" s="4">
        <f>IF(OR(F318=1, F318=3, F318=4, F318=5,F318=9,F318=10,F318=11), D318-C318, IF(OR(F318=2, F318=6, F318=7,F318=8,F318=12), C318-D318, ""))</f>
        <v>-5.1000000000000004E-3</v>
      </c>
      <c r="AE319" s="4">
        <v>-9.9430782309688822E-4</v>
      </c>
      <c r="AJ319" s="4">
        <f>IF(OR(F318=1,F318=2, F318=3,F318=9,F318=11,F318=12), C318-E318, IF(OR( F318=4, F318=5,F318=6, F318=7,F318=8,F318=10), E318-C318, ""))</f>
        <v>-6.4000000000000012E-3</v>
      </c>
      <c r="AK319" s="4">
        <v>3.8023464184456374E-5</v>
      </c>
      <c r="AP319" s="4">
        <f>IF(OR(F318=1, F318=3,F318=4, F318=5,F318=9,F318=10,F318=11), D318-E318, IF(OR(F318=2,F318=6, F318=7,F318=8,F318=12), E318-D318, ""))</f>
        <v>1.3000000000000008E-3</v>
      </c>
      <c r="AQ319" s="4">
        <v>-1.0323312872813446E-3</v>
      </c>
    </row>
    <row r="320" spans="1:43" x14ac:dyDescent="0.3">
      <c r="A320" s="1">
        <v>40294</v>
      </c>
      <c r="B320" s="2">
        <v>3.5000000000000001E-3</v>
      </c>
      <c r="C320" s="2">
        <v>9.1000000000000004E-3</v>
      </c>
      <c r="D320" s="2">
        <v>2.5999999999999999E-3</v>
      </c>
      <c r="E320" s="2">
        <v>2.8999999999999998E-3</v>
      </c>
      <c r="F320">
        <f t="shared" si="26"/>
        <v>4</v>
      </c>
      <c r="G320">
        <f t="shared" si="27"/>
        <v>2010</v>
      </c>
      <c r="L320" s="4">
        <f>IF(OR(F319=1, F319=3, F319=4, F319=5, F319=6,F319=9,F319=10,F319=11), B319-C319, IF(OR(F319=2, F319=7,F319=8,F319=12), C319-B319, ""))</f>
        <v>-4.6999999999999993E-3</v>
      </c>
      <c r="M320" s="4">
        <v>6.1195521622772753E-3</v>
      </c>
      <c r="R320" s="4">
        <f>IF(OR(F319=1, F319=4, F319=9,F319=10,F319=11), D319-B319, IF(OR(F319=2,F319=3,F319=5,F319=6, F319=7,F319=8,F319=12), B319-D319, ""))</f>
        <v>1.3099999999999999E-2</v>
      </c>
      <c r="S320" s="4">
        <v>6.0985617032140865E-4</v>
      </c>
      <c r="X320" s="2">
        <f>IF(OR(F319=1, F319=3, F319=4, F319=5,F319=9,F319=10,F319=11), B319-E319, IF(OR(F319=2, F319=6, F319=7,F319=8,F319=12), E319-B319, ""))</f>
        <v>-1.9999999999999966E-4</v>
      </c>
      <c r="Y320" s="4">
        <v>5.3398748817184843E-3</v>
      </c>
      <c r="AD320" s="4">
        <f>IF(OR(F319=1, F319=3, F319=4, F319=5,F319=9,F319=10,F319=11), D319-C319, IF(OR(F319=2, F319=6, F319=7,F319=8,F319=12), C319-D319, ""))</f>
        <v>8.3999999999999995E-3</v>
      </c>
      <c r="AE320" s="4">
        <v>6.7294083325986839E-3</v>
      </c>
      <c r="AJ320" s="4">
        <f>IF(OR(F319=1,F319=2, F319=3,F319=9,F319=11,F319=12), C319-E319, IF(OR( F319=4, F319=5,F319=6, F319=7,F319=8,F319=10), E319-C319, ""))</f>
        <v>-4.4999999999999997E-3</v>
      </c>
      <c r="AK320" s="4">
        <v>7.7967728055879093E-4</v>
      </c>
      <c r="AP320" s="4">
        <f>IF(OR(F319=1, F319=3,F319=4, F319=5,F319=9,F319=10,F319=11), D319-E319, IF(OR(F319=2,F319=6, F319=7,F319=8,F319=12), E319-D319, ""))</f>
        <v>1.2899999999999998E-2</v>
      </c>
      <c r="AQ320" s="4">
        <v>5.949731052039893E-3</v>
      </c>
    </row>
    <row r="321" spans="1:43" x14ac:dyDescent="0.3">
      <c r="A321" s="1">
        <v>40295</v>
      </c>
      <c r="B321" s="2">
        <v>-2.5999999999999999E-3</v>
      </c>
      <c r="C321" s="2">
        <v>-8.3999999999999995E-3</v>
      </c>
      <c r="D321" s="2">
        <v>-8.3999999999999995E-3</v>
      </c>
      <c r="E321" s="2">
        <v>-3.0999999999999999E-3</v>
      </c>
      <c r="F321">
        <f t="shared" si="26"/>
        <v>4</v>
      </c>
      <c r="G321">
        <f t="shared" si="27"/>
        <v>2010</v>
      </c>
      <c r="L321" s="4">
        <f>IF(OR(F320=1, F320=3, F320=4, F320=5, F320=6,F320=9,F320=10,F320=11), B320-C320, IF(OR(F320=2, F320=7,F320=8,F320=12), C320-B320, ""))</f>
        <v>-5.6000000000000008E-3</v>
      </c>
      <c r="M321" s="4">
        <v>-7.4399448716364822E-3</v>
      </c>
      <c r="R321" s="4">
        <f>IF(OR(F320=1, F320=4, F320=9,F320=10,F320=11), D320-B320, IF(OR(F320=2,F320=3,F320=5,F320=6, F320=7,F320=8,F320=12), B320-D320, ""))</f>
        <v>-9.0000000000000019E-4</v>
      </c>
      <c r="S321" s="4">
        <v>-4.1751946015332088E-3</v>
      </c>
      <c r="X321" s="2">
        <f>IF(OR(F320=1, F320=3, F320=4, F320=5,F320=9,F320=10,F320=11), B320-E320, IF(OR(F320=2, F320=6, F320=7,F320=8,F320=12), E320-B320, ""))</f>
        <v>6.0000000000000027E-4</v>
      </c>
      <c r="Y321" s="4">
        <v>-6.6546099991133352E-3</v>
      </c>
      <c r="AD321" s="4">
        <f>IF(OR(F320=1, F320=3, F320=4, F320=5,F320=9,F320=10,F320=11), D320-C320, IF(OR(F320=2, F320=6, F320=7,F320=8,F320=12), C320-D320, ""))</f>
        <v>-6.5000000000000006E-3</v>
      </c>
      <c r="AE321" s="4">
        <v>-1.1615139473169691E-2</v>
      </c>
      <c r="AJ321" s="4">
        <f>IF(OR(F320=1,F320=2, F320=3,F320=9,F320=11,F320=12), C320-E320, IF(OR( F320=4, F320=5,F320=6, F320=7,F320=8,F320=10), E320-C320, ""))</f>
        <v>-6.2000000000000006E-3</v>
      </c>
      <c r="AK321" s="4">
        <v>-7.8533487252314699E-4</v>
      </c>
      <c r="AP321" s="4">
        <f>IF(OR(F320=1, F320=3,F320=4, F320=5,F320=9,F320=10,F320=11), D320-E320, IF(OR(F320=2,F320=6, F320=7,F320=8,F320=12), E320-D320, ""))</f>
        <v>-2.9999999999999992E-4</v>
      </c>
      <c r="AQ321" s="4">
        <v>-1.0829804600646545E-2</v>
      </c>
    </row>
    <row r="322" spans="1:43" x14ac:dyDescent="0.3">
      <c r="A322" s="1">
        <v>40296</v>
      </c>
      <c r="B322" s="2">
        <v>-1.7500000000000002E-2</v>
      </c>
      <c r="C322" s="2">
        <v>-8.9999999999999993E-3</v>
      </c>
      <c r="D322" s="2">
        <v>-1.2500000000000001E-2</v>
      </c>
      <c r="E322" s="2">
        <v>-1.7600000000000001E-2</v>
      </c>
      <c r="F322">
        <f t="shared" si="26"/>
        <v>4</v>
      </c>
      <c r="G322">
        <f t="shared" si="27"/>
        <v>2010</v>
      </c>
      <c r="L322" s="4">
        <f>IF(OR(F321=1, F321=3, F321=4, F321=5, F321=6,F321=9,F321=10,F321=11), B321-C321, IF(OR(F321=2, F321=7,F321=8,F321=12), C321-B321, ""))</f>
        <v>5.7999999999999996E-3</v>
      </c>
      <c r="M322" s="4">
        <v>6.6552212175934721E-3</v>
      </c>
      <c r="R322" s="4">
        <f>IF(OR(F321=1, F321=4, F321=9,F321=10,F321=11), D321-B321, IF(OR(F321=2,F321=3,F321=5,F321=6, F321=7,F321=8,F321=12), B321-D321, ""))</f>
        <v>-5.7999999999999996E-3</v>
      </c>
      <c r="S322" s="4">
        <v>1.1669979803679269E-3</v>
      </c>
      <c r="X322" s="2">
        <f>IF(OR(F321=1, F321=3, F321=4, F321=5,F321=9,F321=10,F321=11), B321-E321, IF(OR(F321=2, F321=6, F321=7,F321=8,F321=12), E321-B321, ""))</f>
        <v>5.0000000000000001E-4</v>
      </c>
      <c r="Y322" s="4">
        <v>5.5839273252720062E-3</v>
      </c>
      <c r="AD322" s="4">
        <f>IF(OR(F321=1, F321=3, F321=4, F321=5,F321=9,F321=10,F321=11), D321-C321, IF(OR(F321=2, F321=6, F321=7,F321=8,F321=12), C321-D321, ""))</f>
        <v>0</v>
      </c>
      <c r="AE322" s="4">
        <v>7.8222191979613991E-3</v>
      </c>
      <c r="AJ322" s="4">
        <f>IF(OR(F321=1,F321=2, F321=3,F321=9,F321=11,F321=12), C321-E321, IF(OR( F321=4, F321=5,F321=6, F321=7,F321=8,F321=10), E321-C321, ""))</f>
        <v>5.2999999999999992E-3</v>
      </c>
      <c r="AK322" s="4">
        <v>1.0712938923214659E-3</v>
      </c>
      <c r="AP322" s="4">
        <f>IF(OR(F321=1, F321=3,F321=4, F321=5,F321=9,F321=10,F321=11), D321-E321, IF(OR(F321=2,F321=6, F321=7,F321=8,F321=12), E321-D321, ""))</f>
        <v>-5.2999999999999992E-3</v>
      </c>
      <c r="AQ322" s="4">
        <v>6.7509253056399331E-3</v>
      </c>
    </row>
    <row r="323" spans="1:43" x14ac:dyDescent="0.3">
      <c r="A323" s="1">
        <v>40297</v>
      </c>
      <c r="B323" s="2">
        <v>7.4000000000000003E-3</v>
      </c>
      <c r="C323" s="2">
        <v>1.26E-2</v>
      </c>
      <c r="D323" s="2">
        <v>1.7500000000000002E-2</v>
      </c>
      <c r="E323" s="2">
        <v>7.1000000000000004E-3</v>
      </c>
      <c r="F323">
        <f t="shared" ref="F323:F386" si="28">MONTH(A:A)</f>
        <v>4</v>
      </c>
      <c r="G323">
        <f t="shared" ref="G323:G386" si="29">YEAR(A:A)</f>
        <v>2010</v>
      </c>
      <c r="L323" s="4">
        <f>IF(OR(F322=1, F322=3, F322=4, F322=5, F322=6,F322=9,F322=10,F322=11), B322-C322, IF(OR(F322=2, F322=7,F322=8,F322=12), C322-B322, ""))</f>
        <v>-8.5000000000000023E-3</v>
      </c>
      <c r="M323" s="4">
        <v>1.4455404107501077E-2</v>
      </c>
      <c r="R323" s="4">
        <f>IF(OR(F322=1, F322=4, F322=9,F322=10,F322=11), D322-B322, IF(OR(F322=2,F322=3,F322=5,F322=6, F322=7,F322=8,F322=12), B322-D322, ""))</f>
        <v>5.000000000000001E-3</v>
      </c>
      <c r="S323" s="4">
        <v>3.4670934638668903E-3</v>
      </c>
      <c r="X323" s="2">
        <f>IF(OR(F322=1, F322=3, F322=4, F322=5,F322=9,F322=10,F322=11), B322-E322, IF(OR(F322=2, F322=6, F322=7,F322=8,F322=12), E322-B322, ""))</f>
        <v>9.9999999999999395E-5</v>
      </c>
      <c r="Y323" s="4">
        <v>1.2713566676900488E-2</v>
      </c>
      <c r="AD323" s="4">
        <f>IF(OR(F322=1, F322=3, F322=4, F322=5,F322=9,F322=10,F322=11), D322-C322, IF(OR(F322=2, F322=6, F322=7,F322=8,F322=12), C322-D322, ""))</f>
        <v>-3.5000000000000014E-3</v>
      </c>
      <c r="AE323" s="4">
        <v>1.7922497571367969E-2</v>
      </c>
      <c r="AJ323" s="4">
        <f>IF(OR(F322=1,F322=2, F322=3,F322=9,F322=11,F322=12), C322-E322, IF(OR( F322=4, F322=5,F322=6, F322=7,F322=8,F322=10), E322-C322, ""))</f>
        <v>-8.6000000000000017E-3</v>
      </c>
      <c r="AK323" s="4">
        <v>1.741837430600589E-3</v>
      </c>
      <c r="AP323" s="4">
        <f>IF(OR(F322=1, F322=3,F322=4, F322=5,F322=9,F322=10,F322=11), D322-E322, IF(OR(F322=2,F322=6, F322=7,F322=8,F322=12), E322-D322, ""))</f>
        <v>5.1000000000000004E-3</v>
      </c>
      <c r="AQ323" s="4">
        <v>1.618066014076738E-2</v>
      </c>
    </row>
    <row r="324" spans="1:43" x14ac:dyDescent="0.3">
      <c r="A324" s="1">
        <v>40298</v>
      </c>
      <c r="B324" s="2">
        <v>4.4999999999999997E-3</v>
      </c>
      <c r="C324" s="2">
        <v>5.0000000000000001E-3</v>
      </c>
      <c r="D324" s="2">
        <v>6.7999999999999996E-3</v>
      </c>
      <c r="E324" s="2">
        <v>3.2000000000000002E-3</v>
      </c>
      <c r="F324">
        <f t="shared" si="28"/>
        <v>4</v>
      </c>
      <c r="G324">
        <f t="shared" si="29"/>
        <v>2010</v>
      </c>
      <c r="L324" s="4">
        <f>IF(OR(F323=1, F323=3, F323=4, F323=5, F323=6,F323=9,F323=10,F323=11), B323-C323, IF(OR(F323=2, F323=7,F323=8,F323=12), C323-B323, ""))</f>
        <v>-5.1999999999999998E-3</v>
      </c>
      <c r="M324" s="4">
        <v>2.1797931518440492E-4</v>
      </c>
      <c r="R324" s="4">
        <f>IF(OR(F323=1, F323=4, F323=9,F323=10,F323=11), D323-B323, IF(OR(F323=2,F323=3,F323=5,F323=6, F323=7,F323=8,F323=12), B323-D323, ""))</f>
        <v>1.0100000000000001E-2</v>
      </c>
      <c r="S324" s="4">
        <v>5.3755389542289372E-3</v>
      </c>
      <c r="X324" s="2">
        <f>IF(OR(F323=1, F323=3, F323=4, F323=5,F323=9,F323=10,F323=11), B323-E323, IF(OR(F323=2, F323=6, F323=7,F323=8,F323=12), E323-B323, ""))</f>
        <v>2.9999999999999992E-4</v>
      </c>
      <c r="Y324" s="4">
        <v>2.3863767263566189E-4</v>
      </c>
      <c r="AD324" s="4">
        <f>IF(OR(F323=1, F323=3, F323=4, F323=5,F323=9,F323=10,F323=11), D323-C323, IF(OR(F323=2, F323=6, F323=7,F323=8,F323=12), C323-D323, ""))</f>
        <v>4.9000000000000016E-3</v>
      </c>
      <c r="AE324" s="4">
        <v>5.5935182694133419E-3</v>
      </c>
      <c r="AJ324" s="4">
        <f>IF(OR(F323=1,F323=2, F323=3,F323=9,F323=11,F323=12), C323-E323, IF(OR( F323=4, F323=5,F323=6, F323=7,F323=8,F323=10), E323-C323, ""))</f>
        <v>-5.4999999999999997E-3</v>
      </c>
      <c r="AK324" s="4">
        <v>-2.0658357451256966E-5</v>
      </c>
      <c r="AP324" s="4">
        <f>IF(OR(F323=1, F323=3,F323=4, F323=5,F323=9,F323=10,F323=11), D323-E323, IF(OR(F323=2,F323=6, F323=7,F323=8,F323=12), E323-D323, ""))</f>
        <v>1.0400000000000001E-2</v>
      </c>
      <c r="AQ324" s="4">
        <v>5.6141766268645987E-3</v>
      </c>
    </row>
    <row r="325" spans="1:43" x14ac:dyDescent="0.3">
      <c r="A325" s="1">
        <v>40301</v>
      </c>
      <c r="B325" s="2">
        <v>-1.0500000000000001E-2</v>
      </c>
      <c r="C325" s="2">
        <v>-6.1000000000000004E-3</v>
      </c>
      <c r="D325" s="2">
        <v>-9.5999999999999992E-3</v>
      </c>
      <c r="E325" s="2">
        <v>-9.7999999999999997E-3</v>
      </c>
      <c r="F325">
        <f t="shared" si="28"/>
        <v>5</v>
      </c>
      <c r="G325">
        <f t="shared" si="29"/>
        <v>2010</v>
      </c>
      <c r="L325" s="4">
        <f>IF(OR(F324=1, F324=3, F324=4, F324=5, F324=6,F324=9,F324=10,F324=11), B324-C324, IF(OR(F324=2, F324=7,F324=8,F324=12), C324-B324, ""))</f>
        <v>-5.0000000000000044E-4</v>
      </c>
      <c r="M325" s="4">
        <v>1.5449970814834652E-3</v>
      </c>
      <c r="R325" s="4">
        <f>IF(OR(F324=1, F324=4, F324=9,F324=10,F324=11), D324-B324, IF(OR(F324=2,F324=3,F324=5,F324=6, F324=7,F324=8,F324=12), B324-D324, ""))</f>
        <v>2.3E-3</v>
      </c>
      <c r="S325" s="4">
        <v>2.5750308422796135E-3</v>
      </c>
      <c r="X325" s="2">
        <f>IF(OR(F324=1, F324=3, F324=4, F324=5,F324=9,F324=10,F324=11), B324-E324, IF(OR(F324=2, F324=6, F324=7,F324=8,F324=12), E324-B324, ""))</f>
        <v>1.2999999999999995E-3</v>
      </c>
      <c r="Y325" s="4">
        <v>2.1050561456712538E-3</v>
      </c>
      <c r="AD325" s="4">
        <f>IF(OR(F324=1, F324=3, F324=4, F324=5,F324=9,F324=10,F324=11), D324-C324, IF(OR(F324=2, F324=6, F324=7,F324=8,F324=12), C324-D324, ""))</f>
        <v>1.7999999999999995E-3</v>
      </c>
      <c r="AE325" s="4">
        <v>4.1200279237630782E-3</v>
      </c>
      <c r="AJ325" s="4">
        <f>IF(OR(F324=1,F324=2, F324=3,F324=9,F324=11,F324=12), C324-E324, IF(OR( F324=4, F324=5,F324=6, F324=7,F324=8,F324=10), E324-C324, ""))</f>
        <v>-1.8E-3</v>
      </c>
      <c r="AK325" s="4">
        <v>-5.6005906418778867E-4</v>
      </c>
      <c r="AP325" s="4">
        <f>IF(OR(F324=1, F324=3,F324=4, F324=5,F324=9,F324=10,F324=11), D324-E324, IF(OR(F324=2,F324=6, F324=7,F324=8,F324=12), E324-D324, ""))</f>
        <v>3.5999999999999995E-3</v>
      </c>
      <c r="AQ325" s="4">
        <v>4.6800869879508669E-3</v>
      </c>
    </row>
    <row r="326" spans="1:43" x14ac:dyDescent="0.3">
      <c r="A326" s="1">
        <v>40302</v>
      </c>
      <c r="B326" s="2">
        <v>-1.4200000000000001E-2</v>
      </c>
      <c r="C326" s="2">
        <v>-7.3000000000000001E-3</v>
      </c>
      <c r="D326" s="2">
        <v>-1.55E-2</v>
      </c>
      <c r="E326" s="2">
        <v>-1.43E-2</v>
      </c>
      <c r="F326">
        <f t="shared" si="28"/>
        <v>5</v>
      </c>
      <c r="G326">
        <f t="shared" si="29"/>
        <v>2010</v>
      </c>
      <c r="L326" s="4">
        <f>IF(OR(F325=1, F325=3, F325=4, F325=5, F325=6,F325=9,F325=10,F325=11), B325-C325, IF(OR(F325=2, F325=7,F325=8,F325=12), C325-B325, ""))</f>
        <v>-4.4000000000000003E-3</v>
      </c>
      <c r="M326" s="4">
        <v>2.4274313135219331E-3</v>
      </c>
      <c r="R326" s="4">
        <f>IF(OR(F325=1, F325=4, F325=9,F325=10,F325=11), D325-B325, IF(OR(F325=2,F325=3,F325=5,F325=6, F325=7,F325=8,F325=12), B325-D325, ""))</f>
        <v>-9.0000000000000149E-4</v>
      </c>
      <c r="S326" s="4">
        <v>3.2944115245274602E-3</v>
      </c>
      <c r="X326" s="2">
        <f>IF(OR(F325=1, F325=3, F325=4, F325=5,F325=9,F325=10,F325=11), B325-E325, IF(OR(F325=2, F325=6, F325=7,F325=8,F325=12), E325-B325, ""))</f>
        <v>-7.0000000000000097E-4</v>
      </c>
      <c r="Y326" s="4">
        <v>3.3380988857961598E-3</v>
      </c>
      <c r="AD326" s="4">
        <f>IF(OR(F325=1, F325=3, F325=4, F325=5,F325=9,F325=10,F325=11), D325-C325, IF(OR(F325=2, F325=6, F325=7,F325=8,F325=12), C325-D325, ""))</f>
        <v>-3.4999999999999988E-3</v>
      </c>
      <c r="AE326" s="4">
        <v>5.7218428380493933E-3</v>
      </c>
      <c r="AJ326" s="4">
        <f>IF(OR(F325=1,F325=2, F325=3,F325=9,F325=11,F325=12), C325-E325, IF(OR( F325=4, F325=5,F325=6, F325=7,F325=8,F325=10), E325-C325, ""))</f>
        <v>-3.6999999999999993E-3</v>
      </c>
      <c r="AK326" s="4">
        <v>-9.1066757227422669E-4</v>
      </c>
      <c r="AP326" s="4">
        <f>IF(OR(F325=1, F325=3,F325=4, F325=5,F325=9,F325=10,F325=11), D325-E325, IF(OR(F325=2,F325=6, F325=7,F325=8,F325=12), E325-D325, ""))</f>
        <v>2.0000000000000052E-4</v>
      </c>
      <c r="AQ326" s="4">
        <v>6.63251041032362E-3</v>
      </c>
    </row>
    <row r="327" spans="1:43" x14ac:dyDescent="0.3">
      <c r="A327" s="1">
        <v>40303</v>
      </c>
      <c r="B327" s="2">
        <v>-4.5999999999999999E-3</v>
      </c>
      <c r="C327" s="2">
        <v>-5.1000000000000004E-3</v>
      </c>
      <c r="D327" s="2">
        <v>-4.3E-3</v>
      </c>
      <c r="E327" s="2">
        <v>-2.8999999999999998E-3</v>
      </c>
      <c r="F327">
        <f t="shared" si="28"/>
        <v>5</v>
      </c>
      <c r="G327">
        <f t="shared" si="29"/>
        <v>2010</v>
      </c>
      <c r="L327" s="4">
        <f>IF(OR(F326=1, F326=3, F326=4, F326=5, F326=6,F326=9,F326=10,F326=11), B326-C326, IF(OR(F326=2, F326=7,F326=8,F326=12), C326-B326, ""))</f>
        <v>-6.9000000000000008E-3</v>
      </c>
      <c r="M327" s="4">
        <v>-1.0790917007083276E-2</v>
      </c>
      <c r="R327" s="4">
        <f>IF(OR(F326=1, F326=4, F326=9,F326=10,F326=11), D326-B326, IF(OR(F326=2,F326=3,F326=5,F326=6, F326=7,F326=8,F326=12), B326-D326, ""))</f>
        <v>1.2999999999999991E-3</v>
      </c>
      <c r="S327" s="4">
        <v>1.0021667403076672E-3</v>
      </c>
      <c r="X327" s="2">
        <f>IF(OR(F326=1, F326=3, F326=4, F326=5,F326=9,F326=10,F326=11), B326-E326, IF(OR(F326=2, F326=6, F326=7,F326=8,F326=12), E326-B326, ""))</f>
        <v>9.9999999999999395E-5</v>
      </c>
      <c r="Y327" s="4">
        <v>-1.0809323993019903E-2</v>
      </c>
      <c r="AD327" s="4">
        <f>IF(OR(F326=1, F326=3, F326=4, F326=5,F326=9,F326=10,F326=11), D326-C326, IF(OR(F326=2, F326=6, F326=7,F326=8,F326=12), C326-D326, ""))</f>
        <v>-8.199999999999999E-3</v>
      </c>
      <c r="AE327" s="4">
        <v>-9.7887502667756074E-3</v>
      </c>
      <c r="AJ327" s="4">
        <f>IF(OR(F326=1,F326=2, F326=3,F326=9,F326=11,F326=12), C326-E326, IF(OR( F326=4, F326=5,F326=6, F326=7,F326=8,F326=10), E326-C326, ""))</f>
        <v>-7.0000000000000001E-3</v>
      </c>
      <c r="AK327" s="4">
        <v>1.8406985936628671E-5</v>
      </c>
      <c r="AP327" s="4">
        <f>IF(OR(F326=1, F326=3,F326=4, F326=5,F326=9,F326=10,F326=11), D326-E326, IF(OR(F326=2,F326=6, F326=7,F326=8,F326=12), E326-D326, ""))</f>
        <v>-1.1999999999999997E-3</v>
      </c>
      <c r="AQ327" s="4">
        <v>-9.8071572527122369E-3</v>
      </c>
    </row>
    <row r="328" spans="1:43" x14ac:dyDescent="0.3">
      <c r="A328" s="1">
        <v>40304</v>
      </c>
      <c r="B328" s="2">
        <v>-6.6E-3</v>
      </c>
      <c r="C328" s="2">
        <v>-2.0000000000000001E-4</v>
      </c>
      <c r="D328" s="2">
        <v>0</v>
      </c>
      <c r="E328" s="2">
        <v>-5.8999999999999999E-3</v>
      </c>
      <c r="F328">
        <f t="shared" si="28"/>
        <v>5</v>
      </c>
      <c r="G328">
        <f t="shared" si="29"/>
        <v>2010</v>
      </c>
      <c r="L328" s="4">
        <f>IF(OR(F327=1, F327=3, F327=4, F327=5, F327=6,F327=9,F327=10,F327=11), B327-C327, IF(OR(F327=2, F327=7,F327=8,F327=12), C327-B327, ""))</f>
        <v>5.0000000000000044E-4</v>
      </c>
      <c r="M328" s="4">
        <v>3.9295761747571573E-4</v>
      </c>
      <c r="R328" s="4">
        <f>IF(OR(F327=1, F327=4, F327=9,F327=10,F327=11), D327-B327, IF(OR(F327=2,F327=3,F327=5,F327=6, F327=7,F327=8,F327=12), B327-D327, ""))</f>
        <v>-2.9999999999999992E-4</v>
      </c>
      <c r="S328" s="4">
        <v>6.9815267758842406E-3</v>
      </c>
      <c r="X328" s="2">
        <f>IF(OR(F327=1, F327=3, F327=4, F327=5,F327=9,F327=10,F327=11), B327-E327, IF(OR(F327=2, F327=6, F327=7,F327=8,F327=12), E327-B327, ""))</f>
        <v>-1.7000000000000001E-3</v>
      </c>
      <c r="Y328" s="4">
        <v>1.4578596276386031E-3</v>
      </c>
      <c r="AD328" s="4">
        <f>IF(OR(F327=1, F327=3, F327=4, F327=5,F327=9,F327=10,F327=11), D327-C327, IF(OR(F327=2, F327=6, F327=7,F327=8,F327=12), C327-D327, ""))</f>
        <v>8.0000000000000036E-4</v>
      </c>
      <c r="AE328" s="4">
        <v>7.3744843933599563E-3</v>
      </c>
      <c r="AJ328" s="4">
        <f>IF(OR(F327=1,F327=2, F327=3,F327=9,F327=11,F327=12), C327-E327, IF(OR( F327=4, F327=5,F327=6, F327=7,F327=8,F327=10), E327-C327, ""))</f>
        <v>2.2000000000000006E-3</v>
      </c>
      <c r="AK328" s="4">
        <v>-1.0649020101628874E-3</v>
      </c>
      <c r="AP328" s="4">
        <f>IF(OR(F327=1, F327=3,F327=4, F327=5,F327=9,F327=10,F327=11), D327-E327, IF(OR(F327=2,F327=6, F327=7,F327=8,F327=12), E327-D327, ""))</f>
        <v>-1.4000000000000002E-3</v>
      </c>
      <c r="AQ328" s="4">
        <v>8.4393864035228437E-3</v>
      </c>
    </row>
    <row r="329" spans="1:43" x14ac:dyDescent="0.3">
      <c r="A329" s="1">
        <v>40305</v>
      </c>
      <c r="B329" s="2">
        <v>-1.43E-2</v>
      </c>
      <c r="C329" s="2">
        <v>-3.0300000000000001E-2</v>
      </c>
      <c r="D329" s="2">
        <v>-3.1899999999999998E-2</v>
      </c>
      <c r="E329" s="2">
        <v>-1.29E-2</v>
      </c>
      <c r="F329">
        <f t="shared" si="28"/>
        <v>5</v>
      </c>
      <c r="G329">
        <f t="shared" si="29"/>
        <v>2010</v>
      </c>
      <c r="L329" s="4">
        <f>IF(OR(F328=1, F328=3, F328=4, F328=5, F328=6,F328=9,F328=10,F328=11), B328-C328, IF(OR(F328=2, F328=7,F328=8,F328=12), C328-B328, ""))</f>
        <v>-6.4000000000000003E-3</v>
      </c>
      <c r="M329" s="4">
        <v>3.7272707761531452E-3</v>
      </c>
      <c r="R329" s="4">
        <f>IF(OR(F328=1, F328=4, F328=9,F328=10,F328=11), D328-B328, IF(OR(F328=2,F328=3,F328=5,F328=6, F328=7,F328=8,F328=12), B328-D328, ""))</f>
        <v>-6.6E-3</v>
      </c>
      <c r="S329" s="4">
        <v>6.1969345854254003E-4</v>
      </c>
      <c r="X329" s="2">
        <f>IF(OR(F328=1, F328=3, F328=4, F328=5,F328=9,F328=10,F328=11), B328-E328, IF(OR(F328=2, F328=6, F328=7,F328=8,F328=12), E328-B328, ""))</f>
        <v>-7.000000000000001E-4</v>
      </c>
      <c r="Y329" s="4">
        <v>3.9147420264583743E-3</v>
      </c>
      <c r="AD329" s="4">
        <f>IF(OR(F328=1, F328=3, F328=4, F328=5,F328=9,F328=10,F328=11), D328-C328, IF(OR(F328=2, F328=6, F328=7,F328=8,F328=12), C328-D328, ""))</f>
        <v>2.0000000000000001E-4</v>
      </c>
      <c r="AE329" s="4">
        <v>4.3469642346956848E-3</v>
      </c>
      <c r="AJ329" s="4">
        <f>IF(OR(F328=1,F328=2, F328=3,F328=9,F328=11,F328=12), C328-E328, IF(OR( F328=4, F328=5,F328=6, F328=7,F328=8,F328=10), E328-C328, ""))</f>
        <v>-5.7000000000000002E-3</v>
      </c>
      <c r="AK329" s="4">
        <v>-1.8747125030522965E-4</v>
      </c>
      <c r="AP329" s="4">
        <f>IF(OR(F328=1, F328=3,F328=4, F328=5,F328=9,F328=10,F328=11), D328-E328, IF(OR(F328=2,F328=6, F328=7,F328=8,F328=12), E328-D328, ""))</f>
        <v>5.8999999999999999E-3</v>
      </c>
      <c r="AQ329" s="4">
        <v>4.5344354850009143E-3</v>
      </c>
    </row>
    <row r="330" spans="1:43" x14ac:dyDescent="0.3">
      <c r="A330" s="1">
        <v>40308</v>
      </c>
      <c r="B330" s="2">
        <v>3.5000000000000003E-2</v>
      </c>
      <c r="C330" s="2">
        <v>3.9100000000000003E-2</v>
      </c>
      <c r="D330" s="2">
        <v>4.1000000000000002E-2</v>
      </c>
      <c r="E330" s="2">
        <v>3.3500000000000002E-2</v>
      </c>
      <c r="F330">
        <f t="shared" si="28"/>
        <v>5</v>
      </c>
      <c r="G330">
        <f t="shared" si="29"/>
        <v>2010</v>
      </c>
      <c r="L330" s="4">
        <f>IF(OR(F329=1, F329=3, F329=4, F329=5, F329=6,F329=9,F329=10,F329=11), B329-C329, IF(OR(F329=2, F329=7,F329=8,F329=12), C329-B329, ""))</f>
        <v>1.6E-2</v>
      </c>
      <c r="M330" s="4">
        <v>-1.6796561870483532E-3</v>
      </c>
      <c r="R330" s="4">
        <f>IF(OR(F329=1, F329=4, F329=9,F329=10,F329=11), D329-B329, IF(OR(F329=2,F329=3,F329=5,F329=6, F329=7,F329=8,F329=12), B329-D329, ""))</f>
        <v>1.7599999999999998E-2</v>
      </c>
      <c r="S330" s="4">
        <v>7.7323102557644522E-3</v>
      </c>
      <c r="X330" s="2">
        <f>IF(OR(F329=1, F329=3, F329=4, F329=5,F329=9,F329=10,F329=11), B329-E329, IF(OR(F329=2, F329=6, F329=7,F329=8,F329=12), E329-B329, ""))</f>
        <v>-1.4000000000000002E-3</v>
      </c>
      <c r="Y330" s="4">
        <v>-6.4691547962698968E-4</v>
      </c>
      <c r="AD330" s="4">
        <f>IF(OR(F329=1, F329=3, F329=4, F329=5,F329=9,F329=10,F329=11), D329-C329, IF(OR(F329=2, F329=6, F329=7,F329=8,F329=12), C329-D329, ""))</f>
        <v>-1.5999999999999973E-3</v>
      </c>
      <c r="AE330" s="4">
        <v>-9.4119664428128046E-3</v>
      </c>
      <c r="AJ330" s="4">
        <f>IF(OR(F329=1,F329=2, F329=3,F329=9,F329=11,F329=12), C329-E329, IF(OR( F329=4, F329=5,F329=6, F329=7,F329=8,F329=10), E329-C329, ""))</f>
        <v>1.7399999999999999E-2</v>
      </c>
      <c r="AK330" s="4">
        <v>-1.0327407074213635E-3</v>
      </c>
      <c r="AP330" s="4">
        <f>IF(OR(F329=1, F329=3,F329=4, F329=5,F329=9,F329=10,F329=11), D329-E329, IF(OR(F329=2,F329=6, F329=7,F329=8,F329=12), E329-D329, ""))</f>
        <v>-1.8999999999999996E-2</v>
      </c>
      <c r="AQ330" s="4">
        <v>-8.3792257353914427E-3</v>
      </c>
    </row>
    <row r="331" spans="1:43" x14ac:dyDescent="0.3">
      <c r="A331" s="1">
        <v>40309</v>
      </c>
      <c r="B331" s="2">
        <v>-1.11E-2</v>
      </c>
      <c r="C331" s="2">
        <v>-5.1000000000000004E-3</v>
      </c>
      <c r="D331" s="2">
        <v>-3.0999999999999999E-3</v>
      </c>
      <c r="E331" s="2">
        <v>-1.09E-2</v>
      </c>
      <c r="F331">
        <f t="shared" si="28"/>
        <v>5</v>
      </c>
      <c r="G331">
        <f t="shared" si="29"/>
        <v>2010</v>
      </c>
      <c r="L331" s="4">
        <f>IF(OR(F330=1, F330=3, F330=4, F330=5, F330=6,F330=9,F330=10,F330=11), B330-C330, IF(OR(F330=2, F330=7,F330=8,F330=12), C330-B330, ""))</f>
        <v>-4.0999999999999995E-3</v>
      </c>
      <c r="M331" s="4">
        <v>1.4649210759793523E-3</v>
      </c>
      <c r="R331" s="4">
        <f>IF(OR(F330=1, F330=4, F330=9,F330=10,F330=11), D330-B330, IF(OR(F330=2,F330=3,F330=5,F330=6, F330=7,F330=8,F330=12), B330-D330, ""))</f>
        <v>-5.9999999999999984E-3</v>
      </c>
      <c r="S331" s="4">
        <v>3.2465544571286852E-3</v>
      </c>
      <c r="X331" s="2">
        <f>IF(OR(F330=1, F330=3, F330=4, F330=5,F330=9,F330=10,F330=11), B330-E330, IF(OR(F330=2, F330=6, F330=7,F330=8,F330=12), E330-B330, ""))</f>
        <v>1.5000000000000013E-3</v>
      </c>
      <c r="Y331" s="4">
        <v>2.0677227373676133E-3</v>
      </c>
      <c r="AD331" s="4">
        <f>IF(OR(F330=1, F330=3, F330=4, F330=5,F330=9,F330=10,F330=11), D330-C330, IF(OR(F330=2, F330=6, F330=7,F330=8,F330=12), C330-D330, ""))</f>
        <v>1.8999999999999989E-3</v>
      </c>
      <c r="AE331" s="4">
        <v>-1.7816333811493329E-3</v>
      </c>
      <c r="AJ331" s="4">
        <f>IF(OR(F330=1,F330=2, F330=3,F330=9,F330=11,F330=12), C330-E330, IF(OR( F330=4, F330=5,F330=6, F330=7,F330=8,F330=10), E330-C330, ""))</f>
        <v>-5.6000000000000008E-3</v>
      </c>
      <c r="AK331" s="4">
        <v>-6.0280166138826103E-4</v>
      </c>
      <c r="AP331" s="4">
        <f>IF(OR(F330=1, F330=3,F330=4, F330=5,F330=9,F330=10,F330=11), D330-E330, IF(OR(F330=2,F330=6, F330=7,F330=8,F330=12), E330-D330, ""))</f>
        <v>7.4999999999999997E-3</v>
      </c>
      <c r="AQ331" s="4">
        <v>-1.1788317197610719E-3</v>
      </c>
    </row>
    <row r="332" spans="1:43" x14ac:dyDescent="0.3">
      <c r="A332" s="1">
        <v>40310</v>
      </c>
      <c r="B332" s="2">
        <v>4.0000000000000001E-3</v>
      </c>
      <c r="C332" s="2">
        <v>1.12E-2</v>
      </c>
      <c r="D332" s="2">
        <v>0.01</v>
      </c>
      <c r="E332" s="2">
        <v>3.2000000000000002E-3</v>
      </c>
      <c r="F332">
        <f t="shared" si="28"/>
        <v>5</v>
      </c>
      <c r="G332">
        <f t="shared" si="29"/>
        <v>2010</v>
      </c>
      <c r="L332" s="4">
        <f>IF(OR(F331=1, F331=3, F331=4, F331=5, F331=6,F331=9,F331=10,F331=11), B331-C331, IF(OR(F331=2, F331=7,F331=8,F331=12), C331-B331, ""))</f>
        <v>-6.0000000000000001E-3</v>
      </c>
      <c r="M332" s="4">
        <v>5.1384853944660327E-3</v>
      </c>
      <c r="R332" s="4">
        <f>IF(OR(F331=1, F331=4, F331=9,F331=10,F331=11), D331-B331, IF(OR(F331=2,F331=3,F331=5,F331=6, F331=7,F331=8,F331=12), B331-D331, ""))</f>
        <v>-8.0000000000000002E-3</v>
      </c>
      <c r="S332" s="4">
        <v>6.9005796959065628E-3</v>
      </c>
      <c r="X332" s="2">
        <f>IF(OR(F331=1, F331=3, F331=4, F331=5,F331=9,F331=10,F331=11), B331-E331, IF(OR(F331=2, F331=6, F331=7,F331=8,F331=12), E331-B331, ""))</f>
        <v>-2.0000000000000052E-4</v>
      </c>
      <c r="Y332" s="4">
        <v>4.9893060350580101E-3</v>
      </c>
      <c r="AD332" s="4">
        <f>IF(OR(F331=1, F331=3, F331=4, F331=5,F331=9,F331=10,F331=11), D331-C331, IF(OR(F331=2, F331=6, F331=7,F331=8,F331=12), C331-D331, ""))</f>
        <v>2.0000000000000005E-3</v>
      </c>
      <c r="AE332" s="4">
        <v>-1.7620943014405302E-3</v>
      </c>
      <c r="AJ332" s="4">
        <f>IF(OR(F331=1,F331=2, F331=3,F331=9,F331=11,F331=12), C331-E331, IF(OR( F331=4, F331=5,F331=6, F331=7,F331=8,F331=10), E331-C331, ""))</f>
        <v>-5.7999999999999996E-3</v>
      </c>
      <c r="AK332" s="4">
        <v>1.4917935940802259E-4</v>
      </c>
      <c r="AP332" s="4">
        <f>IF(OR(F331=1, F331=3,F331=4, F331=5,F331=9,F331=10,F331=11), D331-E331, IF(OR(F331=2,F331=6, F331=7,F331=8,F331=12), E331-D331, ""))</f>
        <v>7.7999999999999996E-3</v>
      </c>
      <c r="AQ332" s="4">
        <v>-1.9112736608485528E-3</v>
      </c>
    </row>
    <row r="333" spans="1:43" x14ac:dyDescent="0.3">
      <c r="A333" s="1">
        <v>40311</v>
      </c>
      <c r="B333" s="2">
        <v>4.3E-3</v>
      </c>
      <c r="C333" s="2">
        <v>7.7000000000000002E-3</v>
      </c>
      <c r="D333" s="2">
        <v>5.3E-3</v>
      </c>
      <c r="E333" s="2">
        <v>4.1000000000000003E-3</v>
      </c>
      <c r="F333">
        <f t="shared" si="28"/>
        <v>5</v>
      </c>
      <c r="G333">
        <f t="shared" si="29"/>
        <v>2010</v>
      </c>
      <c r="L333" s="4">
        <f>IF(OR(F332=1, F332=3, F332=4, F332=5, F332=6,F332=9,F332=10,F332=11), B332-C332, IF(OR(F332=2, F332=7,F332=8,F332=12), C332-B332, ""))</f>
        <v>-7.1999999999999998E-3</v>
      </c>
      <c r="M333" s="4">
        <v>2.6227539690048566E-3</v>
      </c>
      <c r="R333" s="4">
        <f>IF(OR(F332=1, F332=4, F332=9,F332=10,F332=11), D332-B332, IF(OR(F332=2,F332=3,F332=5,F332=6, F332=7,F332=8,F332=12), B332-D332, ""))</f>
        <v>-6.0000000000000001E-3</v>
      </c>
      <c r="S333" s="4">
        <v>5.964533068982974E-3</v>
      </c>
      <c r="X333" s="2">
        <f>IF(OR(F332=1, F332=3, F332=4, F332=5,F332=9,F332=10,F332=11), B332-E332, IF(OR(F332=2, F332=6, F332=7,F332=8,F332=12), E332-B332, ""))</f>
        <v>7.9999999999999993E-4</v>
      </c>
      <c r="Y333" s="4">
        <v>-1.3886125812872553E-5</v>
      </c>
      <c r="AD333" s="4">
        <f>IF(OR(F332=1, F332=3, F332=4, F332=5,F332=9,F332=10,F332=11), D332-C332, IF(OR(F332=2, F332=6, F332=7,F332=8,F332=12), C332-D332, ""))</f>
        <v>-1.1999999999999997E-3</v>
      </c>
      <c r="AE333" s="4">
        <v>-3.3417790999781169E-3</v>
      </c>
      <c r="AJ333" s="4">
        <f>IF(OR(F332=1,F332=2, F332=3,F332=9,F332=11,F332=12), C332-E332, IF(OR( F332=4, F332=5,F332=6, F332=7,F332=8,F332=10), E332-C332, ""))</f>
        <v>-8.0000000000000002E-3</v>
      </c>
      <c r="AK333" s="4">
        <v>2.6366400948177292E-3</v>
      </c>
      <c r="AP333" s="4">
        <f>IF(OR(F332=1, F332=3,F332=4, F332=5,F332=9,F332=10,F332=11), D332-E332, IF(OR(F332=2,F332=6, F332=7,F332=8,F332=12), E332-D332, ""))</f>
        <v>6.8000000000000005E-3</v>
      </c>
      <c r="AQ333" s="4">
        <v>-5.9784191947958466E-3</v>
      </c>
    </row>
    <row r="334" spans="1:43" x14ac:dyDescent="0.3">
      <c r="A334" s="1">
        <v>40312</v>
      </c>
      <c r="B334" s="2">
        <v>-1.6500000000000001E-2</v>
      </c>
      <c r="C334" s="2">
        <v>-1.8200000000000001E-2</v>
      </c>
      <c r="D334" s="2">
        <v>-1.89E-2</v>
      </c>
      <c r="E334" s="2">
        <v>-1.5699999999999999E-2</v>
      </c>
      <c r="F334">
        <f t="shared" si="28"/>
        <v>5</v>
      </c>
      <c r="G334">
        <f t="shared" si="29"/>
        <v>2010</v>
      </c>
      <c r="L334" s="4">
        <f>IF(OR(F333=1, F333=3, F333=4, F333=5, F333=6,F333=9,F333=10,F333=11), B333-C333, IF(OR(F333=2, F333=7,F333=8,F333=12), C333-B333, ""))</f>
        <v>-3.4000000000000002E-3</v>
      </c>
      <c r="M334" s="4">
        <v>2.4689386828962543E-3</v>
      </c>
      <c r="R334" s="4">
        <f>IF(OR(F333=1, F333=4, F333=9,F333=10,F333=11), D333-B333, IF(OR(F333=2,F333=3,F333=5,F333=6, F333=7,F333=8,F333=12), B333-D333, ""))</f>
        <v>-1E-3</v>
      </c>
      <c r="S334" s="4">
        <v>1.2457546225888641E-3</v>
      </c>
      <c r="X334" s="2">
        <f>IF(OR(F333=1, F333=3, F333=4, F333=5,F333=9,F333=10,F333=11), B333-E333, IF(OR(F333=2, F333=6, F333=7,F333=8,F333=12), E333-B333, ""))</f>
        <v>1.9999999999999966E-4</v>
      </c>
      <c r="Y334" s="4">
        <v>3.5383309596651149E-3</v>
      </c>
      <c r="AD334" s="4">
        <f>IF(OR(F333=1, F333=3, F333=4, F333=5,F333=9,F333=10,F333=11), D333-C333, IF(OR(F333=2, F333=6, F333=7,F333=8,F333=12), C333-D333, ""))</f>
        <v>-2.4000000000000002E-3</v>
      </c>
      <c r="AE334" s="4">
        <v>1.2231840603073904E-3</v>
      </c>
      <c r="AJ334" s="4">
        <f>IF(OR(F333=1,F333=2, F333=3,F333=9,F333=11,F333=12), C333-E333, IF(OR( F333=4, F333=5,F333=6, F333=7,F333=8,F333=10), E333-C333, ""))</f>
        <v>-3.5999999999999999E-3</v>
      </c>
      <c r="AK334" s="4">
        <v>-1.0693922767688604E-3</v>
      </c>
      <c r="AP334" s="4">
        <f>IF(OR(F333=1, F333=3,F333=4, F333=5,F333=9,F333=10,F333=11), D333-E333, IF(OR(F333=2,F333=6, F333=7,F333=8,F333=12), E333-D333, ""))</f>
        <v>1.1999999999999997E-3</v>
      </c>
      <c r="AQ334" s="4">
        <v>2.2925763370762508E-3</v>
      </c>
    </row>
    <row r="335" spans="1:43" x14ac:dyDescent="0.3">
      <c r="A335" s="1">
        <v>40315</v>
      </c>
      <c r="B335" s="2">
        <v>-6.6E-3</v>
      </c>
      <c r="C335" s="2">
        <v>-3.0000000000000001E-3</v>
      </c>
      <c r="D335" s="2">
        <v>-6.4999999999999997E-3</v>
      </c>
      <c r="E335" s="2">
        <v>-9.4000000000000004E-3</v>
      </c>
      <c r="F335">
        <f t="shared" si="28"/>
        <v>5</v>
      </c>
      <c r="G335">
        <f t="shared" si="29"/>
        <v>2010</v>
      </c>
      <c r="L335" s="4">
        <f>IF(OR(F334=1, F334=3, F334=4, F334=5, F334=6,F334=9,F334=10,F334=11), B334-C334, IF(OR(F334=2, F334=7,F334=8,F334=12), C334-B334, ""))</f>
        <v>1.7000000000000001E-3</v>
      </c>
      <c r="M335" s="4">
        <v>6.4447373964263976E-3</v>
      </c>
      <c r="R335" s="4">
        <f>IF(OR(F334=1, F334=4, F334=9,F334=10,F334=11), D334-B334, IF(OR(F334=2,F334=3,F334=5,F334=6, F334=7,F334=8,F334=12), B334-D334, ""))</f>
        <v>2.3999999999999994E-3</v>
      </c>
      <c r="S335" s="4">
        <v>-3.096604936288147E-4</v>
      </c>
      <c r="X335" s="2">
        <f>IF(OR(F334=1, F334=3, F334=4, F334=5,F334=9,F334=10,F334=11), B334-E334, IF(OR(F334=2, F334=6, F334=7,F334=8,F334=12), E334-B334, ""))</f>
        <v>-8.000000000000021E-4</v>
      </c>
      <c r="Y335" s="4">
        <v>5.3434136654328945E-3</v>
      </c>
      <c r="AD335" s="4">
        <f>IF(OR(F334=1, F334=3, F334=4, F334=5,F334=9,F334=10,F334=11), D334-C334, IF(OR(F334=2, F334=6, F334=7,F334=8,F334=12), C334-D334, ""))</f>
        <v>-6.9999999999999923E-4</v>
      </c>
      <c r="AE335" s="4">
        <v>6.7543978900552124E-3</v>
      </c>
      <c r="AJ335" s="4">
        <f>IF(OR(F334=1,F334=2, F334=3,F334=9,F334=11,F334=12), C334-E334, IF(OR( F334=4, F334=5,F334=6, F334=7,F334=8,F334=10), E334-C334, ""))</f>
        <v>2.5000000000000022E-3</v>
      </c>
      <c r="AK335" s="4">
        <v>1.1013237309935031E-3</v>
      </c>
      <c r="AP335" s="4">
        <f>IF(OR(F334=1, F334=3,F334=4, F334=5,F334=9,F334=10,F334=11), D334-E334, IF(OR(F334=2,F334=6, F334=7,F334=8,F334=12), E334-D334, ""))</f>
        <v>-3.2000000000000015E-3</v>
      </c>
      <c r="AQ335" s="4">
        <v>5.6530741590617092E-3</v>
      </c>
    </row>
    <row r="336" spans="1:43" x14ac:dyDescent="0.3">
      <c r="A336" s="1">
        <v>40316</v>
      </c>
      <c r="B336" s="2">
        <v>1.1999999999999999E-3</v>
      </c>
      <c r="C336" s="2">
        <v>-3.0000000000000001E-3</v>
      </c>
      <c r="D336" s="2">
        <v>-3.5999999999999999E-3</v>
      </c>
      <c r="E336" s="2">
        <v>2.3999999999999998E-3</v>
      </c>
      <c r="F336">
        <f t="shared" si="28"/>
        <v>5</v>
      </c>
      <c r="G336">
        <f t="shared" si="29"/>
        <v>2010</v>
      </c>
      <c r="L336" s="4">
        <f>IF(OR(F335=1, F335=3, F335=4, F335=5, F335=6,F335=9,F335=10,F335=11), B335-C335, IF(OR(F335=2, F335=7,F335=8,F335=12), C335-B335, ""))</f>
        <v>-3.5999999999999999E-3</v>
      </c>
      <c r="M336" s="4">
        <v>4.5271398891792861E-3</v>
      </c>
      <c r="R336" s="4">
        <f>IF(OR(F335=1, F335=4, F335=9,F335=10,F335=11), D335-B335, IF(OR(F335=2,F335=3,F335=5,F335=6, F335=7,F335=8,F335=12), B335-D335, ""))</f>
        <v>-1.0000000000000026E-4</v>
      </c>
      <c r="S336" s="4">
        <v>1.368094641104281E-3</v>
      </c>
      <c r="X336" s="2">
        <f>IF(OR(F335=1, F335=3, F335=4, F335=5,F335=9,F335=10,F335=11), B335-E335, IF(OR(F335=2, F335=6, F335=7,F335=8,F335=12), E335-B335, ""))</f>
        <v>2.8000000000000004E-3</v>
      </c>
      <c r="Y336" s="4">
        <v>4.0351333134528086E-3</v>
      </c>
      <c r="AD336" s="4">
        <f>IF(OR(F335=1, F335=3, F335=4, F335=5,F335=9,F335=10,F335=11), D335-C335, IF(OR(F335=2, F335=6, F335=7,F335=8,F335=12), C335-D335, ""))</f>
        <v>-3.4999999999999996E-3</v>
      </c>
      <c r="AE336" s="4">
        <v>3.1590452480750051E-3</v>
      </c>
      <c r="AJ336" s="4">
        <f>IF(OR(F335=1,F335=2, F335=3,F335=9,F335=11,F335=12), C335-E335, IF(OR( F335=4, F335=5,F335=6, F335=7,F335=8,F335=10), E335-C335, ""))</f>
        <v>-6.4000000000000003E-3</v>
      </c>
      <c r="AK336" s="4">
        <v>4.9200657572647747E-4</v>
      </c>
      <c r="AP336" s="4">
        <f>IF(OR(F335=1, F335=3,F335=4, F335=5,F335=9,F335=10,F335=11), D335-E335, IF(OR(F335=2,F335=6, F335=7,F335=8,F335=12), E335-D335, ""))</f>
        <v>2.9000000000000007E-3</v>
      </c>
      <c r="AQ336" s="4">
        <v>2.6670386723485276E-3</v>
      </c>
    </row>
    <row r="337" spans="1:43" x14ac:dyDescent="0.3">
      <c r="A337" s="1">
        <v>40317</v>
      </c>
      <c r="B337" s="2">
        <v>-2.8899999999999999E-2</v>
      </c>
      <c r="C337" s="2">
        <v>-3.56E-2</v>
      </c>
      <c r="D337" s="2">
        <v>-4.0399999999999998E-2</v>
      </c>
      <c r="E337" s="2">
        <v>-2.7699999999999999E-2</v>
      </c>
      <c r="F337">
        <f t="shared" si="28"/>
        <v>5</v>
      </c>
      <c r="G337">
        <f t="shared" si="29"/>
        <v>2010</v>
      </c>
      <c r="L337" s="4">
        <f>IF(OR(F336=1, F336=3, F336=4, F336=5, F336=6,F336=9,F336=10,F336=11), B336-C336, IF(OR(F336=2, F336=7,F336=8,F336=12), C336-B336, ""))</f>
        <v>4.1999999999999997E-3</v>
      </c>
      <c r="M337" s="4">
        <v>1.2457425628108242E-3</v>
      </c>
      <c r="R337" s="4">
        <f>IF(OR(F336=1, F336=4, F336=9,F336=10,F336=11), D336-B336, IF(OR(F336=2,F336=3,F336=5,F336=6, F336=7,F336=8,F336=12), B336-D336, ""))</f>
        <v>4.7999999999999996E-3</v>
      </c>
      <c r="S337" s="4">
        <v>-1.8751589518916608E-3</v>
      </c>
      <c r="X337" s="2">
        <f>IF(OR(F336=1, F336=3, F336=4, F336=5,F336=9,F336=10,F336=11), B336-E336, IF(OR(F336=2, F336=6, F336=7,F336=8,F336=12), E336-B336, ""))</f>
        <v>-1.1999999999999999E-3</v>
      </c>
      <c r="Y337" s="4">
        <v>3.1177009775156797E-3</v>
      </c>
      <c r="AD337" s="4">
        <f>IF(OR(F336=1, F336=3, F336=4, F336=5,F336=9,F336=10,F336=11), D336-C336, IF(OR(F336=2, F336=6, F336=7,F336=8,F336=12), C336-D336, ""))</f>
        <v>-5.9999999999999984E-4</v>
      </c>
      <c r="AE337" s="4">
        <v>3.1209015147024852E-3</v>
      </c>
      <c r="AJ337" s="4">
        <f>IF(OR(F336=1,F336=2, F336=3,F336=9,F336=11,F336=12), C336-E336, IF(OR( F336=4, F336=5,F336=6, F336=7,F336=8,F336=10), E336-C336, ""))</f>
        <v>5.4000000000000003E-3</v>
      </c>
      <c r="AK337" s="4">
        <v>-1.8719584147048555E-3</v>
      </c>
      <c r="AP337" s="4">
        <f>IF(OR(F336=1, F336=3,F336=4, F336=5,F336=9,F336=10,F336=11), D336-E336, IF(OR(F336=2,F336=6, F336=7,F336=8,F336=12), E336-D336, ""))</f>
        <v>-6.0000000000000001E-3</v>
      </c>
      <c r="AQ337" s="4">
        <v>4.9928599294073407E-3</v>
      </c>
    </row>
    <row r="338" spans="1:43" x14ac:dyDescent="0.3">
      <c r="A338" s="1">
        <v>40318</v>
      </c>
      <c r="B338" s="2">
        <v>5.7000000000000002E-3</v>
      </c>
      <c r="C338" s="2">
        <v>9.9000000000000008E-3</v>
      </c>
      <c r="D338" s="2">
        <v>7.3000000000000001E-3</v>
      </c>
      <c r="E338" s="2">
        <v>6.7999999999999996E-3</v>
      </c>
      <c r="F338">
        <f t="shared" si="28"/>
        <v>5</v>
      </c>
      <c r="G338">
        <f t="shared" si="29"/>
        <v>2010</v>
      </c>
      <c r="L338" s="4">
        <f>IF(OR(F337=1, F337=3, F337=4, F337=5, F337=6,F337=9,F337=10,F337=11), B337-C337, IF(OR(F337=2, F337=7,F337=8,F337=12), C337-B337, ""))</f>
        <v>6.7000000000000011E-3</v>
      </c>
      <c r="M338" s="4">
        <v>1.3280342478932611E-3</v>
      </c>
      <c r="R338" s="4">
        <f>IF(OR(F337=1, F337=4, F337=9,F337=10,F337=11), D337-B337, IF(OR(F337=2,F337=3,F337=5,F337=6, F337=7,F337=8,F337=12), B337-D337, ""))</f>
        <v>1.15E-2</v>
      </c>
      <c r="S338" s="4">
        <v>-2.2059184551861781E-3</v>
      </c>
      <c r="X338" s="2">
        <f>IF(OR(F337=1, F337=3, F337=4, F337=5,F337=9,F337=10,F337=11), B337-E337, IF(OR(F337=2, F337=6, F337=7,F337=8,F337=12), E337-B337, ""))</f>
        <v>-1.1999999999999997E-3</v>
      </c>
      <c r="Y338" s="4">
        <v>3.4812179090329062E-4</v>
      </c>
      <c r="AD338" s="4">
        <f>IF(OR(F337=1, F337=3, F337=4, F337=5,F337=9,F337=10,F337=11), D337-C337, IF(OR(F337=2, F337=6, F337=7,F337=8,F337=12), C337-D337, ""))</f>
        <v>-4.7999999999999987E-3</v>
      </c>
      <c r="AE338" s="4">
        <v>3.5339527030794392E-3</v>
      </c>
      <c r="AJ338" s="4">
        <f>IF(OR(F337=1,F337=2, F337=3,F337=9,F337=11,F337=12), C337-E337, IF(OR( F337=4, F337=5,F337=6, F337=7,F337=8,F337=10), E337-C337, ""))</f>
        <v>7.9000000000000008E-3</v>
      </c>
      <c r="AK338" s="4">
        <v>9.7991245698997049E-4</v>
      </c>
      <c r="AP338" s="4">
        <f>IF(OR(F337=1, F337=3,F337=4, F337=5,F337=9,F337=10,F337=11), D337-E337, IF(OR(F337=2,F337=6, F337=7,F337=8,F337=12), E337-D337, ""))</f>
        <v>-1.2699999999999999E-2</v>
      </c>
      <c r="AQ338" s="4">
        <v>2.5540402460894687E-3</v>
      </c>
    </row>
    <row r="339" spans="1:43" x14ac:dyDescent="0.3">
      <c r="A339" s="1">
        <v>40319</v>
      </c>
      <c r="B339" s="2">
        <v>-3.3E-3</v>
      </c>
      <c r="C339" s="2">
        <v>-2.9999999999999997E-4</v>
      </c>
      <c r="D339" s="2">
        <v>-4.1999999999999997E-3</v>
      </c>
      <c r="E339" s="2">
        <v>-4.4999999999999997E-3</v>
      </c>
      <c r="F339">
        <f t="shared" si="28"/>
        <v>5</v>
      </c>
      <c r="G339">
        <f t="shared" si="29"/>
        <v>2010</v>
      </c>
      <c r="L339" s="4">
        <f>IF(OR(F338=1, F338=3, F338=4, F338=5, F338=6,F338=9,F338=10,F338=11), B338-C338, IF(OR(F338=2, F338=7,F338=8,F338=12), C338-B338, ""))</f>
        <v>-4.2000000000000006E-3</v>
      </c>
      <c r="M339" s="4">
        <v>-5.1782320294417056E-3</v>
      </c>
      <c r="R339" s="4">
        <f>IF(OR(F338=1, F338=4, F338=9,F338=10,F338=11), D338-B338, IF(OR(F338=2,F338=3,F338=5,F338=6, F338=7,F338=8,F338=12), B338-D338, ""))</f>
        <v>-1.5999999999999999E-3</v>
      </c>
      <c r="S339" s="4">
        <v>-3.7809187798261597E-3</v>
      </c>
      <c r="X339" s="2">
        <f>IF(OR(F338=1, F338=3, F338=4, F338=5,F338=9,F338=10,F338=11), B338-E338, IF(OR(F338=2, F338=6, F338=7,F338=8,F338=12), E338-B338, ""))</f>
        <v>-1.0999999999999994E-3</v>
      </c>
      <c r="Y339" s="4">
        <v>-4.3429490896998227E-3</v>
      </c>
      <c r="AD339" s="4">
        <f>IF(OR(F338=1, F338=3, F338=4, F338=5,F338=9,F338=10,F338=11), D338-C338, IF(OR(F338=2, F338=6, F338=7,F338=8,F338=12), C338-D338, ""))</f>
        <v>-2.6000000000000007E-3</v>
      </c>
      <c r="AE339" s="4">
        <v>-1.397313249615546E-3</v>
      </c>
      <c r="AJ339" s="4">
        <f>IF(OR(F338=1,F338=2, F338=3,F338=9,F338=11,F338=12), C338-E338, IF(OR( F338=4, F338=5,F338=6, F338=7,F338=8,F338=10), E338-C338, ""))</f>
        <v>-3.1000000000000012E-3</v>
      </c>
      <c r="AK339" s="4">
        <v>-8.3528293974188296E-4</v>
      </c>
      <c r="AP339" s="4">
        <f>IF(OR(F338=1, F338=3,F338=4, F338=5,F338=9,F338=10,F338=11), D338-E338, IF(OR(F338=2,F338=6, F338=7,F338=8,F338=12), E338-D338, ""))</f>
        <v>5.0000000000000044E-4</v>
      </c>
      <c r="AQ339" s="4">
        <v>-5.6203030987366301E-4</v>
      </c>
    </row>
    <row r="340" spans="1:43" x14ac:dyDescent="0.3">
      <c r="A340" s="1">
        <v>40322</v>
      </c>
      <c r="B340" s="2">
        <v>2.5999999999999999E-3</v>
      </c>
      <c r="C340" s="2">
        <v>-7.4999999999999997E-3</v>
      </c>
      <c r="D340" s="2">
        <v>-5.3E-3</v>
      </c>
      <c r="E340" s="2">
        <v>1.5E-3</v>
      </c>
      <c r="F340">
        <f t="shared" si="28"/>
        <v>5</v>
      </c>
      <c r="G340">
        <f t="shared" si="29"/>
        <v>2010</v>
      </c>
      <c r="L340" s="4">
        <f>IF(OR(F339=1, F339=3, F339=4, F339=5, F339=6,F339=9,F339=10,F339=11), B339-C339, IF(OR(F339=2, F339=7,F339=8,F339=12), C339-B339, ""))</f>
        <v>-3.0000000000000001E-3</v>
      </c>
      <c r="M340" s="4">
        <v>-1.221872123254991E-3</v>
      </c>
      <c r="R340" s="4">
        <f>IF(OR(F339=1, F339=4, F339=9,F339=10,F339=11), D339-B339, IF(OR(F339=2,F339=3,F339=5,F339=6, F339=7,F339=8,F339=12), B339-D339, ""))</f>
        <v>8.9999999999999976E-4</v>
      </c>
      <c r="S340" s="4">
        <v>3.4098486595672993E-3</v>
      </c>
      <c r="X340" s="2">
        <f>IF(OR(F339=1, F339=3, F339=4, F339=5,F339=9,F339=10,F339=11), B339-E339, IF(OR(F339=2, F339=6, F339=7,F339=8,F339=12), E339-B339, ""))</f>
        <v>1.1999999999999997E-3</v>
      </c>
      <c r="Y340" s="4">
        <v>-1.7755398586632833E-3</v>
      </c>
      <c r="AD340" s="4">
        <f>IF(OR(F339=1, F339=3, F339=4, F339=5,F339=9,F339=10,F339=11), D339-C339, IF(OR(F339=2, F339=6, F339=7,F339=8,F339=12), C339-D339, ""))</f>
        <v>-3.8999999999999998E-3</v>
      </c>
      <c r="AE340" s="4">
        <v>-4.6317207828222903E-3</v>
      </c>
      <c r="AJ340" s="4">
        <f>IF(OR(F339=1,F339=2, F339=3,F339=9,F339=11,F339=12), C339-E339, IF(OR( F339=4, F339=5,F339=6, F339=7,F339=8,F339=10), E339-C339, ""))</f>
        <v>-4.1999999999999997E-3</v>
      </c>
      <c r="AK340" s="4">
        <v>5.536677354082923E-4</v>
      </c>
      <c r="AP340" s="4">
        <f>IF(OR(F339=1, F339=3,F339=4, F339=5,F339=9,F339=10,F339=11), D339-E339, IF(OR(F339=2,F339=6, F339=7,F339=8,F339=12), E339-D339, ""))</f>
        <v>2.9999999999999992E-4</v>
      </c>
      <c r="AQ340" s="4">
        <v>-5.1853885182305826E-3</v>
      </c>
    </row>
    <row r="341" spans="1:43" x14ac:dyDescent="0.3">
      <c r="A341" s="1">
        <v>40323</v>
      </c>
      <c r="B341" s="2">
        <v>-2.7799999999999998E-2</v>
      </c>
      <c r="C341" s="2">
        <v>-2.75E-2</v>
      </c>
      <c r="D341" s="2">
        <v>-2.5899999999999999E-2</v>
      </c>
      <c r="E341" s="2">
        <v>-2.7099999999999999E-2</v>
      </c>
      <c r="F341">
        <f t="shared" si="28"/>
        <v>5</v>
      </c>
      <c r="G341">
        <f t="shared" si="29"/>
        <v>2010</v>
      </c>
      <c r="L341" s="4">
        <f>IF(OR(F340=1, F340=3, F340=4, F340=5, F340=6,F340=9,F340=10,F340=11), B340-C340, IF(OR(F340=2, F340=7,F340=8,F340=12), C340-B340, ""))</f>
        <v>1.01E-2</v>
      </c>
      <c r="M341" s="4">
        <v>3.2720202236733056E-3</v>
      </c>
      <c r="R341" s="4">
        <f>IF(OR(F340=1, F340=4, F340=9,F340=10,F340=11), D340-B340, IF(OR(F340=2,F340=3,F340=5,F340=6, F340=7,F340=8,F340=12), B340-D340, ""))</f>
        <v>7.9000000000000008E-3</v>
      </c>
      <c r="S341" s="4">
        <v>5.5828532564142479E-3</v>
      </c>
      <c r="X341" s="2">
        <f>IF(OR(F340=1, F340=3, F340=4, F340=5,F340=9,F340=10,F340=11), B340-E340, IF(OR(F340=2, F340=6, F340=7,F340=8,F340=12), E340-B340, ""))</f>
        <v>1.0999999999999998E-3</v>
      </c>
      <c r="Y341" s="4">
        <v>2.3958634840428065E-3</v>
      </c>
      <c r="AD341" s="4">
        <f>IF(OR(F340=1, F340=3, F340=4, F340=5,F340=9,F340=10,F340=11), D340-C340, IF(OR(F340=2, F340=6, F340=7,F340=8,F340=12), C340-D340, ""))</f>
        <v>2.1999999999999997E-3</v>
      </c>
      <c r="AE341" s="4">
        <v>-2.3108330327409428E-3</v>
      </c>
      <c r="AJ341" s="4">
        <f>IF(OR(F340=1,F340=2, F340=3,F340=9,F340=11,F340=12), C340-E340, IF(OR( F340=4, F340=5,F340=6, F340=7,F340=8,F340=10), E340-C340, ""))</f>
        <v>8.9999999999999993E-3</v>
      </c>
      <c r="AK341" s="4">
        <v>8.761567396304991E-4</v>
      </c>
      <c r="AP341" s="4">
        <f>IF(OR(F340=1, F340=3,F340=4, F340=5,F340=9,F340=10,F340=11), D340-E340, IF(OR(F340=2,F340=6, F340=7,F340=8,F340=12), E340-D340, ""))</f>
        <v>-6.8000000000000005E-3</v>
      </c>
      <c r="AQ341" s="4">
        <v>-3.1869897723714419E-3</v>
      </c>
    </row>
    <row r="342" spans="1:43" x14ac:dyDescent="0.3">
      <c r="A342" s="1">
        <v>40324</v>
      </c>
      <c r="B342" s="2">
        <v>2.3E-2</v>
      </c>
      <c r="C342" s="2">
        <v>2.0400000000000001E-2</v>
      </c>
      <c r="D342" s="2">
        <v>1.9900000000000001E-2</v>
      </c>
      <c r="E342" s="2">
        <v>2.2800000000000001E-2</v>
      </c>
      <c r="F342">
        <f t="shared" si="28"/>
        <v>5</v>
      </c>
      <c r="G342">
        <f t="shared" si="29"/>
        <v>2010</v>
      </c>
      <c r="L342" s="4">
        <f>IF(OR(F341=1, F341=3, F341=4, F341=5, F341=6,F341=9,F341=10,F341=11), B341-C341, IF(OR(F341=2, F341=7,F341=8,F341=12), C341-B341, ""))</f>
        <v>-2.9999999999999818E-4</v>
      </c>
      <c r="M342" s="4">
        <v>9.9146696696793182E-5</v>
      </c>
      <c r="R342" s="4">
        <f>IF(OR(F341=1, F341=4, F341=9,F341=10,F341=11), D341-B341, IF(OR(F341=2,F341=3,F341=5,F341=6, F341=7,F341=8,F341=12), B341-D341, ""))</f>
        <v>-1.8999999999999989E-3</v>
      </c>
      <c r="S342" s="4">
        <v>-4.95129421054842E-4</v>
      </c>
      <c r="X342" s="2">
        <f>IF(OR(F341=1, F341=3, F341=4, F341=5,F341=9,F341=10,F341=11), B341-E341, IF(OR(F341=2, F341=6, F341=7,F341=8,F341=12), E341-B341, ""))</f>
        <v>-6.9999999999999923E-4</v>
      </c>
      <c r="Y342" s="4">
        <v>1.6565196769021719E-4</v>
      </c>
      <c r="AD342" s="4">
        <f>IF(OR(F341=1, F341=3, F341=4, F341=5,F341=9,F341=10,F341=11), D341-C341, IF(OR(F341=2, F341=6, F341=7,F341=8,F341=12), C341-D341, ""))</f>
        <v>1.6000000000000007E-3</v>
      </c>
      <c r="AE342" s="4">
        <v>5.9427611775163518E-4</v>
      </c>
      <c r="AJ342" s="4">
        <f>IF(OR(F341=1,F341=2, F341=3,F341=9,F341=11,F341=12), C341-E341, IF(OR( F341=4, F341=5,F341=6, F341=7,F341=8,F341=10), E341-C341, ""))</f>
        <v>4.0000000000000105E-4</v>
      </c>
      <c r="AK342" s="4">
        <v>-6.6505270993424005E-5</v>
      </c>
      <c r="AP342" s="4">
        <f>IF(OR(F341=1, F341=3,F341=4, F341=5,F341=9,F341=10,F341=11), D341-E341, IF(OR(F341=2,F341=6, F341=7,F341=8,F341=12), E341-D341, ""))</f>
        <v>1.1999999999999997E-3</v>
      </c>
      <c r="AQ342" s="4">
        <v>6.6078138874505919E-4</v>
      </c>
    </row>
    <row r="343" spans="1:43" x14ac:dyDescent="0.3">
      <c r="A343" s="1">
        <v>40325</v>
      </c>
      <c r="B343" s="2">
        <v>1.7399999999999999E-2</v>
      </c>
      <c r="C343" s="2">
        <v>2.07E-2</v>
      </c>
      <c r="D343" s="2">
        <v>2.5600000000000001E-2</v>
      </c>
      <c r="E343" s="2">
        <v>1.7000000000000001E-2</v>
      </c>
      <c r="F343">
        <f t="shared" si="28"/>
        <v>5</v>
      </c>
      <c r="G343">
        <f t="shared" si="29"/>
        <v>2010</v>
      </c>
      <c r="L343" s="4">
        <f>IF(OR(F342=1, F342=3, F342=4, F342=5, F342=6,F342=9,F342=10,F342=11), B342-C342, IF(OR(F342=2, F342=7,F342=8,F342=12), C342-B342, ""))</f>
        <v>2.5999999999999981E-3</v>
      </c>
      <c r="M343" s="4">
        <v>-2.8348481937334885E-3</v>
      </c>
      <c r="R343" s="4">
        <f>IF(OR(F342=1, F342=4, F342=9,F342=10,F342=11), D342-B342, IF(OR(F342=2,F342=3,F342=5,F342=6, F342=7,F342=8,F342=12), B342-D342, ""))</f>
        <v>3.0999999999999986E-3</v>
      </c>
      <c r="S343" s="4">
        <v>-4.0720779282246364E-3</v>
      </c>
      <c r="X343" s="2">
        <f>IF(OR(F342=1, F342=3, F342=4, F342=5,F342=9,F342=10,F342=11), B342-E342, IF(OR(F342=2, F342=6, F342=7,F342=8,F342=12), E342-B342, ""))</f>
        <v>1.9999999999999879E-4</v>
      </c>
      <c r="Y343" s="4">
        <v>-1.9962132938213615E-3</v>
      </c>
      <c r="AD343" s="4">
        <f>IF(OR(F342=1, F342=3, F342=4, F342=5,F342=9,F342=10,F342=11), D342-C342, IF(OR(F342=2, F342=6, F342=7,F342=8,F342=12), C342-D342, ""))</f>
        <v>-5.0000000000000044E-4</v>
      </c>
      <c r="AE343" s="4">
        <v>1.2372297344911479E-3</v>
      </c>
      <c r="AJ343" s="4">
        <f>IF(OR(F342=1,F342=2, F342=3,F342=9,F342=11,F342=12), C342-E342, IF(OR( F342=4, F342=5,F342=6, F342=7,F342=8,F342=10), E342-C342, ""))</f>
        <v>2.3999999999999994E-3</v>
      </c>
      <c r="AK343" s="4">
        <v>-8.3863489991212702E-4</v>
      </c>
      <c r="AP343" s="4">
        <f>IF(OR(F342=1, F342=3,F342=4, F342=5,F342=9,F342=10,F342=11), D342-E342, IF(OR(F342=2,F342=6, F342=7,F342=8,F342=12), E342-D342, ""))</f>
        <v>-2.8999999999999998E-3</v>
      </c>
      <c r="AQ343" s="4">
        <v>2.0758646344032749E-3</v>
      </c>
    </row>
    <row r="344" spans="1:43" x14ac:dyDescent="0.3">
      <c r="A344" s="1">
        <v>40326</v>
      </c>
      <c r="B344" s="2">
        <v>1.2699999999999999E-2</v>
      </c>
      <c r="C344" s="2">
        <v>1.0200000000000001E-2</v>
      </c>
      <c r="D344" s="2">
        <v>5.7999999999999996E-3</v>
      </c>
      <c r="E344" s="2">
        <v>1.18E-2</v>
      </c>
      <c r="F344">
        <f t="shared" si="28"/>
        <v>5</v>
      </c>
      <c r="G344">
        <f t="shared" si="29"/>
        <v>2010</v>
      </c>
      <c r="L344" s="4">
        <f>IF(OR(F343=1, F343=3, F343=4, F343=5, F343=6,F343=9,F343=10,F343=11), B343-C343, IF(OR(F343=2, F343=7,F343=8,F343=12), C343-B343, ""))</f>
        <v>-3.3000000000000008E-3</v>
      </c>
      <c r="M344" s="4">
        <v>-8.5587426485127151E-4</v>
      </c>
      <c r="R344" s="4">
        <f>IF(OR(F343=1, F343=4, F343=9,F343=10,F343=11), D343-B343, IF(OR(F343=2,F343=3,F343=5,F343=6, F343=7,F343=8,F343=12), B343-D343, ""))</f>
        <v>-8.2000000000000024E-3</v>
      </c>
      <c r="S344" s="4">
        <v>-1.2681894066850045E-4</v>
      </c>
      <c r="X344" s="2">
        <f>IF(OR(F343=1, F343=3, F343=4, F343=5,F343=9,F343=10,F343=11), B343-E343, IF(OR(F343=2, F343=6, F343=7,F343=8,F343=12), E343-B343, ""))</f>
        <v>3.9999999999999758E-4</v>
      </c>
      <c r="Y344" s="4">
        <v>-1.3343780765583423E-3</v>
      </c>
      <c r="AD344" s="4">
        <f>IF(OR(F343=1, F343=3, F343=4, F343=5,F343=9,F343=10,F343=11), D343-C343, IF(OR(F343=2, F343=6, F343=7,F343=8,F343=12), C343-D343, ""))</f>
        <v>4.9000000000000016E-3</v>
      </c>
      <c r="AE344" s="4">
        <v>-7.2905532418277106E-4</v>
      </c>
      <c r="AJ344" s="4">
        <f>IF(OR(F343=1,F343=2, F343=3,F343=9,F343=11,F343=12), C343-E343, IF(OR( F343=4, F343=5,F343=6, F343=7,F343=8,F343=10), E343-C343, ""))</f>
        <v>-3.6999999999999984E-3</v>
      </c>
      <c r="AK344" s="4">
        <v>4.7850381170707083E-4</v>
      </c>
      <c r="AP344" s="4">
        <f>IF(OR(F343=1, F343=3,F343=4, F343=5,F343=9,F343=10,F343=11), D343-E343, IF(OR(F343=2,F343=6, F343=7,F343=8,F343=12), E343-D343, ""))</f>
        <v>8.6E-3</v>
      </c>
      <c r="AQ344" s="4">
        <v>-1.2075591358898419E-3</v>
      </c>
    </row>
    <row r="345" spans="1:43" x14ac:dyDescent="0.3">
      <c r="A345" s="1">
        <v>40329</v>
      </c>
      <c r="B345" s="2">
        <v>3.8999999999999998E-3</v>
      </c>
      <c r="C345" s="2">
        <v>8.5000000000000006E-3</v>
      </c>
      <c r="D345" s="2">
        <v>5.4999999999999997E-3</v>
      </c>
      <c r="E345" s="2">
        <v>4.7999999999999996E-3</v>
      </c>
      <c r="F345">
        <f t="shared" si="28"/>
        <v>5</v>
      </c>
      <c r="G345">
        <f t="shared" si="29"/>
        <v>2010</v>
      </c>
      <c r="L345" s="4">
        <f>IF(OR(F344=1, F344=3, F344=4, F344=5, F344=6,F344=9,F344=10,F344=11), B344-C344, IF(OR(F344=2, F344=7,F344=8,F344=12), C344-B344, ""))</f>
        <v>2.4999999999999988E-3</v>
      </c>
      <c r="M345" s="4">
        <v>-3.322110410122159E-3</v>
      </c>
      <c r="R345" s="4">
        <f>IF(OR(F344=1, F344=4, F344=9,F344=10,F344=11), D344-B344, IF(OR(F344=2,F344=3,F344=5,F344=6, F344=7,F344=8,F344=12), B344-D344, ""))</f>
        <v>6.8999999999999999E-3</v>
      </c>
      <c r="S345" s="4">
        <v>-1.2448263902610814E-3</v>
      </c>
      <c r="X345" s="2">
        <f>IF(OR(F344=1, F344=3, F344=4, F344=5,F344=9,F344=10,F344=11), B344-E344, IF(OR(F344=2, F344=6, F344=7,F344=8,F344=12), E344-B344, ""))</f>
        <v>8.9999999999999976E-4</v>
      </c>
      <c r="Y345" s="4">
        <v>-2.9011995339735738E-3</v>
      </c>
      <c r="AD345" s="4">
        <f>IF(OR(F344=1, F344=3, F344=4, F344=5,F344=9,F344=10,F344=11), D344-C344, IF(OR(F344=2, F344=6, F344=7,F344=8,F344=12), C344-D344, ""))</f>
        <v>-4.4000000000000011E-3</v>
      </c>
      <c r="AE345" s="4">
        <v>-2.0772840198610776E-3</v>
      </c>
      <c r="AJ345" s="4">
        <f>IF(OR(F344=1,F344=2, F344=3,F344=9,F344=11,F344=12), C344-E344, IF(OR( F344=4, F344=5,F344=6, F344=7,F344=8,F344=10), E344-C344, ""))</f>
        <v>1.599999999999999E-3</v>
      </c>
      <c r="AK345" s="4">
        <v>-4.2091087614858514E-4</v>
      </c>
      <c r="AP345" s="4">
        <f>IF(OR(F344=1, F344=3,F344=4, F344=5,F344=9,F344=10,F344=11), D344-E344, IF(OR(F344=2,F344=6, F344=7,F344=8,F344=12), E344-D344, ""))</f>
        <v>-6.0000000000000001E-3</v>
      </c>
      <c r="AQ345" s="4">
        <v>-1.6563731437124925E-3</v>
      </c>
    </row>
    <row r="346" spans="1:43" x14ac:dyDescent="0.3">
      <c r="A346" s="1">
        <v>40330</v>
      </c>
      <c r="B346" s="2">
        <v>-2.2800000000000001E-2</v>
      </c>
      <c r="C346" s="2">
        <v>-2.5899999999999999E-2</v>
      </c>
      <c r="D346" s="2">
        <v>-2.6100000000000002E-2</v>
      </c>
      <c r="E346" s="2">
        <v>-2.1999999999999999E-2</v>
      </c>
      <c r="F346">
        <f t="shared" si="28"/>
        <v>6</v>
      </c>
      <c r="G346">
        <f t="shared" si="29"/>
        <v>2010</v>
      </c>
      <c r="L346" s="4">
        <f>IF(OR(F345=1, F345=3, F345=4, F345=5, F345=6,F345=9,F345=10,F345=11), B345-C345, IF(OR(F345=2, F345=7,F345=8,F345=12), C345-B345, ""))</f>
        <v>-4.6000000000000008E-3</v>
      </c>
      <c r="M346" s="4">
        <v>4.3415496162950967E-3</v>
      </c>
      <c r="R346" s="4">
        <f>IF(OR(F345=1, F345=4, F345=9,F345=10,F345=11), D345-B345, IF(OR(F345=2,F345=3,F345=5,F345=6, F345=7,F345=8,F345=12), B345-D345, ""))</f>
        <v>-1.5999999999999999E-3</v>
      </c>
      <c r="S346" s="4">
        <v>3.6514287760402047E-3</v>
      </c>
      <c r="X346" s="2">
        <f>IF(OR(F345=1, F345=3, F345=4, F345=5,F345=9,F345=10,F345=11), B345-E345, IF(OR(F345=2, F345=6, F345=7,F345=8,F345=12), E345-B345, ""))</f>
        <v>-8.9999999999999976E-4</v>
      </c>
      <c r="Y346" s="4">
        <v>3.6669845421458901E-3</v>
      </c>
      <c r="AD346" s="4">
        <f>IF(OR(F345=1, F345=3, F345=4, F345=5,F345=9,F345=10,F345=11), D345-C345, IF(OR(F345=2, F345=6, F345=7,F345=8,F345=12), C345-D345, ""))</f>
        <v>-3.0000000000000009E-3</v>
      </c>
      <c r="AE346" s="4">
        <v>6.9012084025489237E-4</v>
      </c>
      <c r="AJ346" s="4">
        <f>IF(OR(F345=1,F345=2, F345=3,F345=9,F345=11,F345=12), C345-E345, IF(OR( F345=4, F345=5,F345=6, F345=7,F345=8,F345=10), E345-C345, ""))</f>
        <v>-3.700000000000001E-3</v>
      </c>
      <c r="AK346" s="4">
        <v>6.7456507414920697E-4</v>
      </c>
      <c r="AP346" s="4">
        <f>IF(OR(F345=1, F345=3,F345=4, F345=5,F345=9,F345=10,F345=11), D345-E345, IF(OR(F345=2,F345=6, F345=7,F345=8,F345=12), E345-D345, ""))</f>
        <v>7.000000000000001E-4</v>
      </c>
      <c r="AQ346" s="4">
        <v>1.5555766105685397E-5</v>
      </c>
    </row>
    <row r="347" spans="1:43" x14ac:dyDescent="0.3">
      <c r="A347" s="1">
        <v>40331</v>
      </c>
      <c r="B347" s="2">
        <v>0.01</v>
      </c>
      <c r="C347" s="2">
        <v>7.7000000000000002E-3</v>
      </c>
      <c r="D347" s="2">
        <v>8.0000000000000002E-3</v>
      </c>
      <c r="E347" s="2">
        <v>1.0200000000000001E-2</v>
      </c>
      <c r="F347">
        <f t="shared" si="28"/>
        <v>6</v>
      </c>
      <c r="G347">
        <f t="shared" si="29"/>
        <v>2010</v>
      </c>
      <c r="L347" s="4">
        <f>IF(OR(F346=1, F346=3, F346=4, F346=5, F346=6,F346=9,F346=10,F346=11), B346-C346, IF(OR(F346=2, F346=7,F346=8,F346=12), C346-B346, ""))</f>
        <v>3.0999999999999986E-3</v>
      </c>
      <c r="M347" s="4">
        <v>2.9215815145766828E-3</v>
      </c>
      <c r="R347" s="4">
        <f>IF(OR(F346=1, F346=4, F346=9,F346=10,F346=11), D346-B346, IF(OR(F346=2,F346=3,F346=5,F346=6, F346=7,F346=8,F346=12), B346-D346, ""))</f>
        <v>3.3000000000000008E-3</v>
      </c>
      <c r="S347" s="4">
        <v>-5.9304993585929389E-3</v>
      </c>
      <c r="X347" s="2">
        <f>IF(OR(F346=1, F346=3, F346=4, F346=5,F346=9,F346=10,F346=11), B346-E346, IF(OR(F346=2, F346=6, F346=7,F346=8,F346=12), E346-B346, ""))</f>
        <v>8.000000000000021E-4</v>
      </c>
      <c r="Y347" s="4">
        <v>4.1815738729987124E-3</v>
      </c>
      <c r="AD347" s="4">
        <f>IF(OR(F346=1, F346=3, F346=4, F346=5,F346=9,F346=10,F346=11), D346-C346, IF(OR(F346=2, F346=6, F346=7,F346=8,F346=12), C346-D346, ""))</f>
        <v>2.0000000000000226E-4</v>
      </c>
      <c r="AE347" s="4">
        <v>8.8520808731696217E-3</v>
      </c>
      <c r="AJ347" s="4">
        <f>IF(OR(F346=1,F346=2, F346=3,F346=9,F346=11,F346=12), C346-E346, IF(OR( F346=4, F346=5,F346=6, F346=7,F346=8,F346=10), E346-C346, ""))</f>
        <v>3.9000000000000007E-3</v>
      </c>
      <c r="AK347" s="4">
        <v>-1.2599923584220296E-3</v>
      </c>
      <c r="AP347" s="4">
        <f>IF(OR(F346=1, F346=3,F346=4, F346=5,F346=9,F346=10,F346=11), D346-E346, IF(OR(F346=2,F346=6, F346=7,F346=8,F346=12), E346-D346, ""))</f>
        <v>4.1000000000000029E-3</v>
      </c>
      <c r="AQ347" s="4">
        <v>1.0112073231591651E-2</v>
      </c>
    </row>
    <row r="348" spans="1:43" x14ac:dyDescent="0.3">
      <c r="A348" s="1">
        <v>40332</v>
      </c>
      <c r="B348" s="2">
        <v>1.8100000000000002E-2</v>
      </c>
      <c r="C348" s="2">
        <v>1.7100000000000001E-2</v>
      </c>
      <c r="D348" s="2">
        <v>2.12E-2</v>
      </c>
      <c r="E348" s="2">
        <v>1.6799999999999999E-2</v>
      </c>
      <c r="F348">
        <f t="shared" si="28"/>
        <v>6</v>
      </c>
      <c r="G348">
        <f t="shared" si="29"/>
        <v>2010</v>
      </c>
      <c r="L348" s="4">
        <f>IF(OR(F347=1, F347=3, F347=4, F347=5, F347=6,F347=9,F347=10,F347=11), B347-C347, IF(OR(F347=2, F347=7,F347=8,F347=12), C347-B347, ""))</f>
        <v>2.3E-3</v>
      </c>
      <c r="M348" s="4">
        <v>3.7159713571526115E-3</v>
      </c>
      <c r="R348" s="4">
        <f>IF(OR(F347=1, F347=4, F347=9,F347=10,F347=11), D347-B347, IF(OR(F347=2,F347=3,F347=5,F347=6, F347=7,F347=8,F347=12), B347-D347, ""))</f>
        <v>2E-3</v>
      </c>
      <c r="S348" s="4">
        <v>-5.9057549244933422E-4</v>
      </c>
      <c r="X348" s="2">
        <f>IF(OR(F347=1, F347=3, F347=4, F347=5,F347=9,F347=10,F347=11), B347-E347, IF(OR(F347=2, F347=6, F347=7,F347=8,F347=12), E347-B347, ""))</f>
        <v>2.0000000000000052E-4</v>
      </c>
      <c r="Y348" s="4">
        <v>1.9387136085843408E-3</v>
      </c>
      <c r="AD348" s="4">
        <f>IF(OR(F347=1, F347=3, F347=4, F347=5,F347=9,F347=10,F347=11), D347-C347, IF(OR(F347=2, F347=6, F347=7,F347=8,F347=12), C347-D347, ""))</f>
        <v>-2.9999999999999992E-4</v>
      </c>
      <c r="AE348" s="4">
        <v>4.3065468496019457E-3</v>
      </c>
      <c r="AJ348" s="4">
        <f>IF(OR(F347=1,F347=2, F347=3,F347=9,F347=11,F347=12), C347-E347, IF(OR( F347=4, F347=5,F347=6, F347=7,F347=8,F347=10), E347-C347, ""))</f>
        <v>2.5000000000000005E-3</v>
      </c>
      <c r="AK348" s="4">
        <v>1.7772577485682707E-3</v>
      </c>
      <c r="AP348" s="4">
        <f>IF(OR(F347=1, F347=3,F347=4, F347=5,F347=9,F347=10,F347=11), D347-E347, IF(OR(F347=2,F347=6, F347=7,F347=8,F347=12), E347-D347, ""))</f>
        <v>2.2000000000000006E-3</v>
      </c>
      <c r="AQ348" s="4">
        <v>2.529289101033675E-3</v>
      </c>
    </row>
    <row r="349" spans="1:43" x14ac:dyDescent="0.3">
      <c r="A349" s="1">
        <v>40333</v>
      </c>
      <c r="B349" s="2">
        <v>4.8999999999999998E-3</v>
      </c>
      <c r="C349" s="2">
        <v>7.6E-3</v>
      </c>
      <c r="D349" s="2">
        <v>7.3000000000000001E-3</v>
      </c>
      <c r="E349" s="2">
        <v>5.5999999999999999E-3</v>
      </c>
      <c r="F349">
        <f t="shared" si="28"/>
        <v>6</v>
      </c>
      <c r="G349">
        <f t="shared" si="29"/>
        <v>2010</v>
      </c>
      <c r="L349" s="4">
        <f>IF(OR(F348=1, F348=3, F348=4, F348=5, F348=6,F348=9,F348=10,F348=11), B348-C348, IF(OR(F348=2, F348=7,F348=8,F348=12), C348-B348, ""))</f>
        <v>1.0000000000000009E-3</v>
      </c>
      <c r="M349" s="4">
        <v>1.6954783117347182E-3</v>
      </c>
      <c r="R349" s="4">
        <f>IF(OR(F348=1, F348=4, F348=9,F348=10,F348=11), D348-B348, IF(OR(F348=2,F348=3,F348=5,F348=6, F348=7,F348=8,F348=12), B348-D348, ""))</f>
        <v>-3.0999999999999986E-3</v>
      </c>
      <c r="S349" s="4">
        <v>3.6916985976101664E-3</v>
      </c>
      <c r="X349" s="2">
        <f>IF(OR(F348=1, F348=3, F348=4, F348=5,F348=9,F348=10,F348=11), B348-E348, IF(OR(F348=2, F348=6, F348=7,F348=8,F348=12), E348-B348, ""))</f>
        <v>-1.3000000000000025E-3</v>
      </c>
      <c r="Y349" s="4">
        <v>1.5946989247540011E-3</v>
      </c>
      <c r="AD349" s="4">
        <f>IF(OR(F348=1, F348=3, F348=4, F348=5,F348=9,F348=10,F348=11), D348-C348, IF(OR(F348=2, F348=6, F348=7,F348=8,F348=12), C348-D348, ""))</f>
        <v>-4.0999999999999995E-3</v>
      </c>
      <c r="AE349" s="4">
        <v>-1.9962202858754483E-3</v>
      </c>
      <c r="AJ349" s="4">
        <f>IF(OR(F348=1,F348=2, F348=3,F348=9,F348=11,F348=12), C348-E348, IF(OR( F348=4, F348=5,F348=6, F348=7,F348=8,F348=10), E348-C348, ""))</f>
        <v>-3.0000000000000165E-4</v>
      </c>
      <c r="AK349" s="4">
        <v>1.0077938698071706E-4</v>
      </c>
      <c r="AP349" s="4">
        <f>IF(OR(F348=1, F348=3,F348=4, F348=5,F348=9,F348=10,F348=11), D348-E348, IF(OR(F348=2,F348=6, F348=7,F348=8,F348=12), E348-D348, ""))</f>
        <v>-4.4000000000000011E-3</v>
      </c>
      <c r="AQ349" s="4">
        <v>-2.0969996728561653E-3</v>
      </c>
    </row>
    <row r="350" spans="1:43" x14ac:dyDescent="0.3">
      <c r="A350" s="1">
        <v>40336</v>
      </c>
      <c r="B350" s="2">
        <v>-1.9800000000000002E-2</v>
      </c>
      <c r="C350" s="2">
        <v>-1.6500000000000001E-2</v>
      </c>
      <c r="D350" s="2">
        <v>-1.7299999999999999E-2</v>
      </c>
      <c r="E350" s="2">
        <v>-1.9699999999999999E-2</v>
      </c>
      <c r="F350">
        <f t="shared" si="28"/>
        <v>6</v>
      </c>
      <c r="G350">
        <f t="shared" si="29"/>
        <v>2010</v>
      </c>
      <c r="L350" s="4">
        <f>IF(OR(F349=1, F349=3, F349=4, F349=5, F349=6,F349=9,F349=10,F349=11), B349-C349, IF(OR(F349=2, F349=7,F349=8,F349=12), C349-B349, ""))</f>
        <v>-2.7000000000000001E-3</v>
      </c>
      <c r="M350" s="4">
        <v>-5.1258461226767358E-3</v>
      </c>
      <c r="R350" s="4">
        <f>IF(OR(F349=1, F349=4, F349=9,F349=10,F349=11), D349-B349, IF(OR(F349=2,F349=3,F349=5,F349=6, F349=7,F349=8,F349=12), B349-D349, ""))</f>
        <v>-2.4000000000000002E-3</v>
      </c>
      <c r="S350" s="4">
        <v>-2.9524238130764135E-3</v>
      </c>
      <c r="X350" s="2">
        <f>IF(OR(F349=1, F349=3, F349=4, F349=5,F349=9,F349=10,F349=11), B349-E349, IF(OR(F349=2, F349=6, F349=7,F349=8,F349=12), E349-B349, ""))</f>
        <v>7.000000000000001E-4</v>
      </c>
      <c r="Y350" s="4">
        <v>-5.1483739420944358E-3</v>
      </c>
      <c r="AD350" s="4">
        <f>IF(OR(F349=1, F349=3, F349=4, F349=5,F349=9,F349=10,F349=11), D349-C349, IF(OR(F349=2, F349=6, F349=7,F349=8,F349=12), C349-D349, ""))</f>
        <v>2.9999999999999992E-4</v>
      </c>
      <c r="AE350" s="4">
        <v>-2.1734223096003223E-3</v>
      </c>
      <c r="AJ350" s="4">
        <f>IF(OR(F349=1,F349=2, F349=3,F349=9,F349=11,F349=12), C349-E349, IF(OR( F349=4, F349=5,F349=6, F349=7,F349=8,F349=10), E349-C349, ""))</f>
        <v>-2E-3</v>
      </c>
      <c r="AK350" s="4">
        <v>2.2527819417699976E-5</v>
      </c>
      <c r="AP350" s="4">
        <f>IF(OR(F349=1, F349=3,F349=4, F349=5,F349=9,F349=10,F349=11), D349-E349, IF(OR(F349=2,F349=6, F349=7,F349=8,F349=12), E349-D349, ""))</f>
        <v>-1.7000000000000001E-3</v>
      </c>
      <c r="AQ350" s="4">
        <v>-2.1959501290180223E-3</v>
      </c>
    </row>
    <row r="351" spans="1:43" x14ac:dyDescent="0.3">
      <c r="A351" s="1">
        <v>40337</v>
      </c>
      <c r="B351" s="2">
        <v>-9.2999999999999992E-3</v>
      </c>
      <c r="C351" s="2">
        <v>-4.1999999999999997E-3</v>
      </c>
      <c r="D351" s="2">
        <v>-1.15E-2</v>
      </c>
      <c r="E351" s="2">
        <v>-9.7999999999999997E-3</v>
      </c>
      <c r="F351">
        <f t="shared" si="28"/>
        <v>6</v>
      </c>
      <c r="G351">
        <f t="shared" si="29"/>
        <v>2010</v>
      </c>
      <c r="L351" s="4">
        <f>IF(OR(F350=1, F350=3, F350=4, F350=5, F350=6,F350=9,F350=10,F350=11), B350-C350, IF(OR(F350=2, F350=7,F350=8,F350=12), C350-B350, ""))</f>
        <v>-3.3000000000000008E-3</v>
      </c>
      <c r="M351" s="4">
        <v>5.2178616426495983E-3</v>
      </c>
      <c r="R351" s="4">
        <f>IF(OR(F350=1, F350=4, F350=9,F350=10,F350=11), D350-B350, IF(OR(F350=2,F350=3,F350=5,F350=6, F350=7,F350=8,F350=12), B350-D350, ""))</f>
        <v>-2.5000000000000022E-3</v>
      </c>
      <c r="S351" s="4">
        <v>-2.7537593470061648E-3</v>
      </c>
      <c r="X351" s="2">
        <f>IF(OR(F350=1, F350=3, F350=4, F350=5,F350=9,F350=10,F350=11), B350-E350, IF(OR(F350=2, F350=6, F350=7,F350=8,F350=12), E350-B350, ""))</f>
        <v>1.0000000000000286E-4</v>
      </c>
      <c r="Y351" s="4">
        <v>5.1247939530439188E-3</v>
      </c>
      <c r="AD351" s="4">
        <f>IF(OR(F350=1, F350=3, F350=4, F350=5,F350=9,F350=10,F350=11), D350-C350, IF(OR(F350=2, F350=6, F350=7,F350=8,F350=12), C350-D350, ""))</f>
        <v>7.9999999999999863E-4</v>
      </c>
      <c r="AE351" s="4">
        <v>7.9716209896557623E-3</v>
      </c>
      <c r="AJ351" s="4">
        <f>IF(OR(F350=1,F350=2, F350=3,F350=9,F350=11,F350=12), C350-E350, IF(OR( F350=4, F350=5,F350=6, F350=7,F350=8,F350=10), E350-C350, ""))</f>
        <v>-3.199999999999998E-3</v>
      </c>
      <c r="AK351" s="4">
        <v>9.3067689605679481E-5</v>
      </c>
      <c r="AP351" s="4">
        <f>IF(OR(F350=1, F350=3,F350=4, F350=5,F350=9,F350=10,F350=11), D350-E350, IF(OR(F350=2,F350=6, F350=7,F350=8,F350=12), E350-D350, ""))</f>
        <v>-2.3999999999999994E-3</v>
      </c>
      <c r="AQ351" s="4">
        <v>7.8785533000500837E-3</v>
      </c>
    </row>
    <row r="352" spans="1:43" x14ac:dyDescent="0.3">
      <c r="A352" s="1">
        <v>40338</v>
      </c>
      <c r="B352" s="2">
        <v>2.5999999999999999E-3</v>
      </c>
      <c r="C352" s="2">
        <v>6.7000000000000002E-3</v>
      </c>
      <c r="D352" s="2">
        <v>5.7999999999999996E-3</v>
      </c>
      <c r="E352" s="2">
        <v>2.5000000000000001E-3</v>
      </c>
      <c r="F352">
        <f t="shared" si="28"/>
        <v>6</v>
      </c>
      <c r="G352">
        <f t="shared" si="29"/>
        <v>2010</v>
      </c>
      <c r="L352" s="4">
        <f>IF(OR(F351=1, F351=3, F351=4, F351=5, F351=6,F351=9,F351=10,F351=11), B351-C351, IF(OR(F351=2, F351=7,F351=8,F351=12), C351-B351, ""))</f>
        <v>-5.0999999999999995E-3</v>
      </c>
      <c r="M352" s="4">
        <v>-9.0587454768226612E-3</v>
      </c>
      <c r="R352" s="4">
        <f>IF(OR(F351=1, F351=4, F351=9,F351=10,F351=11), D351-B351, IF(OR(F351=2,F351=3,F351=5,F351=6, F351=7,F351=8,F351=12), B351-D351, ""))</f>
        <v>2.2000000000000006E-3</v>
      </c>
      <c r="S352" s="4">
        <v>4.5792662873090821E-3</v>
      </c>
      <c r="X352" s="2">
        <f>IF(OR(F351=1, F351=3, F351=4, F351=5,F351=9,F351=10,F351=11), B351-E351, IF(OR(F351=2, F351=6, F351=7,F351=8,F351=12), E351-B351, ""))</f>
        <v>-5.0000000000000044E-4</v>
      </c>
      <c r="Y352" s="4">
        <v>8.3499686446095248E-3</v>
      </c>
      <c r="AD352" s="4">
        <f>IF(OR(F351=1, F351=3, F351=4, F351=5,F351=9,F351=10,F351=11), D351-C351, IF(OR(F351=2, F351=6, F351=7,F351=8,F351=12), C351-D351, ""))</f>
        <v>7.3000000000000001E-3</v>
      </c>
      <c r="AE352" s="4">
        <v>1.3638011764131744E-2</v>
      </c>
      <c r="AJ352" s="4">
        <f>IF(OR(F351=1,F351=2, F351=3,F351=9,F351=11,F351=12), C351-E351, IF(OR( F351=4, F351=5,F351=6, F351=7,F351=8,F351=10), E351-C351, ""))</f>
        <v>-5.5999999999999999E-3</v>
      </c>
      <c r="AK352" s="4">
        <v>-7.0877683221313623E-4</v>
      </c>
      <c r="AP352" s="4">
        <f>IF(OR(F351=1, F351=3,F351=4, F351=5,F351=9,F351=10,F351=11), D351-E351, IF(OR(F351=2,F351=6, F351=7,F351=8,F351=12), E351-D351, ""))</f>
        <v>1.7000000000000001E-3</v>
      </c>
      <c r="AQ352" s="4">
        <v>1.2929234931918608E-2</v>
      </c>
    </row>
    <row r="353" spans="1:43" x14ac:dyDescent="0.3">
      <c r="A353" s="1">
        <v>40339</v>
      </c>
      <c r="B353" s="2">
        <v>1.5699999999999999E-2</v>
      </c>
      <c r="C353" s="2">
        <v>1.34E-2</v>
      </c>
      <c r="D353" s="2">
        <v>1.17E-2</v>
      </c>
      <c r="E353" s="2">
        <v>1.5900000000000001E-2</v>
      </c>
      <c r="F353">
        <f t="shared" si="28"/>
        <v>6</v>
      </c>
      <c r="G353">
        <f t="shared" si="29"/>
        <v>2010</v>
      </c>
      <c r="L353" s="4">
        <f>IF(OR(F352=1, F352=3, F352=4, F352=5, F352=6,F352=9,F352=10,F352=11), B352-C352, IF(OR(F352=2, F352=7,F352=8,F352=12), C352-B352, ""))</f>
        <v>-4.1000000000000003E-3</v>
      </c>
      <c r="M353" s="4">
        <v>3.9301888181705784E-3</v>
      </c>
      <c r="R353" s="4">
        <f>IF(OR(F352=1, F352=4, F352=9,F352=10,F352=11), D352-B352, IF(OR(F352=2,F352=3,F352=5,F352=6, F352=7,F352=8,F352=12), B352-D352, ""))</f>
        <v>-3.1999999999999997E-3</v>
      </c>
      <c r="S353" s="4">
        <v>4.1313256086840736E-4</v>
      </c>
      <c r="X353" s="2">
        <f>IF(OR(F352=1, F352=3, F352=4, F352=5,F352=9,F352=10,F352=11), B352-E352, IF(OR(F352=2, F352=6, F352=7,F352=8,F352=12), E352-B352, ""))</f>
        <v>-9.9999999999999829E-5</v>
      </c>
      <c r="Y353" s="4">
        <v>-3.8611417499032725E-3</v>
      </c>
      <c r="AD353" s="4">
        <f>IF(OR(F352=1, F352=3, F352=4, F352=5,F352=9,F352=10,F352=11), D352-C352, IF(OR(F352=2, F352=6, F352=7,F352=8,F352=12), C352-D352, ""))</f>
        <v>9.0000000000000063E-4</v>
      </c>
      <c r="AE353" s="4">
        <v>-3.5170562573021711E-3</v>
      </c>
      <c r="AJ353" s="4">
        <f>IF(OR(F352=1,F352=2, F352=3,F352=9,F352=11,F352=12), C352-E352, IF(OR( F352=4, F352=5,F352=6, F352=7,F352=8,F352=10), E352-C352, ""))</f>
        <v>-4.2000000000000006E-3</v>
      </c>
      <c r="AK353" s="4">
        <v>6.9047068267305903E-5</v>
      </c>
      <c r="AP353" s="4">
        <f>IF(OR(F352=1, F352=3,F352=4, F352=5,F352=9,F352=10,F352=11), D352-E352, IF(OR(F352=2,F352=6, F352=7,F352=8,F352=12), E352-D352, ""))</f>
        <v>-3.2999999999999995E-3</v>
      </c>
      <c r="AQ353" s="4">
        <v>-3.4480091890348652E-3</v>
      </c>
    </row>
    <row r="354" spans="1:43" x14ac:dyDescent="0.3">
      <c r="A354" s="1">
        <v>40340</v>
      </c>
      <c r="B354" s="2">
        <v>8.0000000000000002E-3</v>
      </c>
      <c r="C354" s="2">
        <v>1.0200000000000001E-2</v>
      </c>
      <c r="D354" s="2">
        <v>1.1299999999999999E-2</v>
      </c>
      <c r="E354" s="2">
        <v>8.3999999999999995E-3</v>
      </c>
      <c r="F354">
        <f t="shared" si="28"/>
        <v>6</v>
      </c>
      <c r="G354">
        <f t="shared" si="29"/>
        <v>2010</v>
      </c>
      <c r="L354" s="4">
        <f>IF(OR(F353=1, F353=3, F353=4, F353=5, F353=6,F353=9,F353=10,F353=11), B353-C353, IF(OR(F353=2, F353=7,F353=8,F353=12), C353-B353, ""))</f>
        <v>2.2999999999999982E-3</v>
      </c>
      <c r="M354" s="4">
        <v>4.2700527666052054E-3</v>
      </c>
      <c r="R354" s="4">
        <f>IF(OR(F353=1, F353=4, F353=9,F353=10,F353=11), D353-B353, IF(OR(F353=2,F353=3,F353=5,F353=6, F353=7,F353=8,F353=12), B353-D353, ""))</f>
        <v>3.9999999999999983E-3</v>
      </c>
      <c r="S354" s="4">
        <v>-1.9370802428807813E-3</v>
      </c>
      <c r="X354" s="2">
        <f>IF(OR(F353=1, F353=3, F353=4, F353=5,F353=9,F353=10,F353=11), B353-E353, IF(OR(F353=2, F353=6, F353=7,F353=8,F353=12), E353-B353, ""))</f>
        <v>2.0000000000000226E-4</v>
      </c>
      <c r="Y354" s="4">
        <v>-4.4992402274205987E-3</v>
      </c>
      <c r="AD354" s="4">
        <f>IF(OR(F353=1, F353=3, F353=4, F353=5,F353=9,F353=10,F353=11), D353-C353, IF(OR(F353=2, F353=6, F353=7,F353=8,F353=12), C353-D353, ""))</f>
        <v>1.7000000000000001E-3</v>
      </c>
      <c r="AE354" s="4">
        <v>-6.2071330094859867E-3</v>
      </c>
      <c r="AJ354" s="4">
        <f>IF(OR(F353=1,F353=2, F353=3,F353=9,F353=11,F353=12), C353-E353, IF(OR( F353=4, F353=5,F353=6, F353=7,F353=8,F353=10), E353-C353, ""))</f>
        <v>2.5000000000000005E-3</v>
      </c>
      <c r="AK354" s="4">
        <v>-2.2918746081539273E-4</v>
      </c>
      <c r="AP354" s="4">
        <f>IF(OR(F353=1, F353=3,F353=4, F353=5,F353=9,F353=10,F353=11), D353-E353, IF(OR(F353=2,F353=6, F353=7,F353=8,F353=12), E353-D353, ""))</f>
        <v>4.2000000000000006E-3</v>
      </c>
      <c r="AQ354" s="4">
        <v>-6.43632047030138E-3</v>
      </c>
    </row>
    <row r="355" spans="1:43" x14ac:dyDescent="0.3">
      <c r="A355" s="1">
        <v>40343</v>
      </c>
      <c r="B355" s="2">
        <v>1.5299999999999999E-2</v>
      </c>
      <c r="C355" s="2">
        <v>7.7999999999999996E-3</v>
      </c>
      <c r="D355" s="2">
        <v>8.6999999999999994E-3</v>
      </c>
      <c r="E355" s="2">
        <v>1.6E-2</v>
      </c>
      <c r="F355">
        <f t="shared" si="28"/>
        <v>6</v>
      </c>
      <c r="G355">
        <f t="shared" si="29"/>
        <v>2010</v>
      </c>
      <c r="L355" s="4">
        <f>IF(OR(F354=1, F354=3, F354=4, F354=5, F354=6,F354=9,F354=10,F354=11), B354-C354, IF(OR(F354=2, F354=7,F354=8,F354=12), C354-B354, ""))</f>
        <v>-2.2000000000000006E-3</v>
      </c>
      <c r="M355" s="4">
        <v>-4.296928038724189E-4</v>
      </c>
      <c r="R355" s="4">
        <f>IF(OR(F354=1, F354=4, F354=9,F354=10,F354=11), D354-B354, IF(OR(F354=2,F354=3,F354=5,F354=6, F354=7,F354=8,F354=12), B354-D354, ""))</f>
        <v>-3.2999999999999991E-3</v>
      </c>
      <c r="S355" s="4">
        <v>-2.3004852369589838E-3</v>
      </c>
      <c r="X355" s="2">
        <f>IF(OR(F354=1, F354=3, F354=4, F354=5,F354=9,F354=10,F354=11), B354-E354, IF(OR(F354=2, F354=6, F354=7,F354=8,F354=12), E354-B354, ""))</f>
        <v>3.9999999999999931E-4</v>
      </c>
      <c r="Y355" s="4">
        <v>3.8904308487259717E-4</v>
      </c>
      <c r="AD355" s="4">
        <f>IF(OR(F354=1, F354=3, F354=4, F354=5,F354=9,F354=10,F354=11), D354-C354, IF(OR(F354=2, F354=6, F354=7,F354=8,F354=12), C354-D354, ""))</f>
        <v>-1.0999999999999985E-3</v>
      </c>
      <c r="AE355" s="4">
        <v>-1.8707924330865649E-3</v>
      </c>
      <c r="AJ355" s="4">
        <f>IF(OR(F354=1,F354=2, F354=3,F354=9,F354=11,F354=12), C354-E354, IF(OR( F354=4, F354=5,F354=6, F354=7,F354=8,F354=10), E354-C354, ""))</f>
        <v>-1.8000000000000013E-3</v>
      </c>
      <c r="AK355" s="4">
        <v>-4.0649718999821727E-5</v>
      </c>
      <c r="AP355" s="4">
        <f>IF(OR(F354=1, F354=3,F354=4, F354=5,F354=9,F354=10,F354=11), D354-E354, IF(OR(F354=2,F354=6, F354=7,F354=8,F354=12), E354-D354, ""))</f>
        <v>-2.8999999999999998E-3</v>
      </c>
      <c r="AQ355" s="4">
        <v>-1.9114421520863866E-3</v>
      </c>
    </row>
    <row r="356" spans="1:43" x14ac:dyDescent="0.3">
      <c r="A356" s="1">
        <v>40344</v>
      </c>
      <c r="B356" s="2">
        <v>4.7000000000000002E-3</v>
      </c>
      <c r="C356" s="2">
        <v>2.5000000000000001E-3</v>
      </c>
      <c r="D356" s="2">
        <v>2.0999999999999999E-3</v>
      </c>
      <c r="E356" s="2">
        <v>4.3E-3</v>
      </c>
      <c r="F356">
        <f t="shared" si="28"/>
        <v>6</v>
      </c>
      <c r="G356">
        <f t="shared" si="29"/>
        <v>2010</v>
      </c>
      <c r="L356" s="4">
        <f>IF(OR(F355=1, F355=3, F355=4, F355=5, F355=6,F355=9,F355=10,F355=11), B355-C355, IF(OR(F355=2, F355=7,F355=8,F355=12), C355-B355, ""))</f>
        <v>7.4999999999999997E-3</v>
      </c>
      <c r="M356" s="4">
        <v>4.6535214027439969E-3</v>
      </c>
      <c r="R356" s="4">
        <f>IF(OR(F355=1, F355=4, F355=9,F355=10,F355=11), D355-B355, IF(OR(F355=2,F355=3,F355=5,F355=6, F355=7,F355=8,F355=12), B355-D355, ""))</f>
        <v>6.6E-3</v>
      </c>
      <c r="S356" s="4">
        <v>-3.0327883783117376E-3</v>
      </c>
      <c r="X356" s="2">
        <f>IF(OR(F355=1, F355=3, F355=4, F355=5,F355=9,F355=10,F355=11), B355-E355, IF(OR(F355=2, F355=6, F355=7,F355=8,F355=12), E355-B355, ""))</f>
        <v>7.0000000000000097E-4</v>
      </c>
      <c r="Y356" s="4">
        <v>-3.9558876861626735E-3</v>
      </c>
      <c r="AD356" s="4">
        <f>IF(OR(F355=1, F355=3, F355=4, F355=5,F355=9,F355=10,F355=11), D355-C355, IF(OR(F355=2, F355=6, F355=7,F355=8,F355=12), C355-D355, ""))</f>
        <v>-8.9999999999999976E-4</v>
      </c>
      <c r="AE356" s="4">
        <v>-7.6863097810557345E-3</v>
      </c>
      <c r="AJ356" s="4">
        <f>IF(OR(F355=1,F355=2, F355=3,F355=9,F355=11,F355=12), C355-E355, IF(OR( F355=4, F355=5,F355=6, F355=7,F355=8,F355=10), E355-C355, ""))</f>
        <v>8.2000000000000007E-3</v>
      </c>
      <c r="AK356" s="4">
        <v>6.9763371658132338E-4</v>
      </c>
      <c r="AP356" s="4">
        <f>IF(OR(F355=1, F355=3,F355=4, F355=5,F355=9,F355=10,F355=11), D355-E355, IF(OR(F355=2,F355=6, F355=7,F355=8,F355=12), E355-D355, ""))</f>
        <v>7.3000000000000009E-3</v>
      </c>
      <c r="AQ356" s="4">
        <v>-6.9886760644744111E-3</v>
      </c>
    </row>
    <row r="357" spans="1:43" x14ac:dyDescent="0.3">
      <c r="A357" s="1">
        <v>40345</v>
      </c>
      <c r="B357" s="2">
        <v>2.0999999999999999E-3</v>
      </c>
      <c r="C357" s="2">
        <v>3.2000000000000002E-3</v>
      </c>
      <c r="D357" s="2">
        <v>3.5999999999999999E-3</v>
      </c>
      <c r="E357" s="2">
        <v>2.8999999999999998E-3</v>
      </c>
      <c r="F357">
        <f t="shared" si="28"/>
        <v>6</v>
      </c>
      <c r="G357">
        <f t="shared" si="29"/>
        <v>2010</v>
      </c>
      <c r="L357" s="4">
        <f>IF(OR(F356=1, F356=3, F356=4, F356=5, F356=6,F356=9,F356=10,F356=11), B356-C356, IF(OR(F356=2, F356=7,F356=8,F356=12), C356-B356, ""))</f>
        <v>2.2000000000000001E-3</v>
      </c>
      <c r="M357" s="4">
        <v>1.3846852839816209E-3</v>
      </c>
      <c r="R357" s="4">
        <f>IF(OR(F356=1, F356=4, F356=9,F356=10,F356=11), D356-B356, IF(OR(F356=2,F356=3,F356=5,F356=6, F356=7,F356=8,F356=12), B356-D356, ""))</f>
        <v>2.6000000000000003E-3</v>
      </c>
      <c r="S357" s="4">
        <v>2.258309972556982E-3</v>
      </c>
      <c r="X357" s="2">
        <f>IF(OR(F356=1, F356=3, F356=4, F356=5,F356=9,F356=10,F356=11), B356-E356, IF(OR(F356=2, F356=6, F356=7,F356=8,F356=12), E356-B356, ""))</f>
        <v>-4.0000000000000018E-4</v>
      </c>
      <c r="Y357" s="4">
        <v>-1.7762019971043234E-3</v>
      </c>
      <c r="AD357" s="4">
        <f>IF(OR(F356=1, F356=3, F356=4, F356=5,F356=9,F356=10,F356=11), D356-C356, IF(OR(F356=2, F356=6, F356=7,F356=8,F356=12), C356-D356, ""))</f>
        <v>4.0000000000000018E-4</v>
      </c>
      <c r="AE357" s="4">
        <v>8.7362468857536137E-4</v>
      </c>
      <c r="AJ357" s="4">
        <f>IF(OR(F356=1,F356=2, F356=3,F356=9,F356=11,F356=12), C356-E356, IF(OR( F356=4, F356=5,F356=6, F356=7,F356=8,F356=10), E356-C356, ""))</f>
        <v>1.8E-3</v>
      </c>
      <c r="AK357" s="4">
        <v>-3.9151671312270266E-4</v>
      </c>
      <c r="AP357" s="4">
        <f>IF(OR(F356=1, F356=3,F356=4, F356=5,F356=9,F356=10,F356=11), D356-E356, IF(OR(F356=2,F356=6, F356=7,F356=8,F356=12), E356-D356, ""))</f>
        <v>2.2000000000000001E-3</v>
      </c>
      <c r="AQ357" s="4">
        <v>4.8210797545265865E-4</v>
      </c>
    </row>
    <row r="358" spans="1:43" x14ac:dyDescent="0.3">
      <c r="A358" s="1">
        <v>40346</v>
      </c>
      <c r="B358" s="2">
        <v>7.9000000000000008E-3</v>
      </c>
      <c r="C358" s="2">
        <v>2.3E-3</v>
      </c>
      <c r="D358" s="2">
        <v>2.5999999999999999E-3</v>
      </c>
      <c r="E358" s="2">
        <v>8.8000000000000005E-3</v>
      </c>
      <c r="F358">
        <f t="shared" si="28"/>
        <v>6</v>
      </c>
      <c r="G358">
        <f t="shared" si="29"/>
        <v>2010</v>
      </c>
      <c r="L358" s="4">
        <f>IF(OR(F357=1, F357=3, F357=4, F357=5, F357=6,F357=9,F357=10,F357=11), B357-C357, IF(OR(F357=2, F357=7,F357=8,F357=12), C357-B357, ""))</f>
        <v>-1.1000000000000003E-3</v>
      </c>
      <c r="M358" s="4">
        <v>3.9016127978934445E-4</v>
      </c>
      <c r="R358" s="4">
        <f>IF(OR(F357=1, F357=4, F357=9,F357=10,F357=11), D357-B357, IF(OR(F357=2,F357=3,F357=5,F357=6, F357=7,F357=8,F357=12), B357-D357, ""))</f>
        <v>-1.5E-3</v>
      </c>
      <c r="S358" s="4">
        <v>-4.7115000052881089E-3</v>
      </c>
      <c r="X358" s="2">
        <f>IF(OR(F357=1, F357=3, F357=4, F357=5,F357=9,F357=10,F357=11), B357-E357, IF(OR(F357=2, F357=6, F357=7,F357=8,F357=12), E357-B357, ""))</f>
        <v>7.9999999999999993E-4</v>
      </c>
      <c r="Y358" s="4">
        <v>-1.5140762231321998E-3</v>
      </c>
      <c r="AD358" s="4">
        <f>IF(OR(F357=1, F357=3, F357=4, F357=5,F357=9,F357=10,F357=11), D357-C357, IF(OR(F357=2, F357=6, F357=7,F357=8,F357=12), C357-D357, ""))</f>
        <v>-3.9999999999999975E-4</v>
      </c>
      <c r="AE358" s="4">
        <v>-5.1016612850774534E-3</v>
      </c>
      <c r="AJ358" s="4">
        <f>IF(OR(F357=1,F357=2, F357=3,F357=9,F357=11,F357=12), C357-E357, IF(OR( F357=4, F357=5,F357=6, F357=7,F357=8,F357=10), E357-C357, ""))</f>
        <v>-3.0000000000000035E-4</v>
      </c>
      <c r="AK358" s="4">
        <v>-1.1239149433428554E-3</v>
      </c>
      <c r="AP358" s="4">
        <f>IF(OR(F357=1, F357=3,F357=4, F357=5,F357=9,F357=10,F357=11), D357-E357, IF(OR(F357=2,F357=6, F357=7,F357=8,F357=12), E357-D357, ""))</f>
        <v>-7.000000000000001E-4</v>
      </c>
      <c r="AQ358" s="4">
        <v>-6.2255762284203087E-3</v>
      </c>
    </row>
    <row r="359" spans="1:43" x14ac:dyDescent="0.3">
      <c r="A359" s="1">
        <v>40347</v>
      </c>
      <c r="B359" s="2">
        <v>-2.3E-3</v>
      </c>
      <c r="C359" s="2">
        <v>-1.1000000000000001E-3</v>
      </c>
      <c r="D359" s="2">
        <v>-3.8999999999999998E-3</v>
      </c>
      <c r="E359" s="2">
        <v>-2.5999999999999999E-3</v>
      </c>
      <c r="F359">
        <f t="shared" si="28"/>
        <v>6</v>
      </c>
      <c r="G359">
        <f t="shared" si="29"/>
        <v>2010</v>
      </c>
      <c r="L359" s="4">
        <f>IF(OR(F358=1, F358=3, F358=4, F358=5, F358=6,F358=9,F358=10,F358=11), B358-C358, IF(OR(F358=2, F358=7,F358=8,F358=12), C358-B358, ""))</f>
        <v>5.6000000000000008E-3</v>
      </c>
      <c r="M359" s="4">
        <v>-7.1264268628948389E-4</v>
      </c>
      <c r="R359" s="4">
        <f>IF(OR(F358=1, F358=4, F358=9,F358=10,F358=11), D358-B358, IF(OR(F358=2,F358=3,F358=5,F358=6, F358=7,F358=8,F358=12), B358-D358, ""))</f>
        <v>5.3000000000000009E-3</v>
      </c>
      <c r="S359" s="4">
        <v>-1.4983643498317025E-3</v>
      </c>
      <c r="X359" s="2">
        <f>IF(OR(F358=1, F358=3, F358=4, F358=5,F358=9,F358=10,F358=11), B358-E358, IF(OR(F358=2, F358=6, F358=7,F358=8,F358=12), E358-B358, ""))</f>
        <v>8.9999999999999976E-4</v>
      </c>
      <c r="Y359" s="4">
        <v>3.0506094483349552E-5</v>
      </c>
      <c r="AD359" s="4">
        <f>IF(OR(F358=1, F358=3, F358=4, F358=5,F358=9,F358=10,F358=11), D358-C358, IF(OR(F358=2, F358=6, F358=7,F358=8,F358=12), C358-D358, ""))</f>
        <v>-2.9999999999999992E-4</v>
      </c>
      <c r="AE359" s="4">
        <v>-7.8572166354221864E-4</v>
      </c>
      <c r="AJ359" s="4">
        <f>IF(OR(F358=1,F358=2, F358=3,F358=9,F358=11,F358=12), C358-E358, IF(OR( F358=4, F358=5,F358=6, F358=7,F358=8,F358=10), E358-C358, ""))</f>
        <v>6.5000000000000006E-3</v>
      </c>
      <c r="AK359" s="4">
        <v>-6.8213659180613433E-4</v>
      </c>
      <c r="AP359" s="4">
        <f>IF(OR(F358=1, F358=3,F358=4, F358=5,F358=9,F358=10,F358=11), D358-E358, IF(OR(F358=2,F358=6, F358=7,F358=8,F358=12), E358-D358, ""))</f>
        <v>6.2000000000000006E-3</v>
      </c>
      <c r="AQ359" s="4">
        <v>-1.467858255348353E-3</v>
      </c>
    </row>
    <row r="360" spans="1:43" x14ac:dyDescent="0.3">
      <c r="A360" s="1">
        <v>40350</v>
      </c>
      <c r="B360" s="2">
        <v>1.72E-2</v>
      </c>
      <c r="C360" s="2">
        <v>1.7100000000000001E-2</v>
      </c>
      <c r="D360" s="2">
        <v>1.9E-2</v>
      </c>
      <c r="E360" s="2">
        <v>1.7399999999999999E-2</v>
      </c>
      <c r="F360">
        <f t="shared" si="28"/>
        <v>6</v>
      </c>
      <c r="G360">
        <f t="shared" si="29"/>
        <v>2010</v>
      </c>
      <c r="L360" s="4">
        <f>IF(OR(F359=1, F359=3, F359=4, F359=5, F359=6,F359=9,F359=10,F359=11), B359-C359, IF(OR(F359=2, F359=7,F359=8,F359=12), C359-B359, ""))</f>
        <v>-1.1999999999999999E-3</v>
      </c>
      <c r="M360" s="4">
        <v>-8.9725098752074829E-3</v>
      </c>
      <c r="R360" s="4">
        <f>IF(OR(F359=1, F359=4, F359=9,F359=10,F359=11), D359-B359, IF(OR(F359=2,F359=3,F359=5,F359=6, F359=7,F359=8,F359=12), B359-D359, ""))</f>
        <v>1.5999999999999999E-3</v>
      </c>
      <c r="S360" s="4">
        <v>-3.087649888650271E-3</v>
      </c>
      <c r="X360" s="2">
        <f>IF(OR(F359=1, F359=3, F359=4, F359=5,F359=9,F359=10,F359=11), B359-E359, IF(OR(F359=2, F359=6, F359=7,F359=8,F359=12), E359-B359, ""))</f>
        <v>-2.9999999999999992E-4</v>
      </c>
      <c r="Y360" s="4">
        <v>7.2769350411086547E-3</v>
      </c>
      <c r="AD360" s="4">
        <f>IF(OR(F359=1, F359=3, F359=4, F359=5,F359=9,F359=10,F359=11), D359-C359, IF(OR(F359=2, F359=6, F359=7,F359=8,F359=12), C359-D359, ""))</f>
        <v>2.7999999999999995E-3</v>
      </c>
      <c r="AE360" s="4">
        <v>5.884859986557211E-3</v>
      </c>
      <c r="AJ360" s="4">
        <f>IF(OR(F359=1,F359=2, F359=3,F359=9,F359=11,F359=12), C359-E359, IF(OR( F359=4, F359=5,F359=6, F359=7,F359=8,F359=10), E359-C359, ""))</f>
        <v>-1.4999999999999998E-3</v>
      </c>
      <c r="AK360" s="4">
        <v>-1.6955748340988274E-3</v>
      </c>
      <c r="AP360" s="4">
        <f>IF(OR(F359=1, F359=3,F359=4, F359=5,F359=9,F359=10,F359=11), D359-E359, IF(OR(F359=2,F359=6, F359=7,F359=8,F359=12), E359-D359, ""))</f>
        <v>1.2999999999999999E-3</v>
      </c>
      <c r="AQ360" s="4">
        <v>4.1892851524583836E-3</v>
      </c>
    </row>
    <row r="361" spans="1:43" x14ac:dyDescent="0.3">
      <c r="A361" s="1">
        <v>40351</v>
      </c>
      <c r="B361" s="2">
        <v>-6.8999999999999999E-3</v>
      </c>
      <c r="C361" s="2">
        <v>-5.7999999999999996E-3</v>
      </c>
      <c r="D361" s="2">
        <v>-8.5000000000000006E-3</v>
      </c>
      <c r="E361" s="2">
        <v>-7.1000000000000004E-3</v>
      </c>
      <c r="F361">
        <f t="shared" si="28"/>
        <v>6</v>
      </c>
      <c r="G361">
        <f t="shared" si="29"/>
        <v>2010</v>
      </c>
      <c r="L361" s="4">
        <f>IF(OR(F360=1, F360=3, F360=4, F360=5, F360=6,F360=9,F360=10,F360=11), B360-C360, IF(OR(F360=2, F360=7,F360=8,F360=12), C360-B360, ""))</f>
        <v>9.9999999999999395E-5</v>
      </c>
      <c r="M361" s="4">
        <v>1.842239258737075E-3</v>
      </c>
      <c r="R361" s="4">
        <f>IF(OR(F360=1, F360=4, F360=9,F360=10,F360=11), D360-B360, IF(OR(F360=2,F360=3,F360=5,F360=6, F360=7,F360=8,F360=12), B360-D360, ""))</f>
        <v>-1.7999999999999995E-3</v>
      </c>
      <c r="S361" s="4">
        <v>-2.8324468792813927E-3</v>
      </c>
      <c r="X361" s="2">
        <f>IF(OR(F360=1, F360=3, F360=4, F360=5,F360=9,F360=10,F360=11), B360-E360, IF(OR(F360=2, F360=6, F360=7,F360=8,F360=12), E360-B360, ""))</f>
        <v>1.9999999999999879E-4</v>
      </c>
      <c r="Y361" s="4">
        <v>-1.6666286660312248E-3</v>
      </c>
      <c r="AD361" s="4">
        <f>IF(OR(F360=1, F360=3, F360=4, F360=5,F360=9,F360=10,F360=11), D360-C360, IF(OR(F360=2, F360=6, F360=7,F360=8,F360=12), C360-D360, ""))</f>
        <v>-1.8999999999999989E-3</v>
      </c>
      <c r="AE361" s="4">
        <v>-4.6746861380184681E-3</v>
      </c>
      <c r="AJ361" s="4">
        <f>IF(OR(F360=1,F360=2, F360=3,F360=9,F360=11,F360=12), C360-E360, IF(OR( F360=4, F360=5,F360=6, F360=7,F360=8,F360=10), E360-C360, ""))</f>
        <v>2.9999999999999818E-4</v>
      </c>
      <c r="AK361" s="4">
        <v>1.756105927058502E-4</v>
      </c>
      <c r="AP361" s="4">
        <f>IF(OR(F360=1, F360=3,F360=4, F360=5,F360=9,F360=10,F360=11), D360-E360, IF(OR(F360=2,F360=6, F360=7,F360=8,F360=12), E360-D360, ""))</f>
        <v>-1.6000000000000007E-3</v>
      </c>
      <c r="AQ361" s="4">
        <v>-4.4990755453126179E-3</v>
      </c>
    </row>
    <row r="362" spans="1:43" x14ac:dyDescent="0.3">
      <c r="A362" s="1">
        <v>40352</v>
      </c>
      <c r="B362" s="2">
        <v>1.1999999999999999E-3</v>
      </c>
      <c r="C362" s="2">
        <v>2.5999999999999999E-3</v>
      </c>
      <c r="D362" s="2">
        <v>4.4999999999999997E-3</v>
      </c>
      <c r="E362" s="2">
        <v>4.0000000000000002E-4</v>
      </c>
      <c r="F362">
        <f t="shared" si="28"/>
        <v>6</v>
      </c>
      <c r="G362">
        <f t="shared" si="29"/>
        <v>2010</v>
      </c>
      <c r="L362" s="4">
        <f>IF(OR(F361=1, F361=3, F361=4, F361=5, F361=6,F361=9,F361=10,F361=11), B361-C361, IF(OR(F361=2, F361=7,F361=8,F361=12), C361-B361, ""))</f>
        <v>-1.1000000000000003E-3</v>
      </c>
      <c r="M362" s="4">
        <v>5.5074796967148967E-4</v>
      </c>
      <c r="R362" s="4">
        <f>IF(OR(F361=1, F361=4, F361=9,F361=10,F361=11), D361-B361, IF(OR(F361=2,F361=3,F361=5,F361=6, F361=7,F361=8,F361=12), B361-D361, ""))</f>
        <v>1.6000000000000007E-3</v>
      </c>
      <c r="S362" s="4">
        <v>-1.2862398642097435E-3</v>
      </c>
      <c r="X362" s="2">
        <f>IF(OR(F361=1, F361=3, F361=4, F361=5,F361=9,F361=10,F361=11), B361-E361, IF(OR(F361=2, F361=6, F361=7,F361=8,F361=12), E361-B361, ""))</f>
        <v>-2.0000000000000052E-4</v>
      </c>
      <c r="Y362" s="4">
        <v>-7.9579200213430665E-5</v>
      </c>
      <c r="AD362" s="4">
        <f>IF(OR(F361=1, F361=3, F361=4, F361=5,F361=9,F361=10,F361=11), D361-C361, IF(OR(F361=2, F361=6, F361=7,F361=8,F361=12), C361-D361, ""))</f>
        <v>2.700000000000001E-3</v>
      </c>
      <c r="AE362" s="4">
        <v>-1.8369878338812332E-3</v>
      </c>
      <c r="AJ362" s="4">
        <f>IF(OR(F361=1,F361=2, F361=3,F361=9,F361=11,F361=12), C361-E361, IF(OR( F361=4, F361=5,F361=6, F361=7,F361=8,F361=10), E361-C361, ""))</f>
        <v>-1.3000000000000008E-3</v>
      </c>
      <c r="AK362" s="4">
        <v>4.7116876945805901E-4</v>
      </c>
      <c r="AP362" s="4">
        <f>IF(OR(F361=1, F361=3,F361=4, F361=5,F361=9,F361=10,F361=11), D361-E361, IF(OR(F361=2,F361=6, F361=7,F361=8,F361=12), E361-D361, ""))</f>
        <v>1.4000000000000002E-3</v>
      </c>
      <c r="AQ362" s="4">
        <v>-1.3658190644231741E-3</v>
      </c>
    </row>
    <row r="363" spans="1:43" x14ac:dyDescent="0.3">
      <c r="A363" s="1">
        <v>40353</v>
      </c>
      <c r="B363" s="2">
        <v>-5.0000000000000001E-4</v>
      </c>
      <c r="C363" s="2">
        <v>-1E-4</v>
      </c>
      <c r="D363" s="2">
        <v>-4.7000000000000002E-3</v>
      </c>
      <c r="E363" s="2">
        <v>-1.4E-3</v>
      </c>
      <c r="F363">
        <f t="shared" si="28"/>
        <v>6</v>
      </c>
      <c r="G363">
        <f t="shared" si="29"/>
        <v>2010</v>
      </c>
      <c r="L363" s="4">
        <f>IF(OR(F362=1, F362=3, F362=4, F362=5, F362=6,F362=9,F362=10,F362=11), B362-C362, IF(OR(F362=2, F362=7,F362=8,F362=12), C362-B362, ""))</f>
        <v>-1.4E-3</v>
      </c>
      <c r="M363" s="4">
        <v>-2.7511540532593436E-3</v>
      </c>
      <c r="R363" s="4">
        <f>IF(OR(F362=1, F362=4, F362=9,F362=10,F362=11), D362-B362, IF(OR(F362=2,F362=3,F362=5,F362=6, F362=7,F362=8,F362=12), B362-D362, ""))</f>
        <v>-3.3E-3</v>
      </c>
      <c r="S363" s="4">
        <v>2.9875900463313346E-3</v>
      </c>
      <c r="X363" s="2">
        <f>IF(OR(F362=1, F362=3, F362=4, F362=5,F362=9,F362=10,F362=11), B362-E362, IF(OR(F362=2, F362=6, F362=7,F362=8,F362=12), E362-B362, ""))</f>
        <v>-7.9999999999999993E-4</v>
      </c>
      <c r="Y363" s="4">
        <v>3.2590028262655365E-3</v>
      </c>
      <c r="AD363" s="4">
        <f>IF(OR(F362=1, F362=3, F362=4, F362=5,F362=9,F362=10,F362=11), D362-C362, IF(OR(F362=2, F362=6, F362=7,F362=8,F362=12), C362-D362, ""))</f>
        <v>-1.8999999999999998E-3</v>
      </c>
      <c r="AE363" s="4">
        <v>5.7387440995906782E-3</v>
      </c>
      <c r="AJ363" s="4">
        <f>IF(OR(F362=1,F362=2, F362=3,F362=9,F362=11,F362=12), C362-E362, IF(OR( F362=4, F362=5,F362=6, F362=7,F362=8,F362=10), E362-C362, ""))</f>
        <v>-2.1999999999999997E-3</v>
      </c>
      <c r="AK363" s="4">
        <v>5.0784877300619289E-4</v>
      </c>
      <c r="AP363" s="4">
        <f>IF(OR(F362=1, F362=3,F362=4, F362=5,F362=9,F362=10,F362=11), D362-E362, IF(OR(F362=2,F362=6, F362=7,F362=8,F362=12), E362-D362, ""))</f>
        <v>-4.0999999999999995E-3</v>
      </c>
      <c r="AQ363" s="4">
        <v>6.2465928725968711E-3</v>
      </c>
    </row>
    <row r="364" spans="1:43" x14ac:dyDescent="0.3">
      <c r="A364" s="1">
        <v>40354</v>
      </c>
      <c r="B364" s="2">
        <v>-9.7000000000000003E-3</v>
      </c>
      <c r="C364" s="2">
        <v>-2.1899999999999999E-2</v>
      </c>
      <c r="D364" s="2">
        <v>-2.3E-2</v>
      </c>
      <c r="E364" s="2">
        <v>-8.8000000000000005E-3</v>
      </c>
      <c r="F364">
        <f t="shared" si="28"/>
        <v>6</v>
      </c>
      <c r="G364">
        <f t="shared" si="29"/>
        <v>2010</v>
      </c>
      <c r="L364" s="4">
        <f>IF(OR(F363=1, F363=3, F363=4, F363=5, F363=6,F363=9,F363=10,F363=11), B363-C363, IF(OR(F363=2, F363=7,F363=8,F363=12), C363-B363, ""))</f>
        <v>-4.0000000000000002E-4</v>
      </c>
      <c r="M364" s="4">
        <v>1.547262195829634E-3</v>
      </c>
      <c r="R364" s="4">
        <f>IF(OR(F363=1, F363=4, F363=9,F363=10,F363=11), D363-B363, IF(OR(F363=2,F363=3,F363=5,F363=6, F363=7,F363=8,F363=12), B363-D363, ""))</f>
        <v>4.2000000000000006E-3</v>
      </c>
      <c r="S364" s="4">
        <v>3.7642889212231739E-3</v>
      </c>
      <c r="X364" s="2">
        <f>IF(OR(F363=1, F363=3, F363=4, F363=5,F363=9,F363=10,F363=11), B363-E363, IF(OR(F363=2, F363=6, F363=7,F363=8,F363=12), E363-B363, ""))</f>
        <v>-8.9999999999999998E-4</v>
      </c>
      <c r="Y364" s="4">
        <v>-1.3779372674970424E-3</v>
      </c>
      <c r="AD364" s="4">
        <f>IF(OR(F363=1, F363=3, F363=4, F363=5,F363=9,F363=10,F363=11), D363-C363, IF(OR(F363=2, F363=6, F363=7,F363=8,F363=12), C363-D363, ""))</f>
        <v>4.5999999999999999E-3</v>
      </c>
      <c r="AE364" s="4">
        <v>2.2170267253935399E-3</v>
      </c>
      <c r="AJ364" s="4">
        <f>IF(OR(F363=1,F363=2, F363=3,F363=9,F363=11,F363=12), C363-E363, IF(OR( F363=4, F363=5,F363=6, F363=7,F363=8,F363=10), E363-C363, ""))</f>
        <v>-1.2999999999999999E-3</v>
      </c>
      <c r="AK364" s="4">
        <v>1.6932492833259156E-4</v>
      </c>
      <c r="AP364" s="4">
        <f>IF(OR(F363=1, F363=3,F363=4, F363=5,F363=9,F363=10,F363=11), D363-E363, IF(OR(F363=2,F363=6, F363=7,F363=8,F363=12), E363-D363, ""))</f>
        <v>3.3E-3</v>
      </c>
      <c r="AQ364" s="4">
        <v>2.3863516537261315E-3</v>
      </c>
    </row>
    <row r="365" spans="1:43" x14ac:dyDescent="0.3">
      <c r="A365" s="1">
        <v>40357</v>
      </c>
      <c r="B365" s="2">
        <v>1.2200000000000001E-2</v>
      </c>
      <c r="C365" s="2">
        <v>7.3000000000000001E-3</v>
      </c>
      <c r="D365" s="2">
        <v>9.5999999999999992E-3</v>
      </c>
      <c r="E365" s="2">
        <v>1.14E-2</v>
      </c>
      <c r="F365">
        <f t="shared" si="28"/>
        <v>6</v>
      </c>
      <c r="G365">
        <f t="shared" si="29"/>
        <v>2010</v>
      </c>
      <c r="L365" s="4">
        <f>IF(OR(F364=1, F364=3, F364=4, F364=5, F364=6,F364=9,F364=10,F364=11), B364-C364, IF(OR(F364=2, F364=7,F364=8,F364=12), C364-B364, ""))</f>
        <v>1.2199999999999999E-2</v>
      </c>
      <c r="M365" s="4">
        <v>-7.518108390707769E-3</v>
      </c>
      <c r="R365" s="4">
        <f>IF(OR(F364=1, F364=4, F364=9,F364=10,F364=11), D364-B364, IF(OR(F364=2,F364=3,F364=5,F364=6, F364=7,F364=8,F364=12), B364-D364, ""))</f>
        <v>1.3299999999999999E-2</v>
      </c>
      <c r="S365" s="4">
        <v>-4.3275558824400922E-4</v>
      </c>
      <c r="X365" s="2">
        <f>IF(OR(F364=1, F364=3, F364=4, F364=5,F364=9,F364=10,F364=11), B364-E364, IF(OR(F364=2, F364=6, F364=7,F364=8,F364=12), E364-B364, ""))</f>
        <v>8.9999999999999976E-4</v>
      </c>
      <c r="Y365" s="4">
        <v>8.2101693184542246E-3</v>
      </c>
      <c r="AD365" s="4">
        <f>IF(OR(F364=1, F364=3, F364=4, F364=5,F364=9,F364=10,F364=11), D364-C364, IF(OR(F364=2, F364=6, F364=7,F364=8,F364=12), C364-D364, ""))</f>
        <v>1.1000000000000003E-3</v>
      </c>
      <c r="AE365" s="4">
        <v>7.08535280246376E-3</v>
      </c>
      <c r="AJ365" s="4">
        <f>IF(OR(F364=1,F364=2, F364=3,F364=9,F364=11,F364=12), C364-E364, IF(OR( F364=4, F364=5,F364=6, F364=7,F364=8,F364=10), E364-C364, ""))</f>
        <v>1.3099999999999999E-2</v>
      </c>
      <c r="AK365" s="4">
        <v>6.920609277464556E-4</v>
      </c>
      <c r="AP365" s="4">
        <f>IF(OR(F364=1, F364=3,F364=4, F364=5,F364=9,F364=10,F364=11), D364-E364, IF(OR(F364=2,F364=6, F364=7,F364=8,F364=12), E364-D364, ""))</f>
        <v>1.4199999999999999E-2</v>
      </c>
      <c r="AQ365" s="4">
        <v>7.7774137302102156E-3</v>
      </c>
    </row>
    <row r="366" spans="1:43" x14ac:dyDescent="0.3">
      <c r="A366" s="1">
        <v>40358</v>
      </c>
      <c r="B366" s="2">
        <v>-1.4500000000000001E-2</v>
      </c>
      <c r="C366" s="2">
        <v>-1.18E-2</v>
      </c>
      <c r="D366" s="2">
        <v>-1.6899999999999998E-2</v>
      </c>
      <c r="E366" s="2">
        <v>-1.35E-2</v>
      </c>
      <c r="F366">
        <f t="shared" si="28"/>
        <v>6</v>
      </c>
      <c r="G366">
        <f t="shared" si="29"/>
        <v>2010</v>
      </c>
      <c r="L366" s="4">
        <f>IF(OR(F365=1, F365=3, F365=4, F365=5, F365=6,F365=9,F365=10,F365=11), B365-C365, IF(OR(F365=2, F365=7,F365=8,F365=12), C365-B365, ""))</f>
        <v>4.9000000000000007E-3</v>
      </c>
      <c r="M366" s="4">
        <v>1.6035064460522247E-3</v>
      </c>
      <c r="R366" s="4">
        <f>IF(OR(F365=1, F365=4, F365=9,F365=10,F365=11), D365-B365, IF(OR(F365=2,F365=3,F365=5,F365=6, F365=7,F365=8,F365=12), B365-D365, ""))</f>
        <v>2.6000000000000016E-3</v>
      </c>
      <c r="S366" s="4">
        <v>4.9613817263196962E-3</v>
      </c>
      <c r="X366" s="2">
        <f>IF(OR(F365=1, F365=3, F365=4, F365=5,F365=9,F365=10,F365=11), B365-E365, IF(OR(F365=2, F365=6, F365=7,F365=8,F365=12), E365-B365, ""))</f>
        <v>-8.0000000000000036E-4</v>
      </c>
      <c r="Y366" s="4">
        <v>-1.3609313802533283E-3</v>
      </c>
      <c r="AD366" s="4">
        <f>IF(OR(F365=1, F365=3, F365=4, F365=5,F365=9,F365=10,F365=11), D365-C365, IF(OR(F365=2, F365=6, F365=7,F365=8,F365=12), C365-D365, ""))</f>
        <v>-2.2999999999999991E-3</v>
      </c>
      <c r="AE366" s="4">
        <v>3.3578752802674713E-3</v>
      </c>
      <c r="AJ366" s="4">
        <f>IF(OR(F365=1,F365=2, F365=3,F365=9,F365=11,F365=12), C365-E365, IF(OR( F365=4, F365=5,F365=6, F365=7,F365=8,F365=10), E365-C365, ""))</f>
        <v>4.1000000000000003E-3</v>
      </c>
      <c r="AK366" s="4">
        <v>2.4257506579889636E-4</v>
      </c>
      <c r="AP366" s="4">
        <f>IF(OR(F365=1, F365=3,F365=4, F365=5,F365=9,F365=10,F365=11), D365-E365, IF(OR(F365=2,F365=6, F365=7,F365=8,F365=12), E365-D365, ""))</f>
        <v>1.8000000000000013E-3</v>
      </c>
      <c r="AQ366" s="4">
        <v>3.6004503460663677E-3</v>
      </c>
    </row>
    <row r="367" spans="1:43" x14ac:dyDescent="0.3">
      <c r="A367" s="1">
        <v>40359</v>
      </c>
      <c r="B367" s="2">
        <v>1.0699999999999999E-2</v>
      </c>
      <c r="C367" s="2">
        <v>1.0200000000000001E-2</v>
      </c>
      <c r="D367" s="2">
        <v>8.8999999999999999E-3</v>
      </c>
      <c r="E367" s="2">
        <v>9.4999999999999998E-3</v>
      </c>
      <c r="F367">
        <f t="shared" si="28"/>
        <v>6</v>
      </c>
      <c r="G367">
        <f t="shared" si="29"/>
        <v>2010</v>
      </c>
      <c r="L367" s="4">
        <f>IF(OR(F366=1, F366=3, F366=4, F366=5, F366=6,F366=9,F366=10,F366=11), B366-C366, IF(OR(F366=2, F366=7,F366=8,F366=12), C366-B366, ""))</f>
        <v>-2.700000000000001E-3</v>
      </c>
      <c r="M367" s="4">
        <v>2.2213034970150476E-3</v>
      </c>
      <c r="R367" s="4">
        <f>IF(OR(F366=1, F366=4, F366=9,F366=10,F366=11), D366-B366, IF(OR(F366=2,F366=3,F366=5,F366=6, F366=7,F366=8,F366=12), B366-D366, ""))</f>
        <v>2.3999999999999976E-3</v>
      </c>
      <c r="S367" s="4">
        <v>-1.4398168543482246E-4</v>
      </c>
      <c r="X367" s="2">
        <f>IF(OR(F366=1, F366=3, F366=4, F366=5,F366=9,F366=10,F366=11), B366-E366, IF(OR(F366=2, F366=6, F366=7,F366=8,F366=12), E366-B366, ""))</f>
        <v>1.0000000000000009E-3</v>
      </c>
      <c r="Y367" s="4">
        <v>-2.0082204831462086E-3</v>
      </c>
      <c r="AD367" s="4">
        <f>IF(OR(F366=1, F366=3, F366=4, F366=5,F366=9,F366=10,F366=11), D366-C366, IF(OR(F366=2, F366=6, F366=7,F366=8,F366=12), C366-D366, ""))</f>
        <v>5.0999999999999986E-3</v>
      </c>
      <c r="AE367" s="4">
        <v>-2.3652851824498698E-3</v>
      </c>
      <c r="AJ367" s="4">
        <f>IF(OR(F366=1,F366=2, F366=3,F366=9,F366=11,F366=12), C366-E366, IF(OR( F366=4, F366=5,F366=6, F366=7,F366=8,F366=10), E366-C366, ""))</f>
        <v>-1.7000000000000001E-3</v>
      </c>
      <c r="AK367" s="4">
        <v>2.13083013868839E-4</v>
      </c>
      <c r="AP367" s="4">
        <f>IF(OR(F366=1, F366=3,F366=4, F366=5,F366=9,F366=10,F366=11), D366-E366, IF(OR(F366=2,F366=6, F366=7,F366=8,F366=12), E366-D366, ""))</f>
        <v>3.3999999999999985E-3</v>
      </c>
      <c r="AQ367" s="4">
        <v>-2.1522021685810308E-3</v>
      </c>
    </row>
    <row r="368" spans="1:43" x14ac:dyDescent="0.3">
      <c r="A368" s="1">
        <v>40360</v>
      </c>
      <c r="B368" s="2">
        <v>-1.15E-2</v>
      </c>
      <c r="C368" s="2">
        <v>-1.17E-2</v>
      </c>
      <c r="D368" s="2">
        <v>-1.2200000000000001E-2</v>
      </c>
      <c r="E368" s="2">
        <v>-1.0800000000000001E-2</v>
      </c>
      <c r="F368">
        <f t="shared" si="28"/>
        <v>7</v>
      </c>
      <c r="G368">
        <f t="shared" si="29"/>
        <v>2010</v>
      </c>
      <c r="L368" s="4">
        <f>IF(OR(F367=1, F367=3, F367=4, F367=5, F367=6,F367=9,F367=10,F367=11), B367-C367, IF(OR(F367=2, F367=7,F367=8,F367=12), C367-B367, ""))</f>
        <v>4.9999999999999871E-4</v>
      </c>
      <c r="M368" s="4">
        <v>2.7846802219218675E-3</v>
      </c>
      <c r="R368" s="4">
        <f>IF(OR(F367=1, F367=4, F367=9,F367=10,F367=11), D367-B367, IF(OR(F367=2,F367=3,F367=5,F367=6, F367=7,F367=8,F367=12), B367-D367, ""))</f>
        <v>1.7999999999999995E-3</v>
      </c>
      <c r="S368" s="4">
        <v>-4.1927404648387928E-3</v>
      </c>
      <c r="X368" s="2">
        <f>IF(OR(F367=1, F367=3, F367=4, F367=5,F367=9,F367=10,F367=11), B367-E367, IF(OR(F367=2, F367=6, F367=7,F367=8,F367=12), E367-B367, ""))</f>
        <v>-1.1999999999999997E-3</v>
      </c>
      <c r="Y368" s="4">
        <v>-2.0826854012322357E-3</v>
      </c>
      <c r="AD368" s="4">
        <f>IF(OR(F367=1, F367=3, F367=4, F367=5,F367=9,F367=10,F367=11), D367-C367, IF(OR(F367=2, F367=6, F367=7,F367=8,F367=12), C367-D367, ""))</f>
        <v>1.3000000000000008E-3</v>
      </c>
      <c r="AE368" s="4">
        <v>-6.9774206867606603E-3</v>
      </c>
      <c r="AJ368" s="4">
        <f>IF(OR(F367=1,F367=2, F367=3,F367=9,F367=11,F367=12), C367-E367, IF(OR( F367=4, F367=5,F367=6, F367=7,F367=8,F367=10), E367-C367, ""))</f>
        <v>-7.0000000000000097E-4</v>
      </c>
      <c r="AK368" s="4">
        <v>7.0199482068963176E-4</v>
      </c>
      <c r="AP368" s="4">
        <f>IF(OR(F367=1, F367=3,F367=4, F367=5,F367=9,F367=10,F367=11), D367-E367, IF(OR(F367=2,F367=6, F367=7,F367=8,F367=12), E367-D367, ""))</f>
        <v>5.9999999999999984E-4</v>
      </c>
      <c r="AQ368" s="4">
        <v>-6.2754258660710285E-3</v>
      </c>
    </row>
    <row r="369" spans="1:43" x14ac:dyDescent="0.3">
      <c r="A369" s="1">
        <v>40361</v>
      </c>
      <c r="B369" s="2">
        <v>-2.7000000000000001E-3</v>
      </c>
      <c r="C369" s="2">
        <v>-8.0000000000000004E-4</v>
      </c>
      <c r="D369" s="2">
        <v>8.0000000000000004E-4</v>
      </c>
      <c r="E369" s="2">
        <v>-2.8E-3</v>
      </c>
      <c r="F369">
        <f t="shared" si="28"/>
        <v>7</v>
      </c>
      <c r="G369">
        <f t="shared" si="29"/>
        <v>2010</v>
      </c>
      <c r="L369" s="4">
        <f>IF(OR(F368=1, F368=3, F368=4, F368=5, F368=6,F368=9,F368=10,F368=11), B368-C368, IF(OR(F368=2, F368=7,F368=8,F368=12), C368-B368, ""))</f>
        <v>-2.0000000000000052E-4</v>
      </c>
      <c r="M369" s="4">
        <v>-2.7647289521558448E-3</v>
      </c>
      <c r="R369" s="4">
        <f>IF(OR(F368=1, F368=4, F368=9,F368=10,F368=11), D368-B368, IF(OR(F368=2,F368=3,F368=5,F368=6, F368=7,F368=8,F368=12), B368-D368, ""))</f>
        <v>7.0000000000000097E-4</v>
      </c>
      <c r="S369" s="4">
        <v>1.3142108003198344E-3</v>
      </c>
      <c r="X369" s="2">
        <f>IF(OR(F368=1, F368=3, F368=4, F368=5,F368=9,F368=10,F368=11), B368-E368, IF(OR(F368=2, F368=6, F368=7,F368=8,F368=12), E368-B368, ""))</f>
        <v>6.9999999999999923E-4</v>
      </c>
      <c r="Y369" s="4">
        <v>2.3652312869364353E-3</v>
      </c>
      <c r="AD369" s="4">
        <f>IF(OR(F368=1, F368=3, F368=4, F368=5,F368=9,F368=10,F368=11), D368-C368, IF(OR(F368=2, F368=6, F368=7,F368=8,F368=12), C368-D368, ""))</f>
        <v>5.0000000000000044E-4</v>
      </c>
      <c r="AE369" s="4">
        <v>4.0789397524756792E-3</v>
      </c>
      <c r="AJ369" s="4">
        <f>IF(OR(F368=1,F368=2, F368=3,F368=9,F368=11,F368=12), C368-E368, IF(OR( F368=4, F368=5,F368=6, F368=7,F368=8,F368=10), E368-C368, ""))</f>
        <v>8.9999999999999976E-4</v>
      </c>
      <c r="AK369" s="4">
        <v>-3.9949766521940946E-4</v>
      </c>
      <c r="AP369" s="4">
        <f>IF(OR(F368=1, F368=3,F368=4, F368=5,F368=9,F368=10,F368=11), D368-E368, IF(OR(F368=2,F368=6, F368=7,F368=8,F368=12), E368-D368, ""))</f>
        <v>1.4000000000000002E-3</v>
      </c>
      <c r="AQ369" s="4">
        <v>3.6794420872562697E-3</v>
      </c>
    </row>
    <row r="370" spans="1:43" x14ac:dyDescent="0.3">
      <c r="A370" s="1">
        <v>40364</v>
      </c>
      <c r="B370" s="2">
        <v>-2.0000000000000001E-4</v>
      </c>
      <c r="C370" s="2">
        <v>3.3999999999999998E-3</v>
      </c>
      <c r="D370" s="2">
        <v>3.0000000000000001E-3</v>
      </c>
      <c r="E370" s="2">
        <v>-1.1000000000000001E-3</v>
      </c>
      <c r="F370">
        <f t="shared" si="28"/>
        <v>7</v>
      </c>
      <c r="G370">
        <f t="shared" si="29"/>
        <v>2010</v>
      </c>
      <c r="L370" s="4">
        <f>IF(OR(F369=1, F369=3, F369=4, F369=5, F369=6,F369=9,F369=10,F369=11), B369-C369, IF(OR(F369=2, F369=7,F369=8,F369=12), C369-B369, ""))</f>
        <v>1.9000000000000002E-3</v>
      </c>
      <c r="M370" s="4">
        <v>3.5291690190595096E-3</v>
      </c>
      <c r="R370" s="4">
        <f>IF(OR(F369=1, F369=4, F369=9,F369=10,F369=11), D369-B369, IF(OR(F369=2,F369=3,F369=5,F369=6, F369=7,F369=8,F369=12), B369-D369, ""))</f>
        <v>-3.5000000000000001E-3</v>
      </c>
      <c r="S370" s="4">
        <v>-8.1824089332874737E-4</v>
      </c>
      <c r="X370" s="2">
        <f>IF(OR(F369=1, F369=3, F369=4, F369=5,F369=9,F369=10,F369=11), B369-E369, IF(OR(F369=2, F369=6, F369=7,F369=8,F369=12), E369-B369, ""))</f>
        <v>-9.9999999999999829E-5</v>
      </c>
      <c r="Y370" s="4">
        <v>-4.0844359442568073E-3</v>
      </c>
      <c r="AD370" s="4">
        <f>IF(OR(F369=1, F369=3, F369=4, F369=5,F369=9,F369=10,F369=11), D369-C369, IF(OR(F369=2, F369=6, F369=7,F369=8,F369=12), C369-D369, ""))</f>
        <v>-1.6000000000000001E-3</v>
      </c>
      <c r="AE370" s="4">
        <v>-4.347409912388257E-3</v>
      </c>
      <c r="AJ370" s="4">
        <f>IF(OR(F369=1,F369=2, F369=3,F369=9,F369=11,F369=12), C369-E369, IF(OR( F369=4, F369=5,F369=6, F369=7,F369=8,F369=10), E369-C369, ""))</f>
        <v>-2E-3</v>
      </c>
      <c r="AK370" s="4">
        <v>-5.5526692519729747E-4</v>
      </c>
      <c r="AP370" s="4">
        <f>IF(OR(F369=1, F369=3,F369=4, F369=5,F369=9,F369=10,F369=11), D369-E369, IF(OR(F369=2,F369=6, F369=7,F369=8,F369=12), E369-D369, ""))</f>
        <v>-3.5999999999999999E-3</v>
      </c>
      <c r="AQ370" s="4">
        <v>-4.9026768375855546E-3</v>
      </c>
    </row>
    <row r="371" spans="1:43" x14ac:dyDescent="0.3">
      <c r="A371" s="1">
        <v>40365</v>
      </c>
      <c r="B371" s="2">
        <v>1.0200000000000001E-2</v>
      </c>
      <c r="C371" s="2">
        <v>1.41E-2</v>
      </c>
      <c r="D371" s="2">
        <v>1.7600000000000001E-2</v>
      </c>
      <c r="E371" s="2">
        <v>9.9000000000000008E-3</v>
      </c>
      <c r="F371">
        <f t="shared" si="28"/>
        <v>7</v>
      </c>
      <c r="G371">
        <f t="shared" si="29"/>
        <v>2010</v>
      </c>
      <c r="L371" s="4">
        <f>IF(OR(F370=1, F370=3, F370=4, F370=5, F370=6,F370=9,F370=10,F370=11), B370-C370, IF(OR(F370=2, F370=7,F370=8,F370=12), C370-B370, ""))</f>
        <v>3.5999999999999999E-3</v>
      </c>
      <c r="M371" s="4">
        <v>1.0184236876028046E-3</v>
      </c>
      <c r="R371" s="4">
        <f>IF(OR(F370=1, F370=4, F370=9,F370=10,F370=11), D370-B370, IF(OR(F370=2,F370=3,F370=5,F370=6, F370=7,F370=8,F370=12), B370-D370, ""))</f>
        <v>-3.2000000000000002E-3</v>
      </c>
      <c r="S371" s="4">
        <v>2.4531116590100236E-3</v>
      </c>
      <c r="X371" s="2">
        <f>IF(OR(F370=1, F370=3, F370=4, F370=5,F370=9,F370=10,F370=11), B370-E370, IF(OR(F370=2, F370=6, F370=7,F370=8,F370=12), E370-B370, ""))</f>
        <v>-9.0000000000000008E-4</v>
      </c>
      <c r="Y371" s="4">
        <v>-5.0853042130997225E-4</v>
      </c>
      <c r="AD371" s="4">
        <f>IF(OR(F370=1, F370=3, F370=4, F370=5,F370=9,F370=10,F370=11), D370-C370, IF(OR(F370=2, F370=6, F370=7,F370=8,F370=12), C370-D370, ""))</f>
        <v>3.9999999999999975E-4</v>
      </c>
      <c r="AE371" s="4">
        <v>1.434687971407219E-3</v>
      </c>
      <c r="AJ371" s="4">
        <f>IF(OR(F370=1,F370=2, F370=3,F370=9,F370=11,F370=12), C370-E370, IF(OR( F370=4, F370=5,F370=6, F370=7,F370=8,F370=10), E370-C370, ""))</f>
        <v>-4.4999999999999997E-3</v>
      </c>
      <c r="AK371" s="4">
        <v>5.0989326629283238E-4</v>
      </c>
      <c r="AP371" s="4">
        <f>IF(OR(F370=1, F370=3,F370=4, F370=5,F370=9,F370=10,F370=11), D370-E370, IF(OR(F370=2,F370=6, F370=7,F370=8,F370=12), E370-D370, ""))</f>
        <v>-4.1000000000000003E-3</v>
      </c>
      <c r="AQ371" s="4">
        <v>1.9445812377000514E-3</v>
      </c>
    </row>
    <row r="372" spans="1:43" x14ac:dyDescent="0.3">
      <c r="A372" s="1">
        <v>40366</v>
      </c>
      <c r="B372" s="2">
        <v>-9.1000000000000004E-3</v>
      </c>
      <c r="C372" s="2">
        <v>-1.0699999999999999E-2</v>
      </c>
      <c r="D372" s="2">
        <v>-1.06E-2</v>
      </c>
      <c r="E372" s="2">
        <v>-8.0999999999999996E-3</v>
      </c>
      <c r="F372">
        <f t="shared" si="28"/>
        <v>7</v>
      </c>
      <c r="G372">
        <f t="shared" si="29"/>
        <v>2010</v>
      </c>
      <c r="L372" s="4">
        <f>IF(OR(F371=1, F371=3, F371=4, F371=5, F371=6,F371=9,F371=10,F371=11), B371-C371, IF(OR(F371=2, F371=7,F371=8,F371=12), C371-B371, ""))</f>
        <v>3.899999999999999E-3</v>
      </c>
      <c r="M372" s="4">
        <v>4.6039914440685302E-4</v>
      </c>
      <c r="R372" s="4">
        <f>IF(OR(F371=1, F371=4, F371=9,F371=10,F371=11), D371-B371, IF(OR(F371=2,F371=3,F371=5,F371=6, F371=7,F371=8,F371=12), B371-D371, ""))</f>
        <v>-7.4000000000000003E-3</v>
      </c>
      <c r="S372" s="4">
        <v>2.5208400793493672E-3</v>
      </c>
      <c r="X372" s="2">
        <f>IF(OR(F371=1, F371=3, F371=4, F371=5,F371=9,F371=10,F371=11), B371-E371, IF(OR(F371=2, F371=6, F371=7,F371=8,F371=12), E371-B371, ""))</f>
        <v>-2.9999999999999992E-4</v>
      </c>
      <c r="Y372" s="4">
        <v>-1.6920533916246153E-3</v>
      </c>
      <c r="AD372" s="4">
        <f>IF(OR(F371=1, F371=3, F371=4, F371=5,F371=9,F371=10,F371=11), D371-C371, IF(OR(F371=2, F371=6, F371=7,F371=8,F371=12), C371-D371, ""))</f>
        <v>-3.5000000000000014E-3</v>
      </c>
      <c r="AE372" s="4">
        <v>2.0604409349425142E-3</v>
      </c>
      <c r="AJ372" s="4">
        <f>IF(OR(F371=1,F371=2, F371=3,F371=9,F371=11,F371=12), C371-E371, IF(OR( F371=4, F371=5,F371=6, F371=7,F371=8,F371=10), E371-C371, ""))</f>
        <v>-4.1999999999999989E-3</v>
      </c>
      <c r="AK372" s="4">
        <v>-1.2316542472177623E-3</v>
      </c>
      <c r="AP372" s="4">
        <f>IF(OR(F371=1, F371=3,F371=4, F371=5,F371=9,F371=10,F371=11), D371-E371, IF(OR(F371=2,F371=6, F371=7,F371=8,F371=12), E371-D371, ""))</f>
        <v>-7.7000000000000002E-3</v>
      </c>
      <c r="AQ372" s="4">
        <v>8.2878668772475191E-4</v>
      </c>
    </row>
    <row r="373" spans="1:43" x14ac:dyDescent="0.3">
      <c r="A373" s="1">
        <v>40367</v>
      </c>
      <c r="B373" s="2">
        <v>1.06E-2</v>
      </c>
      <c r="C373" s="2">
        <v>1.1900000000000001E-2</v>
      </c>
      <c r="D373" s="2">
        <v>1.24E-2</v>
      </c>
      <c r="E373" s="2">
        <v>1.03E-2</v>
      </c>
      <c r="F373">
        <f t="shared" si="28"/>
        <v>7</v>
      </c>
      <c r="G373">
        <f t="shared" si="29"/>
        <v>2010</v>
      </c>
      <c r="L373" s="4">
        <f>IF(OR(F372=1, F372=3, F372=4, F372=5, F372=6,F372=9,F372=10,F372=11), B372-C372, IF(OR(F372=2, F372=7,F372=8,F372=12), C372-B372, ""))</f>
        <v>-1.599999999999999E-3</v>
      </c>
      <c r="M373" s="4">
        <v>2.4065651243498024E-3</v>
      </c>
      <c r="R373" s="4">
        <f>IF(OR(F372=1, F372=4, F372=9,F372=10,F372=11), D372-B372, IF(OR(F372=2,F372=3,F372=5,F372=6, F372=7,F372=8,F372=12), B372-D372, ""))</f>
        <v>1.4999999999999996E-3</v>
      </c>
      <c r="S373" s="4">
        <v>-1.2629755338295686E-3</v>
      </c>
      <c r="X373" s="2">
        <f>IF(OR(F372=1, F372=3, F372=4, F372=5,F372=9,F372=10,F372=11), B372-E372, IF(OR(F372=2, F372=6, F372=7,F372=8,F372=12), E372-B372, ""))</f>
        <v>1.0000000000000009E-3</v>
      </c>
      <c r="Y373" s="4">
        <v>-2.9169365429292504E-3</v>
      </c>
      <c r="AD373" s="4">
        <f>IF(OR(F372=1, F372=3, F372=4, F372=5,F372=9,F372=10,F372=11), D372-C372, IF(OR(F372=2, F372=6, F372=7,F372=8,F372=12), C372-D372, ""))</f>
        <v>-9.9999999999999395E-5</v>
      </c>
      <c r="AE373" s="4">
        <v>-3.669540658179371E-3</v>
      </c>
      <c r="AJ373" s="4">
        <f>IF(OR(F372=1,F372=2, F372=3,F372=9,F372=11,F372=12), C372-E372, IF(OR( F372=4, F372=5,F372=6, F372=7,F372=8,F372=10), E372-C372, ""))</f>
        <v>2.5999999999999999E-3</v>
      </c>
      <c r="AK373" s="4">
        <v>-5.1037141857944793E-4</v>
      </c>
      <c r="AP373" s="4">
        <f>IF(OR(F372=1, F372=3,F372=4, F372=5,F372=9,F372=10,F372=11), D372-E372, IF(OR(F372=2,F372=6, F372=7,F372=8,F372=12), E372-D372, ""))</f>
        <v>2.5000000000000005E-3</v>
      </c>
      <c r="AQ373" s="4">
        <v>-4.179912076758819E-3</v>
      </c>
    </row>
    <row r="374" spans="1:43" x14ac:dyDescent="0.3">
      <c r="A374" s="1">
        <v>40368</v>
      </c>
      <c r="B374" s="2">
        <v>1.0500000000000001E-2</v>
      </c>
      <c r="C374" s="2">
        <v>1.3599999999999999E-2</v>
      </c>
      <c r="D374" s="2">
        <v>1.54E-2</v>
      </c>
      <c r="E374" s="2">
        <v>1.03E-2</v>
      </c>
      <c r="F374">
        <f t="shared" si="28"/>
        <v>7</v>
      </c>
      <c r="G374">
        <f t="shared" si="29"/>
        <v>2010</v>
      </c>
      <c r="L374" s="4">
        <f>IF(OR(F373=1, F373=3, F373=4, F373=5, F373=6,F373=9,F373=10,F373=11), B373-C373, IF(OR(F373=2, F373=7,F373=8,F373=12), C373-B373, ""))</f>
        <v>1.3000000000000008E-3</v>
      </c>
      <c r="M374" s="4">
        <v>4.1003251135928037E-3</v>
      </c>
      <c r="R374" s="4">
        <f>IF(OR(F373=1, F373=4, F373=9,F373=10,F373=11), D373-B373, IF(OR(F373=2,F373=3,F373=5,F373=6, F373=7,F373=8,F373=12), B373-D373, ""))</f>
        <v>-1.7999999999999995E-3</v>
      </c>
      <c r="S374" s="4">
        <v>-2.0032504318650462E-3</v>
      </c>
      <c r="X374" s="2">
        <f>IF(OR(F373=1, F373=3, F373=4, F373=5,F373=9,F373=10,F373=11), B373-E373, IF(OR(F373=2, F373=6, F373=7,F373=8,F373=12), E373-B373, ""))</f>
        <v>-2.9999999999999992E-4</v>
      </c>
      <c r="Y374" s="4">
        <v>4.5789918708871872E-3</v>
      </c>
      <c r="AD374" s="4">
        <f>IF(OR(F373=1, F373=3, F373=4, F373=5,F373=9,F373=10,F373=11), D373-C373, IF(OR(F373=2, F373=6, F373=7,F373=8,F373=12), C373-D373, ""))</f>
        <v>-4.9999999999999871E-4</v>
      </c>
      <c r="AE374" s="4">
        <v>2.0970746817277576E-3</v>
      </c>
      <c r="AJ374" s="4">
        <f>IF(OR(F373=1,F373=2, F373=3,F373=9,F373=11,F373=12), C373-E373, IF(OR( F373=4, F373=5,F373=6, F373=7,F373=8,F373=10), E373-C373, ""))</f>
        <v>-1.6000000000000007E-3</v>
      </c>
      <c r="AK374" s="4">
        <v>4.7866675729438344E-4</v>
      </c>
      <c r="AP374" s="4">
        <f>IF(OR(F373=1, F373=3,F373=4, F373=5,F373=9,F373=10,F373=11), D373-E373, IF(OR(F373=2,F373=6, F373=7,F373=8,F373=12), E373-D373, ""))</f>
        <v>-2.0999999999999994E-3</v>
      </c>
      <c r="AQ374" s="4">
        <v>2.575741439022141E-3</v>
      </c>
    </row>
    <row r="375" spans="1:43" x14ac:dyDescent="0.3">
      <c r="A375" s="1">
        <v>40371</v>
      </c>
      <c r="B375" s="2">
        <v>5.7000000000000002E-3</v>
      </c>
      <c r="C375" s="2">
        <v>1.38E-2</v>
      </c>
      <c r="D375" s="2">
        <v>1.41E-2</v>
      </c>
      <c r="E375" s="2">
        <v>5.7999999999999996E-3</v>
      </c>
      <c r="F375">
        <f t="shared" si="28"/>
        <v>7</v>
      </c>
      <c r="G375">
        <f t="shared" si="29"/>
        <v>2010</v>
      </c>
      <c r="L375" s="4">
        <f>IF(OR(F374=1, F374=3, F374=4, F374=5, F374=6,F374=9,F374=10,F374=11), B374-C374, IF(OR(F374=2, F374=7,F374=8,F374=12), C374-B374, ""))</f>
        <v>3.0999999999999986E-3</v>
      </c>
      <c r="M375" s="4">
        <v>-2.3727424024730694E-3</v>
      </c>
      <c r="R375" s="4">
        <f>IF(OR(F374=1, F374=4, F374=9,F374=10,F374=11), D374-B374, IF(OR(F374=2,F374=3,F374=5,F374=6, F374=7,F374=8,F374=12), B374-D374, ""))</f>
        <v>-4.8999999999999998E-3</v>
      </c>
      <c r="S375" s="4">
        <v>1.2305965830835446E-3</v>
      </c>
      <c r="X375" s="2">
        <f>IF(OR(F374=1, F374=3, F374=4, F374=5,F374=9,F374=10,F374=11), B374-E374, IF(OR(F374=2, F374=6, F374=7,F374=8,F374=12), E374-B374, ""))</f>
        <v>-2.0000000000000052E-4</v>
      </c>
      <c r="Y375" s="4">
        <v>-2.5268404024242153E-3</v>
      </c>
      <c r="AD375" s="4">
        <f>IF(OR(F374=1, F374=3, F374=4, F374=5,F374=9,F374=10,F374=11), D374-C374, IF(OR(F374=2, F374=6, F374=7,F374=8,F374=12), C374-D374, ""))</f>
        <v>-1.8000000000000013E-3</v>
      </c>
      <c r="AE375" s="4">
        <v>-1.1421458193895248E-3</v>
      </c>
      <c r="AJ375" s="4">
        <f>IF(OR(F374=1,F374=2, F374=3,F374=9,F374=11,F374=12), C374-E374, IF(OR( F374=4, F374=5,F374=6, F374=7,F374=8,F374=10), E374-C374, ""))</f>
        <v>-3.2999999999999991E-3</v>
      </c>
      <c r="AK375" s="4">
        <v>-1.5409799995114593E-4</v>
      </c>
      <c r="AP375" s="4">
        <f>IF(OR(F374=1, F374=3,F374=4, F374=5,F374=9,F374=10,F374=11), D374-E374, IF(OR(F374=2,F374=6, F374=7,F374=8,F374=12), E374-D374, ""))</f>
        <v>-5.1000000000000004E-3</v>
      </c>
      <c r="AQ375" s="4">
        <v>-1.2962438193406707E-3</v>
      </c>
    </row>
    <row r="376" spans="1:43" x14ac:dyDescent="0.3">
      <c r="A376" s="1">
        <v>40372</v>
      </c>
      <c r="B376" s="2">
        <v>3.3E-3</v>
      </c>
      <c r="C376" s="2">
        <v>1.0999999999999999E-2</v>
      </c>
      <c r="D376" s="2">
        <v>8.2000000000000007E-3</v>
      </c>
      <c r="E376" s="2">
        <v>2.7000000000000001E-3</v>
      </c>
      <c r="F376">
        <f t="shared" si="28"/>
        <v>7</v>
      </c>
      <c r="G376">
        <f t="shared" si="29"/>
        <v>2010</v>
      </c>
      <c r="L376" s="4">
        <f>IF(OR(F375=1, F375=3, F375=4, F375=5, F375=6,F375=9,F375=10,F375=11), B375-C375, IF(OR(F375=2, F375=7,F375=8,F375=12), C375-B375, ""))</f>
        <v>8.0999999999999996E-3</v>
      </c>
      <c r="M376" s="4">
        <v>-2.3180487449345893E-6</v>
      </c>
      <c r="R376" s="4">
        <f>IF(OR(F375=1, F375=4, F375=9,F375=10,F375=11), D375-B375, IF(OR(F375=2,F375=3,F375=5,F375=6, F375=7,F375=8,F375=12), B375-D375, ""))</f>
        <v>-8.3999999999999995E-3</v>
      </c>
      <c r="S376" s="4">
        <v>1.0118239148476241E-3</v>
      </c>
      <c r="X376" s="2">
        <f>IF(OR(F375=1, F375=3, F375=4, F375=5,F375=9,F375=10,F375=11), B375-E375, IF(OR(F375=2, F375=6, F375=7,F375=8,F375=12), E375-B375, ""))</f>
        <v>9.9999999999999395E-5</v>
      </c>
      <c r="Y376" s="4">
        <v>4.734110853328935E-5</v>
      </c>
      <c r="AD376" s="4">
        <f>IF(OR(F375=1, F375=3, F375=4, F375=5,F375=9,F375=10,F375=11), D375-C375, IF(OR(F375=2, F375=6, F375=7,F375=8,F375=12), C375-D375, ""))</f>
        <v>-2.9999999999999992E-4</v>
      </c>
      <c r="AE376" s="4">
        <v>1.0095058661026895E-3</v>
      </c>
      <c r="AJ376" s="4">
        <f>IF(OR(F375=1,F375=2, F375=3,F375=9,F375=11,F375=12), C375-E375, IF(OR( F375=4, F375=5,F375=6, F375=7,F375=8,F375=10), E375-C375, ""))</f>
        <v>-8.0000000000000002E-3</v>
      </c>
      <c r="AK376" s="4">
        <v>4.9659157278223939E-5</v>
      </c>
      <c r="AP376" s="4">
        <f>IF(OR(F375=1, F375=3,F375=4, F375=5,F375=9,F375=10,F375=11), D375-E375, IF(OR(F375=2,F375=6, F375=7,F375=8,F375=12), E375-D375, ""))</f>
        <v>-8.3000000000000001E-3</v>
      </c>
      <c r="AQ376" s="4">
        <v>1.0591650233809135E-3</v>
      </c>
    </row>
    <row r="377" spans="1:43" x14ac:dyDescent="0.3">
      <c r="A377" s="1">
        <v>40373</v>
      </c>
      <c r="B377" s="2">
        <v>-2.7000000000000001E-3</v>
      </c>
      <c r="C377" s="2">
        <v>2.5999999999999999E-3</v>
      </c>
      <c r="D377" s="2">
        <v>2.5000000000000001E-3</v>
      </c>
      <c r="E377" s="2">
        <v>-2.7000000000000001E-3</v>
      </c>
      <c r="F377">
        <f t="shared" si="28"/>
        <v>7</v>
      </c>
      <c r="G377">
        <f t="shared" si="29"/>
        <v>2010</v>
      </c>
      <c r="L377" s="4">
        <f>IF(OR(F376=1, F376=3, F376=4, F376=5, F376=6,F376=9,F376=10,F376=11), B376-C376, IF(OR(F376=2, F376=7,F376=8,F376=12), C376-B376, ""))</f>
        <v>7.6999999999999994E-3</v>
      </c>
      <c r="M377" s="4">
        <v>-8.2433930822807151E-3</v>
      </c>
      <c r="R377" s="4">
        <f>IF(OR(F376=1, F376=4, F376=9,F376=10,F376=11), D376-B376, IF(OR(F376=2,F376=3,F376=5,F376=6, F376=7,F376=8,F376=12), B376-D376, ""))</f>
        <v>-4.9000000000000007E-3</v>
      </c>
      <c r="S377" s="4">
        <v>3.9978217330146918E-3</v>
      </c>
      <c r="X377" s="2">
        <f>IF(OR(F376=1, F376=3, F376=4, F376=5,F376=9,F376=10,F376=11), B376-E376, IF(OR(F376=2, F376=6, F376=7,F376=8,F376=12), E376-B376, ""))</f>
        <v>-5.9999999999999984E-4</v>
      </c>
      <c r="Y377" s="4">
        <v>-7.2029733391758381E-3</v>
      </c>
      <c r="AD377" s="4">
        <f>IF(OR(F376=1, F376=3, F376=4, F376=5,F376=9,F376=10,F376=11), D376-C376, IF(OR(F376=2, F376=6, F376=7,F376=8,F376=12), C376-D376, ""))</f>
        <v>2.7999999999999987E-3</v>
      </c>
      <c r="AE377" s="4">
        <v>-4.2455713492660233E-3</v>
      </c>
      <c r="AJ377" s="4">
        <f>IF(OR(F376=1,F376=2, F376=3,F376=9,F376=11,F376=12), C376-E376, IF(OR( F376=4, F376=5,F376=6, F376=7,F376=8,F376=10), E376-C376, ""))</f>
        <v>-8.2999999999999984E-3</v>
      </c>
      <c r="AK377" s="4">
        <v>1.0404197431048768E-3</v>
      </c>
      <c r="AP377" s="4">
        <f>IF(OR(F376=1, F376=3,F376=4, F376=5,F376=9,F376=10,F376=11), D376-E376, IF(OR(F376=2,F376=6, F376=7,F376=8,F376=12), E376-D376, ""))</f>
        <v>-5.5000000000000005E-3</v>
      </c>
      <c r="AQ377" s="4">
        <v>-3.2051516061611463E-3</v>
      </c>
    </row>
    <row r="378" spans="1:43" x14ac:dyDescent="0.3">
      <c r="A378" s="1">
        <v>40374</v>
      </c>
      <c r="B378" s="2">
        <v>-1.4E-3</v>
      </c>
      <c r="C378" s="2">
        <v>-3.3999999999999998E-3</v>
      </c>
      <c r="D378" s="2">
        <v>-2.5000000000000001E-3</v>
      </c>
      <c r="E378" s="2">
        <v>-1.6000000000000001E-3</v>
      </c>
      <c r="F378">
        <f t="shared" si="28"/>
        <v>7</v>
      </c>
      <c r="G378">
        <f t="shared" si="29"/>
        <v>2010</v>
      </c>
      <c r="L378" s="4">
        <f>IF(OR(F377=1, F377=3, F377=4, F377=5, F377=6,F377=9,F377=10,F377=11), B377-C377, IF(OR(F377=2, F377=7,F377=8,F377=12), C377-B377, ""))</f>
        <v>5.3E-3</v>
      </c>
      <c r="M378" s="4">
        <v>2.2046827419634945E-3</v>
      </c>
      <c r="R378" s="4">
        <f>IF(OR(F377=1, F377=4, F377=9,F377=10,F377=11), D377-B377, IF(OR(F377=2,F377=3,F377=5,F377=6, F377=7,F377=8,F377=12), B377-D377, ""))</f>
        <v>-5.1999999999999998E-3</v>
      </c>
      <c r="S378" s="4">
        <v>-1.717321040569271E-4</v>
      </c>
      <c r="X378" s="2">
        <f>IF(OR(F377=1, F377=3, F377=4, F377=5,F377=9,F377=10,F377=11), B377-E377, IF(OR(F377=2, F377=6, F377=7,F377=8,F377=12), E377-B377, ""))</f>
        <v>0</v>
      </c>
      <c r="Y378" s="4">
        <v>1.2255873998693058E-3</v>
      </c>
      <c r="AD378" s="4">
        <f>IF(OR(F377=1, F377=3, F377=4, F377=5,F377=9,F377=10,F377=11), D377-C377, IF(OR(F377=2, F377=6, F377=7,F377=8,F377=12), C377-D377, ""))</f>
        <v>9.9999999999999829E-5</v>
      </c>
      <c r="AE378" s="4">
        <v>2.0329506379065674E-3</v>
      </c>
      <c r="AJ378" s="4">
        <f>IF(OR(F377=1,F377=2, F377=3,F377=9,F377=11,F377=12), C377-E377, IF(OR( F377=4, F377=5,F377=6, F377=7,F377=8,F377=10), E377-C377, ""))</f>
        <v>-5.3E-3</v>
      </c>
      <c r="AK378" s="4">
        <v>-9.7909534209418884E-4</v>
      </c>
      <c r="AP378" s="4">
        <f>IF(OR(F377=1, F377=3,F377=4, F377=5,F377=9,F377=10,F377=11), D377-E377, IF(OR(F377=2,F377=6, F377=7,F377=8,F377=12), E377-D377, ""))</f>
        <v>-5.1999999999999998E-3</v>
      </c>
      <c r="AQ378" s="4">
        <v>1.0538552958123787E-3</v>
      </c>
    </row>
    <row r="379" spans="1:43" x14ac:dyDescent="0.3">
      <c r="A379" s="1">
        <v>40375</v>
      </c>
      <c r="B379" s="2">
        <v>2.8E-3</v>
      </c>
      <c r="C379" s="2">
        <v>6.1000000000000004E-3</v>
      </c>
      <c r="D379" s="2">
        <v>8.2000000000000007E-3</v>
      </c>
      <c r="E379" s="2">
        <v>2.5999999999999999E-3</v>
      </c>
      <c r="F379">
        <f t="shared" si="28"/>
        <v>7</v>
      </c>
      <c r="G379">
        <f t="shared" si="29"/>
        <v>2010</v>
      </c>
      <c r="L379" s="4">
        <f>IF(OR(F378=1, F378=3, F378=4, F378=5, F378=6,F378=9,F378=10,F378=11), B378-C378, IF(OR(F378=2, F378=7,F378=8,F378=12), C378-B378, ""))</f>
        <v>-2E-3</v>
      </c>
      <c r="M379" s="4">
        <v>-4.8200157145363368E-3</v>
      </c>
      <c r="R379" s="4">
        <f>IF(OR(F378=1, F378=4, F378=9,F378=10,F378=11), D378-B378, IF(OR(F378=2,F378=3,F378=5,F378=6, F378=7,F378=8,F378=12), B378-D378, ""))</f>
        <v>1.1000000000000001E-3</v>
      </c>
      <c r="S379" s="4">
        <v>1.4072652521441575E-3</v>
      </c>
      <c r="X379" s="2">
        <f>IF(OR(F378=1, F378=3, F378=4, F378=5,F378=9,F378=10,F378=11), B378-E378, IF(OR(F378=2, F378=6, F378=7,F378=8,F378=12), E378-B378, ""))</f>
        <v>-2.0000000000000009E-4</v>
      </c>
      <c r="Y379" s="4">
        <v>-3.7810087965063841E-3</v>
      </c>
      <c r="AD379" s="4">
        <f>IF(OR(F378=1, F378=3, F378=4, F378=5,F378=9,F378=10,F378=11), D378-C378, IF(OR(F378=2, F378=6, F378=7,F378=8,F378=12), C378-D378, ""))</f>
        <v>-8.9999999999999976E-4</v>
      </c>
      <c r="AE379" s="4">
        <v>-3.4127504623921792E-3</v>
      </c>
      <c r="AJ379" s="4">
        <f>IF(OR(F378=1,F378=2, F378=3,F378=9,F378=11,F378=12), C378-E378, IF(OR( F378=4, F378=5,F378=6, F378=7,F378=8,F378=10), E378-C378, ""))</f>
        <v>1.7999999999999997E-3</v>
      </c>
      <c r="AK379" s="4">
        <v>1.0390069180299527E-3</v>
      </c>
      <c r="AP379" s="4">
        <f>IF(OR(F378=1, F378=3,F378=4, F378=5,F378=9,F378=10,F378=11), D378-E378, IF(OR(F378=2,F378=6, F378=7,F378=8,F378=12), E378-D378, ""))</f>
        <v>8.9999999999999998E-4</v>
      </c>
      <c r="AQ379" s="4">
        <v>-2.3737435443622265E-3</v>
      </c>
    </row>
    <row r="380" spans="1:43" x14ac:dyDescent="0.3">
      <c r="A380" s="1">
        <v>40378</v>
      </c>
      <c r="B380" s="2">
        <v>-1.4E-3</v>
      </c>
      <c r="C380" s="2">
        <v>3.0999999999999999E-3</v>
      </c>
      <c r="D380" s="2">
        <v>1.9E-3</v>
      </c>
      <c r="E380" s="2">
        <v>-1.5E-3</v>
      </c>
      <c r="F380">
        <f t="shared" si="28"/>
        <v>7</v>
      </c>
      <c r="G380">
        <f t="shared" si="29"/>
        <v>2010</v>
      </c>
      <c r="L380" s="4">
        <f>IF(OR(F379=1, F379=3, F379=4, F379=5, F379=6,F379=9,F379=10,F379=11), B379-C379, IF(OR(F379=2, F379=7,F379=8,F379=12), C379-B379, ""))</f>
        <v>3.3000000000000004E-3</v>
      </c>
      <c r="M380" s="4">
        <v>-9.1073689223633986E-3</v>
      </c>
      <c r="R380" s="4">
        <f>IF(OR(F379=1, F379=4, F379=9,F379=10,F379=11), D379-B379, IF(OR(F379=2,F379=3,F379=5,F379=6, F379=7,F379=8,F379=12), B379-D379, ""))</f>
        <v>-5.4000000000000003E-3</v>
      </c>
      <c r="S380" s="4">
        <v>3.4128884463331503E-4</v>
      </c>
      <c r="X380" s="2">
        <f>IF(OR(F379=1, F379=3, F379=4, F379=5,F379=9,F379=10,F379=11), B379-E379, IF(OR(F379=2, F379=6, F379=7,F379=8,F379=12), E379-B379, ""))</f>
        <v>-2.0000000000000009E-4</v>
      </c>
      <c r="Y380" s="4">
        <v>-8.8160896736436366E-3</v>
      </c>
      <c r="AD380" s="4">
        <f>IF(OR(F379=1, F379=3, F379=4, F379=5,F379=9,F379=10,F379=11), D379-C379, IF(OR(F379=2, F379=6, F379=7,F379=8,F379=12), C379-D379, ""))</f>
        <v>-2.1000000000000003E-3</v>
      </c>
      <c r="AE380" s="4">
        <v>-8.7660800777300835E-3</v>
      </c>
      <c r="AJ380" s="4">
        <f>IF(OR(F379=1,F379=2, F379=3,F379=9,F379=11,F379=12), C379-E379, IF(OR( F379=4, F379=5,F379=6, F379=7,F379=8,F379=10), E379-C379, ""))</f>
        <v>-3.5000000000000005E-3</v>
      </c>
      <c r="AK380" s="4">
        <v>2.9127924871976199E-4</v>
      </c>
      <c r="AP380" s="4">
        <f>IF(OR(F379=1, F379=3,F379=4, F379=5,F379=9,F379=10,F379=11), D379-E379, IF(OR(F379=2,F379=6, F379=7,F379=8,F379=12), E379-D379, ""))</f>
        <v>-5.6000000000000008E-3</v>
      </c>
      <c r="AQ380" s="4">
        <v>-8.4748008290103215E-3</v>
      </c>
    </row>
    <row r="381" spans="1:43" x14ac:dyDescent="0.3">
      <c r="A381" s="1">
        <v>40379</v>
      </c>
      <c r="B381" s="2">
        <v>-3.3999999999999998E-3</v>
      </c>
      <c r="C381" s="2">
        <v>-8.0999999999999996E-3</v>
      </c>
      <c r="D381" s="2">
        <v>-5.5999999999999999E-3</v>
      </c>
      <c r="E381" s="2">
        <v>-2.8E-3</v>
      </c>
      <c r="F381">
        <f t="shared" si="28"/>
        <v>7</v>
      </c>
      <c r="G381">
        <f t="shared" si="29"/>
        <v>2010</v>
      </c>
      <c r="L381" s="4">
        <f>IF(OR(F380=1, F380=3, F380=4, F380=5, F380=6,F380=9,F380=10,F380=11), B380-C380, IF(OR(F380=2, F380=7,F380=8,F380=12), C380-B380, ""))</f>
        <v>4.4999999999999997E-3</v>
      </c>
      <c r="M381" s="4">
        <v>1.9542494564851833E-3</v>
      </c>
      <c r="R381" s="4">
        <f>IF(OR(F380=1, F380=4, F380=9,F380=10,F380=11), D380-B380, IF(OR(F380=2,F380=3,F380=5,F380=6, F380=7,F380=8,F380=12), B380-D380, ""))</f>
        <v>-3.3E-3</v>
      </c>
      <c r="S381" s="4">
        <v>4.6996777245829173E-4</v>
      </c>
      <c r="X381" s="2">
        <f>IF(OR(F380=1, F380=3, F380=4, F380=5,F380=9,F380=10,F380=11), B380-E380, IF(OR(F380=2, F380=6, F380=7,F380=8,F380=12), E380-B380, ""))</f>
        <v>-1.0000000000000005E-4</v>
      </c>
      <c r="Y381" s="4">
        <v>2.3893152039627216E-3</v>
      </c>
      <c r="AD381" s="4">
        <f>IF(OR(F380=1, F380=3, F380=4, F380=5,F380=9,F380=10,F380=11), D380-C380, IF(OR(F380=2, F380=6, F380=7,F380=8,F380=12), C380-D380, ""))</f>
        <v>1.1999999999999999E-3</v>
      </c>
      <c r="AE381" s="4">
        <v>2.4242172289434751E-3</v>
      </c>
      <c r="AJ381" s="4">
        <f>IF(OR(F380=1,F380=2, F380=3,F380=9,F380=11,F380=12), C380-E380, IF(OR( F380=4, F380=5,F380=6, F380=7,F380=8,F380=10), E380-C380, ""))</f>
        <v>-4.5999999999999999E-3</v>
      </c>
      <c r="AK381" s="4">
        <v>4.3506574747753798E-4</v>
      </c>
      <c r="AP381" s="4">
        <f>IF(OR(F380=1, F380=3,F380=4, F380=5,F380=9,F380=10,F380=11), D380-E380, IF(OR(F380=2,F380=6, F380=7,F380=8,F380=12), E380-D380, ""))</f>
        <v>-3.4000000000000002E-3</v>
      </c>
      <c r="AQ381" s="4">
        <v>2.8592829764210134E-3</v>
      </c>
    </row>
    <row r="382" spans="1:43" x14ac:dyDescent="0.3">
      <c r="A382" s="1">
        <v>40380</v>
      </c>
      <c r="B382" s="2">
        <v>5.7999999999999996E-3</v>
      </c>
      <c r="C382" s="2">
        <v>-1.2999999999999999E-3</v>
      </c>
      <c r="D382" s="2">
        <v>1.6000000000000001E-3</v>
      </c>
      <c r="E382" s="2">
        <v>5.4999999999999997E-3</v>
      </c>
      <c r="F382">
        <f t="shared" si="28"/>
        <v>7</v>
      </c>
      <c r="G382">
        <f t="shared" si="29"/>
        <v>2010</v>
      </c>
      <c r="L382" s="4">
        <f>IF(OR(F381=1, F381=3, F381=4, F381=5, F381=6,F381=9,F381=10,F381=11), B381-C381, IF(OR(F381=2, F381=7,F381=8,F381=12), C381-B381, ""))</f>
        <v>-4.6999999999999993E-3</v>
      </c>
      <c r="M382" s="4">
        <v>-3.478212708942283E-3</v>
      </c>
      <c r="R382" s="4">
        <f>IF(OR(F381=1, F381=4, F381=9,F381=10,F381=11), D381-B381, IF(OR(F381=2,F381=3,F381=5,F381=6, F381=7,F381=8,F381=12), B381-D381, ""))</f>
        <v>2.2000000000000001E-3</v>
      </c>
      <c r="S382" s="4">
        <v>-4.3289933044197842E-3</v>
      </c>
      <c r="X382" s="2">
        <f>IF(OR(F381=1, F381=3, F381=4, F381=5,F381=9,F381=10,F381=11), B381-E381, IF(OR(F381=2, F381=6, F381=7,F381=8,F381=12), E381-B381, ""))</f>
        <v>5.9999999999999984E-4</v>
      </c>
      <c r="Y382" s="4">
        <v>-4.2555661565778806E-3</v>
      </c>
      <c r="AD382" s="4">
        <f>IF(OR(F381=1, F381=3, F381=4, F381=5,F381=9,F381=10,F381=11), D381-C381, IF(OR(F381=2, F381=6, F381=7,F381=8,F381=12), C381-D381, ""))</f>
        <v>-2.4999999999999996E-3</v>
      </c>
      <c r="AE382" s="4">
        <v>-7.8072060133620672E-3</v>
      </c>
      <c r="AJ382" s="4">
        <f>IF(OR(F381=1,F381=2, F381=3,F381=9,F381=11,F381=12), C381-E381, IF(OR( F381=4, F381=5,F381=6, F381=7,F381=8,F381=10), E381-C381, ""))</f>
        <v>5.2999999999999992E-3</v>
      </c>
      <c r="AK382" s="4">
        <v>-7.7735344763559758E-4</v>
      </c>
      <c r="AP382" s="4">
        <f>IF(OR(F381=1, F381=3,F381=4, F381=5,F381=9,F381=10,F381=11), D381-E381, IF(OR(F381=2,F381=6, F381=7,F381=8,F381=12), E381-D381, ""))</f>
        <v>2.8E-3</v>
      </c>
      <c r="AQ382" s="4">
        <v>-8.5845594609976657E-3</v>
      </c>
    </row>
    <row r="383" spans="1:43" x14ac:dyDescent="0.3">
      <c r="A383" s="1">
        <v>40381</v>
      </c>
      <c r="B383" s="2">
        <v>7.9000000000000008E-3</v>
      </c>
      <c r="C383" s="2">
        <v>9.4999999999999998E-3</v>
      </c>
      <c r="D383" s="2">
        <v>6.7999999999999996E-3</v>
      </c>
      <c r="E383" s="2">
        <v>7.6E-3</v>
      </c>
      <c r="F383">
        <f t="shared" si="28"/>
        <v>7</v>
      </c>
      <c r="G383">
        <f t="shared" si="29"/>
        <v>2010</v>
      </c>
      <c r="L383" s="4">
        <f>IF(OR(F382=1, F382=3, F382=4, F382=5, F382=6,F382=9,F382=10,F382=11), B382-C382, IF(OR(F382=2, F382=7,F382=8,F382=12), C382-B382, ""))</f>
        <v>-7.0999999999999995E-3</v>
      </c>
      <c r="M383" s="4">
        <v>-1.0229500806101216E-2</v>
      </c>
      <c r="R383" s="4">
        <f>IF(OR(F382=1, F382=4, F382=9,F382=10,F382=11), D382-B382, IF(OR(F382=2,F382=3,F382=5,F382=6, F382=7,F382=8,F382=12), B382-D382, ""))</f>
        <v>4.1999999999999997E-3</v>
      </c>
      <c r="S383" s="4">
        <v>2.7083464996892044E-3</v>
      </c>
      <c r="X383" s="2">
        <f>IF(OR(F382=1, F382=3, F382=4, F382=5,F382=9,F382=10,F382=11), B382-E382, IF(OR(F382=2, F382=6, F382=7,F382=8,F382=12), E382-B382, ""))</f>
        <v>-2.9999999999999992E-4</v>
      </c>
      <c r="Y383" s="4">
        <v>-1.1253700960218389E-2</v>
      </c>
      <c r="AD383" s="4">
        <f>IF(OR(F382=1, F382=3, F382=4, F382=5,F382=9,F382=10,F382=11), D382-C382, IF(OR(F382=2, F382=6, F382=7,F382=8,F382=12), C382-D382, ""))</f>
        <v>-2.8999999999999998E-3</v>
      </c>
      <c r="AE383" s="4">
        <v>-7.5211543064120125E-3</v>
      </c>
      <c r="AJ383" s="4">
        <f>IF(OR(F382=1,F382=2, F382=3,F382=9,F382=11,F382=12), C382-E382, IF(OR( F382=4, F382=5,F382=6, F382=7,F382=8,F382=10), E382-C382, ""))</f>
        <v>6.7999999999999996E-3</v>
      </c>
      <c r="AK383" s="4">
        <v>-1.0242001541171729E-3</v>
      </c>
      <c r="AP383" s="4">
        <f>IF(OR(F382=1, F382=3,F382=4, F382=5,F382=9,F382=10,F382=11), D382-E382, IF(OR(F382=2,F382=6, F382=7,F382=8,F382=12), E382-D382, ""))</f>
        <v>3.8999999999999998E-3</v>
      </c>
      <c r="AQ383" s="4">
        <v>-8.5453544605291858E-3</v>
      </c>
    </row>
    <row r="384" spans="1:43" x14ac:dyDescent="0.3">
      <c r="A384" s="1">
        <v>40382</v>
      </c>
      <c r="B384" s="2">
        <v>1.2999999999999999E-3</v>
      </c>
      <c r="C384" s="2">
        <v>1.1000000000000001E-3</v>
      </c>
      <c r="D384" s="2">
        <v>3.3E-3</v>
      </c>
      <c r="E384" s="2">
        <v>1E-3</v>
      </c>
      <c r="F384">
        <f t="shared" si="28"/>
        <v>7</v>
      </c>
      <c r="G384">
        <f t="shared" si="29"/>
        <v>2010</v>
      </c>
      <c r="L384" s="4">
        <f>IF(OR(F383=1, F383=3, F383=4, F383=5, F383=6,F383=9,F383=10,F383=11), B383-C383, IF(OR(F383=2, F383=7,F383=8,F383=12), C383-B383, ""))</f>
        <v>1.599999999999999E-3</v>
      </c>
      <c r="M384" s="4">
        <v>-3.7833514161922984E-4</v>
      </c>
      <c r="R384" s="4">
        <f>IF(OR(F383=1, F383=4, F383=9,F383=10,F383=11), D383-B383, IF(OR(F383=2,F383=3,F383=5,F383=6, F383=7,F383=8,F383=12), B383-D383, ""))</f>
        <v>1.1000000000000012E-3</v>
      </c>
      <c r="S384" s="4">
        <v>-1.854078402580237E-3</v>
      </c>
      <c r="X384" s="2">
        <f>IF(OR(F383=1, F383=3, F383=4, F383=5,F383=9,F383=10,F383=11), B383-E383, IF(OR(F383=2, F383=6, F383=7,F383=8,F383=12), E383-B383, ""))</f>
        <v>-3.0000000000000079E-4</v>
      </c>
      <c r="Y384" s="4">
        <v>2.2265982251422475E-4</v>
      </c>
      <c r="AD384" s="4">
        <f>IF(OR(F383=1, F383=3, F383=4, F383=5,F383=9,F383=10,F383=11), D383-C383, IF(OR(F383=2, F383=6, F383=7,F383=8,F383=12), C383-D383, ""))</f>
        <v>2.7000000000000001E-3</v>
      </c>
      <c r="AE384" s="4">
        <v>-2.2324135441994667E-3</v>
      </c>
      <c r="AJ384" s="4">
        <f>IF(OR(F383=1,F383=2, F383=3,F383=9,F383=11,F383=12), C383-E383, IF(OR( F383=4, F383=5,F383=6, F383=7,F383=8,F383=10), E383-C383, ""))</f>
        <v>-1.8999999999999998E-3</v>
      </c>
      <c r="AK384" s="4">
        <v>6.0099496413345459E-4</v>
      </c>
      <c r="AP384" s="4">
        <f>IF(OR(F383=1, F383=3,F383=4, F383=5,F383=9,F383=10,F383=11), D383-E383, IF(OR(F383=2,F383=6, F383=7,F383=8,F383=12), E383-D383, ""))</f>
        <v>8.0000000000000036E-4</v>
      </c>
      <c r="AQ384" s="4">
        <v>-1.6314185800660123E-3</v>
      </c>
    </row>
    <row r="385" spans="1:43" x14ac:dyDescent="0.3">
      <c r="A385" s="1">
        <v>40385</v>
      </c>
      <c r="B385" s="2">
        <v>-5.5999999999999999E-3</v>
      </c>
      <c r="C385" s="2">
        <v>-5.8999999999999999E-3</v>
      </c>
      <c r="D385" s="2">
        <v>-6.8999999999999999E-3</v>
      </c>
      <c r="E385" s="2">
        <v>-6.1000000000000004E-3</v>
      </c>
      <c r="F385">
        <f t="shared" si="28"/>
        <v>7</v>
      </c>
      <c r="G385">
        <f t="shared" si="29"/>
        <v>2010</v>
      </c>
      <c r="L385" s="4">
        <f>IF(OR(F384=1, F384=3, F384=4, F384=5, F384=6,F384=9,F384=10,F384=11), B384-C384, IF(OR(F384=2, F384=7,F384=8,F384=12), C384-B384, ""))</f>
        <v>-1.9999999999999987E-4</v>
      </c>
      <c r="M385" s="4">
        <v>3.5273486117102454E-3</v>
      </c>
      <c r="R385" s="4">
        <f>IF(OR(F384=1, F384=4, F384=9,F384=10,F384=11), D384-B384, IF(OR(F384=2,F384=3,F384=5,F384=6, F384=7,F384=8,F384=12), B384-D384, ""))</f>
        <v>-2E-3</v>
      </c>
      <c r="S385" s="4">
        <v>-2.3002786359942434E-4</v>
      </c>
      <c r="X385" s="2">
        <f>IF(OR(F384=1, F384=3, F384=4, F384=5,F384=9,F384=10,F384=11), B384-E384, IF(OR(F384=2, F384=6, F384=7,F384=8,F384=12), E384-B384, ""))</f>
        <v>-2.9999999999999992E-4</v>
      </c>
      <c r="Y385" s="4">
        <v>2.6706560059467184E-3</v>
      </c>
      <c r="AD385" s="4">
        <f>IF(OR(F384=1, F384=3, F384=4, F384=5,F384=9,F384=10,F384=11), D384-C384, IF(OR(F384=2, F384=6, F384=7,F384=8,F384=12), C384-D384, ""))</f>
        <v>-2.1999999999999997E-3</v>
      </c>
      <c r="AE385" s="4">
        <v>3.2973207481108214E-3</v>
      </c>
      <c r="AJ385" s="4">
        <f>IF(OR(F384=1,F384=2, F384=3,F384=9,F384=11,F384=12), C384-E384, IF(OR( F384=4, F384=5,F384=6, F384=7,F384=8,F384=10), E384-C384, ""))</f>
        <v>-1.0000000000000005E-4</v>
      </c>
      <c r="AK385" s="4">
        <v>-8.5669260576352706E-4</v>
      </c>
      <c r="AP385" s="4">
        <f>IF(OR(F384=1, F384=3,F384=4, F384=5,F384=9,F384=10,F384=11), D384-E384, IF(OR(F384=2,F384=6, F384=7,F384=8,F384=12), E384-D384, ""))</f>
        <v>-2.3E-3</v>
      </c>
      <c r="AQ385" s="4">
        <v>2.4406281423472943E-3</v>
      </c>
    </row>
    <row r="386" spans="1:43" x14ac:dyDescent="0.3">
      <c r="A386" s="1">
        <v>40386</v>
      </c>
      <c r="B386" s="2">
        <v>2.2000000000000001E-3</v>
      </c>
      <c r="C386" s="2">
        <v>3.8E-3</v>
      </c>
      <c r="D386" s="2">
        <v>6.6E-3</v>
      </c>
      <c r="E386" s="2">
        <v>3.2000000000000002E-3</v>
      </c>
      <c r="F386">
        <f t="shared" si="28"/>
        <v>7</v>
      </c>
      <c r="G386">
        <f t="shared" si="29"/>
        <v>2010</v>
      </c>
      <c r="L386" s="4">
        <f>IF(OR(F385=1, F385=3, F385=4, F385=5, F385=6,F385=9,F385=10,F385=11), B385-C385, IF(OR(F385=2, F385=7,F385=8,F385=12), C385-B385, ""))</f>
        <v>-2.9999999999999992E-4</v>
      </c>
      <c r="M386" s="4">
        <v>2.9036397105791476E-3</v>
      </c>
      <c r="R386" s="4">
        <f>IF(OR(F385=1, F385=4, F385=9,F385=10,F385=11), D385-B385, IF(OR(F385=2,F385=3,F385=5,F385=6, F385=7,F385=8,F385=12), B385-D385, ""))</f>
        <v>1.2999999999999999E-3</v>
      </c>
      <c r="S386" s="4">
        <v>-1.8651644569116577E-3</v>
      </c>
      <c r="X386" s="2">
        <f>IF(OR(F385=1, F385=3, F385=4, F385=5,F385=9,F385=10,F385=11), B385-E385, IF(OR(F385=2, F385=6, F385=7,F385=8,F385=12), E385-B385, ""))</f>
        <v>-5.0000000000000044E-4</v>
      </c>
      <c r="Y386" s="4">
        <v>3.1461788123783503E-3</v>
      </c>
      <c r="AD386" s="4">
        <f>IF(OR(F385=1, F385=3, F385=4, F385=5,F385=9,F385=10,F385=11), D385-C385, IF(OR(F385=2, F385=6, F385=7,F385=8,F385=12), C385-D385, ""))</f>
        <v>1E-3</v>
      </c>
      <c r="AE386" s="4">
        <v>1.0384752536674899E-3</v>
      </c>
      <c r="AJ386" s="4">
        <f>IF(OR(F385=1,F385=2, F385=3,F385=9,F385=11,F385=12), C385-E385, IF(OR( F385=4, F385=5,F385=6, F385=7,F385=8,F385=10), E385-C385, ""))</f>
        <v>-2.0000000000000052E-4</v>
      </c>
      <c r="AK386" s="4">
        <v>2.425391017992027E-4</v>
      </c>
      <c r="AP386" s="4">
        <f>IF(OR(F385=1, F385=3,F385=4, F385=5,F385=9,F385=10,F385=11), D385-E385, IF(OR(F385=2,F385=6, F385=7,F385=8,F385=12), E385-D385, ""))</f>
        <v>7.999999999999995E-4</v>
      </c>
      <c r="AQ386" s="4">
        <v>1.2810143554666926E-3</v>
      </c>
    </row>
    <row r="387" spans="1:43" x14ac:dyDescent="0.3">
      <c r="A387" s="1">
        <v>40387</v>
      </c>
      <c r="B387" s="2">
        <v>-6.1000000000000004E-3</v>
      </c>
      <c r="C387" s="2">
        <v>-4.4000000000000003E-3</v>
      </c>
      <c r="D387" s="2">
        <v>-2.2000000000000001E-3</v>
      </c>
      <c r="E387" s="2">
        <v>-6.7000000000000002E-3</v>
      </c>
      <c r="F387">
        <f t="shared" ref="F387:F450" si="30">MONTH(A:A)</f>
        <v>7</v>
      </c>
      <c r="G387">
        <f t="shared" ref="G387:G450" si="31">YEAR(A:A)</f>
        <v>2010</v>
      </c>
      <c r="L387" s="4">
        <f>IF(OR(F386=1, F386=3, F386=4, F386=5, F386=6,F386=9,F386=10,F386=11), B386-C386, IF(OR(F386=2, F386=7,F386=8,F386=12), C386-B386, ""))</f>
        <v>1.5999999999999999E-3</v>
      </c>
      <c r="M387" s="4">
        <v>5.3577622435281406E-3</v>
      </c>
      <c r="R387" s="4">
        <f>IF(OR(F386=1, F386=4, F386=9,F386=10,F386=11), D386-B386, IF(OR(F386=2,F386=3,F386=5,F386=6, F386=7,F386=8,F386=12), B386-D386, ""))</f>
        <v>-4.3999999999999994E-3</v>
      </c>
      <c r="S387" s="4">
        <v>3.6281889122622875E-3</v>
      </c>
      <c r="X387" s="2">
        <f>IF(OR(F386=1, F386=3, F386=4, F386=5,F386=9,F386=10,F386=11), B386-E386, IF(OR(F386=2, F386=6, F386=7,F386=8,F386=12), E386-B386, ""))</f>
        <v>1E-3</v>
      </c>
      <c r="Y387" s="4">
        <v>4.5094228109394587E-3</v>
      </c>
      <c r="AD387" s="4">
        <f>IF(OR(F386=1, F386=3, F386=4, F386=5,F386=9,F386=10,F386=11), D386-C386, IF(OR(F386=2, F386=6, F386=7,F386=8,F386=12), C386-D386, ""))</f>
        <v>-2.8E-3</v>
      </c>
      <c r="AE387" s="4">
        <v>8.9859511557904281E-3</v>
      </c>
      <c r="AJ387" s="4">
        <f>IF(OR(F386=1,F386=2, F386=3,F386=9,F386=11,F386=12), C386-E386, IF(OR( F386=4, F386=5,F386=6, F386=7,F386=8,F386=10), E386-C386, ""))</f>
        <v>-5.9999999999999984E-4</v>
      </c>
      <c r="AK387" s="4">
        <v>-8.4833943258868193E-4</v>
      </c>
      <c r="AP387" s="4">
        <f>IF(OR(F386=1, F386=3,F386=4, F386=5,F386=9,F386=10,F386=11), D386-E386, IF(OR(F386=2,F386=6, F386=7,F386=8,F386=12), E386-D386, ""))</f>
        <v>-3.3999999999999998E-3</v>
      </c>
      <c r="AQ387" s="4">
        <v>8.1376117232017462E-3</v>
      </c>
    </row>
    <row r="388" spans="1:43" x14ac:dyDescent="0.3">
      <c r="A388" s="1">
        <v>40388</v>
      </c>
      <c r="B388" s="2">
        <v>2.0999999999999999E-3</v>
      </c>
      <c r="C388" s="2">
        <v>1.23E-2</v>
      </c>
      <c r="D388" s="2">
        <v>1.11E-2</v>
      </c>
      <c r="E388" s="2">
        <v>1.9E-3</v>
      </c>
      <c r="F388">
        <f t="shared" si="30"/>
        <v>7</v>
      </c>
      <c r="G388">
        <f t="shared" si="31"/>
        <v>2010</v>
      </c>
      <c r="L388" s="4">
        <f>IF(OR(F387=1, F387=3, F387=4, F387=5, F387=6,F387=9,F387=10,F387=11), B387-C387, IF(OR(F387=2, F387=7,F387=8,F387=12), C387-B387, ""))</f>
        <v>1.7000000000000001E-3</v>
      </c>
      <c r="M388" s="4">
        <v>-2.8910818048850247E-3</v>
      </c>
      <c r="R388" s="4">
        <f>IF(OR(F387=1, F387=4, F387=9,F387=10,F387=11), D387-B387, IF(OR(F387=2,F387=3,F387=5,F387=6, F387=7,F387=8,F387=12), B387-D387, ""))</f>
        <v>-3.9000000000000003E-3</v>
      </c>
      <c r="S388" s="4">
        <v>5.6834155075397713E-3</v>
      </c>
      <c r="X388" s="2">
        <f>IF(OR(F387=1, F387=3, F387=4, F387=5,F387=9,F387=10,F387=11), B387-E387, IF(OR(F387=2, F387=6, F387=7,F387=8,F387=12), E387-B387, ""))</f>
        <v>-5.9999999999999984E-4</v>
      </c>
      <c r="Y388" s="4">
        <v>-3.1995412955039279E-3</v>
      </c>
      <c r="AD388" s="4">
        <f>IF(OR(F387=1, F387=3, F387=4, F387=5,F387=9,F387=10,F387=11), D387-C387, IF(OR(F387=2, F387=6, F387=7,F387=8,F387=12), C387-D387, ""))</f>
        <v>-2.2000000000000001E-3</v>
      </c>
      <c r="AE388" s="4">
        <v>2.7923337026547462E-3</v>
      </c>
      <c r="AJ388" s="4">
        <f>IF(OR(F387=1,F387=2, F387=3,F387=9,F387=11,F387=12), C387-E387, IF(OR( F387=4, F387=5,F387=6, F387=7,F387=8,F387=10), E387-C387, ""))</f>
        <v>-2.3E-3</v>
      </c>
      <c r="AK388" s="4">
        <v>-3.0845949061890322E-4</v>
      </c>
      <c r="AP388" s="4">
        <f>IF(OR(F387=1, F387=3,F387=4, F387=5,F387=9,F387=10,F387=11), D387-E387, IF(OR(F387=2,F387=6, F387=7,F387=8,F387=12), E387-D387, ""))</f>
        <v>-4.5000000000000005E-3</v>
      </c>
      <c r="AQ388" s="4">
        <v>2.4838742120358429E-3</v>
      </c>
    </row>
    <row r="389" spans="1:43" x14ac:dyDescent="0.3">
      <c r="A389" s="1">
        <v>40389</v>
      </c>
      <c r="B389" s="2">
        <v>-7.6E-3</v>
      </c>
      <c r="C389" s="2">
        <v>-3.0999999999999999E-3</v>
      </c>
      <c r="D389" s="2">
        <v>-1.8E-3</v>
      </c>
      <c r="E389" s="2">
        <v>-6.8999999999999999E-3</v>
      </c>
      <c r="F389">
        <f t="shared" si="30"/>
        <v>7</v>
      </c>
      <c r="G389">
        <f t="shared" si="31"/>
        <v>2010</v>
      </c>
      <c r="L389" s="4">
        <f>IF(OR(F388=1, F388=3, F388=4, F388=5, F388=6,F388=9,F388=10,F388=11), B388-C388, IF(OR(F388=2, F388=7,F388=8,F388=12), C388-B388, ""))</f>
        <v>1.0200000000000001E-2</v>
      </c>
      <c r="M389" s="4">
        <v>-3.553147143075891E-3</v>
      </c>
      <c r="R389" s="4">
        <f>IF(OR(F388=1, F388=4, F388=9,F388=10,F388=11), D388-B388, IF(OR(F388=2,F388=3,F388=5,F388=6, F388=7,F388=8,F388=12), B388-D388, ""))</f>
        <v>-9.0000000000000011E-3</v>
      </c>
      <c r="S389" s="4">
        <v>-1.3969058505750014E-3</v>
      </c>
      <c r="X389" s="2">
        <f>IF(OR(F388=1, F388=3, F388=4, F388=5,F388=9,F388=10,F388=11), B388-E388, IF(OR(F388=2, F388=6, F388=7,F388=8,F388=12), E388-B388, ""))</f>
        <v>-1.9999999999999987E-4</v>
      </c>
      <c r="Y389" s="4">
        <v>-4.1053424642621527E-3</v>
      </c>
      <c r="AD389" s="4">
        <f>IF(OR(F388=1, F388=3, F388=4, F388=5,F388=9,F388=10,F388=11), D388-C388, IF(OR(F388=2, F388=6, F388=7,F388=8,F388=12), C388-D388, ""))</f>
        <v>1.1999999999999997E-3</v>
      </c>
      <c r="AE389" s="4">
        <v>-4.9500529936508924E-3</v>
      </c>
      <c r="AJ389" s="4">
        <f>IF(OR(F388=1,F388=2, F388=3,F388=9,F388=11,F388=12), C388-E388, IF(OR( F388=4, F388=5,F388=6, F388=7,F388=8,F388=10), E388-C388, ""))</f>
        <v>-1.04E-2</v>
      </c>
      <c r="AK389" s="4">
        <v>-5.5219532118626173E-4</v>
      </c>
      <c r="AP389" s="4">
        <f>IF(OR(F388=1, F388=3,F388=4, F388=5,F388=9,F388=10,F388=11), D388-E388, IF(OR(F388=2,F388=6, F388=7,F388=8,F388=12), E388-D388, ""))</f>
        <v>-9.1999999999999998E-3</v>
      </c>
      <c r="AQ389" s="4">
        <v>-5.5022483148371541E-3</v>
      </c>
    </row>
    <row r="390" spans="1:43" x14ac:dyDescent="0.3">
      <c r="A390" s="1">
        <v>40392</v>
      </c>
      <c r="B390" s="2">
        <v>1.1900000000000001E-2</v>
      </c>
      <c r="C390" s="2">
        <v>2.1600000000000001E-2</v>
      </c>
      <c r="D390" s="2">
        <v>2.47E-2</v>
      </c>
      <c r="E390" s="2">
        <v>1.1900000000000001E-2</v>
      </c>
      <c r="F390">
        <f t="shared" si="30"/>
        <v>8</v>
      </c>
      <c r="G390">
        <f t="shared" si="31"/>
        <v>2010</v>
      </c>
      <c r="L390" s="4">
        <f>IF(OR(F389=1, F389=3, F389=4, F389=5, F389=6,F389=9,F389=10,F389=11), B389-C389, IF(OR(F389=2, F389=7,F389=8,F389=12), C389-B389, ""))</f>
        <v>4.5000000000000005E-3</v>
      </c>
      <c r="M390" s="4">
        <v>6.3432928881842349E-4</v>
      </c>
      <c r="R390" s="4">
        <f>IF(OR(F389=1, F389=4, F389=9,F389=10,F389=11), D389-B389, IF(OR(F389=2,F389=3,F389=5,F389=6, F389=7,F389=8,F389=12), B389-D389, ""))</f>
        <v>-5.7999999999999996E-3</v>
      </c>
      <c r="S390" s="4">
        <v>9.3474076792182236E-4</v>
      </c>
      <c r="X390" s="2">
        <f>IF(OR(F389=1, F389=3, F389=4, F389=5,F389=9,F389=10,F389=11), B389-E389, IF(OR(F389=2, F389=6, F389=7,F389=8,F389=12), E389-B389, ""))</f>
        <v>7.000000000000001E-4</v>
      </c>
      <c r="Y390" s="4">
        <v>1.6161150932322097E-3</v>
      </c>
      <c r="AD390" s="4">
        <f>IF(OR(F389=1, F389=3, F389=4, F389=5,F389=9,F389=10,F389=11), D389-C389, IF(OR(F389=2, F389=6, F389=7,F389=8,F389=12), C389-D389, ""))</f>
        <v>-1.2999999999999999E-3</v>
      </c>
      <c r="AE390" s="4">
        <v>1.5690700567402458E-3</v>
      </c>
      <c r="AJ390" s="4">
        <f>IF(OR(F389=1,F389=2, F389=3,F389=9,F389=11,F389=12), C389-E389, IF(OR( F389=4, F389=5,F389=6, F389=7,F389=8,F389=10), E389-C389, ""))</f>
        <v>-3.8E-3</v>
      </c>
      <c r="AK390" s="4">
        <v>9.8178580441378623E-4</v>
      </c>
      <c r="AP390" s="4">
        <f>IF(OR(F389=1, F389=3,F389=4, F389=5,F389=9,F389=10,F389=11), D389-E389, IF(OR(F389=2,F389=6, F389=7,F389=8,F389=12), E389-D389, ""))</f>
        <v>-5.1000000000000004E-3</v>
      </c>
      <c r="AQ390" s="4">
        <v>2.5508558611540321E-3</v>
      </c>
    </row>
    <row r="391" spans="1:43" x14ac:dyDescent="0.3">
      <c r="A391" s="1">
        <v>40393</v>
      </c>
      <c r="B391" s="2">
        <v>1.5E-3</v>
      </c>
      <c r="C391" s="2">
        <v>8.0999999999999996E-3</v>
      </c>
      <c r="D391" s="2">
        <v>8.8000000000000005E-3</v>
      </c>
      <c r="E391" s="2">
        <v>1.9E-3</v>
      </c>
      <c r="F391">
        <f t="shared" si="30"/>
        <v>8</v>
      </c>
      <c r="G391">
        <f t="shared" si="31"/>
        <v>2010</v>
      </c>
      <c r="L391" s="4">
        <f>IF(OR(F390=1, F390=3, F390=4, F390=5, F390=6,F390=9,F390=10,F390=11), B390-C390, IF(OR(F390=2, F390=7,F390=8,F390=12), C390-B390, ""))</f>
        <v>9.7000000000000003E-3</v>
      </c>
      <c r="M391" s="4">
        <v>-6.2562278119896505E-3</v>
      </c>
      <c r="R391" s="4">
        <f>IF(OR(F390=1, F390=4, F390=9,F390=10,F390=11), D390-B390, IF(OR(F390=2,F390=3,F390=5,F390=6, F390=7,F390=8,F390=12), B390-D390, ""))</f>
        <v>-1.2799999999999999E-2</v>
      </c>
      <c r="S391" s="4">
        <v>6.4232669583345718E-4</v>
      </c>
      <c r="X391" s="2">
        <f>IF(OR(F390=1, F390=3, F390=4, F390=5,F390=9,F390=10,F390=11), B390-E390, IF(OR(F390=2, F390=6, F390=7,F390=8,F390=12), E390-B390, ""))</f>
        <v>0</v>
      </c>
      <c r="Y391" s="4">
        <v>-7.4748962698075478E-3</v>
      </c>
      <c r="AD391" s="4">
        <f>IF(OR(F390=1, F390=3, F390=4, F390=5,F390=9,F390=10,F390=11), D390-C390, IF(OR(F390=2, F390=6, F390=7,F390=8,F390=12), C390-D390, ""))</f>
        <v>-3.0999999999999986E-3</v>
      </c>
      <c r="AE391" s="4">
        <v>-5.6139011161561933E-3</v>
      </c>
      <c r="AJ391" s="4">
        <f>IF(OR(F390=1,F390=2, F390=3,F390=9,F390=11,F390=12), C390-E390, IF(OR( F390=4, F390=5,F390=6, F390=7,F390=8,F390=10), E390-C390, ""))</f>
        <v>-9.7000000000000003E-3</v>
      </c>
      <c r="AK391" s="4">
        <v>-1.2186684578178975E-3</v>
      </c>
      <c r="AP391" s="4">
        <f>IF(OR(F390=1, F390=3,F390=4, F390=5,F390=9,F390=10,F390=11), D390-E390, IF(OR(F390=2,F390=6, F390=7,F390=8,F390=12), E390-D390, ""))</f>
        <v>-1.2799999999999999E-2</v>
      </c>
      <c r="AQ391" s="4">
        <v>-6.8325695739740906E-3</v>
      </c>
    </row>
    <row r="392" spans="1:43" x14ac:dyDescent="0.3">
      <c r="A392" s="1">
        <v>40394</v>
      </c>
      <c r="B392" s="2">
        <v>5.1999999999999998E-3</v>
      </c>
      <c r="C392" s="2">
        <v>2.9999999999999997E-4</v>
      </c>
      <c r="D392" s="2">
        <v>-1.2999999999999999E-3</v>
      </c>
      <c r="E392" s="2">
        <v>5.7000000000000002E-3</v>
      </c>
      <c r="F392">
        <f t="shared" si="30"/>
        <v>8</v>
      </c>
      <c r="G392">
        <f t="shared" si="31"/>
        <v>2010</v>
      </c>
      <c r="L392" s="4">
        <f>IF(OR(F391=1, F391=3, F391=4, F391=5, F391=6,F391=9,F391=10,F391=11), B391-C391, IF(OR(F391=2, F391=7,F391=8,F391=12), C391-B391, ""))</f>
        <v>6.6E-3</v>
      </c>
      <c r="M392" s="4">
        <v>6.1292786832069929E-4</v>
      </c>
      <c r="R392" s="4">
        <f>IF(OR(F391=1, F391=4, F391=9,F391=10,F391=11), D391-B391, IF(OR(F391=2,F391=3,F391=5,F391=6, F391=7,F391=8,F391=12), B391-D391, ""))</f>
        <v>-7.3000000000000009E-3</v>
      </c>
      <c r="S392" s="4">
        <v>2.3780284950418638E-3</v>
      </c>
      <c r="X392" s="2">
        <f>IF(OR(F391=1, F391=3, F391=4, F391=5,F391=9,F391=10,F391=11), B391-E391, IF(OR(F391=2, F391=6, F391=7,F391=8,F391=12), E391-B391, ""))</f>
        <v>3.9999999999999996E-4</v>
      </c>
      <c r="Y392" s="4">
        <v>1.3276749028436523E-3</v>
      </c>
      <c r="AD392" s="4">
        <f>IF(OR(F391=1, F391=3, F391=4, F391=5,F391=9,F391=10,F391=11), D391-C391, IF(OR(F391=2, F391=6, F391=7,F391=8,F391=12), C391-D391, ""))</f>
        <v>-7.0000000000000097E-4</v>
      </c>
      <c r="AE392" s="4">
        <v>2.990956363362563E-3</v>
      </c>
      <c r="AJ392" s="4">
        <f>IF(OR(F391=1,F391=2, F391=3,F391=9,F391=11,F391=12), C391-E391, IF(OR( F391=4, F391=5,F391=6, F391=7,F391=8,F391=10), E391-C391, ""))</f>
        <v>-6.1999999999999998E-3</v>
      </c>
      <c r="AK392" s="4">
        <v>7.1474703452295302E-4</v>
      </c>
      <c r="AP392" s="4">
        <f>IF(OR(F391=1, F391=3,F391=4, F391=5,F391=9,F391=10,F391=11), D391-E391, IF(OR(F391=2,F391=6, F391=7,F391=8,F391=12), E391-D391, ""))</f>
        <v>-6.9000000000000008E-3</v>
      </c>
      <c r="AQ392" s="4">
        <v>3.7057033978855161E-3</v>
      </c>
    </row>
    <row r="393" spans="1:43" x14ac:dyDescent="0.3">
      <c r="A393" s="1">
        <v>40395</v>
      </c>
      <c r="B393" s="2">
        <v>-3.8E-3</v>
      </c>
      <c r="C393" s="2">
        <v>-4.5999999999999999E-3</v>
      </c>
      <c r="D393" s="2">
        <v>-3.3E-3</v>
      </c>
      <c r="E393" s="2">
        <v>-2.3999999999999998E-3</v>
      </c>
      <c r="F393">
        <f t="shared" si="30"/>
        <v>8</v>
      </c>
      <c r="G393">
        <f t="shared" si="31"/>
        <v>2010</v>
      </c>
      <c r="L393" s="4">
        <f>IF(OR(F392=1, F392=3, F392=4, F392=5, F392=6,F392=9,F392=10,F392=11), B392-C392, IF(OR(F392=2, F392=7,F392=8,F392=12), C392-B392, ""))</f>
        <v>-4.8999999999999998E-3</v>
      </c>
      <c r="M393" s="4">
        <v>4.4346714183108246E-3</v>
      </c>
      <c r="R393" s="4">
        <f>IF(OR(F392=1, F392=4, F392=9,F392=10,F392=11), D392-B392, IF(OR(F392=2,F392=3,F392=5,F392=6, F392=7,F392=8,F392=12), B392-D392, ""))</f>
        <v>6.4999999999999997E-3</v>
      </c>
      <c r="S393" s="4">
        <v>-1.1738245503798688E-3</v>
      </c>
      <c r="X393" s="2">
        <f>IF(OR(F392=1, F392=3, F392=4, F392=5,F392=9,F392=10,F392=11), B392-E392, IF(OR(F392=2, F392=6, F392=7,F392=8,F392=12), E392-B392, ""))</f>
        <v>5.0000000000000044E-4</v>
      </c>
      <c r="Y393" s="4">
        <v>2.0853328735707007E-3</v>
      </c>
      <c r="AD393" s="4">
        <f>IF(OR(F392=1, F392=3, F392=4, F392=5,F392=9,F392=10,F392=11), D392-C392, IF(OR(F392=2, F392=6, F392=7,F392=8,F392=12), C392-D392, ""))</f>
        <v>1.5999999999999999E-3</v>
      </c>
      <c r="AE393" s="4">
        <v>3.2608468679309558E-3</v>
      </c>
      <c r="AJ393" s="4">
        <f>IF(OR(F392=1,F392=2, F392=3,F392=9,F392=11,F392=12), C392-E392, IF(OR( F392=4, F392=5,F392=6, F392=7,F392=8,F392=10), E392-C392, ""))</f>
        <v>5.4000000000000003E-3</v>
      </c>
      <c r="AK393" s="4">
        <v>-2.349338544740124E-3</v>
      </c>
      <c r="AP393" s="4">
        <f>IF(OR(F392=1, F392=3,F392=4, F392=5,F392=9,F392=10,F392=11), D392-E392, IF(OR(F392=2,F392=6, F392=7,F392=8,F392=12), E392-D392, ""))</f>
        <v>7.0000000000000001E-3</v>
      </c>
      <c r="AQ393" s="4">
        <v>9.1150832319083185E-4</v>
      </c>
    </row>
    <row r="394" spans="1:43" x14ac:dyDescent="0.3">
      <c r="A394" s="1">
        <v>40396</v>
      </c>
      <c r="B394" s="2">
        <v>-1.4E-3</v>
      </c>
      <c r="C394" s="2">
        <v>-8.9999999999999998E-4</v>
      </c>
      <c r="D394" s="2">
        <v>-6.7999999999999996E-3</v>
      </c>
      <c r="E394" s="2">
        <v>-1.6000000000000001E-3</v>
      </c>
      <c r="F394">
        <f t="shared" si="30"/>
        <v>8</v>
      </c>
      <c r="G394">
        <f t="shared" si="31"/>
        <v>2010</v>
      </c>
      <c r="L394" s="4">
        <f>IF(OR(F393=1, F393=3, F393=4, F393=5, F393=6,F393=9,F393=10,F393=11), B393-C393, IF(OR(F393=2, F393=7,F393=8,F393=12), C393-B393, ""))</f>
        <v>-7.9999999999999993E-4</v>
      </c>
      <c r="M394" s="4">
        <v>5.9232936255200598E-3</v>
      </c>
      <c r="R394" s="4">
        <f>IF(OR(F393=1, F393=4, F393=9,F393=10,F393=11), D393-B393, IF(OR(F393=2,F393=3,F393=5,F393=6, F393=7,F393=8,F393=12), B393-D393, ""))</f>
        <v>-5.0000000000000001E-4</v>
      </c>
      <c r="S394" s="4">
        <v>5.0654674283865499E-3</v>
      </c>
      <c r="X394" s="2">
        <f>IF(OR(F393=1, F393=3, F393=4, F393=5,F393=9,F393=10,F393=11), B393-E393, IF(OR(F393=2, F393=6, F393=7,F393=8,F393=12), E393-B393, ""))</f>
        <v>1.4000000000000002E-3</v>
      </c>
      <c r="Y394" s="4">
        <v>4.4115310652833592E-3</v>
      </c>
      <c r="AD394" s="4">
        <f>IF(OR(F393=1, F393=3, F393=4, F393=5,F393=9,F393=10,F393=11), D393-C393, IF(OR(F393=2, F393=6, F393=7,F393=8,F393=12), C393-D393, ""))</f>
        <v>-1.2999999999999999E-3</v>
      </c>
      <c r="AE394" s="4">
        <v>1.098876105390661E-2</v>
      </c>
      <c r="AJ394" s="4">
        <f>IF(OR(F393=1,F393=2, F393=3,F393=9,F393=11,F393=12), C393-E393, IF(OR( F393=4, F393=5,F393=6, F393=7,F393=8,F393=10), E393-C393, ""))</f>
        <v>2.2000000000000001E-3</v>
      </c>
      <c r="AK394" s="4">
        <v>-1.5117625602367006E-3</v>
      </c>
      <c r="AP394" s="4">
        <f>IF(OR(F393=1, F393=3,F393=4, F393=5,F393=9,F393=10,F393=11), D393-E393, IF(OR(F393=2,F393=6, F393=7,F393=8,F393=12), E393-D393, ""))</f>
        <v>9.0000000000000019E-4</v>
      </c>
      <c r="AQ394" s="4">
        <v>9.4769984936699091E-3</v>
      </c>
    </row>
    <row r="395" spans="1:43" x14ac:dyDescent="0.3">
      <c r="A395" s="1">
        <v>40399</v>
      </c>
      <c r="B395" s="2">
        <v>8.6E-3</v>
      </c>
      <c r="C395" s="2">
        <v>1.34E-2</v>
      </c>
      <c r="D395" s="2">
        <v>1.35E-2</v>
      </c>
      <c r="E395" s="2">
        <v>7.9000000000000008E-3</v>
      </c>
      <c r="F395">
        <f t="shared" si="30"/>
        <v>8</v>
      </c>
      <c r="G395">
        <f t="shared" si="31"/>
        <v>2010</v>
      </c>
      <c r="L395" s="4">
        <f>IF(OR(F394=1, F394=3, F394=4, F394=5, F394=6,F394=9,F394=10,F394=11), B394-C394, IF(OR(F394=2, F394=7,F394=8,F394=12), C394-B394, ""))</f>
        <v>5.0000000000000001E-4</v>
      </c>
      <c r="M395" s="4">
        <v>7.735453085923466E-3</v>
      </c>
      <c r="R395" s="4">
        <f>IF(OR(F394=1, F394=4, F394=9,F394=10,F394=11), D394-B394, IF(OR(F394=2,F394=3,F394=5,F394=6, F394=7,F394=8,F394=12), B394-D394, ""))</f>
        <v>5.3999999999999994E-3</v>
      </c>
      <c r="S395" s="4">
        <v>-7.5897465620559552E-3</v>
      </c>
      <c r="X395" s="2">
        <f>IF(OR(F394=1, F394=3, F394=4, F394=5,F394=9,F394=10,F394=11), B394-E394, IF(OR(F394=2, F394=6, F394=7,F394=8,F394=12), E394-B394, ""))</f>
        <v>-2.0000000000000009E-4</v>
      </c>
      <c r="Y395" s="4">
        <v>8.5513876327800477E-3</v>
      </c>
      <c r="AD395" s="4">
        <f>IF(OR(F394=1, F394=3, F394=4, F394=5,F394=9,F394=10,F394=11), D394-C394, IF(OR(F394=2, F394=6, F394=7,F394=8,F394=12), C394-D394, ""))</f>
        <v>5.8999999999999999E-3</v>
      </c>
      <c r="AE395" s="4">
        <v>1.4570652386751122E-4</v>
      </c>
      <c r="AJ395" s="4">
        <f>IF(OR(F394=1,F394=2, F394=3,F394=9,F394=11,F394=12), C394-E394, IF(OR( F394=4, F394=5,F394=6, F394=7,F394=8,F394=10), E394-C394, ""))</f>
        <v>-7.000000000000001E-4</v>
      </c>
      <c r="AK395" s="4">
        <v>8.1593454685658143E-4</v>
      </c>
      <c r="AP395" s="4">
        <f>IF(OR(F394=1, F394=3,F394=4, F394=5,F394=9,F394=10,F394=11), D394-E394, IF(OR(F394=2,F394=6, F394=7,F394=8,F394=12), E394-D394, ""))</f>
        <v>5.1999999999999998E-3</v>
      </c>
      <c r="AQ395" s="4">
        <v>9.6164107072409266E-4</v>
      </c>
    </row>
    <row r="396" spans="1:43" x14ac:dyDescent="0.3">
      <c r="A396" s="1">
        <v>40400</v>
      </c>
      <c r="B396" s="2">
        <v>-4.5999999999999999E-3</v>
      </c>
      <c r="C396" s="2">
        <v>-3.3E-3</v>
      </c>
      <c r="D396" s="2">
        <v>-4.0000000000000002E-4</v>
      </c>
      <c r="E396" s="2">
        <v>-3.7000000000000002E-3</v>
      </c>
      <c r="F396">
        <f t="shared" si="30"/>
        <v>8</v>
      </c>
      <c r="G396">
        <f t="shared" si="31"/>
        <v>2010</v>
      </c>
      <c r="L396" s="4">
        <f>IF(OR(F395=1, F395=3, F395=4, F395=5, F395=6,F395=9,F395=10,F395=11), B395-C395, IF(OR(F395=2, F395=7,F395=8,F395=12), C395-B395, ""))</f>
        <v>4.8000000000000004E-3</v>
      </c>
      <c r="M396" s="4">
        <v>1.4225354236100714E-3</v>
      </c>
      <c r="R396" s="4">
        <f>IF(OR(F395=1, F395=4, F395=9,F395=10,F395=11), D395-B395, IF(OR(F395=2,F395=3,F395=5,F395=6, F395=7,F395=8,F395=12), B395-D395, ""))</f>
        <v>-4.8999999999999998E-3</v>
      </c>
      <c r="S396" s="4">
        <v>-4.7947020216141771E-3</v>
      </c>
      <c r="X396" s="2">
        <f>IF(OR(F395=1, F395=3, F395=4, F395=5,F395=9,F395=10,F395=11), B395-E395, IF(OR(F395=2, F395=6, F395=7,F395=8,F395=12), E395-B395, ""))</f>
        <v>-6.9999999999999923E-4</v>
      </c>
      <c r="Y396" s="4">
        <v>3.1738016561967675E-4</v>
      </c>
      <c r="AD396" s="4">
        <f>IF(OR(F395=1, F395=3, F395=4, F395=5,F395=9,F395=10,F395=11), D395-C395, IF(OR(F395=2, F395=6, F395=7,F395=8,F395=12), C395-D395, ""))</f>
        <v>-9.9999999999999395E-5</v>
      </c>
      <c r="AE396" s="4">
        <v>-3.3721665980041057E-3</v>
      </c>
      <c r="AJ396" s="4">
        <f>IF(OR(F395=1,F395=2, F395=3,F395=9,F395=11,F395=12), C395-E395, IF(OR( F395=4, F395=5,F395=6, F395=7,F395=8,F395=10), E395-C395, ""))</f>
        <v>-5.4999999999999997E-3</v>
      </c>
      <c r="AK396" s="4">
        <v>-1.1051552579903947E-3</v>
      </c>
      <c r="AP396" s="4">
        <f>IF(OR(F395=1, F395=3,F395=4, F395=5,F395=9,F395=10,F395=11), D395-E395, IF(OR(F395=2,F395=6, F395=7,F395=8,F395=12), E395-D395, ""))</f>
        <v>-5.5999999999999991E-3</v>
      </c>
      <c r="AQ396" s="4">
        <v>-4.4773218559945004E-3</v>
      </c>
    </row>
    <row r="397" spans="1:43" x14ac:dyDescent="0.3">
      <c r="A397" s="1">
        <v>40401</v>
      </c>
      <c r="B397" s="2">
        <v>-7.3000000000000001E-3</v>
      </c>
      <c r="C397" s="2">
        <v>-1.11E-2</v>
      </c>
      <c r="D397" s="2">
        <v>-8.6999999999999994E-3</v>
      </c>
      <c r="E397" s="2">
        <v>-8.2000000000000007E-3</v>
      </c>
      <c r="F397">
        <f t="shared" si="30"/>
        <v>8</v>
      </c>
      <c r="G397">
        <f t="shared" si="31"/>
        <v>2010</v>
      </c>
      <c r="L397" s="4">
        <f>IF(OR(F396=1, F396=3, F396=4, F396=5, F396=6,F396=9,F396=10,F396=11), B396-C396, IF(OR(F396=2, F396=7,F396=8,F396=12), C396-B396, ""))</f>
        <v>1.2999999999999999E-3</v>
      </c>
      <c r="M397" s="4">
        <v>2.1014773328201439E-3</v>
      </c>
      <c r="R397" s="4">
        <f>IF(OR(F396=1, F396=4, F396=9,F396=10,F396=11), D396-B396, IF(OR(F396=2,F396=3,F396=5,F396=6, F396=7,F396=8,F396=12), B396-D396, ""))</f>
        <v>-4.1999999999999997E-3</v>
      </c>
      <c r="S397" s="4">
        <v>2.5881450315780254E-4</v>
      </c>
      <c r="X397" s="2">
        <f>IF(OR(F396=1, F396=3, F396=4, F396=5,F396=9,F396=10,F396=11), B396-E396, IF(OR(F396=2, F396=6, F396=7,F396=8,F396=12), E396-B396, ""))</f>
        <v>8.9999999999999976E-4</v>
      </c>
      <c r="Y397" s="4">
        <v>1.9787615876902978E-3</v>
      </c>
      <c r="AD397" s="4">
        <f>IF(OR(F396=1, F396=3, F396=4, F396=5,F396=9,F396=10,F396=11), D396-C396, IF(OR(F396=2, F396=6, F396=7,F396=8,F396=12), C396-D396, ""))</f>
        <v>-2.8999999999999998E-3</v>
      </c>
      <c r="AE397" s="4">
        <v>2.3602918359779462E-3</v>
      </c>
      <c r="AJ397" s="4">
        <f>IF(OR(F396=1,F396=2, F396=3,F396=9,F396=11,F396=12), C396-E396, IF(OR( F396=4, F396=5,F396=6, F396=7,F396=8,F396=10), E396-C396, ""))</f>
        <v>-4.0000000000000018E-4</v>
      </c>
      <c r="AK397" s="4">
        <v>-1.2271574512984608E-4</v>
      </c>
      <c r="AP397" s="4">
        <f>IF(OR(F396=1, F396=3,F396=4, F396=5,F396=9,F396=10,F396=11), D396-E396, IF(OR(F396=2,F396=6, F396=7,F396=8,F396=12), E396-D396, ""))</f>
        <v>-3.3E-3</v>
      </c>
      <c r="AQ397" s="4">
        <v>2.2375760908481005E-3</v>
      </c>
    </row>
    <row r="398" spans="1:43" x14ac:dyDescent="0.3">
      <c r="A398" s="1">
        <v>40402</v>
      </c>
      <c r="B398" s="2">
        <v>-8.0000000000000004E-4</v>
      </c>
      <c r="C398" s="2">
        <v>9.7999999999999997E-3</v>
      </c>
      <c r="D398" s="2">
        <v>1.49E-2</v>
      </c>
      <c r="E398" s="2">
        <v>2.0000000000000001E-4</v>
      </c>
      <c r="F398">
        <f t="shared" si="30"/>
        <v>8</v>
      </c>
      <c r="G398">
        <f t="shared" si="31"/>
        <v>2010</v>
      </c>
      <c r="L398" s="4">
        <f>IF(OR(F397=1, F397=3, F397=4, F397=5, F397=6,F397=9,F397=10,F397=11), B397-C397, IF(OR(F397=2, F397=7,F397=8,F397=12), C397-B397, ""))</f>
        <v>-3.8000000000000004E-3</v>
      </c>
      <c r="M398" s="4">
        <v>-2.4296306863538803E-3</v>
      </c>
      <c r="R398" s="4">
        <f>IF(OR(F397=1, F397=4, F397=9,F397=10,F397=11), D397-B397, IF(OR(F397=2,F397=3,F397=5,F397=6, F397=7,F397=8,F397=12), B397-D397, ""))</f>
        <v>1.3999999999999993E-3</v>
      </c>
      <c r="S398" s="4">
        <v>-1.2026328337580439E-3</v>
      </c>
      <c r="X398" s="2">
        <f>IF(OR(F397=1, F397=3, F397=4, F397=5,F397=9,F397=10,F397=11), B397-E397, IF(OR(F397=2, F397=6, F397=7,F397=8,F397=12), E397-B397, ""))</f>
        <v>-9.0000000000000063E-4</v>
      </c>
      <c r="Y398" s="4">
        <v>-4.7388293541375838E-3</v>
      </c>
      <c r="AD398" s="4">
        <f>IF(OR(F397=1, F397=3, F397=4, F397=5,F397=9,F397=10,F397=11), D397-C397, IF(OR(F397=2, F397=6, F397=7,F397=8,F397=12), C397-D397, ""))</f>
        <v>-2.4000000000000011E-3</v>
      </c>
      <c r="AE398" s="4">
        <v>-3.6322635201119242E-3</v>
      </c>
      <c r="AJ398" s="4">
        <f>IF(OR(F397=1,F397=2, F397=3,F397=9,F397=11,F397=12), C397-E397, IF(OR( F397=4, F397=5,F397=6, F397=7,F397=8,F397=10), E397-C397, ""))</f>
        <v>2.8999999999999998E-3</v>
      </c>
      <c r="AK398" s="4">
        <v>-2.3091986677837035E-3</v>
      </c>
      <c r="AP398" s="4">
        <f>IF(OR(F397=1, F397=3,F397=4, F397=5,F397=9,F397=10,F397=11), D397-E397, IF(OR(F397=2,F397=6, F397=7,F397=8,F397=12), E397-D397, ""))</f>
        <v>4.9999999999999871E-4</v>
      </c>
      <c r="AQ398" s="4">
        <v>-5.9414621878956277E-3</v>
      </c>
    </row>
    <row r="399" spans="1:43" x14ac:dyDescent="0.3">
      <c r="A399" s="1">
        <v>40403</v>
      </c>
      <c r="B399" s="2">
        <v>6.6E-3</v>
      </c>
      <c r="C399" s="2">
        <v>1.04E-2</v>
      </c>
      <c r="D399" s="2">
        <v>1.4500000000000001E-2</v>
      </c>
      <c r="E399" s="2">
        <v>5.1999999999999998E-3</v>
      </c>
      <c r="F399">
        <f t="shared" si="30"/>
        <v>8</v>
      </c>
      <c r="G399">
        <f t="shared" si="31"/>
        <v>2010</v>
      </c>
      <c r="L399" s="4">
        <f>IF(OR(F398=1, F398=3, F398=4, F398=5, F398=6,F398=9,F398=10,F398=11), B398-C398, IF(OR(F398=2, F398=7,F398=8,F398=12), C398-B398, ""))</f>
        <v>1.06E-2</v>
      </c>
      <c r="M399" s="4">
        <v>-1.3217011413045369E-3</v>
      </c>
      <c r="R399" s="4">
        <f>IF(OR(F398=1, F398=4, F398=9,F398=10,F398=11), D398-B398, IF(OR(F398=2,F398=3,F398=5,F398=6, F398=7,F398=8,F398=12), B398-D398, ""))</f>
        <v>-1.5699999999999999E-2</v>
      </c>
      <c r="S399" s="4">
        <v>3.8560641445256234E-3</v>
      </c>
      <c r="X399" s="2">
        <f>IF(OR(F398=1, F398=3, F398=4, F398=5,F398=9,F398=10,F398=11), B398-E398, IF(OR(F398=2, F398=6, F398=7,F398=8,F398=12), E398-B398, ""))</f>
        <v>1E-3</v>
      </c>
      <c r="Y399" s="4">
        <v>-8.57613911000974E-4</v>
      </c>
      <c r="AD399" s="4">
        <f>IF(OR(F398=1, F398=3, F398=4, F398=5,F398=9,F398=10,F398=11), D398-C398, IF(OR(F398=2, F398=6, F398=7,F398=8,F398=12), C398-D398, ""))</f>
        <v>-5.1000000000000004E-3</v>
      </c>
      <c r="AE399" s="4">
        <v>2.5343630032210866E-3</v>
      </c>
      <c r="AJ399" s="4">
        <f>IF(OR(F398=1,F398=2, F398=3,F398=9,F398=11,F398=12), C398-E398, IF(OR( F398=4, F398=5,F398=6, F398=7,F398=8,F398=10), E398-C398, ""))</f>
        <v>-9.5999999999999992E-3</v>
      </c>
      <c r="AK399" s="4">
        <v>4.6408723030356286E-4</v>
      </c>
      <c r="AP399" s="4">
        <f>IF(OR(F398=1, F398=3,F398=4, F398=5,F398=9,F398=10,F398=11), D398-E398, IF(OR(F398=2,F398=6, F398=7,F398=8,F398=12), E398-D398, ""))</f>
        <v>-1.47E-2</v>
      </c>
      <c r="AQ399" s="4">
        <v>2.9984502335246494E-3</v>
      </c>
    </row>
    <row r="400" spans="1:43" x14ac:dyDescent="0.3">
      <c r="A400" s="1">
        <v>40406</v>
      </c>
      <c r="B400" s="2">
        <v>-6.1999999999999998E-3</v>
      </c>
      <c r="C400" s="2">
        <v>-6.3E-3</v>
      </c>
      <c r="D400" s="2">
        <v>-5.3E-3</v>
      </c>
      <c r="E400" s="2">
        <v>-6.4000000000000003E-3</v>
      </c>
      <c r="F400">
        <f t="shared" si="30"/>
        <v>8</v>
      </c>
      <c r="G400">
        <f t="shared" si="31"/>
        <v>2010</v>
      </c>
      <c r="L400" s="4">
        <f>IF(OR(F399=1, F399=3, F399=4, F399=5, F399=6,F399=9,F399=10,F399=11), B399-C399, IF(OR(F399=2, F399=7,F399=8,F399=12), C399-B399, ""))</f>
        <v>3.7999999999999996E-3</v>
      </c>
      <c r="M400" s="4">
        <v>1.7665594082137822E-4</v>
      </c>
      <c r="R400" s="4">
        <f>IF(OR(F399=1, F399=4, F399=9,F399=10,F399=11), D399-B399, IF(OR(F399=2,F399=3,F399=5,F399=6, F399=7,F399=8,F399=12), B399-D399, ""))</f>
        <v>-7.9000000000000008E-3</v>
      </c>
      <c r="S400" s="4">
        <v>-3.6515776006184981E-3</v>
      </c>
      <c r="X400" s="2">
        <f>IF(OR(F399=1, F399=3, F399=4, F399=5,F399=9,F399=10,F399=11), B399-E399, IF(OR(F399=2, F399=6, F399=7,F399=8,F399=12), E399-B399, ""))</f>
        <v>-1.4000000000000002E-3</v>
      </c>
      <c r="Y400" s="4">
        <v>5.1990497609234135E-4</v>
      </c>
      <c r="AD400" s="4">
        <f>IF(OR(F399=1, F399=3, F399=4, F399=5,F399=9,F399=10,F399=11), D399-C399, IF(OR(F399=2, F399=6, F399=7,F399=8,F399=12), C399-D399, ""))</f>
        <v>-4.1000000000000012E-3</v>
      </c>
      <c r="AE400" s="4">
        <v>-3.4749216597971199E-3</v>
      </c>
      <c r="AJ400" s="4">
        <f>IF(OR(F399=1,F399=2, F399=3,F399=9,F399=11,F399=12), C399-E399, IF(OR( F399=4, F399=5,F399=6, F399=7,F399=8,F399=10), E399-C399, ""))</f>
        <v>-5.1999999999999998E-3</v>
      </c>
      <c r="AK400" s="4">
        <v>3.4324903527096313E-4</v>
      </c>
      <c r="AP400" s="4">
        <f>IF(OR(F399=1, F399=3,F399=4, F399=5,F399=9,F399=10,F399=11), D399-E399, IF(OR(F399=2,F399=6, F399=7,F399=8,F399=12), E399-D399, ""))</f>
        <v>-9.300000000000001E-3</v>
      </c>
      <c r="AQ400" s="4">
        <v>-3.1316726245261568E-3</v>
      </c>
    </row>
    <row r="401" spans="1:43" x14ac:dyDescent="0.3">
      <c r="A401" s="1">
        <v>40407</v>
      </c>
      <c r="B401" s="2">
        <v>-8.0000000000000004E-4</v>
      </c>
      <c r="C401" s="2">
        <v>5.4999999999999997E-3</v>
      </c>
      <c r="D401" s="2">
        <v>8.3999999999999995E-3</v>
      </c>
      <c r="E401" s="2">
        <v>-1E-4</v>
      </c>
      <c r="F401">
        <f t="shared" si="30"/>
        <v>8</v>
      </c>
      <c r="G401">
        <f t="shared" si="31"/>
        <v>2010</v>
      </c>
      <c r="L401" s="4">
        <f>IF(OR(F400=1, F400=3, F400=4, F400=5, F400=6,F400=9,F400=10,F400=11), B400-C400, IF(OR(F400=2, F400=7,F400=8,F400=12), C400-B400, ""))</f>
        <v>-1.0000000000000026E-4</v>
      </c>
      <c r="M401" s="4">
        <v>6.0549596874519621E-4</v>
      </c>
      <c r="R401" s="4">
        <f>IF(OR(F400=1, F400=4, F400=9,F400=10,F400=11), D400-B400, IF(OR(F400=2,F400=3,F400=5,F400=6, F400=7,F400=8,F400=12), B400-D400, ""))</f>
        <v>-8.9999999999999976E-4</v>
      </c>
      <c r="S401" s="4">
        <v>2.6107651209868639E-3</v>
      </c>
      <c r="X401" s="2">
        <f>IF(OR(F400=1, F400=3, F400=4, F400=5,F400=9,F400=10,F400=11), B400-E400, IF(OR(F400=2, F400=6, F400=7,F400=8,F400=12), E400-B400, ""))</f>
        <v>-2.0000000000000052E-4</v>
      </c>
      <c r="Y401" s="4">
        <v>1.4206593855629092E-3</v>
      </c>
      <c r="AD401" s="4">
        <f>IF(OR(F400=1, F400=3, F400=4, F400=5,F400=9,F400=10,F400=11), D400-C400, IF(OR(F400=2, F400=6, F400=7,F400=8,F400=12), C400-D400, ""))</f>
        <v>-1E-3</v>
      </c>
      <c r="AE401" s="4">
        <v>3.2162610897320601E-3</v>
      </c>
      <c r="AJ401" s="4">
        <f>IF(OR(F400=1,F400=2, F400=3,F400=9,F400=11,F400=12), C400-E400, IF(OR( F400=4, F400=5,F400=6, F400=7,F400=8,F400=10), E400-C400, ""))</f>
        <v>-1.0000000000000026E-4</v>
      </c>
      <c r="AK401" s="4">
        <v>8.1516341681771298E-4</v>
      </c>
      <c r="AP401" s="4">
        <f>IF(OR(F400=1, F400=3,F400=4, F400=5,F400=9,F400=10,F400=11), D400-E400, IF(OR(F400=2,F400=6, F400=7,F400=8,F400=12), E400-D400, ""))</f>
        <v>-1.1000000000000003E-3</v>
      </c>
      <c r="AQ401" s="4">
        <v>4.0314245065497731E-3</v>
      </c>
    </row>
    <row r="402" spans="1:43" x14ac:dyDescent="0.3">
      <c r="A402" s="1">
        <v>40408</v>
      </c>
      <c r="B402" s="2">
        <v>1.2E-2</v>
      </c>
      <c r="C402" s="2">
        <v>1.44E-2</v>
      </c>
      <c r="D402" s="2">
        <v>1.15E-2</v>
      </c>
      <c r="E402" s="2">
        <v>1.15E-2</v>
      </c>
      <c r="F402">
        <f t="shared" si="30"/>
        <v>8</v>
      </c>
      <c r="G402">
        <f t="shared" si="31"/>
        <v>2010</v>
      </c>
      <c r="L402" s="4">
        <f>IF(OR(F401=1, F401=3, F401=4, F401=5, F401=6,F401=9,F401=10,F401=11), B401-C401, IF(OR(F401=2, F401=7,F401=8,F401=12), C401-B401, ""))</f>
        <v>6.3E-3</v>
      </c>
      <c r="M402" s="4">
        <v>-2.2127760113668671E-3</v>
      </c>
      <c r="R402" s="4">
        <f>IF(OR(F401=1, F401=4, F401=9,F401=10,F401=11), D401-B401, IF(OR(F401=2,F401=3,F401=5,F401=6, F401=7,F401=8,F401=12), B401-D401, ""))</f>
        <v>-9.1999999999999998E-3</v>
      </c>
      <c r="S402" s="4">
        <v>4.5745514969933246E-3</v>
      </c>
      <c r="X402" s="2">
        <f>IF(OR(F401=1, F401=3, F401=4, F401=5,F401=9,F401=10,F401=11), B401-E401, IF(OR(F401=2, F401=6, F401=7,F401=8,F401=12), E401-B401, ""))</f>
        <v>6.9999999999999999E-4</v>
      </c>
      <c r="Y402" s="4">
        <v>-1.1274836433167387E-3</v>
      </c>
      <c r="AD402" s="4">
        <f>IF(OR(F401=1, F401=3, F401=4, F401=5,F401=9,F401=10,F401=11), D401-C401, IF(OR(F401=2, F401=6, F401=7,F401=8,F401=12), C401-D401, ""))</f>
        <v>-2.8999999999999998E-3</v>
      </c>
      <c r="AE402" s="4">
        <v>2.3617754856264574E-3</v>
      </c>
      <c r="AJ402" s="4">
        <f>IF(OR(F401=1,F401=2, F401=3,F401=9,F401=11,F401=12), C401-E401, IF(OR( F401=4, F401=5,F401=6, F401=7,F401=8,F401=10), E401-C401, ""))</f>
        <v>-5.5999999999999999E-3</v>
      </c>
      <c r="AK402" s="4">
        <v>1.0852923680501284E-3</v>
      </c>
      <c r="AP402" s="4">
        <f>IF(OR(F401=1, F401=3,F401=4, F401=5,F401=9,F401=10,F401=11), D401-E401, IF(OR(F401=2,F401=6, F401=7,F401=8,F401=12), E401-D401, ""))</f>
        <v>-8.4999999999999989E-3</v>
      </c>
      <c r="AQ402" s="4">
        <v>3.4470678536765859E-3</v>
      </c>
    </row>
    <row r="403" spans="1:43" x14ac:dyDescent="0.3">
      <c r="A403" s="1">
        <v>40409</v>
      </c>
      <c r="B403" s="2">
        <v>1.11E-2</v>
      </c>
      <c r="C403" s="2">
        <v>2.23E-2</v>
      </c>
      <c r="D403" s="2">
        <v>1.9900000000000001E-2</v>
      </c>
      <c r="E403" s="2">
        <v>1.0800000000000001E-2</v>
      </c>
      <c r="F403">
        <f t="shared" si="30"/>
        <v>8</v>
      </c>
      <c r="G403">
        <f t="shared" si="31"/>
        <v>2010</v>
      </c>
      <c r="L403" s="4">
        <f>IF(OR(F402=1, F402=3, F402=4, F402=5, F402=6,F402=9,F402=10,F402=11), B402-C402, IF(OR(F402=2, F402=7,F402=8,F402=12), C402-B402, ""))</f>
        <v>2.3999999999999994E-3</v>
      </c>
      <c r="M403" s="4">
        <v>-8.3851890430919132E-3</v>
      </c>
      <c r="R403" s="4">
        <f>IF(OR(F402=1, F402=4, F402=9,F402=10,F402=11), D402-B402, IF(OR(F402=2,F402=3,F402=5,F402=6, F402=7,F402=8,F402=12), B402-D402, ""))</f>
        <v>5.0000000000000044E-4</v>
      </c>
      <c r="S403" s="4">
        <v>3.5196504742297102E-4</v>
      </c>
      <c r="X403" s="2">
        <f>IF(OR(F402=1, F402=3, F402=4, F402=5,F402=9,F402=10,F402=11), B402-E402, IF(OR(F402=2, F402=6, F402=7,F402=8,F402=12), E402-B402, ""))</f>
        <v>-5.0000000000000044E-4</v>
      </c>
      <c r="Y403" s="4">
        <v>-7.1861712496113436E-3</v>
      </c>
      <c r="AD403" s="4">
        <f>IF(OR(F402=1, F402=3, F402=4, F402=5,F402=9,F402=10,F402=11), D402-C402, IF(OR(F402=2, F402=6, F402=7,F402=8,F402=12), C402-D402, ""))</f>
        <v>2.8999999999999998E-3</v>
      </c>
      <c r="AE403" s="4">
        <v>-8.0332239956689422E-3</v>
      </c>
      <c r="AJ403" s="4">
        <f>IF(OR(F402=1,F402=2, F402=3,F402=9,F402=11,F402=12), C402-E402, IF(OR( F402=4, F402=5,F402=6, F402=7,F402=8,F402=10), E402-C402, ""))</f>
        <v>-2.8999999999999998E-3</v>
      </c>
      <c r="AK403" s="4">
        <v>1.1990177934805696E-3</v>
      </c>
      <c r="AP403" s="4">
        <f>IF(OR(F402=1, F402=3,F402=4, F402=5,F402=9,F402=10,F402=11), D402-E402, IF(OR(F402=2,F402=6, F402=7,F402=8,F402=12), E402-D402, ""))</f>
        <v>0</v>
      </c>
      <c r="AQ403" s="4">
        <v>-6.8342062021883726E-3</v>
      </c>
    </row>
    <row r="404" spans="1:43" x14ac:dyDescent="0.3">
      <c r="A404" s="1">
        <v>40410</v>
      </c>
      <c r="B404" s="2">
        <v>-1.6999999999999999E-3</v>
      </c>
      <c r="C404" s="2">
        <v>-4.4000000000000003E-3</v>
      </c>
      <c r="D404" s="2">
        <v>-6.8999999999999999E-3</v>
      </c>
      <c r="E404" s="2">
        <v>-2.8999999999999998E-3</v>
      </c>
      <c r="F404">
        <f t="shared" si="30"/>
        <v>8</v>
      </c>
      <c r="G404">
        <f t="shared" si="31"/>
        <v>2010</v>
      </c>
      <c r="L404" s="4">
        <f>IF(OR(F403=1, F403=3, F403=4, F403=5, F403=6,F403=9,F403=10,F403=11), B403-C403, IF(OR(F403=2, F403=7,F403=8,F403=12), C403-B403, ""))</f>
        <v>1.12E-2</v>
      </c>
      <c r="M404" s="4">
        <v>-1.5682184227323013E-3</v>
      </c>
      <c r="R404" s="4">
        <f>IF(OR(F403=1, F403=4, F403=9,F403=10,F403=11), D403-B403, IF(OR(F403=2,F403=3,F403=5,F403=6, F403=7,F403=8,F403=12), B403-D403, ""))</f>
        <v>-8.8000000000000005E-3</v>
      </c>
      <c r="S404" s="4">
        <v>-3.8725645846673382E-3</v>
      </c>
      <c r="X404" s="2">
        <f>IF(OR(F403=1, F403=3, F403=4, F403=5,F403=9,F403=10,F403=11), B403-E403, IF(OR(F403=2, F403=6, F403=7,F403=8,F403=12), E403-B403, ""))</f>
        <v>-2.9999999999999992E-4</v>
      </c>
      <c r="Y404" s="4">
        <v>-1.2733775516238827E-3</v>
      </c>
      <c r="AD404" s="4">
        <f>IF(OR(F403=1, F403=3, F403=4, F403=5,F403=9,F403=10,F403=11), D403-C403, IF(OR(F403=2, F403=6, F403=7,F403=8,F403=12), C403-D403, ""))</f>
        <v>2.3999999999999994E-3</v>
      </c>
      <c r="AE404" s="4">
        <v>-5.4407830073996393E-3</v>
      </c>
      <c r="AJ404" s="4">
        <f>IF(OR(F403=1,F403=2, F403=3,F403=9,F403=11,F403=12), C403-E403, IF(OR( F403=4, F403=5,F403=6, F403=7,F403=8,F403=10), E403-C403, ""))</f>
        <v>-1.15E-2</v>
      </c>
      <c r="AK404" s="4">
        <v>2.9484087110841868E-4</v>
      </c>
      <c r="AP404" s="4">
        <f>IF(OR(F403=1, F403=3,F403=4, F403=5,F403=9,F403=10,F403=11), D403-E403, IF(OR(F403=2,F403=6, F403=7,F403=8,F403=12), E403-D403, ""))</f>
        <v>-9.1000000000000004E-3</v>
      </c>
      <c r="AQ404" s="4">
        <v>-5.1459421362912202E-3</v>
      </c>
    </row>
    <row r="405" spans="1:43" x14ac:dyDescent="0.3">
      <c r="A405" s="1">
        <v>40413</v>
      </c>
      <c r="B405" s="2">
        <v>2.3E-3</v>
      </c>
      <c r="C405" s="2">
        <v>3.5000000000000001E-3</v>
      </c>
      <c r="D405" s="2">
        <v>5.5999999999999999E-3</v>
      </c>
      <c r="E405" s="2">
        <v>4.0000000000000002E-4</v>
      </c>
      <c r="F405">
        <f t="shared" si="30"/>
        <v>8</v>
      </c>
      <c r="G405">
        <f t="shared" si="31"/>
        <v>2010</v>
      </c>
      <c r="L405" s="4">
        <f>IF(OR(F404=1, F404=3, F404=4, F404=5, F404=6,F404=9,F404=10,F404=11), B404-C404, IF(OR(F404=2, F404=7,F404=8,F404=12), C404-B404, ""))</f>
        <v>-2.7000000000000001E-3</v>
      </c>
      <c r="M405" s="4">
        <v>-5.0178850873835151E-3</v>
      </c>
      <c r="R405" s="4">
        <f>IF(OR(F404=1, F404=4, F404=9,F404=10,F404=11), D404-B404, IF(OR(F404=2,F404=3,F404=5,F404=6, F404=7,F404=8,F404=12), B404-D404, ""))</f>
        <v>5.1999999999999998E-3</v>
      </c>
      <c r="S405" s="4">
        <v>8.1965125354930548E-4</v>
      </c>
      <c r="X405" s="2">
        <f>IF(OR(F404=1, F404=3, F404=4, F404=5,F404=9,F404=10,F404=11), B404-E404, IF(OR(F404=2, F404=6, F404=7,F404=8,F404=12), E404-B404, ""))</f>
        <v>-1.1999999999999999E-3</v>
      </c>
      <c r="Y405" s="4">
        <v>-4.9881566640081684E-3</v>
      </c>
      <c r="AD405" s="4">
        <f>IF(OR(F404=1, F404=3, F404=4, F404=5,F404=9,F404=10,F404=11), D404-C404, IF(OR(F404=2, F404=6, F404=7,F404=8,F404=12), C404-D404, ""))</f>
        <v>2.4999999999999996E-3</v>
      </c>
      <c r="AE405" s="4">
        <v>-4.1982338338342091E-3</v>
      </c>
      <c r="AJ405" s="4">
        <f>IF(OR(F404=1,F404=2, F404=3,F404=9,F404=11,F404=12), C404-E404, IF(OR( F404=4, F404=5,F404=6, F404=7,F404=8,F404=10), E404-C404, ""))</f>
        <v>1.5000000000000005E-3</v>
      </c>
      <c r="AK405" s="4">
        <v>2.9728423375346199E-5</v>
      </c>
      <c r="AP405" s="4">
        <f>IF(OR(F404=1, F404=3,F404=4, F404=5,F404=9,F404=10,F404=11), D404-E404, IF(OR(F404=2,F404=6, F404=7,F404=8,F404=12), E404-D404, ""))</f>
        <v>4.0000000000000001E-3</v>
      </c>
      <c r="AQ405" s="4">
        <v>-4.1685054104588634E-3</v>
      </c>
    </row>
    <row r="406" spans="1:43" x14ac:dyDescent="0.3">
      <c r="A406" s="1">
        <v>40414</v>
      </c>
      <c r="B406" s="2">
        <v>-6.8999999999999999E-3</v>
      </c>
      <c r="C406" s="2">
        <v>-3.5999999999999999E-3</v>
      </c>
      <c r="D406" s="2">
        <v>-4.7000000000000002E-3</v>
      </c>
      <c r="E406" s="2">
        <v>-5.3E-3</v>
      </c>
      <c r="F406">
        <f t="shared" si="30"/>
        <v>8</v>
      </c>
      <c r="G406">
        <f t="shared" si="31"/>
        <v>2010</v>
      </c>
      <c r="L406" s="4">
        <f>IF(OR(F405=1, F405=3, F405=4, F405=5, F405=6,F405=9,F405=10,F405=11), B405-C405, IF(OR(F405=2, F405=7,F405=8,F405=12), C405-B405, ""))</f>
        <v>1.2000000000000001E-3</v>
      </c>
      <c r="M406" s="4">
        <v>-5.9283445496913015E-3</v>
      </c>
      <c r="R406" s="4">
        <f>IF(OR(F405=1, F405=4, F405=9,F405=10,F405=11), D405-B405, IF(OR(F405=2,F405=3,F405=5,F405=6, F405=7,F405=8,F405=12), B405-D405, ""))</f>
        <v>-3.3E-3</v>
      </c>
      <c r="S406" s="4">
        <v>-4.7285252422851042E-3</v>
      </c>
      <c r="X406" s="2">
        <f>IF(OR(F405=1, F405=3, F405=4, F405=5,F405=9,F405=10,F405=11), B405-E405, IF(OR(F405=2, F405=6, F405=7,F405=8,F405=12), E405-B405, ""))</f>
        <v>-1.9E-3</v>
      </c>
      <c r="Y406" s="4">
        <v>-7.4173435998719584E-3</v>
      </c>
      <c r="AD406" s="4">
        <f>IF(OR(F405=1, F405=3, F405=4, F405=5,F405=9,F405=10,F405=11), D405-C405, IF(OR(F405=2, F405=6, F405=7,F405=8,F405=12), C405-D405, ""))</f>
        <v>-2.0999999999999999E-3</v>
      </c>
      <c r="AE406" s="4">
        <v>-1.0656869791976406E-2</v>
      </c>
      <c r="AJ406" s="4">
        <f>IF(OR(F405=1,F405=2, F405=3,F405=9,F405=11,F405=12), C405-E405, IF(OR( F405=4, F405=5,F405=6, F405=7,F405=8,F405=10), E405-C405, ""))</f>
        <v>-3.0999999999999999E-3</v>
      </c>
      <c r="AK406" s="4">
        <v>-1.4889990501806569E-3</v>
      </c>
      <c r="AP406" s="4">
        <f>IF(OR(F405=1, F405=3,F405=4, F405=5,F405=9,F405=10,F405=11), D405-E405, IF(OR(F405=2,F405=6, F405=7,F405=8,F405=12), E405-D405, ""))</f>
        <v>-5.1999999999999998E-3</v>
      </c>
      <c r="AQ406" s="4">
        <v>-1.2145868842157063E-2</v>
      </c>
    </row>
    <row r="407" spans="1:43" x14ac:dyDescent="0.3">
      <c r="A407" s="1">
        <v>40415</v>
      </c>
      <c r="B407" s="2">
        <v>-7.7999999999999996E-3</v>
      </c>
      <c r="C407" s="2">
        <v>-1.0800000000000001E-2</v>
      </c>
      <c r="D407" s="2">
        <v>-9.4999999999999998E-3</v>
      </c>
      <c r="E407" s="2">
        <v>-7.1999999999999998E-3</v>
      </c>
      <c r="F407">
        <f t="shared" si="30"/>
        <v>8</v>
      </c>
      <c r="G407">
        <f t="shared" si="31"/>
        <v>2010</v>
      </c>
      <c r="L407" s="4">
        <f>IF(OR(F406=1, F406=3, F406=4, F406=5, F406=6,F406=9,F406=10,F406=11), B406-C406, IF(OR(F406=2, F406=7,F406=8,F406=12), C406-B406, ""))</f>
        <v>3.3E-3</v>
      </c>
      <c r="M407" s="4">
        <v>-8.8940348879280482E-4</v>
      </c>
      <c r="R407" s="4">
        <f>IF(OR(F406=1, F406=4, F406=9,F406=10,F406=11), D406-B406, IF(OR(F406=2,F406=3,F406=5,F406=6, F406=7,F406=8,F406=12), B406-D406, ""))</f>
        <v>-2.1999999999999997E-3</v>
      </c>
      <c r="S407" s="4">
        <v>-3.041236252714422E-3</v>
      </c>
      <c r="X407" s="2">
        <f>IF(OR(F406=1, F406=3, F406=4, F406=5,F406=9,F406=10,F406=11), B406-E406, IF(OR(F406=2, F406=6, F406=7,F406=8,F406=12), E406-B406, ""))</f>
        <v>1.5999999999999999E-3</v>
      </c>
      <c r="Y407" s="4">
        <v>-1.8085589146358645E-3</v>
      </c>
      <c r="AD407" s="4">
        <f>IF(OR(F406=1, F406=3, F406=4, F406=5,F406=9,F406=10,F406=11), D406-C406, IF(OR(F406=2, F406=6, F406=7,F406=8,F406=12), C406-D406, ""))</f>
        <v>1.1000000000000003E-3</v>
      </c>
      <c r="AE407" s="4">
        <v>-3.9306397415072268E-3</v>
      </c>
      <c r="AJ407" s="4">
        <f>IF(OR(F406=1,F406=2, F406=3,F406=9,F406=11,F406=12), C406-E406, IF(OR( F406=4, F406=5,F406=6, F406=7,F406=8,F406=10), E406-C406, ""))</f>
        <v>-1.7000000000000001E-3</v>
      </c>
      <c r="AK407" s="4">
        <v>-9.1915542584305955E-4</v>
      </c>
      <c r="AP407" s="4">
        <f>IF(OR(F406=1, F406=3,F406=4, F406=5,F406=9,F406=10,F406=11), D406-E406, IF(OR(F406=2,F406=6, F406=7,F406=8,F406=12), E406-D406, ""))</f>
        <v>-5.9999999999999984E-4</v>
      </c>
      <c r="AQ407" s="4">
        <v>-4.8497951673502869E-3</v>
      </c>
    </row>
    <row r="408" spans="1:43" x14ac:dyDescent="0.3">
      <c r="A408" s="1">
        <v>40416</v>
      </c>
      <c r="B408" s="2">
        <v>2.8E-3</v>
      </c>
      <c r="C408" s="2">
        <v>2.8E-3</v>
      </c>
      <c r="D408" s="2">
        <v>4.0000000000000001E-3</v>
      </c>
      <c r="E408" s="2">
        <v>2.5999999999999999E-3</v>
      </c>
      <c r="F408">
        <f t="shared" si="30"/>
        <v>8</v>
      </c>
      <c r="G408">
        <f t="shared" si="31"/>
        <v>2010</v>
      </c>
      <c r="L408" s="4">
        <f>IF(OR(F407=1, F407=3, F407=4, F407=5, F407=6,F407=9,F407=10,F407=11), B407-C407, IF(OR(F407=2, F407=7,F407=8,F407=12), C407-B407, ""))</f>
        <v>-3.0000000000000009E-3</v>
      </c>
      <c r="M408" s="4">
        <v>-1.9784229168824325E-3</v>
      </c>
      <c r="R408" s="4">
        <f>IF(OR(F407=1, F407=4, F407=9,F407=10,F407=11), D407-B407, IF(OR(F407=2,F407=3,F407=5,F407=6, F407=7,F407=8,F407=12), B407-D407, ""))</f>
        <v>1.7000000000000001E-3</v>
      </c>
      <c r="S408" s="4">
        <v>1.9725677571191483E-3</v>
      </c>
      <c r="X408" s="2">
        <f>IF(OR(F407=1, F407=3, F407=4, F407=5,F407=9,F407=10,F407=11), B407-E407, IF(OR(F407=2, F407=6, F407=7,F407=8,F407=12), E407-B407, ""))</f>
        <v>5.9999999999999984E-4</v>
      </c>
      <c r="Y408" s="4">
        <v>-8.8024148114403339E-4</v>
      </c>
      <c r="AD408" s="4">
        <f>IF(OR(F407=1, F407=3, F407=4, F407=5,F407=9,F407=10,F407=11), D407-C407, IF(OR(F407=2, F407=6, F407=7,F407=8,F407=12), C407-D407, ""))</f>
        <v>-1.3000000000000008E-3</v>
      </c>
      <c r="AE408" s="4">
        <v>-5.8551597632841221E-6</v>
      </c>
      <c r="AJ408" s="4">
        <f>IF(OR(F407=1,F407=2, F407=3,F407=9,F407=11,F407=12), C407-E407, IF(OR( F407=4, F407=5,F407=6, F407=7,F407=8,F407=10), E407-C407, ""))</f>
        <v>3.6000000000000008E-3</v>
      </c>
      <c r="AK408" s="4">
        <v>1.0981814357383991E-3</v>
      </c>
      <c r="AP408" s="4">
        <f>IF(OR(F407=1, F407=3,F407=4, F407=5,F407=9,F407=10,F407=11), D407-E407, IF(OR(F407=2,F407=6, F407=7,F407=8,F407=12), E407-D407, ""))</f>
        <v>2.3E-3</v>
      </c>
      <c r="AQ408" s="4">
        <v>1.092326275975115E-3</v>
      </c>
    </row>
    <row r="409" spans="1:43" x14ac:dyDescent="0.3">
      <c r="A409" s="1">
        <v>40417</v>
      </c>
      <c r="B409" s="2">
        <v>-1.26E-2</v>
      </c>
      <c r="C409" s="2">
        <v>-1.78E-2</v>
      </c>
      <c r="D409" s="2">
        <v>-2.3199999999999998E-2</v>
      </c>
      <c r="E409" s="2">
        <v>-1.2500000000000001E-2</v>
      </c>
      <c r="F409">
        <f t="shared" si="30"/>
        <v>8</v>
      </c>
      <c r="G409">
        <f t="shared" si="31"/>
        <v>2010</v>
      </c>
      <c r="L409" s="4">
        <f>IF(OR(F408=1, F408=3, F408=4, F408=5, F408=6,F408=9,F408=10,F408=11), B408-C408, IF(OR(F408=2, F408=7,F408=8,F408=12), C408-B408, ""))</f>
        <v>0</v>
      </c>
      <c r="M409" s="4">
        <v>1.5993177236176166E-3</v>
      </c>
      <c r="R409" s="4">
        <f>IF(OR(F408=1, F408=4, F408=9,F408=10,F408=11), D408-B408, IF(OR(F408=2,F408=3,F408=5,F408=6, F408=7,F408=8,F408=12), B408-D408, ""))</f>
        <v>-1.2000000000000001E-3</v>
      </c>
      <c r="S409" s="4">
        <v>-1.789259322071954E-3</v>
      </c>
      <c r="X409" s="2">
        <f>IF(OR(F408=1, F408=3, F408=4, F408=5,F408=9,F408=10,F408=11), B408-E408, IF(OR(F408=2, F408=6, F408=7,F408=8,F408=12), E408-B408, ""))</f>
        <v>-2.0000000000000009E-4</v>
      </c>
      <c r="Y409" s="4">
        <v>1.3663819865227229E-3</v>
      </c>
      <c r="AD409" s="4">
        <f>IF(OR(F408=1, F408=3, F408=4, F408=5,F408=9,F408=10,F408=11), D408-C408, IF(OR(F408=2, F408=6, F408=7,F408=8,F408=12), C408-D408, ""))</f>
        <v>-1.2000000000000001E-3</v>
      </c>
      <c r="AE409" s="4">
        <v>-1.8994159845433747E-4</v>
      </c>
      <c r="AJ409" s="4">
        <f>IF(OR(F408=1,F408=2, F408=3,F408=9,F408=11,F408=12), C408-E408, IF(OR( F408=4, F408=5,F408=6, F408=7,F408=8,F408=10), E408-C408, ""))</f>
        <v>-2.0000000000000009E-4</v>
      </c>
      <c r="AK409" s="4">
        <v>-2.3293573709489356E-4</v>
      </c>
      <c r="AP409" s="4">
        <f>IF(OR(F408=1, F408=3,F408=4, F408=5,F408=9,F408=10,F408=11), D408-E408, IF(OR(F408=2,F408=6, F408=7,F408=8,F408=12), E408-D408, ""))</f>
        <v>-1.4000000000000002E-3</v>
      </c>
      <c r="AQ409" s="4">
        <v>-4.2287733554923103E-4</v>
      </c>
    </row>
    <row r="410" spans="1:43" x14ac:dyDescent="0.3">
      <c r="A410" s="1">
        <v>40420</v>
      </c>
      <c r="B410" s="2">
        <v>1.1999999999999999E-3</v>
      </c>
      <c r="C410" s="2">
        <v>3.3999999999999998E-3</v>
      </c>
      <c r="D410" s="2">
        <v>1.8E-3</v>
      </c>
      <c r="E410" s="2">
        <v>1.9E-3</v>
      </c>
      <c r="F410">
        <f t="shared" si="30"/>
        <v>8</v>
      </c>
      <c r="G410">
        <f t="shared" si="31"/>
        <v>2010</v>
      </c>
      <c r="L410" s="4">
        <f>IF(OR(F409=1, F409=3, F409=4, F409=5, F409=6,F409=9,F409=10,F409=11), B409-C409, IF(OR(F409=2, F409=7,F409=8,F409=12), C409-B409, ""))</f>
        <v>-5.1999999999999998E-3</v>
      </c>
      <c r="M410" s="4">
        <v>-6.6324302224788235E-4</v>
      </c>
      <c r="R410" s="4">
        <f>IF(OR(F409=1, F409=4, F409=9,F409=10,F409=11), D409-B409, IF(OR(F409=2,F409=3,F409=5,F409=6, F409=7,F409=8,F409=12), B409-D409, ""))</f>
        <v>1.0599999999999998E-2</v>
      </c>
      <c r="S410" s="4">
        <v>1.9923687689513037E-3</v>
      </c>
      <c r="X410" s="2">
        <f>IF(OR(F409=1, F409=3, F409=4, F409=5,F409=9,F409=10,F409=11), B409-E409, IF(OR(F409=2, F409=6, F409=7,F409=8,F409=12), E409-B409, ""))</f>
        <v>9.9999999999999395E-5</v>
      </c>
      <c r="Y410" s="4">
        <v>-2.2238205190992138E-4</v>
      </c>
      <c r="AD410" s="4">
        <f>IF(OR(F409=1, F409=3, F409=4, F409=5,F409=9,F409=10,F409=11), D409-C409, IF(OR(F409=2, F409=6, F409=7,F409=8,F409=12), C409-D409, ""))</f>
        <v>5.3999999999999986E-3</v>
      </c>
      <c r="AE410" s="4">
        <v>1.3291257467034213E-3</v>
      </c>
      <c r="AJ410" s="4">
        <f>IF(OR(F409=1,F409=2, F409=3,F409=9,F409=11,F409=12), C409-E409, IF(OR( F409=4, F409=5,F409=6, F409=7,F409=8,F409=10), E409-C409, ""))</f>
        <v>5.2999999999999992E-3</v>
      </c>
      <c r="AK410" s="4">
        <v>4.4086097033796097E-4</v>
      </c>
      <c r="AP410" s="4">
        <f>IF(OR(F409=1, F409=3,F409=4, F409=5,F409=9,F409=10,F409=11), D409-E409, IF(OR(F409=2,F409=6, F409=7,F409=8,F409=12), E409-D409, ""))</f>
        <v>1.0699999999999998E-2</v>
      </c>
      <c r="AQ410" s="4">
        <v>1.7699867170413823E-3</v>
      </c>
    </row>
    <row r="411" spans="1:43" x14ac:dyDescent="0.3">
      <c r="A411" s="1">
        <v>40421</v>
      </c>
      <c r="B411" s="2">
        <v>-2.3999999999999998E-3</v>
      </c>
      <c r="C411" s="2">
        <v>-1.6000000000000001E-3</v>
      </c>
      <c r="D411" s="2">
        <v>-1E-4</v>
      </c>
      <c r="E411" s="2">
        <v>-3.3999999999999998E-3</v>
      </c>
      <c r="F411">
        <f t="shared" si="30"/>
        <v>8</v>
      </c>
      <c r="G411">
        <f t="shared" si="31"/>
        <v>2010</v>
      </c>
      <c r="L411" s="4">
        <f>IF(OR(F410=1, F410=3, F410=4, F410=5, F410=6,F410=9,F410=10,F410=11), B410-C410, IF(OR(F410=2, F410=7,F410=8,F410=12), C410-B410, ""))</f>
        <v>2.1999999999999997E-3</v>
      </c>
      <c r="M411" s="4">
        <v>-6.9926367499105642E-4</v>
      </c>
      <c r="R411" s="4">
        <f>IF(OR(F410=1, F410=4, F410=9,F410=10,F410=11), D410-B410, IF(OR(F410=2,F410=3,F410=5,F410=6, F410=7,F410=8,F410=12), B410-D410, ""))</f>
        <v>-6.0000000000000006E-4</v>
      </c>
      <c r="S411" s="4">
        <v>-3.3642874047233591E-3</v>
      </c>
      <c r="X411" s="2">
        <f>IF(OR(F410=1, F410=3, F410=4, F410=5,F410=9,F410=10,F410=11), B410-E410, IF(OR(F410=2, F410=6, F410=7,F410=8,F410=12), E410-B410, ""))</f>
        <v>7.000000000000001E-4</v>
      </c>
      <c r="Y411" s="4">
        <v>-1.9667136209603527E-3</v>
      </c>
      <c r="AD411" s="4">
        <f>IF(OR(F410=1, F410=3, F410=4, F410=5,F410=9,F410=10,F410=11), D410-C410, IF(OR(F410=2, F410=6, F410=7,F410=8,F410=12), C410-D410, ""))</f>
        <v>1.5999999999999999E-3</v>
      </c>
      <c r="AE411" s="4">
        <v>-4.0635510797144159E-3</v>
      </c>
      <c r="AJ411" s="4">
        <f>IF(OR(F410=1,F410=2, F410=3,F410=9,F410=11,F410=12), C410-E410, IF(OR( F410=4, F410=5,F410=6, F410=7,F410=8,F410=10), E410-C410, ""))</f>
        <v>-1.4999999999999998E-3</v>
      </c>
      <c r="AK411" s="4">
        <v>-1.2674499459692963E-3</v>
      </c>
      <c r="AP411" s="4">
        <f>IF(OR(F410=1, F410=3,F410=4, F410=5,F410=9,F410=10,F410=11), D410-E410, IF(OR(F410=2,F410=6, F410=7,F410=8,F410=12), E410-D410, ""))</f>
        <v>1.0000000000000005E-4</v>
      </c>
      <c r="AQ411" s="4">
        <v>-5.3310010256837122E-3</v>
      </c>
    </row>
    <row r="412" spans="1:43" x14ac:dyDescent="0.3">
      <c r="A412" s="1">
        <v>40422</v>
      </c>
      <c r="B412" s="2">
        <v>1.29E-2</v>
      </c>
      <c r="C412" s="2">
        <v>8.0999999999999996E-3</v>
      </c>
      <c r="D412" s="2">
        <v>1.24E-2</v>
      </c>
      <c r="E412" s="2">
        <v>1.3100000000000001E-2</v>
      </c>
      <c r="F412">
        <f t="shared" si="30"/>
        <v>9</v>
      </c>
      <c r="G412">
        <f t="shared" si="31"/>
        <v>2010</v>
      </c>
      <c r="L412" s="4">
        <f>IF(OR(F411=1, F411=3, F411=4, F411=5, F411=6,F411=9,F411=10,F411=11), B411-C411, IF(OR(F411=2, F411=7,F411=8,F411=12), C411-B411, ""))</f>
        <v>7.9999999999999971E-4</v>
      </c>
      <c r="M412" s="4">
        <v>-2.8819963312323332E-3</v>
      </c>
      <c r="R412" s="4">
        <f>IF(OR(F411=1, F411=4, F411=9,F411=10,F411=11), D411-B411, IF(OR(F411=2,F411=3,F411=5,F411=6, F411=7,F411=8,F411=12), B411-D411, ""))</f>
        <v>-2.3E-3</v>
      </c>
      <c r="S412" s="4">
        <v>6.2155623705172115E-3</v>
      </c>
      <c r="X412" s="2">
        <f>IF(OR(F411=1, F411=3, F411=4, F411=5,F411=9,F411=10,F411=11), B411-E411, IF(OR(F411=2, F411=6, F411=7,F411=8,F411=12), E411-B411, ""))</f>
        <v>-1E-3</v>
      </c>
      <c r="Y412" s="4">
        <v>-2.522764125332332E-3</v>
      </c>
      <c r="AD412" s="4">
        <f>IF(OR(F411=1, F411=3, F411=4, F411=5,F411=9,F411=10,F411=11), D411-C411, IF(OR(F411=2, F411=6, F411=7,F411=8,F411=12), C411-D411, ""))</f>
        <v>-1.5E-3</v>
      </c>
      <c r="AE412" s="4">
        <v>3.3335660392848788E-3</v>
      </c>
      <c r="AJ412" s="4">
        <f>IF(OR(F411=1,F411=2, F411=3,F411=9,F411=11,F411=12), C411-E411, IF(OR( F411=4, F411=5,F411=6, F411=7,F411=8,F411=10), E411-C411, ""))</f>
        <v>-1.7999999999999997E-3</v>
      </c>
      <c r="AK412" s="4">
        <v>3.5923220590000095E-4</v>
      </c>
      <c r="AP412" s="4">
        <f>IF(OR(F411=1, F411=3,F411=4, F411=5,F411=9,F411=10,F411=11), D411-E411, IF(OR(F411=2,F411=6, F411=7,F411=8,F411=12), E411-D411, ""))</f>
        <v>-3.3E-3</v>
      </c>
      <c r="AQ412" s="4">
        <v>3.69279824518488E-3</v>
      </c>
    </row>
    <row r="413" spans="1:43" x14ac:dyDescent="0.3">
      <c r="A413" s="1">
        <v>40423</v>
      </c>
      <c r="B413" s="2">
        <v>2.5999999999999999E-3</v>
      </c>
      <c r="C413" s="2">
        <v>8.9999999999999993E-3</v>
      </c>
      <c r="D413" s="2">
        <v>9.2999999999999992E-3</v>
      </c>
      <c r="E413" s="2">
        <v>1.8E-3</v>
      </c>
      <c r="F413">
        <f t="shared" si="30"/>
        <v>9</v>
      </c>
      <c r="G413">
        <f t="shared" si="31"/>
        <v>2010</v>
      </c>
      <c r="L413" s="4">
        <f>IF(OR(F412=1, F412=3, F412=4, F412=5, F412=6,F412=9,F412=10,F412=11), B412-C412, IF(OR(F412=2, F412=7,F412=8,F412=12), C412-B412, ""))</f>
        <v>4.8000000000000004E-3</v>
      </c>
      <c r="M413" s="4">
        <v>1.6462333275781898E-3</v>
      </c>
      <c r="R413" s="4">
        <f>IF(OR(F412=1, F412=4, F412=9,F412=10,F412=11), D412-B412, IF(OR(F412=2,F412=3,F412=5,F412=6, F412=7,F412=8,F412=12), B412-D412, ""))</f>
        <v>-5.0000000000000044E-4</v>
      </c>
      <c r="S413" s="4">
        <v>1.3178848231434641E-3</v>
      </c>
      <c r="X413" s="2">
        <f>IF(OR(F412=1, F412=3, F412=4, F412=5,F412=9,F412=10,F412=11), B412-E412, IF(OR(F412=2, F412=6, F412=7,F412=8,F412=12), E412-B412, ""))</f>
        <v>-2.0000000000000052E-4</v>
      </c>
      <c r="Y413" s="4">
        <v>1.9091615169297251E-3</v>
      </c>
      <c r="AD413" s="4">
        <f>IF(OR(F412=1, F412=3, F412=4, F412=5,F412=9,F412=10,F412=11), D412-C412, IF(OR(F412=2, F412=6, F412=7,F412=8,F412=12), C412-D412, ""))</f>
        <v>4.3E-3</v>
      </c>
      <c r="AE413" s="4">
        <v>2.9641181507216539E-3</v>
      </c>
      <c r="AJ413" s="4">
        <f>IF(OR(F412=1,F412=2, F412=3,F412=9,F412=11,F412=12), C412-E412, IF(OR( F412=4, F412=5,F412=6, F412=7,F412=8,F412=10), E412-C412, ""))</f>
        <v>-5.000000000000001E-3</v>
      </c>
      <c r="AK413" s="4">
        <v>2.6292818935153527E-4</v>
      </c>
      <c r="AP413" s="4">
        <f>IF(OR(F412=1, F412=3,F412=4, F412=5,F412=9,F412=10,F412=11), D412-E412, IF(OR(F412=2,F412=6, F412=7,F412=8,F412=12), E412-D412, ""))</f>
        <v>-7.0000000000000097E-4</v>
      </c>
      <c r="AQ413" s="4">
        <v>3.2270463400731891E-3</v>
      </c>
    </row>
    <row r="414" spans="1:43" x14ac:dyDescent="0.3">
      <c r="A414" s="1">
        <v>40424</v>
      </c>
      <c r="B414" s="2">
        <v>-1.1999999999999999E-3</v>
      </c>
      <c r="C414" s="2">
        <v>-5.9999999999999995E-4</v>
      </c>
      <c r="D414" s="2">
        <v>1E-3</v>
      </c>
      <c r="E414" s="2">
        <v>-8.9999999999999998E-4</v>
      </c>
      <c r="F414">
        <f t="shared" si="30"/>
        <v>9</v>
      </c>
      <c r="G414">
        <f t="shared" si="31"/>
        <v>2010</v>
      </c>
      <c r="L414" s="4">
        <f>IF(OR(F413=1, F413=3, F413=4, F413=5, F413=6,F413=9,F413=10,F413=11), B413-C413, IF(OR(F413=2, F413=7,F413=8,F413=12), C413-B413, ""))</f>
        <v>-6.3999999999999994E-3</v>
      </c>
      <c r="M414" s="4">
        <v>1.4291198062581674E-3</v>
      </c>
      <c r="R414" s="4">
        <f>IF(OR(F413=1, F413=4, F413=9,F413=10,F413=11), D413-B413, IF(OR(F413=2,F413=3,F413=5,F413=6, F413=7,F413=8,F413=12), B413-D413, ""))</f>
        <v>6.6999999999999994E-3</v>
      </c>
      <c r="S414" s="4">
        <v>-1.8926128904329202E-3</v>
      </c>
      <c r="X414" s="2">
        <f>IF(OR(F413=1, F413=3, F413=4, F413=5,F413=9,F413=10,F413=11), B413-E413, IF(OR(F413=2, F413=6, F413=7,F413=8,F413=12), E413-B413, ""))</f>
        <v>7.9999999999999993E-4</v>
      </c>
      <c r="Y414" s="4">
        <v>1.3059426649977661E-3</v>
      </c>
      <c r="AD414" s="4">
        <f>IF(OR(F413=1, F413=3, F413=4, F413=5,F413=9,F413=10,F413=11), D413-C413, IF(OR(F413=2, F413=6, F413=7,F413=8,F413=12), C413-D413, ""))</f>
        <v>2.9999999999999992E-4</v>
      </c>
      <c r="AE414" s="4">
        <v>-4.6349308417475282E-4</v>
      </c>
      <c r="AJ414" s="4">
        <f>IF(OR(F413=1,F413=2, F413=3,F413=9,F413=11,F413=12), C413-E413, IF(OR( F413=4, F413=5,F413=6, F413=7,F413=8,F413=10), E413-C413, ""))</f>
        <v>7.1999999999999998E-3</v>
      </c>
      <c r="AK414" s="4">
        <v>-1.231771412604013E-4</v>
      </c>
      <c r="AP414" s="4">
        <f>IF(OR(F413=1, F413=3,F413=4, F413=5,F413=9,F413=10,F413=11), D413-E413, IF(OR(F413=2,F413=6, F413=7,F413=8,F413=12), E413-D413, ""))</f>
        <v>7.4999999999999997E-3</v>
      </c>
      <c r="AQ414" s="4">
        <v>-5.8667022543515412E-4</v>
      </c>
    </row>
    <row r="415" spans="1:43" x14ac:dyDescent="0.3">
      <c r="A415" s="1">
        <v>40427</v>
      </c>
      <c r="B415" s="2">
        <v>1.78E-2</v>
      </c>
      <c r="C415" s="2">
        <v>2.0299999999999999E-2</v>
      </c>
      <c r="D415" s="2">
        <v>2.07E-2</v>
      </c>
      <c r="E415" s="2">
        <v>1.8599999999999998E-2</v>
      </c>
      <c r="F415">
        <f t="shared" si="30"/>
        <v>9</v>
      </c>
      <c r="G415">
        <f t="shared" si="31"/>
        <v>2010</v>
      </c>
      <c r="L415" s="4">
        <f>IF(OR(F414=1, F414=3, F414=4, F414=5, F414=6,F414=9,F414=10,F414=11), B414-C414, IF(OR(F414=2, F414=7,F414=8,F414=12), C414-B414, ""))</f>
        <v>-5.9999999999999995E-4</v>
      </c>
      <c r="M415" s="4">
        <v>-8.1207263770552741E-3</v>
      </c>
      <c r="R415" s="4">
        <f>IF(OR(F414=1, F414=4, F414=9,F414=10,F414=11), D414-B414, IF(OR(F414=2,F414=3,F414=5,F414=6, F414=7,F414=8,F414=12), B414-D414, ""))</f>
        <v>2.1999999999999997E-3</v>
      </c>
      <c r="S415" s="4">
        <v>-2.0288476259700504E-4</v>
      </c>
      <c r="X415" s="2">
        <f>IF(OR(F414=1, F414=3, F414=4, F414=5,F414=9,F414=10,F414=11), B414-E414, IF(OR(F414=2, F414=6, F414=7,F414=8,F414=12), E414-B414, ""))</f>
        <v>-2.9999999999999992E-4</v>
      </c>
      <c r="Y415" s="4">
        <v>-9.0552833553678574E-3</v>
      </c>
      <c r="AD415" s="4">
        <f>IF(OR(F414=1, F414=3, F414=4, F414=5,F414=9,F414=10,F414=11), D414-C414, IF(OR(F414=2, F414=6, F414=7,F414=8,F414=12), C414-D414, ""))</f>
        <v>1.5999999999999999E-3</v>
      </c>
      <c r="AE415" s="4">
        <v>-8.3236111396522809E-3</v>
      </c>
      <c r="AJ415" s="4">
        <f>IF(OR(F414=1,F414=2, F414=3,F414=9,F414=11,F414=12), C414-E414, IF(OR( F414=4, F414=5,F414=6, F414=7,F414=8,F414=10), E414-C414, ""))</f>
        <v>3.0000000000000003E-4</v>
      </c>
      <c r="AK415" s="4">
        <v>-9.3455697831258287E-4</v>
      </c>
      <c r="AP415" s="4">
        <f>IF(OR(F414=1, F414=3,F414=4, F414=5,F414=9,F414=10,F414=11), D414-E414, IF(OR(F414=2,F414=6, F414=7,F414=8,F414=12), E414-D414, ""))</f>
        <v>1.9E-3</v>
      </c>
      <c r="AQ415" s="4">
        <v>-9.2581681179648625E-3</v>
      </c>
    </row>
    <row r="416" spans="1:43" x14ac:dyDescent="0.3">
      <c r="A416" s="1">
        <v>40428</v>
      </c>
      <c r="B416" s="2">
        <v>4.8999999999999998E-3</v>
      </c>
      <c r="C416" s="2">
        <v>-2.0999999999999999E-3</v>
      </c>
      <c r="D416" s="2">
        <v>-2.3E-3</v>
      </c>
      <c r="E416" s="2">
        <v>4.5999999999999999E-3</v>
      </c>
      <c r="F416">
        <f t="shared" si="30"/>
        <v>9</v>
      </c>
      <c r="G416">
        <f t="shared" si="31"/>
        <v>2010</v>
      </c>
      <c r="L416" s="4">
        <f>IF(OR(F415=1, F415=3, F415=4, F415=5, F415=6,F415=9,F415=10,F415=11), B415-C415, IF(OR(F415=2, F415=7,F415=8,F415=12), C415-B415, ""))</f>
        <v>-2.4999999999999988E-3</v>
      </c>
      <c r="M416" s="4">
        <v>4.6696909010265171E-3</v>
      </c>
      <c r="R416" s="4">
        <f>IF(OR(F415=1, F415=4, F415=9,F415=10,F415=11), D415-B415, IF(OR(F415=2,F415=3,F415=5,F415=6, F415=7,F415=8,F415=12), B415-D415, ""))</f>
        <v>2.8999999999999998E-3</v>
      </c>
      <c r="S416" s="4">
        <v>-3.2919585549388642E-3</v>
      </c>
      <c r="X416" s="2">
        <f>IF(OR(F415=1, F415=3, F415=4, F415=5,F415=9,F415=10,F415=11), B415-E415, IF(OR(F415=2, F415=6, F415=7,F415=8,F415=12), E415-B415, ""))</f>
        <v>-7.9999999999999863E-4</v>
      </c>
      <c r="Y416" s="4">
        <v>4.36348837026418E-3</v>
      </c>
      <c r="AD416" s="4">
        <f>IF(OR(F415=1, F415=3, F415=4, F415=5,F415=9,F415=10,F415=11), D415-C415, IF(OR(F415=2, F415=6, F415=7,F415=8,F415=12), C415-D415, ""))</f>
        <v>4.0000000000000105E-4</v>
      </c>
      <c r="AE416" s="4">
        <v>1.3777323460876527E-3</v>
      </c>
      <c r="AJ416" s="4">
        <f>IF(OR(F415=1,F415=2, F415=3,F415=9,F415=11,F415=12), C415-E415, IF(OR( F415=4, F415=5,F415=6, F415=7,F415=8,F415=10), E415-C415, ""))</f>
        <v>1.7000000000000001E-3</v>
      </c>
      <c r="AK416" s="4">
        <v>-3.0620253076233707E-4</v>
      </c>
      <c r="AP416" s="4">
        <f>IF(OR(F415=1, F415=3,F415=4, F415=5,F415=9,F415=10,F415=11), D415-E415, IF(OR(F415=2,F415=6, F415=7,F415=8,F415=12), E415-D415, ""))</f>
        <v>2.1000000000000012E-3</v>
      </c>
      <c r="AQ416" s="4">
        <v>1.0715298153253156E-3</v>
      </c>
    </row>
    <row r="417" spans="1:43" x14ac:dyDescent="0.3">
      <c r="A417" s="1">
        <v>40429</v>
      </c>
      <c r="B417" s="2">
        <v>6.9999999999999999E-4</v>
      </c>
      <c r="C417" s="2">
        <v>-1.8E-3</v>
      </c>
      <c r="D417" s="2">
        <v>-2.9999999999999997E-4</v>
      </c>
      <c r="E417" s="2">
        <v>1.1999999999999999E-3</v>
      </c>
      <c r="F417">
        <f t="shared" si="30"/>
        <v>9</v>
      </c>
      <c r="G417">
        <f t="shared" si="31"/>
        <v>2010</v>
      </c>
      <c r="L417" s="4">
        <f>IF(OR(F416=1, F416=3, F416=4, F416=5, F416=6,F416=9,F416=10,F416=11), B416-C416, IF(OR(F416=2, F416=7,F416=8,F416=12), C416-B416, ""))</f>
        <v>6.9999999999999993E-3</v>
      </c>
      <c r="M417" s="4">
        <v>9.2173905387691549E-4</v>
      </c>
      <c r="R417" s="4">
        <f>IF(OR(F416=1, F416=4, F416=9,F416=10,F416=11), D416-B416, IF(OR(F416=2,F416=3,F416=5,F416=6, F416=7,F416=8,F416=12), B416-D416, ""))</f>
        <v>-7.1999999999999998E-3</v>
      </c>
      <c r="S417" s="4">
        <v>-1.4266570530137388E-4</v>
      </c>
      <c r="X417" s="2">
        <f>IF(OR(F416=1, F416=3, F416=4, F416=5,F416=9,F416=10,F416=11), B416-E416, IF(OR(F416=2, F416=6, F416=7,F416=8,F416=12), E416-B416, ""))</f>
        <v>2.9999999999999992E-4</v>
      </c>
      <c r="Y417" s="4">
        <v>1.0886618852452394E-3</v>
      </c>
      <c r="AD417" s="4">
        <f>IF(OR(F416=1, F416=3, F416=4, F416=5,F416=9,F416=10,F416=11), D416-C416, IF(OR(F416=2, F416=6, F416=7,F416=8,F416=12), C416-D416, ""))</f>
        <v>-2.0000000000000009E-4</v>
      </c>
      <c r="AE417" s="4">
        <v>7.7907334857554161E-4</v>
      </c>
      <c r="AJ417" s="4">
        <f>IF(OR(F416=1,F416=2, F416=3,F416=9,F416=11,F416=12), C416-E416, IF(OR( F416=4, F416=5,F416=6, F416=7,F416=8,F416=10), E416-C416, ""))</f>
        <v>-6.6999999999999994E-3</v>
      </c>
      <c r="AK417" s="4">
        <v>1.6692283136832391E-4</v>
      </c>
      <c r="AP417" s="4">
        <f>IF(OR(F416=1, F416=3,F416=4, F416=5,F416=9,F416=10,F416=11), D416-E416, IF(OR(F416=2,F416=6, F416=7,F416=8,F416=12), E416-D416, ""))</f>
        <v>-6.8999999999999999E-3</v>
      </c>
      <c r="AQ417" s="4">
        <v>9.4599617994386553E-4</v>
      </c>
    </row>
    <row r="418" spans="1:43" x14ac:dyDescent="0.3">
      <c r="A418" s="1">
        <v>40430</v>
      </c>
      <c r="B418" s="2">
        <v>5.7000000000000002E-3</v>
      </c>
      <c r="C418" s="2">
        <v>1.6799999999999999E-2</v>
      </c>
      <c r="D418" s="2">
        <v>2.29E-2</v>
      </c>
      <c r="E418" s="2">
        <v>7.1000000000000004E-3</v>
      </c>
      <c r="F418">
        <f t="shared" si="30"/>
        <v>9</v>
      </c>
      <c r="G418">
        <f t="shared" si="31"/>
        <v>2010</v>
      </c>
      <c r="L418" s="4">
        <f>IF(OR(F417=1, F417=3, F417=4, F417=5, F417=6,F417=9,F417=10,F417=11), B417-C417, IF(OR(F417=2, F417=7,F417=8,F417=12), C417-B417, ""))</f>
        <v>2.5000000000000001E-3</v>
      </c>
      <c r="M418" s="4">
        <v>6.2027081528763378E-3</v>
      </c>
      <c r="R418" s="4">
        <f>IF(OR(F417=1, F417=4, F417=9,F417=10,F417=11), D417-B417, IF(OR(F417=2,F417=3,F417=5,F417=6, F417=7,F417=8,F417=12), B417-D417, ""))</f>
        <v>-1E-3</v>
      </c>
      <c r="S418" s="4">
        <v>5.9699690511288567E-3</v>
      </c>
      <c r="X418" s="2">
        <f>IF(OR(F417=1, F417=3, F417=4, F417=5,F417=9,F417=10,F417=11), B417-E417, IF(OR(F417=2, F417=6, F417=7,F417=8,F417=12), E417-B417, ""))</f>
        <v>-4.999999999999999E-4</v>
      </c>
      <c r="Y418" s="4">
        <v>5.7111613918896034E-3</v>
      </c>
      <c r="AD418" s="4">
        <f>IF(OR(F417=1, F417=3, F417=4, F417=5,F417=9,F417=10,F417=11), D417-C417, IF(OR(F417=2, F417=6, F417=7,F417=8,F417=12), C417-D417, ""))</f>
        <v>1.5E-3</v>
      </c>
      <c r="AE418" s="4">
        <v>1.2172677204005194E-2</v>
      </c>
      <c r="AJ418" s="4">
        <f>IF(OR(F417=1,F417=2, F417=3,F417=9,F417=11,F417=12), C417-E417, IF(OR( F417=4, F417=5,F417=6, F417=7,F417=8,F417=10), E417-C417, ""))</f>
        <v>-3.0000000000000001E-3</v>
      </c>
      <c r="AK418" s="4">
        <v>-4.9154676098673439E-4</v>
      </c>
      <c r="AP418" s="4">
        <f>IF(OR(F417=1, F417=3,F417=4, F417=5,F417=9,F417=10,F417=11), D417-E417, IF(OR(F417=2,F417=6, F417=7,F417=8,F417=12), E417-D417, ""))</f>
        <v>-1.4999999999999998E-3</v>
      </c>
      <c r="AQ418" s="4">
        <v>1.168113044301846E-2</v>
      </c>
    </row>
    <row r="419" spans="1:43" x14ac:dyDescent="0.3">
      <c r="A419" s="1">
        <v>40434</v>
      </c>
      <c r="B419" s="2">
        <v>2.1299999999999999E-2</v>
      </c>
      <c r="C419" s="2">
        <v>3.78E-2</v>
      </c>
      <c r="D419" s="2">
        <v>3.7199999999999997E-2</v>
      </c>
      <c r="E419" s="2">
        <v>2.1700000000000001E-2</v>
      </c>
      <c r="F419">
        <f t="shared" si="30"/>
        <v>9</v>
      </c>
      <c r="G419">
        <f t="shared" si="31"/>
        <v>2010</v>
      </c>
      <c r="L419" s="4">
        <f>IF(OR(F418=1, F418=3, F418=4, F418=5, F418=6,F418=9,F418=10,F418=11), B418-C418, IF(OR(F418=2, F418=7,F418=8,F418=12), C418-B418, ""))</f>
        <v>-1.1099999999999999E-2</v>
      </c>
      <c r="M419" s="4">
        <v>-3.305741812556029E-3</v>
      </c>
      <c r="R419" s="4">
        <f>IF(OR(F418=1, F418=4, F418=9,F418=10,F418=11), D418-B418, IF(OR(F418=2,F418=3,F418=5,F418=6, F418=7,F418=8,F418=12), B418-D418, ""))</f>
        <v>1.72E-2</v>
      </c>
      <c r="S419" s="4">
        <v>5.1619503494597894E-3</v>
      </c>
      <c r="X419" s="2">
        <f>IF(OR(F418=1, F418=3, F418=4, F418=5,F418=9,F418=10,F418=11), B418-E418, IF(OR(F418=2, F418=6, F418=7,F418=8,F418=12), E418-B418, ""))</f>
        <v>-1.4000000000000002E-3</v>
      </c>
      <c r="Y419" s="4">
        <v>-4.324084780721351E-3</v>
      </c>
      <c r="AD419" s="4">
        <f>IF(OR(F418=1, F418=3, F418=4, F418=5,F418=9,F418=10,F418=11), D418-C418, IF(OR(F418=2, F418=6, F418=7,F418=8,F418=12), C418-D418, ""))</f>
        <v>6.1000000000000013E-3</v>
      </c>
      <c r="AE419" s="4">
        <v>1.8562085369037609E-3</v>
      </c>
      <c r="AJ419" s="4">
        <f>IF(OR(F418=1,F418=2, F418=3,F418=9,F418=11,F418=12), C418-E418, IF(OR( F418=4, F418=5,F418=6, F418=7,F418=8,F418=10), E418-C418, ""))</f>
        <v>9.6999999999999986E-3</v>
      </c>
      <c r="AK419" s="4">
        <v>-1.0183429681653216E-3</v>
      </c>
      <c r="AP419" s="4">
        <f>IF(OR(F418=1, F418=3,F418=4, F418=5,F418=9,F418=10,F418=11), D418-E418, IF(OR(F418=2,F418=6, F418=7,F418=8,F418=12), E418-D418, ""))</f>
        <v>1.5800000000000002E-2</v>
      </c>
      <c r="AQ419" s="4">
        <v>8.3786556873843919E-4</v>
      </c>
    </row>
    <row r="420" spans="1:43" x14ac:dyDescent="0.3">
      <c r="A420" s="1">
        <v>40435</v>
      </c>
      <c r="B420" s="2">
        <v>6.1999999999999998E-3</v>
      </c>
      <c r="C420" s="2">
        <v>6.8999999999999999E-3</v>
      </c>
      <c r="D420" s="2">
        <v>4.7000000000000002E-3</v>
      </c>
      <c r="E420" s="2">
        <v>7.1999999999999998E-3</v>
      </c>
      <c r="F420">
        <f t="shared" si="30"/>
        <v>9</v>
      </c>
      <c r="G420">
        <f t="shared" si="31"/>
        <v>2010</v>
      </c>
      <c r="L420" s="4">
        <f>IF(OR(F419=1, F419=3, F419=4, F419=5, F419=6,F419=9,F419=10,F419=11), B419-C419, IF(OR(F419=2, F419=7,F419=8,F419=12), C419-B419, ""))</f>
        <v>-1.6500000000000001E-2</v>
      </c>
      <c r="M420" s="4">
        <v>1.7034186915392681E-3</v>
      </c>
      <c r="R420" s="4">
        <f>IF(OR(F419=1, F419=4, F419=9,F419=10,F419=11), D419-B419, IF(OR(F419=2,F419=3,F419=5,F419=6, F419=7,F419=8,F419=12), B419-D419, ""))</f>
        <v>1.5899999999999997E-2</v>
      </c>
      <c r="S420" s="4">
        <v>-5.0704460557503325E-3</v>
      </c>
      <c r="X420" s="2">
        <f>IF(OR(F419=1, F419=3, F419=4, F419=5,F419=9,F419=10,F419=11), B419-E419, IF(OR(F419=2, F419=6, F419=7,F419=8,F419=12), E419-B419, ""))</f>
        <v>-4.0000000000000105E-4</v>
      </c>
      <c r="Y420" s="4">
        <v>1.4664983624846726E-3</v>
      </c>
      <c r="AD420" s="4">
        <f>IF(OR(F419=1, F419=3, F419=4, F419=5,F419=9,F419=10,F419=11), D419-C419, IF(OR(F419=2, F419=6, F419=7,F419=8,F419=12), C419-D419, ""))</f>
        <v>-6.0000000000000331E-4</v>
      </c>
      <c r="AE420" s="4">
        <v>-3.3670273642110648E-3</v>
      </c>
      <c r="AJ420" s="4">
        <f>IF(OR(F419=1,F419=2, F419=3,F419=9,F419=11,F419=12), C419-E419, IF(OR( F419=4, F419=5,F419=6, F419=7,F419=8,F419=10), E419-C419, ""))</f>
        <v>1.61E-2</v>
      </c>
      <c r="AK420" s="4">
        <v>-2.3692032905459548E-4</v>
      </c>
      <c r="AP420" s="4">
        <f>IF(OR(F419=1, F419=3,F419=4, F419=5,F419=9,F419=10,F419=11), D419-E419, IF(OR(F419=2,F419=6, F419=7,F419=8,F419=12), E419-D419, ""))</f>
        <v>1.5499999999999996E-2</v>
      </c>
      <c r="AQ420" s="4">
        <v>-3.6039476932656599E-3</v>
      </c>
    </row>
    <row r="421" spans="1:43" x14ac:dyDescent="0.3">
      <c r="A421" s="1">
        <v>40436</v>
      </c>
      <c r="B421" s="2">
        <v>1.1299999999999999E-2</v>
      </c>
      <c r="C421" s="2">
        <v>9.5999999999999992E-3</v>
      </c>
      <c r="D421" s="2">
        <v>5.0000000000000001E-3</v>
      </c>
      <c r="E421" s="2">
        <v>8.0000000000000002E-3</v>
      </c>
      <c r="F421">
        <f t="shared" si="30"/>
        <v>9</v>
      </c>
      <c r="G421">
        <f t="shared" si="31"/>
        <v>2010</v>
      </c>
      <c r="L421" s="4">
        <f>IF(OR(F420=1, F420=3, F420=4, F420=5, F420=6,F420=9,F420=10,F420=11), B420-C420, IF(OR(F420=2, F420=7,F420=8,F420=12), C420-B420, ""))</f>
        <v>-7.000000000000001E-4</v>
      </c>
      <c r="M421" s="4">
        <v>-9.2298400093912027E-4</v>
      </c>
      <c r="R421" s="4">
        <f>IF(OR(F420=1, F420=4, F420=9,F420=10,F420=11), D420-B420, IF(OR(F420=2,F420=3,F420=5,F420=6, F420=7,F420=8,F420=12), B420-D420, ""))</f>
        <v>-1.4999999999999996E-3</v>
      </c>
      <c r="S421" s="4">
        <v>2.0850989149870103E-3</v>
      </c>
      <c r="X421" s="2">
        <f>IF(OR(F420=1, F420=3, F420=4, F420=5,F420=9,F420=10,F420=11), B420-E420, IF(OR(F420=2, F420=6, F420=7,F420=8,F420=12), E420-B420, ""))</f>
        <v>-1E-3</v>
      </c>
      <c r="Y421" s="4">
        <v>-1.967473769807283E-3</v>
      </c>
      <c r="AD421" s="4">
        <f>IF(OR(F420=1, F420=3, F420=4, F420=5,F420=9,F420=10,F420=11), D420-C420, IF(OR(F420=2, F420=6, F420=7,F420=8,F420=12), C420-D420, ""))</f>
        <v>-2.1999999999999997E-3</v>
      </c>
      <c r="AE421" s="4">
        <v>1.16211491404789E-3</v>
      </c>
      <c r="AJ421" s="4">
        <f>IF(OR(F420=1,F420=2, F420=3,F420=9,F420=11,F420=12), C420-E420, IF(OR( F420=4, F420=5,F420=6, F420=7,F420=8,F420=10), E420-C420, ""))</f>
        <v>-2.9999999999999992E-4</v>
      </c>
      <c r="AK421" s="4">
        <v>-1.0444897688681627E-3</v>
      </c>
      <c r="AP421" s="4">
        <f>IF(OR(F420=1, F420=3,F420=4, F420=5,F420=9,F420=10,F420=11), D420-E420, IF(OR(F420=2,F420=6, F420=7,F420=8,F420=12), E420-D420, ""))</f>
        <v>-2.4999999999999996E-3</v>
      </c>
      <c r="AQ421" s="4">
        <v>1.1762514517972729E-4</v>
      </c>
    </row>
    <row r="422" spans="1:43" x14ac:dyDescent="0.3">
      <c r="A422" s="1">
        <v>40437</v>
      </c>
      <c r="B422" s="2">
        <v>-5.4999999999999997E-3</v>
      </c>
      <c r="C422" s="2">
        <v>3.8999999999999998E-3</v>
      </c>
      <c r="D422" s="2">
        <v>3.7000000000000002E-3</v>
      </c>
      <c r="E422" s="2">
        <v>-4.3E-3</v>
      </c>
      <c r="F422">
        <f t="shared" si="30"/>
        <v>9</v>
      </c>
      <c r="G422">
        <f t="shared" si="31"/>
        <v>2010</v>
      </c>
      <c r="L422" s="4">
        <f>IF(OR(F421=1, F421=3, F421=4, F421=5, F421=6,F421=9,F421=10,F421=11), B421-C421, IF(OR(F421=2, F421=7,F421=8,F421=12), C421-B421, ""))</f>
        <v>1.7000000000000001E-3</v>
      </c>
      <c r="M422" s="4">
        <v>-2.4524391336555248E-3</v>
      </c>
      <c r="R422" s="4">
        <f>IF(OR(F421=1, F421=4, F421=9,F421=10,F421=11), D421-B421, IF(OR(F421=2,F421=3,F421=5,F421=6, F421=7,F421=8,F421=12), B421-D421, ""))</f>
        <v>-6.2999999999999992E-3</v>
      </c>
      <c r="S422" s="4">
        <v>-2.9658053656088611E-3</v>
      </c>
      <c r="X422" s="2">
        <f>IF(OR(F421=1, F421=3, F421=4, F421=5,F421=9,F421=10,F421=11), B421-E421, IF(OR(F421=2, F421=6, F421=7,F421=8,F421=12), E421-B421, ""))</f>
        <v>3.2999999999999991E-3</v>
      </c>
      <c r="Y422" s="4">
        <v>-4.085659973355811E-3</v>
      </c>
      <c r="AD422" s="4">
        <f>IF(OR(F421=1, F421=3, F421=4, F421=5,F421=9,F421=10,F421=11), D421-C421, IF(OR(F421=2, F421=6, F421=7,F421=8,F421=12), C421-D421, ""))</f>
        <v>-4.5999999999999991E-3</v>
      </c>
      <c r="AE422" s="4">
        <v>-5.4182444992643859E-3</v>
      </c>
      <c r="AJ422" s="4">
        <f>IF(OR(F421=1,F421=2, F421=3,F421=9,F421=11,F421=12), C421-E421, IF(OR( F421=4, F421=5,F421=6, F421=7,F421=8,F421=10), E421-C421, ""))</f>
        <v>1.599999999999999E-3</v>
      </c>
      <c r="AK422" s="4">
        <v>-1.6332208397002862E-3</v>
      </c>
      <c r="AP422" s="4">
        <f>IF(OR(F421=1, F421=3,F421=4, F421=5,F421=9,F421=10,F421=11), D421-E421, IF(OR(F421=2,F421=6, F421=7,F421=8,F421=12), E421-D421, ""))</f>
        <v>-3.0000000000000001E-3</v>
      </c>
      <c r="AQ422" s="4">
        <v>-7.0514653389646721E-3</v>
      </c>
    </row>
    <row r="423" spans="1:43" x14ac:dyDescent="0.3">
      <c r="A423" s="1">
        <v>40438</v>
      </c>
      <c r="B423" s="2">
        <v>9.7000000000000003E-3</v>
      </c>
      <c r="C423" s="2">
        <v>2.2000000000000001E-3</v>
      </c>
      <c r="D423" s="2">
        <v>6.0000000000000001E-3</v>
      </c>
      <c r="E423" s="2">
        <v>9.1000000000000004E-3</v>
      </c>
      <c r="F423">
        <f t="shared" si="30"/>
        <v>9</v>
      </c>
      <c r="G423">
        <f t="shared" si="31"/>
        <v>2010</v>
      </c>
      <c r="L423" s="4">
        <f>IF(OR(F422=1, F422=3, F422=4, F422=5, F422=6,F422=9,F422=10,F422=11), B422-C422, IF(OR(F422=2, F422=7,F422=8,F422=12), C422-B422, ""))</f>
        <v>-9.3999999999999986E-3</v>
      </c>
      <c r="M423" s="4">
        <v>1.1873776629075898E-4</v>
      </c>
      <c r="R423" s="4">
        <f>IF(OR(F422=1, F422=4, F422=9,F422=10,F422=11), D422-B422, IF(OR(F422=2,F422=3,F422=5,F422=6, F422=7,F422=8,F422=12), B422-D422, ""))</f>
        <v>9.1999999999999998E-3</v>
      </c>
      <c r="S423" s="4">
        <v>4.6093750800061135E-3</v>
      </c>
      <c r="X423" s="2">
        <f>IF(OR(F422=1, F422=3, F422=4, F422=5,F422=9,F422=10,F422=11), B422-E422, IF(OR(F422=2, F422=6, F422=7,F422=8,F422=12), E422-B422, ""))</f>
        <v>-1.1999999999999997E-3</v>
      </c>
      <c r="Y423" s="4">
        <v>7.2166554870287049E-4</v>
      </c>
      <c r="AD423" s="4">
        <f>IF(OR(F422=1, F422=3, F422=4, F422=5,F422=9,F422=10,F422=11), D422-C422, IF(OR(F422=2, F422=6, F422=7,F422=8,F422=12), C422-D422, ""))</f>
        <v>-1.9999999999999966E-4</v>
      </c>
      <c r="AE423" s="4">
        <v>4.7281128462968725E-3</v>
      </c>
      <c r="AJ423" s="4">
        <f>IF(OR(F422=1,F422=2, F422=3,F422=9,F422=11,F422=12), C422-E422, IF(OR( F422=4, F422=5,F422=6, F422=7,F422=8,F422=10), E422-C422, ""))</f>
        <v>8.199999999999999E-3</v>
      </c>
      <c r="AK423" s="4">
        <v>6.0292778241211151E-4</v>
      </c>
      <c r="AP423" s="4">
        <f>IF(OR(F422=1, F422=3,F422=4, F422=5,F422=9,F422=10,F422=11), D422-E422, IF(OR(F422=2,F422=6, F422=7,F422=8,F422=12), E422-D422, ""))</f>
        <v>8.0000000000000002E-3</v>
      </c>
      <c r="AQ423" s="4">
        <v>5.3310406287089837E-3</v>
      </c>
    </row>
    <row r="424" spans="1:43" x14ac:dyDescent="0.3">
      <c r="A424" s="1">
        <v>40441</v>
      </c>
      <c r="B424" s="2">
        <v>1.6199999999999999E-2</v>
      </c>
      <c r="C424" s="2">
        <v>1.6299999999999999E-2</v>
      </c>
      <c r="D424" s="2">
        <v>1.2200000000000001E-2</v>
      </c>
      <c r="E424" s="2">
        <v>1.5900000000000001E-2</v>
      </c>
      <c r="F424">
        <f t="shared" si="30"/>
        <v>9</v>
      </c>
      <c r="G424">
        <f t="shared" si="31"/>
        <v>2010</v>
      </c>
      <c r="L424" s="4">
        <f>IF(OR(F423=1, F423=3, F423=4, F423=5, F423=6,F423=9,F423=10,F423=11), B423-C423, IF(OR(F423=2, F423=7,F423=8,F423=12), C423-B423, ""))</f>
        <v>7.4999999999999997E-3</v>
      </c>
      <c r="M424" s="4">
        <v>-8.1731785647041382E-5</v>
      </c>
      <c r="R424" s="4">
        <f>IF(OR(F423=1, F423=4, F423=9,F423=10,F423=11), D423-B423, IF(OR(F423=2,F423=3,F423=5,F423=6, F423=7,F423=8,F423=12), B423-D423, ""))</f>
        <v>-3.7000000000000002E-3</v>
      </c>
      <c r="S424" s="4">
        <v>-5.3423496276067458E-3</v>
      </c>
      <c r="X424" s="2">
        <f>IF(OR(F423=1, F423=3, F423=4, F423=5,F423=9,F423=10,F423=11), B423-E423, IF(OR(F423=2, F423=6, F423=7,F423=8,F423=12), E423-B423, ""))</f>
        <v>5.9999999999999984E-4</v>
      </c>
      <c r="Y424" s="4">
        <v>3.1292182782265208E-4</v>
      </c>
      <c r="AD424" s="4">
        <f>IF(OR(F423=1, F423=3, F423=4, F423=5,F423=9,F423=10,F423=11), D423-C423, IF(OR(F423=2, F423=6, F423=7,F423=8,F423=12), C423-D423, ""))</f>
        <v>3.8E-3</v>
      </c>
      <c r="AE424" s="4">
        <v>-5.4240814132537878E-3</v>
      </c>
      <c r="AJ424" s="4">
        <f>IF(OR(F423=1,F423=2, F423=3,F423=9,F423=11,F423=12), C423-E423, IF(OR( F423=4, F423=5,F423=6, F423=7,F423=8,F423=10), E423-C423, ""))</f>
        <v>-6.8999999999999999E-3</v>
      </c>
      <c r="AK424" s="4">
        <v>3.9465361346969347E-4</v>
      </c>
      <c r="AP424" s="4">
        <f>IF(OR(F423=1, F423=3,F423=4, F423=5,F423=9,F423=10,F423=11), D423-E423, IF(OR(F423=2,F423=6, F423=7,F423=8,F423=12), E423-D423, ""))</f>
        <v>-3.1000000000000003E-3</v>
      </c>
      <c r="AQ424" s="4">
        <v>-5.0294277997840944E-3</v>
      </c>
    </row>
    <row r="425" spans="1:43" x14ac:dyDescent="0.3">
      <c r="A425" s="1">
        <v>40442</v>
      </c>
      <c r="B425" s="2">
        <v>4.7999999999999996E-3</v>
      </c>
      <c r="C425" s="2">
        <v>2.3999999999999998E-3</v>
      </c>
      <c r="D425" s="2">
        <v>-5.0000000000000001E-4</v>
      </c>
      <c r="E425" s="2">
        <v>4.7999999999999996E-3</v>
      </c>
      <c r="F425">
        <f t="shared" si="30"/>
        <v>9</v>
      </c>
      <c r="G425">
        <f t="shared" si="31"/>
        <v>2010</v>
      </c>
      <c r="L425" s="4">
        <f>IF(OR(F424=1, F424=3, F424=4, F424=5, F424=6,F424=9,F424=10,F424=11), B424-C424, IF(OR(F424=2, F424=7,F424=8,F424=12), C424-B424, ""))</f>
        <v>-9.9999999999999395E-5</v>
      </c>
      <c r="M425" s="4">
        <v>-3.837828219157925E-3</v>
      </c>
      <c r="R425" s="4">
        <f>IF(OR(F424=1, F424=4, F424=9,F424=10,F424=11), D424-B424, IF(OR(F424=2,F424=3,F424=5,F424=6, F424=7,F424=8,F424=12), B424-D424, ""))</f>
        <v>-3.9999999999999983E-3</v>
      </c>
      <c r="S425" s="4">
        <v>4.7366763369689676E-4</v>
      </c>
      <c r="X425" s="2">
        <f>IF(OR(F424=1, F424=3, F424=4, F424=5,F424=9,F424=10,F424=11), B424-E424, IF(OR(F424=2, F424=6, F424=7,F424=8,F424=12), E424-B424, ""))</f>
        <v>2.9999999999999818E-4</v>
      </c>
      <c r="Y425" s="4">
        <v>-6.12259037920828E-3</v>
      </c>
      <c r="AD425" s="4">
        <f>IF(OR(F424=1, F424=3, F424=4, F424=5,F424=9,F424=10,F424=11), D424-C424, IF(OR(F424=2, F424=6, F424=7,F424=8,F424=12), C424-D424, ""))</f>
        <v>-4.0999999999999977E-3</v>
      </c>
      <c r="AE425" s="4">
        <v>-3.3641605854610283E-3</v>
      </c>
      <c r="AJ425" s="4">
        <f>IF(OR(F424=1,F424=2, F424=3,F424=9,F424=11,F424=12), C424-E424, IF(OR( F424=4, F424=5,F424=6, F424=7,F424=8,F424=10), E424-C424, ""))</f>
        <v>3.9999999999999758E-4</v>
      </c>
      <c r="AK425" s="4">
        <v>-2.284762160050355E-3</v>
      </c>
      <c r="AP425" s="4">
        <f>IF(OR(F424=1, F424=3,F424=4, F424=5,F424=9,F424=10,F424=11), D424-E424, IF(OR(F424=2,F424=6, F424=7,F424=8,F424=12), E424-D424, ""))</f>
        <v>-3.7000000000000002E-3</v>
      </c>
      <c r="AQ425" s="4">
        <v>-5.6489227455113833E-3</v>
      </c>
    </row>
    <row r="426" spans="1:43" x14ac:dyDescent="0.3">
      <c r="A426" s="1">
        <v>40443</v>
      </c>
      <c r="B426" s="2">
        <v>-3.0000000000000001E-3</v>
      </c>
      <c r="C426" s="2">
        <v>5.1999999999999998E-3</v>
      </c>
      <c r="D426" s="2">
        <v>5.0000000000000001E-3</v>
      </c>
      <c r="E426" s="2">
        <v>-3.0000000000000001E-3</v>
      </c>
      <c r="F426">
        <f t="shared" si="30"/>
        <v>9</v>
      </c>
      <c r="G426">
        <f t="shared" si="31"/>
        <v>2010</v>
      </c>
      <c r="L426" s="4">
        <f>IF(OR(F425=1, F425=3, F425=4, F425=5, F425=6,F425=9,F425=10,F425=11), B425-C425, IF(OR(F425=2, F425=7,F425=8,F425=12), C425-B425, ""))</f>
        <v>2.3999999999999998E-3</v>
      </c>
      <c r="M426" s="4">
        <v>-3.6009388270093132E-3</v>
      </c>
      <c r="R426" s="4">
        <f>IF(OR(F425=1, F425=4, F425=9,F425=10,F425=11), D425-B425, IF(OR(F425=2,F425=3,F425=5,F425=6, F425=7,F425=8,F425=12), B425-D425, ""))</f>
        <v>-5.2999999999999992E-3</v>
      </c>
      <c r="S426" s="4">
        <v>2.9378847455169958E-3</v>
      </c>
      <c r="X426" s="2">
        <f>IF(OR(F425=1, F425=3, F425=4, F425=5,F425=9,F425=10,F425=11), B425-E425, IF(OR(F425=2, F425=6, F425=7,F425=8,F425=12), E425-B425, ""))</f>
        <v>0</v>
      </c>
      <c r="Y426" s="4">
        <v>-1.5894266994048271E-3</v>
      </c>
      <c r="AD426" s="4">
        <f>IF(OR(F425=1, F425=3, F425=4, F425=5,F425=9,F425=10,F425=11), D425-C425, IF(OR(F425=2, F425=6, F425=7,F425=8,F425=12), C425-D425, ""))</f>
        <v>-2.8999999999999998E-3</v>
      </c>
      <c r="AE426" s="4">
        <v>-6.630540814923174E-4</v>
      </c>
      <c r="AJ426" s="4">
        <f>IF(OR(F425=1,F425=2, F425=3,F425=9,F425=11,F425=12), C425-E425, IF(OR( F425=4, F425=5,F425=6, F425=7,F425=8,F425=10), E425-C425, ""))</f>
        <v>-2.3999999999999998E-3</v>
      </c>
      <c r="AK426" s="4">
        <v>2.011512127604486E-3</v>
      </c>
      <c r="AP426" s="4">
        <f>IF(OR(F425=1, F425=3,F425=4, F425=5,F425=9,F425=10,F425=11), D425-E425, IF(OR(F425=2,F425=6, F425=7,F425=8,F425=12), E425-D425, ""))</f>
        <v>-5.2999999999999992E-3</v>
      </c>
      <c r="AQ426" s="4">
        <v>1.3484580461121686E-3</v>
      </c>
    </row>
    <row r="427" spans="1:43" x14ac:dyDescent="0.3">
      <c r="A427" s="1">
        <v>40444</v>
      </c>
      <c r="B427" s="2">
        <v>-5.1999999999999998E-3</v>
      </c>
      <c r="C427" s="2">
        <v>-1.0800000000000001E-2</v>
      </c>
      <c r="D427" s="2">
        <v>-1.2999999999999999E-2</v>
      </c>
      <c r="E427" s="2">
        <v>-4.0000000000000001E-3</v>
      </c>
      <c r="F427">
        <f t="shared" si="30"/>
        <v>9</v>
      </c>
      <c r="G427">
        <f t="shared" si="31"/>
        <v>2010</v>
      </c>
      <c r="L427" s="4">
        <f>IF(OR(F426=1, F426=3, F426=4, F426=5, F426=6,F426=9,F426=10,F426=11), B426-C426, IF(OR(F426=2, F426=7,F426=8,F426=12), C426-B426, ""))</f>
        <v>-8.199999999999999E-3</v>
      </c>
      <c r="M427" s="4">
        <v>2.5489474768357547E-3</v>
      </c>
      <c r="R427" s="4">
        <f>IF(OR(F426=1, F426=4, F426=9,F426=10,F426=11), D426-B426, IF(OR(F426=2,F426=3,F426=5,F426=6, F426=7,F426=8,F426=12), B426-D426, ""))</f>
        <v>8.0000000000000002E-3</v>
      </c>
      <c r="S427" s="4">
        <v>-1.5995503805810419E-3</v>
      </c>
      <c r="X427" s="2">
        <f>IF(OR(F426=1, F426=3, F426=4, F426=5,F426=9,F426=10,F426=11), B426-E426, IF(OR(F426=2, F426=6, F426=7,F426=8,F426=12), E426-B426, ""))</f>
        <v>0</v>
      </c>
      <c r="Y427" s="4">
        <v>2.7462072316397283E-3</v>
      </c>
      <c r="AD427" s="4">
        <f>IF(OR(F426=1, F426=3, F426=4, F426=5,F426=9,F426=10,F426=11), D426-C426, IF(OR(F426=2, F426=6, F426=7,F426=8,F426=12), C426-D426, ""))</f>
        <v>-1.9999999999999966E-4</v>
      </c>
      <c r="AE427" s="4">
        <v>9.493970962547128E-4</v>
      </c>
      <c r="AJ427" s="4">
        <f>IF(OR(F426=1,F426=2, F426=3,F426=9,F426=11,F426=12), C426-E426, IF(OR( F426=4, F426=5,F426=6, F426=7,F426=8,F426=10), E426-C426, ""))</f>
        <v>8.199999999999999E-3</v>
      </c>
      <c r="AK427" s="4">
        <v>1.9725975480397364E-4</v>
      </c>
      <c r="AP427" s="4">
        <f>IF(OR(F426=1, F426=3,F426=4, F426=5,F426=9,F426=10,F426=11), D426-E426, IF(OR(F426=2,F426=6, F426=7,F426=8,F426=12), E426-D426, ""))</f>
        <v>8.0000000000000002E-3</v>
      </c>
      <c r="AQ427" s="4">
        <v>1.1466568510586864E-3</v>
      </c>
    </row>
    <row r="428" spans="1:43" x14ac:dyDescent="0.3">
      <c r="A428" s="1">
        <v>40445</v>
      </c>
      <c r="B428" s="2">
        <v>9.9000000000000008E-3</v>
      </c>
      <c r="C428" s="2">
        <v>1.03E-2</v>
      </c>
      <c r="D428" s="2">
        <v>9.7000000000000003E-3</v>
      </c>
      <c r="E428" s="2">
        <v>9.2999999999999992E-3</v>
      </c>
      <c r="F428">
        <f t="shared" si="30"/>
        <v>9</v>
      </c>
      <c r="G428">
        <f t="shared" si="31"/>
        <v>2010</v>
      </c>
      <c r="L428" s="4">
        <f>IF(OR(F427=1, F427=3, F427=4, F427=5, F427=6,F427=9,F427=10,F427=11), B427-C427, IF(OR(F427=2, F427=7,F427=8,F427=12), C427-B427, ""))</f>
        <v>5.6000000000000008E-3</v>
      </c>
      <c r="M428" s="4">
        <v>-3.1418517177650136E-4</v>
      </c>
      <c r="R428" s="4">
        <f>IF(OR(F427=1, F427=4, F427=9,F427=10,F427=11), D427-B427, IF(OR(F427=2,F427=3,F427=5,F427=6, F427=7,F427=8,F427=12), B427-D427, ""))</f>
        <v>-7.7999999999999996E-3</v>
      </c>
      <c r="S428" s="4">
        <v>-1.0296224951045923E-3</v>
      </c>
      <c r="X428" s="2">
        <f>IF(OR(F427=1, F427=3, F427=4, F427=5,F427=9,F427=10,F427=11), B427-E427, IF(OR(F427=2, F427=6, F427=7,F427=8,F427=12), E427-B427, ""))</f>
        <v>-1.1999999999999997E-3</v>
      </c>
      <c r="Y428" s="4">
        <v>3.81484220654619E-4</v>
      </c>
      <c r="AD428" s="4">
        <f>IF(OR(F427=1, F427=3, F427=4, F427=5,F427=9,F427=10,F427=11), D427-C427, IF(OR(F427=2, F427=6, F427=7,F427=8,F427=12), C427-D427, ""))</f>
        <v>-2.1999999999999988E-3</v>
      </c>
      <c r="AE428" s="4">
        <v>-1.3438076668810936E-3</v>
      </c>
      <c r="AJ428" s="4">
        <f>IF(OR(F427=1,F427=2, F427=3,F427=9,F427=11,F427=12), C427-E427, IF(OR( F427=4, F427=5,F427=6, F427=7,F427=8,F427=10), E427-C427, ""))</f>
        <v>-6.8000000000000005E-3</v>
      </c>
      <c r="AK428" s="4">
        <v>6.9566939243112037E-4</v>
      </c>
      <c r="AP428" s="4">
        <f>IF(OR(F427=1, F427=3,F427=4, F427=5,F427=9,F427=10,F427=11), D427-E427, IF(OR(F427=2,F427=6, F427=7,F427=8,F427=12), E427-D427, ""))</f>
        <v>-8.9999999999999993E-3</v>
      </c>
      <c r="AQ428" s="4">
        <v>-6.4813827444997331E-4</v>
      </c>
    </row>
    <row r="429" spans="1:43" x14ac:dyDescent="0.3">
      <c r="A429" s="1">
        <v>40448</v>
      </c>
      <c r="B429" s="2">
        <v>2.8999999999999998E-3</v>
      </c>
      <c r="C429" s="2">
        <v>-1.1000000000000001E-3</v>
      </c>
      <c r="D429" s="2">
        <v>-8.0000000000000004E-4</v>
      </c>
      <c r="E429" s="2">
        <v>3.5999999999999999E-3</v>
      </c>
      <c r="F429">
        <f t="shared" si="30"/>
        <v>9</v>
      </c>
      <c r="G429">
        <f t="shared" si="31"/>
        <v>2010</v>
      </c>
      <c r="L429" s="4">
        <f>IF(OR(F428=1, F428=3, F428=4, F428=5, F428=6,F428=9,F428=10,F428=11), B428-C428, IF(OR(F428=2, F428=7,F428=8,F428=12), C428-B428, ""))</f>
        <v>-3.9999999999999931E-4</v>
      </c>
      <c r="M429" s="4">
        <v>3.4924264699000493E-3</v>
      </c>
      <c r="R429" s="4">
        <f>IF(OR(F428=1, F428=4, F428=9,F428=10,F428=11), D428-B428, IF(OR(F428=2,F428=3,F428=5,F428=6, F428=7,F428=8,F428=12), B428-D428, ""))</f>
        <v>-2.0000000000000052E-4</v>
      </c>
      <c r="S429" s="4">
        <v>3.9861737898663936E-4</v>
      </c>
      <c r="X429" s="2">
        <f>IF(OR(F428=1, F428=3, F428=4, F428=5,F428=9,F428=10,F428=11), B428-E428, IF(OR(F428=2, F428=6, F428=7,F428=8,F428=12), E428-B428, ""))</f>
        <v>6.0000000000000157E-4</v>
      </c>
      <c r="Y429" s="4">
        <v>4.4597728007571783E-3</v>
      </c>
      <c r="AD429" s="4">
        <f>IF(OR(F428=1, F428=3, F428=4, F428=5,F428=9,F428=10,F428=11), D428-C428, IF(OR(F428=2, F428=6, F428=7,F428=8,F428=12), C428-D428, ""))</f>
        <v>-5.9999999999999984E-4</v>
      </c>
      <c r="AE429" s="4">
        <v>3.8910438488866887E-3</v>
      </c>
      <c r="AJ429" s="4">
        <f>IF(OR(F428=1,F428=2, F428=3,F428=9,F428=11,F428=12), C428-E428, IF(OR( F428=4, F428=5,F428=6, F428=7,F428=8,F428=10), E428-C428, ""))</f>
        <v>1.0000000000000009E-3</v>
      </c>
      <c r="AK429" s="4">
        <v>9.6734633085712902E-4</v>
      </c>
      <c r="AP429" s="4">
        <f>IF(OR(F428=1, F428=3,F428=4, F428=5,F428=9,F428=10,F428=11), D428-E428, IF(OR(F428=2,F428=6, F428=7,F428=8,F428=12), E428-D428, ""))</f>
        <v>4.0000000000000105E-4</v>
      </c>
      <c r="AQ429" s="4">
        <v>4.8583901797438177E-3</v>
      </c>
    </row>
    <row r="430" spans="1:43" x14ac:dyDescent="0.3">
      <c r="A430" s="1">
        <v>40449</v>
      </c>
      <c r="B430" s="2">
        <v>-1E-3</v>
      </c>
      <c r="C430" s="2">
        <v>-4.4000000000000003E-3</v>
      </c>
      <c r="D430" s="2">
        <v>1.6000000000000001E-3</v>
      </c>
      <c r="E430" s="2">
        <v>-5.9999999999999995E-4</v>
      </c>
      <c r="F430">
        <f t="shared" si="30"/>
        <v>9</v>
      </c>
      <c r="G430">
        <f t="shared" si="31"/>
        <v>2010</v>
      </c>
      <c r="L430" s="4">
        <f>IF(OR(F429=1, F429=3, F429=4, F429=5, F429=6,F429=9,F429=10,F429=11), B429-C429, IF(OR(F429=2, F429=7,F429=8,F429=12), C429-B429, ""))</f>
        <v>4.0000000000000001E-3</v>
      </c>
      <c r="M430" s="4">
        <v>-1.8723899939410201E-3</v>
      </c>
      <c r="R430" s="4">
        <f>IF(OR(F429=1, F429=4, F429=9,F429=10,F429=11), D429-B429, IF(OR(F429=2,F429=3,F429=5,F429=6, F429=7,F429=8,F429=12), B429-D429, ""))</f>
        <v>-3.6999999999999997E-3</v>
      </c>
      <c r="S430" s="4">
        <v>-4.4124686104507196E-3</v>
      </c>
      <c r="X430" s="2">
        <f>IF(OR(F429=1, F429=3, F429=4, F429=5,F429=9,F429=10,F429=11), B429-E429, IF(OR(F429=2, F429=6, F429=7,F429=8,F429=12), E429-B429, ""))</f>
        <v>-7.000000000000001E-4</v>
      </c>
      <c r="Y430" s="4">
        <v>-2.2747944014578476E-3</v>
      </c>
      <c r="AD430" s="4">
        <f>IF(OR(F429=1, F429=3, F429=4, F429=5,F429=9,F429=10,F429=11), D429-C429, IF(OR(F429=2, F429=6, F429=7,F429=8,F429=12), C429-D429, ""))</f>
        <v>3.0000000000000003E-4</v>
      </c>
      <c r="AE430" s="4">
        <v>-6.2848586043917397E-3</v>
      </c>
      <c r="AJ430" s="4">
        <f>IF(OR(F429=1,F429=2, F429=3,F429=9,F429=11,F429=12), C429-E429, IF(OR( F429=4, F429=5,F429=6, F429=7,F429=8,F429=10), E429-C429, ""))</f>
        <v>-4.7000000000000002E-3</v>
      </c>
      <c r="AK430" s="4">
        <v>-4.0240440751682744E-4</v>
      </c>
      <c r="AP430" s="4">
        <f>IF(OR(F429=1, F429=3,F429=4, F429=5,F429=9,F429=10,F429=11), D429-E429, IF(OR(F429=2,F429=6, F429=7,F429=8,F429=12), E429-D429, ""))</f>
        <v>-4.4000000000000003E-3</v>
      </c>
      <c r="AQ430" s="4">
        <v>-6.6872630119085667E-3</v>
      </c>
    </row>
    <row r="431" spans="1:43" x14ac:dyDescent="0.3">
      <c r="A431" s="1">
        <v>40450</v>
      </c>
      <c r="B431" s="2">
        <v>-6.3E-3</v>
      </c>
      <c r="C431" s="2">
        <v>-3.5000000000000001E-3</v>
      </c>
      <c r="D431" s="2">
        <v>-2.8E-3</v>
      </c>
      <c r="E431" s="2">
        <v>-7.4000000000000003E-3</v>
      </c>
      <c r="F431">
        <f t="shared" si="30"/>
        <v>9</v>
      </c>
      <c r="G431">
        <f t="shared" si="31"/>
        <v>2010</v>
      </c>
      <c r="L431" s="4">
        <f>IF(OR(F430=1, F430=3, F430=4, F430=5, F430=6,F430=9,F430=10,F430=11), B430-C430, IF(OR(F430=2, F430=7,F430=8,F430=12), C430-B430, ""))</f>
        <v>3.4000000000000002E-3</v>
      </c>
      <c r="M431" s="4">
        <v>-2.1157354199600013E-3</v>
      </c>
      <c r="R431" s="4">
        <f>IF(OR(F430=1, F430=4, F430=9,F430=10,F430=11), D430-B430, IF(OR(F430=2,F430=3,F430=5,F430=6, F430=7,F430=8,F430=12), B430-D430, ""))</f>
        <v>2.5999999999999999E-3</v>
      </c>
      <c r="S431" s="4">
        <v>-1.1777582870164203E-3</v>
      </c>
      <c r="X431" s="2">
        <f>IF(OR(F430=1, F430=3, F430=4, F430=5,F430=9,F430=10,F430=11), B430-E430, IF(OR(F430=2, F430=6, F430=7,F430=8,F430=12), E430-B430, ""))</f>
        <v>-4.0000000000000007E-4</v>
      </c>
      <c r="Y431" s="4">
        <v>-1.3575227504251733E-3</v>
      </c>
      <c r="AD431" s="4">
        <f>IF(OR(F430=1, F430=3, F430=4, F430=5,F430=9,F430=10,F430=11), D430-C430, IF(OR(F430=2, F430=6, F430=7,F430=8,F430=12), C430-D430, ""))</f>
        <v>6.0000000000000001E-3</v>
      </c>
      <c r="AE431" s="4">
        <v>-3.2934937069764216E-3</v>
      </c>
      <c r="AJ431" s="4">
        <f>IF(OR(F430=1,F430=2, F430=3,F430=9,F430=11,F430=12), C430-E430, IF(OR( F430=4, F430=5,F430=6, F430=7,F430=8,F430=10), E430-C430, ""))</f>
        <v>-3.8000000000000004E-3</v>
      </c>
      <c r="AK431" s="4">
        <v>7.5821266953482805E-4</v>
      </c>
      <c r="AP431" s="4">
        <f>IF(OR(F430=1, F430=3,F430=4, F430=5,F430=9,F430=10,F430=11), D430-E430, IF(OR(F430=2,F430=6, F430=7,F430=8,F430=12), E430-D430, ""))</f>
        <v>2.2000000000000001E-3</v>
      </c>
      <c r="AQ431" s="4">
        <v>-2.5352810374415936E-3</v>
      </c>
    </row>
    <row r="432" spans="1:43" x14ac:dyDescent="0.3">
      <c r="A432" s="1">
        <v>40451</v>
      </c>
      <c r="B432" s="2">
        <v>6.4999999999999997E-3</v>
      </c>
      <c r="C432" s="2">
        <v>1.4500000000000001E-2</v>
      </c>
      <c r="D432" s="2">
        <v>1.0500000000000001E-2</v>
      </c>
      <c r="E432" s="2">
        <v>5.7000000000000002E-3</v>
      </c>
      <c r="F432">
        <f t="shared" si="30"/>
        <v>9</v>
      </c>
      <c r="G432">
        <f t="shared" si="31"/>
        <v>2010</v>
      </c>
      <c r="L432" s="4">
        <f>IF(OR(F431=1, F431=3, F431=4, F431=5, F431=6,F431=9,F431=10,F431=11), B431-C431, IF(OR(F431=2, F431=7,F431=8,F431=12), C431-B431, ""))</f>
        <v>-2.8E-3</v>
      </c>
      <c r="M432" s="4">
        <v>-1.3114769795865696E-3</v>
      </c>
      <c r="R432" s="4">
        <f>IF(OR(F431=1, F431=4, F431=9,F431=10,F431=11), D431-B431, IF(OR(F431=2,F431=3,F431=5,F431=6, F431=7,F431=8,F431=12), B431-D431, ""))</f>
        <v>3.5000000000000001E-3</v>
      </c>
      <c r="S432" s="4">
        <v>-5.0839722739095313E-4</v>
      </c>
      <c r="X432" s="2">
        <f>IF(OR(F431=1, F431=3, F431=4, F431=5,F431=9,F431=10,F431=11), B431-E431, IF(OR(F431=2, F431=6, F431=7,F431=8,F431=12), E431-B431, ""))</f>
        <v>1.1000000000000003E-3</v>
      </c>
      <c r="Y432" s="4">
        <v>-7.257159085045403E-4</v>
      </c>
      <c r="AD432" s="4">
        <f>IF(OR(F431=1, F431=3, F431=4, F431=5,F431=9,F431=10,F431=11), D431-C431, IF(OR(F431=2, F431=6, F431=7,F431=8,F431=12), C431-D431, ""))</f>
        <v>7.000000000000001E-4</v>
      </c>
      <c r="AE432" s="4">
        <v>-1.8198742069775228E-3</v>
      </c>
      <c r="AJ432" s="4">
        <f>IF(OR(F431=1,F431=2, F431=3,F431=9,F431=11,F431=12), C431-E431, IF(OR( F431=4, F431=5,F431=6, F431=7,F431=8,F431=10), E431-C431, ""))</f>
        <v>3.9000000000000003E-3</v>
      </c>
      <c r="AK432" s="4">
        <v>5.8576107108202933E-4</v>
      </c>
      <c r="AP432" s="4">
        <f>IF(OR(F431=1, F431=3,F431=4, F431=5,F431=9,F431=10,F431=11), D431-E431, IF(OR(F431=2,F431=6, F431=7,F431=8,F431=12), E431-D431, ""))</f>
        <v>4.5999999999999999E-3</v>
      </c>
      <c r="AQ432" s="4">
        <v>-1.2341131358954934E-3</v>
      </c>
    </row>
    <row r="433" spans="1:43" x14ac:dyDescent="0.3">
      <c r="A433" s="1">
        <v>40452</v>
      </c>
      <c r="B433" s="2">
        <v>1.8800000000000001E-2</v>
      </c>
      <c r="C433" s="2">
        <v>1.67E-2</v>
      </c>
      <c r="D433" s="2">
        <v>1.54E-2</v>
      </c>
      <c r="E433" s="2">
        <v>1.8700000000000001E-2</v>
      </c>
      <c r="F433">
        <f t="shared" si="30"/>
        <v>10</v>
      </c>
      <c r="G433">
        <f t="shared" si="31"/>
        <v>2010</v>
      </c>
      <c r="L433" s="4">
        <f>IF(OR(F432=1, F432=3, F432=4, F432=5, F432=6,F432=9,F432=10,F432=11), B432-C432, IF(OR(F432=2, F432=7,F432=8,F432=12), C432-B432, ""))</f>
        <v>-8.0000000000000002E-3</v>
      </c>
      <c r="M433" s="4">
        <v>-1.3455698883199814E-4</v>
      </c>
      <c r="R433" s="4">
        <f>IF(OR(F432=1, F432=4, F432=9,F432=10,F432=11), D432-B432, IF(OR(F432=2,F432=3,F432=5,F432=6, F432=7,F432=8,F432=12), B432-D432, ""))</f>
        <v>4.000000000000001E-3</v>
      </c>
      <c r="S433" s="4">
        <v>2.5925674068115762E-3</v>
      </c>
      <c r="X433" s="2">
        <f>IF(OR(F432=1, F432=3, F432=4, F432=5,F432=9,F432=10,F432=11), B432-E432, IF(OR(F432=2, F432=6, F432=7,F432=8,F432=12), E432-B432, ""))</f>
        <v>7.999999999999995E-4</v>
      </c>
      <c r="Y433" s="4">
        <v>1.867540574781413E-3</v>
      </c>
      <c r="AD433" s="4">
        <f>IF(OR(F432=1, F432=3, F432=4, F432=5,F432=9,F432=10,F432=11), D432-C432, IF(OR(F432=2, F432=6, F432=7,F432=8,F432=12), C432-D432, ""))</f>
        <v>-4.0000000000000001E-3</v>
      </c>
      <c r="AE433" s="4">
        <v>2.4580104179795781E-3</v>
      </c>
      <c r="AJ433" s="4">
        <f>IF(OR(F432=1,F432=2, F432=3,F432=9,F432=11,F432=12), C432-E432, IF(OR( F432=4, F432=5,F432=6, F432=7,F432=8,F432=10), E432-C432, ""))</f>
        <v>8.8000000000000005E-3</v>
      </c>
      <c r="AK433" s="4">
        <v>2.0020975636134111E-3</v>
      </c>
      <c r="AP433" s="4">
        <f>IF(OR(F432=1, F432=3,F432=4, F432=5,F432=9,F432=10,F432=11), D432-E432, IF(OR(F432=2,F432=6, F432=7,F432=8,F432=12), E432-D432, ""))</f>
        <v>4.8000000000000004E-3</v>
      </c>
      <c r="AQ433" s="4">
        <v>4.4601079815929888E-3</v>
      </c>
    </row>
    <row r="434" spans="1:43" x14ac:dyDescent="0.3">
      <c r="A434" s="1">
        <v>40455</v>
      </c>
      <c r="B434" s="2">
        <v>2.5999999999999999E-3</v>
      </c>
      <c r="C434" s="2">
        <v>9.2999999999999992E-3</v>
      </c>
      <c r="D434" s="2">
        <v>7.4999999999999997E-3</v>
      </c>
      <c r="E434" s="2">
        <v>1.5E-3</v>
      </c>
      <c r="F434">
        <f t="shared" si="30"/>
        <v>10</v>
      </c>
      <c r="G434">
        <f t="shared" si="31"/>
        <v>2010</v>
      </c>
      <c r="L434" s="4">
        <f>IF(OR(F433=1, F433=3, F433=4, F433=5, F433=6,F433=9,F433=10,F433=11), B433-C433, IF(OR(F433=2, F433=7,F433=8,F433=12), C433-B433, ""))</f>
        <v>2.1000000000000012E-3</v>
      </c>
      <c r="M434" s="4">
        <v>-5.3160149286866007E-3</v>
      </c>
      <c r="R434" s="4">
        <f>IF(OR(F433=1, F433=4, F433=9,F433=10,F433=11), D433-B433, IF(OR(F433=2,F433=3,F433=5,F433=6, F433=7,F433=8,F433=12), B433-D433, ""))</f>
        <v>-3.4000000000000002E-3</v>
      </c>
      <c r="S434" s="4">
        <v>-9.9482567942711306E-4</v>
      </c>
      <c r="X434" s="2">
        <f>IF(OR(F433=1, F433=3, F433=4, F433=5,F433=9,F433=10,F433=11), B433-E433, IF(OR(F433=2, F433=6, F433=7,F433=8,F433=12), E433-B433, ""))</f>
        <v>9.9999999999999395E-5</v>
      </c>
      <c r="Y434" s="4">
        <v>-6.4691733400906171E-3</v>
      </c>
      <c r="AD434" s="4">
        <f>IF(OR(F433=1, F433=3, F433=4, F433=5,F433=9,F433=10,F433=11), D433-C433, IF(OR(F433=2, F433=6, F433=7,F433=8,F433=12), C433-D433, ""))</f>
        <v>-1.2999999999999991E-3</v>
      </c>
      <c r="AE434" s="4">
        <v>-6.3108406081137138E-3</v>
      </c>
      <c r="AJ434" s="4">
        <f>IF(OR(F433=1,F433=2, F433=3,F433=9,F433=11,F433=12), C433-E433, IF(OR( F433=4, F433=5,F433=6, F433=7,F433=8,F433=10), E433-C433, ""))</f>
        <v>2.0000000000000018E-3</v>
      </c>
      <c r="AK434" s="4">
        <v>-1.1531584114040164E-3</v>
      </c>
      <c r="AP434" s="4">
        <f>IF(OR(F433=1, F433=3,F433=4, F433=5,F433=9,F433=10,F433=11), D433-E433, IF(OR(F433=2,F433=6, F433=7,F433=8,F433=12), E433-D433, ""))</f>
        <v>-3.3000000000000008E-3</v>
      </c>
      <c r="AQ434" s="4">
        <v>-7.4639990195177301E-3</v>
      </c>
    </row>
    <row r="435" spans="1:43" x14ac:dyDescent="0.3">
      <c r="A435" s="1">
        <v>40456</v>
      </c>
      <c r="B435" s="2">
        <v>-2.2000000000000001E-3</v>
      </c>
      <c r="C435" s="2">
        <v>-8.6E-3</v>
      </c>
      <c r="D435" s="2">
        <v>-4.3E-3</v>
      </c>
      <c r="E435" s="2">
        <v>-3.3E-3</v>
      </c>
      <c r="F435">
        <f t="shared" si="30"/>
        <v>10</v>
      </c>
      <c r="G435">
        <f t="shared" si="31"/>
        <v>2010</v>
      </c>
      <c r="L435" s="4">
        <f>IF(OR(F434=1, F434=3, F434=4, F434=5, F434=6,F434=9,F434=10,F434=11), B434-C434, IF(OR(F434=2, F434=7,F434=8,F434=12), C434-B434, ""))</f>
        <v>-6.6999999999999994E-3</v>
      </c>
      <c r="M435" s="4">
        <v>8.8382057222146293E-4</v>
      </c>
      <c r="R435" s="4">
        <f>IF(OR(F434=1, F434=4, F434=9,F434=10,F434=11), D434-B434, IF(OR(F434=2,F434=3,F434=5,F434=6, F434=7,F434=8,F434=12), B434-D434, ""))</f>
        <v>4.8999999999999998E-3</v>
      </c>
      <c r="S435" s="4">
        <v>2.1195033960853724E-3</v>
      </c>
      <c r="X435" s="2">
        <f>IF(OR(F434=1, F434=3, F434=4, F434=5,F434=9,F434=10,F434=11), B434-E434, IF(OR(F434=2, F434=6, F434=7,F434=8,F434=12), E434-B434, ""))</f>
        <v>1.0999999999999998E-3</v>
      </c>
      <c r="Y435" s="4">
        <v>1.8191242646864415E-3</v>
      </c>
      <c r="AD435" s="4">
        <f>IF(OR(F434=1, F434=3, F434=4, F434=5,F434=9,F434=10,F434=11), D434-C434, IF(OR(F434=2, F434=6, F434=7,F434=8,F434=12), C434-D434, ""))</f>
        <v>-1.7999999999999995E-3</v>
      </c>
      <c r="AE435" s="4">
        <v>3.0033239683068353E-3</v>
      </c>
      <c r="AJ435" s="4">
        <f>IF(OR(F434=1,F434=2, F434=3,F434=9,F434=11,F434=12), C434-E434, IF(OR( F434=4, F434=5,F434=6, F434=7,F434=8,F434=10), E434-C434, ""))</f>
        <v>-7.7999999999999996E-3</v>
      </c>
      <c r="AK435" s="4">
        <v>9.3530369246497855E-4</v>
      </c>
      <c r="AP435" s="4">
        <f>IF(OR(F434=1, F434=3,F434=4, F434=5,F434=9,F434=10,F434=11), D434-E434, IF(OR(F434=2,F434=6, F434=7,F434=8,F434=12), E434-D434, ""))</f>
        <v>6.0000000000000001E-3</v>
      </c>
      <c r="AQ435" s="4">
        <v>3.9386276607718141E-3</v>
      </c>
    </row>
    <row r="436" spans="1:43" x14ac:dyDescent="0.3">
      <c r="A436" s="1">
        <v>40457</v>
      </c>
      <c r="B436" s="2">
        <v>6.6E-3</v>
      </c>
      <c r="C436" s="2">
        <v>3.0999999999999999E-3</v>
      </c>
      <c r="D436" s="2">
        <v>2.5999999999999999E-3</v>
      </c>
      <c r="E436" s="2">
        <v>6.6E-3</v>
      </c>
      <c r="F436">
        <f t="shared" si="30"/>
        <v>10</v>
      </c>
      <c r="G436">
        <f t="shared" si="31"/>
        <v>2010</v>
      </c>
      <c r="L436" s="4">
        <f>IF(OR(F435=1, F435=3, F435=4, F435=5, F435=6,F435=9,F435=10,F435=11), B435-C435, IF(OR(F435=2, F435=7,F435=8,F435=12), C435-B435, ""))</f>
        <v>6.3999999999999994E-3</v>
      </c>
      <c r="M436" s="4">
        <v>3.2545347883589631E-3</v>
      </c>
      <c r="R436" s="4">
        <f>IF(OR(F435=1, F435=4, F435=9,F435=10,F435=11), D435-B435, IF(OR(F435=2,F435=3,F435=5,F435=6, F435=7,F435=8,F435=12), B435-D435, ""))</f>
        <v>-2.0999999999999999E-3</v>
      </c>
      <c r="S436" s="4">
        <v>-2.2677779438535876E-3</v>
      </c>
      <c r="X436" s="2">
        <f>IF(OR(F435=1, F435=3, F435=4, F435=5,F435=9,F435=10,F435=11), B435-E435, IF(OR(F435=2, F435=6, F435=7,F435=8,F435=12), E435-B435, ""))</f>
        <v>1.0999999999999998E-3</v>
      </c>
      <c r="Y436" s="4">
        <v>4.4561552336771729E-3</v>
      </c>
      <c r="AD436" s="4">
        <f>IF(OR(F435=1, F435=3, F435=4, F435=5,F435=9,F435=10,F435=11), D435-C435, IF(OR(F435=2, F435=6, F435=7,F435=8,F435=12), C435-D435, ""))</f>
        <v>4.3E-3</v>
      </c>
      <c r="AE436" s="4">
        <v>9.8675684450537544E-4</v>
      </c>
      <c r="AJ436" s="4">
        <f>IF(OR(F435=1,F435=2, F435=3,F435=9,F435=11,F435=12), C435-E435, IF(OR( F435=4, F435=5,F435=6, F435=7,F435=8,F435=10), E435-C435, ""))</f>
        <v>5.3E-3</v>
      </c>
      <c r="AK436" s="4">
        <v>-1.2016204453182099E-3</v>
      </c>
      <c r="AP436" s="4">
        <f>IF(OR(F435=1, F435=3,F435=4, F435=5,F435=9,F435=10,F435=11), D435-E435, IF(OR(F435=2,F435=6, F435=7,F435=8,F435=12), E435-D435, ""))</f>
        <v>-1E-3</v>
      </c>
      <c r="AQ436" s="4">
        <v>2.1883772898235853E-3</v>
      </c>
    </row>
    <row r="437" spans="1:43" x14ac:dyDescent="0.3">
      <c r="A437" s="1">
        <v>40458</v>
      </c>
      <c r="B437" s="2">
        <v>-1.0699999999999999E-2</v>
      </c>
      <c r="C437" s="2">
        <v>-1.11E-2</v>
      </c>
      <c r="D437" s="2">
        <v>-7.3000000000000001E-3</v>
      </c>
      <c r="E437" s="2">
        <v>-1.11E-2</v>
      </c>
      <c r="F437">
        <f t="shared" si="30"/>
        <v>10</v>
      </c>
      <c r="G437">
        <f t="shared" si="31"/>
        <v>2010</v>
      </c>
      <c r="L437" s="4">
        <f>IF(OR(F436=1, F436=3, F436=4, F436=5, F436=6,F436=9,F436=10,F436=11), B436-C436, IF(OR(F436=2, F436=7,F436=8,F436=12), C436-B436, ""))</f>
        <v>3.5000000000000001E-3</v>
      </c>
      <c r="M437" s="4">
        <v>1.0495949586254603E-3</v>
      </c>
      <c r="R437" s="4">
        <f>IF(OR(F436=1, F436=4, F436=9,F436=10,F436=11), D436-B436, IF(OR(F436=2,F436=3,F436=5,F436=6, F436=7,F436=8,F436=12), B436-D436, ""))</f>
        <v>-4.0000000000000001E-3</v>
      </c>
      <c r="S437" s="4">
        <v>-3.3275620249043937E-4</v>
      </c>
      <c r="X437" s="2">
        <f>IF(OR(F436=1, F436=3, F436=4, F436=5,F436=9,F436=10,F436=11), B436-E436, IF(OR(F436=2, F436=6, F436=7,F436=8,F436=12), E436-B436, ""))</f>
        <v>0</v>
      </c>
      <c r="Y437" s="4">
        <v>1.3717890549869022E-3</v>
      </c>
      <c r="AD437" s="4">
        <f>IF(OR(F436=1, F436=3, F436=4, F436=5,F436=9,F436=10,F436=11), D436-C436, IF(OR(F436=2, F436=6, F436=7,F436=8,F436=12), C436-D436, ""))</f>
        <v>-5.0000000000000001E-4</v>
      </c>
      <c r="AE437" s="4">
        <v>7.1683875613502094E-4</v>
      </c>
      <c r="AJ437" s="4">
        <f>IF(OR(F436=1,F436=2, F436=3,F436=9,F436=11,F436=12), C436-E436, IF(OR( F436=4, F436=5,F436=6, F436=7,F436=8,F436=10), E436-C436, ""))</f>
        <v>3.5000000000000001E-3</v>
      </c>
      <c r="AK437" s="4">
        <v>-3.2219409636144187E-4</v>
      </c>
      <c r="AP437" s="4">
        <f>IF(OR(F436=1, F436=3,F436=4, F436=5,F436=9,F436=10,F436=11), D436-E436, IF(OR(F436=2,F436=6, F436=7,F436=8,F436=12), E436-D436, ""))</f>
        <v>-4.0000000000000001E-3</v>
      </c>
      <c r="AQ437" s="4">
        <v>1.0390328524964628E-3</v>
      </c>
    </row>
    <row r="438" spans="1:43" x14ac:dyDescent="0.3">
      <c r="A438" s="1">
        <v>40459</v>
      </c>
      <c r="B438" s="2">
        <v>-2.8E-3</v>
      </c>
      <c r="C438" s="2">
        <v>-5.4999999999999997E-3</v>
      </c>
      <c r="D438" s="2">
        <v>-5.0000000000000001E-3</v>
      </c>
      <c r="E438" s="2">
        <v>-3.2000000000000002E-3</v>
      </c>
      <c r="F438">
        <f t="shared" si="30"/>
        <v>10</v>
      </c>
      <c r="G438">
        <f t="shared" si="31"/>
        <v>2010</v>
      </c>
      <c r="L438" s="4">
        <f>IF(OR(F437=1, F437=3, F437=4, F437=5, F437=6,F437=9,F437=10,F437=11), B437-C437, IF(OR(F437=2, F437=7,F437=8,F437=12), C437-B437, ""))</f>
        <v>4.0000000000000105E-4</v>
      </c>
      <c r="M438" s="4">
        <v>-2.5513334999764537E-3</v>
      </c>
      <c r="R438" s="4">
        <f>IF(OR(F437=1, F437=4, F437=9,F437=10,F437=11), D437-B437, IF(OR(F437=2,F437=3,F437=5,F437=6, F437=7,F437=8,F437=12), B437-D437, ""))</f>
        <v>3.3999999999999994E-3</v>
      </c>
      <c r="S438" s="4">
        <v>-1.4804644701511983E-3</v>
      </c>
      <c r="X438" s="2">
        <f>IF(OR(F437=1, F437=3, F437=4, F437=5,F437=9,F437=10,F437=11), B437-E437, IF(OR(F437=2, F437=6, F437=7,F437=8,F437=12), E437-B437, ""))</f>
        <v>4.0000000000000105E-4</v>
      </c>
      <c r="Y438" s="4">
        <v>-1.4168633537141569E-3</v>
      </c>
      <c r="AD438" s="4">
        <f>IF(OR(F437=1, F437=3, F437=4, F437=5,F437=9,F437=10,F437=11), D437-C437, IF(OR(F437=2, F437=6, F437=7,F437=8,F437=12), C437-D437, ""))</f>
        <v>3.8000000000000004E-3</v>
      </c>
      <c r="AE438" s="4">
        <v>-4.031797970127652E-3</v>
      </c>
      <c r="AJ438" s="4">
        <f>IF(OR(F437=1,F437=2, F437=3,F437=9,F437=11,F437=12), C437-E437, IF(OR( F437=4, F437=5,F437=6, F437=7,F437=8,F437=10), E437-C437, ""))</f>
        <v>0</v>
      </c>
      <c r="AK438" s="4">
        <v>-1.1344701462622968E-3</v>
      </c>
      <c r="AP438" s="4">
        <f>IF(OR(F437=1, F437=3,F437=4, F437=5,F437=9,F437=10,F437=11), D437-E437, IF(OR(F437=2,F437=6, F437=7,F437=8,F437=12), E437-D437, ""))</f>
        <v>3.8000000000000004E-3</v>
      </c>
      <c r="AQ438" s="4">
        <v>-2.8973278238653552E-3</v>
      </c>
    </row>
    <row r="439" spans="1:43" x14ac:dyDescent="0.3">
      <c r="A439" s="1">
        <v>40462</v>
      </c>
      <c r="B439" s="2">
        <v>5.3E-3</v>
      </c>
      <c r="C439" s="2">
        <v>4.5999999999999999E-3</v>
      </c>
      <c r="D439" s="2">
        <v>3.2000000000000002E-3</v>
      </c>
      <c r="E439" s="2">
        <v>4.4000000000000003E-3</v>
      </c>
      <c r="F439">
        <f t="shared" si="30"/>
        <v>10</v>
      </c>
      <c r="G439">
        <f t="shared" si="31"/>
        <v>2010</v>
      </c>
      <c r="L439" s="4">
        <f>IF(OR(F438=1, F438=3, F438=4, F438=5, F438=6,F438=9,F438=10,F438=11), B438-C438, IF(OR(F438=2, F438=7,F438=8,F438=12), C438-B438, ""))</f>
        <v>2.6999999999999997E-3</v>
      </c>
      <c r="M439" s="4">
        <v>-1.7704074337325879E-3</v>
      </c>
      <c r="R439" s="4">
        <f>IF(OR(F438=1, F438=4, F438=9,F438=10,F438=11), D438-B438, IF(OR(F438=2,F438=3,F438=5,F438=6, F438=7,F438=8,F438=12), B438-D438, ""))</f>
        <v>-2.2000000000000001E-3</v>
      </c>
      <c r="S439" s="4">
        <v>-1.5535227755852339E-3</v>
      </c>
      <c r="X439" s="2">
        <f>IF(OR(F438=1, F438=3, F438=4, F438=5,F438=9,F438=10,F438=11), B438-E438, IF(OR(F438=2, F438=6, F438=7,F438=8,F438=12), E438-B438, ""))</f>
        <v>4.0000000000000018E-4</v>
      </c>
      <c r="Y439" s="4">
        <v>-1.637723640030465E-3</v>
      </c>
      <c r="AD439" s="4">
        <f>IF(OR(F438=1, F438=3, F438=4, F438=5,F438=9,F438=10,F438=11), D438-C438, IF(OR(F438=2, F438=6, F438=7,F438=8,F438=12), C438-D438, ""))</f>
        <v>4.9999999999999958E-4</v>
      </c>
      <c r="AE439" s="4">
        <v>-3.3239302093178219E-3</v>
      </c>
      <c r="AJ439" s="4">
        <f>IF(OR(F438=1,F438=2, F438=3,F438=9,F438=11,F438=12), C438-E438, IF(OR( F438=4, F438=5,F438=6, F438=7,F438=8,F438=10), E438-C438, ""))</f>
        <v>2.2999999999999995E-3</v>
      </c>
      <c r="AK439" s="4">
        <v>-1.3268379370212288E-4</v>
      </c>
      <c r="AP439" s="4">
        <f>IF(OR(F438=1, F438=3,F438=4, F438=5,F438=9,F438=10,F438=11), D438-E438, IF(OR(F438=2,F438=6, F438=7,F438=8,F438=12), E438-D438, ""))</f>
        <v>-1.8E-3</v>
      </c>
      <c r="AQ439" s="4">
        <v>-3.191246415615699E-3</v>
      </c>
    </row>
    <row r="440" spans="1:43" x14ac:dyDescent="0.3">
      <c r="A440" s="1">
        <v>40463</v>
      </c>
      <c r="B440" s="2">
        <v>-7.3000000000000001E-3</v>
      </c>
      <c r="C440" s="2">
        <v>-8.3999999999999995E-3</v>
      </c>
      <c r="D440" s="2">
        <v>-4.1000000000000003E-3</v>
      </c>
      <c r="E440" s="2">
        <v>-6.7000000000000002E-3</v>
      </c>
      <c r="F440">
        <f t="shared" si="30"/>
        <v>10</v>
      </c>
      <c r="G440">
        <f t="shared" si="31"/>
        <v>2010</v>
      </c>
      <c r="L440" s="4">
        <f>IF(OR(F439=1, F439=3, F439=4, F439=5, F439=6,F439=9,F439=10,F439=11), B439-C439, IF(OR(F439=2, F439=7,F439=8,F439=12), C439-B439, ""))</f>
        <v>7.000000000000001E-4</v>
      </c>
      <c r="M440" s="4">
        <v>-1.6446469541002021E-3</v>
      </c>
      <c r="R440" s="4">
        <f>IF(OR(F439=1, F439=4, F439=9,F439=10,F439=11), D439-B439, IF(OR(F439=2,F439=3,F439=5,F439=6, F439=7,F439=8,F439=12), B439-D439, ""))</f>
        <v>-2.0999999999999999E-3</v>
      </c>
      <c r="S440" s="4">
        <v>3.2770797782464009E-3</v>
      </c>
      <c r="X440" s="2">
        <f>IF(OR(F439=1, F439=3, F439=4, F439=5,F439=9,F439=10,F439=11), B439-E439, IF(OR(F439=2, F439=6, F439=7,F439=8,F439=12), E439-B439, ""))</f>
        <v>8.9999999999999976E-4</v>
      </c>
      <c r="Y440" s="4">
        <v>-1.4131438541768514E-3</v>
      </c>
      <c r="AD440" s="4">
        <f>IF(OR(F439=1, F439=3, F439=4, F439=5,F439=9,F439=10,F439=11), D439-C439, IF(OR(F439=2, F439=6, F439=7,F439=8,F439=12), C439-D439, ""))</f>
        <v>-1.3999999999999998E-3</v>
      </c>
      <c r="AE440" s="4">
        <v>1.6324328241461991E-3</v>
      </c>
      <c r="AJ440" s="4">
        <f>IF(OR(F439=1,F439=2, F439=3,F439=9,F439=11,F439=12), C439-E439, IF(OR( F439=4, F439=5,F439=6, F439=7,F439=8,F439=10), E439-C439, ""))</f>
        <v>-1.9999999999999966E-4</v>
      </c>
      <c r="AK440" s="4">
        <v>-2.3150309992335072E-4</v>
      </c>
      <c r="AP440" s="4">
        <f>IF(OR(F439=1, F439=3,F439=4, F439=5,F439=9,F439=10,F439=11), D439-E439, IF(OR(F439=2,F439=6, F439=7,F439=8,F439=12), E439-D439, ""))</f>
        <v>-1.2000000000000001E-3</v>
      </c>
      <c r="AQ440" s="4">
        <v>1.8639359240695498E-3</v>
      </c>
    </row>
    <row r="441" spans="1:43" x14ac:dyDescent="0.3">
      <c r="A441" s="1">
        <v>40464</v>
      </c>
      <c r="B441" s="2">
        <v>2.35E-2</v>
      </c>
      <c r="C441" s="2">
        <v>2.5700000000000001E-2</v>
      </c>
      <c r="D441" s="2">
        <v>2.2700000000000001E-2</v>
      </c>
      <c r="E441" s="2">
        <v>2.4E-2</v>
      </c>
      <c r="F441">
        <f t="shared" si="30"/>
        <v>10</v>
      </c>
      <c r="G441">
        <f t="shared" si="31"/>
        <v>2010</v>
      </c>
      <c r="L441" s="4">
        <f>IF(OR(F440=1, F440=3, F440=4, F440=5, F440=6,F440=9,F440=10,F440=11), B440-C440, IF(OR(F440=2, F440=7,F440=8,F440=12), C440-B440, ""))</f>
        <v>1.0999999999999994E-3</v>
      </c>
      <c r="M441" s="4">
        <v>-5.242457247445936E-3</v>
      </c>
      <c r="R441" s="4">
        <f>IF(OR(F440=1, F440=4, F440=9,F440=10,F440=11), D440-B440, IF(OR(F440=2,F440=3,F440=5,F440=6, F440=7,F440=8,F440=12), B440-D440, ""))</f>
        <v>3.1999999999999997E-3</v>
      </c>
      <c r="S441" s="4">
        <v>2.8439266784370614E-3</v>
      </c>
      <c r="X441" s="2">
        <f>IF(OR(F440=1, F440=3, F440=4, F440=5,F440=9,F440=10,F440=11), B440-E440, IF(OR(F440=2, F440=6, F440=7,F440=8,F440=12), E440-B440, ""))</f>
        <v>-5.9999999999999984E-4</v>
      </c>
      <c r="Y441" s="4">
        <v>-4.7102388786460772E-3</v>
      </c>
      <c r="AD441" s="4">
        <f>IF(OR(F440=1, F440=3, F440=4, F440=5,F440=9,F440=10,F440=11), D440-C440, IF(OR(F440=2, F440=6, F440=7,F440=8,F440=12), C440-D440, ""))</f>
        <v>4.2999999999999991E-3</v>
      </c>
      <c r="AE441" s="4">
        <v>-2.3985305690088746E-3</v>
      </c>
      <c r="AJ441" s="4">
        <f>IF(OR(F440=1,F440=2, F440=3,F440=9,F440=11,F440=12), C440-E440, IF(OR( F440=4, F440=5,F440=6, F440=7,F440=8,F440=10), E440-C440, ""))</f>
        <v>1.6999999999999993E-3</v>
      </c>
      <c r="AK441" s="4">
        <v>-5.3221836879985903E-4</v>
      </c>
      <c r="AP441" s="4">
        <f>IF(OR(F440=1, F440=3,F440=4, F440=5,F440=9,F440=10,F440=11), D440-E440, IF(OR(F440=2,F440=6, F440=7,F440=8,F440=12), E440-D440, ""))</f>
        <v>2.5999999999999999E-3</v>
      </c>
      <c r="AQ441" s="4">
        <v>-1.8663122002090156E-3</v>
      </c>
    </row>
    <row r="442" spans="1:43" x14ac:dyDescent="0.3">
      <c r="A442" s="1">
        <v>40465</v>
      </c>
      <c r="B442" s="2">
        <v>-9.1000000000000004E-3</v>
      </c>
      <c r="C442" s="2">
        <v>-1.1900000000000001E-2</v>
      </c>
      <c r="D442" s="2">
        <v>-1.15E-2</v>
      </c>
      <c r="E442" s="2">
        <v>-9.1999999999999998E-3</v>
      </c>
      <c r="F442">
        <f t="shared" si="30"/>
        <v>10</v>
      </c>
      <c r="G442">
        <f t="shared" si="31"/>
        <v>2010</v>
      </c>
      <c r="L442" s="4">
        <f>IF(OR(F441=1, F441=3, F441=4, F441=5, F441=6,F441=9,F441=10,F441=11), B441-C441, IF(OR(F441=2, F441=7,F441=8,F441=12), C441-B441, ""))</f>
        <v>-2.2000000000000006E-3</v>
      </c>
      <c r="M442" s="4">
        <v>-9.1920357758226313E-3</v>
      </c>
      <c r="R442" s="4">
        <f>IF(OR(F441=1, F441=4, F441=9,F441=10,F441=11), D441-B441, IF(OR(F441=2,F441=3,F441=5,F441=6, F441=7,F441=8,F441=12), B441-D441, ""))</f>
        <v>-7.9999999999999863E-4</v>
      </c>
      <c r="S442" s="4">
        <v>2.8499262399316258E-3</v>
      </c>
      <c r="X442" s="2">
        <f>IF(OR(F441=1, F441=3, F441=4, F441=5,F441=9,F441=10,F441=11), B441-E441, IF(OR(F441=2, F441=6, F441=7,F441=8,F441=12), E441-B441, ""))</f>
        <v>-5.0000000000000044E-4</v>
      </c>
      <c r="Y442" s="4">
        <v>-9.1044786688781326E-3</v>
      </c>
      <c r="AD442" s="4">
        <f>IF(OR(F441=1, F441=3, F441=4, F441=5,F441=9,F441=10,F441=11), D441-C441, IF(OR(F441=2, F441=6, F441=7,F441=8,F441=12), C441-D441, ""))</f>
        <v>-2.9999999999999992E-3</v>
      </c>
      <c r="AE442" s="4">
        <v>-6.3421095358910055E-3</v>
      </c>
      <c r="AJ442" s="4">
        <f>IF(OR(F441=1,F441=2, F441=3,F441=9,F441=11,F441=12), C441-E441, IF(OR( F441=4, F441=5,F441=6, F441=7,F441=8,F441=10), E441-C441, ""))</f>
        <v>-1.7000000000000001E-3</v>
      </c>
      <c r="AK442" s="4">
        <v>-8.7557106944498655E-5</v>
      </c>
      <c r="AP442" s="4">
        <f>IF(OR(F441=1, F441=3,F441=4, F441=5,F441=9,F441=10,F441=11), D441-E441, IF(OR(F441=2,F441=6, F441=7,F441=8,F441=12), E441-D441, ""))</f>
        <v>-1.2999999999999991E-3</v>
      </c>
      <c r="AQ442" s="4">
        <v>-6.2545524289465068E-3</v>
      </c>
    </row>
    <row r="443" spans="1:43" x14ac:dyDescent="0.3">
      <c r="A443" s="1">
        <v>40466</v>
      </c>
      <c r="B443" s="2">
        <v>-1.8599999999999998E-2</v>
      </c>
      <c r="C443" s="2">
        <v>-1.8800000000000001E-2</v>
      </c>
      <c r="D443" s="2">
        <v>-0.02</v>
      </c>
      <c r="E443" s="2">
        <v>-1.8200000000000001E-2</v>
      </c>
      <c r="F443">
        <f t="shared" si="30"/>
        <v>10</v>
      </c>
      <c r="G443">
        <f t="shared" si="31"/>
        <v>2010</v>
      </c>
      <c r="L443" s="4">
        <f>IF(OR(F442=1, F442=3, F442=4, F442=5, F442=6,F442=9,F442=10,F442=11), B442-C442, IF(OR(F442=2, F442=7,F442=8,F442=12), C442-B442, ""))</f>
        <v>2.8000000000000004E-3</v>
      </c>
      <c r="M443" s="4">
        <v>-1.4352128244844652E-3</v>
      </c>
      <c r="R443" s="4">
        <f>IF(OR(F442=1, F442=4, F442=9,F442=10,F442=11), D442-B442, IF(OR(F442=2,F442=3,F442=5,F442=6, F442=7,F442=8,F442=12), B442-D442, ""))</f>
        <v>-2.3999999999999994E-3</v>
      </c>
      <c r="S443" s="4">
        <v>3.7397684047203172E-3</v>
      </c>
      <c r="X443" s="2">
        <f>IF(OR(F442=1, F442=3, F442=4, F442=5,F442=9,F442=10,F442=11), B442-E442, IF(OR(F442=2, F442=6, F442=7,F442=8,F442=12), E442-B442, ""))</f>
        <v>9.9999999999999395E-5</v>
      </c>
      <c r="Y443" s="4">
        <v>-1.3659629276746425E-3</v>
      </c>
      <c r="AD443" s="4">
        <f>IF(OR(F442=1, F442=3, F442=4, F442=5,F442=9,F442=10,F442=11), D442-C442, IF(OR(F442=2, F442=6, F442=7,F442=8,F442=12), C442-D442, ""))</f>
        <v>4.0000000000000105E-4</v>
      </c>
      <c r="AE443" s="4">
        <v>2.3045555802358522E-3</v>
      </c>
      <c r="AJ443" s="4">
        <f>IF(OR(F442=1,F442=2, F442=3,F442=9,F442=11,F442=12), C442-E442, IF(OR( F442=4, F442=5,F442=6, F442=7,F442=8,F442=10), E442-C442, ""))</f>
        <v>2.700000000000001E-3</v>
      </c>
      <c r="AK443" s="4">
        <v>-6.9249896809822761E-5</v>
      </c>
      <c r="AP443" s="4">
        <f>IF(OR(F442=1, F442=3,F442=4, F442=5,F442=9,F442=10,F442=11), D442-E442, IF(OR(F442=2,F442=6, F442=7,F442=8,F442=12), E442-D442, ""))</f>
        <v>-2.3E-3</v>
      </c>
      <c r="AQ443" s="4">
        <v>2.3738054770456752E-3</v>
      </c>
    </row>
    <row r="444" spans="1:43" x14ac:dyDescent="0.3">
      <c r="A444" s="1">
        <v>40469</v>
      </c>
      <c r="B444" s="2">
        <v>2.2000000000000001E-3</v>
      </c>
      <c r="C444" s="2">
        <v>-1.5E-3</v>
      </c>
      <c r="D444" s="2">
        <v>-1.1999999999999999E-3</v>
      </c>
      <c r="E444" s="2">
        <v>2.2000000000000001E-3</v>
      </c>
      <c r="F444">
        <f t="shared" si="30"/>
        <v>10</v>
      </c>
      <c r="G444">
        <f t="shared" si="31"/>
        <v>2010</v>
      </c>
      <c r="L444" s="4">
        <f>IF(OR(F443=1, F443=3, F443=4, F443=5, F443=6,F443=9,F443=10,F443=11), B443-C443, IF(OR(F443=2, F443=7,F443=8,F443=12), C443-B443, ""))</f>
        <v>2.0000000000000226E-4</v>
      </c>
      <c r="M444" s="4">
        <v>8.2753224009880829E-3</v>
      </c>
      <c r="R444" s="4">
        <f>IF(OR(F443=1, F443=4, F443=9,F443=10,F443=11), D443-B443, IF(OR(F443=2,F443=3,F443=5,F443=6, F443=7,F443=8,F443=12), B443-D443, ""))</f>
        <v>-1.4000000000000019E-3</v>
      </c>
      <c r="S444" s="4">
        <v>1.7063614170094443E-3</v>
      </c>
      <c r="X444" s="2">
        <f>IF(OR(F443=1, F443=3, F443=4, F443=5,F443=9,F443=10,F443=11), B443-E443, IF(OR(F443=2, F443=6, F443=7,F443=8,F443=12), E443-B443, ""))</f>
        <v>-3.9999999999999758E-4</v>
      </c>
      <c r="Y444" s="4">
        <v>6.1257187037620951E-3</v>
      </c>
      <c r="AD444" s="4">
        <f>IF(OR(F443=1, F443=3, F443=4, F443=5,F443=9,F443=10,F443=11), D443-C443, IF(OR(F443=2, F443=6, F443=7,F443=8,F443=12), C443-D443, ""))</f>
        <v>-1.1999999999999997E-3</v>
      </c>
      <c r="AE444" s="4">
        <v>9.9816838179975272E-3</v>
      </c>
      <c r="AJ444" s="4">
        <f>IF(OR(F443=1,F443=2, F443=3,F443=9,F443=11,F443=12), C443-E443, IF(OR( F443=4, F443=5,F443=6, F443=7,F443=8,F443=10), E443-C443, ""))</f>
        <v>5.9999999999999984E-4</v>
      </c>
      <c r="AK444" s="4">
        <v>2.1496036972259878E-3</v>
      </c>
      <c r="AP444" s="4">
        <f>IF(OR(F443=1, F443=3,F443=4, F443=5,F443=9,F443=10,F443=11), D443-E443, IF(OR(F443=2,F443=6, F443=7,F443=8,F443=12), E443-D443, ""))</f>
        <v>-1.7999999999999995E-3</v>
      </c>
      <c r="AQ444" s="4">
        <v>7.8320801207715403E-3</v>
      </c>
    </row>
    <row r="445" spans="1:43" x14ac:dyDescent="0.3">
      <c r="A445" s="1">
        <v>40470</v>
      </c>
      <c r="B445" s="2">
        <v>-8.0000000000000002E-3</v>
      </c>
      <c r="C445" s="2">
        <v>-7.9000000000000008E-3</v>
      </c>
      <c r="D445" s="2">
        <v>-6.8999999999999999E-3</v>
      </c>
      <c r="E445" s="2">
        <v>-9.1999999999999998E-3</v>
      </c>
      <c r="F445">
        <f t="shared" si="30"/>
        <v>10</v>
      </c>
      <c r="G445">
        <f t="shared" si="31"/>
        <v>2010</v>
      </c>
      <c r="L445" s="4">
        <f>IF(OR(F444=1, F444=3, F444=4, F444=5, F444=6,F444=9,F444=10,F444=11), B444-C444, IF(OR(F444=2, F444=7,F444=8,F444=12), C444-B444, ""))</f>
        <v>3.7000000000000002E-3</v>
      </c>
      <c r="M445" s="4">
        <v>8.306346175660579E-3</v>
      </c>
      <c r="R445" s="4">
        <f>IF(OR(F444=1, F444=4, F444=9,F444=10,F444=11), D444-B444, IF(OR(F444=2,F444=3,F444=5,F444=6, F444=7,F444=8,F444=12), B444-D444, ""))</f>
        <v>-3.4000000000000002E-3</v>
      </c>
      <c r="S445" s="4">
        <v>-4.5239007477273739E-3</v>
      </c>
      <c r="X445" s="2">
        <f>IF(OR(F444=1, F444=3, F444=4, F444=5,F444=9,F444=10,F444=11), B444-E444, IF(OR(F444=2, F444=6, F444=7,F444=8,F444=12), E444-B444, ""))</f>
        <v>0</v>
      </c>
      <c r="Y445" s="4">
        <v>7.8698330687654409E-3</v>
      </c>
      <c r="AD445" s="4">
        <f>IF(OR(F444=1, F444=3, F444=4, F444=5,F444=9,F444=10,F444=11), D444-C444, IF(OR(F444=2, F444=6, F444=7,F444=8,F444=12), C444-D444, ""))</f>
        <v>3.0000000000000014E-4</v>
      </c>
      <c r="AE445" s="4">
        <v>3.7824454279332051E-3</v>
      </c>
      <c r="AJ445" s="4">
        <f>IF(OR(F444=1,F444=2, F444=3,F444=9,F444=11,F444=12), C444-E444, IF(OR( F444=4, F444=5,F444=6, F444=7,F444=8,F444=10), E444-C444, ""))</f>
        <v>3.7000000000000002E-3</v>
      </c>
      <c r="AK445" s="4">
        <v>4.3651310689513806E-4</v>
      </c>
      <c r="AP445" s="4">
        <f>IF(OR(F444=1, F444=3,F444=4, F444=5,F444=9,F444=10,F444=11), D444-E444, IF(OR(F444=2,F444=6, F444=7,F444=8,F444=12), E444-D444, ""))</f>
        <v>-3.4000000000000002E-3</v>
      </c>
      <c r="AQ445" s="4">
        <v>3.345932321038067E-3</v>
      </c>
    </row>
    <row r="446" spans="1:43" x14ac:dyDescent="0.3">
      <c r="A446" s="1">
        <v>40471</v>
      </c>
      <c r="B446" s="2">
        <v>-7.4999999999999997E-3</v>
      </c>
      <c r="C446" s="2">
        <v>-1.23E-2</v>
      </c>
      <c r="D446" s="2">
        <v>-5.5999999999999999E-3</v>
      </c>
      <c r="E446" s="2">
        <v>-5.5999999999999999E-3</v>
      </c>
      <c r="F446">
        <f t="shared" si="30"/>
        <v>10</v>
      </c>
      <c r="G446">
        <f t="shared" si="31"/>
        <v>2010</v>
      </c>
      <c r="L446" s="4">
        <f>IF(OR(F445=1, F445=3, F445=4, F445=5, F445=6,F445=9,F445=10,F445=11), B445-C445, IF(OR(F445=2, F445=7,F445=8,F445=12), C445-B445, ""))</f>
        <v>-9.9999999999999395E-5</v>
      </c>
      <c r="M446" s="4">
        <v>-3.074496540302315E-3</v>
      </c>
      <c r="R446" s="4">
        <f>IF(OR(F445=1, F445=4, F445=9,F445=10,F445=11), D445-B445, IF(OR(F445=2,F445=3,F445=5,F445=6, F445=7,F445=8,F445=12), B445-D445, ""))</f>
        <v>1.1000000000000003E-3</v>
      </c>
      <c r="S446" s="4">
        <v>9.859930418407558E-4</v>
      </c>
      <c r="X446" s="2">
        <f>IF(OR(F445=1, F445=3, F445=4, F445=5,F445=9,F445=10,F445=11), B445-E445, IF(OR(F445=2, F445=6, F445=7,F445=8,F445=12), E445-B445, ""))</f>
        <v>1.1999999999999997E-3</v>
      </c>
      <c r="Y446" s="4">
        <v>-2.8698706835367667E-3</v>
      </c>
      <c r="AD446" s="4">
        <f>IF(OR(F445=1, F445=3, F445=4, F445=5,F445=9,F445=10,F445=11), D445-C445, IF(OR(F445=2, F445=6, F445=7,F445=8,F445=12), C445-D445, ""))</f>
        <v>1.0000000000000009E-3</v>
      </c>
      <c r="AE446" s="4">
        <v>-2.0885034984615592E-3</v>
      </c>
      <c r="AJ446" s="4">
        <f>IF(OR(F445=1,F445=2, F445=3,F445=9,F445=11,F445=12), C445-E445, IF(OR( F445=4, F445=5,F445=6, F445=7,F445=8,F445=10), E445-C445, ""))</f>
        <v>-1.2999999999999991E-3</v>
      </c>
      <c r="AK446" s="4">
        <v>-2.0462585676554821E-4</v>
      </c>
      <c r="AP446" s="4">
        <f>IF(OR(F445=1, F445=3,F445=4, F445=5,F445=9,F445=10,F445=11), D445-E445, IF(OR(F445=2,F445=6, F445=7,F445=8,F445=12), E445-D445, ""))</f>
        <v>2.3E-3</v>
      </c>
      <c r="AQ446" s="4">
        <v>-1.8838776416960109E-3</v>
      </c>
    </row>
    <row r="447" spans="1:43" x14ac:dyDescent="0.3">
      <c r="A447" s="1">
        <v>40472</v>
      </c>
      <c r="B447" s="2">
        <v>0.02</v>
      </c>
      <c r="C447" s="2">
        <v>1.8200000000000001E-2</v>
      </c>
      <c r="D447" s="2">
        <v>2.1299999999999999E-2</v>
      </c>
      <c r="E447" s="2">
        <v>1.95E-2</v>
      </c>
      <c r="F447">
        <f t="shared" si="30"/>
        <v>10</v>
      </c>
      <c r="G447">
        <f t="shared" si="31"/>
        <v>2010</v>
      </c>
      <c r="L447" s="4">
        <f>IF(OR(F446=1, F446=3, F446=4, F446=5, F446=6,F446=9,F446=10,F446=11), B446-C446, IF(OR(F446=2, F446=7,F446=8,F446=12), C446-B446, ""))</f>
        <v>4.8000000000000004E-3</v>
      </c>
      <c r="M447" s="4">
        <v>6.6330101253319054E-3</v>
      </c>
      <c r="R447" s="4">
        <f>IF(OR(F446=1, F446=4, F446=9,F446=10,F446=11), D446-B446, IF(OR(F446=2,F446=3,F446=5,F446=6, F446=7,F446=8,F446=12), B446-D446, ""))</f>
        <v>1.8999999999999998E-3</v>
      </c>
      <c r="S447" s="4">
        <v>1.4163434603343388E-3</v>
      </c>
      <c r="X447" s="2">
        <f>IF(OR(F446=1, F446=3, F446=4, F446=5,F446=9,F446=10,F446=11), B446-E446, IF(OR(F446=2, F446=6, F446=7,F446=8,F446=12), E446-B446, ""))</f>
        <v>-1.8999999999999998E-3</v>
      </c>
      <c r="Y447" s="4">
        <v>6.0888145954181242E-3</v>
      </c>
      <c r="AD447" s="4">
        <f>IF(OR(F446=1, F446=3, F446=4, F446=5,F446=9,F446=10,F446=11), D446-C446, IF(OR(F446=2, F446=6, F446=7,F446=8,F446=12), C446-D446, ""))</f>
        <v>6.7000000000000002E-3</v>
      </c>
      <c r="AE447" s="4">
        <v>8.0493535856662433E-3</v>
      </c>
      <c r="AJ447" s="4">
        <f>IF(OR(F446=1,F446=2, F446=3,F446=9,F446=11,F446=12), C446-E446, IF(OR( F446=4, F446=5,F446=6, F446=7,F446=8,F446=10), E446-C446, ""))</f>
        <v>6.7000000000000002E-3</v>
      </c>
      <c r="AK447" s="4">
        <v>5.4419552991378118E-4</v>
      </c>
      <c r="AP447" s="4">
        <f>IF(OR(F446=1, F446=3,F446=4, F446=5,F446=9,F446=10,F446=11), D446-E446, IF(OR(F446=2,F446=6, F446=7,F446=8,F446=12), E446-D446, ""))</f>
        <v>0</v>
      </c>
      <c r="AQ447" s="4">
        <v>7.505158055752463E-3</v>
      </c>
    </row>
    <row r="448" spans="1:43" x14ac:dyDescent="0.3">
      <c r="A448" s="1">
        <v>40473</v>
      </c>
      <c r="B448" s="2">
        <v>-5.7999999999999996E-3</v>
      </c>
      <c r="C448" s="2">
        <v>-7.0000000000000001E-3</v>
      </c>
      <c r="D448" s="2">
        <v>-4.1000000000000003E-3</v>
      </c>
      <c r="E448" s="2">
        <v>-4.7000000000000002E-3</v>
      </c>
      <c r="F448">
        <f t="shared" si="30"/>
        <v>10</v>
      </c>
      <c r="G448">
        <f t="shared" si="31"/>
        <v>2010</v>
      </c>
      <c r="L448" s="4">
        <f>IF(OR(F447=1, F447=3, F447=4, F447=5, F447=6,F447=9,F447=10,F447=11), B447-C447, IF(OR(F447=2, F447=7,F447=8,F447=12), C447-B447, ""))</f>
        <v>1.7999999999999995E-3</v>
      </c>
      <c r="M448" s="4">
        <v>-7.7230243992720273E-4</v>
      </c>
      <c r="R448" s="4">
        <f>IF(OR(F447=1, F447=4, F447=9,F447=10,F447=11), D447-B447, IF(OR(F447=2,F447=3,F447=5,F447=6, F447=7,F447=8,F447=12), B447-D447, ""))</f>
        <v>1.2999999999999991E-3</v>
      </c>
      <c r="S448" s="4">
        <v>4.1575507526634536E-3</v>
      </c>
      <c r="X448" s="2">
        <f>IF(OR(F447=1, F447=3, F447=4, F447=5,F447=9,F447=10,F447=11), B447-E447, IF(OR(F447=2, F447=6, F447=7,F447=8,F447=12), E447-B447, ""))</f>
        <v>5.0000000000000044E-4</v>
      </c>
      <c r="Y448" s="4">
        <v>3.6979556163710945E-4</v>
      </c>
      <c r="AD448" s="4">
        <f>IF(OR(F447=1, F447=3, F447=4, F447=5,F447=9,F447=10,F447=11), D447-C447, IF(OR(F447=2, F447=6, F447=7,F447=8,F447=12), C447-D447, ""))</f>
        <v>3.0999999999999986E-3</v>
      </c>
      <c r="AE448" s="4">
        <v>3.3852483127362509E-3</v>
      </c>
      <c r="AJ448" s="4">
        <f>IF(OR(F447=1,F447=2, F447=3,F447=9,F447=11,F447=12), C447-E447, IF(OR( F447=4, F447=5,F447=6, F447=7,F447=8,F447=10), E447-C447, ""))</f>
        <v>1.2999999999999991E-3</v>
      </c>
      <c r="AK448" s="4">
        <v>-1.1420980015643123E-3</v>
      </c>
      <c r="AP448" s="4">
        <f>IF(OR(F447=1, F447=3,F447=4, F447=5,F447=9,F447=10,F447=11), D447-E447, IF(OR(F447=2,F447=6, F447=7,F447=8,F447=12), E447-D447, ""))</f>
        <v>1.7999999999999995E-3</v>
      </c>
      <c r="AQ448" s="4">
        <v>4.5273463143005628E-3</v>
      </c>
    </row>
    <row r="449" spans="1:43" x14ac:dyDescent="0.3">
      <c r="A449" s="1">
        <v>40476</v>
      </c>
      <c r="B449" s="2">
        <v>6.6E-3</v>
      </c>
      <c r="C449" s="2">
        <v>8.0000000000000002E-3</v>
      </c>
      <c r="D449" s="2">
        <v>3.2000000000000002E-3</v>
      </c>
      <c r="E449" s="2">
        <v>6.7999999999999996E-3</v>
      </c>
      <c r="F449">
        <f t="shared" si="30"/>
        <v>10</v>
      </c>
      <c r="G449">
        <f t="shared" si="31"/>
        <v>2010</v>
      </c>
      <c r="L449" s="4">
        <f>IF(OR(F448=1, F448=3, F448=4, F448=5, F448=6,F448=9,F448=10,F448=11), B448-C448, IF(OR(F448=2, F448=7,F448=8,F448=12), C448-B448, ""))</f>
        <v>1.2000000000000005E-3</v>
      </c>
      <c r="M449" s="4">
        <v>2.7005090947435826E-3</v>
      </c>
      <c r="R449" s="4">
        <f>IF(OR(F448=1, F448=4, F448=9,F448=10,F448=11), D448-B448, IF(OR(F448=2,F448=3,F448=5,F448=6, F448=7,F448=8,F448=12), B448-D448, ""))</f>
        <v>1.6999999999999993E-3</v>
      </c>
      <c r="S449" s="4">
        <v>3.9157856935826633E-4</v>
      </c>
      <c r="X449" s="2">
        <f>IF(OR(F448=1, F448=3, F448=4, F448=5,F448=9,F448=10,F448=11), B448-E448, IF(OR(F448=2, F448=6, F448=7,F448=8,F448=12), E448-B448, ""))</f>
        <v>-1.0999999999999994E-3</v>
      </c>
      <c r="Y449" s="4">
        <v>9.0027457908257698E-4</v>
      </c>
      <c r="AD449" s="4">
        <f>IF(OR(F448=1, F448=3, F448=4, F448=5,F448=9,F448=10,F448=11), D448-C448, IF(OR(F448=2, F448=6, F448=7,F448=8,F448=12), C448-D448, ""))</f>
        <v>2.8999999999999998E-3</v>
      </c>
      <c r="AE449" s="4">
        <v>3.0920876641018489E-3</v>
      </c>
      <c r="AJ449" s="4">
        <f>IF(OR(F448=1,F448=2, F448=3,F448=9,F448=11,F448=12), C448-E448, IF(OR( F448=4, F448=5,F448=6, F448=7,F448=8,F448=10), E448-C448, ""))</f>
        <v>2.3E-3</v>
      </c>
      <c r="AK449" s="4">
        <v>1.8002345156610056E-3</v>
      </c>
      <c r="AP449" s="4">
        <f>IF(OR(F448=1, F448=3,F448=4, F448=5,F448=9,F448=10,F448=11), D448-E448, IF(OR(F448=2,F448=6, F448=7,F448=8,F448=12), E448-D448, ""))</f>
        <v>5.9999999999999984E-4</v>
      </c>
      <c r="AQ449" s="4">
        <v>1.2918531484408433E-3</v>
      </c>
    </row>
    <row r="450" spans="1:43" x14ac:dyDescent="0.3">
      <c r="A450" s="1">
        <v>40477</v>
      </c>
      <c r="B450" s="2">
        <v>-3.8999999999999998E-3</v>
      </c>
      <c r="C450" s="2">
        <v>-7.7000000000000002E-3</v>
      </c>
      <c r="D450" s="2">
        <v>-7.4000000000000003E-3</v>
      </c>
      <c r="E450" s="2">
        <v>-4.0000000000000001E-3</v>
      </c>
      <c r="F450">
        <f t="shared" si="30"/>
        <v>10</v>
      </c>
      <c r="G450">
        <f t="shared" si="31"/>
        <v>2010</v>
      </c>
      <c r="L450" s="4">
        <f>IF(OR(F449=1, F449=3, F449=4, F449=5, F449=6,F449=9,F449=10,F449=11), B449-C449, IF(OR(F449=2, F449=7,F449=8,F449=12), C449-B449, ""))</f>
        <v>-1.4000000000000002E-3</v>
      </c>
      <c r="M450" s="4">
        <v>2.1564029176982971E-3</v>
      </c>
      <c r="R450" s="4">
        <f>IF(OR(F449=1, F449=4, F449=9,F449=10,F449=11), D449-B449, IF(OR(F449=2,F449=3,F449=5,F449=6, F449=7,F449=8,F449=12), B449-D449, ""))</f>
        <v>-3.3999999999999998E-3</v>
      </c>
      <c r="S450" s="4">
        <v>1.2333403301471536E-3</v>
      </c>
      <c r="X450" s="2">
        <f>IF(OR(F449=1, F449=3, F449=4, F449=5,F449=9,F449=10,F449=11), B449-E449, IF(OR(F449=2, F449=6, F449=7,F449=8,F449=12), E449-B449, ""))</f>
        <v>-1.9999999999999966E-4</v>
      </c>
      <c r="Y450" s="4">
        <v>3.2405705535090835E-3</v>
      </c>
      <c r="AD450" s="4">
        <f>IF(OR(F449=1, F449=3, F449=4, F449=5,F449=9,F449=10,F449=11), D449-C449, IF(OR(F449=2, F449=6, F449=7,F449=8,F449=12), C449-D449, ""))</f>
        <v>-4.8000000000000004E-3</v>
      </c>
      <c r="AE450" s="4">
        <v>3.3897432478454505E-3</v>
      </c>
      <c r="AJ450" s="4">
        <f>IF(OR(F449=1,F449=2, F449=3,F449=9,F449=11,F449=12), C449-E449, IF(OR( F449=4, F449=5,F449=6, F449=7,F449=8,F449=10), E449-C449, ""))</f>
        <v>-1.2000000000000005E-3</v>
      </c>
      <c r="AK450" s="4">
        <v>-1.0841676358107864E-3</v>
      </c>
      <c r="AP450" s="4">
        <f>IF(OR(F449=1, F449=3,F449=4, F449=5,F449=9,F449=10,F449=11), D449-E449, IF(OR(F449=2,F449=6, F449=7,F449=8,F449=12), E449-D449, ""))</f>
        <v>-3.5999999999999995E-3</v>
      </c>
      <c r="AQ450" s="4">
        <v>4.4739108836562369E-3</v>
      </c>
    </row>
    <row r="451" spans="1:43" x14ac:dyDescent="0.3">
      <c r="A451" s="1">
        <v>40478</v>
      </c>
      <c r="B451" s="2">
        <v>-1.14E-2</v>
      </c>
      <c r="C451" s="2">
        <v>-1.4200000000000001E-2</v>
      </c>
      <c r="D451" s="2">
        <v>-1.2200000000000001E-2</v>
      </c>
      <c r="E451" s="2">
        <v>-1.0699999999999999E-2</v>
      </c>
      <c r="F451">
        <f t="shared" ref="F451:F514" si="32">MONTH(A:A)</f>
        <v>10</v>
      </c>
      <c r="G451">
        <f t="shared" ref="G451:G514" si="33">YEAR(A:A)</f>
        <v>2010</v>
      </c>
      <c r="L451" s="4">
        <f>IF(OR(F450=1, F450=3, F450=4, F450=5, F450=6,F450=9,F450=10,F450=11), B450-C450, IF(OR(F450=2, F450=7,F450=8,F450=12), C450-B450, ""))</f>
        <v>3.8000000000000004E-3</v>
      </c>
      <c r="M451" s="4">
        <v>-5.7419882773308839E-3</v>
      </c>
      <c r="R451" s="4">
        <f>IF(OR(F450=1, F450=4, F450=9,F450=10,F450=11), D450-B450, IF(OR(F450=2,F450=3,F450=5,F450=6, F450=7,F450=8,F450=12), B450-D450, ""))</f>
        <v>-3.5000000000000005E-3</v>
      </c>
      <c r="S451" s="4">
        <v>-3.2190882884607624E-3</v>
      </c>
      <c r="X451" s="2">
        <f>IF(OR(F450=1, F450=3, F450=4, F450=5,F450=9,F450=10,F450=11), B450-E450, IF(OR(F450=2, F450=6, F450=7,F450=8,F450=12), E450-B450, ""))</f>
        <v>1.0000000000000026E-4</v>
      </c>
      <c r="Y451" s="4">
        <v>-5.4178167383824097E-3</v>
      </c>
      <c r="AD451" s="4">
        <f>IF(OR(F450=1, F450=3, F450=4, F450=5,F450=9,F450=10,F450=11), D450-C450, IF(OR(F450=2, F450=6, F450=7,F450=8,F450=12), C450-D450, ""))</f>
        <v>2.9999999999999992E-4</v>
      </c>
      <c r="AE451" s="4">
        <v>-8.9610765657916463E-3</v>
      </c>
      <c r="AJ451" s="4">
        <f>IF(OR(F450=1,F450=2, F450=3,F450=9,F450=11,F450=12), C450-E450, IF(OR( F450=4, F450=5,F450=6, F450=7,F450=8,F450=10), E450-C450, ""))</f>
        <v>3.7000000000000002E-3</v>
      </c>
      <c r="AK451" s="4">
        <v>-3.2417153894847422E-4</v>
      </c>
      <c r="AP451" s="4">
        <f>IF(OR(F450=1, F450=3,F450=4, F450=5,F450=9,F450=10,F450=11), D450-E450, IF(OR(F450=2,F450=6, F450=7,F450=8,F450=12), E450-D450, ""))</f>
        <v>-3.4000000000000002E-3</v>
      </c>
      <c r="AQ451" s="4">
        <v>-8.6369050268431721E-3</v>
      </c>
    </row>
    <row r="452" spans="1:43" x14ac:dyDescent="0.3">
      <c r="A452" s="1">
        <v>40479</v>
      </c>
      <c r="B452" s="2">
        <v>-4.1000000000000003E-3</v>
      </c>
      <c r="C452" s="2">
        <v>-2.0999999999999999E-3</v>
      </c>
      <c r="D452" s="2">
        <v>-6.3E-3</v>
      </c>
      <c r="E452" s="2">
        <v>-3.2000000000000002E-3</v>
      </c>
      <c r="F452">
        <f t="shared" si="32"/>
        <v>10</v>
      </c>
      <c r="G452">
        <f t="shared" si="33"/>
        <v>2010</v>
      </c>
      <c r="L452" s="4">
        <f>IF(OR(F451=1, F451=3, F451=4, F451=5, F451=6,F451=9,F451=10,F451=11), B451-C451, IF(OR(F451=2, F451=7,F451=8,F451=12), C451-B451, ""))</f>
        <v>2.8000000000000004E-3</v>
      </c>
      <c r="M452" s="4">
        <v>8.9270183634421341E-3</v>
      </c>
      <c r="R452" s="4">
        <f>IF(OR(F451=1, F451=4, F451=9,F451=10,F451=11), D451-B451, IF(OR(F451=2,F451=3,F451=5,F451=6, F451=7,F451=8,F451=12), B451-D451, ""))</f>
        <v>-8.0000000000000036E-4</v>
      </c>
      <c r="S452" s="4">
        <v>-7.3359366331664146E-3</v>
      </c>
      <c r="X452" s="2">
        <f>IF(OR(F451=1, F451=3, F451=4, F451=5,F451=9,F451=10,F451=11), B451-E451, IF(OR(F451=2, F451=6, F451=7,F451=8,F451=12), E451-B451, ""))</f>
        <v>-7.0000000000000097E-4</v>
      </c>
      <c r="Y452" s="4">
        <v>6.0750085389345704E-3</v>
      </c>
      <c r="AD452" s="4">
        <f>IF(OR(F451=1, F451=3, F451=4, F451=5,F451=9,F451=10,F451=11), D451-C451, IF(OR(F451=2, F451=6, F451=7,F451=8,F451=12), C451-D451, ""))</f>
        <v>2E-3</v>
      </c>
      <c r="AE452" s="4">
        <v>1.5910817302757193E-3</v>
      </c>
      <c r="AJ452" s="4">
        <f>IF(OR(F451=1,F451=2, F451=3,F451=9,F451=11,F451=12), C451-E451, IF(OR( F451=4, F451=5,F451=6, F451=7,F451=8,F451=10), E451-C451, ""))</f>
        <v>3.5000000000000014E-3</v>
      </c>
      <c r="AK452" s="4">
        <v>2.8520098245075642E-3</v>
      </c>
      <c r="AP452" s="4">
        <f>IF(OR(F451=1, F451=3,F451=4, F451=5,F451=9,F451=10,F451=11), D451-E451, IF(OR(F451=2,F451=6, F451=7,F451=8,F451=12), E451-D451, ""))</f>
        <v>-1.5000000000000013E-3</v>
      </c>
      <c r="AQ452" s="4">
        <v>-1.2609280942318449E-3</v>
      </c>
    </row>
    <row r="453" spans="1:43" x14ac:dyDescent="0.3">
      <c r="A453" s="1">
        <v>40480</v>
      </c>
      <c r="B453" s="2">
        <v>5.0000000000000001E-3</v>
      </c>
      <c r="C453" s="2">
        <v>1.4800000000000001E-2</v>
      </c>
      <c r="D453" s="2">
        <v>1.8599999999999998E-2</v>
      </c>
      <c r="E453" s="2">
        <v>4.5999999999999999E-3</v>
      </c>
      <c r="F453">
        <f t="shared" si="32"/>
        <v>10</v>
      </c>
      <c r="G453">
        <f t="shared" si="33"/>
        <v>2010</v>
      </c>
      <c r="L453" s="4">
        <f>IF(OR(F452=1, F452=3, F452=4, F452=5, F452=6,F452=9,F452=10,F452=11), B452-C452, IF(OR(F452=2, F452=7,F452=8,F452=12), C452-B452, ""))</f>
        <v>-2.0000000000000005E-3</v>
      </c>
      <c r="M453" s="4">
        <v>-1.1643310454733254E-3</v>
      </c>
      <c r="R453" s="4">
        <f>IF(OR(F452=1, F452=4, F452=9,F452=10,F452=11), D452-B452, IF(OR(F452=2,F452=3,F452=5,F452=6, F452=7,F452=8,F452=12), B452-D452, ""))</f>
        <v>-2.1999999999999997E-3</v>
      </c>
      <c r="S453" s="4">
        <v>6.4259112739142648E-4</v>
      </c>
      <c r="X453" s="2">
        <f>IF(OR(F452=1, F452=3, F452=4, F452=5,F452=9,F452=10,F452=11), B452-E452, IF(OR(F452=2, F452=6, F452=7,F452=8,F452=12), E452-B452, ""))</f>
        <v>-9.0000000000000019E-4</v>
      </c>
      <c r="Y453" s="4">
        <v>5.5893688638599065E-4</v>
      </c>
      <c r="AD453" s="4">
        <f>IF(OR(F452=1, F452=3, F452=4, F452=5,F452=9,F452=10,F452=11), D452-C452, IF(OR(F452=2, F452=6, F452=7,F452=8,F452=12), C452-D452, ""))</f>
        <v>-4.2000000000000006E-3</v>
      </c>
      <c r="AE453" s="4">
        <v>-5.2173991808189893E-4</v>
      </c>
      <c r="AJ453" s="4">
        <f>IF(OR(F452=1,F452=2, F452=3,F452=9,F452=11,F452=12), C452-E452, IF(OR( F452=4, F452=5,F452=6, F452=7,F452=8,F452=10), E452-C452, ""))</f>
        <v>-1.1000000000000003E-3</v>
      </c>
      <c r="AK453" s="4">
        <v>-1.723267931859316E-3</v>
      </c>
      <c r="AP453" s="4">
        <f>IF(OR(F452=1, F452=3,F452=4, F452=5,F452=9,F452=10,F452=11), D452-E452, IF(OR(F452=2,F452=6, F452=7,F452=8,F452=12), E452-D452, ""))</f>
        <v>-3.0999999999999999E-3</v>
      </c>
      <c r="AQ453" s="4">
        <v>1.201528013777417E-3</v>
      </c>
    </row>
    <row r="454" spans="1:43" x14ac:dyDescent="0.3">
      <c r="A454" s="1">
        <v>40483</v>
      </c>
      <c r="B454" s="2">
        <v>1.66E-2</v>
      </c>
      <c r="C454" s="2">
        <v>3.0700000000000002E-2</v>
      </c>
      <c r="D454" s="2">
        <v>3.2800000000000003E-2</v>
      </c>
      <c r="E454" s="2">
        <v>1.61E-2</v>
      </c>
      <c r="F454">
        <f t="shared" si="32"/>
        <v>11</v>
      </c>
      <c r="G454">
        <f t="shared" si="33"/>
        <v>2010</v>
      </c>
      <c r="L454" s="4">
        <f>IF(OR(F453=1, F453=3, F453=4, F453=5, F453=6,F453=9,F453=10,F453=11), B453-C453, IF(OR(F453=2, F453=7,F453=8,F453=12), C453-B453, ""))</f>
        <v>-9.7999999999999997E-3</v>
      </c>
      <c r="M454" s="4">
        <v>-7.1448504349699436E-4</v>
      </c>
      <c r="R454" s="4">
        <f>IF(OR(F453=1, F453=4, F453=9,F453=10,F453=11), D453-B453, IF(OR(F453=2,F453=3,F453=5,F453=6, F453=7,F453=8,F453=12), B453-D453, ""))</f>
        <v>1.3599999999999998E-2</v>
      </c>
      <c r="S454" s="4">
        <v>4.8164100680056564E-4</v>
      </c>
      <c r="X454" s="2">
        <f>IF(OR(F453=1, F453=3, F453=4, F453=5,F453=9,F453=10,F453=11), B453-E453, IF(OR(F453=2, F453=6, F453=7,F453=8,F453=12), E453-B453, ""))</f>
        <v>4.0000000000000018E-4</v>
      </c>
      <c r="Y454" s="4">
        <v>-1.7340095453381255E-3</v>
      </c>
      <c r="AD454" s="4">
        <f>IF(OR(F453=1, F453=3, F453=4, F453=5,F453=9,F453=10,F453=11), D453-C453, IF(OR(F453=2, F453=6, F453=7,F453=8,F453=12), C453-D453, ""))</f>
        <v>3.7999999999999978E-3</v>
      </c>
      <c r="AE454" s="4">
        <v>-2.3284403669642873E-4</v>
      </c>
      <c r="AJ454" s="4">
        <f>IF(OR(F453=1,F453=2, F453=3,F453=9,F453=11,F453=12), C453-E453, IF(OR( F453=4, F453=5,F453=6, F453=7,F453=8,F453=10), E453-C453, ""))</f>
        <v>-1.0200000000000001E-2</v>
      </c>
      <c r="AK454" s="4">
        <v>1.0195245018411311E-3</v>
      </c>
      <c r="AP454" s="4">
        <f>IF(OR(F453=1, F453=3,F453=4, F453=5,F453=9,F453=10,F453=11), D453-E453, IF(OR(F453=2,F453=6, F453=7,F453=8,F453=12), E453-D453, ""))</f>
        <v>1.3999999999999999E-2</v>
      </c>
      <c r="AQ454" s="4">
        <v>-1.2523685385375598E-3</v>
      </c>
    </row>
    <row r="455" spans="1:43" x14ac:dyDescent="0.3">
      <c r="A455" s="1">
        <v>40484</v>
      </c>
      <c r="B455" s="2">
        <v>2.0000000000000001E-4</v>
      </c>
      <c r="C455" s="2">
        <v>-1E-3</v>
      </c>
      <c r="D455" s="2">
        <v>2.8E-3</v>
      </c>
      <c r="E455" s="2">
        <v>-5.0000000000000001E-4</v>
      </c>
      <c r="F455">
        <f t="shared" si="32"/>
        <v>11</v>
      </c>
      <c r="G455">
        <f t="shared" si="33"/>
        <v>2010</v>
      </c>
      <c r="L455" s="4">
        <f>IF(OR(F454=1, F454=3, F454=4, F454=5, F454=6,F454=9,F454=10,F454=11), B454-C454, IF(OR(F454=2, F454=7,F454=8,F454=12), C454-B454, ""))</f>
        <v>-1.4100000000000001E-2</v>
      </c>
      <c r="M455" s="4">
        <v>1.8905617002632151E-3</v>
      </c>
      <c r="R455" s="4">
        <f>IF(OR(F454=1, F454=4, F454=9,F454=10,F454=11), D454-B454, IF(OR(F454=2,F454=3,F454=5,F454=6, F454=7,F454=8,F454=12), B454-D454, ""))</f>
        <v>1.6200000000000003E-2</v>
      </c>
      <c r="S455" s="4">
        <v>-5.2810761797684198E-3</v>
      </c>
      <c r="X455" s="2">
        <f>IF(OR(F454=1, F454=3, F454=4, F454=5,F454=9,F454=10,F454=11), B454-E454, IF(OR(F454=2, F454=6, F454=7,F454=8,F454=12), E454-B454, ""))</f>
        <v>5.0000000000000044E-4</v>
      </c>
      <c r="Y455" s="4">
        <v>3.8733936349944244E-3</v>
      </c>
      <c r="AD455" s="4">
        <f>IF(OR(F454=1, F454=3, F454=4, F454=5,F454=9,F454=10,F454=11), D454-C454, IF(OR(F454=2, F454=6, F454=7,F454=8,F454=12), C454-D454, ""))</f>
        <v>2.1000000000000012E-3</v>
      </c>
      <c r="AE455" s="4">
        <v>-3.3905144795052049E-3</v>
      </c>
      <c r="AJ455" s="4">
        <f>IF(OR(F454=1,F454=2, F454=3,F454=9,F454=11,F454=12), C454-E454, IF(OR( F454=4, F454=5,F454=6, F454=7,F454=8,F454=10), E454-C454, ""))</f>
        <v>1.4600000000000002E-2</v>
      </c>
      <c r="AK455" s="4">
        <v>1.9828319347312095E-3</v>
      </c>
      <c r="AP455" s="4">
        <f>IF(OR(F454=1, F454=3,F454=4, F454=5,F454=9,F454=10,F454=11), D454-E454, IF(OR(F454=2,F454=6, F454=7,F454=8,F454=12), E454-D454, ""))</f>
        <v>1.6700000000000003E-2</v>
      </c>
      <c r="AQ455" s="4">
        <v>-1.4076825447739952E-3</v>
      </c>
    </row>
    <row r="456" spans="1:43" x14ac:dyDescent="0.3">
      <c r="A456" s="1">
        <v>40485</v>
      </c>
      <c r="B456" s="2">
        <v>6.7999999999999996E-3</v>
      </c>
      <c r="C456" s="2">
        <v>1.2E-2</v>
      </c>
      <c r="D456" s="2">
        <v>9.4999999999999998E-3</v>
      </c>
      <c r="E456" s="2">
        <v>5.8999999999999999E-3</v>
      </c>
      <c r="F456">
        <f t="shared" si="32"/>
        <v>11</v>
      </c>
      <c r="G456">
        <f t="shared" si="33"/>
        <v>2010</v>
      </c>
      <c r="L456" s="4">
        <f>IF(OR(F455=1, F455=3, F455=4, F455=5, F455=6,F455=9,F455=10,F455=11), B455-C455, IF(OR(F455=2, F455=7,F455=8,F455=12), C455-B455, ""))</f>
        <v>1.2000000000000001E-3</v>
      </c>
      <c r="M456" s="4">
        <v>1.3063124599730219E-3</v>
      </c>
      <c r="R456" s="4">
        <f>IF(OR(F455=1, F455=4, F455=9,F455=10,F455=11), D455-B455, IF(OR(F455=2,F455=3,F455=5,F455=6, F455=7,F455=8,F455=12), B455-D455, ""))</f>
        <v>2.5999999999999999E-3</v>
      </c>
      <c r="S456" s="4">
        <v>-1.4964589543319494E-4</v>
      </c>
      <c r="X456" s="2">
        <f>IF(OR(F455=1, F455=3, F455=4, F455=5,F455=9,F455=10,F455=11), B455-E455, IF(OR(F455=2, F455=6, F455=7,F455=8,F455=12), E455-B455, ""))</f>
        <v>6.9999999999999999E-4</v>
      </c>
      <c r="Y456" s="4">
        <v>8.2715209009872996E-4</v>
      </c>
      <c r="AD456" s="4">
        <f>IF(OR(F455=1, F455=3, F455=4, F455=5,F455=9,F455=10,F455=11), D455-C455, IF(OR(F455=2, F455=6, F455=7,F455=8,F455=12), C455-D455, ""))</f>
        <v>3.8E-3</v>
      </c>
      <c r="AE456" s="4">
        <v>1.156666564539827E-3</v>
      </c>
      <c r="AJ456" s="4">
        <f>IF(OR(F455=1,F455=2, F455=3,F455=9,F455=11,F455=12), C455-E455, IF(OR( F455=4, F455=5,F455=6, F455=7,F455=8,F455=10), E455-C455, ""))</f>
        <v>-5.0000000000000001E-4</v>
      </c>
      <c r="AK456" s="4">
        <v>-4.7916036987429196E-4</v>
      </c>
      <c r="AP456" s="4">
        <f>IF(OR(F455=1, F455=3,F455=4, F455=5,F455=9,F455=10,F455=11), D455-E455, IF(OR(F455=2,F455=6, F455=7,F455=8,F455=12), E455-D455, ""))</f>
        <v>3.3E-3</v>
      </c>
      <c r="AQ456" s="4">
        <v>6.7750619466553502E-4</v>
      </c>
    </row>
    <row r="457" spans="1:43" x14ac:dyDescent="0.3">
      <c r="A457" s="1">
        <v>40486</v>
      </c>
      <c r="B457" s="2">
        <v>1.9699999999999999E-2</v>
      </c>
      <c r="C457" s="2">
        <v>2.4799999999999999E-2</v>
      </c>
      <c r="D457" s="2">
        <v>2.2599999999999999E-2</v>
      </c>
      <c r="E457" s="2">
        <v>2.0899999999999998E-2</v>
      </c>
      <c r="F457">
        <f t="shared" si="32"/>
        <v>11</v>
      </c>
      <c r="G457">
        <f t="shared" si="33"/>
        <v>2010</v>
      </c>
      <c r="L457" s="4">
        <f>IF(OR(F456=1, F456=3, F456=4, F456=5, F456=6,F456=9,F456=10,F456=11), B456-C456, IF(OR(F456=2, F456=7,F456=8,F456=12), C456-B456, ""))</f>
        <v>-5.2000000000000006E-3</v>
      </c>
      <c r="M457" s="4">
        <v>5.415752789481392E-4</v>
      </c>
      <c r="R457" s="4">
        <f>IF(OR(F456=1, F456=4, F456=9,F456=10,F456=11), D456-B456, IF(OR(F456=2,F456=3,F456=5,F456=6, F456=7,F456=8,F456=12), B456-D456, ""))</f>
        <v>2.7000000000000001E-3</v>
      </c>
      <c r="S457" s="4">
        <v>3.1167020004816944E-4</v>
      </c>
      <c r="X457" s="2">
        <f>IF(OR(F456=1, F456=3, F456=4, F456=5,F456=9,F456=10,F456=11), B456-E456, IF(OR(F456=2, F456=6, F456=7,F456=8,F456=12), E456-B456, ""))</f>
        <v>8.9999999999999976E-4</v>
      </c>
      <c r="Y457" s="4">
        <v>6.511531899858424E-4</v>
      </c>
      <c r="AD457" s="4">
        <f>IF(OR(F456=1, F456=3, F456=4, F456=5,F456=9,F456=10,F456=11), D456-C456, IF(OR(F456=2, F456=6, F456=7,F456=8,F456=12), C456-D456, ""))</f>
        <v>-2.5000000000000005E-3</v>
      </c>
      <c r="AE457" s="4">
        <v>8.5324547899630863E-4</v>
      </c>
      <c r="AJ457" s="4">
        <f>IF(OR(F456=1,F456=2, F456=3,F456=9,F456=11,F456=12), C456-E456, IF(OR( F456=4, F456=5,F456=6, F456=7,F456=8,F456=10), E456-C456, ""))</f>
        <v>6.1000000000000004E-3</v>
      </c>
      <c r="AK457" s="4">
        <v>1.095779110377032E-4</v>
      </c>
      <c r="AP457" s="4">
        <f>IF(OR(F456=1, F456=3,F456=4, F456=5,F456=9,F456=10,F456=11), D456-E456, IF(OR(F456=2,F456=6, F456=7,F456=8,F456=12), E456-D456, ""))</f>
        <v>3.5999999999999999E-3</v>
      </c>
      <c r="AQ457" s="4">
        <v>9.6282339003401184E-4</v>
      </c>
    </row>
    <row r="458" spans="1:43" x14ac:dyDescent="0.3">
      <c r="A458" s="1">
        <v>40487</v>
      </c>
      <c r="B458" s="2">
        <v>4.8999999999999998E-3</v>
      </c>
      <c r="C458" s="2">
        <v>4.8999999999999998E-3</v>
      </c>
      <c r="D458" s="2">
        <v>6.4999999999999997E-3</v>
      </c>
      <c r="E458" s="2">
        <v>5.3E-3</v>
      </c>
      <c r="F458">
        <f t="shared" si="32"/>
        <v>11</v>
      </c>
      <c r="G458">
        <f t="shared" si="33"/>
        <v>2010</v>
      </c>
      <c r="L458" s="4">
        <f>IF(OR(F457=1, F457=3, F457=4, F457=5, F457=6,F457=9,F457=10,F457=11), B457-C457, IF(OR(F457=2, F457=7,F457=8,F457=12), C457-B457, ""))</f>
        <v>-5.1000000000000004E-3</v>
      </c>
      <c r="M458" s="4">
        <v>-2.9786865512713839E-3</v>
      </c>
      <c r="R458" s="4">
        <f>IF(OR(F457=1, F457=4, F457=9,F457=10,F457=11), D457-B457, IF(OR(F457=2,F457=3,F457=5,F457=6, F457=7,F457=8,F457=12), B457-D457, ""))</f>
        <v>2.8999999999999998E-3</v>
      </c>
      <c r="S458" s="4">
        <v>2.7246740697829163E-3</v>
      </c>
      <c r="X458" s="2">
        <f>IF(OR(F457=1, F457=3, F457=4, F457=5,F457=9,F457=10,F457=11), B457-E457, IF(OR(F457=2, F457=6, F457=7,F457=8,F457=12), E457-B457, ""))</f>
        <v>-1.1999999999999997E-3</v>
      </c>
      <c r="Y458" s="4">
        <v>-3.3210150441741054E-3</v>
      </c>
      <c r="AD458" s="4">
        <f>IF(OR(F457=1, F457=3, F457=4, F457=5,F457=9,F457=10,F457=11), D457-C457, IF(OR(F457=2, F457=6, F457=7,F457=8,F457=12), C457-D457, ""))</f>
        <v>-2.2000000000000006E-3</v>
      </c>
      <c r="AE458" s="4">
        <v>-2.5401248148846766E-4</v>
      </c>
      <c r="AJ458" s="4">
        <f>IF(OR(F457=1,F457=2, F457=3,F457=9,F457=11,F457=12), C457-E457, IF(OR( F457=4, F457=5,F457=6, F457=7,F457=8,F457=10), E457-C457, ""))</f>
        <v>3.9000000000000007E-3</v>
      </c>
      <c r="AK458" s="4">
        <v>-3.4232849290272149E-4</v>
      </c>
      <c r="AP458" s="4">
        <f>IF(OR(F457=1, F457=3,F457=4, F457=5,F457=9,F457=10,F457=11), D457-E457, IF(OR(F457=2,F457=6, F457=7,F457=8,F457=12), E457-D457, ""))</f>
        <v>1.7000000000000001E-3</v>
      </c>
      <c r="AQ458" s="4">
        <v>-5.9634097439118915E-4</v>
      </c>
    </row>
    <row r="459" spans="1:43" x14ac:dyDescent="0.3">
      <c r="A459" s="1">
        <v>40490</v>
      </c>
      <c r="B459" s="2">
        <v>-6.1999999999999998E-3</v>
      </c>
      <c r="C459" s="2">
        <v>-1.35E-2</v>
      </c>
      <c r="D459" s="2">
        <v>-1.23E-2</v>
      </c>
      <c r="E459" s="2">
        <v>-7.3000000000000001E-3</v>
      </c>
      <c r="F459">
        <f t="shared" si="32"/>
        <v>11</v>
      </c>
      <c r="G459">
        <f t="shared" si="33"/>
        <v>2010</v>
      </c>
      <c r="L459" s="4">
        <f>IF(OR(F458=1, F458=3, F458=4, F458=5, F458=6,F458=9,F458=10,F458=11), B458-C458, IF(OR(F458=2, F458=7,F458=8,F458=12), C458-B458, ""))</f>
        <v>0</v>
      </c>
      <c r="M459" s="4">
        <v>2.3119285467068122E-3</v>
      </c>
      <c r="R459" s="4">
        <f>IF(OR(F458=1, F458=4, F458=9,F458=10,F458=11), D458-B458, IF(OR(F458=2,F458=3,F458=5,F458=6, F458=7,F458=8,F458=12), B458-D458, ""))</f>
        <v>1.5999999999999999E-3</v>
      </c>
      <c r="S459" s="4">
        <v>5.8136623877887168E-3</v>
      </c>
      <c r="X459" s="2">
        <f>IF(OR(F458=1, F458=3, F458=4, F458=5,F458=9,F458=10,F458=11), B458-E458, IF(OR(F458=2, F458=6, F458=7,F458=8,F458=12), E458-B458, ""))</f>
        <v>-4.0000000000000018E-4</v>
      </c>
      <c r="Y459" s="4">
        <v>3.0403734452307662E-3</v>
      </c>
      <c r="AD459" s="4">
        <f>IF(OR(F458=1, F458=3, F458=4, F458=5,F458=9,F458=10,F458=11), D458-C458, IF(OR(F458=2, F458=6, F458=7,F458=8,F458=12), C458-D458, ""))</f>
        <v>1.5999999999999999E-3</v>
      </c>
      <c r="AE459" s="4">
        <v>8.1255909344955281E-3</v>
      </c>
      <c r="AJ459" s="4">
        <f>IF(OR(F458=1,F458=2, F458=3,F458=9,F458=11,F458=12), C458-E458, IF(OR( F458=4, F458=5,F458=6, F458=7,F458=8,F458=10), E458-C458, ""))</f>
        <v>-4.0000000000000018E-4</v>
      </c>
      <c r="AK459" s="4">
        <v>7.2844489852395399E-4</v>
      </c>
      <c r="AP459" s="4">
        <f>IF(OR(F458=1, F458=3,F458=4, F458=5,F458=9,F458=10,F458=11), D458-E458, IF(OR(F458=2,F458=6, F458=7,F458=8,F458=12), E458-D458, ""))</f>
        <v>1.1999999999999997E-3</v>
      </c>
      <c r="AQ459" s="4">
        <v>8.8540358330194829E-3</v>
      </c>
    </row>
    <row r="460" spans="1:43" x14ac:dyDescent="0.3">
      <c r="A460" s="1">
        <v>40491</v>
      </c>
      <c r="B460" s="2">
        <v>4.4999999999999997E-3</v>
      </c>
      <c r="C460" s="2">
        <v>-5.9999999999999995E-4</v>
      </c>
      <c r="D460" s="2">
        <v>1.1999999999999999E-3</v>
      </c>
      <c r="E460" s="2">
        <v>3.8E-3</v>
      </c>
      <c r="F460">
        <f t="shared" si="32"/>
        <v>11</v>
      </c>
      <c r="G460">
        <f t="shared" si="33"/>
        <v>2010</v>
      </c>
      <c r="L460" s="4">
        <f>IF(OR(F459=1, F459=3, F459=4, F459=5, F459=6,F459=9,F459=10,F459=11), B459-C459, IF(OR(F459=2, F459=7,F459=8,F459=12), C459-B459, ""))</f>
        <v>7.3000000000000001E-3</v>
      </c>
      <c r="M460" s="4">
        <v>2.1729155740027968E-3</v>
      </c>
      <c r="R460" s="4">
        <f>IF(OR(F459=1, F459=4, F459=9,F459=10,F459=11), D459-B459, IF(OR(F459=2,F459=3,F459=5,F459=6, F459=7,F459=8,F459=12), B459-D459, ""))</f>
        <v>-6.1000000000000004E-3</v>
      </c>
      <c r="S460" s="4">
        <v>-1.6451860410956337E-4</v>
      </c>
      <c r="X460" s="2">
        <f>IF(OR(F459=1, F459=3, F459=4, F459=5,F459=9,F459=10,F459=11), B459-E459, IF(OR(F459=2, F459=6, F459=7,F459=8,F459=12), E459-B459, ""))</f>
        <v>1.1000000000000003E-3</v>
      </c>
      <c r="Y460" s="4">
        <v>2.8327715928298238E-3</v>
      </c>
      <c r="AD460" s="4">
        <f>IF(OR(F459=1, F459=3, F459=4, F459=5,F459=9,F459=10,F459=11), D459-C459, IF(OR(F459=2, F459=6, F459=7,F459=8,F459=12), C459-D459, ""))</f>
        <v>1.1999999999999997E-3</v>
      </c>
      <c r="AE460" s="4">
        <v>2.0083969698932334E-3</v>
      </c>
      <c r="AJ460" s="4">
        <f>IF(OR(F459=1,F459=2, F459=3,F459=9,F459=11,F459=12), C459-E459, IF(OR( F459=4, F459=5,F459=6, F459=7,F459=8,F459=10), E459-C459, ""))</f>
        <v>-6.1999999999999998E-3</v>
      </c>
      <c r="AK460" s="4">
        <v>6.5985601882702707E-4</v>
      </c>
      <c r="AP460" s="4">
        <f>IF(OR(F459=1, F459=3,F459=4, F459=5,F459=9,F459=10,F459=11), D459-E459, IF(OR(F459=2,F459=6, F459=7,F459=8,F459=12), E459-D459, ""))</f>
        <v>-5.0000000000000001E-3</v>
      </c>
      <c r="AQ460" s="4">
        <v>2.6682529887202605E-3</v>
      </c>
    </row>
    <row r="461" spans="1:43" x14ac:dyDescent="0.3">
      <c r="A461" s="1">
        <v>40492</v>
      </c>
      <c r="B461" s="2">
        <v>-4.1000000000000003E-3</v>
      </c>
      <c r="C461" s="2">
        <v>-8.8000000000000005E-3</v>
      </c>
      <c r="D461" s="2">
        <v>-8.6999999999999994E-3</v>
      </c>
      <c r="E461" s="2">
        <v>-2.7000000000000001E-3</v>
      </c>
      <c r="F461">
        <f t="shared" si="32"/>
        <v>11</v>
      </c>
      <c r="G461">
        <f t="shared" si="33"/>
        <v>2010</v>
      </c>
      <c r="L461" s="4">
        <f>IF(OR(F460=1, F460=3, F460=4, F460=5, F460=6,F460=9,F460=10,F460=11), B460-C460, IF(OR(F460=2, F460=7,F460=8,F460=12), C460-B460, ""))</f>
        <v>5.0999999999999995E-3</v>
      </c>
      <c r="M461" s="4">
        <v>3.9433949235628454E-3</v>
      </c>
      <c r="R461" s="4">
        <f>IF(OR(F460=1, F460=4, F460=9,F460=10,F460=11), D460-B460, IF(OR(F460=2,F460=3,F460=5,F460=6, F460=7,F460=8,F460=12), B460-D460, ""))</f>
        <v>-3.3E-3</v>
      </c>
      <c r="S461" s="4">
        <v>1.0008073526817814E-2</v>
      </c>
      <c r="X461" s="2">
        <f>IF(OR(F460=1, F460=3, F460=4, F460=5,F460=9,F460=10,F460=11), B460-E460, IF(OR(F460=2, F460=6, F460=7,F460=8,F460=12), E460-B460, ""))</f>
        <v>6.9999999999999967E-4</v>
      </c>
      <c r="Y461" s="4">
        <v>3.1591794417428574E-3</v>
      </c>
      <c r="AD461" s="4">
        <f>IF(OR(F460=1, F460=3, F460=4, F460=5,F460=9,F460=10,F460=11), D460-C460, IF(OR(F460=2, F460=6, F460=7,F460=8,F460=12), C460-D460, ""))</f>
        <v>1.8E-3</v>
      </c>
      <c r="AE461" s="4">
        <v>1.395146845038066E-2</v>
      </c>
      <c r="AJ461" s="4">
        <f>IF(OR(F460=1,F460=2, F460=3,F460=9,F460=11,F460=12), C460-E460, IF(OR( F460=4, F460=5,F460=6, F460=7,F460=8,F460=10), E460-C460, ""))</f>
        <v>-4.4000000000000003E-3</v>
      </c>
      <c r="AK461" s="4">
        <v>-7.8421548181998799E-4</v>
      </c>
      <c r="AP461" s="4">
        <f>IF(OR(F460=1, F460=3,F460=4, F460=5,F460=9,F460=10,F460=11), D460-E460, IF(OR(F460=2,F460=6, F460=7,F460=8,F460=12), E460-D460, ""))</f>
        <v>-2.5999999999999999E-3</v>
      </c>
      <c r="AQ461" s="4">
        <v>1.3167252968560672E-2</v>
      </c>
    </row>
    <row r="462" spans="1:43" x14ac:dyDescent="0.3">
      <c r="A462" s="1">
        <v>40493</v>
      </c>
      <c r="B462" s="2">
        <v>-1.2999999999999999E-2</v>
      </c>
      <c r="C462" s="2">
        <v>-1.4500000000000001E-2</v>
      </c>
      <c r="D462" s="2">
        <v>-1.41E-2</v>
      </c>
      <c r="E462" s="2">
        <v>-1.37E-2</v>
      </c>
      <c r="F462">
        <f t="shared" si="32"/>
        <v>11</v>
      </c>
      <c r="G462">
        <f t="shared" si="33"/>
        <v>2010</v>
      </c>
      <c r="L462" s="4">
        <f>IF(OR(F461=1, F461=3, F461=4, F461=5, F461=6,F461=9,F461=10,F461=11), B461-C461, IF(OR(F461=2, F461=7,F461=8,F461=12), C461-B461, ""))</f>
        <v>4.7000000000000002E-3</v>
      </c>
      <c r="M462" s="4">
        <v>7.9043710259894869E-3</v>
      </c>
      <c r="R462" s="4">
        <f>IF(OR(F461=1, F461=4, F461=9,F461=10,F461=11), D461-B461, IF(OR(F461=2,F461=3,F461=5,F461=6, F461=7,F461=8,F461=12), B461-D461, ""))</f>
        <v>-4.5999999999999991E-3</v>
      </c>
      <c r="S462" s="4">
        <v>1.5918927507244787E-2</v>
      </c>
      <c r="X462" s="2">
        <f>IF(OR(F461=1, F461=3, F461=4, F461=5,F461=9,F461=10,F461=11), B461-E461, IF(OR(F461=2, F461=6, F461=7,F461=8,F461=12), E461-B461, ""))</f>
        <v>-1.4000000000000002E-3</v>
      </c>
      <c r="Y462" s="4">
        <v>9.2933577445708619E-3</v>
      </c>
      <c r="AD462" s="4">
        <f>IF(OR(F461=1, F461=3, F461=4, F461=5,F461=9,F461=10,F461=11), D461-C461, IF(OR(F461=2, F461=6, F461=7,F461=8,F461=12), C461-D461, ""))</f>
        <v>1.0000000000000113E-4</v>
      </c>
      <c r="AE462" s="4">
        <v>2.3823298533234276E-2</v>
      </c>
      <c r="AJ462" s="4">
        <f>IF(OR(F461=1,F461=2, F461=3,F461=9,F461=11,F461=12), C461-E461, IF(OR( F461=4, F461=5,F461=6, F461=7,F461=8,F461=10), E461-C461, ""))</f>
        <v>-6.1000000000000004E-3</v>
      </c>
      <c r="AK462" s="4">
        <v>1.388986718581375E-3</v>
      </c>
      <c r="AP462" s="4">
        <f>IF(OR(F461=1, F461=3,F461=4, F461=5,F461=9,F461=10,F461=11), D461-E461, IF(OR(F461=2,F461=6, F461=7,F461=8,F461=12), E461-D461, ""))</f>
        <v>-5.9999999999999993E-3</v>
      </c>
      <c r="AQ462" s="4">
        <v>2.5212285251815649E-2</v>
      </c>
    </row>
    <row r="463" spans="1:43" x14ac:dyDescent="0.3">
      <c r="A463" s="1">
        <v>40494</v>
      </c>
      <c r="B463" s="2">
        <v>-1.9800000000000002E-2</v>
      </c>
      <c r="C463" s="2">
        <v>-2.3900000000000001E-2</v>
      </c>
      <c r="D463" s="2">
        <v>-2.86E-2</v>
      </c>
      <c r="E463" s="2">
        <v>-2.1000000000000001E-2</v>
      </c>
      <c r="F463">
        <f t="shared" si="32"/>
        <v>11</v>
      </c>
      <c r="G463">
        <f t="shared" si="33"/>
        <v>2010</v>
      </c>
      <c r="L463" s="4">
        <f>IF(OR(F462=1, F462=3, F462=4, F462=5, F462=6,F462=9,F462=10,F462=11), B462-C462, IF(OR(F462=2, F462=7,F462=8,F462=12), C462-B462, ""))</f>
        <v>1.5000000000000013E-3</v>
      </c>
      <c r="M463" s="4">
        <v>-2.4890754057907867E-3</v>
      </c>
      <c r="R463" s="4">
        <f>IF(OR(F462=1, F462=4, F462=9,F462=10,F462=11), D462-B462, IF(OR(F462=2,F462=3,F462=5,F462=6, F462=7,F462=8,F462=12), B462-D462, ""))</f>
        <v>-1.1000000000000003E-3</v>
      </c>
      <c r="S463" s="4">
        <v>6.5578870551957977E-3</v>
      </c>
      <c r="X463" s="2">
        <f>IF(OR(F462=1, F462=3, F462=4, F462=5,F462=9,F462=10,F462=11), B462-E462, IF(OR(F462=2, F462=6, F462=7,F462=8,F462=12), E462-B462, ""))</f>
        <v>7.0000000000000097E-4</v>
      </c>
      <c r="Y463" s="4">
        <v>-4.0049006419131568E-3</v>
      </c>
      <c r="AD463" s="4">
        <f>IF(OR(F462=1, F462=3, F462=4, F462=5,F462=9,F462=10,F462=11), D462-C462, IF(OR(F462=2, F462=6, F462=7,F462=8,F462=12), C462-D462, ""))</f>
        <v>4.0000000000000105E-4</v>
      </c>
      <c r="AE463" s="4">
        <v>4.068811649405011E-3</v>
      </c>
      <c r="AJ463" s="4">
        <f>IF(OR(F462=1,F462=2, F462=3,F462=9,F462=11,F462=12), C462-E462, IF(OR( F462=4, F462=5,F462=6, F462=7,F462=8,F462=10), E462-C462, ""))</f>
        <v>-8.0000000000000036E-4</v>
      </c>
      <c r="AK463" s="4">
        <v>-1.5158252361223701E-3</v>
      </c>
      <c r="AP463" s="4">
        <f>IF(OR(F462=1, F462=3,F462=4, F462=5,F462=9,F462=10,F462=11), D462-E462, IF(OR(F462=2,F462=6, F462=7,F462=8,F462=12), E462-D462, ""))</f>
        <v>-3.9999999999999931E-4</v>
      </c>
      <c r="AQ463" s="4">
        <v>2.5529864132826409E-3</v>
      </c>
    </row>
    <row r="464" spans="1:43" x14ac:dyDescent="0.3">
      <c r="A464" s="1">
        <v>40497</v>
      </c>
      <c r="B464" s="2">
        <v>8.2000000000000007E-3</v>
      </c>
      <c r="C464" s="2">
        <v>1.78E-2</v>
      </c>
      <c r="D464" s="2">
        <v>2.4500000000000001E-2</v>
      </c>
      <c r="E464" s="2">
        <v>7.6E-3</v>
      </c>
      <c r="F464">
        <f t="shared" si="32"/>
        <v>11</v>
      </c>
      <c r="G464">
        <f t="shared" si="33"/>
        <v>2010</v>
      </c>
      <c r="L464" s="4">
        <f>IF(OR(F463=1, F463=3, F463=4, F463=5, F463=6,F463=9,F463=10,F463=11), B463-C463, IF(OR(F463=2, F463=7,F463=8,F463=12), C463-B463, ""))</f>
        <v>4.0999999999999995E-3</v>
      </c>
      <c r="M464" s="4">
        <v>-3.0659772430521696E-3</v>
      </c>
      <c r="R464" s="4">
        <f>IF(OR(F463=1, F463=4, F463=9,F463=10,F463=11), D463-B463, IF(OR(F463=2,F463=3,F463=5,F463=6, F463=7,F463=8,F463=12), B463-D463, ""))</f>
        <v>-8.7999999999999988E-3</v>
      </c>
      <c r="S464" s="4">
        <v>2.9589911579453107E-3</v>
      </c>
      <c r="X464" s="2">
        <f>IF(OR(F463=1, F463=3, F463=4, F463=5,F463=9,F463=10,F463=11), B463-E463, IF(OR(F463=2, F463=6, F463=7,F463=8,F463=12), E463-B463, ""))</f>
        <v>1.1999999999999997E-3</v>
      </c>
      <c r="Y464" s="4">
        <v>-6.5358708686177394E-3</v>
      </c>
      <c r="AD464" s="4">
        <f>IF(OR(F463=1, F463=3, F463=4, F463=5,F463=9,F463=10,F463=11), D463-C463, IF(OR(F463=2, F463=6, F463=7,F463=8,F463=12), C463-D463, ""))</f>
        <v>-4.6999999999999993E-3</v>
      </c>
      <c r="AE464" s="4">
        <v>-1.0698608510685895E-4</v>
      </c>
      <c r="AJ464" s="4">
        <f>IF(OR(F463=1,F463=2, F463=3,F463=9,F463=11,F463=12), C463-E463, IF(OR( F463=4, F463=5,F463=6, F463=7,F463=8,F463=10), E463-C463, ""))</f>
        <v>-2.8999999999999998E-3</v>
      </c>
      <c r="AK464" s="4">
        <v>-3.4698936255655698E-3</v>
      </c>
      <c r="AP464" s="4">
        <f>IF(OR(F463=1, F463=3,F463=4, F463=5,F463=9,F463=10,F463=11), D463-E463, IF(OR(F463=2,F463=6, F463=7,F463=8,F463=12), E463-D463, ""))</f>
        <v>-7.5999999999999991E-3</v>
      </c>
      <c r="AQ464" s="4">
        <v>-3.5768797106724287E-3</v>
      </c>
    </row>
    <row r="465" spans="1:43" x14ac:dyDescent="0.3">
      <c r="A465" s="1">
        <v>40498</v>
      </c>
      <c r="B465" s="2">
        <v>-2.1700000000000001E-2</v>
      </c>
      <c r="C465" s="2">
        <v>-1.7500000000000002E-2</v>
      </c>
      <c r="D465" s="2">
        <v>-1.8599999999999998E-2</v>
      </c>
      <c r="E465" s="2">
        <v>-2.1899999999999999E-2</v>
      </c>
      <c r="F465">
        <f t="shared" si="32"/>
        <v>11</v>
      </c>
      <c r="G465">
        <f t="shared" si="33"/>
        <v>2010</v>
      </c>
      <c r="L465" s="4">
        <f>IF(OR(F464=1, F464=3, F464=4, F464=5, F464=6,F464=9,F464=10,F464=11), B464-C464, IF(OR(F464=2, F464=7,F464=8,F464=12), C464-B464, ""))</f>
        <v>-9.5999999999999992E-3</v>
      </c>
      <c r="M465" s="4">
        <v>-3.2325417436952254E-4</v>
      </c>
      <c r="R465" s="4">
        <f>IF(OR(F464=1, F464=4, F464=9,F464=10,F464=11), D464-B464, IF(OR(F464=2,F464=3,F464=5,F464=6, F464=7,F464=8,F464=12), B464-D464, ""))</f>
        <v>1.6300000000000002E-2</v>
      </c>
      <c r="S465" s="4">
        <v>-9.4821477561098655E-3</v>
      </c>
      <c r="X465" s="2">
        <f>IF(OR(F464=1, F464=3, F464=4, F464=5,F464=9,F464=10,F464=11), B464-E464, IF(OR(F464=2, F464=6, F464=7,F464=8,F464=12), E464-B464, ""))</f>
        <v>6.0000000000000071E-4</v>
      </c>
      <c r="Y465" s="4">
        <v>2.9104520400231225E-4</v>
      </c>
      <c r="AD465" s="4">
        <f>IF(OR(F464=1, F464=3, F464=4, F464=5,F464=9,F464=10,F464=11), D464-C464, IF(OR(F464=2, F464=6, F464=7,F464=8,F464=12), C464-D464, ""))</f>
        <v>6.7000000000000011E-3</v>
      </c>
      <c r="AE465" s="4">
        <v>-9.805401930479388E-3</v>
      </c>
      <c r="AJ465" s="4">
        <f>IF(OR(F464=1,F464=2, F464=3,F464=9,F464=11,F464=12), C464-E464, IF(OR( F464=4, F464=5,F464=6, F464=7,F464=8,F464=10), E464-C464, ""))</f>
        <v>1.0200000000000001E-2</v>
      </c>
      <c r="AK465" s="4">
        <v>6.1429937837183474E-4</v>
      </c>
      <c r="AP465" s="4">
        <f>IF(OR(F464=1, F464=3,F464=4, F464=5,F464=9,F464=10,F464=11), D464-E464, IF(OR(F464=2,F464=6, F464=7,F464=8,F464=12), E464-D464, ""))</f>
        <v>1.6900000000000002E-2</v>
      </c>
      <c r="AQ465" s="4">
        <v>-9.1911025521075537E-3</v>
      </c>
    </row>
    <row r="466" spans="1:43" x14ac:dyDescent="0.3">
      <c r="A466" s="1">
        <v>40500</v>
      </c>
      <c r="B466" s="2">
        <v>1.6999999999999999E-3</v>
      </c>
      <c r="C466" s="2">
        <v>-1.47E-2</v>
      </c>
      <c r="D466" s="2">
        <v>-1.67E-2</v>
      </c>
      <c r="E466" s="2">
        <v>3.3E-3</v>
      </c>
      <c r="F466">
        <f t="shared" si="32"/>
        <v>11</v>
      </c>
      <c r="G466">
        <f t="shared" si="33"/>
        <v>2010</v>
      </c>
      <c r="L466" s="4">
        <f>IF(OR(F465=1, F465=3, F465=4, F465=5, F465=6,F465=9,F465=10,F465=11), B465-C465, IF(OR(F465=2, F465=7,F465=8,F465=12), C465-B465, ""))</f>
        <v>-4.1999999999999989E-3</v>
      </c>
      <c r="M466" s="4">
        <v>8.987969661027116E-4</v>
      </c>
      <c r="R466" s="4">
        <f>IF(OR(F465=1, F465=4, F465=9,F465=10,F465=11), D465-B465, IF(OR(F465=2,F465=3,F465=5,F465=6, F465=7,F465=8,F465=12), B465-D465, ""))</f>
        <v>3.1000000000000021E-3</v>
      </c>
      <c r="S466" s="4">
        <v>1.9432626531799408E-3</v>
      </c>
      <c r="X466" s="2">
        <f>IF(OR(F465=1, F465=3, F465=4, F465=5,F465=9,F465=10,F465=11), B465-E465, IF(OR(F465=2, F465=6, F465=7,F465=8,F465=12), E465-B465, ""))</f>
        <v>1.9999999999999879E-4</v>
      </c>
      <c r="Y466" s="4">
        <v>-3.0060667439646763E-4</v>
      </c>
      <c r="AD466" s="4">
        <f>IF(OR(F465=1, F465=3, F465=4, F465=5,F465=9,F465=10,F465=11), D465-C465, IF(OR(F465=2, F465=6, F465=7,F465=8,F465=12), C465-D465, ""))</f>
        <v>-1.0999999999999968E-3</v>
      </c>
      <c r="AE466" s="4">
        <v>2.8420596192826521E-3</v>
      </c>
      <c r="AJ466" s="4">
        <f>IF(OR(F465=1,F465=2, F465=3,F465=9,F465=11,F465=12), C465-E465, IF(OR( F465=4, F465=5,F465=6, F465=7,F465=8,F465=10), E465-C465, ""))</f>
        <v>4.3999999999999977E-3</v>
      </c>
      <c r="AK466" s="4">
        <v>-1.1994036404991792E-3</v>
      </c>
      <c r="AP466" s="4">
        <f>IF(OR(F465=1, F465=3,F465=4, F465=5,F465=9,F465=10,F465=11), D465-E465, IF(OR(F465=2,F465=6, F465=7,F465=8,F465=12), E465-D465, ""))</f>
        <v>3.3000000000000008E-3</v>
      </c>
      <c r="AQ466" s="4">
        <v>1.6426559787834731E-3</v>
      </c>
    </row>
    <row r="467" spans="1:43" x14ac:dyDescent="0.3">
      <c r="A467" s="1">
        <v>40501</v>
      </c>
      <c r="B467" s="2">
        <v>-1.8100000000000002E-2</v>
      </c>
      <c r="C467" s="2">
        <v>-1.6899999999999998E-2</v>
      </c>
      <c r="D467" s="2">
        <v>-2.0500000000000001E-2</v>
      </c>
      <c r="E467" s="2">
        <v>-1.7299999999999999E-2</v>
      </c>
      <c r="F467">
        <f t="shared" si="32"/>
        <v>11</v>
      </c>
      <c r="G467">
        <f t="shared" si="33"/>
        <v>2010</v>
      </c>
      <c r="L467" s="4">
        <f>IF(OR(F466=1, F466=3, F466=4, F466=5, F466=6,F466=9,F466=10,F466=11), B466-C466, IF(OR(F466=2, F466=7,F466=8,F466=12), C466-B466, ""))</f>
        <v>1.6399999999999998E-2</v>
      </c>
      <c r="M467" s="4">
        <v>-4.4714399250311582E-3</v>
      </c>
      <c r="R467" s="4">
        <f>IF(OR(F466=1, F466=4, F466=9,F466=10,F466=11), D466-B466, IF(OR(F466=2,F466=3,F466=5,F466=6, F466=7,F466=8,F466=12), B466-D466, ""))</f>
        <v>-1.84E-2</v>
      </c>
      <c r="S467" s="4">
        <v>-1.5522936066311426E-3</v>
      </c>
      <c r="X467" s="2">
        <f>IF(OR(F466=1, F466=3, F466=4, F466=5,F466=9,F466=10,F466=11), B466-E466, IF(OR(F466=2, F466=6, F466=7,F466=8,F466=12), E466-B466, ""))</f>
        <v>-1.6000000000000001E-3</v>
      </c>
      <c r="Y467" s="4">
        <v>-2.2451294197955341E-3</v>
      </c>
      <c r="AD467" s="4">
        <f>IF(OR(F466=1, F466=3, F466=4, F466=5,F466=9,F466=10,F466=11), D466-C466, IF(OR(F466=2, F466=6, F466=7,F466=8,F466=12), C466-D466, ""))</f>
        <v>-2E-3</v>
      </c>
      <c r="AE467" s="4">
        <v>-6.0237335316623009E-3</v>
      </c>
      <c r="AJ467" s="4">
        <f>IF(OR(F466=1,F466=2, F466=3,F466=9,F466=11,F466=12), C466-E466, IF(OR( F466=4, F466=5,F466=6, F466=7,F466=8,F466=10), E466-C466, ""))</f>
        <v>-1.7999999999999999E-2</v>
      </c>
      <c r="AK467" s="4">
        <v>2.2263105052356237E-3</v>
      </c>
      <c r="AP467" s="4">
        <f>IF(OR(F466=1, F466=3,F466=4, F466=5,F466=9,F466=10,F466=11), D466-E466, IF(OR(F466=2,F466=6, F466=7,F466=8,F466=12), E466-D466, ""))</f>
        <v>-0.02</v>
      </c>
      <c r="AQ467" s="4">
        <v>-3.7974230264266767E-3</v>
      </c>
    </row>
    <row r="468" spans="1:43" x14ac:dyDescent="0.3">
      <c r="A468" s="1">
        <v>40504</v>
      </c>
      <c r="B468" s="2">
        <v>2.0299999999999999E-2</v>
      </c>
      <c r="C468" s="2">
        <v>2.9000000000000001E-2</v>
      </c>
      <c r="D468" s="2">
        <v>2.7099999999999999E-2</v>
      </c>
      <c r="E468" s="2">
        <v>1.9E-2</v>
      </c>
      <c r="F468">
        <f t="shared" si="32"/>
        <v>11</v>
      </c>
      <c r="G468">
        <f t="shared" si="33"/>
        <v>2010</v>
      </c>
      <c r="L468" s="4">
        <f>IF(OR(F467=1, F467=3, F467=4, F467=5, F467=6,F467=9,F467=10,F467=11), B467-C467, IF(OR(F467=2, F467=7,F467=8,F467=12), C467-B467, ""))</f>
        <v>-1.2000000000000031E-3</v>
      </c>
      <c r="M468" s="4">
        <v>-5.0230428225835101E-3</v>
      </c>
      <c r="R468" s="4">
        <f>IF(OR(F467=1, F467=4, F467=9,F467=10,F467=11), D467-B467, IF(OR(F467=2,F467=3,F467=5,F467=6, F467=7,F467=8,F467=12), B467-D467, ""))</f>
        <v>-2.3999999999999994E-3</v>
      </c>
      <c r="S468" s="4">
        <v>-4.0581562013594467E-3</v>
      </c>
      <c r="X468" s="2">
        <f>IF(OR(F467=1, F467=3, F467=4, F467=5,F467=9,F467=10,F467=11), B467-E467, IF(OR(F467=2, F467=6, F467=7,F467=8,F467=12), E467-B467, ""))</f>
        <v>-8.000000000000021E-4</v>
      </c>
      <c r="Y468" s="4">
        <v>-8.255258472280258E-3</v>
      </c>
      <c r="AD468" s="4">
        <f>IF(OR(F467=1, F467=3, F467=4, F467=5,F467=9,F467=10,F467=11), D467-C467, IF(OR(F467=2, F467=6, F467=7,F467=8,F467=12), C467-D467, ""))</f>
        <v>-3.6000000000000025E-3</v>
      </c>
      <c r="AE468" s="4">
        <v>-9.0811990239429569E-3</v>
      </c>
      <c r="AJ468" s="4">
        <f>IF(OR(F467=1,F467=2, F467=3,F467=9,F467=11,F467=12), C467-E467, IF(OR( F467=4, F467=5,F467=6, F467=7,F467=8,F467=10), E467-C467, ""))</f>
        <v>4.0000000000000105E-4</v>
      </c>
      <c r="AK468" s="4">
        <v>-3.2322156496967479E-3</v>
      </c>
      <c r="AP468" s="4">
        <f>IF(OR(F467=1, F467=3,F467=4, F467=5,F467=9,F467=10,F467=11), D467-E467, IF(OR(F467=2,F467=6, F467=7,F467=8,F467=12), E467-D467, ""))</f>
        <v>-3.2000000000000015E-3</v>
      </c>
      <c r="AQ468" s="4">
        <v>-1.2313414673639705E-2</v>
      </c>
    </row>
    <row r="469" spans="1:43" x14ac:dyDescent="0.3">
      <c r="A469" s="1">
        <v>40505</v>
      </c>
      <c r="B469" s="2">
        <v>-1.2500000000000001E-2</v>
      </c>
      <c r="C469" s="2">
        <v>-1.77E-2</v>
      </c>
      <c r="D469" s="2">
        <v>-1.4800000000000001E-2</v>
      </c>
      <c r="E469" s="2">
        <v>-1.3299999999999999E-2</v>
      </c>
      <c r="F469">
        <f t="shared" si="32"/>
        <v>11</v>
      </c>
      <c r="G469">
        <f t="shared" si="33"/>
        <v>2010</v>
      </c>
      <c r="L469" s="4">
        <f>IF(OR(F468=1, F468=3, F468=4, F468=5, F468=6,F468=9,F468=10,F468=11), B468-C468, IF(OR(F468=2, F468=7,F468=8,F468=12), C468-B468, ""))</f>
        <v>-8.7000000000000029E-3</v>
      </c>
      <c r="M469" s="4">
        <v>6.2696266498509304E-4</v>
      </c>
      <c r="R469" s="4">
        <f>IF(OR(F468=1, F468=4, F468=9,F468=10,F468=11), D468-B468, IF(OR(F468=2,F468=3,F468=5,F468=6, F468=7,F468=8,F468=12), B468-D468, ""))</f>
        <v>6.8000000000000005E-3</v>
      </c>
      <c r="S469" s="4">
        <v>-4.3156926449472739E-3</v>
      </c>
      <c r="X469" s="2">
        <f>IF(OR(F468=1, F468=3, F468=4, F468=5,F468=9,F468=10,F468=11), B468-E468, IF(OR(F468=2, F468=6, F468=7,F468=8,F468=12), E468-B468, ""))</f>
        <v>1.2999999999999991E-3</v>
      </c>
      <c r="Y469" s="4">
        <v>2.2655742499290404E-3</v>
      </c>
      <c r="AD469" s="4">
        <f>IF(OR(F468=1, F468=3, F468=4, F468=5,F468=9,F468=10,F468=11), D468-C468, IF(OR(F468=2, F468=6, F468=7,F468=8,F468=12), C468-D468, ""))</f>
        <v>-1.9000000000000024E-3</v>
      </c>
      <c r="AE469" s="4">
        <v>-3.6887299799621808E-3</v>
      </c>
      <c r="AJ469" s="4">
        <f>IF(OR(F468=1,F468=2, F468=3,F468=9,F468=11,F468=12), C468-E468, IF(OR( F468=4, F468=5,F468=6, F468=7,F468=8,F468=10), E468-C468, ""))</f>
        <v>1.0000000000000002E-2</v>
      </c>
      <c r="AK469" s="4">
        <v>1.6386115849439473E-3</v>
      </c>
      <c r="AP469" s="4">
        <f>IF(OR(F468=1, F468=3,F468=4, F468=5,F468=9,F468=10,F468=11), D468-E468, IF(OR(F468=2,F468=6, F468=7,F468=8,F468=12), E468-D468, ""))</f>
        <v>8.0999999999999996E-3</v>
      </c>
      <c r="AQ469" s="4">
        <v>-2.0501183950182335E-3</v>
      </c>
    </row>
    <row r="470" spans="1:43" x14ac:dyDescent="0.3">
      <c r="A470" s="1">
        <v>40506</v>
      </c>
      <c r="B470" s="2">
        <v>-1.1599999999999999E-2</v>
      </c>
      <c r="C470" s="2">
        <v>-2.5899999999999999E-2</v>
      </c>
      <c r="D470" s="2">
        <v>-2.98E-2</v>
      </c>
      <c r="E470" s="2">
        <v>-1.18E-2</v>
      </c>
      <c r="F470">
        <f t="shared" si="32"/>
        <v>11</v>
      </c>
      <c r="G470">
        <f t="shared" si="33"/>
        <v>2010</v>
      </c>
      <c r="L470" s="4">
        <f>IF(OR(F469=1, F469=3, F469=4, F469=5, F469=6,F469=9,F469=10,F469=11), B469-C469, IF(OR(F469=2, F469=7,F469=8,F469=12), C469-B469, ""))</f>
        <v>5.1999999999999998E-3</v>
      </c>
      <c r="M470" s="4">
        <v>-5.6355774812755187E-3</v>
      </c>
      <c r="R470" s="4">
        <f>IF(OR(F469=1, F469=4, F469=9,F469=10,F469=11), D469-B469, IF(OR(F469=2,F469=3,F469=5,F469=6, F469=7,F469=8,F469=12), B469-D469, ""))</f>
        <v>-2.3E-3</v>
      </c>
      <c r="S470" s="4">
        <v>1.3438710587647695E-3</v>
      </c>
      <c r="X470" s="2">
        <f>IF(OR(F469=1, F469=3, F469=4, F469=5,F469=9,F469=10,F469=11), B469-E469, IF(OR(F469=2, F469=6, F469=7,F469=8,F469=12), E469-B469, ""))</f>
        <v>7.9999999999999863E-4</v>
      </c>
      <c r="Y470" s="4">
        <v>-5.2681344044036302E-3</v>
      </c>
      <c r="AD470" s="4">
        <f>IF(OR(F469=1, F469=3, F469=4, F469=5,F469=9,F469=10,F469=11), D469-C469, IF(OR(F469=2, F469=6, F469=7,F469=8,F469=12), C469-D469, ""))</f>
        <v>2.8999999999999998E-3</v>
      </c>
      <c r="AE470" s="4">
        <v>-4.2917064225107488E-3</v>
      </c>
      <c r="AJ470" s="4">
        <f>IF(OR(F469=1,F469=2, F469=3,F469=9,F469=11,F469=12), C469-E469, IF(OR( F469=4, F469=5,F469=6, F469=7,F469=8,F469=10), E469-C469, ""))</f>
        <v>-4.4000000000000011E-3</v>
      </c>
      <c r="AK470" s="4">
        <v>3.6744307687188804E-4</v>
      </c>
      <c r="AP470" s="4">
        <f>IF(OR(F469=1, F469=3,F469=4, F469=5,F469=9,F469=10,F469=11), D469-E469, IF(OR(F469=2,F469=6, F469=7,F469=8,F469=12), E469-D469, ""))</f>
        <v>-1.5000000000000013E-3</v>
      </c>
      <c r="AQ470" s="4">
        <v>-3.9242633456388612E-3</v>
      </c>
    </row>
    <row r="471" spans="1:43" x14ac:dyDescent="0.3">
      <c r="A471" s="1">
        <v>40507</v>
      </c>
      <c r="B471" s="2">
        <v>-1.1299999999999999E-2</v>
      </c>
      <c r="C471" s="2">
        <v>-1.14E-2</v>
      </c>
      <c r="D471" s="2">
        <v>-1.61E-2</v>
      </c>
      <c r="E471" s="2">
        <v>-7.3000000000000001E-3</v>
      </c>
      <c r="F471">
        <f t="shared" si="32"/>
        <v>11</v>
      </c>
      <c r="G471">
        <f t="shared" si="33"/>
        <v>2010</v>
      </c>
      <c r="L471" s="4">
        <f>IF(OR(F470=1, F470=3, F470=4, F470=5, F470=6,F470=9,F470=10,F470=11), B470-C470, IF(OR(F470=2, F470=7,F470=8,F470=12), C470-B470, ""))</f>
        <v>1.43E-2</v>
      </c>
      <c r="M471" s="4">
        <v>-4.5113273858857651E-3</v>
      </c>
      <c r="R471" s="4">
        <f>IF(OR(F470=1, F470=4, F470=9,F470=10,F470=11), D470-B470, IF(OR(F470=2,F470=3,F470=5,F470=6, F470=7,F470=8,F470=12), B470-D470, ""))</f>
        <v>-1.8200000000000001E-2</v>
      </c>
      <c r="S471" s="4">
        <v>-2.409438705388775E-3</v>
      </c>
      <c r="X471" s="2">
        <f>IF(OR(F470=1, F470=3, F470=4, F470=5,F470=9,F470=10,F470=11), B470-E470, IF(OR(F470=2, F470=6, F470=7,F470=8,F470=12), E470-B470, ""))</f>
        <v>2.0000000000000052E-4</v>
      </c>
      <c r="Y471" s="4">
        <v>-5.5950856655530221E-3</v>
      </c>
      <c r="AD471" s="4">
        <f>IF(OR(F470=1, F470=3, F470=4, F470=5,F470=9,F470=10,F470=11), D470-C470, IF(OR(F470=2, F470=6, F470=7,F470=8,F470=12), C470-D470, ""))</f>
        <v>-3.9000000000000007E-3</v>
      </c>
      <c r="AE471" s="4">
        <v>-6.9207660912745401E-3</v>
      </c>
      <c r="AJ471" s="4">
        <f>IF(OR(F470=1,F470=2, F470=3,F470=9,F470=11,F470=12), C470-E470, IF(OR( F470=4, F470=5,F470=6, F470=7,F470=8,F470=10), E470-C470, ""))</f>
        <v>-1.41E-2</v>
      </c>
      <c r="AK471" s="4">
        <v>-1.083758279667257E-3</v>
      </c>
      <c r="AP471" s="4">
        <f>IF(OR(F470=1, F470=3,F470=4, F470=5,F470=9,F470=10,F470=11), D470-E470, IF(OR(F470=2,F470=6, F470=7,F470=8,F470=12), E470-D470, ""))</f>
        <v>-1.8000000000000002E-2</v>
      </c>
      <c r="AQ471" s="4">
        <v>-8.0045243709417971E-3</v>
      </c>
    </row>
    <row r="472" spans="1:43" x14ac:dyDescent="0.3">
      <c r="A472" s="1">
        <v>40508</v>
      </c>
      <c r="B472" s="2">
        <v>-8.2000000000000007E-3</v>
      </c>
      <c r="C472" s="2">
        <v>-5.7000000000000002E-3</v>
      </c>
      <c r="D472" s="2">
        <v>1.4E-3</v>
      </c>
      <c r="E472" s="2">
        <v>-9.4000000000000004E-3</v>
      </c>
      <c r="F472">
        <f t="shared" si="32"/>
        <v>11</v>
      </c>
      <c r="G472">
        <f t="shared" si="33"/>
        <v>2010</v>
      </c>
      <c r="L472" s="4">
        <f>IF(OR(F471=1, F471=3, F471=4, F471=5, F471=6,F471=9,F471=10,F471=11), B471-C471, IF(OR(F471=2, F471=7,F471=8,F471=12), C471-B471, ""))</f>
        <v>1.0000000000000113E-4</v>
      </c>
      <c r="M472" s="4">
        <v>-3.948821409650206E-3</v>
      </c>
      <c r="R472" s="4">
        <f>IF(OR(F471=1, F471=4, F471=9,F471=10,F471=11), D471-B471, IF(OR(F471=2,F471=3,F471=5,F471=6, F471=7,F471=8,F471=12), B471-D471, ""))</f>
        <v>-4.8000000000000004E-3</v>
      </c>
      <c r="S472" s="4">
        <v>-9.7195410415121947E-4</v>
      </c>
      <c r="X472" s="2">
        <f>IF(OR(F471=1, F471=3, F471=4, F471=5,F471=9,F471=10,F471=11), B471-E471, IF(OR(F471=2, F471=6, F471=7,F471=8,F471=12), E471-B471, ""))</f>
        <v>-3.9999999999999992E-3</v>
      </c>
      <c r="Y472" s="4">
        <v>-2.9081300651012786E-3</v>
      </c>
      <c r="AD472" s="4">
        <f>IF(OR(F471=1, F471=3, F471=4, F471=5,F471=9,F471=10,F471=11), D471-C471, IF(OR(F471=2, F471=6, F471=7,F471=8,F471=12), C471-D471, ""))</f>
        <v>-4.6999999999999993E-3</v>
      </c>
      <c r="AE472" s="4">
        <v>-4.9207755138014255E-3</v>
      </c>
      <c r="AJ472" s="4">
        <f>IF(OR(F471=1,F471=2, F471=3,F471=9,F471=11,F471=12), C471-E471, IF(OR( F471=4, F471=5,F471=6, F471=7,F471=8,F471=10), E471-C471, ""))</f>
        <v>-4.1000000000000003E-3</v>
      </c>
      <c r="AK472" s="4">
        <v>1.0406913445489274E-3</v>
      </c>
      <c r="AP472" s="4">
        <f>IF(OR(F471=1, F471=3,F471=4, F471=5,F471=9,F471=10,F471=11), D471-E471, IF(OR(F471=2,F471=6, F471=7,F471=8,F471=12), E471-D471, ""))</f>
        <v>-8.7999999999999988E-3</v>
      </c>
      <c r="AQ472" s="4">
        <v>-3.8800841692524981E-3</v>
      </c>
    </row>
    <row r="473" spans="1:43" x14ac:dyDescent="0.3">
      <c r="A473" s="1">
        <v>40511</v>
      </c>
      <c r="B473" s="2">
        <v>1.3599999999999999E-2</v>
      </c>
      <c r="C473" s="2">
        <v>1.2699999999999999E-2</v>
      </c>
      <c r="D473" s="2">
        <v>1.37E-2</v>
      </c>
      <c r="E473" s="2">
        <v>1.4E-2</v>
      </c>
      <c r="F473">
        <f t="shared" si="32"/>
        <v>11</v>
      </c>
      <c r="G473">
        <f t="shared" si="33"/>
        <v>2010</v>
      </c>
      <c r="L473" s="4">
        <f>IF(OR(F472=1, F472=3, F472=4, F472=5, F472=6,F472=9,F472=10,F472=11), B472-C472, IF(OR(F472=2, F472=7,F472=8,F472=12), C472-B472, ""))</f>
        <v>-2.5000000000000005E-3</v>
      </c>
      <c r="M473" s="4">
        <v>-7.5357029716059147E-3</v>
      </c>
      <c r="R473" s="4">
        <f>IF(OR(F472=1, F472=4, F472=9,F472=10,F472=11), D472-B472, IF(OR(F472=2,F472=3,F472=5,F472=6, F472=7,F472=8,F472=12), B472-D472, ""))</f>
        <v>9.6000000000000009E-3</v>
      </c>
      <c r="S473" s="4">
        <v>-5.1397492901320719E-3</v>
      </c>
      <c r="X473" s="2">
        <f>IF(OR(F472=1, F472=3, F472=4, F472=5,F472=9,F472=10,F472=11), B472-E472, IF(OR(F472=2, F472=6, F472=7,F472=8,F472=12), E472-B472, ""))</f>
        <v>1.1999999999999997E-3</v>
      </c>
      <c r="Y473" s="4">
        <v>-7.2684019110910193E-3</v>
      </c>
      <c r="AD473" s="4">
        <f>IF(OR(F472=1, F472=3, F472=4, F472=5,F472=9,F472=10,F472=11), D472-C472, IF(OR(F472=2, F472=6, F472=7,F472=8,F472=12), C472-D472, ""))</f>
        <v>7.1000000000000004E-3</v>
      </c>
      <c r="AE473" s="4">
        <v>-1.2675452261737987E-2</v>
      </c>
      <c r="AJ473" s="4">
        <f>IF(OR(F472=1,F472=2, F472=3,F472=9,F472=11,F472=12), C472-E472, IF(OR( F472=4, F472=5,F472=6, F472=7,F472=8,F472=10), E472-C472, ""))</f>
        <v>3.7000000000000002E-3</v>
      </c>
      <c r="AK473" s="4">
        <v>2.6730106051489535E-4</v>
      </c>
      <c r="AP473" s="4">
        <f>IF(OR(F472=1, F472=3,F472=4, F472=5,F472=9,F472=10,F472=11), D472-E472, IF(OR(F472=2,F472=6, F472=7,F472=8,F472=12), E472-D472, ""))</f>
        <v>1.0800000000000001E-2</v>
      </c>
      <c r="AQ473" s="4">
        <v>-1.2408151201223091E-2</v>
      </c>
    </row>
    <row r="474" spans="1:43" x14ac:dyDescent="0.3">
      <c r="A474" s="1">
        <v>40512</v>
      </c>
      <c r="B474" s="2">
        <v>5.5999999999999999E-3</v>
      </c>
      <c r="C474" s="2">
        <v>9.5999999999999992E-3</v>
      </c>
      <c r="D474" s="2">
        <v>1.0500000000000001E-2</v>
      </c>
      <c r="E474" s="2">
        <v>6.0000000000000001E-3</v>
      </c>
      <c r="F474">
        <f t="shared" si="32"/>
        <v>11</v>
      </c>
      <c r="G474">
        <f t="shared" si="33"/>
        <v>2010</v>
      </c>
      <c r="L474" s="4">
        <f>IF(OR(F473=1, F473=3, F473=4, F473=5, F473=6,F473=9,F473=10,F473=11), B473-C473, IF(OR(F473=2, F473=7,F473=8,F473=12), C473-B473, ""))</f>
        <v>8.9999999999999976E-4</v>
      </c>
      <c r="M474" s="4">
        <v>-2.5737455066033007E-3</v>
      </c>
      <c r="R474" s="4">
        <f>IF(OR(F473=1, F473=4, F473=9,F473=10,F473=11), D473-B473, IF(OR(F473=2,F473=3,F473=5,F473=6, F473=7,F473=8,F473=12), B473-D473, ""))</f>
        <v>1.0000000000000113E-4</v>
      </c>
      <c r="S474" s="4">
        <v>-3.5483040037892258E-3</v>
      </c>
      <c r="X474" s="2">
        <f>IF(OR(F473=1, F473=3, F473=4, F473=5,F473=9,F473=10,F473=11), B473-E473, IF(OR(F473=2, F473=6, F473=7,F473=8,F473=12), E473-B473, ""))</f>
        <v>-4.0000000000000105E-4</v>
      </c>
      <c r="Y474" s="4">
        <v>-2.3610076202110232E-3</v>
      </c>
      <c r="AD474" s="4">
        <f>IF(OR(F473=1, F473=3, F473=4, F473=5,F473=9,F473=10,F473=11), D473-C473, IF(OR(F473=2, F473=6, F473=7,F473=8,F473=12), C473-D473, ""))</f>
        <v>1.0000000000000009E-3</v>
      </c>
      <c r="AE474" s="4">
        <v>-6.1220495103925261E-3</v>
      </c>
      <c r="AJ474" s="4">
        <f>IF(OR(F473=1,F473=2, F473=3,F473=9,F473=11,F473=12), C473-E473, IF(OR( F473=4, F473=5,F473=6, F473=7,F473=8,F473=10), E473-C473, ""))</f>
        <v>-1.3000000000000008E-3</v>
      </c>
      <c r="AK474" s="4">
        <v>2.1273788639227745E-4</v>
      </c>
      <c r="AP474" s="4">
        <f>IF(OR(F473=1, F473=3,F473=4, F473=5,F473=9,F473=10,F473=11), D473-E473, IF(OR(F473=2,F473=6, F473=7,F473=8,F473=12), E473-D473, ""))</f>
        <v>-2.9999999999999992E-4</v>
      </c>
      <c r="AQ474" s="4">
        <v>-5.9093116240002495E-3</v>
      </c>
    </row>
    <row r="475" spans="1:43" x14ac:dyDescent="0.3">
      <c r="A475" s="1">
        <v>40513</v>
      </c>
      <c r="B475" s="2">
        <v>1.67E-2</v>
      </c>
      <c r="C475" s="2">
        <v>2.5899999999999999E-2</v>
      </c>
      <c r="D475" s="2">
        <v>0.03</v>
      </c>
      <c r="E475" s="2">
        <v>1.6799999999999999E-2</v>
      </c>
      <c r="F475">
        <f t="shared" si="32"/>
        <v>12</v>
      </c>
      <c r="G475">
        <f t="shared" si="33"/>
        <v>2010</v>
      </c>
      <c r="L475" s="4">
        <f>IF(OR(F474=1, F474=3, F474=4, F474=5, F474=6,F474=9,F474=10,F474=11), B474-C474, IF(OR(F474=2, F474=7,F474=8,F474=12), C474-B474, ""))</f>
        <v>-3.9999999999999992E-3</v>
      </c>
      <c r="M475" s="4">
        <v>7.4978824527286454E-3</v>
      </c>
      <c r="R475" s="4">
        <f>IF(OR(F474=1, F474=4, F474=9,F474=10,F474=11), D474-B474, IF(OR(F474=2,F474=3,F474=5,F474=6, F474=7,F474=8,F474=12), B474-D474, ""))</f>
        <v>4.9000000000000007E-3</v>
      </c>
      <c r="S475" s="4">
        <v>4.5596980373014163E-3</v>
      </c>
      <c r="X475" s="2">
        <f>IF(OR(F474=1, F474=3, F474=4, F474=5,F474=9,F474=10,F474=11), B474-E474, IF(OR(F474=2, F474=6, F474=7,F474=8,F474=12), E474-B474, ""))</f>
        <v>-4.0000000000000018E-4</v>
      </c>
      <c r="Y475" s="4">
        <v>7.8066636156866667E-3</v>
      </c>
      <c r="AD475" s="4">
        <f>IF(OR(F474=1, F474=3, F474=4, F474=5,F474=9,F474=10,F474=11), D474-C474, IF(OR(F474=2, F474=6, F474=7,F474=8,F474=12), C474-D474, ""))</f>
        <v>9.0000000000000149E-4</v>
      </c>
      <c r="AE475" s="4">
        <v>1.2057580490030062E-2</v>
      </c>
      <c r="AJ475" s="4">
        <f>IF(OR(F474=1,F474=2, F474=3,F474=9,F474=11,F474=12), C474-E474, IF(OR( F474=4, F474=5,F474=6, F474=7,F474=8,F474=10), E474-C474, ""))</f>
        <v>3.599999999999999E-3</v>
      </c>
      <c r="AK475" s="4">
        <v>3.0878116295802137E-4</v>
      </c>
      <c r="AP475" s="4">
        <f>IF(OR(F474=1, F474=3,F474=4, F474=5,F474=9,F474=10,F474=11), D474-E474, IF(OR(F474=2,F474=6, F474=7,F474=8,F474=12), E474-D474, ""))</f>
        <v>4.5000000000000005E-3</v>
      </c>
      <c r="AQ475" s="4">
        <v>1.2366361652988083E-2</v>
      </c>
    </row>
    <row r="476" spans="1:43" x14ac:dyDescent="0.3">
      <c r="A476" s="1">
        <v>40514</v>
      </c>
      <c r="B476" s="2">
        <v>8.5000000000000006E-3</v>
      </c>
      <c r="C476" s="2">
        <v>1.23E-2</v>
      </c>
      <c r="D476" s="2">
        <v>1.3100000000000001E-2</v>
      </c>
      <c r="E476" s="2">
        <v>7.1999999999999998E-3</v>
      </c>
      <c r="F476">
        <f t="shared" si="32"/>
        <v>12</v>
      </c>
      <c r="G476">
        <f t="shared" si="33"/>
        <v>2010</v>
      </c>
      <c r="L476" s="4">
        <f>IF(OR(F475=1, F475=3, F475=4, F475=5, F475=6,F475=9,F475=10,F475=11), B475-C475, IF(OR(F475=2, F475=7,F475=8,F475=12), C475-B475, ""))</f>
        <v>9.1999999999999998E-3</v>
      </c>
      <c r="M476" s="4">
        <v>3.816689569561381E-3</v>
      </c>
      <c r="R476" s="4">
        <f>IF(OR(F475=1, F475=4, F475=9,F475=10,F475=11), D475-B475, IF(OR(F475=2,F475=3,F475=5,F475=6, F475=7,F475=8,F475=12), B475-D475, ""))</f>
        <v>-1.3299999999999999E-2</v>
      </c>
      <c r="S476" s="4">
        <v>3.0428784260610438E-3</v>
      </c>
      <c r="X476" s="2">
        <f>IF(OR(F475=1, F475=3, F475=4, F475=5,F475=9,F475=10,F475=11), B475-E475, IF(OR(F475=2, F475=6, F475=7,F475=8,F475=12), E475-B475, ""))</f>
        <v>9.9999999999999395E-5</v>
      </c>
      <c r="Y476" s="4">
        <v>4.1736824356488761E-3</v>
      </c>
      <c r="AD476" s="4">
        <f>IF(OR(F475=1, F475=3, F475=4, F475=5,F475=9,F475=10,F475=11), D475-C475, IF(OR(F475=2, F475=6, F475=7,F475=8,F475=12), C475-D475, ""))</f>
        <v>-4.0999999999999995E-3</v>
      </c>
      <c r="AE476" s="4">
        <v>6.8595679956224252E-3</v>
      </c>
      <c r="AJ476" s="4">
        <f>IF(OR(F475=1,F475=2, F475=3,F475=9,F475=11,F475=12), C475-E475, IF(OR( F475=4, F475=5,F475=6, F475=7,F475=8,F475=10), E475-C475, ""))</f>
        <v>9.1000000000000004E-3</v>
      </c>
      <c r="AK476" s="4">
        <v>-3.5699286608749468E-4</v>
      </c>
      <c r="AP476" s="4">
        <f>IF(OR(F475=1, F475=3,F475=4, F475=5,F475=9,F475=10,F475=11), D475-E475, IF(OR(F475=2,F475=6, F475=7,F475=8,F475=12), E475-D475, ""))</f>
        <v>-1.32E-2</v>
      </c>
      <c r="AQ476" s="4">
        <v>7.216560861709919E-3</v>
      </c>
    </row>
    <row r="477" spans="1:43" x14ac:dyDescent="0.3">
      <c r="A477" s="1">
        <v>40515</v>
      </c>
      <c r="B477" s="2">
        <v>-3.0999999999999999E-3</v>
      </c>
      <c r="C477" s="2">
        <v>-1.04E-2</v>
      </c>
      <c r="D477" s="2">
        <v>-9.9000000000000008E-3</v>
      </c>
      <c r="E477" s="2">
        <v>-1.2999999999999999E-3</v>
      </c>
      <c r="F477">
        <f t="shared" si="32"/>
        <v>12</v>
      </c>
      <c r="G477">
        <f t="shared" si="33"/>
        <v>2010</v>
      </c>
      <c r="L477" s="4">
        <f>IF(OR(F476=1, F476=3, F476=4, F476=5, F476=6,F476=9,F476=10,F476=11), B476-C476, IF(OR(F476=2, F476=7,F476=8,F476=12), C476-B476, ""))</f>
        <v>3.7999999999999996E-3</v>
      </c>
      <c r="M477" s="4">
        <v>5.5645877265078636E-4</v>
      </c>
      <c r="R477" s="4">
        <f>IF(OR(F476=1, F476=4, F476=9,F476=10,F476=11), D476-B476, IF(OR(F476=2,F476=3,F476=5,F476=6, F476=7,F476=8,F476=12), B476-D476, ""))</f>
        <v>-4.5999999999999999E-3</v>
      </c>
      <c r="S477" s="4">
        <v>-3.6957788145691658E-3</v>
      </c>
      <c r="X477" s="2">
        <f>IF(OR(F476=1, F476=3, F476=4, F476=5,F476=9,F476=10,F476=11), B476-E476, IF(OR(F476=2, F476=6, F476=7,F476=8,F476=12), E476-B476, ""))</f>
        <v>-1.3000000000000008E-3</v>
      </c>
      <c r="Y477" s="4">
        <v>1.1098214839453807E-3</v>
      </c>
      <c r="AD477" s="4">
        <f>IF(OR(F476=1, F476=3, F476=4, F476=5,F476=9,F476=10,F476=11), D476-C476, IF(OR(F476=2, F476=6, F476=7,F476=8,F476=12), C476-D476, ""))</f>
        <v>-8.0000000000000036E-4</v>
      </c>
      <c r="AE477" s="4">
        <v>-3.1393200419183795E-3</v>
      </c>
      <c r="AJ477" s="4">
        <f>IF(OR(F476=1,F476=2, F476=3,F476=9,F476=11,F476=12), C476-E476, IF(OR( F476=4, F476=5,F476=6, F476=7,F476=8,F476=10), E476-C476, ""))</f>
        <v>5.1000000000000004E-3</v>
      </c>
      <c r="AK477" s="4">
        <v>-5.5336271129459436E-4</v>
      </c>
      <c r="AP477" s="4">
        <f>IF(OR(F476=1, F476=3,F476=4, F476=5,F476=9,F476=10,F476=11), D476-E476, IF(OR(F476=2,F476=6, F476=7,F476=8,F476=12), E476-D476, ""))</f>
        <v>-5.9000000000000007E-3</v>
      </c>
      <c r="AQ477" s="4">
        <v>-2.5859573306237851E-3</v>
      </c>
    </row>
    <row r="478" spans="1:43" x14ac:dyDescent="0.3">
      <c r="A478" s="1">
        <v>40518</v>
      </c>
      <c r="B478" s="2">
        <v>-1E-4</v>
      </c>
      <c r="C478" s="2">
        <v>-1.5900000000000001E-2</v>
      </c>
      <c r="D478" s="2">
        <v>-2.41E-2</v>
      </c>
      <c r="E478" s="2">
        <v>6.9999999999999999E-4</v>
      </c>
      <c r="F478">
        <f t="shared" si="32"/>
        <v>12</v>
      </c>
      <c r="G478">
        <f t="shared" si="33"/>
        <v>2010</v>
      </c>
      <c r="L478" s="4">
        <f>IF(OR(F477=1, F477=3, F477=4, F477=5, F477=6,F477=9,F477=10,F477=11), B477-C477, IF(OR(F477=2, F477=7,F477=8,F477=12), C477-B477, ""))</f>
        <v>-7.2999999999999992E-3</v>
      </c>
      <c r="M478" s="4">
        <v>4.0050119988162981E-3</v>
      </c>
      <c r="R478" s="4">
        <f>IF(OR(F477=1, F477=4, F477=9,F477=10,F477=11), D477-B477, IF(OR(F477=2,F477=3,F477=5,F477=6, F477=7,F477=8,F477=12), B477-D477, ""))</f>
        <v>6.8000000000000005E-3</v>
      </c>
      <c r="S478" s="4">
        <v>-7.6543003266402263E-3</v>
      </c>
      <c r="X478" s="2">
        <f>IF(OR(F477=1, F477=3, F477=4, F477=5,F477=9,F477=10,F477=11), B477-E477, IF(OR(F477=2, F477=6, F477=7,F477=8,F477=12), E477-B477, ""))</f>
        <v>1.8E-3</v>
      </c>
      <c r="Y478" s="4">
        <v>3.3328727255661733E-3</v>
      </c>
      <c r="AD478" s="4">
        <f>IF(OR(F477=1, F477=3, F477=4, F477=5,F477=9,F477=10,F477=11), D477-C477, IF(OR(F477=2, F477=6, F477=7,F477=8,F477=12), C477-D477, ""))</f>
        <v>-4.9999999999999871E-4</v>
      </c>
      <c r="AE478" s="4">
        <v>-3.6492883278239283E-3</v>
      </c>
      <c r="AJ478" s="4">
        <f>IF(OR(F477=1,F477=2, F477=3,F477=9,F477=11,F477=12), C477-E477, IF(OR( F477=4, F477=5,F477=6, F477=7,F477=8,F477=10), E477-C477, ""))</f>
        <v>-9.1000000000000004E-3</v>
      </c>
      <c r="AK478" s="4">
        <v>6.721392732501252E-4</v>
      </c>
      <c r="AP478" s="4">
        <f>IF(OR(F477=1, F477=3,F477=4, F477=5,F477=9,F477=10,F477=11), D477-E477, IF(OR(F477=2,F477=6, F477=7,F477=8,F477=12), E477-D477, ""))</f>
        <v>8.6E-3</v>
      </c>
      <c r="AQ478" s="4">
        <v>-4.3214276010740535E-3</v>
      </c>
    </row>
    <row r="479" spans="1:43" x14ac:dyDescent="0.3">
      <c r="A479" s="1">
        <v>40519</v>
      </c>
      <c r="B479" s="2">
        <v>-2.5999999999999999E-3</v>
      </c>
      <c r="C479" s="2">
        <v>-2.3400000000000001E-2</v>
      </c>
      <c r="D479" s="2">
        <v>-2.9499999999999998E-2</v>
      </c>
      <c r="E479" s="2">
        <v>-2.3E-3</v>
      </c>
      <c r="F479">
        <f t="shared" si="32"/>
        <v>12</v>
      </c>
      <c r="G479">
        <f t="shared" si="33"/>
        <v>2010</v>
      </c>
      <c r="L479" s="4">
        <f>IF(OR(F478=1, F478=3, F478=4, F478=5, F478=6,F478=9,F478=10,F478=11), B478-C478, IF(OR(F478=2, F478=7,F478=8,F478=12), C478-B478, ""))</f>
        <v>-1.5800000000000002E-2</v>
      </c>
      <c r="M479" s="4">
        <v>-3.3152723045316826E-3</v>
      </c>
      <c r="R479" s="4">
        <f>IF(OR(F478=1, F478=4, F478=9,F478=10,F478=11), D478-B478, IF(OR(F478=2,F478=3,F478=5,F478=6, F478=7,F478=8,F478=12), B478-D478, ""))</f>
        <v>2.4E-2</v>
      </c>
      <c r="S479" s="4">
        <v>4.4349037741653972E-3</v>
      </c>
      <c r="X479" s="2">
        <f>IF(OR(F478=1, F478=3, F478=4, F478=5,F478=9,F478=10,F478=11), B478-E478, IF(OR(F478=2, F478=6, F478=7,F478=8,F478=12), E478-B478, ""))</f>
        <v>8.0000000000000004E-4</v>
      </c>
      <c r="Y479" s="4">
        <v>-3.4297797945967287E-3</v>
      </c>
      <c r="AD479" s="4">
        <f>IF(OR(F478=1, F478=3, F478=4, F478=5,F478=9,F478=10,F478=11), D478-C478, IF(OR(F478=2, F478=6, F478=7,F478=8,F478=12), C478-D478, ""))</f>
        <v>8.199999999999999E-3</v>
      </c>
      <c r="AE479" s="4">
        <v>1.119631469633715E-3</v>
      </c>
      <c r="AJ479" s="4">
        <f>IF(OR(F478=1,F478=2, F478=3,F478=9,F478=11,F478=12), C478-E478, IF(OR( F478=4, F478=5,F478=6, F478=7,F478=8,F478=10), E478-C478, ""))</f>
        <v>-1.66E-2</v>
      </c>
      <c r="AK479" s="4">
        <v>1.1450749006504586E-4</v>
      </c>
      <c r="AP479" s="4">
        <f>IF(OR(F478=1, F478=3,F478=4, F478=5,F478=9,F478=10,F478=11), D478-E478, IF(OR(F478=2,F478=6, F478=7,F478=8,F478=12), E478-D478, ""))</f>
        <v>2.4799999999999999E-2</v>
      </c>
      <c r="AQ479" s="4">
        <v>1.0051239795686691E-3</v>
      </c>
    </row>
    <row r="480" spans="1:43" x14ac:dyDescent="0.3">
      <c r="A480" s="1">
        <v>40520</v>
      </c>
      <c r="B480" s="2">
        <v>-1.2200000000000001E-2</v>
      </c>
      <c r="C480" s="2">
        <v>-2.1999999999999999E-2</v>
      </c>
      <c r="D480" s="2">
        <v>-2.01E-2</v>
      </c>
      <c r="E480" s="2">
        <v>-1.1900000000000001E-2</v>
      </c>
      <c r="F480">
        <f t="shared" si="32"/>
        <v>12</v>
      </c>
      <c r="G480">
        <f t="shared" si="33"/>
        <v>2010</v>
      </c>
      <c r="L480" s="4">
        <f>IF(OR(F479=1, F479=3, F479=4, F479=5, F479=6,F479=9,F479=10,F479=11), B479-C479, IF(OR(F479=2, F479=7,F479=8,F479=12), C479-B479, ""))</f>
        <v>-2.0799999999999999E-2</v>
      </c>
      <c r="M480" s="4">
        <v>-5.013355762870696E-4</v>
      </c>
      <c r="R480" s="4">
        <f>IF(OR(F479=1, F479=4, F479=9,F479=10,F479=11), D479-B479, IF(OR(F479=2,F479=3,F479=5,F479=6, F479=7,F479=8,F479=12), B479-D479, ""))</f>
        <v>2.69E-2</v>
      </c>
      <c r="S480" s="4">
        <v>5.5920898198095047E-3</v>
      </c>
      <c r="X480" s="2">
        <f>IF(OR(F479=1, F479=3, F479=4, F479=5,F479=9,F479=10,F479=11), B479-E479, IF(OR(F479=2, F479=6, F479=7,F479=8,F479=12), E479-B479, ""))</f>
        <v>2.9999999999999992E-4</v>
      </c>
      <c r="Y480" s="4">
        <v>-1.3606927442567631E-3</v>
      </c>
      <c r="AD480" s="4">
        <f>IF(OR(F479=1, F479=3, F479=4, F479=5,F479=9,F479=10,F479=11), D479-C479, IF(OR(F479=2, F479=6, F479=7,F479=8,F479=12), C479-D479, ""))</f>
        <v>6.0999999999999978E-3</v>
      </c>
      <c r="AE480" s="4">
        <v>5.0907542435224351E-3</v>
      </c>
      <c r="AJ480" s="4">
        <f>IF(OR(F479=1,F479=2, F479=3,F479=9,F479=11,F479=12), C479-E479, IF(OR( F479=4, F479=5,F479=6, F479=7,F479=8,F479=10), E479-C479, ""))</f>
        <v>-2.1100000000000001E-2</v>
      </c>
      <c r="AK480" s="4">
        <v>8.5935716796969354E-4</v>
      </c>
      <c r="AP480" s="4">
        <f>IF(OR(F479=1, F479=3,F479=4, F479=5,F479=9,F479=10,F479=11), D479-E479, IF(OR(F479=2,F479=6, F479=7,F479=8,F479=12), E479-D479, ""))</f>
        <v>2.7199999999999998E-2</v>
      </c>
      <c r="AQ480" s="4">
        <v>4.2313970755527416E-3</v>
      </c>
    </row>
    <row r="481" spans="1:43" x14ac:dyDescent="0.3">
      <c r="A481" s="1">
        <v>40521</v>
      </c>
      <c r="B481" s="2">
        <v>-2.3199999999999998E-2</v>
      </c>
      <c r="C481" s="2">
        <v>-3.1300000000000001E-2</v>
      </c>
      <c r="D481" s="2">
        <v>-0.03</v>
      </c>
      <c r="E481" s="2">
        <v>-2.3099999999999999E-2</v>
      </c>
      <c r="F481">
        <f t="shared" si="32"/>
        <v>12</v>
      </c>
      <c r="G481">
        <f t="shared" si="33"/>
        <v>2010</v>
      </c>
      <c r="L481" s="4">
        <f>IF(OR(F480=1, F480=3, F480=4, F480=5, F480=6,F480=9,F480=10,F480=11), B480-C480, IF(OR(F480=2, F480=7,F480=8,F480=12), C480-B480, ""))</f>
        <v>-9.7999999999999979E-3</v>
      </c>
      <c r="M481" s="4">
        <v>1.7067604885076804E-3</v>
      </c>
      <c r="R481" s="4">
        <f>IF(OR(F480=1, F480=4, F480=9,F480=10,F480=11), D480-B480, IF(OR(F480=2,F480=3,F480=5,F480=6, F480=7,F480=8,F480=12), B480-D480, ""))</f>
        <v>7.899999999999999E-3</v>
      </c>
      <c r="S481" s="4">
        <v>7.3816259762203747E-4</v>
      </c>
      <c r="X481" s="2">
        <f>IF(OR(F480=1, F480=3, F480=4, F480=5,F480=9,F480=10,F480=11), B480-E480, IF(OR(F480=2, F480=6, F480=7,F480=8,F480=12), E480-B480, ""))</f>
        <v>2.9999999999999992E-4</v>
      </c>
      <c r="Y481" s="4">
        <v>1.2686035536312867E-3</v>
      </c>
      <c r="AD481" s="4">
        <f>IF(OR(F480=1, F480=3, F480=4, F480=5,F480=9,F480=10,F480=11), D480-C480, IF(OR(F480=2, F480=6, F480=7,F480=8,F480=12), C480-D480, ""))</f>
        <v>-1.8999999999999989E-3</v>
      </c>
      <c r="AE481" s="4">
        <v>2.4449230861297178E-3</v>
      </c>
      <c r="AJ481" s="4">
        <f>IF(OR(F480=1,F480=2, F480=3,F480=9,F480=11,F480=12), C480-E480, IF(OR( F480=4, F480=5,F480=6, F480=7,F480=8,F480=10), E480-C480, ""))</f>
        <v>-1.0099999999999998E-2</v>
      </c>
      <c r="AK481" s="4">
        <v>4.3815693487639362E-4</v>
      </c>
      <c r="AP481" s="4">
        <f>IF(OR(F480=1, F480=3,F480=4, F480=5,F480=9,F480=10,F480=11), D480-E480, IF(OR(F480=2,F480=6, F480=7,F480=8,F480=12), E480-D480, ""))</f>
        <v>8.199999999999999E-3</v>
      </c>
      <c r="AQ481" s="4">
        <v>2.0067661512533242E-3</v>
      </c>
    </row>
    <row r="482" spans="1:43" x14ac:dyDescent="0.3">
      <c r="A482" s="1">
        <v>40522</v>
      </c>
      <c r="B482" s="2">
        <v>1.5800000000000002E-2</v>
      </c>
      <c r="C482" s="2">
        <v>2.4299999999999999E-2</v>
      </c>
      <c r="D482" s="2">
        <v>2.98E-2</v>
      </c>
      <c r="E482" s="2">
        <v>1.3899999999999999E-2</v>
      </c>
      <c r="F482">
        <f t="shared" si="32"/>
        <v>12</v>
      </c>
      <c r="G482">
        <f t="shared" si="33"/>
        <v>2010</v>
      </c>
      <c r="L482" s="4">
        <f>IF(OR(F481=1, F481=3, F481=4, F481=5, F481=6,F481=9,F481=10,F481=11), B481-C481, IF(OR(F481=2, F481=7,F481=8,F481=12), C481-B481, ""))</f>
        <v>-8.100000000000003E-3</v>
      </c>
      <c r="M482" s="4">
        <v>-4.6719018402783001E-4</v>
      </c>
      <c r="R482" s="4">
        <f>IF(OR(F481=1, F481=4, F481=9,F481=10,F481=11), D481-B481, IF(OR(F481=2,F481=3,F481=5,F481=6, F481=7,F481=8,F481=12), B481-D481, ""))</f>
        <v>6.8000000000000005E-3</v>
      </c>
      <c r="S482" s="4">
        <v>-7.4665733629076551E-3</v>
      </c>
      <c r="X482" s="2">
        <f>IF(OR(F481=1, F481=3, F481=4, F481=5,F481=9,F481=10,F481=11), B481-E481, IF(OR(F481=2, F481=6, F481=7,F481=8,F481=12), E481-B481, ""))</f>
        <v>9.9999999999999395E-5</v>
      </c>
      <c r="Y482" s="4">
        <v>-2.9224268849159475E-4</v>
      </c>
      <c r="AD482" s="4">
        <f>IF(OR(F481=1, F481=3, F481=4, F481=5,F481=9,F481=10,F481=11), D481-C481, IF(OR(F481=2, F481=6, F481=7,F481=8,F481=12), C481-D481, ""))</f>
        <v>-1.3000000000000025E-3</v>
      </c>
      <c r="AE482" s="4">
        <v>-7.9337635469354847E-3</v>
      </c>
      <c r="AJ482" s="4">
        <f>IF(OR(F481=1,F481=2, F481=3,F481=9,F481=11,F481=12), C481-E481, IF(OR( F481=4, F481=5,F481=6, F481=7,F481=8,F481=10), E481-C481, ""))</f>
        <v>-8.2000000000000024E-3</v>
      </c>
      <c r="AK482" s="4">
        <v>-1.7494749553623526E-4</v>
      </c>
      <c r="AP482" s="4">
        <f>IF(OR(F481=1, F481=3,F481=4, F481=5,F481=9,F481=10,F481=11), D481-E481, IF(OR(F481=2,F481=6, F481=7,F481=8,F481=12), E481-D481, ""))</f>
        <v>6.8999999999999999E-3</v>
      </c>
      <c r="AQ482" s="4">
        <v>-7.7588160513992494E-3</v>
      </c>
    </row>
    <row r="483" spans="1:43" x14ac:dyDescent="0.3">
      <c r="A483" s="1">
        <v>40525</v>
      </c>
      <c r="B483" s="2">
        <v>8.6E-3</v>
      </c>
      <c r="C483" s="2">
        <v>1.18E-2</v>
      </c>
      <c r="D483" s="2">
        <v>6.1999999999999998E-3</v>
      </c>
      <c r="E483" s="2">
        <v>9.4000000000000004E-3</v>
      </c>
      <c r="F483">
        <f t="shared" si="32"/>
        <v>12</v>
      </c>
      <c r="G483">
        <f t="shared" si="33"/>
        <v>2010</v>
      </c>
      <c r="L483" s="4">
        <f>IF(OR(F482=1, F482=3, F482=4, F482=5, F482=6,F482=9,F482=10,F482=11), B482-C482, IF(OR(F482=2, F482=7,F482=8,F482=12), C482-B482, ""))</f>
        <v>8.4999999999999971E-3</v>
      </c>
      <c r="M483" s="4">
        <v>2.0588367141142171E-3</v>
      </c>
      <c r="R483" s="4">
        <f>IF(OR(F482=1, F482=4, F482=9,F482=10,F482=11), D482-B482, IF(OR(F482=2,F482=3,F482=5,F482=6, F482=7,F482=8,F482=12), B482-D482, ""))</f>
        <v>-1.3999999999999999E-2</v>
      </c>
      <c r="S483" s="4">
        <v>3.1314251295331691E-3</v>
      </c>
      <c r="X483" s="2">
        <f>IF(OR(F482=1, F482=3, F482=4, F482=5,F482=9,F482=10,F482=11), B482-E482, IF(OR(F482=2, F482=6, F482=7,F482=8,F482=12), E482-B482, ""))</f>
        <v>-1.9000000000000024E-3</v>
      </c>
      <c r="Y483" s="4">
        <v>4.395831907895829E-3</v>
      </c>
      <c r="AD483" s="4">
        <f>IF(OR(F482=1, F482=3, F482=4, F482=5,F482=9,F482=10,F482=11), D482-C482, IF(OR(F482=2, F482=6, F482=7,F482=8,F482=12), C482-D482, ""))</f>
        <v>-5.5000000000000014E-3</v>
      </c>
      <c r="AE483" s="4">
        <v>5.1902618436473862E-3</v>
      </c>
      <c r="AJ483" s="4">
        <f>IF(OR(F482=1,F482=2, F482=3,F482=9,F482=11,F482=12), C482-E482, IF(OR( F482=4, F482=5,F482=6, F482=7,F482=8,F482=10), E482-C482, ""))</f>
        <v>1.04E-2</v>
      </c>
      <c r="AK483" s="4">
        <v>-2.336995193781612E-3</v>
      </c>
      <c r="AP483" s="4">
        <f>IF(OR(F482=1, F482=3,F482=4, F482=5,F482=9,F482=10,F482=11), D482-E482, IF(OR(F482=2,F482=6, F482=7,F482=8,F482=12), E482-D482, ""))</f>
        <v>-1.5900000000000001E-2</v>
      </c>
      <c r="AQ483" s="4">
        <v>7.5272570374289981E-3</v>
      </c>
    </row>
    <row r="484" spans="1:43" x14ac:dyDescent="0.3">
      <c r="A484" s="1">
        <v>40526</v>
      </c>
      <c r="B484" s="2">
        <v>6.1999999999999998E-3</v>
      </c>
      <c r="C484" s="2">
        <v>4.5999999999999999E-3</v>
      </c>
      <c r="D484" s="2">
        <v>3.7000000000000002E-3</v>
      </c>
      <c r="E484" s="2">
        <v>5.4999999999999997E-3</v>
      </c>
      <c r="F484">
        <f t="shared" si="32"/>
        <v>12</v>
      </c>
      <c r="G484">
        <f t="shared" si="33"/>
        <v>2010</v>
      </c>
      <c r="L484" s="4">
        <f>IF(OR(F483=1, F483=3, F483=4, F483=5, F483=6,F483=9,F483=10,F483=11), B483-C483, IF(OR(F483=2, F483=7,F483=8,F483=12), C483-B483, ""))</f>
        <v>3.1999999999999997E-3</v>
      </c>
      <c r="M484" s="4">
        <v>3.4252125907688691E-3</v>
      </c>
      <c r="R484" s="4">
        <f>IF(OR(F483=1, F483=4, F483=9,F483=10,F483=11), D483-B483, IF(OR(F483=2,F483=3,F483=5,F483=6, F483=7,F483=8,F483=12), B483-D483, ""))</f>
        <v>2.4000000000000002E-3</v>
      </c>
      <c r="S484" s="4">
        <v>-1.1578225831154849E-3</v>
      </c>
      <c r="X484" s="2">
        <f>IF(OR(F483=1, F483=3, F483=4, F483=5,F483=9,F483=10,F483=11), B483-E483, IF(OR(F483=2, F483=6, F483=7,F483=8,F483=12), E483-B483, ""))</f>
        <v>8.0000000000000036E-4</v>
      </c>
      <c r="Y484" s="4">
        <v>4.0693250223953334E-3</v>
      </c>
      <c r="AD484" s="4">
        <f>IF(OR(F483=1, F483=3, F483=4, F483=5,F483=9,F483=10,F483=11), D483-C483, IF(OR(F483=2, F483=6, F483=7,F483=8,F483=12), C483-D483, ""))</f>
        <v>5.5999999999999999E-3</v>
      </c>
      <c r="AE484" s="4">
        <v>2.2673900076533842E-3</v>
      </c>
      <c r="AJ484" s="4">
        <f>IF(OR(F483=1,F483=2, F483=3,F483=9,F483=11,F483=12), C483-E483, IF(OR( F483=4, F483=5,F483=6, F483=7,F483=8,F483=10), E483-C483, ""))</f>
        <v>2.3999999999999994E-3</v>
      </c>
      <c r="AK484" s="4">
        <v>-6.4411243162646424E-4</v>
      </c>
      <c r="AP484" s="4">
        <f>IF(OR(F483=1, F483=3,F483=4, F483=5,F483=9,F483=10,F483=11), D483-E483, IF(OR(F483=2,F483=6, F483=7,F483=8,F483=12), E483-D483, ""))</f>
        <v>3.2000000000000006E-3</v>
      </c>
      <c r="AQ484" s="4">
        <v>2.9115024392798484E-3</v>
      </c>
    </row>
    <row r="485" spans="1:43" x14ac:dyDescent="0.3">
      <c r="A485" s="1">
        <v>40527</v>
      </c>
      <c r="B485" s="2">
        <v>-8.6999999999999994E-3</v>
      </c>
      <c r="C485" s="2">
        <v>-2.7E-2</v>
      </c>
      <c r="D485" s="2">
        <v>-3.15E-2</v>
      </c>
      <c r="E485" s="2">
        <v>-7.6E-3</v>
      </c>
      <c r="F485">
        <f t="shared" si="32"/>
        <v>12</v>
      </c>
      <c r="G485">
        <f t="shared" si="33"/>
        <v>2010</v>
      </c>
      <c r="L485" s="4">
        <f>IF(OR(F484=1, F484=3, F484=4, F484=5, F484=6,F484=9,F484=10,F484=11), B484-C484, IF(OR(F484=2, F484=7,F484=8,F484=12), C484-B484, ""))</f>
        <v>-1.5999999999999999E-3</v>
      </c>
      <c r="M485" s="4">
        <v>2.1600174788842059E-3</v>
      </c>
      <c r="R485" s="4">
        <f>IF(OR(F484=1, F484=4, F484=9,F484=10,F484=11), D484-B484, IF(OR(F484=2,F484=3,F484=5,F484=6, F484=7,F484=8,F484=12), B484-D484, ""))</f>
        <v>2.4999999999999996E-3</v>
      </c>
      <c r="S485" s="4">
        <v>-2.0126398979569693E-4</v>
      </c>
      <c r="X485" s="2">
        <f>IF(OR(F484=1, F484=3, F484=4, F484=5,F484=9,F484=10,F484=11), B484-E484, IF(OR(F484=2, F484=6, F484=7,F484=8,F484=12), E484-B484, ""))</f>
        <v>-7.000000000000001E-4</v>
      </c>
      <c r="Y485" s="4">
        <v>3.3884802191728033E-3</v>
      </c>
      <c r="AD485" s="4">
        <f>IF(OR(F484=1, F484=3, F484=4, F484=5,F484=9,F484=10,F484=11), D484-C484, IF(OR(F484=2, F484=6, F484=7,F484=8,F484=12), C484-D484, ""))</f>
        <v>8.9999999999999976E-4</v>
      </c>
      <c r="AE485" s="4">
        <v>1.958753489088509E-3</v>
      </c>
      <c r="AJ485" s="4">
        <f>IF(OR(F484=1,F484=2, F484=3,F484=9,F484=11,F484=12), C484-E484, IF(OR( F484=4, F484=5,F484=6, F484=7,F484=8,F484=10), E484-C484, ""))</f>
        <v>-8.9999999999999976E-4</v>
      </c>
      <c r="AK485" s="4">
        <v>-1.2284627402885974E-3</v>
      </c>
      <c r="AP485" s="4">
        <f>IF(OR(F484=1, F484=3,F484=4, F484=5,F484=9,F484=10,F484=11), D484-E484, IF(OR(F484=2,F484=6, F484=7,F484=8,F484=12), E484-D484, ""))</f>
        <v>1.7999999999999995E-3</v>
      </c>
      <c r="AQ485" s="4">
        <v>3.1872162293771064E-3</v>
      </c>
    </row>
    <row r="486" spans="1:43" x14ac:dyDescent="0.3">
      <c r="A486" s="1">
        <v>40528</v>
      </c>
      <c r="B486" s="2">
        <v>9.5999999999999992E-3</v>
      </c>
      <c r="C486" s="2">
        <v>1.47E-2</v>
      </c>
      <c r="D486" s="2">
        <v>2.0400000000000001E-2</v>
      </c>
      <c r="E486" s="2">
        <v>1.0999999999999999E-2</v>
      </c>
      <c r="F486">
        <f t="shared" si="32"/>
        <v>12</v>
      </c>
      <c r="G486">
        <f t="shared" si="33"/>
        <v>2010</v>
      </c>
      <c r="L486" s="4">
        <f>IF(OR(F485=1, F485=3, F485=4, F485=5, F485=6,F485=9,F485=10,F485=11), B485-C485, IF(OR(F485=2, F485=7,F485=8,F485=12), C485-B485, ""))</f>
        <v>-1.83E-2</v>
      </c>
      <c r="M486" s="4">
        <v>-4.7245423631266503E-3</v>
      </c>
      <c r="R486" s="4">
        <f>IF(OR(F485=1, F485=4, F485=9,F485=10,F485=11), D485-B485, IF(OR(F485=2,F485=3,F485=5,F485=6, F485=7,F485=8,F485=12), B485-D485, ""))</f>
        <v>2.2800000000000001E-2</v>
      </c>
      <c r="S486" s="4">
        <v>-2.0534841367339232E-3</v>
      </c>
      <c r="X486" s="2">
        <f>IF(OR(F485=1, F485=3, F485=4, F485=5,F485=9,F485=10,F485=11), B485-E485, IF(OR(F485=2, F485=6, F485=7,F485=8,F485=12), E485-B485, ""))</f>
        <v>1.0999999999999994E-3</v>
      </c>
      <c r="Y486" s="4">
        <v>-4.3476154458080424E-3</v>
      </c>
      <c r="AD486" s="4">
        <f>IF(OR(F485=1, F485=3, F485=4, F485=5,F485=9,F485=10,F485=11), D485-C485, IF(OR(F485=2, F485=6, F485=7,F485=8,F485=12), C485-D485, ""))</f>
        <v>4.5000000000000005E-3</v>
      </c>
      <c r="AE486" s="4">
        <v>-6.7780264998605726E-3</v>
      </c>
      <c r="AJ486" s="4">
        <f>IF(OR(F485=1,F485=2, F485=3,F485=9,F485=11,F485=12), C485-E485, IF(OR( F485=4, F485=5,F485=6, F485=7,F485=8,F485=10), E485-C485, ""))</f>
        <v>-1.9400000000000001E-2</v>
      </c>
      <c r="AK486" s="4">
        <v>-3.7692691731860744E-4</v>
      </c>
      <c r="AP486" s="4">
        <f>IF(OR(F485=1, F485=3,F485=4, F485=5,F485=9,F485=10,F485=11), D485-E485, IF(OR(F485=2,F485=6, F485=7,F485=8,F485=12), E485-D485, ""))</f>
        <v>2.3900000000000001E-2</v>
      </c>
      <c r="AQ486" s="4">
        <v>-6.4010995825419656E-3</v>
      </c>
    </row>
    <row r="487" spans="1:43" x14ac:dyDescent="0.3">
      <c r="A487" s="1">
        <v>40532</v>
      </c>
      <c r="B487" s="2">
        <v>-2.9999999999999997E-4</v>
      </c>
      <c r="C487" s="2">
        <v>-8.2000000000000007E-3</v>
      </c>
      <c r="D487" s="2">
        <v>-1.37E-2</v>
      </c>
      <c r="E487" s="2">
        <v>1.1999999999999999E-3</v>
      </c>
      <c r="F487">
        <f t="shared" si="32"/>
        <v>12</v>
      </c>
      <c r="G487">
        <f t="shared" si="33"/>
        <v>2010</v>
      </c>
      <c r="L487" s="4">
        <f>IF(OR(F486=1, F486=3, F486=4, F486=5, F486=6,F486=9,F486=10,F486=11), B486-C486, IF(OR(F486=2, F486=7,F486=8,F486=12), C486-B486, ""))</f>
        <v>5.1000000000000004E-3</v>
      </c>
      <c r="M487" s="4">
        <v>4.3228274404664502E-4</v>
      </c>
      <c r="R487" s="4">
        <f>IF(OR(F486=1, F486=4, F486=9,F486=10,F486=11), D486-B486, IF(OR(F486=2,F486=3,F486=5,F486=6, F486=7,F486=8,F486=12), B486-D486, ""))</f>
        <v>-1.0800000000000002E-2</v>
      </c>
      <c r="S487" s="4">
        <v>2.6336178587664317E-3</v>
      </c>
      <c r="X487" s="2">
        <f>IF(OR(F486=1, F486=3, F486=4, F486=5,F486=9,F486=10,F486=11), B486-E486, IF(OR(F486=2, F486=6, F486=7,F486=8,F486=12), E486-B486, ""))</f>
        <v>1.4000000000000002E-3</v>
      </c>
      <c r="Y487" s="4">
        <v>1.054928371857593E-3</v>
      </c>
      <c r="AD487" s="4">
        <f>IF(OR(F486=1, F486=3, F486=4, F486=5,F486=9,F486=10,F486=11), D486-C486, IF(OR(F486=2, F486=6, F486=7,F486=8,F486=12), C486-D486, ""))</f>
        <v>-5.7000000000000019E-3</v>
      </c>
      <c r="AE487" s="4">
        <v>3.0659006028130767E-3</v>
      </c>
      <c r="AJ487" s="4">
        <f>IF(OR(F486=1,F486=2, F486=3,F486=9,F486=11,F486=12), C486-E486, IF(OR( F486=4, F486=5,F486=6, F486=7,F486=8,F486=10), E486-C486, ""))</f>
        <v>3.7000000000000002E-3</v>
      </c>
      <c r="AK487" s="4">
        <v>-6.2264562781094799E-4</v>
      </c>
      <c r="AP487" s="4">
        <f>IF(OR(F486=1, F486=3,F486=4, F486=5,F486=9,F486=10,F486=11), D486-E486, IF(OR(F486=2,F486=6, F486=7,F486=8,F486=12), E486-D486, ""))</f>
        <v>-9.4000000000000021E-3</v>
      </c>
      <c r="AQ487" s="4">
        <v>3.6885462306240247E-3</v>
      </c>
    </row>
    <row r="488" spans="1:43" x14ac:dyDescent="0.3">
      <c r="A488" s="1">
        <v>40533</v>
      </c>
      <c r="B488" s="2">
        <v>8.9999999999999993E-3</v>
      </c>
      <c r="C488" s="2">
        <v>0.02</v>
      </c>
      <c r="D488" s="2">
        <v>2.4E-2</v>
      </c>
      <c r="E488" s="2">
        <v>8.6E-3</v>
      </c>
      <c r="F488">
        <f t="shared" si="32"/>
        <v>12</v>
      </c>
      <c r="G488">
        <f t="shared" si="33"/>
        <v>2010</v>
      </c>
      <c r="L488" s="4">
        <f>IF(OR(F487=1, F487=3, F487=4, F487=5, F487=6,F487=9,F487=10,F487=11), B487-C487, IF(OR(F487=2, F487=7,F487=8,F487=12), C487-B487, ""))</f>
        <v>-7.9000000000000008E-3</v>
      </c>
      <c r="M488" s="4">
        <v>3.3020026543614167E-3</v>
      </c>
      <c r="R488" s="4">
        <f>IF(OR(F487=1, F487=4, F487=9,F487=10,F487=11), D487-B487, IF(OR(F487=2,F487=3,F487=5,F487=6, F487=7,F487=8,F487=12), B487-D487, ""))</f>
        <v>1.34E-2</v>
      </c>
      <c r="S488" s="4">
        <v>-4.5700146122113223E-3</v>
      </c>
      <c r="X488" s="2">
        <f>IF(OR(F487=1, F487=3, F487=4, F487=5,F487=9,F487=10,F487=11), B487-E487, IF(OR(F487=2, F487=6, F487=7,F487=8,F487=12), E487-B487, ""))</f>
        <v>1.4999999999999998E-3</v>
      </c>
      <c r="Y488" s="4">
        <v>3.2782854782209816E-3</v>
      </c>
      <c r="AD488" s="4">
        <f>IF(OR(F487=1, F487=3, F487=4, F487=5,F487=9,F487=10,F487=11), D487-C487, IF(OR(F487=2, F487=6, F487=7,F487=8,F487=12), C487-D487, ""))</f>
        <v>5.4999999999999997E-3</v>
      </c>
      <c r="AE488" s="4">
        <v>-1.2680119578499052E-3</v>
      </c>
      <c r="AJ488" s="4">
        <f>IF(OR(F487=1,F487=2, F487=3,F487=9,F487=11,F487=12), C487-E487, IF(OR( F487=4, F487=5,F487=6, F487=7,F487=8,F487=10), E487-C487, ""))</f>
        <v>-9.4000000000000004E-3</v>
      </c>
      <c r="AK488" s="4">
        <v>2.3717176140435059E-5</v>
      </c>
      <c r="AP488" s="4">
        <f>IF(OR(F487=1, F487=3,F487=4, F487=5,F487=9,F487=10,F487=11), D487-E487, IF(OR(F487=2,F487=6, F487=7,F487=8,F487=12), E487-D487, ""))</f>
        <v>1.49E-2</v>
      </c>
      <c r="AQ488" s="4">
        <v>-1.2917291339903402E-3</v>
      </c>
    </row>
    <row r="489" spans="1:43" x14ac:dyDescent="0.3">
      <c r="A489" s="1">
        <v>40534</v>
      </c>
      <c r="B489" s="2">
        <v>-2.7000000000000001E-3</v>
      </c>
      <c r="C489" s="2">
        <v>-5.0000000000000001E-3</v>
      </c>
      <c r="D489" s="2">
        <v>-6.0000000000000001E-3</v>
      </c>
      <c r="E489" s="2">
        <v>-2.2000000000000001E-3</v>
      </c>
      <c r="F489">
        <f t="shared" si="32"/>
        <v>12</v>
      </c>
      <c r="G489">
        <f t="shared" si="33"/>
        <v>2010</v>
      </c>
      <c r="L489" s="4">
        <f>IF(OR(F488=1, F488=3, F488=4, F488=5, F488=6,F488=9,F488=10,F488=11), B488-C488, IF(OR(F488=2, F488=7,F488=8,F488=12), C488-B488, ""))</f>
        <v>1.1000000000000001E-2</v>
      </c>
      <c r="M489" s="4">
        <v>6.8079107100405059E-3</v>
      </c>
      <c r="R489" s="4">
        <f>IF(OR(F488=1, F488=4, F488=9,F488=10,F488=11), D488-B488, IF(OR(F488=2,F488=3,F488=5,F488=6, F488=7,F488=8,F488=12), B488-D488, ""))</f>
        <v>-1.5000000000000001E-2</v>
      </c>
      <c r="S489" s="4">
        <v>7.6188855954411293E-4</v>
      </c>
      <c r="X489" s="2">
        <f>IF(OR(F488=1, F488=3, F488=4, F488=5,F488=9,F488=10,F488=11), B488-E488, IF(OR(F488=2, F488=6, F488=7,F488=8,F488=12), E488-B488, ""))</f>
        <v>-3.9999999999999931E-4</v>
      </c>
      <c r="Y489" s="4">
        <v>6.9866357100631478E-3</v>
      </c>
      <c r="AD489" s="4">
        <f>IF(OR(F488=1, F488=3, F488=4, F488=5,F488=9,F488=10,F488=11), D488-C488, IF(OR(F488=2, F488=6, F488=7,F488=8,F488=12), C488-D488, ""))</f>
        <v>-4.0000000000000001E-3</v>
      </c>
      <c r="AE489" s="4">
        <v>7.5697992695846188E-3</v>
      </c>
      <c r="AJ489" s="4">
        <f>IF(OR(F488=1,F488=2, F488=3,F488=9,F488=11,F488=12), C488-E488, IF(OR( F488=4, F488=5,F488=6, F488=7,F488=8,F488=10), E488-C488, ""))</f>
        <v>1.14E-2</v>
      </c>
      <c r="AK489" s="4">
        <v>-1.7872500002264141E-4</v>
      </c>
      <c r="AP489" s="4">
        <f>IF(OR(F488=1, F488=3,F488=4, F488=5,F488=9,F488=10,F488=11), D488-E488, IF(OR(F488=2,F488=6, F488=7,F488=8,F488=12), E488-D488, ""))</f>
        <v>-1.54E-2</v>
      </c>
      <c r="AQ489" s="4">
        <v>7.7485242696072607E-3</v>
      </c>
    </row>
    <row r="490" spans="1:43" x14ac:dyDescent="0.3">
      <c r="A490" s="1">
        <v>40535</v>
      </c>
      <c r="B490" s="2">
        <v>-6.9999999999999999E-4</v>
      </c>
      <c r="C490" s="2">
        <v>8.9999999999999998E-4</v>
      </c>
      <c r="D490" s="2">
        <v>1E-4</v>
      </c>
      <c r="E490" s="2">
        <v>-1.6000000000000001E-3</v>
      </c>
      <c r="F490">
        <f t="shared" si="32"/>
        <v>12</v>
      </c>
      <c r="G490">
        <f t="shared" si="33"/>
        <v>2010</v>
      </c>
      <c r="L490" s="4">
        <f>IF(OR(F489=1, F489=3, F489=4, F489=5, F489=6,F489=9,F489=10,F489=11), B489-C489, IF(OR(F489=2, F489=7,F489=8,F489=12), C489-B489, ""))</f>
        <v>-2.3E-3</v>
      </c>
      <c r="M490" s="4">
        <v>-2.3716212935071261E-3</v>
      </c>
      <c r="R490" s="4">
        <f>IF(OR(F489=1, F489=4, F489=9,F489=10,F489=11), D489-B489, IF(OR(F489=2,F489=3,F489=5,F489=6, F489=7,F489=8,F489=12), B489-D489, ""))</f>
        <v>3.3E-3</v>
      </c>
      <c r="S490" s="4">
        <v>-1.0746563448025724E-3</v>
      </c>
      <c r="X490" s="2">
        <f>IF(OR(F489=1, F489=3, F489=4, F489=5,F489=9,F489=10,F489=11), B489-E489, IF(OR(F489=2, F489=6, F489=7,F489=8,F489=12), E489-B489, ""))</f>
        <v>5.0000000000000001E-4</v>
      </c>
      <c r="Y490" s="4">
        <v>-2.25455056674228E-3</v>
      </c>
      <c r="AD490" s="4">
        <f>IF(OR(F489=1, F489=3, F489=4, F489=5,F489=9,F489=10,F489=11), D489-C489, IF(OR(F489=2, F489=6, F489=7,F489=8,F489=12), C489-D489, ""))</f>
        <v>1E-3</v>
      </c>
      <c r="AE490" s="4">
        <v>-3.4462776383096987E-3</v>
      </c>
      <c r="AJ490" s="4">
        <f>IF(OR(F489=1,F489=2, F489=3,F489=9,F489=11,F489=12), C489-E489, IF(OR( F489=4, F489=5,F489=6, F489=7,F489=8,F489=10), E489-C489, ""))</f>
        <v>-2.8E-3</v>
      </c>
      <c r="AK490" s="4">
        <v>-1.1707072676484616E-4</v>
      </c>
      <c r="AP490" s="4">
        <f>IF(OR(F489=1, F489=3,F489=4, F489=5,F489=9,F489=10,F489=11), D489-E489, IF(OR(F489=2,F489=6, F489=7,F489=8,F489=12), E489-D489, ""))</f>
        <v>3.8E-3</v>
      </c>
      <c r="AQ490" s="4">
        <v>-3.3292069115448521E-3</v>
      </c>
    </row>
    <row r="491" spans="1:43" x14ac:dyDescent="0.3">
      <c r="A491" s="1">
        <v>40536</v>
      </c>
      <c r="B491" s="2">
        <v>5.3E-3</v>
      </c>
      <c r="C491" s="2">
        <v>-5.9999999999999995E-4</v>
      </c>
      <c r="D491" s="2">
        <v>6.9999999999999999E-4</v>
      </c>
      <c r="E491" s="2">
        <v>4.4999999999999997E-3</v>
      </c>
      <c r="F491">
        <f t="shared" si="32"/>
        <v>12</v>
      </c>
      <c r="G491">
        <f t="shared" si="33"/>
        <v>2010</v>
      </c>
      <c r="L491" s="4">
        <f>IF(OR(F490=1, F490=3, F490=4, F490=5, F490=6,F490=9,F490=10,F490=11), B490-C490, IF(OR(F490=2, F490=7,F490=8,F490=12), C490-B490, ""))</f>
        <v>1.5999999999999999E-3</v>
      </c>
      <c r="M491" s="4">
        <v>1.8901266686738184E-3</v>
      </c>
      <c r="R491" s="4">
        <f>IF(OR(F490=1, F490=4, F490=9,F490=10,F490=11), D490-B490, IF(OR(F490=2,F490=3,F490=5,F490=6, F490=7,F490=8,F490=12), B490-D490, ""))</f>
        <v>-8.0000000000000004E-4</v>
      </c>
      <c r="S491" s="4">
        <v>-1.412105844580484E-3</v>
      </c>
      <c r="X491" s="2">
        <f>IF(OR(F490=1, F490=3, F490=4, F490=5,F490=9,F490=10,F490=11), B490-E490, IF(OR(F490=2, F490=6, F490=7,F490=8,F490=12), E490-B490, ""))</f>
        <v>-9.0000000000000008E-4</v>
      </c>
      <c r="Y491" s="4">
        <v>2.0734197150458211E-3</v>
      </c>
      <c r="AD491" s="4">
        <f>IF(OR(F490=1, F490=3, F490=4, F490=5,F490=9,F490=10,F490=11), D490-C490, IF(OR(F490=2, F490=6, F490=7,F490=8,F490=12), C490-D490, ""))</f>
        <v>7.9999999999999993E-4</v>
      </c>
      <c r="AE491" s="4">
        <v>4.7802082409333438E-4</v>
      </c>
      <c r="AJ491" s="4">
        <f>IF(OR(F490=1,F490=2, F490=3,F490=9,F490=11,F490=12), C490-E490, IF(OR( F490=4, F490=5,F490=6, F490=7,F490=8,F490=10), E490-C490, ""))</f>
        <v>2.5000000000000001E-3</v>
      </c>
      <c r="AK491" s="4">
        <v>-1.8329304637200276E-4</v>
      </c>
      <c r="AP491" s="4">
        <f>IF(OR(F490=1, F490=3,F490=4, F490=5,F490=9,F490=10,F490=11), D490-E490, IF(OR(F490=2,F490=6, F490=7,F490=8,F490=12), E490-D490, ""))</f>
        <v>-1.7000000000000001E-3</v>
      </c>
      <c r="AQ491" s="4">
        <v>6.6131387046533714E-4</v>
      </c>
    </row>
    <row r="492" spans="1:43" x14ac:dyDescent="0.3">
      <c r="A492" s="1">
        <v>40539</v>
      </c>
      <c r="B492" s="2">
        <v>-2.2000000000000001E-3</v>
      </c>
      <c r="C492" s="2">
        <v>-1.6000000000000001E-3</v>
      </c>
      <c r="D492" s="2">
        <v>-5.0000000000000001E-4</v>
      </c>
      <c r="E492" s="2">
        <v>-2.2000000000000001E-3</v>
      </c>
      <c r="F492">
        <f t="shared" si="32"/>
        <v>12</v>
      </c>
      <c r="G492">
        <f t="shared" si="33"/>
        <v>2010</v>
      </c>
      <c r="L492" s="4">
        <f>IF(OR(F491=1, F491=3, F491=4, F491=5, F491=6,F491=9,F491=10,F491=11), B491-C491, IF(OR(F491=2, F491=7,F491=8,F491=12), C491-B491, ""))</f>
        <v>-5.8999999999999999E-3</v>
      </c>
      <c r="M492" s="4">
        <v>-1.4075501510034589E-3</v>
      </c>
      <c r="R492" s="4">
        <f>IF(OR(F491=1, F491=4, F491=9,F491=10,F491=11), D491-B491, IF(OR(F491=2,F491=3,F491=5,F491=6, F491=7,F491=8,F491=12), B491-D491, ""))</f>
        <v>4.5999999999999999E-3</v>
      </c>
      <c r="S492" s="4">
        <v>2.6573774921965728E-3</v>
      </c>
      <c r="X492" s="2">
        <f>IF(OR(F491=1, F491=3, F491=4, F491=5,F491=9,F491=10,F491=11), B491-E491, IF(OR(F491=2, F491=6, F491=7,F491=8,F491=12), E491-B491, ""))</f>
        <v>-8.0000000000000036E-4</v>
      </c>
      <c r="Y492" s="4">
        <v>1.1086781409983589E-4</v>
      </c>
      <c r="AD492" s="4">
        <f>IF(OR(F491=1, F491=3, F491=4, F491=5,F491=9,F491=10,F491=11), D491-C491, IF(OR(F491=2, F491=6, F491=7,F491=8,F491=12), C491-D491, ""))</f>
        <v>-1.2999999999999999E-3</v>
      </c>
      <c r="AE492" s="4">
        <v>1.2498273411931139E-3</v>
      </c>
      <c r="AJ492" s="4">
        <f>IF(OR(F491=1,F491=2, F491=3,F491=9,F491=11,F491=12), C491-E491, IF(OR( F491=4, F491=5,F491=6, F491=7,F491=8,F491=10), E491-C491, ""))</f>
        <v>-5.0999999999999995E-3</v>
      </c>
      <c r="AK492" s="4">
        <v>-1.5184179651032948E-3</v>
      </c>
      <c r="AP492" s="4">
        <f>IF(OR(F491=1, F491=3,F491=4, F491=5,F491=9,F491=10,F491=11), D491-E491, IF(OR(F491=2,F491=6, F491=7,F491=8,F491=12), E491-D491, ""))</f>
        <v>3.7999999999999996E-3</v>
      </c>
      <c r="AQ492" s="4">
        <v>2.7682453062964087E-3</v>
      </c>
    </row>
    <row r="493" spans="1:43" x14ac:dyDescent="0.3">
      <c r="A493" s="1">
        <v>40540</v>
      </c>
      <c r="B493" s="2">
        <v>-4.0000000000000002E-4</v>
      </c>
      <c r="C493" s="2">
        <v>-1.1999999999999999E-3</v>
      </c>
      <c r="D493" s="2">
        <v>-3.8E-3</v>
      </c>
      <c r="E493" s="2">
        <v>-2.0000000000000001E-4</v>
      </c>
      <c r="F493">
        <f t="shared" si="32"/>
        <v>12</v>
      </c>
      <c r="G493">
        <f t="shared" si="33"/>
        <v>2010</v>
      </c>
      <c r="L493" s="4">
        <f>IF(OR(F492=1, F492=3, F492=4, F492=5, F492=6,F492=9,F492=10,F492=11), B492-C492, IF(OR(F492=2, F492=7,F492=8,F492=12), C492-B492, ""))</f>
        <v>6.0000000000000006E-4</v>
      </c>
      <c r="M493" s="4">
        <v>8.8006286831311502E-4</v>
      </c>
      <c r="R493" s="4">
        <f>IF(OR(F492=1, F492=4, F492=9,F492=10,F492=11), D492-B492, IF(OR(F492=2,F492=3,F492=5,F492=6, F492=7,F492=8,F492=12), B492-D492, ""))</f>
        <v>-1.7000000000000001E-3</v>
      </c>
      <c r="S493" s="4">
        <v>2.1891384026294994E-3</v>
      </c>
      <c r="X493" s="2">
        <f>IF(OR(F492=1, F492=3, F492=4, F492=5,F492=9,F492=10,F492=11), B492-E492, IF(OR(F492=2, F492=6, F492=7,F492=8,F492=12), E492-B492, ""))</f>
        <v>0</v>
      </c>
      <c r="Y493" s="4">
        <v>1.6142765318662208E-3</v>
      </c>
      <c r="AD493" s="4">
        <f>IF(OR(F492=1, F492=3, F492=4, F492=5,F492=9,F492=10,F492=11), D492-C492, IF(OR(F492=2, F492=6, F492=7,F492=8,F492=12), C492-D492, ""))</f>
        <v>-1.1000000000000001E-3</v>
      </c>
      <c r="AE493" s="4">
        <v>3.0692012709426144E-3</v>
      </c>
      <c r="AJ493" s="4">
        <f>IF(OR(F492=1,F492=2, F492=3,F492=9,F492=11,F492=12), C492-E492, IF(OR( F492=4, F492=5,F492=6, F492=7,F492=8,F492=10), E492-C492, ""))</f>
        <v>6.0000000000000006E-4</v>
      </c>
      <c r="AK493" s="4">
        <v>-7.3421366355310574E-4</v>
      </c>
      <c r="AP493" s="4">
        <f>IF(OR(F492=1, F492=3,F492=4, F492=5,F492=9,F492=10,F492=11), D492-E492, IF(OR(F492=2,F492=6, F492=7,F492=8,F492=12), E492-D492, ""))</f>
        <v>-1.7000000000000001E-3</v>
      </c>
      <c r="AQ493" s="4">
        <v>3.8034149344957201E-3</v>
      </c>
    </row>
    <row r="494" spans="1:43" x14ac:dyDescent="0.3">
      <c r="A494" s="1">
        <v>40541</v>
      </c>
      <c r="B494" s="2">
        <v>1.0699999999999999E-2</v>
      </c>
      <c r="C494" s="2">
        <v>1.7600000000000001E-2</v>
      </c>
      <c r="D494" s="2">
        <v>1.6199999999999999E-2</v>
      </c>
      <c r="E494" s="2">
        <v>1.15E-2</v>
      </c>
      <c r="F494">
        <f t="shared" si="32"/>
        <v>12</v>
      </c>
      <c r="G494">
        <f t="shared" si="33"/>
        <v>2010</v>
      </c>
      <c r="L494" s="4">
        <f>IF(OR(F493=1, F493=3, F493=4, F493=5, F493=6,F493=9,F493=10,F493=11), B493-C493, IF(OR(F493=2, F493=7,F493=8,F493=12), C493-B493, ""))</f>
        <v>-7.9999999999999993E-4</v>
      </c>
      <c r="M494" s="4">
        <v>3.6536777179176604E-3</v>
      </c>
      <c r="R494" s="4">
        <f>IF(OR(F493=1, F493=4, F493=9,F493=10,F493=11), D493-B493, IF(OR(F493=2,F493=3,F493=5,F493=6, F493=7,F493=8,F493=12), B493-D493, ""))</f>
        <v>3.3999999999999998E-3</v>
      </c>
      <c r="S494" s="4">
        <v>-5.8520821641604159E-4</v>
      </c>
      <c r="X494" s="2">
        <f>IF(OR(F493=1, F493=3, F493=4, F493=5,F493=9,F493=10,F493=11), B493-E493, IF(OR(F493=2, F493=6, F493=7,F493=8,F493=12), E493-B493, ""))</f>
        <v>2.0000000000000001E-4</v>
      </c>
      <c r="Y494" s="4">
        <v>3.6432589544622314E-3</v>
      </c>
      <c r="AD494" s="4">
        <f>IF(OR(F493=1, F493=3, F493=4, F493=5,F493=9,F493=10,F493=11), D493-C493, IF(OR(F493=2, F493=6, F493=7,F493=8,F493=12), C493-D493, ""))</f>
        <v>2.5999999999999999E-3</v>
      </c>
      <c r="AE494" s="4">
        <v>3.0684695015016188E-3</v>
      </c>
      <c r="AJ494" s="4">
        <f>IF(OR(F493=1,F493=2, F493=3,F493=9,F493=11,F493=12), C493-E493, IF(OR( F493=4, F493=5,F493=6, F493=7,F493=8,F493=10), E493-C493, ""))</f>
        <v>-9.999999999999998E-4</v>
      </c>
      <c r="AK494" s="4">
        <v>1.041876345542897E-5</v>
      </c>
      <c r="AP494" s="4">
        <f>IF(OR(F493=1, F493=3,F493=4, F493=5,F493=9,F493=10,F493=11), D493-E493, IF(OR(F493=2,F493=6, F493=7,F493=8,F493=12), E493-D493, ""))</f>
        <v>3.5999999999999999E-3</v>
      </c>
      <c r="AQ494" s="4">
        <v>3.0580507380461898E-3</v>
      </c>
    </row>
    <row r="495" spans="1:43" x14ac:dyDescent="0.3">
      <c r="A495" s="1">
        <v>40542</v>
      </c>
      <c r="B495" s="2">
        <v>6.7999999999999996E-3</v>
      </c>
      <c r="C495" s="2">
        <v>4.4000000000000003E-3</v>
      </c>
      <c r="D495" s="2">
        <v>1.4E-3</v>
      </c>
      <c r="E495" s="2">
        <v>6.6E-3</v>
      </c>
      <c r="F495">
        <f t="shared" si="32"/>
        <v>12</v>
      </c>
      <c r="G495">
        <f t="shared" si="33"/>
        <v>2010</v>
      </c>
      <c r="L495" s="4">
        <f>IF(OR(F494=1, F494=3, F494=4, F494=5, F494=6,F494=9,F494=10,F494=11), B494-C494, IF(OR(F494=2, F494=7,F494=8,F494=12), C494-B494, ""))</f>
        <v>6.9000000000000016E-3</v>
      </c>
      <c r="M495" s="4">
        <v>-1.9216352878058691E-3</v>
      </c>
      <c r="R495" s="4">
        <f>IF(OR(F494=1, F494=4, F494=9,F494=10,F494=11), D494-B494, IF(OR(F494=2,F494=3,F494=5,F494=6, F494=7,F494=8,F494=12), B494-D494, ""))</f>
        <v>-5.4999999999999997E-3</v>
      </c>
      <c r="S495" s="4">
        <v>2.3300129082886203E-3</v>
      </c>
      <c r="X495" s="2">
        <f>IF(OR(F494=1, F494=3, F494=4, F494=5,F494=9,F494=10,F494=11), B494-E494, IF(OR(F494=2, F494=6, F494=7,F494=8,F494=12), E494-B494, ""))</f>
        <v>8.0000000000000036E-4</v>
      </c>
      <c r="Y495" s="4">
        <v>-2.2759024237376047E-3</v>
      </c>
      <c r="AD495" s="4">
        <f>IF(OR(F494=1, F494=3, F494=4, F494=5,F494=9,F494=10,F494=11), D494-C494, IF(OR(F494=2, F494=6, F494=7,F494=8,F494=12), C494-D494, ""))</f>
        <v>1.4000000000000019E-3</v>
      </c>
      <c r="AE495" s="4">
        <v>4.0837762048275103E-4</v>
      </c>
      <c r="AJ495" s="4">
        <f>IF(OR(F494=1,F494=2, F494=3,F494=9,F494=11,F494=12), C494-E494, IF(OR( F494=4, F494=5,F494=6, F494=7,F494=8,F494=10), E494-C494, ""))</f>
        <v>6.1000000000000013E-3</v>
      </c>
      <c r="AK495" s="4">
        <v>3.5426713593173572E-4</v>
      </c>
      <c r="AP495" s="4">
        <f>IF(OR(F494=1, F494=3,F494=4, F494=5,F494=9,F494=10,F494=11), D494-E494, IF(OR(F494=2,F494=6, F494=7,F494=8,F494=12), E494-D494, ""))</f>
        <v>-4.6999999999999993E-3</v>
      </c>
      <c r="AQ495" s="4">
        <v>5.4110484551015342E-5</v>
      </c>
    </row>
    <row r="496" spans="1:43" x14ac:dyDescent="0.3">
      <c r="A496" s="1">
        <v>40543</v>
      </c>
      <c r="B496" s="2">
        <v>5.4000000000000003E-3</v>
      </c>
      <c r="C496" s="2">
        <v>1.1299999999999999E-2</v>
      </c>
      <c r="D496" s="2">
        <v>1.3899999999999999E-2</v>
      </c>
      <c r="E496" s="2">
        <v>5.8999999999999999E-3</v>
      </c>
      <c r="F496">
        <f t="shared" si="32"/>
        <v>12</v>
      </c>
      <c r="G496">
        <f t="shared" si="33"/>
        <v>2010</v>
      </c>
      <c r="L496" s="4">
        <f>IF(OR(F495=1, F495=3, F495=4, F495=5, F495=6,F495=9,F495=10,F495=11), B495-C495, IF(OR(F495=2, F495=7,F495=8,F495=12), C495-B495, ""))</f>
        <v>-2.3999999999999994E-3</v>
      </c>
      <c r="M496" s="4">
        <v>-1.3996600247029693E-3</v>
      </c>
      <c r="R496" s="4">
        <f>IF(OR(F495=1, F495=4, F495=9,F495=10,F495=11), D495-B495, IF(OR(F495=2,F495=3,F495=5,F495=6, F495=7,F495=8,F495=12), B495-D495, ""))</f>
        <v>5.3999999999999994E-3</v>
      </c>
      <c r="S496" s="4">
        <v>1.2045206457733416E-3</v>
      </c>
      <c r="X496" s="2">
        <f>IF(OR(F495=1, F495=3, F495=4, F495=5,F495=9,F495=10,F495=11), B495-E495, IF(OR(F495=2, F495=6, F495=7,F495=8,F495=12), E495-B495, ""))</f>
        <v>-1.9999999999999966E-4</v>
      </c>
      <c r="Y496" s="4">
        <v>-4.0245843107694817E-3</v>
      </c>
      <c r="AD496" s="4">
        <f>IF(OR(F495=1, F495=3, F495=4, F495=5,F495=9,F495=10,F495=11), D495-C495, IF(OR(F495=2, F495=6, F495=7,F495=8,F495=12), C495-D495, ""))</f>
        <v>3.0000000000000001E-3</v>
      </c>
      <c r="AE496" s="4">
        <v>-1.9513937892962768E-4</v>
      </c>
      <c r="AJ496" s="4">
        <f>IF(OR(F495=1,F495=2, F495=3,F495=9,F495=11,F495=12), C495-E495, IF(OR( F495=4, F495=5,F495=6, F495=7,F495=8,F495=10), E495-C495, ""))</f>
        <v>-2.1999999999999997E-3</v>
      </c>
      <c r="AK496" s="4">
        <v>2.6249242860665123E-3</v>
      </c>
      <c r="AP496" s="4">
        <f>IF(OR(F495=1, F495=3,F495=4, F495=5,F495=9,F495=10,F495=11), D495-E495, IF(OR(F495=2,F495=6, F495=7,F495=8,F495=12), E495-D495, ""))</f>
        <v>5.1999999999999998E-3</v>
      </c>
      <c r="AQ496" s="4">
        <v>-2.82006366499614E-3</v>
      </c>
    </row>
    <row r="497" spans="1:43" x14ac:dyDescent="0.3">
      <c r="A497" s="1">
        <v>40546</v>
      </c>
      <c r="B497" s="2">
        <v>3.8E-3</v>
      </c>
      <c r="C497" s="2">
        <v>4.4999999999999997E-3</v>
      </c>
      <c r="D497" s="2">
        <v>5.4999999999999997E-3</v>
      </c>
      <c r="E497" s="2">
        <v>2.5000000000000001E-3</v>
      </c>
      <c r="F497">
        <f t="shared" si="32"/>
        <v>1</v>
      </c>
      <c r="G497">
        <f t="shared" si="33"/>
        <v>2011</v>
      </c>
      <c r="L497" s="4">
        <f>IF(OR(F496=1, F496=3, F496=4, F496=5, F496=6,F496=9,F496=10,F496=11), B496-C496, IF(OR(F496=2, F496=7,F496=8,F496=12), C496-B496, ""))</f>
        <v>5.899999999999999E-3</v>
      </c>
      <c r="M497" s="4">
        <v>2.7452828930403681E-3</v>
      </c>
      <c r="R497" s="4">
        <f>IF(OR(F496=1, F496=4, F496=9,F496=10,F496=11), D496-B496, IF(OR(F496=2,F496=3,F496=5,F496=6, F496=7,F496=8,F496=12), B496-D496, ""))</f>
        <v>-8.4999999999999989E-3</v>
      </c>
      <c r="S497" s="4">
        <v>-5.8970945139314324E-4</v>
      </c>
      <c r="X497" s="2">
        <f>IF(OR(F496=1, F496=3, F496=4, F496=5,F496=9,F496=10,F496=11), B496-E496, IF(OR(F496=2, F496=6, F496=7,F496=8,F496=12), E496-B496, ""))</f>
        <v>4.9999999999999958E-4</v>
      </c>
      <c r="Y497" s="4">
        <v>2.4745292868449406E-3</v>
      </c>
      <c r="AD497" s="4">
        <f>IF(OR(F496=1, F496=3, F496=4, F496=5,F496=9,F496=10,F496=11), D496-C496, IF(OR(F496=2, F496=6, F496=7,F496=8,F496=12), C496-D496, ""))</f>
        <v>-2.5999999999999999E-3</v>
      </c>
      <c r="AE497" s="4">
        <v>2.1555734416472249E-3</v>
      </c>
      <c r="AJ497" s="4">
        <f>IF(OR(F496=1,F496=2, F496=3,F496=9,F496=11,F496=12), C496-E496, IF(OR( F496=4, F496=5,F496=6, F496=7,F496=8,F496=10), E496-C496, ""))</f>
        <v>5.3999999999999994E-3</v>
      </c>
      <c r="AK497" s="4">
        <v>2.707536061954275E-4</v>
      </c>
      <c r="AP497" s="4">
        <f>IF(OR(F496=1, F496=3,F496=4, F496=5,F496=9,F496=10,F496=11), D496-E496, IF(OR(F496=2,F496=6, F496=7,F496=8,F496=12), E496-D496, ""))</f>
        <v>-8.0000000000000002E-3</v>
      </c>
      <c r="AQ497" s="4">
        <v>1.8848198354517974E-3</v>
      </c>
    </row>
    <row r="498" spans="1:43" x14ac:dyDescent="0.3">
      <c r="A498" s="1">
        <v>40547</v>
      </c>
      <c r="B498" s="2">
        <v>-1.8E-3</v>
      </c>
      <c r="C498" s="2">
        <v>-1.7999999999999999E-2</v>
      </c>
      <c r="D498" s="2">
        <v>-2.46E-2</v>
      </c>
      <c r="E498" s="2">
        <v>-3.0000000000000001E-3</v>
      </c>
      <c r="F498">
        <f t="shared" si="32"/>
        <v>1</v>
      </c>
      <c r="G498">
        <f t="shared" si="33"/>
        <v>2011</v>
      </c>
      <c r="L498" s="4">
        <f>IF(OR(F497=1, F497=3, F497=4, F497=5, F497=6,F497=9,F497=10,F497=11), B497-C497, IF(OR(F497=2, F497=7,F497=8,F497=12), C497-B497, ""))</f>
        <v>-6.9999999999999967E-4</v>
      </c>
      <c r="M498" s="4">
        <v>-1.330437256590619E-2</v>
      </c>
      <c r="R498" s="4">
        <f>IF(OR(F497=1, F497=4, F497=9,F497=10,F497=11), D497-B497, IF(OR(F497=2,F497=3,F497=5,F497=6, F497=7,F497=8,F497=12), B497-D497, ""))</f>
        <v>1.6999999999999997E-3</v>
      </c>
      <c r="S498" s="4">
        <v>2.653097106023428E-3</v>
      </c>
      <c r="X498" s="2">
        <f>IF(OR(F497=1, F497=3, F497=4, F497=5,F497=9,F497=10,F497=11), B497-E497, IF(OR(F497=2, F497=6, F497=7,F497=8,F497=12), E497-B497, ""))</f>
        <v>1.2999999999999999E-3</v>
      </c>
      <c r="Y498" s="4">
        <v>-1.2909367042505893E-2</v>
      </c>
      <c r="AD498" s="4">
        <f>IF(OR(F497=1, F497=3, F497=4, F497=5,F497=9,F497=10,F497=11), D497-C497, IF(OR(F497=2, F497=6, F497=7,F497=8,F497=12), C497-D497, ""))</f>
        <v>1E-3</v>
      </c>
      <c r="AE498" s="4">
        <v>-1.0651275459882762E-2</v>
      </c>
      <c r="AJ498" s="4">
        <f>IF(OR(F497=1,F497=2, F497=3,F497=9,F497=11,F497=12), C497-E497, IF(OR( F497=4, F497=5,F497=6, F497=7,F497=8,F497=10), E497-C497, ""))</f>
        <v>1.9999999999999996E-3</v>
      </c>
      <c r="AK498" s="4">
        <v>3.9500552340029763E-4</v>
      </c>
      <c r="AP498" s="4">
        <f>IF(OR(F497=1, F497=3,F497=4, F497=5,F497=9,F497=10,F497=11), D497-E497, IF(OR(F497=2,F497=6, F497=7,F497=8,F497=12), E497-D497, ""))</f>
        <v>2.9999999999999996E-3</v>
      </c>
      <c r="AQ498" s="4">
        <v>-1.0256269936482465E-2</v>
      </c>
    </row>
    <row r="499" spans="1:43" x14ac:dyDescent="0.3">
      <c r="A499" s="1">
        <v>40548</v>
      </c>
      <c r="B499" s="2">
        <v>-1.0800000000000001E-2</v>
      </c>
      <c r="C499" s="2">
        <v>-2.53E-2</v>
      </c>
      <c r="D499" s="2">
        <v>-2.24E-2</v>
      </c>
      <c r="E499" s="2">
        <v>-9.5999999999999992E-3</v>
      </c>
      <c r="F499">
        <f t="shared" si="32"/>
        <v>1</v>
      </c>
      <c r="G499">
        <f t="shared" si="33"/>
        <v>2011</v>
      </c>
      <c r="L499" s="4">
        <f>IF(OR(F498=1, F498=3, F498=4, F498=5, F498=6,F498=9,F498=10,F498=11), B498-C498, IF(OR(F498=2, F498=7,F498=8,F498=12), C498-B498, ""))</f>
        <v>1.6199999999999999E-2</v>
      </c>
      <c r="M499" s="4">
        <v>4.3607393127514178E-4</v>
      </c>
      <c r="R499" s="4">
        <f>IF(OR(F498=1, F498=4, F498=9,F498=10,F498=11), D498-B498, IF(OR(F498=2,F498=3,F498=5,F498=6, F498=7,F498=8,F498=12), B498-D498, ""))</f>
        <v>-2.2800000000000001E-2</v>
      </c>
      <c r="S499" s="4">
        <v>1.6780208180321348E-3</v>
      </c>
      <c r="X499" s="2">
        <f>IF(OR(F498=1, F498=3, F498=4, F498=5,F498=9,F498=10,F498=11), B498-E498, IF(OR(F498=2, F498=6, F498=7,F498=8,F498=12), E498-B498, ""))</f>
        <v>1.2000000000000001E-3</v>
      </c>
      <c r="Y499" s="4">
        <v>1.9792500760429008E-4</v>
      </c>
      <c r="AD499" s="4">
        <f>IF(OR(F498=1, F498=3, F498=4, F498=5,F498=9,F498=10,F498=11), D498-C498, IF(OR(F498=2, F498=6, F498=7,F498=8,F498=12), C498-D498, ""))</f>
        <v>-6.6000000000000017E-3</v>
      </c>
      <c r="AE499" s="4">
        <v>2.1140947493072763E-3</v>
      </c>
      <c r="AJ499" s="4">
        <f>IF(OR(F498=1,F498=2, F498=3,F498=9,F498=11,F498=12), C498-E498, IF(OR( F498=4, F498=5,F498=6, F498=7,F498=8,F498=10), E498-C498, ""))</f>
        <v>-1.4999999999999999E-2</v>
      </c>
      <c r="AK499" s="4">
        <v>-2.381489236708517E-4</v>
      </c>
      <c r="AP499" s="4">
        <f>IF(OR(F498=1, F498=3,F498=4, F498=5,F498=9,F498=10,F498=11), D498-E498, IF(OR(F498=2,F498=6, F498=7,F498=8,F498=12), E498-D498, ""))</f>
        <v>-2.1600000000000001E-2</v>
      </c>
      <c r="AQ499" s="4">
        <v>1.8759458256364249E-3</v>
      </c>
    </row>
    <row r="500" spans="1:43" x14ac:dyDescent="0.3">
      <c r="A500" s="1">
        <v>40549</v>
      </c>
      <c r="B500" s="2">
        <v>-5.1999999999999998E-3</v>
      </c>
      <c r="C500" s="2">
        <v>-1.03E-2</v>
      </c>
      <c r="D500" s="2">
        <v>-1.0500000000000001E-2</v>
      </c>
      <c r="E500" s="2">
        <v>-5.7000000000000002E-3</v>
      </c>
      <c r="F500">
        <f t="shared" si="32"/>
        <v>1</v>
      </c>
      <c r="G500">
        <f t="shared" si="33"/>
        <v>2011</v>
      </c>
      <c r="L500" s="4">
        <f>IF(OR(F499=1, F499=3, F499=4, F499=5, F499=6,F499=9,F499=10,F499=11), B499-C499, IF(OR(F499=2, F499=7,F499=8,F499=12), C499-B499, ""))</f>
        <v>1.4499999999999999E-2</v>
      </c>
      <c r="M500" s="4">
        <v>-7.3234493165419455E-3</v>
      </c>
      <c r="R500" s="4">
        <f>IF(OR(F499=1, F499=4, F499=9,F499=10,F499=11), D499-B499, IF(OR(F499=2,F499=3,F499=5,F499=6, F499=7,F499=8,F499=12), B499-D499, ""))</f>
        <v>-1.1599999999999999E-2</v>
      </c>
      <c r="S500" s="4">
        <v>-4.8041070202808726E-4</v>
      </c>
      <c r="X500" s="2">
        <f>IF(OR(F499=1, F499=3, F499=4, F499=5,F499=9,F499=10,F499=11), B499-E499, IF(OR(F499=2, F499=6, F499=7,F499=8,F499=12), E499-B499, ""))</f>
        <v>-1.2000000000000014E-3</v>
      </c>
      <c r="Y500" s="4">
        <v>-7.1576074901937145E-3</v>
      </c>
      <c r="AD500" s="4">
        <f>IF(OR(F499=1, F499=3, F499=4, F499=5,F499=9,F499=10,F499=11), D499-C499, IF(OR(F499=2, F499=6, F499=7,F499=8,F499=12), C499-D499, ""))</f>
        <v>2.8999999999999998E-3</v>
      </c>
      <c r="AE500" s="4">
        <v>-7.8038600185700328E-3</v>
      </c>
      <c r="AJ500" s="4">
        <f>IF(OR(F499=1,F499=2, F499=3,F499=9,F499=11,F499=12), C499-E499, IF(OR( F499=4, F499=5,F499=6, F499=7,F499=8,F499=10), E499-C499, ""))</f>
        <v>-1.5699999999999999E-2</v>
      </c>
      <c r="AK500" s="4">
        <v>1.6584182634823145E-4</v>
      </c>
      <c r="AP500" s="4">
        <f>IF(OR(F499=1, F499=3,F499=4, F499=5,F499=9,F499=10,F499=11), D499-E499, IF(OR(F499=2,F499=6, F499=7,F499=8,F499=12), E499-D499, ""))</f>
        <v>-1.2800000000000001E-2</v>
      </c>
      <c r="AQ500" s="4">
        <v>-7.6380181922218017E-3</v>
      </c>
    </row>
    <row r="501" spans="1:43" x14ac:dyDescent="0.3">
      <c r="A501" s="1">
        <v>40550</v>
      </c>
      <c r="B501" s="2">
        <v>-2.3800000000000002E-2</v>
      </c>
      <c r="C501" s="2">
        <v>-1.67E-2</v>
      </c>
      <c r="D501" s="2">
        <v>-1.1900000000000001E-2</v>
      </c>
      <c r="E501" s="2">
        <v>-2.4400000000000002E-2</v>
      </c>
      <c r="F501">
        <f t="shared" si="32"/>
        <v>1</v>
      </c>
      <c r="G501">
        <f t="shared" si="33"/>
        <v>2011</v>
      </c>
      <c r="L501" s="4">
        <f>IF(OR(F500=1, F500=3, F500=4, F500=5, F500=6,F500=9,F500=10,F500=11), B500-C500, IF(OR(F500=2, F500=7,F500=8,F500=12), C500-B500, ""))</f>
        <v>5.1000000000000004E-3</v>
      </c>
      <c r="M501" s="4">
        <v>-7.0014452749054754E-4</v>
      </c>
      <c r="R501" s="4">
        <f>IF(OR(F500=1, F500=4, F500=9,F500=10,F500=11), D500-B500, IF(OR(F500=2,F500=3,F500=5,F500=6, F500=7,F500=8,F500=12), B500-D500, ""))</f>
        <v>-5.3000000000000009E-3</v>
      </c>
      <c r="S501" s="4">
        <v>3.1031861628819466E-3</v>
      </c>
      <c r="X501" s="2">
        <f>IF(OR(F500=1, F500=3, F500=4, F500=5,F500=9,F500=10,F500=11), B500-E500, IF(OR(F500=2, F500=6, F500=7,F500=8,F500=12), E500-B500, ""))</f>
        <v>5.0000000000000044E-4</v>
      </c>
      <c r="Y501" s="4">
        <v>2.6697557147664121E-4</v>
      </c>
      <c r="AD501" s="4">
        <f>IF(OR(F500=1, F500=3, F500=4, F500=5,F500=9,F500=10,F500=11), D500-C500, IF(OR(F500=2, F500=6, F500=7,F500=8,F500=12), C500-D500, ""))</f>
        <v>-2.0000000000000052E-4</v>
      </c>
      <c r="AE501" s="4">
        <v>2.4030416353913991E-3</v>
      </c>
      <c r="AJ501" s="4">
        <f>IF(OR(F500=1,F500=2, F500=3,F500=9,F500=11,F500=12), C500-E500, IF(OR( F500=4, F500=5,F500=6, F500=7,F500=8,F500=10), E500-C500, ""))</f>
        <v>-4.5999999999999999E-3</v>
      </c>
      <c r="AK501" s="4">
        <v>9.6712009896718874E-4</v>
      </c>
      <c r="AP501" s="4">
        <f>IF(OR(F500=1, F500=3,F500=4, F500=5,F500=9,F500=10,F500=11), D500-E500, IF(OR(F500=2,F500=6, F500=7,F500=8,F500=12), E500-D500, ""))</f>
        <v>-4.8000000000000004E-3</v>
      </c>
      <c r="AQ501" s="4">
        <v>3.3701617343585878E-3</v>
      </c>
    </row>
    <row r="502" spans="1:43" x14ac:dyDescent="0.3">
      <c r="A502" s="1">
        <v>40553</v>
      </c>
      <c r="B502" s="2">
        <v>-2.4E-2</v>
      </c>
      <c r="C502" s="2">
        <v>-3.4299999999999997E-2</v>
      </c>
      <c r="D502" s="2">
        <v>-3.1899999999999998E-2</v>
      </c>
      <c r="E502" s="2">
        <v>-2.3800000000000002E-2</v>
      </c>
      <c r="F502">
        <f t="shared" si="32"/>
        <v>1</v>
      </c>
      <c r="G502">
        <f t="shared" si="33"/>
        <v>2011</v>
      </c>
      <c r="L502" s="4">
        <f>IF(OR(F501=1, F501=3, F501=4, F501=5, F501=6,F501=9,F501=10,F501=11), B501-C501, IF(OR(F501=2, F501=7,F501=8,F501=12), C501-B501, ""))</f>
        <v>-7.1000000000000021E-3</v>
      </c>
      <c r="M502" s="4">
        <v>8.3488061394104175E-3</v>
      </c>
      <c r="R502" s="4">
        <f>IF(OR(F501=1, F501=4, F501=9,F501=10,F501=11), D501-B501, IF(OR(F501=2,F501=3,F501=5,F501=6, F501=7,F501=8,F501=12), B501-D501, ""))</f>
        <v>1.1900000000000001E-2</v>
      </c>
      <c r="S502" s="4">
        <v>3.449453719030081E-3</v>
      </c>
      <c r="X502" s="2">
        <f>IF(OR(F501=1, F501=3, F501=4, F501=5,F501=9,F501=10,F501=11), B501-E501, IF(OR(F501=2, F501=6, F501=7,F501=8,F501=12), E501-B501, ""))</f>
        <v>5.9999999999999984E-4</v>
      </c>
      <c r="Y502" s="4">
        <v>9.1506479541686083E-3</v>
      </c>
      <c r="AD502" s="4">
        <f>IF(OR(F501=1, F501=3, F501=4, F501=5,F501=9,F501=10,F501=11), D501-C501, IF(OR(F501=2, F501=6, F501=7,F501=8,F501=12), C501-D501, ""))</f>
        <v>4.7999999999999987E-3</v>
      </c>
      <c r="AE502" s="4">
        <v>1.1798259858440498E-2</v>
      </c>
      <c r="AJ502" s="4">
        <f>IF(OR(F501=1,F501=2, F501=3,F501=9,F501=11,F501=12), C501-E501, IF(OR( F501=4, F501=5,F501=6, F501=7,F501=8,F501=10), E501-C501, ""))</f>
        <v>7.700000000000002E-3</v>
      </c>
      <c r="AK502" s="4">
        <v>8.0184181475819079E-4</v>
      </c>
      <c r="AP502" s="4">
        <f>IF(OR(F501=1, F501=3,F501=4, F501=5,F501=9,F501=10,F501=11), D501-E501, IF(OR(F501=2,F501=6, F501=7,F501=8,F501=12), E501-D501, ""))</f>
        <v>1.2500000000000001E-2</v>
      </c>
      <c r="AQ502" s="4">
        <v>1.260010167319869E-2</v>
      </c>
    </row>
    <row r="503" spans="1:43" x14ac:dyDescent="0.3">
      <c r="A503" s="1">
        <v>40554</v>
      </c>
      <c r="B503" s="2">
        <v>-1.5E-3</v>
      </c>
      <c r="C503" s="2">
        <v>9.7999999999999997E-3</v>
      </c>
      <c r="D503" s="2">
        <v>1.24E-2</v>
      </c>
      <c r="E503" s="2">
        <v>-1.4E-3</v>
      </c>
      <c r="F503">
        <f t="shared" si="32"/>
        <v>1</v>
      </c>
      <c r="G503">
        <f t="shared" si="33"/>
        <v>2011</v>
      </c>
      <c r="L503" s="4">
        <f>IF(OR(F502=1, F502=3, F502=4, F502=5, F502=6,F502=9,F502=10,F502=11), B502-C502, IF(OR(F502=2, F502=7,F502=8,F502=12), C502-B502, ""))</f>
        <v>1.0299999999999997E-2</v>
      </c>
      <c r="M503" s="4">
        <v>1.4013206378494778E-3</v>
      </c>
      <c r="R503" s="4">
        <f>IF(OR(F502=1, F502=4, F502=9,F502=10,F502=11), D502-B502, IF(OR(F502=2,F502=3,F502=5,F502=6, F502=7,F502=8,F502=12), B502-D502, ""))</f>
        <v>-7.8999999999999973E-3</v>
      </c>
      <c r="S503" s="4">
        <v>7.7892434791763043E-4</v>
      </c>
      <c r="X503" s="2">
        <f>IF(OR(F502=1, F502=3, F502=4, F502=5,F502=9,F502=10,F502=11), B502-E502, IF(OR(F502=2, F502=6, F502=7,F502=8,F502=12), E502-B502, ""))</f>
        <v>-1.9999999999999879E-4</v>
      </c>
      <c r="Y503" s="4">
        <v>1.6824810496604255E-3</v>
      </c>
      <c r="AD503" s="4">
        <f>IF(OR(F502=1, F502=3, F502=4, F502=5,F502=9,F502=10,F502=11), D502-C502, IF(OR(F502=2, F502=6, F502=7,F502=8,F502=12), C502-D502, ""))</f>
        <v>2.3999999999999994E-3</v>
      </c>
      <c r="AE503" s="4">
        <v>2.1802449857671082E-3</v>
      </c>
      <c r="AJ503" s="4">
        <f>IF(OR(F502=1,F502=2, F502=3,F502=9,F502=11,F502=12), C502-E502, IF(OR( F502=4, F502=5,F502=6, F502=7,F502=8,F502=10), E502-C502, ""))</f>
        <v>-1.0499999999999995E-2</v>
      </c>
      <c r="AK503" s="4">
        <v>2.8116041181094789E-4</v>
      </c>
      <c r="AP503" s="4">
        <f>IF(OR(F502=1, F502=3,F502=4, F502=5,F502=9,F502=10,F502=11), D502-E502, IF(OR(F502=2,F502=6, F502=7,F502=8,F502=12), E502-D502, ""))</f>
        <v>-8.0999999999999961E-3</v>
      </c>
      <c r="AQ503" s="4">
        <v>2.4614053975780563E-3</v>
      </c>
    </row>
    <row r="504" spans="1:43" x14ac:dyDescent="0.3">
      <c r="A504" s="1">
        <v>40555</v>
      </c>
      <c r="B504" s="2">
        <v>1.9E-2</v>
      </c>
      <c r="C504" s="2">
        <v>2.8899999999999999E-2</v>
      </c>
      <c r="D504" s="2">
        <v>2.7199999999999998E-2</v>
      </c>
      <c r="E504" s="2">
        <v>1.7600000000000001E-2</v>
      </c>
      <c r="F504">
        <f t="shared" si="32"/>
        <v>1</v>
      </c>
      <c r="G504">
        <f t="shared" si="33"/>
        <v>2011</v>
      </c>
      <c r="L504" s="4">
        <f>IF(OR(F503=1, F503=3, F503=4, F503=5, F503=6,F503=9,F503=10,F503=11), B503-C503, IF(OR(F503=2, F503=7,F503=8,F503=12), C503-B503, ""))</f>
        <v>-1.1299999999999999E-2</v>
      </c>
      <c r="M504" s="4">
        <v>-1.9709455177748022E-3</v>
      </c>
      <c r="R504" s="4">
        <f>IF(OR(F503=1, F503=4, F503=9,F503=10,F503=11), D503-B503, IF(OR(F503=2,F503=3,F503=5,F503=6, F503=7,F503=8,F503=12), B503-D503, ""))</f>
        <v>1.3899999999999999E-2</v>
      </c>
      <c r="S504" s="4">
        <v>2.3139437983624271E-3</v>
      </c>
      <c r="X504" s="2">
        <f>IF(OR(F503=1, F503=3, F503=4, F503=5,F503=9,F503=10,F503=11), B503-E503, IF(OR(F503=2, F503=6, F503=7,F503=8,F503=12), E503-B503, ""))</f>
        <v>-1.0000000000000005E-4</v>
      </c>
      <c r="Y504" s="4">
        <v>-2.0637980363075181E-3</v>
      </c>
      <c r="AD504" s="4">
        <f>IF(OR(F503=1, F503=3, F503=4, F503=5,F503=9,F503=10,F503=11), D503-C503, IF(OR(F503=2, F503=6, F503=7,F503=8,F503=12), C503-D503, ""))</f>
        <v>2.5999999999999999E-3</v>
      </c>
      <c r="AE504" s="4">
        <v>3.4299828058762492E-4</v>
      </c>
      <c r="AJ504" s="4">
        <f>IF(OR(F503=1,F503=2, F503=3,F503=9,F503=11,F503=12), C503-E503, IF(OR( F503=4, F503=5,F503=6, F503=7,F503=8,F503=10), E503-C503, ""))</f>
        <v>1.12E-2</v>
      </c>
      <c r="AK504" s="4">
        <v>-9.2852518532715936E-5</v>
      </c>
      <c r="AP504" s="4">
        <f>IF(OR(F503=1, F503=3,F503=4, F503=5,F503=9,F503=10,F503=11), D503-E503, IF(OR(F503=2,F503=6, F503=7,F503=8,F503=12), E503-D503, ""))</f>
        <v>1.38E-2</v>
      </c>
      <c r="AQ504" s="4">
        <v>2.5014576205490899E-4</v>
      </c>
    </row>
    <row r="505" spans="1:43" x14ac:dyDescent="0.3">
      <c r="A505" s="1">
        <v>40556</v>
      </c>
      <c r="B505" s="2">
        <v>-1.9E-2</v>
      </c>
      <c r="C505" s="2">
        <v>-3.2199999999999999E-2</v>
      </c>
      <c r="D505" s="2">
        <v>-3.6999999999999998E-2</v>
      </c>
      <c r="E505" s="2">
        <v>-1.7999999999999999E-2</v>
      </c>
      <c r="F505">
        <f t="shared" si="32"/>
        <v>1</v>
      </c>
      <c r="G505">
        <f t="shared" si="33"/>
        <v>2011</v>
      </c>
      <c r="L505" s="4">
        <f>IF(OR(F504=1, F504=3, F504=4, F504=5, F504=6,F504=9,F504=10,F504=11), B504-C504, IF(OR(F504=2, F504=7,F504=8,F504=12), C504-B504, ""))</f>
        <v>-9.8999999999999991E-3</v>
      </c>
      <c r="M505" s="4">
        <v>3.7099390622566519E-3</v>
      </c>
      <c r="R505" s="4">
        <f>IF(OR(F504=1, F504=4, F504=9,F504=10,F504=11), D504-B504, IF(OR(F504=2,F504=3,F504=5,F504=6, F504=7,F504=8,F504=12), B504-D504, ""))</f>
        <v>8.199999999999999E-3</v>
      </c>
      <c r="S505" s="4">
        <v>8.0203576949846069E-3</v>
      </c>
      <c r="X505" s="2">
        <f>IF(OR(F504=1, F504=3, F504=4, F504=5,F504=9,F504=10,F504=11), B504-E504, IF(OR(F504=2, F504=6, F504=7,F504=8,F504=12), E504-B504, ""))</f>
        <v>1.3999999999999985E-3</v>
      </c>
      <c r="Y505" s="4">
        <v>5.8618759505334114E-3</v>
      </c>
      <c r="AD505" s="4">
        <f>IF(OR(F504=1, F504=3, F504=4, F504=5,F504=9,F504=10,F504=11), D504-C504, IF(OR(F504=2, F504=6, F504=7,F504=8,F504=12), C504-D504, ""))</f>
        <v>-1.7000000000000001E-3</v>
      </c>
      <c r="AE505" s="4">
        <v>1.1730296757241259E-2</v>
      </c>
      <c r="AJ505" s="4">
        <f>IF(OR(F504=1,F504=2, F504=3,F504=9,F504=11,F504=12), C504-E504, IF(OR( F504=4, F504=5,F504=6, F504=7,F504=8,F504=10), E504-C504, ""))</f>
        <v>1.1299999999999998E-2</v>
      </c>
      <c r="AK505" s="4">
        <v>2.1519368882767596E-3</v>
      </c>
      <c r="AP505" s="4">
        <f>IF(OR(F504=1, F504=3,F504=4, F504=5,F504=9,F504=10,F504=11), D504-E504, IF(OR(F504=2,F504=6, F504=7,F504=8,F504=12), E504-D504, ""))</f>
        <v>9.5999999999999974E-3</v>
      </c>
      <c r="AQ505" s="4">
        <v>1.3882233645518018E-2</v>
      </c>
    </row>
    <row r="506" spans="1:43" x14ac:dyDescent="0.3">
      <c r="A506" s="1">
        <v>40557</v>
      </c>
      <c r="B506" s="2">
        <v>-1.6899999999999998E-2</v>
      </c>
      <c r="C506" s="2">
        <v>-2.9399999999999999E-2</v>
      </c>
      <c r="D506" s="2">
        <v>-2.6499999999999999E-2</v>
      </c>
      <c r="E506" s="2">
        <v>-1.6799999999999999E-2</v>
      </c>
      <c r="F506">
        <f t="shared" si="32"/>
        <v>1</v>
      </c>
      <c r="G506">
        <f t="shared" si="33"/>
        <v>2011</v>
      </c>
      <c r="L506" s="4">
        <f>IF(OR(F505=1, F505=3, F505=4, F505=5, F505=6,F505=9,F505=10,F505=11), B505-C505, IF(OR(F505=2, F505=7,F505=8,F505=12), C505-B505, ""))</f>
        <v>1.32E-2</v>
      </c>
      <c r="M506" s="4">
        <v>-2.5297608359721403E-3</v>
      </c>
      <c r="R506" s="4">
        <f>IF(OR(F505=1, F505=4, F505=9,F505=10,F505=11), D505-B505, IF(OR(F505=2,F505=3,F505=5,F505=6, F505=7,F505=8,F505=12), B505-D505, ""))</f>
        <v>-1.7999999999999999E-2</v>
      </c>
      <c r="S506" s="4">
        <v>1.6957902315261212E-3</v>
      </c>
      <c r="X506" s="2">
        <f>IF(OR(F505=1, F505=3, F505=4, F505=5,F505=9,F505=10,F505=11), B505-E505, IF(OR(F505=2, F505=6, F505=7,F505=8,F505=12), E505-B505, ""))</f>
        <v>-1.0000000000000009E-3</v>
      </c>
      <c r="Y506" s="4">
        <v>-3.2949981585883342E-3</v>
      </c>
      <c r="AD506" s="4">
        <f>IF(OR(F505=1, F505=3, F505=4, F505=5,F505=9,F505=10,F505=11), D505-C505, IF(OR(F505=2, F505=6, F505=7,F505=8,F505=12), C505-D505, ""))</f>
        <v>-4.7999999999999987E-3</v>
      </c>
      <c r="AE506" s="4">
        <v>-8.3397060444601913E-4</v>
      </c>
      <c r="AJ506" s="4">
        <f>IF(OR(F505=1,F505=2, F505=3,F505=9,F505=11,F505=12), C505-E505, IF(OR( F505=4, F505=5,F505=6, F505=7,F505=8,F505=10), E505-C505, ""))</f>
        <v>-1.4200000000000001E-2</v>
      </c>
      <c r="AK506" s="4">
        <v>-7.6523732261619395E-4</v>
      </c>
      <c r="AP506" s="4">
        <f>IF(OR(F505=1, F505=3,F505=4, F505=5,F505=9,F505=10,F505=11), D505-E505, IF(OR(F505=2,F505=6, F505=7,F505=8,F505=12), E505-D505, ""))</f>
        <v>-1.9E-2</v>
      </c>
      <c r="AQ506" s="4">
        <v>-1.5992079270622131E-3</v>
      </c>
    </row>
    <row r="507" spans="1:43" x14ac:dyDescent="0.3">
      <c r="A507" s="1">
        <v>40560</v>
      </c>
      <c r="B507" s="2">
        <v>0</v>
      </c>
      <c r="C507" s="2">
        <v>8.5000000000000006E-3</v>
      </c>
      <c r="D507" s="2">
        <v>3.7000000000000002E-3</v>
      </c>
      <c r="E507" s="2">
        <v>1.1999999999999999E-3</v>
      </c>
      <c r="F507">
        <f t="shared" si="32"/>
        <v>1</v>
      </c>
      <c r="G507">
        <f t="shared" si="33"/>
        <v>2011</v>
      </c>
      <c r="L507" s="4">
        <f>IF(OR(F506=1, F506=3, F506=4, F506=5, F506=6,F506=9,F506=10,F506=11), B506-C506, IF(OR(F506=2, F506=7,F506=8,F506=12), C506-B506, ""))</f>
        <v>1.2500000000000001E-2</v>
      </c>
      <c r="M507" s="4">
        <v>8.3173512515743522E-3</v>
      </c>
      <c r="R507" s="4">
        <f>IF(OR(F506=1, F506=4, F506=9,F506=10,F506=11), D506-B506, IF(OR(F506=2,F506=3,F506=5,F506=6, F506=7,F506=8,F506=12), B506-D506, ""))</f>
        <v>-9.6000000000000009E-3</v>
      </c>
      <c r="S507" s="4">
        <v>-5.48126894566873E-3</v>
      </c>
      <c r="X507" s="2">
        <f>IF(OR(F506=1, F506=3, F506=4, F506=5,F506=9,F506=10,F506=11), B506-E506, IF(OR(F506=2, F506=6, F506=7,F506=8,F506=12), E506-B506, ""))</f>
        <v>-9.9999999999999395E-5</v>
      </c>
      <c r="Y507" s="4">
        <v>7.8365532036381042E-3</v>
      </c>
      <c r="AD507" s="4">
        <f>IF(OR(F506=1, F506=3, F506=4, F506=5,F506=9,F506=10,F506=11), D506-C506, IF(OR(F506=2, F506=6, F506=7,F506=8,F506=12), C506-D506, ""))</f>
        <v>2.8999999999999998E-3</v>
      </c>
      <c r="AE507" s="4">
        <v>2.8360823059056209E-3</v>
      </c>
      <c r="AJ507" s="4">
        <f>IF(OR(F506=1,F506=2, F506=3,F506=9,F506=11,F506=12), C506-E506, IF(OR( F506=4, F506=5,F506=6, F506=7,F506=8,F506=10), E506-C506, ""))</f>
        <v>-1.26E-2</v>
      </c>
      <c r="AK507" s="4">
        <v>-4.8079804793624769E-4</v>
      </c>
      <c r="AP507" s="4">
        <f>IF(OR(F506=1, F506=3,F506=4, F506=5,F506=9,F506=10,F506=11), D506-E506, IF(OR(F506=2,F506=6, F506=7,F506=8,F506=12), E506-D506, ""))</f>
        <v>-9.7000000000000003E-3</v>
      </c>
      <c r="AQ507" s="4">
        <v>2.3552842579693733E-3</v>
      </c>
    </row>
    <row r="508" spans="1:43" x14ac:dyDescent="0.3">
      <c r="A508" s="1">
        <v>40561</v>
      </c>
      <c r="B508" s="2">
        <v>1.23E-2</v>
      </c>
      <c r="C508" s="2">
        <v>1.2E-2</v>
      </c>
      <c r="D508" s="2">
        <v>1.41E-2</v>
      </c>
      <c r="E508" s="2">
        <v>1.11E-2</v>
      </c>
      <c r="F508">
        <f t="shared" si="32"/>
        <v>1</v>
      </c>
      <c r="G508">
        <f t="shared" si="33"/>
        <v>2011</v>
      </c>
      <c r="L508" s="4">
        <f>IF(OR(F507=1, F507=3, F507=4, F507=5, F507=6,F507=9,F507=10,F507=11), B507-C507, IF(OR(F507=2, F507=7,F507=8,F507=12), C507-B507, ""))</f>
        <v>-8.5000000000000006E-3</v>
      </c>
      <c r="M508" s="4">
        <v>7.8915706984094957E-3</v>
      </c>
      <c r="R508" s="4">
        <f>IF(OR(F507=1, F507=4, F507=9,F507=10,F507=11), D507-B507, IF(OR(F507=2,F507=3,F507=5,F507=6, F507=7,F507=8,F507=12), B507-D507, ""))</f>
        <v>3.7000000000000002E-3</v>
      </c>
      <c r="S508" s="4">
        <v>3.7407584309136037E-4</v>
      </c>
      <c r="X508" s="2">
        <f>IF(OR(F507=1, F507=3, F507=4, F507=5,F507=9,F507=10,F507=11), B507-E507, IF(OR(F507=2, F507=6, F507=7,F507=8,F507=12), E507-B507, ""))</f>
        <v>-1.1999999999999999E-3</v>
      </c>
      <c r="Y508" s="4">
        <v>7.5339466249320485E-3</v>
      </c>
      <c r="AD508" s="4">
        <f>IF(OR(F507=1, F507=3, F507=4, F507=5,F507=9,F507=10,F507=11), D507-C507, IF(OR(F507=2, F507=6, F507=7,F507=8,F507=12), C507-D507, ""))</f>
        <v>-4.8000000000000004E-3</v>
      </c>
      <c r="AE508" s="4">
        <v>8.2656465415008561E-3</v>
      </c>
      <c r="AJ508" s="4">
        <f>IF(OR(F507=1,F507=2, F507=3,F507=9,F507=11,F507=12), C507-E507, IF(OR( F507=4, F507=5,F507=6, F507=7,F507=8,F507=10), E507-C507, ""))</f>
        <v>7.3000000000000009E-3</v>
      </c>
      <c r="AK508" s="4">
        <v>-3.5762407347744761E-4</v>
      </c>
      <c r="AP508" s="4">
        <f>IF(OR(F507=1, F507=3,F507=4, F507=5,F507=9,F507=10,F507=11), D507-E507, IF(OR(F507=2,F507=6, F507=7,F507=8,F507=12), E507-D507, ""))</f>
        <v>2.5000000000000005E-3</v>
      </c>
      <c r="AQ508" s="4">
        <v>7.9080224680234089E-3</v>
      </c>
    </row>
    <row r="509" spans="1:43" x14ac:dyDescent="0.3">
      <c r="A509" s="1">
        <v>40562</v>
      </c>
      <c r="B509" s="2">
        <v>-5.7999999999999996E-3</v>
      </c>
      <c r="C509" s="2">
        <v>-2.3E-3</v>
      </c>
      <c r="D509" s="2">
        <v>-2.9999999999999997E-4</v>
      </c>
      <c r="E509" s="2">
        <v>-6.0000000000000001E-3</v>
      </c>
      <c r="F509">
        <f t="shared" si="32"/>
        <v>1</v>
      </c>
      <c r="G509">
        <f t="shared" si="33"/>
        <v>2011</v>
      </c>
      <c r="L509" s="4">
        <f>IF(OR(F508=1, F508=3, F508=4, F508=5, F508=6,F508=9,F508=10,F508=11), B508-C508, IF(OR(F508=2, F508=7,F508=8,F508=12), C508-B508, ""))</f>
        <v>2.9999999999999992E-4</v>
      </c>
      <c r="M509" s="4">
        <v>-1.3356549847676402E-3</v>
      </c>
      <c r="R509" s="4">
        <f>IF(OR(F508=1, F508=4, F508=9,F508=10,F508=11), D508-B508, IF(OR(F508=2,F508=3,F508=5,F508=6, F508=7,F508=8,F508=12), B508-D508, ""))</f>
        <v>1.7999999999999995E-3</v>
      </c>
      <c r="S509" s="4">
        <v>1.5553258613037987E-3</v>
      </c>
      <c r="X509" s="2">
        <f>IF(OR(F508=1, F508=3, F508=4, F508=5,F508=9,F508=10,F508=11), B508-E508, IF(OR(F508=2, F508=6, F508=7,F508=8,F508=12), E508-B508, ""))</f>
        <v>1.1999999999999997E-3</v>
      </c>
      <c r="Y509" s="4">
        <v>-1.1706019474831911E-3</v>
      </c>
      <c r="AD509" s="4">
        <f>IF(OR(F508=1, F508=3, F508=4, F508=5,F508=9,F508=10,F508=11), D508-C508, IF(OR(F508=2, F508=6, F508=7,F508=8,F508=12), C508-D508, ""))</f>
        <v>2.0999999999999994E-3</v>
      </c>
      <c r="AE509" s="4">
        <v>2.1967087653615848E-4</v>
      </c>
      <c r="AJ509" s="4">
        <f>IF(OR(F508=1,F508=2, F508=3,F508=9,F508=11,F508=12), C508-E508, IF(OR( F508=4, F508=5,F508=6, F508=7,F508=8,F508=10), E508-C508, ""))</f>
        <v>8.9999999999999976E-4</v>
      </c>
      <c r="AK509" s="4">
        <v>1.6505303728444904E-4</v>
      </c>
      <c r="AP509" s="4">
        <f>IF(OR(F508=1, F508=3,F508=4, F508=5,F508=9,F508=10,F508=11), D508-E508, IF(OR(F508=2,F508=6, F508=7,F508=8,F508=12), E508-D508, ""))</f>
        <v>2.9999999999999992E-3</v>
      </c>
      <c r="AQ509" s="4">
        <v>3.8472391382060752E-4</v>
      </c>
    </row>
    <row r="510" spans="1:43" x14ac:dyDescent="0.3">
      <c r="A510" s="1">
        <v>40563</v>
      </c>
      <c r="B510" s="2">
        <v>3.5999999999999999E-3</v>
      </c>
      <c r="C510" s="2">
        <v>1.61E-2</v>
      </c>
      <c r="D510" s="2">
        <v>1.7299999999999999E-2</v>
      </c>
      <c r="E510" s="2">
        <v>3.5999999999999999E-3</v>
      </c>
      <c r="F510">
        <f t="shared" si="32"/>
        <v>1</v>
      </c>
      <c r="G510">
        <f t="shared" si="33"/>
        <v>2011</v>
      </c>
      <c r="L510" s="4">
        <f>IF(OR(F509=1, F509=3, F509=4, F509=5, F509=6,F509=9,F509=10,F509=11), B509-C509, IF(OR(F509=2, F509=7,F509=8,F509=12), C509-B509, ""))</f>
        <v>-3.4999999999999996E-3</v>
      </c>
      <c r="M510" s="4">
        <v>3.4695169152300625E-4</v>
      </c>
      <c r="R510" s="4">
        <f>IF(OR(F509=1, F509=4, F509=9,F509=10,F509=11), D509-B509, IF(OR(F509=2,F509=3,F509=5,F509=6, F509=7,F509=8,F509=12), B509-D509, ""))</f>
        <v>5.4999999999999997E-3</v>
      </c>
      <c r="S510" s="4">
        <v>2.5015161012427877E-3</v>
      </c>
      <c r="X510" s="2">
        <f>IF(OR(F509=1, F509=3, F509=4, F509=5,F509=9,F509=10,F509=11), B509-E509, IF(OR(F509=2, F509=6, F509=7,F509=8,F509=12), E509-B509, ""))</f>
        <v>2.0000000000000052E-4</v>
      </c>
      <c r="Y510" s="4">
        <v>1.8023649354647229E-3</v>
      </c>
      <c r="AD510" s="4">
        <f>IF(OR(F509=1, F509=3, F509=4, F509=5,F509=9,F509=10,F509=11), D509-C509, IF(OR(F509=2, F509=6, F509=7,F509=8,F509=12), C509-D509, ""))</f>
        <v>2E-3</v>
      </c>
      <c r="AE510" s="4">
        <v>2.8484677927657939E-3</v>
      </c>
      <c r="AJ510" s="4">
        <f>IF(OR(F509=1,F509=2, F509=3,F509=9,F509=11,F509=12), C509-E509, IF(OR( F509=4, F509=5,F509=6, F509=7,F509=8,F509=10), E509-C509, ""))</f>
        <v>3.7000000000000002E-3</v>
      </c>
      <c r="AK510" s="4">
        <v>1.4554132439417167E-3</v>
      </c>
      <c r="AP510" s="4">
        <f>IF(OR(F509=1, F509=3,F509=4, F509=5,F509=9,F509=10,F509=11), D509-E509, IF(OR(F509=2,F509=6, F509=7,F509=8,F509=12), E509-D509, ""))</f>
        <v>5.7000000000000002E-3</v>
      </c>
      <c r="AQ510" s="4">
        <v>4.303881036707511E-3</v>
      </c>
    </row>
    <row r="511" spans="1:43" x14ac:dyDescent="0.3">
      <c r="A511" s="1">
        <v>40564</v>
      </c>
      <c r="B511" s="2">
        <v>-2.5999999999999999E-3</v>
      </c>
      <c r="C511" s="2">
        <v>2.3E-3</v>
      </c>
      <c r="D511" s="2">
        <v>8.3999999999999995E-3</v>
      </c>
      <c r="E511" s="2">
        <v>-2E-3</v>
      </c>
      <c r="F511">
        <f t="shared" si="32"/>
        <v>1</v>
      </c>
      <c r="G511">
        <f t="shared" si="33"/>
        <v>2011</v>
      </c>
      <c r="L511" s="4">
        <f>IF(OR(F510=1, F510=3, F510=4, F510=5, F510=6,F510=9,F510=10,F510=11), B510-C510, IF(OR(F510=2, F510=7,F510=8,F510=12), C510-B510, ""))</f>
        <v>-1.2500000000000001E-2</v>
      </c>
      <c r="M511" s="4">
        <v>-4.6088781606824503E-3</v>
      </c>
      <c r="R511" s="4">
        <f>IF(OR(F510=1, F510=4, F510=9,F510=10,F510=11), D510-B510, IF(OR(F510=2,F510=3,F510=5,F510=6, F510=7,F510=8,F510=12), B510-D510, ""))</f>
        <v>1.37E-2</v>
      </c>
      <c r="S511" s="4">
        <v>3.5823085778244682E-4</v>
      </c>
      <c r="X511" s="2">
        <f>IF(OR(F510=1, F510=3, F510=4, F510=5,F510=9,F510=10,F510=11), B510-E510, IF(OR(F510=2, F510=6, F510=7,F510=8,F510=12), E510-B510, ""))</f>
        <v>0</v>
      </c>
      <c r="Y511" s="4">
        <v>-4.3280358540428833E-3</v>
      </c>
      <c r="AD511" s="4">
        <f>IF(OR(F510=1, F510=3, F510=4, F510=5,F510=9,F510=10,F510=11), D510-C510, IF(OR(F510=2, F510=6, F510=7,F510=8,F510=12), C510-D510, ""))</f>
        <v>1.1999999999999997E-3</v>
      </c>
      <c r="AE511" s="4">
        <v>-4.2506473029000034E-3</v>
      </c>
      <c r="AJ511" s="4">
        <f>IF(OR(F510=1,F510=2, F510=3,F510=9,F510=11,F510=12), C510-E510, IF(OR( F510=4, F510=5,F510=6, F510=7,F510=8,F510=10), E510-C510, ""))</f>
        <v>1.2500000000000001E-2</v>
      </c>
      <c r="AK511" s="4">
        <v>2.808423066395665E-4</v>
      </c>
      <c r="AP511" s="4">
        <f>IF(OR(F510=1, F510=3,F510=4, F510=5,F510=9,F510=10,F510=11), D510-E510, IF(OR(F510=2,F510=6, F510=7,F510=8,F510=12), E510-D510, ""))</f>
        <v>1.37E-2</v>
      </c>
      <c r="AQ511" s="4">
        <v>-3.9698049962604365E-3</v>
      </c>
    </row>
    <row r="512" spans="1:43" x14ac:dyDescent="0.3">
      <c r="A512" s="1">
        <v>40567</v>
      </c>
      <c r="B512" s="2">
        <v>8.2000000000000007E-3</v>
      </c>
      <c r="C512" s="2">
        <v>2.2499999999999999E-2</v>
      </c>
      <c r="D512" s="2">
        <v>2.4E-2</v>
      </c>
      <c r="E512" s="2">
        <v>7.6E-3</v>
      </c>
      <c r="F512">
        <f t="shared" si="32"/>
        <v>1</v>
      </c>
      <c r="G512">
        <f t="shared" si="33"/>
        <v>2011</v>
      </c>
      <c r="L512" s="4">
        <f>IF(OR(F511=1, F511=3, F511=4, F511=5, F511=6,F511=9,F511=10,F511=11), B511-C511, IF(OR(F511=2, F511=7,F511=8,F511=12), C511-B511, ""))</f>
        <v>-4.8999999999999998E-3</v>
      </c>
      <c r="M512" s="4">
        <v>-5.9823034336314827E-3</v>
      </c>
      <c r="R512" s="4">
        <f>IF(OR(F511=1, F511=4, F511=9,F511=10,F511=11), D511-B511, IF(OR(F511=2,F511=3,F511=5,F511=6, F511=7,F511=8,F511=12), B511-D511, ""))</f>
        <v>1.0999999999999999E-2</v>
      </c>
      <c r="S512" s="4">
        <v>2.8086910416308744E-4</v>
      </c>
      <c r="X512" s="2">
        <f>IF(OR(F511=1, F511=3, F511=4, F511=5,F511=9,F511=10,F511=11), B511-E511, IF(OR(F511=2, F511=6, F511=7,F511=8,F511=12), E511-B511, ""))</f>
        <v>-5.9999999999999984E-4</v>
      </c>
      <c r="Y512" s="4">
        <v>-6.1110268573065438E-3</v>
      </c>
      <c r="AD512" s="4">
        <f>IF(OR(F511=1, F511=3, F511=4, F511=5,F511=9,F511=10,F511=11), D511-C511, IF(OR(F511=2, F511=6, F511=7,F511=8,F511=12), C511-D511, ""))</f>
        <v>6.0999999999999995E-3</v>
      </c>
      <c r="AE512" s="4">
        <v>-5.7014343294683953E-3</v>
      </c>
      <c r="AJ512" s="4">
        <f>IF(OR(F511=1,F511=2, F511=3,F511=9,F511=11,F511=12), C511-E511, IF(OR( F511=4, F511=5,F511=6, F511=7,F511=8,F511=10), E511-C511, ""))</f>
        <v>4.3E-3</v>
      </c>
      <c r="AK512" s="4">
        <v>-1.2872342367506104E-4</v>
      </c>
      <c r="AP512" s="4">
        <f>IF(OR(F511=1, F511=3,F511=4, F511=5,F511=9,F511=10,F511=11), D511-E511, IF(OR(F511=2,F511=6, F511=7,F511=8,F511=12), E511-D511, ""))</f>
        <v>1.04E-2</v>
      </c>
      <c r="AQ512" s="4">
        <v>-5.8301577531434563E-3</v>
      </c>
    </row>
    <row r="513" spans="1:43" x14ac:dyDescent="0.3">
      <c r="A513" s="1">
        <v>40568</v>
      </c>
      <c r="B513" s="2">
        <v>-9.7000000000000003E-3</v>
      </c>
      <c r="C513" s="2">
        <v>-2.0899999999999998E-2</v>
      </c>
      <c r="D513" s="2">
        <v>-2.4899999999999999E-2</v>
      </c>
      <c r="E513" s="2">
        <v>-9.4999999999999998E-3</v>
      </c>
      <c r="F513">
        <f t="shared" si="32"/>
        <v>1</v>
      </c>
      <c r="G513">
        <f t="shared" si="33"/>
        <v>2011</v>
      </c>
      <c r="L513" s="4">
        <f>IF(OR(F512=1, F512=3, F512=4, F512=5, F512=6,F512=9,F512=10,F512=11), B512-C512, IF(OR(F512=2, F512=7,F512=8,F512=12), C512-B512, ""))</f>
        <v>-1.4299999999999998E-2</v>
      </c>
      <c r="M513" s="4">
        <v>-6.3114855501658629E-4</v>
      </c>
      <c r="R513" s="4">
        <f>IF(OR(F512=1, F512=4, F512=9,F512=10,F512=11), D512-B512, IF(OR(F512=2,F512=3,F512=5,F512=6, F512=7,F512=8,F512=12), B512-D512, ""))</f>
        <v>1.5800000000000002E-2</v>
      </c>
      <c r="S513" s="4">
        <v>-3.2535423949147848E-3</v>
      </c>
      <c r="X513" s="2">
        <f>IF(OR(F512=1, F512=3, F512=4, F512=5,F512=9,F512=10,F512=11), B512-E512, IF(OR(F512=2, F512=6, F512=7,F512=8,F512=12), E512-B512, ""))</f>
        <v>6.0000000000000071E-4</v>
      </c>
      <c r="Y513" s="4">
        <v>1.3529158781696899E-3</v>
      </c>
      <c r="AD513" s="4">
        <f>IF(OR(F512=1, F512=3, F512=4, F512=5,F512=9,F512=10,F512=11), D512-C512, IF(OR(F512=2, F512=6, F512=7,F512=8,F512=12), C512-D512, ""))</f>
        <v>1.5000000000000013E-3</v>
      </c>
      <c r="AE513" s="4">
        <v>-3.8846909499313711E-3</v>
      </c>
      <c r="AJ513" s="4">
        <f>IF(OR(F512=1,F512=2, F512=3,F512=9,F512=11,F512=12), C512-E512, IF(OR( F512=4, F512=5,F512=6, F512=7,F512=8,F512=10), E512-C512, ""))</f>
        <v>1.49E-2</v>
      </c>
      <c r="AK513" s="4">
        <v>1.9840644331862761E-3</v>
      </c>
      <c r="AP513" s="4">
        <f>IF(OR(F512=1, F512=3,F512=4, F512=5,F512=9,F512=10,F512=11), D512-E512, IF(OR(F512=2,F512=6, F512=7,F512=8,F512=12), E512-D512, ""))</f>
        <v>1.6400000000000001E-2</v>
      </c>
      <c r="AQ513" s="4">
        <v>-1.9006265167450949E-3</v>
      </c>
    </row>
    <row r="514" spans="1:43" x14ac:dyDescent="0.3">
      <c r="A514" s="1">
        <v>40570</v>
      </c>
      <c r="B514" s="2">
        <v>-1.46E-2</v>
      </c>
      <c r="C514" s="2">
        <v>-1.4999999999999999E-2</v>
      </c>
      <c r="D514" s="2">
        <v>-1.8100000000000002E-2</v>
      </c>
      <c r="E514" s="2">
        <v>-1.4999999999999999E-2</v>
      </c>
      <c r="F514">
        <f t="shared" si="32"/>
        <v>1</v>
      </c>
      <c r="G514">
        <f t="shared" si="33"/>
        <v>2011</v>
      </c>
      <c r="L514" s="4">
        <f>IF(OR(F513=1, F513=3, F513=4, F513=5, F513=6,F513=9,F513=10,F513=11), B513-C513, IF(OR(F513=2, F513=7,F513=8,F513=12), C513-B513, ""))</f>
        <v>1.1199999999999998E-2</v>
      </c>
      <c r="M514" s="4">
        <v>1.6414018825764085E-3</v>
      </c>
      <c r="R514" s="4">
        <f>IF(OR(F513=1, F513=4, F513=9,F513=10,F513=11), D513-B513, IF(OR(F513=2,F513=3,F513=5,F513=6, F513=7,F513=8,F513=12), B513-D513, ""))</f>
        <v>-1.5199999999999998E-2</v>
      </c>
      <c r="S514" s="4">
        <v>-2.0920537817303818E-3</v>
      </c>
      <c r="X514" s="2">
        <f>IF(OR(F513=1, F513=3, F513=4, F513=5,F513=9,F513=10,F513=11), B513-E513, IF(OR(F513=2, F513=6, F513=7,F513=8,F513=12), E513-B513, ""))</f>
        <v>-2.0000000000000052E-4</v>
      </c>
      <c r="Y514" s="4">
        <v>2.1642237018077957E-3</v>
      </c>
      <c r="AD514" s="4">
        <f>IF(OR(F513=1, F513=3, F513=4, F513=5,F513=9,F513=10,F513=11), D513-C513, IF(OR(F513=2, F513=6, F513=7,F513=8,F513=12), C513-D513, ""))</f>
        <v>-4.0000000000000001E-3</v>
      </c>
      <c r="AE514" s="4">
        <v>-4.5065189915397333E-4</v>
      </c>
      <c r="AJ514" s="4">
        <f>IF(OR(F513=1,F513=2, F513=3,F513=9,F513=11,F513=12), C513-E513, IF(OR( F513=4, F513=5,F513=6, F513=7,F513=8,F513=10), E513-C513, ""))</f>
        <v>-1.1399999999999999E-2</v>
      </c>
      <c r="AK514" s="4">
        <v>5.2282181923138729E-4</v>
      </c>
      <c r="AP514" s="4">
        <f>IF(OR(F513=1, F513=3,F513=4, F513=5,F513=9,F513=10,F513=11), D513-E513, IF(OR(F513=2,F513=6, F513=7,F513=8,F513=12), E513-D513, ""))</f>
        <v>-1.5399999999999999E-2</v>
      </c>
      <c r="AQ514" s="4">
        <v>7.2169920077413963E-5</v>
      </c>
    </row>
    <row r="515" spans="1:43" x14ac:dyDescent="0.3">
      <c r="A515" s="1">
        <v>40571</v>
      </c>
      <c r="B515" s="2">
        <v>-1.6400000000000001E-2</v>
      </c>
      <c r="C515" s="2">
        <v>-1.49E-2</v>
      </c>
      <c r="D515" s="2">
        <v>-9.1999999999999998E-3</v>
      </c>
      <c r="E515" s="2">
        <v>-1.54E-2</v>
      </c>
      <c r="F515">
        <f t="shared" ref="F515:F578" si="34">MONTH(A:A)</f>
        <v>1</v>
      </c>
      <c r="G515">
        <f t="shared" ref="G515:G578" si="35">YEAR(A:A)</f>
        <v>2011</v>
      </c>
      <c r="L515" s="4">
        <f>IF(OR(F514=1, F514=3, F514=4, F514=5, F514=6,F514=9,F514=10,F514=11), B514-C514, IF(OR(F514=2, F514=7,F514=8,F514=12), C514-B514, ""))</f>
        <v>3.9999999999999931E-4</v>
      </c>
      <c r="M515" s="4">
        <v>1.3717006341054584E-2</v>
      </c>
      <c r="R515" s="4">
        <f>IF(OR(F514=1, F514=4, F514=9,F514=10,F514=11), D514-B514, IF(OR(F514=2,F514=3,F514=5,F514=6, F514=7,F514=8,F514=12), B514-D514, ""))</f>
        <v>-3.5000000000000014E-3</v>
      </c>
      <c r="S515" s="4">
        <v>-5.0557604113048403E-3</v>
      </c>
      <c r="X515" s="2">
        <f>IF(OR(F514=1, F514=3, F514=4, F514=5,F514=9,F514=10,F514=11), B514-E514, IF(OR(F514=2, F514=6, F514=7,F514=8,F514=12), E514-B514, ""))</f>
        <v>3.9999999999999931E-4</v>
      </c>
      <c r="Y515" s="4">
        <v>1.654689040805056E-2</v>
      </c>
      <c r="AD515" s="4">
        <f>IF(OR(F514=1, F514=3, F514=4, F514=5,F514=9,F514=10,F514=11), D514-C514, IF(OR(F514=2, F514=6, F514=7,F514=8,F514=12), C514-D514, ""))</f>
        <v>-3.1000000000000021E-3</v>
      </c>
      <c r="AE515" s="4">
        <v>8.6612459297497439E-3</v>
      </c>
      <c r="AJ515" s="4">
        <f>IF(OR(F514=1,F514=2, F514=3,F514=9,F514=11,F514=12), C514-E514, IF(OR( F514=4, F514=5,F514=6, F514=7,F514=8,F514=10), E514-C514, ""))</f>
        <v>0</v>
      </c>
      <c r="AK515" s="4">
        <v>2.8298840669959743E-3</v>
      </c>
      <c r="AP515" s="4">
        <f>IF(OR(F514=1, F514=3,F514=4, F514=5,F514=9,F514=10,F514=11), D514-E514, IF(OR(F514=2,F514=6, F514=7,F514=8,F514=12), E514-D514, ""))</f>
        <v>-3.1000000000000021E-3</v>
      </c>
      <c r="AQ515" s="4">
        <v>1.1491129996745718E-2</v>
      </c>
    </row>
    <row r="516" spans="1:43" x14ac:dyDescent="0.3">
      <c r="A516" s="1">
        <v>40574</v>
      </c>
      <c r="B516" s="2">
        <v>-1.1000000000000001E-3</v>
      </c>
      <c r="C516" s="2">
        <v>-4.5999999999999999E-3</v>
      </c>
      <c r="D516" s="2">
        <v>6.0000000000000001E-3</v>
      </c>
      <c r="E516" s="2">
        <v>-3.7000000000000002E-3</v>
      </c>
      <c r="F516">
        <f t="shared" si="34"/>
        <v>1</v>
      </c>
      <c r="G516">
        <f t="shared" si="35"/>
        <v>2011</v>
      </c>
      <c r="L516" s="4">
        <f>IF(OR(F515=1, F515=3, F515=4, F515=5, F515=6,F515=9,F515=10,F515=11), B515-C515, IF(OR(F515=2, F515=7,F515=8,F515=12), C515-B515, ""))</f>
        <v>-1.5000000000000013E-3</v>
      </c>
      <c r="M516" s="4">
        <v>1.1463537822572135E-2</v>
      </c>
      <c r="R516" s="4">
        <f>IF(OR(F515=1, F515=4, F515=9,F515=10,F515=11), D515-B515, IF(OR(F515=2,F515=3,F515=5,F515=6, F515=7,F515=8,F515=12), B515-D515, ""))</f>
        <v>7.2000000000000015E-3</v>
      </c>
      <c r="S516" s="4">
        <v>-3.8658480529004668E-3</v>
      </c>
      <c r="X516" s="2">
        <f>IF(OR(F515=1, F515=3, F515=4, F515=5,F515=9,F515=10,F515=11), B515-E515, IF(OR(F515=2, F515=6, F515=7,F515=8,F515=12), E515-B515, ""))</f>
        <v>-1.0000000000000009E-3</v>
      </c>
      <c r="Y516" s="4">
        <v>9.6475589317526027E-3</v>
      </c>
      <c r="AD516" s="4">
        <f>IF(OR(F515=1, F515=3, F515=4, F515=5,F515=9,F515=10,F515=11), D515-C515, IF(OR(F515=2, F515=6, F515=7,F515=8,F515=12), C515-D515, ""))</f>
        <v>5.7000000000000002E-3</v>
      </c>
      <c r="AE516" s="4">
        <v>7.5976897696716688E-3</v>
      </c>
      <c r="AJ516" s="4">
        <f>IF(OR(F515=1,F515=2, F515=3,F515=9,F515=11,F515=12), C515-E515, IF(OR( F515=4, F515=5,F515=6, F515=7,F515=8,F515=10), E515-C515, ""))</f>
        <v>5.0000000000000044E-4</v>
      </c>
      <c r="AK516" s="4">
        <v>-1.8159788908195321E-3</v>
      </c>
      <c r="AP516" s="4">
        <f>IF(OR(F515=1, F515=3,F515=4, F515=5,F515=9,F515=10,F515=11), D515-E515, IF(OR(F515=2,F515=6, F515=7,F515=8,F515=12), E515-D515, ""))</f>
        <v>6.2000000000000006E-3</v>
      </c>
      <c r="AQ516" s="4">
        <v>5.7817108788521367E-3</v>
      </c>
    </row>
    <row r="517" spans="1:43" x14ac:dyDescent="0.3">
      <c r="A517" s="1">
        <v>40575</v>
      </c>
      <c r="B517" s="2">
        <v>-1.61E-2</v>
      </c>
      <c r="C517" s="2">
        <v>-1.2200000000000001E-2</v>
      </c>
      <c r="D517" s="2">
        <v>-1.5100000000000001E-2</v>
      </c>
      <c r="E517" s="2">
        <v>-1.67E-2</v>
      </c>
      <c r="F517">
        <f t="shared" si="34"/>
        <v>2</v>
      </c>
      <c r="G517">
        <f t="shared" si="35"/>
        <v>2011</v>
      </c>
      <c r="L517" s="4">
        <f>IF(OR(F516=1, F516=3, F516=4, F516=5, F516=6,F516=9,F516=10,F516=11), B516-C516, IF(OR(F516=2, F516=7,F516=8,F516=12), C516-B516, ""))</f>
        <v>3.4999999999999996E-3</v>
      </c>
      <c r="M517" s="4">
        <v>-1.8751943072998129E-3</v>
      </c>
      <c r="R517" s="4">
        <f>IF(OR(F516=1, F516=4, F516=9,F516=10,F516=11), D516-B516, IF(OR(F516=2,F516=3,F516=5,F516=6, F516=7,F516=8,F516=12), B516-D516, ""))</f>
        <v>7.1000000000000004E-3</v>
      </c>
      <c r="S517" s="4">
        <v>-3.3847140644314628E-3</v>
      </c>
      <c r="X517" s="2">
        <f>IF(OR(F516=1, F516=3, F516=4, F516=5,F516=9,F516=10,F516=11), B516-E516, IF(OR(F516=2, F516=6, F516=7,F516=8,F516=12), E516-B516, ""))</f>
        <v>2.5999999999999999E-3</v>
      </c>
      <c r="Y517" s="4">
        <v>-1.6788950172601891E-3</v>
      </c>
      <c r="AD517" s="4">
        <f>IF(OR(F516=1, F516=3, F516=4, F516=5,F516=9,F516=10,F516=11), D516-C516, IF(OR(F516=2, F516=6, F516=7,F516=8,F516=12), C516-D516, ""))</f>
        <v>1.06E-2</v>
      </c>
      <c r="AE517" s="4">
        <v>-5.2599083717312757E-3</v>
      </c>
      <c r="AJ517" s="4">
        <f>IF(OR(F516=1,F516=2, F516=3,F516=9,F516=11,F516=12), C516-E516, IF(OR( F516=4, F516=5,F516=6, F516=7,F516=8,F516=10), E516-C516, ""))</f>
        <v>-8.9999999999999976E-4</v>
      </c>
      <c r="AK517" s="4">
        <v>1.9629929003962387E-4</v>
      </c>
      <c r="AP517" s="4">
        <f>IF(OR(F516=1, F516=3,F516=4, F516=5,F516=9,F516=10,F516=11), D516-E516, IF(OR(F516=2,F516=6, F516=7,F516=8,F516=12), E516-D516, ""))</f>
        <v>9.7000000000000003E-3</v>
      </c>
      <c r="AQ517" s="4">
        <v>-5.0636090816916519E-3</v>
      </c>
    </row>
    <row r="518" spans="1:43" x14ac:dyDescent="0.3">
      <c r="A518" s="1">
        <v>40576</v>
      </c>
      <c r="B518" s="2">
        <v>2.7000000000000001E-3</v>
      </c>
      <c r="C518" s="2">
        <v>-5.3E-3</v>
      </c>
      <c r="D518" s="2">
        <v>-1.1000000000000001E-3</v>
      </c>
      <c r="E518" s="2">
        <v>3.8E-3</v>
      </c>
      <c r="F518">
        <f t="shared" si="34"/>
        <v>2</v>
      </c>
      <c r="G518">
        <f t="shared" si="35"/>
        <v>2011</v>
      </c>
      <c r="L518" s="4">
        <f>IF(OR(F517=1, F517=3, F517=4, F517=5, F517=6,F517=9,F517=10,F517=11), B517-C517, IF(OR(F517=2, F517=7,F517=8,F517=12), C517-B517, ""))</f>
        <v>3.899999999999999E-3</v>
      </c>
      <c r="M518" s="4">
        <v>3.1865983357700425E-3</v>
      </c>
      <c r="R518" s="4">
        <f>IF(OR(F517=1, F517=4, F517=9,F517=10,F517=11), D517-B517, IF(OR(F517=2,F517=3,F517=5,F517=6, F517=7,F517=8,F517=12), B517-D517, ""))</f>
        <v>-9.9999999999999915E-4</v>
      </c>
      <c r="S518" s="4">
        <v>1.5107985104014709E-3</v>
      </c>
      <c r="X518" s="2">
        <f>IF(OR(F517=1, F517=3, F517=4, F517=5,F517=9,F517=10,F517=11), B517-E517, IF(OR(F517=2, F517=6, F517=7,F517=8,F517=12), E517-B517, ""))</f>
        <v>-5.9999999999999984E-4</v>
      </c>
      <c r="Y518" s="4">
        <v>1.8616131892334031E-3</v>
      </c>
      <c r="AD518" s="4">
        <f>IF(OR(F517=1, F517=3, F517=4, F517=5,F517=9,F517=10,F517=11), D517-C517, IF(OR(F517=2, F517=6, F517=7,F517=8,F517=12), C517-D517, ""))</f>
        <v>2.8999999999999998E-3</v>
      </c>
      <c r="AE518" s="4">
        <v>4.6973968461715135E-3</v>
      </c>
      <c r="AJ518" s="4">
        <f>IF(OR(F517=1,F517=2, F517=3,F517=9,F517=11,F517=12), C517-E517, IF(OR( F517=4, F517=5,F517=6, F517=7,F517=8,F517=10), E517-C517, ""))</f>
        <v>4.4999999999999988E-3</v>
      </c>
      <c r="AK518" s="4">
        <v>-1.3249851465366395E-3</v>
      </c>
      <c r="AP518" s="4">
        <f>IF(OR(F517=1, F517=3,F517=4, F517=5,F517=9,F517=10,F517=11), D517-E517, IF(OR(F517=2,F517=6, F517=7,F517=8,F517=12), E517-D517, ""))</f>
        <v>-1.599999999999999E-3</v>
      </c>
      <c r="AQ518" s="4">
        <v>3.372411699634874E-3</v>
      </c>
    </row>
    <row r="519" spans="1:43" x14ac:dyDescent="0.3">
      <c r="A519" s="1">
        <v>40577</v>
      </c>
      <c r="B519" s="2">
        <v>1.7399999999999999E-2</v>
      </c>
      <c r="C519" s="2">
        <v>1.83E-2</v>
      </c>
      <c r="D519" s="2">
        <v>1.9099999999999999E-2</v>
      </c>
      <c r="E519" s="2">
        <v>1.9800000000000002E-2</v>
      </c>
      <c r="F519">
        <f t="shared" si="34"/>
        <v>2</v>
      </c>
      <c r="G519">
        <f t="shared" si="35"/>
        <v>2011</v>
      </c>
      <c r="L519" s="4">
        <f>IF(OR(F518=1, F518=3, F518=4, F518=5, F518=6,F518=9,F518=10,F518=11), B518-C518, IF(OR(F518=2, F518=7,F518=8,F518=12), C518-B518, ""))</f>
        <v>-8.0000000000000002E-3</v>
      </c>
      <c r="M519" s="4">
        <v>-8.0394822865259806E-3</v>
      </c>
      <c r="R519" s="4">
        <f>IF(OR(F518=1, F518=4, F518=9,F518=10,F518=11), D518-B518, IF(OR(F518=2,F518=3,F518=5,F518=6, F518=7,F518=8,F518=12), B518-D518, ""))</f>
        <v>3.8000000000000004E-3</v>
      </c>
      <c r="S519" s="4">
        <v>2.5549963179595514E-4</v>
      </c>
      <c r="X519" s="2">
        <f>IF(OR(F518=1, F518=3, F518=4, F518=5,F518=9,F518=10,F518=11), B518-E518, IF(OR(F518=2, F518=6, F518=7,F518=8,F518=12), E518-B518, ""))</f>
        <v>1.0999999999999998E-3</v>
      </c>
      <c r="Y519" s="4">
        <v>-8.5943949593375937E-3</v>
      </c>
      <c r="AD519" s="4">
        <f>IF(OR(F518=1, F518=3, F518=4, F518=5,F518=9,F518=10,F518=11), D518-C518, IF(OR(F518=2, F518=6, F518=7,F518=8,F518=12), C518-D518, ""))</f>
        <v>-4.1999999999999997E-3</v>
      </c>
      <c r="AE519" s="4">
        <v>-7.7839826547300255E-3</v>
      </c>
      <c r="AJ519" s="4">
        <f>IF(OR(F518=1,F518=2, F518=3,F518=9,F518=11,F518=12), C518-E518, IF(OR( F518=4, F518=5,F518=6, F518=7,F518=8,F518=10), E518-C518, ""))</f>
        <v>-9.1000000000000004E-3</v>
      </c>
      <c r="AK519" s="4">
        <v>5.5491267281161313E-4</v>
      </c>
      <c r="AP519" s="4">
        <f>IF(OR(F518=1, F518=3,F518=4, F518=5,F518=9,F518=10,F518=11), D518-E518, IF(OR(F518=2,F518=6, F518=7,F518=8,F518=12), E518-D518, ""))</f>
        <v>4.8999999999999998E-3</v>
      </c>
      <c r="AQ519" s="4">
        <v>-8.3388953275416386E-3</v>
      </c>
    </row>
    <row r="520" spans="1:43" x14ac:dyDescent="0.3">
      <c r="A520" s="1">
        <v>40578</v>
      </c>
      <c r="B520" s="2">
        <v>-2.3699999999999999E-2</v>
      </c>
      <c r="C520" s="2">
        <v>-2.2800000000000001E-2</v>
      </c>
      <c r="D520" s="2">
        <v>-2.2200000000000001E-2</v>
      </c>
      <c r="E520" s="2">
        <v>-2.3900000000000001E-2</v>
      </c>
      <c r="F520">
        <f t="shared" si="34"/>
        <v>2</v>
      </c>
      <c r="G520">
        <f t="shared" si="35"/>
        <v>2011</v>
      </c>
      <c r="L520" s="4">
        <f>IF(OR(F519=1, F519=3, F519=4, F519=5, F519=6,F519=9,F519=10,F519=11), B519-C519, IF(OR(F519=2, F519=7,F519=8,F519=12), C519-B519, ""))</f>
        <v>9.0000000000000149E-4</v>
      </c>
      <c r="M520" s="4">
        <v>1.0402823610540469E-3</v>
      </c>
      <c r="R520" s="4">
        <f>IF(OR(F519=1, F519=4, F519=9,F519=10,F519=11), D519-B519, IF(OR(F519=2,F519=3,F519=5,F519=6, F519=7,F519=8,F519=12), B519-D519, ""))</f>
        <v>-1.7000000000000001E-3</v>
      </c>
      <c r="S520" s="4">
        <v>-1.4748616476975042E-3</v>
      </c>
      <c r="X520" s="2">
        <f>IF(OR(F519=1, F519=3, F519=4, F519=5,F519=9,F519=10,F519=11), B519-E519, IF(OR(F519=2, F519=6, F519=7,F519=8,F519=12), E519-B519, ""))</f>
        <v>2.4000000000000028E-3</v>
      </c>
      <c r="Y520" s="4">
        <v>2.0117877266384392E-3</v>
      </c>
      <c r="AD520" s="4">
        <f>IF(OR(F519=1, F519=3, F519=4, F519=5,F519=9,F519=10,F519=11), D519-C519, IF(OR(F519=2, F519=6, F519=7,F519=8,F519=12), C519-D519, ""))</f>
        <v>-7.9999999999999863E-4</v>
      </c>
      <c r="AE520" s="4">
        <v>-4.3457928664345728E-4</v>
      </c>
      <c r="AJ520" s="4">
        <f>IF(OR(F519=1,F519=2, F519=3,F519=9,F519=11,F519=12), C519-E519, IF(OR( F519=4, F519=5,F519=6, F519=7,F519=8,F519=10), E519-C519, ""))</f>
        <v>-1.5000000000000013E-3</v>
      </c>
      <c r="AK520" s="4">
        <v>-9.715053655843923E-4</v>
      </c>
      <c r="AP520" s="4">
        <f>IF(OR(F519=1, F519=3,F519=4, F519=5,F519=9,F519=10,F519=11), D519-E519, IF(OR(F519=2,F519=6, F519=7,F519=8,F519=12), E519-D519, ""))</f>
        <v>7.000000000000027E-4</v>
      </c>
      <c r="AQ520" s="4">
        <v>5.3692607894093502E-4</v>
      </c>
    </row>
    <row r="521" spans="1:43" x14ac:dyDescent="0.3">
      <c r="A521" s="1">
        <v>40581</v>
      </c>
      <c r="B521" s="2">
        <v>0</v>
      </c>
      <c r="C521" s="2">
        <v>-6.6E-3</v>
      </c>
      <c r="D521" s="2">
        <v>-4.7999999999999996E-3</v>
      </c>
      <c r="E521" s="2">
        <v>1.6000000000000001E-3</v>
      </c>
      <c r="F521">
        <f t="shared" si="34"/>
        <v>2</v>
      </c>
      <c r="G521">
        <f t="shared" si="35"/>
        <v>2011</v>
      </c>
      <c r="L521" s="4">
        <f>IF(OR(F520=1, F520=3, F520=4, F520=5, F520=6,F520=9,F520=10,F520=11), B520-C520, IF(OR(F520=2, F520=7,F520=8,F520=12), C520-B520, ""))</f>
        <v>8.9999999999999802E-4</v>
      </c>
      <c r="M521" s="4">
        <v>-1.9041835450904845E-4</v>
      </c>
      <c r="R521" s="4">
        <f>IF(OR(F520=1, F520=4, F520=9,F520=10,F520=11), D520-B520, IF(OR(F520=2,F520=3,F520=5,F520=6, F520=7,F520=8,F520=12), B520-D520, ""))</f>
        <v>-1.4999999999999979E-3</v>
      </c>
      <c r="S521" s="4">
        <v>-5.3453320867485818E-3</v>
      </c>
      <c r="X521" s="2">
        <f>IF(OR(F520=1, F520=3, F520=4, F520=5,F520=9,F520=10,F520=11), B520-E520, IF(OR(F520=2, F520=6, F520=7,F520=8,F520=12), E520-B520, ""))</f>
        <v>-2.0000000000000226E-4</v>
      </c>
      <c r="Y521" s="4">
        <v>-4.6471601199222666E-4</v>
      </c>
      <c r="AD521" s="4">
        <f>IF(OR(F520=1, F520=3, F520=4, F520=5,F520=9,F520=10,F520=11), D520-C520, IF(OR(F520=2, F520=6, F520=7,F520=8,F520=12), C520-D520, ""))</f>
        <v>-5.9999999999999984E-4</v>
      </c>
      <c r="AE521" s="4">
        <v>-5.5357504412576301E-3</v>
      </c>
      <c r="AJ521" s="4">
        <f>IF(OR(F520=1,F520=2, F520=3,F520=9,F520=11,F520=12), C520-E520, IF(OR( F520=4, F520=5,F520=6, F520=7,F520=8,F520=10), E520-C520, ""))</f>
        <v>1.1000000000000003E-3</v>
      </c>
      <c r="AK521" s="4">
        <v>2.7429765748317821E-4</v>
      </c>
      <c r="AP521" s="4">
        <f>IF(OR(F520=1, F520=3,F520=4, F520=5,F520=9,F520=10,F520=11), D520-E520, IF(OR(F520=2,F520=6, F520=7,F520=8,F520=12), E520-D520, ""))</f>
        <v>-1.7000000000000001E-3</v>
      </c>
      <c r="AQ521" s="4">
        <v>-5.810048098740808E-3</v>
      </c>
    </row>
    <row r="522" spans="1:43" x14ac:dyDescent="0.3">
      <c r="A522" s="1">
        <v>40582</v>
      </c>
      <c r="B522" s="2">
        <v>-1.55E-2</v>
      </c>
      <c r="C522" s="2">
        <v>-1.8499999999999999E-2</v>
      </c>
      <c r="D522" s="2">
        <v>-2.2800000000000001E-2</v>
      </c>
      <c r="E522" s="2">
        <v>-1.4500000000000001E-2</v>
      </c>
      <c r="F522">
        <f t="shared" si="34"/>
        <v>2</v>
      </c>
      <c r="G522">
        <f t="shared" si="35"/>
        <v>2011</v>
      </c>
      <c r="L522" s="4">
        <f>IF(OR(F521=1, F521=3, F521=4, F521=5, F521=6,F521=9,F521=10,F521=11), B521-C521, IF(OR(F521=2, F521=7,F521=8,F521=12), C521-B521, ""))</f>
        <v>-6.6E-3</v>
      </c>
      <c r="M522" s="4">
        <v>-3.0721170281296532E-3</v>
      </c>
      <c r="R522" s="4">
        <f>IF(OR(F521=1, F521=4, F521=9,F521=10,F521=11), D521-B521, IF(OR(F521=2,F521=3,F521=5,F521=6, F521=7,F521=8,F521=12), B521-D521, ""))</f>
        <v>4.7999999999999996E-3</v>
      </c>
      <c r="S522" s="4">
        <v>1.2929634675194791E-3</v>
      </c>
      <c r="X522" s="2">
        <f>IF(OR(F521=1, F521=3, F521=4, F521=5,F521=9,F521=10,F521=11), B521-E521, IF(OR(F521=2, F521=6, F521=7,F521=8,F521=12), E521-B521, ""))</f>
        <v>1.6000000000000001E-3</v>
      </c>
      <c r="Y522" s="4">
        <v>-2.9096858481859863E-3</v>
      </c>
      <c r="AD522" s="4">
        <f>IF(OR(F521=1, F521=3, F521=4, F521=5,F521=9,F521=10,F521=11), D521-C521, IF(OR(F521=2, F521=6, F521=7,F521=8,F521=12), C521-D521, ""))</f>
        <v>-1.8000000000000004E-3</v>
      </c>
      <c r="AE522" s="4">
        <v>-1.7791535606101741E-3</v>
      </c>
      <c r="AJ522" s="4">
        <f>IF(OR(F521=1,F521=2, F521=3,F521=9,F521=11,F521=12), C521-E521, IF(OR( F521=4, F521=5,F521=6, F521=7,F521=8,F521=10), E521-C521, ""))</f>
        <v>-8.2000000000000007E-3</v>
      </c>
      <c r="AK522" s="4">
        <v>-1.6243117994366695E-4</v>
      </c>
      <c r="AP522" s="4">
        <f>IF(OR(F521=1, F521=3,F521=4, F521=5,F521=9,F521=10,F521=11), D521-E521, IF(OR(F521=2,F521=6, F521=7,F521=8,F521=12), E521-D521, ""))</f>
        <v>6.3999999999999994E-3</v>
      </c>
      <c r="AQ522" s="4">
        <v>-1.6167223806665071E-3</v>
      </c>
    </row>
    <row r="523" spans="1:43" x14ac:dyDescent="0.3">
      <c r="A523" s="1">
        <v>40583</v>
      </c>
      <c r="B523" s="2">
        <v>-1.11E-2</v>
      </c>
      <c r="C523" s="2">
        <v>-8.9999999999999998E-4</v>
      </c>
      <c r="D523" s="2">
        <v>-3.0999999999999999E-3</v>
      </c>
      <c r="E523" s="2">
        <v>-1.03E-2</v>
      </c>
      <c r="F523">
        <f t="shared" si="34"/>
        <v>2</v>
      </c>
      <c r="G523">
        <f t="shared" si="35"/>
        <v>2011</v>
      </c>
      <c r="L523" s="4">
        <f>IF(OR(F522=1, F522=3, F522=4, F522=5, F522=6,F522=9,F522=10,F522=11), B522-C522, IF(OR(F522=2, F522=7,F522=8,F522=12), C522-B522, ""))</f>
        <v>-2.9999999999999992E-3</v>
      </c>
      <c r="M523" s="4">
        <v>-7.0403163651855524E-4</v>
      </c>
      <c r="R523" s="4">
        <f>IF(OR(F522=1, F522=4, F522=9,F522=10,F522=11), D522-B522, IF(OR(F522=2,F522=3,F522=5,F522=6, F522=7,F522=8,F522=12), B522-D522, ""))</f>
        <v>7.3000000000000009E-3</v>
      </c>
      <c r="S523" s="4">
        <v>-8.4006486858609602E-4</v>
      </c>
      <c r="X523" s="2">
        <f>IF(OR(F522=1, F522=3, F522=4, F522=5,F522=9,F522=10,F522=11), B522-E522, IF(OR(F522=2, F522=6, F522=7,F522=8,F522=12), E522-B522, ""))</f>
        <v>9.9999999999999915E-4</v>
      </c>
      <c r="Y523" s="4">
        <v>-6.4401820245749619E-4</v>
      </c>
      <c r="AD523" s="4">
        <f>IF(OR(F522=1, F522=3, F522=4, F522=5,F522=9,F522=10,F522=11), D522-C522, IF(OR(F522=2, F522=6, F522=7,F522=8,F522=12), C522-D522, ""))</f>
        <v>4.3000000000000017E-3</v>
      </c>
      <c r="AE523" s="4">
        <v>-1.5440965051046513E-3</v>
      </c>
      <c r="AJ523" s="4">
        <f>IF(OR(F522=1,F522=2, F522=3,F522=9,F522=11,F522=12), C522-E522, IF(OR( F522=4, F522=5,F522=6, F522=7,F522=8,F522=10), E522-C522, ""))</f>
        <v>-3.9999999999999983E-3</v>
      </c>
      <c r="AK523" s="4">
        <v>-6.0013434061059051E-5</v>
      </c>
      <c r="AP523" s="4">
        <f>IF(OR(F522=1, F522=3,F522=4, F522=5,F522=9,F522=10,F522=11), D522-E522, IF(OR(F522=2,F522=6, F522=7,F522=8,F522=12), E522-D522, ""))</f>
        <v>8.3000000000000001E-3</v>
      </c>
      <c r="AQ523" s="4">
        <v>-1.4840830710435922E-3</v>
      </c>
    </row>
    <row r="524" spans="1:43" x14ac:dyDescent="0.3">
      <c r="A524" s="1">
        <v>40584</v>
      </c>
      <c r="B524" s="2">
        <v>-5.3E-3</v>
      </c>
      <c r="C524" s="2">
        <v>-8.3000000000000001E-3</v>
      </c>
      <c r="D524" s="2">
        <v>-4.1999999999999997E-3</v>
      </c>
      <c r="E524" s="2">
        <v>-7.4000000000000003E-3</v>
      </c>
      <c r="F524">
        <f t="shared" si="34"/>
        <v>2</v>
      </c>
      <c r="G524">
        <f t="shared" si="35"/>
        <v>2011</v>
      </c>
      <c r="L524" s="4">
        <f>IF(OR(F523=1, F523=3, F523=4, F523=5, F523=6,F523=9,F523=10,F523=11), B523-C523, IF(OR(F523=2, F523=7,F523=8,F523=12), C523-B523, ""))</f>
        <v>1.0200000000000001E-2</v>
      </c>
      <c r="M524" s="4">
        <v>4.3458556531037647E-3</v>
      </c>
      <c r="R524" s="4">
        <f>IF(OR(F523=1, F523=4, F523=9,F523=10,F523=11), D523-B523, IF(OR(F523=2,F523=3,F523=5,F523=6, F523=7,F523=8,F523=12), B523-D523, ""))</f>
        <v>-8.0000000000000002E-3</v>
      </c>
      <c r="S524" s="4">
        <v>-2.3370573863972909E-4</v>
      </c>
      <c r="X524" s="2">
        <f>IF(OR(F523=1, F523=3, F523=4, F523=5,F523=9,F523=10,F523=11), B523-E523, IF(OR(F523=2, F523=6, F523=7,F523=8,F523=12), E523-B523, ""))</f>
        <v>8.0000000000000036E-4</v>
      </c>
      <c r="Y524" s="4">
        <v>2.6637173101357668E-3</v>
      </c>
      <c r="AD524" s="4">
        <f>IF(OR(F523=1, F523=3, F523=4, F523=5,F523=9,F523=10,F523=11), D523-C523, IF(OR(F523=2, F523=6, F523=7,F523=8,F523=12), C523-D523, ""))</f>
        <v>2.1999999999999997E-3</v>
      </c>
      <c r="AE524" s="4">
        <v>4.1121499144640356E-3</v>
      </c>
      <c r="AJ524" s="4">
        <f>IF(OR(F523=1,F523=2, F523=3,F523=9,F523=11,F523=12), C523-E523, IF(OR( F523=4, F523=5,F523=6, F523=7,F523=8,F523=10), E523-C523, ""))</f>
        <v>9.4000000000000004E-3</v>
      </c>
      <c r="AK524" s="4">
        <v>1.6821383429679979E-3</v>
      </c>
      <c r="AP524" s="4">
        <f>IF(OR(F523=1, F523=3,F523=4, F523=5,F523=9,F523=10,F523=11), D523-E523, IF(OR(F523=2,F523=6, F523=7,F523=8,F523=12), E523-D523, ""))</f>
        <v>-7.1999999999999998E-3</v>
      </c>
      <c r="AQ524" s="4">
        <v>2.4300115714960377E-3</v>
      </c>
    </row>
    <row r="525" spans="1:43" x14ac:dyDescent="0.3">
      <c r="A525" s="1">
        <v>40585</v>
      </c>
      <c r="B525" s="2">
        <v>1.61E-2</v>
      </c>
      <c r="C525" s="2">
        <v>3.8399999999999997E-2</v>
      </c>
      <c r="D525" s="2">
        <v>3.7100000000000001E-2</v>
      </c>
      <c r="E525" s="2">
        <v>1.52E-2</v>
      </c>
      <c r="F525">
        <f t="shared" si="34"/>
        <v>2</v>
      </c>
      <c r="G525">
        <f t="shared" si="35"/>
        <v>2011</v>
      </c>
      <c r="L525" s="4">
        <f>IF(OR(F524=1, F524=3, F524=4, F524=5, F524=6,F524=9,F524=10,F524=11), B524-C524, IF(OR(F524=2, F524=7,F524=8,F524=12), C524-B524, ""))</f>
        <v>-3.0000000000000001E-3</v>
      </c>
      <c r="M525" s="4">
        <v>4.6230014274414788E-3</v>
      </c>
      <c r="R525" s="4">
        <f>IF(OR(F524=1, F524=4, F524=9,F524=10,F524=11), D524-B524, IF(OR(F524=2,F524=3,F524=5,F524=6, F524=7,F524=8,F524=12), B524-D524, ""))</f>
        <v>-1.1000000000000003E-3</v>
      </c>
      <c r="S525" s="4">
        <v>1.0986271281845776E-3</v>
      </c>
      <c r="X525" s="2">
        <f>IF(OR(F524=1, F524=3, F524=4, F524=5,F524=9,F524=10,F524=11), B524-E524, IF(OR(F524=2, F524=6, F524=7,F524=8,F524=12), E524-B524, ""))</f>
        <v>-2.1000000000000003E-3</v>
      </c>
      <c r="Y525" s="4">
        <v>4.9629059371954186E-3</v>
      </c>
      <c r="AD525" s="4">
        <f>IF(OR(F524=1, F524=3, F524=4, F524=5,F524=9,F524=10,F524=11), D524-C524, IF(OR(F524=2, F524=6, F524=7,F524=8,F524=12), C524-D524, ""))</f>
        <v>-4.1000000000000003E-3</v>
      </c>
      <c r="AE525" s="4">
        <v>5.7216285556260568E-3</v>
      </c>
      <c r="AJ525" s="4">
        <f>IF(OR(F524=1,F524=2, F524=3,F524=9,F524=11,F524=12), C524-E524, IF(OR( F524=4, F524=5,F524=6, F524=7,F524=8,F524=10), E524-C524, ""))</f>
        <v>-8.9999999999999976E-4</v>
      </c>
      <c r="AK525" s="4">
        <v>-3.3990450975393939E-4</v>
      </c>
      <c r="AP525" s="4">
        <f>IF(OR(F524=1, F524=3,F524=4, F524=5,F524=9,F524=10,F524=11), D524-E524, IF(OR(F524=2,F524=6, F524=7,F524=8,F524=12), E524-D524, ""))</f>
        <v>-3.2000000000000006E-3</v>
      </c>
      <c r="AQ525" s="4">
        <v>6.0615330653799957E-3</v>
      </c>
    </row>
    <row r="526" spans="1:43" x14ac:dyDescent="0.3">
      <c r="A526" s="1">
        <v>40588</v>
      </c>
      <c r="B526" s="2">
        <v>2.75E-2</v>
      </c>
      <c r="C526" s="2">
        <v>3.3099999999999997E-2</v>
      </c>
      <c r="D526" s="2">
        <v>3.4000000000000002E-2</v>
      </c>
      <c r="E526" s="2">
        <v>2.6700000000000002E-2</v>
      </c>
      <c r="F526">
        <f t="shared" si="34"/>
        <v>2</v>
      </c>
      <c r="G526">
        <f t="shared" si="35"/>
        <v>2011</v>
      </c>
      <c r="L526" s="4">
        <f>IF(OR(F525=1, F525=3, F525=4, F525=5, F525=6,F525=9,F525=10,F525=11), B525-C525, IF(OR(F525=2, F525=7,F525=8,F525=12), C525-B525, ""))</f>
        <v>2.2299999999999997E-2</v>
      </c>
      <c r="M526" s="4">
        <v>1.5108710038439907E-3</v>
      </c>
      <c r="R526" s="4">
        <f>IF(OR(F525=1, F525=4, F525=9,F525=10,F525=11), D525-B525, IF(OR(F525=2,F525=3,F525=5,F525=6, F525=7,F525=8,F525=12), B525-D525, ""))</f>
        <v>-2.1000000000000001E-2</v>
      </c>
      <c r="S526" s="4">
        <v>-2.8990101743015203E-3</v>
      </c>
      <c r="X526" s="2">
        <f>IF(OR(F525=1, F525=3, F525=4, F525=5,F525=9,F525=10,F525=11), B525-E525, IF(OR(F525=2, F525=6, F525=7,F525=8,F525=12), E525-B525, ""))</f>
        <v>-8.9999999999999976E-4</v>
      </c>
      <c r="Y526" s="4">
        <v>-5.4347195123877749E-5</v>
      </c>
      <c r="AD526" s="4">
        <f>IF(OR(F525=1, F525=3, F525=4, F525=5,F525=9,F525=10,F525=11), D525-C525, IF(OR(F525=2, F525=6, F525=7,F525=8,F525=12), C525-D525, ""))</f>
        <v>1.2999999999999956E-3</v>
      </c>
      <c r="AE526" s="4">
        <v>-1.3881391704575299E-3</v>
      </c>
      <c r="AJ526" s="4">
        <f>IF(OR(F525=1,F525=2, F525=3,F525=9,F525=11,F525=12), C525-E525, IF(OR( F525=4, F525=5,F525=6, F525=7,F525=8,F525=10), E525-C525, ""))</f>
        <v>2.3199999999999998E-2</v>
      </c>
      <c r="AK526" s="4">
        <v>1.5652181989678684E-3</v>
      </c>
      <c r="AP526" s="4">
        <f>IF(OR(F525=1, F525=3,F525=4, F525=5,F525=9,F525=10,F525=11), D525-E525, IF(OR(F525=2,F525=6, F525=7,F525=8,F525=12), E525-D525, ""))</f>
        <v>-2.1900000000000003E-2</v>
      </c>
      <c r="AQ526" s="4">
        <v>-2.9533573694253985E-3</v>
      </c>
    </row>
    <row r="527" spans="1:43" x14ac:dyDescent="0.3">
      <c r="A527" s="1">
        <v>40589</v>
      </c>
      <c r="B527" s="2">
        <v>4.5999999999999999E-3</v>
      </c>
      <c r="C527" s="2">
        <v>1.3100000000000001E-2</v>
      </c>
      <c r="D527" s="2">
        <v>1.4500000000000001E-2</v>
      </c>
      <c r="E527" s="2">
        <v>3.8999999999999998E-3</v>
      </c>
      <c r="F527">
        <f t="shared" si="34"/>
        <v>2</v>
      </c>
      <c r="G527">
        <f t="shared" si="35"/>
        <v>2011</v>
      </c>
      <c r="L527" s="4">
        <f>IF(OR(F526=1, F526=3, F526=4, F526=5, F526=6,F526=9,F526=10,F526=11), B526-C526, IF(OR(F526=2, F526=7,F526=8,F526=12), C526-B526, ""))</f>
        <v>5.5999999999999973E-3</v>
      </c>
      <c r="M527" s="4">
        <v>-7.8824818443828546E-4</v>
      </c>
      <c r="R527" s="4">
        <f>IF(OR(F526=1, F526=4, F526=9,F526=10,F526=11), D526-B526, IF(OR(F526=2,F526=3,F526=5,F526=6, F526=7,F526=8,F526=12), B526-D526, ""))</f>
        <v>-6.5000000000000023E-3</v>
      </c>
      <c r="S527" s="4">
        <v>2.2107746999034837E-4</v>
      </c>
      <c r="X527" s="2">
        <f>IF(OR(F526=1, F526=3, F526=4, F526=5,F526=9,F526=10,F526=11), B526-E526, IF(OR(F526=2, F526=6, F526=7,F526=8,F526=12), E526-B526, ""))</f>
        <v>-7.9999999999999863E-4</v>
      </c>
      <c r="Y527" s="4">
        <v>-1.4829859172348224E-3</v>
      </c>
      <c r="AD527" s="4">
        <f>IF(OR(F526=1, F526=3, F526=4, F526=5,F526=9,F526=10,F526=11), D526-C526, IF(OR(F526=2, F526=6, F526=7,F526=8,F526=12), C526-D526, ""))</f>
        <v>-9.0000000000000496E-4</v>
      </c>
      <c r="AE527" s="4">
        <v>-5.671707144479371E-4</v>
      </c>
      <c r="AJ527" s="4">
        <f>IF(OR(F526=1,F526=2, F526=3,F526=9,F526=11,F526=12), C526-E526, IF(OR( F526=4, F526=5,F526=6, F526=7,F526=8,F526=10), E526-C526, ""))</f>
        <v>6.399999999999996E-3</v>
      </c>
      <c r="AK527" s="4">
        <v>6.9473773279653684E-4</v>
      </c>
      <c r="AP527" s="4">
        <f>IF(OR(F526=1, F526=3,F526=4, F526=5,F526=9,F526=10,F526=11), D526-E526, IF(OR(F526=2,F526=6, F526=7,F526=8,F526=12), E526-D526, ""))</f>
        <v>-7.3000000000000009E-3</v>
      </c>
      <c r="AQ527" s="4">
        <v>-1.261908447244474E-3</v>
      </c>
    </row>
    <row r="528" spans="1:43" x14ac:dyDescent="0.3">
      <c r="A528" s="1">
        <v>40590</v>
      </c>
      <c r="B528" s="2">
        <v>1E-4</v>
      </c>
      <c r="C528" s="2">
        <v>-6.1999999999999998E-3</v>
      </c>
      <c r="D528" s="2">
        <v>1E-4</v>
      </c>
      <c r="E528" s="2">
        <v>1.5E-3</v>
      </c>
      <c r="F528">
        <f t="shared" si="34"/>
        <v>2</v>
      </c>
      <c r="G528">
        <f t="shared" si="35"/>
        <v>2011</v>
      </c>
      <c r="L528" s="4">
        <f>IF(OR(F527=1, F527=3, F527=4, F527=5, F527=6,F527=9,F527=10,F527=11), B527-C527, IF(OR(F527=2, F527=7,F527=8,F527=12), C527-B527, ""))</f>
        <v>8.5000000000000006E-3</v>
      </c>
      <c r="M528" s="4">
        <v>-1.9748255966981444E-3</v>
      </c>
      <c r="R528" s="4">
        <f>IF(OR(F527=1, F527=4, F527=9,F527=10,F527=11), D527-B527, IF(OR(F527=2,F527=3,F527=5,F527=6, F527=7,F527=8,F527=12), B527-D527, ""))</f>
        <v>-9.9000000000000008E-3</v>
      </c>
      <c r="S528" s="4">
        <v>2.1570947437608167E-4</v>
      </c>
      <c r="X528" s="2">
        <f>IF(OR(F527=1, F527=3, F527=4, F527=5,F527=9,F527=10,F527=11), B527-E527, IF(OR(F527=2, F527=6, F527=7,F527=8,F527=12), E527-B527, ""))</f>
        <v>-7.000000000000001E-4</v>
      </c>
      <c r="Y528" s="4">
        <v>-9.6098329029500732E-4</v>
      </c>
      <c r="AD528" s="4">
        <f>IF(OR(F527=1, F527=3, F527=4, F527=5,F527=9,F527=10,F527=11), D527-C527, IF(OR(F527=2, F527=6, F527=7,F527=8,F527=12), C527-D527, ""))</f>
        <v>-1.4000000000000002E-3</v>
      </c>
      <c r="AE528" s="4">
        <v>-1.7591161223220624E-3</v>
      </c>
      <c r="AJ528" s="4">
        <f>IF(OR(F527=1,F527=2, F527=3,F527=9,F527=11,F527=12), C527-E527, IF(OR( F527=4, F527=5,F527=6, F527=7,F527=8,F527=10), E527-C527, ""))</f>
        <v>9.1999999999999998E-3</v>
      </c>
      <c r="AK528" s="4">
        <v>-1.0138423064031368E-3</v>
      </c>
      <c r="AP528" s="4">
        <f>IF(OR(F527=1, F527=3,F527=4, F527=5,F527=9,F527=10,F527=11), D527-E527, IF(OR(F527=2,F527=6, F527=7,F527=8,F527=12), E527-D527, ""))</f>
        <v>-1.0600000000000002E-2</v>
      </c>
      <c r="AQ528" s="4">
        <v>-7.4527381591892559E-4</v>
      </c>
    </row>
    <row r="529" spans="1:43" x14ac:dyDescent="0.3">
      <c r="A529" s="1">
        <v>40591</v>
      </c>
      <c r="B529" s="2">
        <v>1.18E-2</v>
      </c>
      <c r="C529" s="2">
        <v>2.2100000000000002E-2</v>
      </c>
      <c r="D529" s="2">
        <v>1.5900000000000001E-2</v>
      </c>
      <c r="E529" s="2">
        <v>1.1299999999999999E-2</v>
      </c>
      <c r="F529">
        <f t="shared" si="34"/>
        <v>2</v>
      </c>
      <c r="G529">
        <f t="shared" si="35"/>
        <v>2011</v>
      </c>
      <c r="L529" s="4">
        <f>IF(OR(F528=1, F528=3, F528=4, F528=5, F528=6,F528=9,F528=10,F528=11), B528-C528, IF(OR(F528=2, F528=7,F528=8,F528=12), C528-B528, ""))</f>
        <v>-6.3E-3</v>
      </c>
      <c r="M529" s="4">
        <v>-5.8167714013823441E-3</v>
      </c>
      <c r="R529" s="4">
        <f>IF(OR(F528=1, F528=4, F528=9,F528=10,F528=11), D528-B528, IF(OR(F528=2,F528=3,F528=5,F528=6, F528=7,F528=8,F528=12), B528-D528, ""))</f>
        <v>0</v>
      </c>
      <c r="S529" s="4">
        <v>2.7880901913943743E-3</v>
      </c>
      <c r="X529" s="2">
        <f>IF(OR(F528=1, F528=3, F528=4, F528=5,F528=9,F528=10,F528=11), B528-E528, IF(OR(F528=2, F528=6, F528=7,F528=8,F528=12), E528-B528, ""))</f>
        <v>1.4E-3</v>
      </c>
      <c r="Y529" s="4">
        <v>-4.6121521326985453E-3</v>
      </c>
      <c r="AD529" s="4">
        <f>IF(OR(F528=1, F528=3, F528=4, F528=5,F528=9,F528=10,F528=11), D528-C528, IF(OR(F528=2, F528=6, F528=7,F528=8,F528=12), C528-D528, ""))</f>
        <v>-6.3E-3</v>
      </c>
      <c r="AE529" s="4">
        <v>-3.0286812099879698E-3</v>
      </c>
      <c r="AJ529" s="4">
        <f>IF(OR(F528=1,F528=2, F528=3,F528=9,F528=11,F528=12), C528-E528, IF(OR( F528=4, F528=5,F528=6, F528=7,F528=8,F528=10), E528-C528, ""))</f>
        <v>-7.7000000000000002E-3</v>
      </c>
      <c r="AK529" s="4">
        <v>-1.2046192686837988E-3</v>
      </c>
      <c r="AP529" s="4">
        <f>IF(OR(F528=1, F528=3,F528=4, F528=5,F528=9,F528=10,F528=11), D528-E528, IF(OR(F528=2,F528=6, F528=7,F528=8,F528=12), E528-D528, ""))</f>
        <v>1.4E-3</v>
      </c>
      <c r="AQ529" s="4">
        <v>-1.824061941304171E-3</v>
      </c>
    </row>
    <row r="530" spans="1:43" x14ac:dyDescent="0.3">
      <c r="A530" s="1">
        <v>40592</v>
      </c>
      <c r="B530" s="2">
        <v>-1.5800000000000002E-2</v>
      </c>
      <c r="C530" s="2">
        <v>-1.5900000000000001E-2</v>
      </c>
      <c r="D530" s="2">
        <v>-1.66E-2</v>
      </c>
      <c r="E530" s="2">
        <v>-1.6E-2</v>
      </c>
      <c r="F530">
        <f t="shared" si="34"/>
        <v>2</v>
      </c>
      <c r="G530">
        <f t="shared" si="35"/>
        <v>2011</v>
      </c>
      <c r="L530" s="4">
        <f>IF(OR(F529=1, F529=3, F529=4, F529=5, F529=6,F529=9,F529=10,F529=11), B529-C529, IF(OR(F529=2, F529=7,F529=8,F529=12), C529-B529, ""))</f>
        <v>1.0300000000000002E-2</v>
      </c>
      <c r="M530" s="4">
        <v>2.5257179668429926E-3</v>
      </c>
      <c r="R530" s="4">
        <f>IF(OR(F529=1, F529=4, F529=9,F529=10,F529=11), D529-B529, IF(OR(F529=2,F529=3,F529=5,F529=6, F529=7,F529=8,F529=12), B529-D529, ""))</f>
        <v>-4.1000000000000012E-3</v>
      </c>
      <c r="S530" s="4">
        <v>-3.8415119191026253E-4</v>
      </c>
      <c r="X530" s="2">
        <f>IF(OR(F529=1, F529=3, F529=4, F529=5,F529=9,F529=10,F529=11), B529-E529, IF(OR(F529=2, F529=6, F529=7,F529=8,F529=12), E529-B529, ""))</f>
        <v>-5.0000000000000044E-4</v>
      </c>
      <c r="Y530" s="4">
        <v>1.5918021585219024E-3</v>
      </c>
      <c r="AD530" s="4">
        <f>IF(OR(F529=1, F529=3, F529=4, F529=5,F529=9,F529=10,F529=11), D529-C529, IF(OR(F529=2, F529=6, F529=7,F529=8,F529=12), C529-D529, ""))</f>
        <v>6.2000000000000006E-3</v>
      </c>
      <c r="AE530" s="4">
        <v>2.1415667749327301E-3</v>
      </c>
      <c r="AJ530" s="4">
        <f>IF(OR(F529=1,F529=2, F529=3,F529=9,F529=11,F529=12), C529-E529, IF(OR( F529=4, F529=5,F529=6, F529=7,F529=8,F529=10), E529-C529, ""))</f>
        <v>1.0800000000000002E-2</v>
      </c>
      <c r="AK530" s="4">
        <v>9.3391580832109019E-4</v>
      </c>
      <c r="AP530" s="4">
        <f>IF(OR(F529=1, F529=3,F529=4, F529=5,F529=9,F529=10,F529=11), D529-E529, IF(OR(F529=2,F529=6, F529=7,F529=8,F529=12), E529-D529, ""))</f>
        <v>-4.6000000000000017E-3</v>
      </c>
      <c r="AQ530" s="4">
        <v>1.2076509666116399E-3</v>
      </c>
    </row>
    <row r="531" spans="1:43" x14ac:dyDescent="0.3">
      <c r="A531" s="1">
        <v>40595</v>
      </c>
      <c r="B531" s="2">
        <v>1.09E-2</v>
      </c>
      <c r="C531" s="2">
        <v>8.3000000000000001E-3</v>
      </c>
      <c r="D531" s="2">
        <v>9.1999999999999998E-3</v>
      </c>
      <c r="E531" s="2">
        <v>1.2500000000000001E-2</v>
      </c>
      <c r="F531">
        <f t="shared" si="34"/>
        <v>2</v>
      </c>
      <c r="G531">
        <f t="shared" si="35"/>
        <v>2011</v>
      </c>
      <c r="L531" s="4">
        <f>IF(OR(F530=1, F530=3, F530=4, F530=5, F530=6,F530=9,F530=10,F530=11), B530-C530, IF(OR(F530=2, F530=7,F530=8,F530=12), C530-B530, ""))</f>
        <v>-9.9999999999999395E-5</v>
      </c>
      <c r="M531" s="4">
        <v>-7.6883559634371938E-3</v>
      </c>
      <c r="R531" s="4">
        <f>IF(OR(F530=1, F530=4, F530=9,F530=10,F530=11), D530-B530, IF(OR(F530=2,F530=3,F530=5,F530=6, F530=7,F530=8,F530=12), B530-D530, ""))</f>
        <v>7.9999999999999863E-4</v>
      </c>
      <c r="S531" s="4">
        <v>-2.5306097061129108E-3</v>
      </c>
      <c r="X531" s="2">
        <f>IF(OR(F530=1, F530=3, F530=4, F530=5,F530=9,F530=10,F530=11), B530-E530, IF(OR(F530=2, F530=6, F530=7,F530=8,F530=12), E530-B530, ""))</f>
        <v>-1.9999999999999879E-4</v>
      </c>
      <c r="Y531" s="4">
        <v>-6.7489553075044803E-3</v>
      </c>
      <c r="AD531" s="4">
        <f>IF(OR(F530=1, F530=3, F530=4, F530=5,F530=9,F530=10,F530=11), D530-C530, IF(OR(F530=2, F530=6, F530=7,F530=8,F530=12), C530-D530, ""))</f>
        <v>6.9999999999999923E-4</v>
      </c>
      <c r="AE531" s="4">
        <v>-1.0218965669550105E-2</v>
      </c>
      <c r="AJ531" s="4">
        <f>IF(OR(F530=1,F530=2, F530=3,F530=9,F530=11,F530=12), C530-E530, IF(OR( F530=4, F530=5,F530=6, F530=7,F530=8,F530=10), E530-C530, ""))</f>
        <v>9.9999999999999395E-5</v>
      </c>
      <c r="AK531" s="4">
        <v>-9.3940065593271348E-4</v>
      </c>
      <c r="AP531" s="4">
        <f>IF(OR(F530=1, F530=3,F530=4, F530=5,F530=9,F530=10,F530=11), D530-E530, IF(OR(F530=2,F530=6, F530=7,F530=8,F530=12), E530-D530, ""))</f>
        <v>5.9999999999999984E-4</v>
      </c>
      <c r="AQ531" s="4">
        <v>-9.279565013617392E-3</v>
      </c>
    </row>
    <row r="532" spans="1:43" x14ac:dyDescent="0.3">
      <c r="A532" s="1">
        <v>40596</v>
      </c>
      <c r="B532" s="2">
        <v>-8.9999999999999993E-3</v>
      </c>
      <c r="C532" s="2">
        <v>-1.7000000000000001E-2</v>
      </c>
      <c r="D532" s="2">
        <v>-1.9300000000000001E-2</v>
      </c>
      <c r="E532" s="2">
        <v>-7.7000000000000002E-3</v>
      </c>
      <c r="F532">
        <f t="shared" si="34"/>
        <v>2</v>
      </c>
      <c r="G532">
        <f t="shared" si="35"/>
        <v>2011</v>
      </c>
      <c r="L532" s="4">
        <f>IF(OR(F531=1, F531=3, F531=4, F531=5, F531=6,F531=9,F531=10,F531=11), B531-C531, IF(OR(F531=2, F531=7,F531=8,F531=12), C531-B531, ""))</f>
        <v>-2.5999999999999999E-3</v>
      </c>
      <c r="M532" s="4">
        <v>2.6449162798749372E-3</v>
      </c>
      <c r="R532" s="4">
        <f>IF(OR(F531=1, F531=4, F531=9,F531=10,F531=11), D531-B531, IF(OR(F531=2,F531=3,F531=5,F531=6, F531=7,F531=8,F531=12), B531-D531, ""))</f>
        <v>1.7000000000000001E-3</v>
      </c>
      <c r="S532" s="4">
        <v>-2.2457176557465867E-3</v>
      </c>
      <c r="X532" s="2">
        <f>IF(OR(F531=1, F531=3, F531=4, F531=5,F531=9,F531=10,F531=11), B531-E531, IF(OR(F531=2, F531=6, F531=7,F531=8,F531=12), E531-B531, ""))</f>
        <v>1.6000000000000007E-3</v>
      </c>
      <c r="Y532" s="4">
        <v>2.9002900878535211E-3</v>
      </c>
      <c r="AD532" s="4">
        <f>IF(OR(F531=1, F531=3, F531=4, F531=5,F531=9,F531=10,F531=11), D531-C531, IF(OR(F531=2, F531=6, F531=7,F531=8,F531=12), C531-D531, ""))</f>
        <v>-8.9999999999999976E-4</v>
      </c>
      <c r="AE532" s="4">
        <v>3.9919862412835048E-4</v>
      </c>
      <c r="AJ532" s="4">
        <f>IF(OR(F531=1,F531=2, F531=3,F531=9,F531=11,F531=12), C531-E531, IF(OR( F531=4, F531=5,F531=6, F531=7,F531=8,F531=10), E531-C531, ""))</f>
        <v>-4.2000000000000006E-3</v>
      </c>
      <c r="AK532" s="4">
        <v>-2.5537380797858392E-4</v>
      </c>
      <c r="AP532" s="4">
        <f>IF(OR(F531=1, F531=3,F531=4, F531=5,F531=9,F531=10,F531=11), D531-E531, IF(OR(F531=2,F531=6, F531=7,F531=8,F531=12), E531-D531, ""))</f>
        <v>3.3000000000000008E-3</v>
      </c>
      <c r="AQ532" s="4">
        <v>6.545724321069344E-4</v>
      </c>
    </row>
    <row r="533" spans="1:43" x14ac:dyDescent="0.3">
      <c r="A533" s="1">
        <v>40597</v>
      </c>
      <c r="B533" s="2">
        <v>-5.7999999999999996E-3</v>
      </c>
      <c r="C533" s="2">
        <v>-1.32E-2</v>
      </c>
      <c r="D533" s="2">
        <v>-1.7600000000000001E-2</v>
      </c>
      <c r="E533" s="2">
        <v>-6.4000000000000003E-3</v>
      </c>
      <c r="F533">
        <f t="shared" si="34"/>
        <v>2</v>
      </c>
      <c r="G533">
        <f t="shared" si="35"/>
        <v>2011</v>
      </c>
      <c r="L533" s="4">
        <f>IF(OR(F532=1, F532=3, F532=4, F532=5, F532=6,F532=9,F532=10,F532=11), B532-C532, IF(OR(F532=2, F532=7,F532=8,F532=12), C532-B532, ""))</f>
        <v>-8.0000000000000019E-3</v>
      </c>
      <c r="M533" s="4">
        <v>-6.9881908976553407E-3</v>
      </c>
      <c r="R533" s="4">
        <f>IF(OR(F532=1, F532=4, F532=9,F532=10,F532=11), D532-B532, IF(OR(F532=2,F532=3,F532=5,F532=6, F532=7,F532=8,F532=12), B532-D532, ""))</f>
        <v>1.0300000000000002E-2</v>
      </c>
      <c r="S533" s="4">
        <v>1.3233539583180805E-3</v>
      </c>
      <c r="X533" s="2">
        <f>IF(OR(F532=1, F532=3, F532=4, F532=5,F532=9,F532=10,F532=11), B532-E532, IF(OR(F532=2, F532=6, F532=7,F532=8,F532=12), E532-B532, ""))</f>
        <v>1.2999999999999991E-3</v>
      </c>
      <c r="Y533" s="4">
        <v>-6.7254928522496871E-3</v>
      </c>
      <c r="AD533" s="4">
        <f>IF(OR(F532=1, F532=3, F532=4, F532=5,F532=9,F532=10,F532=11), D532-C532, IF(OR(F532=2, F532=6, F532=7,F532=8,F532=12), C532-D532, ""))</f>
        <v>2.3E-3</v>
      </c>
      <c r="AE533" s="4">
        <v>-5.6648369393372602E-3</v>
      </c>
      <c r="AJ533" s="4">
        <f>IF(OR(F532=1,F532=2, F532=3,F532=9,F532=11,F532=12), C532-E532, IF(OR( F532=4, F532=5,F532=6, F532=7,F532=8,F532=10), E532-C532, ""))</f>
        <v>-9.300000000000001E-3</v>
      </c>
      <c r="AK533" s="4">
        <v>-2.6269804540565407E-4</v>
      </c>
      <c r="AP533" s="4">
        <f>IF(OR(F532=1, F532=3,F532=4, F532=5,F532=9,F532=10,F532=11), D532-E532, IF(OR(F532=2,F532=6, F532=7,F532=8,F532=12), E532-D532, ""))</f>
        <v>1.1600000000000001E-2</v>
      </c>
      <c r="AQ533" s="4">
        <v>-5.4021388939316066E-3</v>
      </c>
    </row>
    <row r="534" spans="1:43" x14ac:dyDescent="0.3">
      <c r="A534" s="1">
        <v>40598</v>
      </c>
      <c r="B534" s="2">
        <v>-3.2099999999999997E-2</v>
      </c>
      <c r="C534" s="2">
        <v>-4.02E-2</v>
      </c>
      <c r="D534" s="2">
        <v>-4.0899999999999999E-2</v>
      </c>
      <c r="E534" s="2">
        <v>-0.03</v>
      </c>
      <c r="F534">
        <f t="shared" si="34"/>
        <v>2</v>
      </c>
      <c r="G534">
        <f t="shared" si="35"/>
        <v>2011</v>
      </c>
      <c r="L534" s="4">
        <f>IF(OR(F533=1, F533=3, F533=4, F533=5, F533=6,F533=9,F533=10,F533=11), B533-C533, IF(OR(F533=2, F533=7,F533=8,F533=12), C533-B533, ""))</f>
        <v>-7.4000000000000003E-3</v>
      </c>
      <c r="M534" s="4">
        <v>3.2350609397322227E-3</v>
      </c>
      <c r="R534" s="4">
        <f>IF(OR(F533=1, F533=4, F533=9,F533=10,F533=11), D533-B533, IF(OR(F533=2,F533=3,F533=5,F533=6, F533=7,F533=8,F533=12), B533-D533, ""))</f>
        <v>1.1800000000000001E-2</v>
      </c>
      <c r="S534" s="4">
        <v>-1.4560211780702114E-3</v>
      </c>
      <c r="X534" s="2">
        <f>IF(OR(F533=1, F533=3, F533=4, F533=5,F533=9,F533=10,F533=11), B533-E533, IF(OR(F533=2, F533=6, F533=7,F533=8,F533=12), E533-B533, ""))</f>
        <v>-6.0000000000000071E-4</v>
      </c>
      <c r="Y534" s="4">
        <v>4.6818350124412725E-3</v>
      </c>
      <c r="AD534" s="4">
        <f>IF(OR(F533=1, F533=3, F533=4, F533=5,F533=9,F533=10,F533=11), D533-C533, IF(OR(F533=2, F533=6, F533=7,F533=8,F533=12), C533-D533, ""))</f>
        <v>4.4000000000000011E-3</v>
      </c>
      <c r="AE534" s="4">
        <v>1.7790397616620113E-3</v>
      </c>
      <c r="AJ534" s="4">
        <f>IF(OR(F533=1,F533=2, F533=3,F533=9,F533=11,F533=12), C533-E533, IF(OR( F533=4, F533=5,F533=6, F533=7,F533=8,F533=10), E533-C533, ""))</f>
        <v>-6.7999999999999996E-3</v>
      </c>
      <c r="AK534" s="4">
        <v>-1.4467740727090493E-3</v>
      </c>
      <c r="AP534" s="4">
        <f>IF(OR(F533=1, F533=3,F533=4, F533=5,F533=9,F533=10,F533=11), D533-E533, IF(OR(F533=2,F533=6, F533=7,F533=8,F533=12), E533-D533, ""))</f>
        <v>1.1200000000000002E-2</v>
      </c>
      <c r="AQ534" s="4">
        <v>3.2258138343710606E-3</v>
      </c>
    </row>
    <row r="535" spans="1:43" x14ac:dyDescent="0.3">
      <c r="A535" s="1">
        <v>40599</v>
      </c>
      <c r="B535" s="2">
        <v>7.7999999999999996E-3</v>
      </c>
      <c r="C535" s="2">
        <v>1.9699999999999999E-2</v>
      </c>
      <c r="D535" s="2">
        <v>2.1999999999999999E-2</v>
      </c>
      <c r="E535" s="2">
        <v>3.8999999999999998E-3</v>
      </c>
      <c r="F535">
        <f t="shared" si="34"/>
        <v>2</v>
      </c>
      <c r="G535">
        <f t="shared" si="35"/>
        <v>2011</v>
      </c>
      <c r="L535" s="4">
        <f>IF(OR(F534=1, F534=3, F534=4, F534=5, F534=6,F534=9,F534=10,F534=11), B534-C534, IF(OR(F534=2, F534=7,F534=8,F534=12), C534-B534, ""))</f>
        <v>-8.100000000000003E-3</v>
      </c>
      <c r="M535" s="4">
        <v>2.2643604948310559E-3</v>
      </c>
      <c r="R535" s="4">
        <f>IF(OR(F534=1, F534=4, F534=9,F534=10,F534=11), D534-B534, IF(OR(F534=2,F534=3,F534=5,F534=6, F534=7,F534=8,F534=12), B534-D534, ""))</f>
        <v>8.8000000000000023E-3</v>
      </c>
      <c r="S535" s="4">
        <v>-1.2458339330010248E-3</v>
      </c>
      <c r="X535" s="2">
        <f>IF(OR(F534=1, F534=3, F534=4, F534=5,F534=9,F534=10,F534=11), B534-E534, IF(OR(F534=2, F534=6, F534=7,F534=8,F534=12), E534-B534, ""))</f>
        <v>2.0999999999999977E-3</v>
      </c>
      <c r="Y535" s="4">
        <v>1.8319464653174971E-3</v>
      </c>
      <c r="AD535" s="4">
        <f>IF(OR(F534=1, F534=3, F534=4, F534=5,F534=9,F534=10,F534=11), D534-C534, IF(OR(F534=2, F534=6, F534=7,F534=8,F534=12), C534-D534, ""))</f>
        <v>6.9999999999999923E-4</v>
      </c>
      <c r="AE535" s="4">
        <v>1.0185265618300311E-3</v>
      </c>
      <c r="AJ535" s="4">
        <f>IF(OR(F534=1,F534=2, F534=3,F534=9,F534=11,F534=12), C534-E534, IF(OR( F534=4, F534=5,F534=6, F534=7,F534=8,F534=10), E534-C534, ""))</f>
        <v>-1.0200000000000001E-2</v>
      </c>
      <c r="AK535" s="4">
        <v>4.324140295135588E-4</v>
      </c>
      <c r="AP535" s="4">
        <f>IF(OR(F534=1, F534=3,F534=4, F534=5,F534=9,F534=10,F534=11), D534-E534, IF(OR(F534=2,F534=6, F534=7,F534=8,F534=12), E534-D534, ""))</f>
        <v>1.09E-2</v>
      </c>
      <c r="AQ535" s="4">
        <v>5.8611253231647233E-4</v>
      </c>
    </row>
    <row r="536" spans="1:43" x14ac:dyDescent="0.3">
      <c r="A536" s="1">
        <v>40602</v>
      </c>
      <c r="B536" s="2">
        <v>5.5999999999999999E-3</v>
      </c>
      <c r="C536" s="2">
        <v>3.3999999999999998E-3</v>
      </c>
      <c r="D536" s="2">
        <v>0</v>
      </c>
      <c r="E536" s="2">
        <v>6.8999999999999999E-3</v>
      </c>
      <c r="F536">
        <f t="shared" si="34"/>
        <v>2</v>
      </c>
      <c r="G536">
        <f t="shared" si="35"/>
        <v>2011</v>
      </c>
      <c r="L536" s="4">
        <f>IF(OR(F535=1, F535=3, F535=4, F535=5, F535=6,F535=9,F535=10,F535=11), B535-C535, IF(OR(F535=2, F535=7,F535=8,F535=12), C535-B535, ""))</f>
        <v>1.1899999999999999E-2</v>
      </c>
      <c r="M536" s="4">
        <v>4.901820881247243E-3</v>
      </c>
      <c r="R536" s="4">
        <f>IF(OR(F535=1, F535=4, F535=9,F535=10,F535=11), D535-B535, IF(OR(F535=2,F535=3,F535=5,F535=6, F535=7,F535=8,F535=12), B535-D535, ""))</f>
        <v>-1.4199999999999999E-2</v>
      </c>
      <c r="S536" s="4">
        <v>2.9369861959954412E-3</v>
      </c>
      <c r="X536" s="2">
        <f>IF(OR(F535=1, F535=3, F535=4, F535=5,F535=9,F535=10,F535=11), B535-E535, IF(OR(F535=2, F535=6, F535=7,F535=8,F535=12), E535-B535, ""))</f>
        <v>-3.8999999999999998E-3</v>
      </c>
      <c r="Y536" s="4">
        <v>6.9176061257665705E-3</v>
      </c>
      <c r="AD536" s="4">
        <f>IF(OR(F535=1, F535=3, F535=4, F535=5,F535=9,F535=10,F535=11), D535-C535, IF(OR(F535=2, F535=6, F535=7,F535=8,F535=12), C535-D535, ""))</f>
        <v>-2.3E-3</v>
      </c>
      <c r="AE536" s="4">
        <v>7.8388070772426842E-3</v>
      </c>
      <c r="AJ536" s="4">
        <f>IF(OR(F535=1,F535=2, F535=3,F535=9,F535=11,F535=12), C535-E535, IF(OR( F535=4, F535=5,F535=6, F535=7,F535=8,F535=10), E535-C535, ""))</f>
        <v>1.5799999999999998E-2</v>
      </c>
      <c r="AK536" s="4">
        <v>-2.0157852445193271E-3</v>
      </c>
      <c r="AP536" s="4">
        <f>IF(OR(F535=1, F535=3,F535=4, F535=5,F535=9,F535=10,F535=11), D535-E535, IF(OR(F535=2,F535=6, F535=7,F535=8,F535=12), E535-D535, ""))</f>
        <v>-1.8099999999999998E-2</v>
      </c>
      <c r="AQ536" s="4">
        <v>9.8545923217620117E-3</v>
      </c>
    </row>
    <row r="537" spans="1:43" x14ac:dyDescent="0.3">
      <c r="A537" s="1">
        <v>40603</v>
      </c>
      <c r="B537" s="2">
        <v>3.5400000000000001E-2</v>
      </c>
      <c r="C537" s="2">
        <v>4.2799999999999998E-2</v>
      </c>
      <c r="D537" s="2">
        <v>4.3099999999999999E-2</v>
      </c>
      <c r="E537" s="2">
        <v>3.5000000000000003E-2</v>
      </c>
      <c r="F537">
        <f t="shared" si="34"/>
        <v>3</v>
      </c>
      <c r="G537">
        <f t="shared" si="35"/>
        <v>2011</v>
      </c>
      <c r="L537" s="4">
        <f>IF(OR(F536=1, F536=3, F536=4, F536=5, F536=6,F536=9,F536=10,F536=11), B536-C536, IF(OR(F536=2, F536=7,F536=8,F536=12), C536-B536, ""))</f>
        <v>-2.2000000000000001E-3</v>
      </c>
      <c r="M537" s="4">
        <v>-9.4036622820467541E-6</v>
      </c>
      <c r="R537" s="4">
        <f>IF(OR(F536=1, F536=4, F536=9,F536=10,F536=11), D536-B536, IF(OR(F536=2,F536=3,F536=5,F536=6, F536=7,F536=8,F536=12), B536-D536, ""))</f>
        <v>5.5999999999999999E-3</v>
      </c>
      <c r="S537" s="4">
        <v>-1.6312821783563045E-3</v>
      </c>
      <c r="X537" s="2">
        <f>IF(OR(F536=1, F536=3, F536=4, F536=5,F536=9,F536=10,F536=11), B536-E536, IF(OR(F536=2, F536=6, F536=7,F536=8,F536=12), E536-B536, ""))</f>
        <v>1.2999999999999999E-3</v>
      </c>
      <c r="Y537" s="4">
        <v>-5.0154076811701593E-4</v>
      </c>
      <c r="AD537" s="4">
        <f>IF(OR(F536=1, F536=3, F536=4, F536=5,F536=9,F536=10,F536=11), D536-C536, IF(OR(F536=2, F536=6, F536=7,F536=8,F536=12), C536-D536, ""))</f>
        <v>3.3999999999999998E-3</v>
      </c>
      <c r="AE537" s="4">
        <v>-1.6406858406383513E-3</v>
      </c>
      <c r="AJ537" s="4">
        <f>IF(OR(F536=1,F536=2, F536=3,F536=9,F536=11,F536=12), C536-E536, IF(OR( F536=4, F536=5,F536=6, F536=7,F536=8,F536=10), E536-C536, ""))</f>
        <v>-3.5000000000000001E-3</v>
      </c>
      <c r="AK537" s="4">
        <v>4.9213710583496917E-4</v>
      </c>
      <c r="AP537" s="4">
        <f>IF(OR(F536=1, F536=3,F536=4, F536=5,F536=9,F536=10,F536=11), D536-E536, IF(OR(F536=2,F536=6, F536=7,F536=8,F536=12), E536-D536, ""))</f>
        <v>6.8999999999999999E-3</v>
      </c>
      <c r="AQ537" s="4">
        <v>-2.1328229464733202E-3</v>
      </c>
    </row>
    <row r="538" spans="1:43" x14ac:dyDescent="0.3">
      <c r="A538" s="1">
        <v>40605</v>
      </c>
      <c r="B538" s="2">
        <v>2.5000000000000001E-3</v>
      </c>
      <c r="C538" s="2">
        <v>7.0000000000000001E-3</v>
      </c>
      <c r="D538" s="2">
        <v>2.7000000000000001E-3</v>
      </c>
      <c r="E538" s="2">
        <v>2.3E-3</v>
      </c>
      <c r="F538">
        <f t="shared" si="34"/>
        <v>3</v>
      </c>
      <c r="G538">
        <f t="shared" si="35"/>
        <v>2011</v>
      </c>
      <c r="L538" s="4">
        <f>IF(OR(F537=1, F537=3, F537=4, F537=5, F537=6,F537=9,F537=10,F537=11), B537-C537, IF(OR(F537=2, F537=7,F537=8,F537=12), C537-B537, ""))</f>
        <v>-7.3999999999999969E-3</v>
      </c>
      <c r="M538" s="4">
        <v>3.3416796234711638E-3</v>
      </c>
      <c r="R538" s="4">
        <f>IF(OR(F537=1, F537=4, F537=9,F537=10,F537=11), D537-B537, IF(OR(F537=2,F537=3,F537=5,F537=6, F537=7,F537=8,F537=12), B537-D537, ""))</f>
        <v>-7.6999999999999985E-3</v>
      </c>
      <c r="S538" s="4">
        <v>2.2320235996320208E-3</v>
      </c>
      <c r="X538" s="2">
        <f>IF(OR(F537=1, F537=3, F537=4, F537=5,F537=9,F537=10,F537=11), B537-E537, IF(OR(F537=2, F537=6, F537=7,F537=8,F537=12), E537-B537, ""))</f>
        <v>3.9999999999999758E-4</v>
      </c>
      <c r="Y538" s="4">
        <v>2.4064991554503933E-3</v>
      </c>
      <c r="AD538" s="4">
        <f>IF(OR(F537=1, F537=3, F537=4, F537=5,F537=9,F537=10,F537=11), D537-C537, IF(OR(F537=2, F537=6, F537=7,F537=8,F537=12), C537-D537, ""))</f>
        <v>3.0000000000000165E-4</v>
      </c>
      <c r="AE538" s="4">
        <v>1.109656023839143E-3</v>
      </c>
      <c r="AJ538" s="4">
        <f>IF(OR(F537=1,F537=2, F537=3,F537=9,F537=11,F537=12), C537-E537, IF(OR( F537=4, F537=5,F537=6, F537=7,F537=8,F537=10), E537-C537, ""))</f>
        <v>7.7999999999999944E-3</v>
      </c>
      <c r="AK538" s="4">
        <v>-9.3518046802077044E-4</v>
      </c>
      <c r="AP538" s="4">
        <f>IF(OR(F537=1, F537=3,F537=4, F537=5,F537=9,F537=10,F537=11), D537-E537, IF(OR(F537=2,F537=6, F537=7,F537=8,F537=12), E537-D537, ""))</f>
        <v>8.0999999999999961E-3</v>
      </c>
      <c r="AQ538" s="4">
        <v>1.7447555581837255E-4</v>
      </c>
    </row>
    <row r="539" spans="1:43" x14ac:dyDescent="0.3">
      <c r="A539" s="1">
        <v>40606</v>
      </c>
      <c r="B539" s="2">
        <v>5.0000000000000001E-4</v>
      </c>
      <c r="C539" s="2">
        <v>6.4000000000000003E-3</v>
      </c>
      <c r="D539" s="2">
        <v>4.4999999999999997E-3</v>
      </c>
      <c r="E539" s="2">
        <v>-2.0000000000000001E-4</v>
      </c>
      <c r="F539">
        <f t="shared" si="34"/>
        <v>3</v>
      </c>
      <c r="G539">
        <f t="shared" si="35"/>
        <v>2011</v>
      </c>
      <c r="L539" s="4">
        <f>IF(OR(F538=1, F538=3, F538=4, F538=5, F538=6,F538=9,F538=10,F538=11), B538-C538, IF(OR(F538=2, F538=7,F538=8,F538=12), C538-B538, ""))</f>
        <v>-4.5000000000000005E-3</v>
      </c>
      <c r="M539" s="4">
        <v>-2.8478568888369834E-3</v>
      </c>
      <c r="R539" s="4">
        <f>IF(OR(F538=1, F538=4, F538=9,F538=10,F538=11), D538-B538, IF(OR(F538=2,F538=3,F538=5,F538=6, F538=7,F538=8,F538=12), B538-D538, ""))</f>
        <v>-2.0000000000000009E-4</v>
      </c>
      <c r="S539" s="4">
        <v>2.7676925046885587E-3</v>
      </c>
      <c r="X539" s="2">
        <f>IF(OR(F538=1, F538=3, F538=4, F538=5,F538=9,F538=10,F538=11), B538-E538, IF(OR(F538=2, F538=6, F538=7,F538=8,F538=12), E538-B538, ""))</f>
        <v>2.0000000000000009E-4</v>
      </c>
      <c r="Y539" s="4">
        <v>-3.0031987448216483E-3</v>
      </c>
      <c r="AD539" s="4">
        <f>IF(OR(F538=1, F538=3, F538=4, F538=5,F538=9,F538=10,F538=11), D538-C538, IF(OR(F538=2, F538=6, F538=7,F538=8,F538=12), C538-D538, ""))</f>
        <v>-4.3E-3</v>
      </c>
      <c r="AE539" s="4">
        <v>-5.6155493935255421E-3</v>
      </c>
      <c r="AJ539" s="4">
        <f>IF(OR(F538=1,F538=2, F538=3,F538=9,F538=11,F538=12), C538-E538, IF(OR( F538=4, F538=5,F538=6, F538=7,F538=8,F538=10), E538-C538, ""))</f>
        <v>4.7000000000000002E-3</v>
      </c>
      <c r="AK539" s="4">
        <v>-1.5534185598466491E-4</v>
      </c>
      <c r="AP539" s="4">
        <f>IF(OR(F538=1, F538=3,F538=4, F538=5,F538=9,F538=10,F538=11), D538-E538, IF(OR(F538=2,F538=6, F538=7,F538=8,F538=12), E538-D538, ""))</f>
        <v>4.0000000000000018E-4</v>
      </c>
      <c r="AQ539" s="4">
        <v>-5.770891249510207E-3</v>
      </c>
    </row>
    <row r="540" spans="1:43" x14ac:dyDescent="0.3">
      <c r="A540" s="1">
        <v>40609</v>
      </c>
      <c r="B540" s="2">
        <v>-1.3599999999999999E-2</v>
      </c>
      <c r="C540" s="2">
        <v>-1.8700000000000001E-2</v>
      </c>
      <c r="D540" s="2">
        <v>-1.6500000000000001E-2</v>
      </c>
      <c r="E540" s="2">
        <v>-1.43E-2</v>
      </c>
      <c r="F540">
        <f t="shared" si="34"/>
        <v>3</v>
      </c>
      <c r="G540">
        <f t="shared" si="35"/>
        <v>2011</v>
      </c>
      <c r="L540" s="4">
        <f>IF(OR(F539=1, F539=3, F539=4, F539=5, F539=6,F539=9,F539=10,F539=11), B539-C539, IF(OR(F539=2, F539=7,F539=8,F539=12), C539-B539, ""))</f>
        <v>-5.9000000000000007E-3</v>
      </c>
      <c r="M540" s="4">
        <v>-6.7867357769845899E-3</v>
      </c>
      <c r="R540" s="4">
        <f>IF(OR(F539=1, F539=4, F539=9,F539=10,F539=11), D539-B539, IF(OR(F539=2,F539=3,F539=5,F539=6, F539=7,F539=8,F539=12), B539-D539, ""))</f>
        <v>-4.0000000000000001E-3</v>
      </c>
      <c r="S540" s="4">
        <v>-3.8992137288705393E-3</v>
      </c>
      <c r="X540" s="2">
        <f>IF(OR(F539=1, F539=3, F539=4, F539=5,F539=9,F539=10,F539=11), B539-E539, IF(OR(F539=2, F539=6, F539=7,F539=8,F539=12), E539-B539, ""))</f>
        <v>6.9999999999999999E-4</v>
      </c>
      <c r="Y540" s="4">
        <v>-6.7794242504649865E-3</v>
      </c>
      <c r="AD540" s="4">
        <f>IF(OR(F539=1, F539=3, F539=4, F539=5,F539=9,F539=10,F539=11), D539-C539, IF(OR(F539=2, F539=6, F539=7,F539=8,F539=12), C539-D539, ""))</f>
        <v>-1.9000000000000006E-3</v>
      </c>
      <c r="AE540" s="4">
        <v>-2.8875220481140509E-3</v>
      </c>
      <c r="AJ540" s="4">
        <f>IF(OR(F539=1,F539=2, F539=3,F539=9,F539=11,F539=12), C539-E539, IF(OR( F539=4, F539=5,F539=6, F539=7,F539=8,F539=10), E539-C539, ""))</f>
        <v>6.6E-3</v>
      </c>
      <c r="AK540" s="4">
        <v>7.3115265196034411E-6</v>
      </c>
      <c r="AP540" s="4">
        <f>IF(OR(F539=1, F539=3,F539=4, F539=5,F539=9,F539=10,F539=11), D539-E539, IF(OR(F539=2,F539=6, F539=7,F539=8,F539=12), E539-D539, ""))</f>
        <v>4.6999999999999993E-3</v>
      </c>
      <c r="AQ540" s="4">
        <v>-2.8802105215944476E-3</v>
      </c>
    </row>
    <row r="541" spans="1:43" x14ac:dyDescent="0.3">
      <c r="A541" s="1">
        <v>40610</v>
      </c>
      <c r="B541" s="2">
        <v>1.06E-2</v>
      </c>
      <c r="C541" s="2">
        <v>1.1299999999999999E-2</v>
      </c>
      <c r="D541" s="2">
        <v>1.38E-2</v>
      </c>
      <c r="E541" s="2">
        <v>1.1900000000000001E-2</v>
      </c>
      <c r="F541">
        <f t="shared" si="34"/>
        <v>3</v>
      </c>
      <c r="G541">
        <f t="shared" si="35"/>
        <v>2011</v>
      </c>
      <c r="L541" s="4">
        <f>IF(OR(F540=1, F540=3, F540=4, F540=5, F540=6,F540=9,F540=10,F540=11), B540-C540, IF(OR(F540=2, F540=7,F540=8,F540=12), C540-B540, ""))</f>
        <v>5.1000000000000021E-3</v>
      </c>
      <c r="M541" s="4">
        <v>-2.5651007256938625E-3</v>
      </c>
      <c r="R541" s="4">
        <f>IF(OR(F540=1, F540=4, F540=9,F540=10,F540=11), D540-B540, IF(OR(F540=2,F540=3,F540=5,F540=6, F540=7,F540=8,F540=12), B540-D540, ""))</f>
        <v>2.9000000000000015E-3</v>
      </c>
      <c r="S541" s="4">
        <v>-3.3578882963748785E-3</v>
      </c>
      <c r="X541" s="2">
        <f>IF(OR(F540=1, F540=3, F540=4, F540=5,F540=9,F540=10,F540=11), B540-E540, IF(OR(F540=2, F540=6, F540=7,F540=8,F540=12), E540-B540, ""))</f>
        <v>7.0000000000000097E-4</v>
      </c>
      <c r="Y541" s="4">
        <v>-2.6411088391927861E-3</v>
      </c>
      <c r="AD541" s="4">
        <f>IF(OR(F540=1, F540=3, F540=4, F540=5,F540=9,F540=10,F540=11), D540-C540, IF(OR(F540=2, F540=6, F540=7,F540=8,F540=12), C540-D540, ""))</f>
        <v>2.2000000000000006E-3</v>
      </c>
      <c r="AE541" s="4">
        <v>7.9278757068101599E-4</v>
      </c>
      <c r="AJ541" s="4">
        <f>IF(OR(F540=1,F540=2, F540=3,F540=9,F540=11,F540=12), C540-E540, IF(OR( F540=4, F540=5,F540=6, F540=7,F540=8,F540=10), E540-C540, ""))</f>
        <v>-4.4000000000000011E-3</v>
      </c>
      <c r="AK541" s="4">
        <v>-7.6008113498923606E-5</v>
      </c>
      <c r="AP541" s="4">
        <f>IF(OR(F540=1, F540=3,F540=4, F540=5,F540=9,F540=10,F540=11), D540-E540, IF(OR(F540=2,F540=6, F540=7,F540=8,F540=12), E540-D540, ""))</f>
        <v>-2.2000000000000006E-3</v>
      </c>
      <c r="AQ541" s="4">
        <v>7.1677945718209238E-4</v>
      </c>
    </row>
    <row r="542" spans="1:43" x14ac:dyDescent="0.3">
      <c r="A542" s="1">
        <v>40611</v>
      </c>
      <c r="B542" s="2">
        <v>1.8E-3</v>
      </c>
      <c r="C542" s="2">
        <v>3.0999999999999999E-3</v>
      </c>
      <c r="D542" s="2">
        <v>4.0000000000000001E-3</v>
      </c>
      <c r="E542" s="2">
        <v>1.6000000000000001E-3</v>
      </c>
      <c r="F542">
        <f t="shared" si="34"/>
        <v>3</v>
      </c>
      <c r="G542">
        <f t="shared" si="35"/>
        <v>2011</v>
      </c>
      <c r="L542" s="4">
        <f>IF(OR(F541=1, F541=3, F541=4, F541=5, F541=6,F541=9,F541=10,F541=11), B541-C541, IF(OR(F541=2, F541=7,F541=8,F541=12), C541-B541, ""))</f>
        <v>-6.9999999999999923E-4</v>
      </c>
      <c r="M542" s="4">
        <v>6.9348600577374161E-4</v>
      </c>
      <c r="R542" s="4">
        <f>IF(OR(F541=1, F541=4, F541=9,F541=10,F541=11), D541-B541, IF(OR(F541=2,F541=3,F541=5,F541=6, F541=7,F541=8,F541=12), B541-D541, ""))</f>
        <v>-3.1999999999999997E-3</v>
      </c>
      <c r="S542" s="4">
        <v>5.9654764451033009E-4</v>
      </c>
      <c r="X542" s="2">
        <f>IF(OR(F541=1, F541=3, F541=4, F541=5,F541=9,F541=10,F541=11), B541-E541, IF(OR(F541=2, F541=6, F541=7,F541=8,F541=12), E541-B541, ""))</f>
        <v>-1.3000000000000008E-3</v>
      </c>
      <c r="Y542" s="4">
        <v>5.2121336804128297E-4</v>
      </c>
      <c r="AD542" s="4">
        <f>IF(OR(F541=1, F541=3, F541=4, F541=5,F541=9,F541=10,F541=11), D541-C541, IF(OR(F541=2, F541=6, F541=7,F541=8,F541=12), C541-D541, ""))</f>
        <v>2.5000000000000005E-3</v>
      </c>
      <c r="AE542" s="4">
        <v>9.6938361263411519E-5</v>
      </c>
      <c r="AJ542" s="4">
        <f>IF(OR(F541=1,F541=2, F541=3,F541=9,F541=11,F541=12), C541-E541, IF(OR( F541=4, F541=5,F541=6, F541=7,F541=8,F541=10), E541-C541, ""))</f>
        <v>-6.0000000000000157E-4</v>
      </c>
      <c r="AK542" s="4">
        <v>-1.7227263773245865E-4</v>
      </c>
      <c r="AP542" s="4">
        <f>IF(OR(F541=1, F541=3,F541=4, F541=5,F541=9,F541=10,F541=11), D541-E541, IF(OR(F541=2,F541=6, F541=7,F541=8,F541=12), E541-D541, ""))</f>
        <v>1.8999999999999989E-3</v>
      </c>
      <c r="AQ542" s="4">
        <v>-7.5334276469047126E-5</v>
      </c>
    </row>
    <row r="543" spans="1:43" x14ac:dyDescent="0.3">
      <c r="A543" s="1">
        <v>40612</v>
      </c>
      <c r="B543" s="2">
        <v>-6.6E-3</v>
      </c>
      <c r="C543" s="2">
        <v>-0.01</v>
      </c>
      <c r="D543" s="2">
        <v>-1.1299999999999999E-2</v>
      </c>
      <c r="E543" s="2">
        <v>-7.7000000000000002E-3</v>
      </c>
      <c r="F543">
        <f t="shared" si="34"/>
        <v>3</v>
      </c>
      <c r="G543">
        <f t="shared" si="35"/>
        <v>2011</v>
      </c>
      <c r="L543" s="4">
        <f>IF(OR(F542=1, F542=3, F542=4, F542=5, F542=6,F542=9,F542=10,F542=11), B542-C542, IF(OR(F542=2, F542=7,F542=8,F542=12), C542-B542, ""))</f>
        <v>-1.2999999999999999E-3</v>
      </c>
      <c r="M543" s="4">
        <v>4.4538531889487462E-3</v>
      </c>
      <c r="R543" s="4">
        <f>IF(OR(F542=1, F542=4, F542=9,F542=10,F542=11), D542-B542, IF(OR(F542=2,F542=3,F542=5,F542=6, F542=7,F542=8,F542=12), B542-D542, ""))</f>
        <v>-2.2000000000000001E-3</v>
      </c>
      <c r="S543" s="4">
        <v>-4.5005499694197653E-4</v>
      </c>
      <c r="X543" s="2">
        <f>IF(OR(F542=1, F542=3, F542=4, F542=5,F542=9,F542=10,F542=11), B542-E542, IF(OR(F542=2, F542=6, F542=7,F542=8,F542=12), E542-B542, ""))</f>
        <v>1.9999999999999987E-4</v>
      </c>
      <c r="Y543" s="4">
        <v>5.294096562524591E-3</v>
      </c>
      <c r="AD543" s="4">
        <f>IF(OR(F542=1, F542=3, F542=4, F542=5,F542=9,F542=10,F542=11), D542-C542, IF(OR(F542=2, F542=6, F542=7,F542=8,F542=12), C542-D542, ""))</f>
        <v>9.0000000000000019E-4</v>
      </c>
      <c r="AE543" s="4">
        <v>4.9039081858907223E-3</v>
      </c>
      <c r="AJ543" s="4">
        <f>IF(OR(F542=1,F542=2, F542=3,F542=9,F542=11,F542=12), C542-E542, IF(OR( F542=4, F542=5,F542=6, F542=7,F542=8,F542=10), E542-C542, ""))</f>
        <v>1.4999999999999998E-3</v>
      </c>
      <c r="AK543" s="4">
        <v>8.402433735758448E-4</v>
      </c>
      <c r="AP543" s="4">
        <f>IF(OR(F542=1, F542=3,F542=4, F542=5,F542=9,F542=10,F542=11), D542-E542, IF(OR(F542=2,F542=6, F542=7,F542=8,F542=12), E542-D542, ""))</f>
        <v>2.4000000000000002E-3</v>
      </c>
      <c r="AQ543" s="4">
        <v>5.7441515594665671E-3</v>
      </c>
    </row>
    <row r="544" spans="1:43" x14ac:dyDescent="0.3">
      <c r="A544" s="1">
        <v>40613</v>
      </c>
      <c r="B544" s="2">
        <v>-8.8999999999999999E-3</v>
      </c>
      <c r="C544" s="2">
        <v>-1.01E-2</v>
      </c>
      <c r="D544" s="2">
        <v>-1.01E-2</v>
      </c>
      <c r="E544" s="2">
        <v>-8.3999999999999995E-3</v>
      </c>
      <c r="F544">
        <f t="shared" si="34"/>
        <v>3</v>
      </c>
      <c r="G544">
        <f t="shared" si="35"/>
        <v>2011</v>
      </c>
      <c r="L544" s="4">
        <f>IF(OR(F543=1, F543=3, F543=4, F543=5, F543=6,F543=9,F543=10,F543=11), B543-C543, IF(OR(F543=2, F543=7,F543=8,F543=12), C543-B543, ""))</f>
        <v>3.4000000000000002E-3</v>
      </c>
      <c r="M544" s="4">
        <v>2.2213572150159839E-3</v>
      </c>
      <c r="R544" s="4">
        <f>IF(OR(F543=1, F543=4, F543=9,F543=10,F543=11), D543-B543, IF(OR(F543=2,F543=3,F543=5,F543=6, F543=7,F543=8,F543=12), B543-D543, ""))</f>
        <v>4.6999999999999993E-3</v>
      </c>
      <c r="S544" s="4">
        <v>3.5719619154444019E-4</v>
      </c>
      <c r="X544" s="2">
        <f>IF(OR(F543=1, F543=3, F543=4, F543=5,F543=9,F543=10,F543=11), B543-E543, IF(OR(F543=2, F543=6, F543=7,F543=8,F543=12), E543-B543, ""))</f>
        <v>1.1000000000000003E-3</v>
      </c>
      <c r="Y544" s="4">
        <v>1.5831346544445887E-3</v>
      </c>
      <c r="AD544" s="4">
        <f>IF(OR(F543=1, F543=3, F543=4, F543=5,F543=9,F543=10,F543=11), D543-C543, IF(OR(F543=2, F543=6, F543=7,F543=8,F543=12), C543-D543, ""))</f>
        <v>-1.2999999999999991E-3</v>
      </c>
      <c r="AE544" s="4">
        <v>1.8641610234715435E-3</v>
      </c>
      <c r="AJ544" s="4">
        <f>IF(OR(F543=1,F543=2, F543=3,F543=9,F543=11,F543=12), C543-E543, IF(OR( F543=4, F543=5,F543=6, F543=7,F543=8,F543=10), E543-C543, ""))</f>
        <v>-2.3E-3</v>
      </c>
      <c r="AK544" s="4">
        <v>-6.38222560571395E-4</v>
      </c>
      <c r="AP544" s="4">
        <f>IF(OR(F543=1, F543=3,F543=4, F543=5,F543=9,F543=10,F543=11), D543-E543, IF(OR(F543=2,F543=6, F543=7,F543=8,F543=12), E543-D543, ""))</f>
        <v>-3.599999999999999E-3</v>
      </c>
      <c r="AQ544" s="4">
        <v>1.2259384629001485E-3</v>
      </c>
    </row>
    <row r="545" spans="1:43" x14ac:dyDescent="0.3">
      <c r="A545" s="1">
        <v>40616</v>
      </c>
      <c r="B545" s="2">
        <v>1.5800000000000002E-2</v>
      </c>
      <c r="C545" s="2">
        <v>1.3599999999999999E-2</v>
      </c>
      <c r="D545" s="2">
        <v>1.4200000000000001E-2</v>
      </c>
      <c r="E545" s="2">
        <v>1.46E-2</v>
      </c>
      <c r="F545">
        <f t="shared" si="34"/>
        <v>3</v>
      </c>
      <c r="G545">
        <f t="shared" si="35"/>
        <v>2011</v>
      </c>
      <c r="L545" s="4">
        <f>IF(OR(F544=1, F544=3, F544=4, F544=5, F544=6,F544=9,F544=10,F544=11), B544-C544, IF(OR(F544=2, F544=7,F544=8,F544=12), C544-B544, ""))</f>
        <v>1.1999999999999997E-3</v>
      </c>
      <c r="M545" s="4">
        <v>-8.2171226811760467E-4</v>
      </c>
      <c r="R545" s="4">
        <f>IF(OR(F544=1, F544=4, F544=9,F544=10,F544=11), D544-B544, IF(OR(F544=2,F544=3,F544=5,F544=6, F544=7,F544=8,F544=12), B544-D544, ""))</f>
        <v>1.1999999999999997E-3</v>
      </c>
      <c r="S545" s="4">
        <v>-2.7517172079803617E-4</v>
      </c>
      <c r="X545" s="2">
        <f>IF(OR(F544=1, F544=3, F544=4, F544=5,F544=9,F544=10,F544=11), B544-E544, IF(OR(F544=2, F544=6, F544=7,F544=8,F544=12), E544-B544, ""))</f>
        <v>-5.0000000000000044E-4</v>
      </c>
      <c r="Y545" s="4">
        <v>-5.6706311409839439E-4</v>
      </c>
      <c r="AD545" s="4">
        <f>IF(OR(F544=1, F544=3, F544=4, F544=5,F544=9,F544=10,F544=11), D544-C544, IF(OR(F544=2, F544=6, F544=7,F544=8,F544=12), C544-D544, ""))</f>
        <v>0</v>
      </c>
      <c r="AE545" s="4">
        <v>-5.4654054731956845E-4</v>
      </c>
      <c r="AJ545" s="4">
        <f>IF(OR(F544=1,F544=2, F544=3,F544=9,F544=11,F544=12), C544-E544, IF(OR( F544=4, F544=5,F544=6, F544=7,F544=8,F544=10), E544-C544, ""))</f>
        <v>-1.7000000000000001E-3</v>
      </c>
      <c r="AK545" s="4">
        <v>2.5464915401921028E-4</v>
      </c>
      <c r="AP545" s="4">
        <f>IF(OR(F544=1, F544=3,F544=4, F544=5,F544=9,F544=10,F544=11), D544-E544, IF(OR(F544=2,F544=6, F544=7,F544=8,F544=12), E544-D544, ""))</f>
        <v>-1.7000000000000001E-3</v>
      </c>
      <c r="AQ545" s="4">
        <v>-2.9189139330035817E-4</v>
      </c>
    </row>
    <row r="546" spans="1:43" x14ac:dyDescent="0.3">
      <c r="A546" s="1">
        <v>40617</v>
      </c>
      <c r="B546" s="2">
        <v>-1.4800000000000001E-2</v>
      </c>
      <c r="C546" s="2">
        <v>-1.6E-2</v>
      </c>
      <c r="D546" s="2">
        <v>-1.54E-2</v>
      </c>
      <c r="E546" s="2">
        <v>-1.47E-2</v>
      </c>
      <c r="F546">
        <f t="shared" si="34"/>
        <v>3</v>
      </c>
      <c r="G546">
        <f t="shared" si="35"/>
        <v>2011</v>
      </c>
      <c r="L546" s="4">
        <f>IF(OR(F545=1, F545=3, F545=4, F545=5, F545=6,F545=9,F545=10,F545=11), B545-C545, IF(OR(F545=2, F545=7,F545=8,F545=12), C545-B545, ""))</f>
        <v>2.2000000000000023E-3</v>
      </c>
      <c r="M546" s="4">
        <v>5.1298686606040811E-3</v>
      </c>
      <c r="R546" s="4">
        <f>IF(OR(F545=1, F545=4, F545=9,F545=10,F545=11), D545-B545, IF(OR(F545=2,F545=3,F545=5,F545=6, F545=7,F545=8,F545=12), B545-D545, ""))</f>
        <v>1.6000000000000007E-3</v>
      </c>
      <c r="S546" s="4">
        <v>4.0937433026805997E-3</v>
      </c>
      <c r="X546" s="2">
        <f>IF(OR(F545=1, F545=3, F545=4, F545=5,F545=9,F545=10,F545=11), B545-E545, IF(OR(F545=2, F545=6, F545=7,F545=8,F545=12), E545-B545, ""))</f>
        <v>1.2000000000000014E-3</v>
      </c>
      <c r="Y546" s="4">
        <v>5.0438052315299187E-3</v>
      </c>
      <c r="AD546" s="4">
        <f>IF(OR(F545=1, F545=3, F545=4, F545=5,F545=9,F545=10,F545=11), D545-C545, IF(OR(F545=2, F545=6, F545=7,F545=8,F545=12), C545-D545, ""))</f>
        <v>6.0000000000000157E-4</v>
      </c>
      <c r="AE546" s="4">
        <v>1.0361253579234814E-3</v>
      </c>
      <c r="AJ546" s="4">
        <f>IF(OR(F545=1,F545=2, F545=3,F545=9,F545=11,F545=12), C545-E545, IF(OR( F545=4, F545=5,F545=6, F545=7,F545=8,F545=10), E545-C545, ""))</f>
        <v>-1.0000000000000009E-3</v>
      </c>
      <c r="AK546" s="4">
        <v>-8.6063429074162423E-5</v>
      </c>
      <c r="AP546" s="4">
        <f>IF(OR(F545=1, F545=3,F545=4, F545=5,F545=9,F545=10,F545=11), D545-E545, IF(OR(F545=2,F545=6, F545=7,F545=8,F545=12), E545-D545, ""))</f>
        <v>-3.9999999999999931E-4</v>
      </c>
      <c r="AQ546" s="4">
        <v>9.5006192884931895E-4</v>
      </c>
    </row>
    <row r="547" spans="1:43" x14ac:dyDescent="0.3">
      <c r="A547" s="1">
        <v>40618</v>
      </c>
      <c r="B547" s="2">
        <v>1.1299999999999999E-2</v>
      </c>
      <c r="C547" s="2">
        <v>1.61E-2</v>
      </c>
      <c r="D547" s="2">
        <v>2.1600000000000001E-2</v>
      </c>
      <c r="E547" s="2">
        <v>1.0500000000000001E-2</v>
      </c>
      <c r="F547">
        <f t="shared" si="34"/>
        <v>3</v>
      </c>
      <c r="G547">
        <f t="shared" si="35"/>
        <v>2011</v>
      </c>
      <c r="L547" s="4">
        <f>IF(OR(F546=1, F546=3, F546=4, F546=5, F546=6,F546=9,F546=10,F546=11), B546-C546, IF(OR(F546=2, F546=7,F546=8,F546=12), C546-B546, ""))</f>
        <v>1.1999999999999997E-3</v>
      </c>
      <c r="M547" s="4">
        <v>4.3441340536798491E-3</v>
      </c>
      <c r="R547" s="4">
        <f>IF(OR(F546=1, F546=4, F546=9,F546=10,F546=11), D546-B546, IF(OR(F546=2,F546=3,F546=5,F546=6, F546=7,F546=8,F546=12), B546-D546, ""))</f>
        <v>5.9999999999999984E-4</v>
      </c>
      <c r="S547" s="4">
        <v>1.4862509253774133E-3</v>
      </c>
      <c r="X547" s="2">
        <f>IF(OR(F546=1, F546=3, F546=4, F546=5,F546=9,F546=10,F546=11), B546-E546, IF(OR(F546=2, F546=6, F546=7,F546=8,F546=12), E546-B546, ""))</f>
        <v>-1.0000000000000113E-4</v>
      </c>
      <c r="Y547" s="4">
        <v>5.6141231280906444E-3</v>
      </c>
      <c r="AD547" s="4">
        <f>IF(OR(F546=1, F546=3, F546=4, F546=5,F546=9,F546=10,F546=11), D546-C546, IF(OR(F546=2, F546=6, F546=7,F546=8,F546=12), C546-D546, ""))</f>
        <v>5.9999999999999984E-4</v>
      </c>
      <c r="AE547" s="4">
        <v>2.8578831283024362E-3</v>
      </c>
      <c r="AJ547" s="4">
        <f>IF(OR(F546=1,F546=2, F546=3,F546=9,F546=11,F546=12), C546-E546, IF(OR( F546=4, F546=5,F546=6, F546=7,F546=8,F546=10), E546-C546, ""))</f>
        <v>-1.3000000000000008E-3</v>
      </c>
      <c r="AK547" s="4">
        <v>1.269989074410795E-3</v>
      </c>
      <c r="AP547" s="4">
        <f>IF(OR(F546=1, F546=3,F546=4, F546=5,F546=9,F546=10,F546=11), D546-E546, IF(OR(F546=2,F546=6, F546=7,F546=8,F546=12), E546-D546, ""))</f>
        <v>-7.0000000000000097E-4</v>
      </c>
      <c r="AQ547" s="4">
        <v>4.1278722027132311E-3</v>
      </c>
    </row>
    <row r="548" spans="1:43" x14ac:dyDescent="0.3">
      <c r="A548" s="1">
        <v>40619</v>
      </c>
      <c r="B548" s="2">
        <v>-1.17E-2</v>
      </c>
      <c r="C548" s="2">
        <v>-1.35E-2</v>
      </c>
      <c r="D548" s="2">
        <v>-9.5999999999999992E-3</v>
      </c>
      <c r="E548" s="2">
        <v>-1.14E-2</v>
      </c>
      <c r="F548">
        <f t="shared" si="34"/>
        <v>3</v>
      </c>
      <c r="G548">
        <f t="shared" si="35"/>
        <v>2011</v>
      </c>
      <c r="L548" s="4">
        <f>IF(OR(F547=1, F547=3, F547=4, F547=5, F547=6,F547=9,F547=10,F547=11), B547-C547, IF(OR(F547=2, F547=7,F547=8,F547=12), C547-B547, ""))</f>
        <v>-4.8000000000000004E-3</v>
      </c>
      <c r="M548" s="4">
        <v>-1.0035811166597382E-3</v>
      </c>
      <c r="R548" s="4">
        <f>IF(OR(F547=1, F547=4, F547=9,F547=10,F547=11), D547-B547, IF(OR(F547=2,F547=3,F547=5,F547=6, F547=7,F547=8,F547=12), B547-D547, ""))</f>
        <v>-1.0300000000000002E-2</v>
      </c>
      <c r="S548" s="4">
        <v>2.2322577713855263E-3</v>
      </c>
      <c r="X548" s="2">
        <f>IF(OR(F547=1, F547=3, F547=4, F547=5,F547=9,F547=10,F547=11), B547-E547, IF(OR(F547=2, F547=6, F547=7,F547=8,F547=12), E547-B547, ""))</f>
        <v>7.9999999999999863E-4</v>
      </c>
      <c r="Y548" s="4">
        <v>1.943905738871262E-4</v>
      </c>
      <c r="AD548" s="4">
        <f>IF(OR(F547=1, F547=3, F547=4, F547=5,F547=9,F547=10,F547=11), D547-C547, IF(OR(F547=2, F547=6, F547=7,F547=8,F547=12), C547-D547, ""))</f>
        <v>5.5000000000000014E-3</v>
      </c>
      <c r="AE548" s="4">
        <v>-3.2358388880452645E-3</v>
      </c>
      <c r="AJ548" s="4">
        <f>IF(OR(F547=1,F547=2, F547=3,F547=9,F547=11,F547=12), C547-E547, IF(OR( F547=4, F547=5,F547=6, F547=7,F547=8,F547=10), E547-C547, ""))</f>
        <v>5.5999999999999991E-3</v>
      </c>
      <c r="AK548" s="4">
        <v>1.1979716905468644E-3</v>
      </c>
      <c r="AP548" s="4">
        <f>IF(OR(F547=1, F547=3,F547=4, F547=5,F547=9,F547=10,F547=11), D547-E547, IF(OR(F547=2,F547=6, F547=7,F547=8,F547=12), E547-D547, ""))</f>
        <v>1.11E-2</v>
      </c>
      <c r="AQ548" s="4">
        <v>-2.0378671974984001E-3</v>
      </c>
    </row>
    <row r="549" spans="1:43" x14ac:dyDescent="0.3">
      <c r="A549" s="1">
        <v>40620</v>
      </c>
      <c r="B549" s="2">
        <v>-1.34E-2</v>
      </c>
      <c r="C549" s="2">
        <v>-1.3599999999999999E-2</v>
      </c>
      <c r="D549" s="2">
        <v>-1.2500000000000001E-2</v>
      </c>
      <c r="E549" s="2">
        <v>-1.49E-2</v>
      </c>
      <c r="F549">
        <f t="shared" si="34"/>
        <v>3</v>
      </c>
      <c r="G549">
        <f t="shared" si="35"/>
        <v>2011</v>
      </c>
      <c r="L549" s="4">
        <f>IF(OR(F548=1, F548=3, F548=4, F548=5, F548=6,F548=9,F548=10,F548=11), B548-C548, IF(OR(F548=2, F548=7,F548=8,F548=12), C548-B548, ""))</f>
        <v>1.7999999999999995E-3</v>
      </c>
      <c r="M549" s="4">
        <v>-1.6829260839449959E-3</v>
      </c>
      <c r="R549" s="4">
        <f>IF(OR(F548=1, F548=4, F548=9,F548=10,F548=11), D548-B548, IF(OR(F548=2,F548=3,F548=5,F548=6, F548=7,F548=8,F548=12), B548-D548, ""))</f>
        <v>-2.1000000000000012E-3</v>
      </c>
      <c r="S549" s="4">
        <v>2.533151988098511E-3</v>
      </c>
      <c r="X549" s="2">
        <f>IF(OR(F548=1, F548=3, F548=4, F548=5,F548=9,F548=10,F548=11), B548-E548, IF(OR(F548=2, F548=6, F548=7,F548=8,F548=12), E548-B548, ""))</f>
        <v>-2.9999999999999992E-4</v>
      </c>
      <c r="Y549" s="4">
        <v>-3.1233458368927435E-3</v>
      </c>
      <c r="AD549" s="4">
        <f>IF(OR(F548=1, F548=3, F548=4, F548=5,F548=9,F548=10,F548=11), D548-C548, IF(OR(F548=2, F548=6, F548=7,F548=8,F548=12), C548-D548, ""))</f>
        <v>3.9000000000000007E-3</v>
      </c>
      <c r="AE549" s="4">
        <v>-4.2160780720435073E-3</v>
      </c>
      <c r="AJ549" s="4">
        <f>IF(OR(F548=1,F548=2, F548=3,F548=9,F548=11,F548=12), C548-E548, IF(OR( F548=4, F548=5,F548=6, F548=7,F548=8,F548=10), E548-C548, ""))</f>
        <v>-2.0999999999999994E-3</v>
      </c>
      <c r="AK549" s="4">
        <v>-1.4404197529477476E-3</v>
      </c>
      <c r="AP549" s="4">
        <f>IF(OR(F548=1, F548=3,F548=4, F548=5,F548=9,F548=10,F548=11), D548-E548, IF(OR(F548=2,F548=6, F548=7,F548=8,F548=12), E548-D548, ""))</f>
        <v>1.8000000000000013E-3</v>
      </c>
      <c r="AQ549" s="4">
        <v>-5.656497824991254E-3</v>
      </c>
    </row>
    <row r="550" spans="1:43" x14ac:dyDescent="0.3">
      <c r="A550" s="1">
        <v>40623</v>
      </c>
      <c r="B550" s="2">
        <v>-1.6999999999999999E-3</v>
      </c>
      <c r="C550" s="2">
        <v>1.8E-3</v>
      </c>
      <c r="D550" s="2">
        <v>6.9999999999999999E-4</v>
      </c>
      <c r="E550" s="2">
        <v>-2.2000000000000001E-3</v>
      </c>
      <c r="F550">
        <f t="shared" si="34"/>
        <v>3</v>
      </c>
      <c r="G550">
        <f t="shared" si="35"/>
        <v>2011</v>
      </c>
      <c r="L550" s="4">
        <f>IF(OR(F549=1, F549=3, F549=4, F549=5, F549=6,F549=9,F549=10,F549=11), B549-C549, IF(OR(F549=2, F549=7,F549=8,F549=12), C549-B549, ""))</f>
        <v>1.9999999999999879E-4</v>
      </c>
      <c r="M550" s="4">
        <v>2.5700981884777428E-3</v>
      </c>
      <c r="R550" s="4">
        <f>IF(OR(F549=1, F549=4, F549=9,F549=10,F549=11), D549-B549, IF(OR(F549=2,F549=3,F549=5,F549=6, F549=7,F549=8,F549=12), B549-D549, ""))</f>
        <v>-8.9999999999999976E-4</v>
      </c>
      <c r="S550" s="4">
        <v>2.0058691128080402E-3</v>
      </c>
      <c r="X550" s="2">
        <f>IF(OR(F549=1, F549=3, F549=4, F549=5,F549=9,F549=10,F549=11), B549-E549, IF(OR(F549=2, F549=6, F549=7,F549=8,F549=12), E549-B549, ""))</f>
        <v>1.4999999999999996E-3</v>
      </c>
      <c r="Y550" s="4">
        <v>3.3387308391356159E-3</v>
      </c>
      <c r="AD550" s="4">
        <f>IF(OR(F549=1, F549=3, F549=4, F549=5,F549=9,F549=10,F549=11), D549-C549, IF(OR(F549=2, F549=6, F549=7,F549=8,F549=12), C549-D549, ""))</f>
        <v>1.0999999999999985E-3</v>
      </c>
      <c r="AE550" s="4">
        <v>5.6422907566970257E-4</v>
      </c>
      <c r="AJ550" s="4">
        <f>IF(OR(F549=1,F549=2, F549=3,F549=9,F549=11,F549=12), C549-E549, IF(OR( F549=4, F549=5,F549=6, F549=7,F549=8,F549=10), E549-C549, ""))</f>
        <v>1.3000000000000008E-3</v>
      </c>
      <c r="AK550" s="4">
        <v>7.6863265065787306E-4</v>
      </c>
      <c r="AP550" s="4">
        <f>IF(OR(F549=1, F549=3,F549=4, F549=5,F549=9,F549=10,F549=11), D549-E549, IF(OR(F549=2,F549=6, F549=7,F549=8,F549=12), E549-D549, ""))</f>
        <v>2.3999999999999994E-3</v>
      </c>
      <c r="AQ550" s="4">
        <v>1.3328617263275756E-3</v>
      </c>
    </row>
    <row r="551" spans="1:43" x14ac:dyDescent="0.3">
      <c r="A551" s="1">
        <v>40624</v>
      </c>
      <c r="B551" s="2">
        <v>9.1999999999999998E-3</v>
      </c>
      <c r="C551" s="2">
        <v>8.8999999999999999E-3</v>
      </c>
      <c r="D551" s="2">
        <v>4.4000000000000003E-3</v>
      </c>
      <c r="E551" s="2">
        <v>8.3999999999999995E-3</v>
      </c>
      <c r="F551">
        <f t="shared" si="34"/>
        <v>3</v>
      </c>
      <c r="G551">
        <f t="shared" si="35"/>
        <v>2011</v>
      </c>
      <c r="L551" s="4">
        <f>IF(OR(F550=1, F550=3, F550=4, F550=5, F550=6,F550=9,F550=10,F550=11), B550-C550, IF(OR(F550=2, F550=7,F550=8,F550=12), C550-B550, ""))</f>
        <v>-3.4999999999999996E-3</v>
      </c>
      <c r="M551" s="4">
        <v>-1.9424470488282612E-3</v>
      </c>
      <c r="R551" s="4">
        <f>IF(OR(F550=1, F550=4, F550=9,F550=10,F550=11), D550-B550, IF(OR(F550=2,F550=3,F550=5,F550=6, F550=7,F550=8,F550=12), B550-D550, ""))</f>
        <v>-2.3999999999999998E-3</v>
      </c>
      <c r="S551" s="4">
        <v>1.7939151591710523E-3</v>
      </c>
      <c r="X551" s="2">
        <f>IF(OR(F550=1, F550=3, F550=4, F550=5,F550=9,F550=10,F550=11), B550-E550, IF(OR(F550=2, F550=6, F550=7,F550=8,F550=12), E550-B550, ""))</f>
        <v>5.0000000000000023E-4</v>
      </c>
      <c r="Y551" s="4">
        <v>-1.4008714130868539E-3</v>
      </c>
      <c r="AD551" s="4">
        <f>IF(OR(F550=1, F550=3, F550=4, F550=5,F550=9,F550=10,F550=11), D550-C550, IF(OR(F550=2, F550=6, F550=7,F550=8,F550=12), C550-D550, ""))</f>
        <v>-1.0999999999999998E-3</v>
      </c>
      <c r="AE551" s="4">
        <v>-3.7363622079993135E-3</v>
      </c>
      <c r="AJ551" s="4">
        <f>IF(OR(F550=1,F550=2, F550=3,F550=9,F550=11,F550=12), C550-E550, IF(OR( F550=4, F550=5,F550=6, F550=7,F550=8,F550=10), E550-C550, ""))</f>
        <v>4.0000000000000001E-3</v>
      </c>
      <c r="AK551" s="4">
        <v>5.4157563574140719E-4</v>
      </c>
      <c r="AP551" s="4">
        <f>IF(OR(F550=1, F550=3,F550=4, F550=5,F550=9,F550=10,F550=11), D550-E550, IF(OR(F550=2,F550=6, F550=7,F550=8,F550=12), E550-D550, ""))</f>
        <v>2.9000000000000002E-3</v>
      </c>
      <c r="AQ551" s="4">
        <v>-3.1947865722579062E-3</v>
      </c>
    </row>
    <row r="552" spans="1:43" x14ac:dyDescent="0.3">
      <c r="A552" s="1">
        <v>40625</v>
      </c>
      <c r="B552" s="2">
        <v>1.23E-2</v>
      </c>
      <c r="C552" s="2">
        <v>1.6299999999999999E-2</v>
      </c>
      <c r="D552" s="2">
        <v>1.7299999999999999E-2</v>
      </c>
      <c r="E552" s="2">
        <v>1.21E-2</v>
      </c>
      <c r="F552">
        <f t="shared" si="34"/>
        <v>3</v>
      </c>
      <c r="G552">
        <f t="shared" si="35"/>
        <v>2011</v>
      </c>
      <c r="L552" s="4">
        <f>IF(OR(F551=1, F551=3, F551=4, F551=5, F551=6,F551=9,F551=10,F551=11), B551-C551, IF(OR(F551=2, F551=7,F551=8,F551=12), C551-B551, ""))</f>
        <v>2.9999999999999992E-4</v>
      </c>
      <c r="M552" s="4">
        <v>-5.6384840113942424E-4</v>
      </c>
      <c r="R552" s="4">
        <f>IF(OR(F551=1, F551=4, F551=9,F551=10,F551=11), D551-B551, IF(OR(F551=2,F551=3,F551=5,F551=6, F551=7,F551=8,F551=12), B551-D551, ""))</f>
        <v>4.7999999999999996E-3</v>
      </c>
      <c r="S552" s="4">
        <v>7.6067776209848802E-4</v>
      </c>
      <c r="X552" s="2">
        <f>IF(OR(F551=1, F551=3, F551=4, F551=5,F551=9,F551=10,F551=11), B551-E551, IF(OR(F551=2, F551=6, F551=7,F551=8,F551=12), E551-B551, ""))</f>
        <v>8.0000000000000036E-4</v>
      </c>
      <c r="Y552" s="4">
        <v>2.3142066005652807E-4</v>
      </c>
      <c r="AD552" s="4">
        <f>IF(OR(F551=1, F551=3, F551=4, F551=5,F551=9,F551=10,F551=11), D551-C551, IF(OR(F551=2, F551=6, F551=7,F551=8,F551=12), C551-D551, ""))</f>
        <v>-4.4999999999999997E-3</v>
      </c>
      <c r="AE552" s="4">
        <v>-1.3245261632379123E-3</v>
      </c>
      <c r="AJ552" s="4">
        <f>IF(OR(F551=1,F551=2, F551=3,F551=9,F551=11,F551=12), C551-E551, IF(OR( F551=4, F551=5,F551=6, F551=7,F551=8,F551=10), E551-C551, ""))</f>
        <v>5.0000000000000044E-4</v>
      </c>
      <c r="AK552" s="4">
        <v>7.9526906119595231E-4</v>
      </c>
      <c r="AP552" s="4">
        <f>IF(OR(F551=1, F551=3,F551=4, F551=5,F551=9,F551=10,F551=11), D551-E551, IF(OR(F551=2,F551=6, F551=7,F551=8,F551=12), E551-D551, ""))</f>
        <v>-3.9999999999999992E-3</v>
      </c>
      <c r="AQ552" s="4">
        <v>-5.2925710204195994E-4</v>
      </c>
    </row>
    <row r="553" spans="1:43" x14ac:dyDescent="0.3">
      <c r="A553" s="1">
        <v>40626</v>
      </c>
      <c r="B553" s="2">
        <v>7.7000000000000002E-3</v>
      </c>
      <c r="C553" s="2">
        <v>1.01E-2</v>
      </c>
      <c r="D553" s="2">
        <v>1.0200000000000001E-2</v>
      </c>
      <c r="E553" s="2">
        <v>7.9000000000000008E-3</v>
      </c>
      <c r="F553">
        <f t="shared" si="34"/>
        <v>3</v>
      </c>
      <c r="G553">
        <f t="shared" si="35"/>
        <v>2011</v>
      </c>
      <c r="L553" s="4">
        <f>IF(OR(F552=1, F552=3, F552=4, F552=5, F552=6,F552=9,F552=10,F552=11), B552-C552, IF(OR(F552=2, F552=7,F552=8,F552=12), C552-B552, ""))</f>
        <v>-3.9999999999999983E-3</v>
      </c>
      <c r="M553" s="4">
        <v>-5.1621557947661035E-4</v>
      </c>
      <c r="R553" s="4">
        <f>IF(OR(F552=1, F552=4, F552=9,F552=10,F552=11), D552-B552, IF(OR(F552=2,F552=3,F552=5,F552=6, F552=7,F552=8,F552=12), B552-D552, ""))</f>
        <v>-4.9999999999999992E-3</v>
      </c>
      <c r="S553" s="4">
        <v>1.7550940944324918E-4</v>
      </c>
      <c r="X553" s="2">
        <f>IF(OR(F552=1, F552=3, F552=4, F552=5,F552=9,F552=10,F552=11), B552-E552, IF(OR(F552=2, F552=6, F552=7,F552=8,F552=12), E552-B552, ""))</f>
        <v>2.0000000000000052E-4</v>
      </c>
      <c r="Y553" s="4">
        <v>2.9296941611554189E-5</v>
      </c>
      <c r="AD553" s="4">
        <f>IF(OR(F552=1, F552=3, F552=4, F552=5,F552=9,F552=10,F552=11), D552-C552, IF(OR(F552=2, F552=6, F552=7,F552=8,F552=12), C552-D552, ""))</f>
        <v>1.0000000000000009E-3</v>
      </c>
      <c r="AE553" s="4">
        <v>-6.9172498891985953E-4</v>
      </c>
      <c r="AJ553" s="4">
        <f>IF(OR(F552=1,F552=2, F552=3,F552=9,F552=11,F552=12), C552-E552, IF(OR( F552=4, F552=5,F552=6, F552=7,F552=8,F552=10), E552-C552, ""))</f>
        <v>4.1999999999999989E-3</v>
      </c>
      <c r="AK553" s="4">
        <v>5.4551252108816454E-4</v>
      </c>
      <c r="AP553" s="4">
        <f>IF(OR(F552=1, F552=3,F552=4, F552=5,F552=9,F552=10,F552=11), D552-E552, IF(OR(F552=2,F552=6, F552=7,F552=8,F552=12), E552-D552, ""))</f>
        <v>5.1999999999999998E-3</v>
      </c>
      <c r="AQ553" s="4">
        <v>-1.4621246783169499E-4</v>
      </c>
    </row>
    <row r="554" spans="1:43" x14ac:dyDescent="0.3">
      <c r="A554" s="1">
        <v>40627</v>
      </c>
      <c r="B554" s="2">
        <v>2.3900000000000001E-2</v>
      </c>
      <c r="C554" s="2">
        <v>2.9000000000000001E-2</v>
      </c>
      <c r="D554" s="2">
        <v>2.86E-2</v>
      </c>
      <c r="E554" s="2">
        <v>2.53E-2</v>
      </c>
      <c r="F554">
        <f t="shared" si="34"/>
        <v>3</v>
      </c>
      <c r="G554">
        <f t="shared" si="35"/>
        <v>2011</v>
      </c>
      <c r="L554" s="4">
        <f>IF(OR(F553=1, F553=3, F553=4, F553=5, F553=6,F553=9,F553=10,F553=11), B553-C553, IF(OR(F553=2, F553=7,F553=8,F553=12), C553-B553, ""))</f>
        <v>-2.3999999999999994E-3</v>
      </c>
      <c r="M554" s="4">
        <v>5.8176694760162708E-3</v>
      </c>
      <c r="R554" s="4">
        <f>IF(OR(F553=1, F553=4, F553=9,F553=10,F553=11), D553-B553, IF(OR(F553=2,F553=3,F553=5,F553=6, F553=7,F553=8,F553=12), B553-D553, ""))</f>
        <v>-2.5000000000000005E-3</v>
      </c>
      <c r="S554" s="4">
        <v>-2.6600956289277618E-3</v>
      </c>
      <c r="X554" s="2">
        <f>IF(OR(F553=1, F553=3, F553=4, F553=5,F553=9,F553=10,F553=11), B553-E553, IF(OR(F553=2, F553=6, F553=7,F553=8,F553=12), E553-B553, ""))</f>
        <v>-2.0000000000000052E-4</v>
      </c>
      <c r="Y554" s="4">
        <v>5.1634858758538519E-3</v>
      </c>
      <c r="AD554" s="4">
        <f>IF(OR(F553=1, F553=3, F553=4, F553=5,F553=9,F553=10,F553=11), D553-C553, IF(OR(F553=2, F553=6, F553=7,F553=8,F553=12), C553-D553, ""))</f>
        <v>1.0000000000000113E-4</v>
      </c>
      <c r="AE554" s="4">
        <v>8.4777651049440326E-3</v>
      </c>
      <c r="AJ554" s="4">
        <f>IF(OR(F553=1,F553=2, F553=3,F553=9,F553=11,F553=12), C553-E553, IF(OR( F553=4, F553=5,F553=6, F553=7,F553=8,F553=10), E553-C553, ""))</f>
        <v>2.1999999999999988E-3</v>
      </c>
      <c r="AK554" s="4">
        <v>-6.5418360016241978E-4</v>
      </c>
      <c r="AP554" s="4">
        <f>IF(OR(F553=1, F553=3,F553=4, F553=5,F553=9,F553=10,F553=11), D553-E553, IF(OR(F553=2,F553=6, F553=7,F553=8,F553=12), E553-D553, ""))</f>
        <v>2.3E-3</v>
      </c>
      <c r="AQ554" s="4">
        <v>7.8235815047816137E-3</v>
      </c>
    </row>
    <row r="555" spans="1:43" x14ac:dyDescent="0.3">
      <c r="A555" s="1">
        <v>40630</v>
      </c>
      <c r="B555" s="2">
        <v>5.7999999999999996E-3</v>
      </c>
      <c r="C555" s="2">
        <v>1.18E-2</v>
      </c>
      <c r="D555" s="2">
        <v>1.2E-2</v>
      </c>
      <c r="E555" s="2">
        <v>6.7999999999999996E-3</v>
      </c>
      <c r="F555">
        <f t="shared" si="34"/>
        <v>3</v>
      </c>
      <c r="G555">
        <f t="shared" si="35"/>
        <v>2011</v>
      </c>
      <c r="L555" s="4">
        <f>IF(OR(F554=1, F554=3, F554=4, F554=5, F554=6,F554=9,F554=10,F554=11), B554-C554, IF(OR(F554=2, F554=7,F554=8,F554=12), C554-B554, ""))</f>
        <v>-5.1000000000000004E-3</v>
      </c>
      <c r="M555" s="4">
        <v>4.3160635513314911E-3</v>
      </c>
      <c r="R555" s="4">
        <f>IF(OR(F554=1, F554=4, F554=9,F554=10,F554=11), D554-B554, IF(OR(F554=2,F554=3,F554=5,F554=6, F554=7,F554=8,F554=12), B554-D554, ""))</f>
        <v>-4.6999999999999993E-3</v>
      </c>
      <c r="S555" s="4">
        <v>5.2907898976157532E-4</v>
      </c>
      <c r="X555" s="2">
        <f>IF(OR(F554=1, F554=3, F554=4, F554=5,F554=9,F554=10,F554=11), B554-E554, IF(OR(F554=2, F554=6, F554=7,F554=8,F554=12), E554-B554, ""))</f>
        <v>-1.3999999999999985E-3</v>
      </c>
      <c r="Y555" s="4">
        <v>3.6834746434086193E-3</v>
      </c>
      <c r="AD555" s="4">
        <f>IF(OR(F554=1, F554=3, F554=4, F554=5,F554=9,F554=10,F554=11), D554-C554, IF(OR(F554=2, F554=6, F554=7,F554=8,F554=12), C554-D554, ""))</f>
        <v>-4.0000000000000105E-4</v>
      </c>
      <c r="AE555" s="4">
        <v>3.7869845615699162E-3</v>
      </c>
      <c r="AJ555" s="4">
        <f>IF(OR(F554=1,F554=2, F554=3,F554=9,F554=11,F554=12), C554-E554, IF(OR( F554=4, F554=5,F554=6, F554=7,F554=8,F554=10), E554-C554, ""))</f>
        <v>3.7000000000000019E-3</v>
      </c>
      <c r="AK555" s="4">
        <v>-6.325889079228722E-4</v>
      </c>
      <c r="AP555" s="4">
        <f>IF(OR(F554=1, F554=3,F554=4, F554=5,F554=9,F554=10,F554=11), D554-E554, IF(OR(F554=2,F554=6, F554=7,F554=8,F554=12), E554-D554, ""))</f>
        <v>3.3000000000000008E-3</v>
      </c>
      <c r="AQ555" s="4">
        <v>3.154395653647044E-3</v>
      </c>
    </row>
    <row r="556" spans="1:43" x14ac:dyDescent="0.3">
      <c r="A556" s="1">
        <v>40631</v>
      </c>
      <c r="B556" s="2">
        <v>8.6E-3</v>
      </c>
      <c r="C556" s="2">
        <v>6.8999999999999999E-3</v>
      </c>
      <c r="D556" s="2">
        <v>5.1000000000000004E-3</v>
      </c>
      <c r="E556" s="2">
        <v>9.4000000000000004E-3</v>
      </c>
      <c r="F556">
        <f t="shared" si="34"/>
        <v>3</v>
      </c>
      <c r="G556">
        <f t="shared" si="35"/>
        <v>2011</v>
      </c>
      <c r="L556" s="4">
        <f>IF(OR(F555=1, F555=3, F555=4, F555=5, F555=6,F555=9,F555=10,F555=11), B555-C555, IF(OR(F555=2, F555=7,F555=8,F555=12), C555-B555, ""))</f>
        <v>-6.0000000000000001E-3</v>
      </c>
      <c r="M556" s="4">
        <v>5.5761456140907377E-3</v>
      </c>
      <c r="R556" s="4">
        <f>IF(OR(F555=1, F555=4, F555=9,F555=10,F555=11), D555-B555, IF(OR(F555=2,F555=3,F555=5,F555=6, F555=7,F555=8,F555=12), B555-D555, ""))</f>
        <v>-6.2000000000000006E-3</v>
      </c>
      <c r="S556" s="4">
        <v>3.7209246920743184E-3</v>
      </c>
      <c r="X556" s="2">
        <f>IF(OR(F555=1, F555=3, F555=4, F555=5,F555=9,F555=10,F555=11), B555-E555, IF(OR(F555=2, F555=6, F555=7,F555=8,F555=12), E555-B555, ""))</f>
        <v>-1E-3</v>
      </c>
      <c r="Y556" s="4">
        <v>5.8274707830350053E-3</v>
      </c>
      <c r="AD556" s="4">
        <f>IF(OR(F555=1, F555=3, F555=4, F555=5,F555=9,F555=10,F555=11), D555-C555, IF(OR(F555=2, F555=6, F555=7,F555=8,F555=12), C555-D555, ""))</f>
        <v>2.0000000000000052E-4</v>
      </c>
      <c r="AE556" s="4">
        <v>1.8552209220164192E-3</v>
      </c>
      <c r="AJ556" s="4">
        <f>IF(OR(F555=1,F555=2, F555=3,F555=9,F555=11,F555=12), C555-E555, IF(OR( F555=4, F555=5,F555=6, F555=7,F555=8,F555=10), E555-C555, ""))</f>
        <v>5.0000000000000001E-3</v>
      </c>
      <c r="AK556" s="4">
        <v>2.5132516894426759E-4</v>
      </c>
      <c r="AP556" s="4">
        <f>IF(OR(F555=1, F555=3,F555=4, F555=5,F555=9,F555=10,F555=11), D555-E555, IF(OR(F555=2,F555=6, F555=7,F555=8,F555=12), E555-D555, ""))</f>
        <v>5.2000000000000006E-3</v>
      </c>
      <c r="AQ556" s="4">
        <v>2.1065460909606868E-3</v>
      </c>
    </row>
    <row r="557" spans="1:43" x14ac:dyDescent="0.3">
      <c r="A557" s="1">
        <v>40632</v>
      </c>
      <c r="B557" s="2">
        <v>8.8999999999999999E-3</v>
      </c>
      <c r="C557" s="2">
        <v>1.6199999999999999E-2</v>
      </c>
      <c r="D557" s="2">
        <v>1.5800000000000002E-2</v>
      </c>
      <c r="E557" s="2">
        <v>8.8999999999999999E-3</v>
      </c>
      <c r="F557">
        <f t="shared" si="34"/>
        <v>3</v>
      </c>
      <c r="G557">
        <f t="shared" si="35"/>
        <v>2011</v>
      </c>
      <c r="L557" s="4">
        <f>IF(OR(F556=1, F556=3, F556=4, F556=5, F556=6,F556=9,F556=10,F556=11), B556-C556, IF(OR(F556=2, F556=7,F556=8,F556=12), C556-B556, ""))</f>
        <v>1.7000000000000001E-3</v>
      </c>
      <c r="M557" s="4">
        <v>4.0262123817573735E-3</v>
      </c>
      <c r="R557" s="4">
        <f>IF(OR(F556=1, F556=4, F556=9,F556=10,F556=11), D556-B556, IF(OR(F556=2,F556=3,F556=5,F556=6, F556=7,F556=8,F556=12), B556-D556, ""))</f>
        <v>3.4999999999999996E-3</v>
      </c>
      <c r="S557" s="4">
        <v>9.4203162246302413E-4</v>
      </c>
      <c r="X557" s="2">
        <f>IF(OR(F556=1, F556=3, F556=4, F556=5,F556=9,F556=10,F556=11), B556-E556, IF(OR(F556=2, F556=6, F556=7,F556=8,F556=12), E556-B556, ""))</f>
        <v>-8.0000000000000036E-4</v>
      </c>
      <c r="Y557" s="4">
        <v>4.6058153688154383E-3</v>
      </c>
      <c r="AD557" s="4">
        <f>IF(OR(F556=1, F556=3, F556=4, F556=5,F556=9,F556=10,F556=11), D556-C556, IF(OR(F556=2, F556=6, F556=7,F556=8,F556=12), C556-D556, ""))</f>
        <v>-1.7999999999999995E-3</v>
      </c>
      <c r="AE557" s="4">
        <v>3.0841807592943494E-3</v>
      </c>
      <c r="AJ557" s="4">
        <f>IF(OR(F556=1,F556=2, F556=3,F556=9,F556=11,F556=12), C556-E556, IF(OR( F556=4, F556=5,F556=6, F556=7,F556=8,F556=10), E556-C556, ""))</f>
        <v>-2.5000000000000005E-3</v>
      </c>
      <c r="AK557" s="4">
        <v>5.7960298705806487E-4</v>
      </c>
      <c r="AP557" s="4">
        <f>IF(OR(F556=1, F556=3,F556=4, F556=5,F556=9,F556=10,F556=11), D556-E556, IF(OR(F556=2,F556=6, F556=7,F556=8,F556=12), E556-D556, ""))</f>
        <v>-4.3E-3</v>
      </c>
      <c r="AQ557" s="4">
        <v>3.6637837463524142E-3</v>
      </c>
    </row>
    <row r="558" spans="1:43" x14ac:dyDescent="0.3">
      <c r="A558" s="1">
        <v>40633</v>
      </c>
      <c r="B558" s="2">
        <v>8.0000000000000002E-3</v>
      </c>
      <c r="C558" s="2">
        <v>-3.3E-3</v>
      </c>
      <c r="D558" s="2">
        <v>-5.1000000000000004E-3</v>
      </c>
      <c r="E558" s="2">
        <v>8.0000000000000002E-3</v>
      </c>
      <c r="F558">
        <f t="shared" si="34"/>
        <v>3</v>
      </c>
      <c r="G558">
        <f t="shared" si="35"/>
        <v>2011</v>
      </c>
      <c r="L558" s="4">
        <f>IF(OR(F557=1, F557=3, F557=4, F557=5, F557=6,F557=9,F557=10,F557=11), B557-C557, IF(OR(F557=2, F557=7,F557=8,F557=12), C557-B557, ""))</f>
        <v>-7.2999999999999992E-3</v>
      </c>
      <c r="M558" s="4">
        <v>3.3846747429476022E-3</v>
      </c>
      <c r="R558" s="4">
        <f>IF(OR(F557=1, F557=4, F557=9,F557=10,F557=11), D557-B557, IF(OR(F557=2,F557=3,F557=5,F557=6, F557=7,F557=8,F557=12), B557-D557, ""))</f>
        <v>-6.9000000000000016E-3</v>
      </c>
      <c r="S558" s="4">
        <v>-4.0709551516122378E-3</v>
      </c>
      <c r="X558" s="2">
        <f>IF(OR(F557=1, F557=3, F557=4, F557=5,F557=9,F557=10,F557=11), B557-E557, IF(OR(F557=2, F557=6, F557=7,F557=8,F557=12), E557-B557, ""))</f>
        <v>0</v>
      </c>
      <c r="Y558" s="4">
        <v>2.7324384492795357E-3</v>
      </c>
      <c r="AD558" s="4">
        <f>IF(OR(F557=1, F557=3, F557=4, F557=5,F557=9,F557=10,F557=11), D557-C557, IF(OR(F557=2, F557=6, F557=7,F557=8,F557=12), C557-D557, ""))</f>
        <v>-3.9999999999999758E-4</v>
      </c>
      <c r="AE558" s="4">
        <v>7.4556298945598395E-3</v>
      </c>
      <c r="AJ558" s="4">
        <f>IF(OR(F557=1,F557=2, F557=3,F557=9,F557=11,F557=12), C557-E557, IF(OR( F557=4, F557=5,F557=6, F557=7,F557=8,F557=10), E557-C557, ""))</f>
        <v>7.2999999999999992E-3</v>
      </c>
      <c r="AK558" s="4">
        <v>-6.5223629366806648E-4</v>
      </c>
      <c r="AP558" s="4">
        <f>IF(OR(F557=1, F557=3,F557=4, F557=5,F557=9,F557=10,F557=11), D557-E557, IF(OR(F557=2,F557=6, F557=7,F557=8,F557=12), E557-D557, ""))</f>
        <v>6.9000000000000016E-3</v>
      </c>
      <c r="AQ558" s="4">
        <v>6.8033936008917734E-3</v>
      </c>
    </row>
    <row r="559" spans="1:43" x14ac:dyDescent="0.3">
      <c r="A559" s="1">
        <v>40634</v>
      </c>
      <c r="B559" s="2">
        <v>-1.2999999999999999E-3</v>
      </c>
      <c r="C559" s="2">
        <v>-3.7000000000000002E-3</v>
      </c>
      <c r="D559" s="2">
        <v>-9.7999999999999997E-3</v>
      </c>
      <c r="E559" s="2">
        <v>-1.2999999999999999E-3</v>
      </c>
      <c r="F559">
        <f t="shared" si="34"/>
        <v>4</v>
      </c>
      <c r="G559">
        <f t="shared" si="35"/>
        <v>2011</v>
      </c>
      <c r="L559" s="4">
        <f>IF(OR(F558=1, F558=3, F558=4, F558=5, F558=6,F558=9,F558=10,F558=11), B558-C558, IF(OR(F558=2, F558=7,F558=8,F558=12), C558-B558, ""))</f>
        <v>1.1300000000000001E-2</v>
      </c>
      <c r="M559" s="4">
        <v>-8.2261887043037652E-3</v>
      </c>
      <c r="R559" s="4">
        <f>IF(OR(F558=1, F558=4, F558=9,F558=10,F558=11), D558-B558, IF(OR(F558=2,F558=3,F558=5,F558=6, F558=7,F558=8,F558=12), B558-D558, ""))</f>
        <v>1.3100000000000001E-2</v>
      </c>
      <c r="S559" s="4">
        <v>-6.0403137694021655E-5</v>
      </c>
      <c r="X559" s="2">
        <f>IF(OR(F558=1, F558=3, F558=4, F558=5,F558=9,F558=10,F558=11), B558-E558, IF(OR(F558=2, F558=6, F558=7,F558=8,F558=12), E558-B558, ""))</f>
        <v>0</v>
      </c>
      <c r="Y559" s="4">
        <v>-7.3181838930925953E-3</v>
      </c>
      <c r="AD559" s="4">
        <f>IF(OR(F558=1, F558=3, F558=4, F558=5,F558=9,F558=10,F558=11), D558-C558, IF(OR(F558=2, F558=6, F558=7,F558=8,F558=12), C558-D558, ""))</f>
        <v>-1.8000000000000004E-3</v>
      </c>
      <c r="AE559" s="4">
        <v>-8.1657855666097436E-3</v>
      </c>
      <c r="AJ559" s="4">
        <f>IF(OR(F558=1,F558=2, F558=3,F558=9,F558=11,F558=12), C558-E558, IF(OR( F558=4, F558=5,F558=6, F558=7,F558=8,F558=10), E558-C558, ""))</f>
        <v>-1.1300000000000001E-2</v>
      </c>
      <c r="AK559" s="4">
        <v>9.0800481121116965E-4</v>
      </c>
      <c r="AP559" s="4">
        <f>IF(OR(F558=1, F558=3,F558=4, F558=5,F558=9,F558=10,F558=11), D558-E558, IF(OR(F558=2,F558=6, F558=7,F558=8,F558=12), E558-D558, ""))</f>
        <v>-1.3100000000000001E-2</v>
      </c>
      <c r="AQ559" s="4">
        <v>-7.2577807553985737E-3</v>
      </c>
    </row>
    <row r="560" spans="1:43" x14ac:dyDescent="0.3">
      <c r="A560" s="1">
        <v>40637</v>
      </c>
      <c r="B560" s="2">
        <v>1.41E-2</v>
      </c>
      <c r="C560" s="2">
        <v>1.4200000000000001E-2</v>
      </c>
      <c r="D560" s="2">
        <v>1.84E-2</v>
      </c>
      <c r="E560" s="2">
        <v>1.4500000000000001E-2</v>
      </c>
      <c r="F560">
        <f t="shared" si="34"/>
        <v>4</v>
      </c>
      <c r="G560">
        <f t="shared" si="35"/>
        <v>2011</v>
      </c>
      <c r="L560" s="4">
        <f>IF(OR(F559=1, F559=3, F559=4, F559=5, F559=6,F559=9,F559=10,F559=11), B559-C559, IF(OR(F559=2, F559=7,F559=8,F559=12), C559-B559, ""))</f>
        <v>2.4000000000000002E-3</v>
      </c>
      <c r="M560" s="4">
        <v>3.3800041660242393E-3</v>
      </c>
      <c r="R560" s="4">
        <f>IF(OR(F559=1, F559=4, F559=9,F559=10,F559=11), D559-B559, IF(OR(F559=2,F559=3,F559=5,F559=6, F559=7,F559=8,F559=12), B559-D559, ""))</f>
        <v>-8.5000000000000006E-3</v>
      </c>
      <c r="S560" s="4">
        <v>-5.5361777224575319E-3</v>
      </c>
      <c r="X560" s="2">
        <f>IF(OR(F559=1, F559=3, F559=4, F559=5,F559=9,F559=10,F559=11), B559-E559, IF(OR(F559=2, F559=6, F559=7,F559=8,F559=12), E559-B559, ""))</f>
        <v>0</v>
      </c>
      <c r="Y560" s="4">
        <v>5.8626834958225814E-4</v>
      </c>
      <c r="AD560" s="4">
        <f>IF(OR(F559=1, F559=3, F559=4, F559=5,F559=9,F559=10,F559=11), D559-C559, IF(OR(F559=2, F559=6, F559=7,F559=8,F559=12), C559-D559, ""))</f>
        <v>-6.0999999999999995E-3</v>
      </c>
      <c r="AE560" s="4">
        <v>-2.1561735564332926E-3</v>
      </c>
      <c r="AJ560" s="4">
        <f>IF(OR(F559=1,F559=2, F559=3,F559=9,F559=11,F559=12), C559-E559, IF(OR( F559=4, F559=5,F559=6, F559=7,F559=8,F559=10), E559-C559, ""))</f>
        <v>2.4000000000000002E-3</v>
      </c>
      <c r="AK560" s="4">
        <v>2.7937358164419812E-3</v>
      </c>
      <c r="AP560" s="4">
        <f>IF(OR(F559=1, F559=3,F559=4, F559=5,F559=9,F559=10,F559=11), D559-E559, IF(OR(F559=2,F559=6, F559=7,F559=8,F559=12), E559-D559, ""))</f>
        <v>-8.5000000000000006E-3</v>
      </c>
      <c r="AQ560" s="4">
        <v>-4.9499093728752738E-3</v>
      </c>
    </row>
    <row r="561" spans="1:43" x14ac:dyDescent="0.3">
      <c r="A561" s="1">
        <v>40638</v>
      </c>
      <c r="B561" s="2">
        <v>2.9999999999999997E-4</v>
      </c>
      <c r="C561" s="2">
        <v>-2E-3</v>
      </c>
      <c r="D561" s="2">
        <v>-5.0000000000000001E-4</v>
      </c>
      <c r="E561" s="2">
        <v>-8.0000000000000004E-4</v>
      </c>
      <c r="F561">
        <f t="shared" si="34"/>
        <v>4</v>
      </c>
      <c r="G561">
        <f t="shared" si="35"/>
        <v>2011</v>
      </c>
      <c r="L561" s="4">
        <f>IF(OR(F560=1, F560=3, F560=4, F560=5, F560=6,F560=9,F560=10,F560=11), B560-C560, IF(OR(F560=2, F560=7,F560=8,F560=12), C560-B560, ""))</f>
        <v>-1.0000000000000113E-4</v>
      </c>
      <c r="M561" s="4">
        <v>-5.4199938264254321E-3</v>
      </c>
      <c r="R561" s="4">
        <f>IF(OR(F560=1, F560=4, F560=9,F560=10,F560=11), D560-B560, IF(OR(F560=2,F560=3,F560=5,F560=6, F560=7,F560=8,F560=12), B560-D560, ""))</f>
        <v>4.3E-3</v>
      </c>
      <c r="S561" s="4">
        <v>7.3353388710829821E-3</v>
      </c>
      <c r="X561" s="2">
        <f>IF(OR(F560=1, F560=3, F560=4, F560=5,F560=9,F560=10,F560=11), B560-E560, IF(OR(F560=2, F560=6, F560=7,F560=8,F560=12), E560-B560, ""))</f>
        <v>-4.0000000000000105E-4</v>
      </c>
      <c r="Y561" s="4">
        <v>-4.6051662567285542E-3</v>
      </c>
      <c r="AD561" s="4">
        <f>IF(OR(F560=1, F560=3, F560=4, F560=5,F560=9,F560=10,F560=11), D560-C560, IF(OR(F560=2, F560=6, F560=7,F560=8,F560=12), C560-D560, ""))</f>
        <v>4.1999999999999989E-3</v>
      </c>
      <c r="AE561" s="4">
        <v>1.9153450446575504E-3</v>
      </c>
      <c r="AJ561" s="4">
        <f>IF(OR(F560=1,F560=2, F560=3,F560=9,F560=11,F560=12), C560-E560, IF(OR( F560=4, F560=5,F560=6, F560=7,F560=8,F560=10), E560-C560, ""))</f>
        <v>2.9999999999999992E-4</v>
      </c>
      <c r="AK561" s="4">
        <v>-8.1482756969687795E-4</v>
      </c>
      <c r="AP561" s="4">
        <f>IF(OR(F560=1, F560=3,F560=4, F560=5,F560=9,F560=10,F560=11), D560-E560, IF(OR(F560=2,F560=6, F560=7,F560=8,F560=12), E560-D560, ""))</f>
        <v>3.899999999999999E-3</v>
      </c>
      <c r="AQ561" s="4">
        <v>2.7301726143544283E-3</v>
      </c>
    </row>
    <row r="562" spans="1:43" x14ac:dyDescent="0.3">
      <c r="A562" s="1">
        <v>40639</v>
      </c>
      <c r="B562" s="2">
        <v>-3.0999999999999999E-3</v>
      </c>
      <c r="C562" s="2">
        <v>-3.0999999999999999E-3</v>
      </c>
      <c r="D562" s="2">
        <v>-5.7999999999999996E-3</v>
      </c>
      <c r="E562" s="2">
        <v>-3.8E-3</v>
      </c>
      <c r="F562">
        <f t="shared" si="34"/>
        <v>4</v>
      </c>
      <c r="G562">
        <f t="shared" si="35"/>
        <v>2011</v>
      </c>
      <c r="L562" s="4">
        <f>IF(OR(F561=1, F561=3, F561=4, F561=5, F561=6,F561=9,F561=10,F561=11), B561-C561, IF(OR(F561=2, F561=7,F561=8,F561=12), C561-B561, ""))</f>
        <v>2.3E-3</v>
      </c>
      <c r="M562" s="4">
        <v>-1.264412733162768E-3</v>
      </c>
      <c r="R562" s="4">
        <f>IF(OR(F561=1, F561=4, F561=9,F561=10,F561=11), D561-B561, IF(OR(F561=2,F561=3,F561=5,F561=6, F561=7,F561=8,F561=12), B561-D561, ""))</f>
        <v>-7.9999999999999993E-4</v>
      </c>
      <c r="S562" s="4">
        <v>2.3583040172836999E-4</v>
      </c>
      <c r="X562" s="2">
        <f>IF(OR(F561=1, F561=3, F561=4, F561=5,F561=9,F561=10,F561=11), B561-E561, IF(OR(F561=2, F561=6, F561=7,F561=8,F561=12), E561-B561, ""))</f>
        <v>1.1000000000000001E-3</v>
      </c>
      <c r="Y562" s="4">
        <v>-4.5116133030393551E-5</v>
      </c>
      <c r="AD562" s="4">
        <f>IF(OR(F561=1, F561=3, F561=4, F561=5,F561=9,F561=10,F561=11), D561-C561, IF(OR(F561=2, F561=6, F561=7,F561=8,F561=12), C561-D561, ""))</f>
        <v>1.5E-3</v>
      </c>
      <c r="AE562" s="4">
        <v>-1.028582331434398E-3</v>
      </c>
      <c r="AJ562" s="4">
        <f>IF(OR(F561=1,F561=2, F561=3,F561=9,F561=11,F561=12), C561-E561, IF(OR( F561=4, F561=5,F561=6, F561=7,F561=8,F561=10), E561-C561, ""))</f>
        <v>1.2000000000000001E-3</v>
      </c>
      <c r="AK562" s="4">
        <v>-1.2192966001323745E-3</v>
      </c>
      <c r="AP562" s="4">
        <f>IF(OR(F561=1, F561=3,F561=4, F561=5,F561=9,F561=10,F561=11), D561-E561, IF(OR(F561=2,F561=6, F561=7,F561=8,F561=12), E561-D561, ""))</f>
        <v>3.0000000000000003E-4</v>
      </c>
      <c r="AQ562" s="4">
        <v>1.9071426869797644E-4</v>
      </c>
    </row>
    <row r="563" spans="1:43" x14ac:dyDescent="0.3">
      <c r="A563" s="1">
        <v>40640</v>
      </c>
      <c r="B563" s="2">
        <v>-1E-3</v>
      </c>
      <c r="C563" s="2">
        <v>4.5999999999999999E-3</v>
      </c>
      <c r="D563" s="2">
        <v>2.0999999999999999E-3</v>
      </c>
      <c r="E563" s="2">
        <v>-1.1000000000000001E-3</v>
      </c>
      <c r="F563">
        <f t="shared" si="34"/>
        <v>4</v>
      </c>
      <c r="G563">
        <f t="shared" si="35"/>
        <v>2011</v>
      </c>
      <c r="L563" s="4">
        <f>IF(OR(F562=1, F562=3, F562=4, F562=5, F562=6,F562=9,F562=10,F562=11), B562-C562, IF(OR(F562=2, F562=7,F562=8,F562=12), C562-B562, ""))</f>
        <v>0</v>
      </c>
      <c r="M563" s="4">
        <v>1.3584328117074284E-3</v>
      </c>
      <c r="R563" s="4">
        <f>IF(OR(F562=1, F562=4, F562=9,F562=10,F562=11), D562-B562, IF(OR(F562=2,F562=3,F562=5,F562=6, F562=7,F562=8,F562=12), B562-D562, ""))</f>
        <v>-2.6999999999999997E-3</v>
      </c>
      <c r="S563" s="4">
        <v>-3.3564349106590232E-3</v>
      </c>
      <c r="X563" s="2">
        <f>IF(OR(F562=1, F562=3, F562=4, F562=5,F562=9,F562=10,F562=11), B562-E562, IF(OR(F562=2, F562=6, F562=7,F562=8,F562=12), E562-B562, ""))</f>
        <v>7.000000000000001E-4</v>
      </c>
      <c r="Y563" s="4">
        <v>1.8617600746940258E-3</v>
      </c>
      <c r="AD563" s="4">
        <f>IF(OR(F562=1, F562=3, F562=4, F562=5,F562=9,F562=10,F562=11), D562-C562, IF(OR(F562=2, F562=6, F562=7,F562=8,F562=12), C562-D562, ""))</f>
        <v>-2.6999999999999997E-3</v>
      </c>
      <c r="AE563" s="4">
        <v>-1.9980020989515948E-3</v>
      </c>
      <c r="AJ563" s="4">
        <f>IF(OR(F562=1,F562=2, F562=3,F562=9,F562=11,F562=12), C562-E562, IF(OR( F562=4, F562=5,F562=6, F562=7,F562=8,F562=10), E562-C562, ""))</f>
        <v>-7.000000000000001E-4</v>
      </c>
      <c r="AK563" s="4">
        <v>-5.0332726298659737E-4</v>
      </c>
      <c r="AP563" s="4">
        <f>IF(OR(F562=1, F562=3,F562=4, F562=5,F562=9,F562=10,F562=11), D562-E562, IF(OR(F562=2,F562=6, F562=7,F562=8,F562=12), E562-D562, ""))</f>
        <v>-1.9999999999999996E-3</v>
      </c>
      <c r="AQ563" s="4">
        <v>-1.4946748359649974E-3</v>
      </c>
    </row>
    <row r="564" spans="1:43" x14ac:dyDescent="0.3">
      <c r="A564" s="1">
        <v>40641</v>
      </c>
      <c r="B564" s="2">
        <v>-7.4000000000000003E-3</v>
      </c>
      <c r="C564" s="2">
        <v>-7.1999999999999998E-3</v>
      </c>
      <c r="D564" s="2">
        <v>-6.8999999999999999E-3</v>
      </c>
      <c r="E564" s="2">
        <v>-7.1000000000000004E-3</v>
      </c>
      <c r="F564">
        <f t="shared" si="34"/>
        <v>4</v>
      </c>
      <c r="G564">
        <f t="shared" si="35"/>
        <v>2011</v>
      </c>
      <c r="L564" s="4">
        <f>IF(OR(F563=1, F563=3, F563=4, F563=5, F563=6,F563=9,F563=10,F563=11), B563-C563, IF(OR(F563=2, F563=7,F563=8,F563=12), C563-B563, ""))</f>
        <v>-5.5999999999999999E-3</v>
      </c>
      <c r="M564" s="4">
        <v>1.5858535528152961E-3</v>
      </c>
      <c r="R564" s="4">
        <f>IF(OR(F563=1, F563=4, F563=9,F563=10,F563=11), D563-B563, IF(OR(F563=2,F563=3,F563=5,F563=6, F563=7,F563=8,F563=12), B563-D563, ""))</f>
        <v>3.0999999999999999E-3</v>
      </c>
      <c r="S564" s="4">
        <v>4.3988402912503591E-3</v>
      </c>
      <c r="X564" s="2">
        <f>IF(OR(F563=1, F563=3, F563=4, F563=5,F563=9,F563=10,F563=11), B563-E563, IF(OR(F563=2, F563=6, F563=7,F563=8,F563=12), E563-B563, ""))</f>
        <v>1.0000000000000005E-4</v>
      </c>
      <c r="Y564" s="4">
        <v>4.1594101593436109E-3</v>
      </c>
      <c r="AD564" s="4">
        <f>IF(OR(F563=1, F563=3, F563=4, F563=5,F563=9,F563=10,F563=11), D563-C563, IF(OR(F563=2, F563=6, F563=7,F563=8,F563=12), C563-D563, ""))</f>
        <v>-2.5000000000000001E-3</v>
      </c>
      <c r="AE564" s="4">
        <v>5.9846938440656552E-3</v>
      </c>
      <c r="AJ564" s="4">
        <f>IF(OR(F563=1,F563=2, F563=3,F563=9,F563=11,F563=12), C563-E563, IF(OR( F563=4, F563=5,F563=6, F563=7,F563=8,F563=10), E563-C563, ""))</f>
        <v>-5.7000000000000002E-3</v>
      </c>
      <c r="AK564" s="4">
        <v>-2.5735566065283148E-3</v>
      </c>
      <c r="AP564" s="4">
        <f>IF(OR(F563=1, F563=3,F563=4, F563=5,F563=9,F563=10,F563=11), D563-E563, IF(OR(F563=2,F563=6, F563=7,F563=8,F563=12), E563-D563, ""))</f>
        <v>3.1999999999999997E-3</v>
      </c>
      <c r="AQ564" s="4">
        <v>8.55825045059397E-3</v>
      </c>
    </row>
    <row r="565" spans="1:43" x14ac:dyDescent="0.3">
      <c r="A565" s="1">
        <v>40644</v>
      </c>
      <c r="B565" s="2">
        <v>-9.5999999999999992E-3</v>
      </c>
      <c r="C565" s="2">
        <v>-1.3299999999999999E-2</v>
      </c>
      <c r="D565" s="2">
        <v>-6.4999999999999997E-3</v>
      </c>
      <c r="E565" s="2">
        <v>-9.7000000000000003E-3</v>
      </c>
      <c r="F565">
        <f t="shared" si="34"/>
        <v>4</v>
      </c>
      <c r="G565">
        <f t="shared" si="35"/>
        <v>2011</v>
      </c>
      <c r="L565" s="4">
        <f>IF(OR(F564=1, F564=3, F564=4, F564=5, F564=6,F564=9,F564=10,F564=11), B564-C564, IF(OR(F564=2, F564=7,F564=8,F564=12), C564-B564, ""))</f>
        <v>-2.0000000000000052E-4</v>
      </c>
      <c r="M565" s="4">
        <v>4.893251840295783E-3</v>
      </c>
      <c r="R565" s="4">
        <f>IF(OR(F564=1, F564=4, F564=9,F564=10,F564=11), D564-B564, IF(OR(F564=2,F564=3,F564=5,F564=6, F564=7,F564=8,F564=12), B564-D564, ""))</f>
        <v>5.0000000000000044E-4</v>
      </c>
      <c r="S565" s="4">
        <v>-9.0638968907644744E-4</v>
      </c>
      <c r="X565" s="2">
        <f>IF(OR(F564=1, F564=3, F564=4, F564=5,F564=9,F564=10,F564=11), B564-E564, IF(OR(F564=2, F564=6, F564=7,F564=8,F564=12), E564-B564, ""))</f>
        <v>-2.9999999999999992E-4</v>
      </c>
      <c r="Y565" s="4">
        <v>3.7548323901980185E-3</v>
      </c>
      <c r="AD565" s="4">
        <f>IF(OR(F564=1, F564=3, F564=4, F564=5,F564=9,F564=10,F564=11), D564-C564, IF(OR(F564=2, F564=6, F564=7,F564=8,F564=12), C564-D564, ""))</f>
        <v>2.9999999999999992E-4</v>
      </c>
      <c r="AE565" s="4">
        <v>3.9868621512193355E-3</v>
      </c>
      <c r="AJ565" s="4">
        <f>IF(OR(F564=1,F564=2, F564=3,F564=9,F564=11,F564=12), C564-E564, IF(OR( F564=4, F564=5,F564=6, F564=7,F564=8,F564=10), E564-C564, ""))</f>
        <v>9.9999999999999395E-5</v>
      </c>
      <c r="AK565" s="4">
        <v>1.1384194500977645E-3</v>
      </c>
      <c r="AP565" s="4">
        <f>IF(OR(F564=1, F564=3,F564=4, F564=5,F564=9,F564=10,F564=11), D564-E564, IF(OR(F564=2,F564=6, F564=7,F564=8,F564=12), E564-D564, ""))</f>
        <v>2.0000000000000052E-4</v>
      </c>
      <c r="AQ565" s="4">
        <v>2.848442701121571E-3</v>
      </c>
    </row>
    <row r="566" spans="1:43" x14ac:dyDescent="0.3">
      <c r="A566" s="1">
        <v>40646</v>
      </c>
      <c r="B566" s="2">
        <v>2.1700000000000001E-2</v>
      </c>
      <c r="C566" s="2">
        <v>2.5399999999999999E-2</v>
      </c>
      <c r="D566" s="2">
        <v>2.0799999999999999E-2</v>
      </c>
      <c r="E566" s="2">
        <v>2.2499999999999999E-2</v>
      </c>
      <c r="F566">
        <f t="shared" si="34"/>
        <v>4</v>
      </c>
      <c r="G566">
        <f t="shared" si="35"/>
        <v>2011</v>
      </c>
      <c r="L566" s="4">
        <f>IF(OR(F565=1, F565=3, F565=4, F565=5, F565=6,F565=9,F565=10,F565=11), B565-C565, IF(OR(F565=2, F565=7,F565=8,F565=12), C565-B565, ""))</f>
        <v>3.7000000000000002E-3</v>
      </c>
      <c r="M566" s="4">
        <v>-7.5537872755565257E-4</v>
      </c>
      <c r="R566" s="4">
        <f>IF(OR(F565=1, F565=4, F565=9,F565=10,F565=11), D565-B565, IF(OR(F565=2,F565=3,F565=5,F565=6, F565=7,F565=8,F565=12), B565-D565, ""))</f>
        <v>3.0999999999999995E-3</v>
      </c>
      <c r="S566" s="4">
        <v>1.196972949348138E-3</v>
      </c>
      <c r="X566" s="2">
        <f>IF(OR(F565=1, F565=3, F565=4, F565=5,F565=9,F565=10,F565=11), B565-E565, IF(OR(F565=2, F565=6, F565=7,F565=8,F565=12), E565-B565, ""))</f>
        <v>1.0000000000000113E-4</v>
      </c>
      <c r="Y566" s="4">
        <v>4.7580028465397592E-4</v>
      </c>
      <c r="AD566" s="4">
        <f>IF(OR(F565=1, F565=3, F565=4, F565=5,F565=9,F565=10,F565=11), D565-C565, IF(OR(F565=2, F565=6, F565=7,F565=8,F565=12), C565-D565, ""))</f>
        <v>6.7999999999999996E-3</v>
      </c>
      <c r="AE566" s="4">
        <v>4.4159422179248543E-4</v>
      </c>
      <c r="AJ566" s="4">
        <f>IF(OR(F565=1,F565=2, F565=3,F565=9,F565=11,F565=12), C565-E565, IF(OR( F565=4, F565=5,F565=6, F565=7,F565=8,F565=10), E565-C565, ""))</f>
        <v>3.599999999999999E-3</v>
      </c>
      <c r="AK566" s="4">
        <v>-1.2311790122096285E-3</v>
      </c>
      <c r="AP566" s="4">
        <f>IF(OR(F565=1, F565=3,F565=4, F565=5,F565=9,F565=10,F565=11), D565-E565, IF(OR(F565=2,F565=6, F565=7,F565=8,F565=12), E565-D565, ""))</f>
        <v>3.2000000000000006E-3</v>
      </c>
      <c r="AQ566" s="4">
        <v>1.6727732340021139E-3</v>
      </c>
    </row>
    <row r="567" spans="1:43" x14ac:dyDescent="0.3">
      <c r="A567" s="1">
        <v>40648</v>
      </c>
      <c r="B567" s="2">
        <v>-1.47E-2</v>
      </c>
      <c r="C567" s="2">
        <v>-1.0999999999999999E-2</v>
      </c>
      <c r="D567" s="2">
        <v>-8.8000000000000005E-3</v>
      </c>
      <c r="E567" s="2">
        <v>-1.5699999999999999E-2</v>
      </c>
      <c r="F567">
        <f t="shared" si="34"/>
        <v>4</v>
      </c>
      <c r="G567">
        <f t="shared" si="35"/>
        <v>2011</v>
      </c>
      <c r="L567" s="4">
        <f>IF(OR(F566=1, F566=3, F566=4, F566=5, F566=6,F566=9,F566=10,F566=11), B566-C566, IF(OR(F566=2, F566=7,F566=8,F566=12), C566-B566, ""))</f>
        <v>-3.6999999999999984E-3</v>
      </c>
      <c r="M567" s="4">
        <v>8.4412448952606682E-3</v>
      </c>
      <c r="R567" s="4">
        <f>IF(OR(F566=1, F566=4, F566=9,F566=10,F566=11), D566-B566, IF(OR(F566=2,F566=3,F566=5,F566=6, F566=7,F566=8,F566=12), B566-D566, ""))</f>
        <v>-9.0000000000000149E-4</v>
      </c>
      <c r="S567" s="4">
        <v>-1.8067235334037679E-3</v>
      </c>
      <c r="X567" s="2">
        <f>IF(OR(F566=1, F566=3, F566=4, F566=5,F566=9,F566=10,F566=11), B566-E566, IF(OR(F566=2, F566=6, F566=7,F566=8,F566=12), E566-B566, ""))</f>
        <v>-7.9999999999999863E-4</v>
      </c>
      <c r="Y567" s="4">
        <v>8.8612061204863327E-3</v>
      </c>
      <c r="AD567" s="4">
        <f>IF(OR(F566=1, F566=3, F566=4, F566=5,F566=9,F566=10,F566=11), D566-C566, IF(OR(F566=2, F566=6, F566=7,F566=8,F566=12), C566-D566, ""))</f>
        <v>-4.5999999999999999E-3</v>
      </c>
      <c r="AE567" s="4">
        <v>6.6345213618569012E-3</v>
      </c>
      <c r="AJ567" s="4">
        <f>IF(OR(F566=1,F566=2, F566=3,F566=9,F566=11,F566=12), C566-E566, IF(OR( F566=4, F566=5,F566=6, F566=7,F566=8,F566=10), E566-C566, ""))</f>
        <v>-2.8999999999999998E-3</v>
      </c>
      <c r="AK567" s="4">
        <v>-4.1996122522566445E-4</v>
      </c>
      <c r="AP567" s="4">
        <f>IF(OR(F566=1, F566=3,F566=4, F566=5,F566=9,F566=10,F566=11), D566-E566, IF(OR(F566=2,F566=6, F566=7,F566=8,F566=12), E566-D566, ""))</f>
        <v>-1.7000000000000001E-3</v>
      </c>
      <c r="AQ567" s="4">
        <v>7.0544825870825657E-3</v>
      </c>
    </row>
    <row r="568" spans="1:43" x14ac:dyDescent="0.3">
      <c r="A568" s="1">
        <v>40651</v>
      </c>
      <c r="B568" s="2">
        <v>-1.6400000000000001E-2</v>
      </c>
      <c r="C568" s="2">
        <v>-1.89E-2</v>
      </c>
      <c r="D568" s="2">
        <v>-1.67E-2</v>
      </c>
      <c r="E568" s="2">
        <v>-1.5299999999999999E-2</v>
      </c>
      <c r="F568">
        <f t="shared" si="34"/>
        <v>4</v>
      </c>
      <c r="G568">
        <f t="shared" si="35"/>
        <v>2011</v>
      </c>
      <c r="L568" s="4">
        <f>IF(OR(F567=1, F567=3, F567=4, F567=5, F567=6,F567=9,F567=10,F567=11), B567-C567, IF(OR(F567=2, F567=7,F567=8,F567=12), C567-B567, ""))</f>
        <v>-3.7000000000000002E-3</v>
      </c>
      <c r="M568" s="4">
        <v>-6.2855031223298021E-4</v>
      </c>
      <c r="R568" s="4">
        <f>IF(OR(F567=1, F567=4, F567=9,F567=10,F567=11), D567-B567, IF(OR(F567=2,F567=3,F567=5,F567=6, F567=7,F567=8,F567=12), B567-D567, ""))</f>
        <v>5.899999999999999E-3</v>
      </c>
      <c r="S568" s="4">
        <v>8.692551398446725E-5</v>
      </c>
      <c r="X568" s="2">
        <f>IF(OR(F567=1, F567=3, F567=4, F567=5,F567=9,F567=10,F567=11), B567-E567, IF(OR(F567=2, F567=6, F567=7,F567=8,F567=12), E567-B567, ""))</f>
        <v>9.9999999999999915E-4</v>
      </c>
      <c r="Y568" s="4">
        <v>-2.6315128300300134E-4</v>
      </c>
      <c r="AD568" s="4">
        <f>IF(OR(F567=1, F567=3, F567=4, F567=5,F567=9,F567=10,F567=11), D567-C567, IF(OR(F567=2, F567=6, F567=7,F567=8,F567=12), C567-D567, ""))</f>
        <v>2.1999999999999988E-3</v>
      </c>
      <c r="AE568" s="4">
        <v>-5.4162479824851296E-4</v>
      </c>
      <c r="AJ568" s="4">
        <f>IF(OR(F567=1,F567=2, F567=3,F567=9,F567=11,F567=12), C567-E567, IF(OR( F567=4, F567=5,F567=6, F567=7,F567=8,F567=10), E567-C567, ""))</f>
        <v>-4.6999999999999993E-3</v>
      </c>
      <c r="AK568" s="4">
        <v>-3.6539902922997887E-4</v>
      </c>
      <c r="AP568" s="4">
        <f>IF(OR(F567=1, F567=3,F567=4, F567=5,F567=9,F567=10,F567=11), D567-E567, IF(OR(F567=2,F567=6, F567=7,F567=8,F567=12), E567-D567, ""))</f>
        <v>6.8999999999999981E-3</v>
      </c>
      <c r="AQ568" s="4">
        <v>-1.7622576901853409E-4</v>
      </c>
    </row>
    <row r="569" spans="1:43" x14ac:dyDescent="0.3">
      <c r="A569" s="1">
        <v>40652</v>
      </c>
      <c r="B569" s="2">
        <v>2E-3</v>
      </c>
      <c r="C569" s="2">
        <v>5.1999999999999998E-3</v>
      </c>
      <c r="D569" s="2">
        <v>4.1000000000000003E-3</v>
      </c>
      <c r="E569" s="2">
        <v>1.6000000000000001E-3</v>
      </c>
      <c r="F569">
        <f t="shared" si="34"/>
        <v>4</v>
      </c>
      <c r="G569">
        <f t="shared" si="35"/>
        <v>2011</v>
      </c>
      <c r="L569" s="4">
        <f>IF(OR(F568=1, F568=3, F568=4, F568=5, F568=6,F568=9,F568=10,F568=11), B568-C568, IF(OR(F568=2, F568=7,F568=8,F568=12), C568-B568, ""))</f>
        <v>2.4999999999999988E-3</v>
      </c>
      <c r="M569" s="4">
        <v>3.4355574769675953E-3</v>
      </c>
      <c r="R569" s="4">
        <f>IF(OR(F568=1, F568=4, F568=9,F568=10,F568=11), D568-B568, IF(OR(F568=2,F568=3,F568=5,F568=6, F568=7,F568=8,F568=12), B568-D568, ""))</f>
        <v>-2.9999999999999818E-4</v>
      </c>
      <c r="S569" s="4">
        <v>1.4212691076735504E-3</v>
      </c>
      <c r="X569" s="2">
        <f>IF(OR(F568=1, F568=3, F568=4, F568=5,F568=9,F568=10,F568=11), B568-E568, IF(OR(F568=2, F568=6, F568=7,F568=8,F568=12), E568-B568, ""))</f>
        <v>-1.100000000000002E-3</v>
      </c>
      <c r="Y569" s="4">
        <v>2.9137802883019278E-3</v>
      </c>
      <c r="AD569" s="4">
        <f>IF(OR(F568=1, F568=3, F568=4, F568=5,F568=9,F568=10,F568=11), D568-C568, IF(OR(F568=2, F568=6, F568=7,F568=8,F568=12), C568-D568, ""))</f>
        <v>2.2000000000000006E-3</v>
      </c>
      <c r="AE569" s="4">
        <v>4.8568265846411452E-3</v>
      </c>
      <c r="AJ569" s="4">
        <f>IF(OR(F568=1,F568=2, F568=3,F568=9,F568=11,F568=12), C568-E568, IF(OR( F568=4, F568=5,F568=6, F568=7,F568=8,F568=10), E568-C568, ""))</f>
        <v>3.6000000000000008E-3</v>
      </c>
      <c r="AK569" s="4">
        <v>5.2177718866566747E-4</v>
      </c>
      <c r="AP569" s="4">
        <f>IF(OR(F568=1, F568=3,F568=4, F568=5,F568=9,F568=10,F568=11), D568-E568, IF(OR(F568=2,F568=6, F568=7,F568=8,F568=12), E568-D568, ""))</f>
        <v>-1.4000000000000002E-3</v>
      </c>
      <c r="AQ569" s="4">
        <v>4.3350493959754778E-3</v>
      </c>
    </row>
    <row r="570" spans="1:43" x14ac:dyDescent="0.3">
      <c r="A570" s="1">
        <v>40653</v>
      </c>
      <c r="B570" s="2">
        <v>1.9300000000000001E-2</v>
      </c>
      <c r="C570" s="2">
        <v>2.01E-2</v>
      </c>
      <c r="D570" s="2">
        <v>1.7899999999999999E-2</v>
      </c>
      <c r="E570" s="2">
        <v>1.83E-2</v>
      </c>
      <c r="F570">
        <f t="shared" si="34"/>
        <v>4</v>
      </c>
      <c r="G570">
        <f t="shared" si="35"/>
        <v>2011</v>
      </c>
      <c r="L570" s="4">
        <f>IF(OR(F569=1, F569=3, F569=4, F569=5, F569=6,F569=9,F569=10,F569=11), B569-C569, IF(OR(F569=2, F569=7,F569=8,F569=12), C569-B569, ""))</f>
        <v>-3.1999999999999997E-3</v>
      </c>
      <c r="M570" s="4">
        <v>-1.2693453276690627E-3</v>
      </c>
      <c r="R570" s="4">
        <f>IF(OR(F569=1, F569=4, F569=9,F569=10,F569=11), D569-B569, IF(OR(F569=2,F569=3,F569=5,F569=6, F569=7,F569=8,F569=12), B569-D569, ""))</f>
        <v>2.1000000000000003E-3</v>
      </c>
      <c r="S570" s="4">
        <v>-3.8789327991504679E-3</v>
      </c>
      <c r="X570" s="2">
        <f>IF(OR(F569=1, F569=3, F569=4, F569=5,F569=9,F569=10,F569=11), B569-E569, IF(OR(F569=2, F569=6, F569=7,F569=8,F569=12), E569-B569, ""))</f>
        <v>3.9999999999999996E-4</v>
      </c>
      <c r="Y570" s="4">
        <v>-2.0464187606440377E-3</v>
      </c>
      <c r="AD570" s="4">
        <f>IF(OR(F569=1, F569=3, F569=4, F569=5,F569=9,F569=10,F569=11), D569-C569, IF(OR(F569=2, F569=6, F569=7,F569=8,F569=12), C569-D569, ""))</f>
        <v>-1.0999999999999994E-3</v>
      </c>
      <c r="AE570" s="4">
        <v>-5.1482781268195306E-3</v>
      </c>
      <c r="AJ570" s="4">
        <f>IF(OR(F569=1,F569=2, F569=3,F569=9,F569=11,F569=12), C569-E569, IF(OR( F569=4, F569=5,F569=6, F569=7,F569=8,F569=10), E569-C569, ""))</f>
        <v>-3.5999999999999999E-3</v>
      </c>
      <c r="AK570" s="4">
        <v>7.7707343297497497E-4</v>
      </c>
      <c r="AP570" s="4">
        <f>IF(OR(F569=1, F569=3,F569=4, F569=5,F569=9,F569=10,F569=11), D569-E569, IF(OR(F569=2,F569=6, F569=7,F569=8,F569=12), E569-D569, ""))</f>
        <v>2.5000000000000005E-3</v>
      </c>
      <c r="AQ570" s="4">
        <v>-5.9253515597945056E-3</v>
      </c>
    </row>
    <row r="571" spans="1:43" x14ac:dyDescent="0.3">
      <c r="A571" s="1">
        <v>40654</v>
      </c>
      <c r="B571" s="2">
        <v>5.5999999999999999E-3</v>
      </c>
      <c r="C571" s="2">
        <v>1.0699999999999999E-2</v>
      </c>
      <c r="D571" s="2">
        <v>8.5000000000000006E-3</v>
      </c>
      <c r="E571" s="2">
        <v>6.7000000000000002E-3</v>
      </c>
      <c r="F571">
        <f t="shared" si="34"/>
        <v>4</v>
      </c>
      <c r="G571">
        <f t="shared" si="35"/>
        <v>2011</v>
      </c>
      <c r="L571" s="4">
        <f>IF(OR(F570=1, F570=3, F570=4, F570=5, F570=6,F570=9,F570=10,F570=11), B570-C570, IF(OR(F570=2, F570=7,F570=8,F570=12), C570-B570, ""))</f>
        <v>-7.9999999999999863E-4</v>
      </c>
      <c r="M571" s="4">
        <v>-1.508014428427535E-3</v>
      </c>
      <c r="R571" s="4">
        <f>IF(OR(F570=1, F570=4, F570=9,F570=10,F570=11), D570-B570, IF(OR(F570=2,F570=3,F570=5,F570=6, F570=7,F570=8,F570=12), B570-D570, ""))</f>
        <v>-1.4000000000000019E-3</v>
      </c>
      <c r="S571" s="4">
        <v>-5.1190134715633513E-3</v>
      </c>
      <c r="X571" s="2">
        <f>IF(OR(F570=1, F570=3, F570=4, F570=5,F570=9,F570=10,F570=11), B570-E570, IF(OR(F570=2, F570=6, F570=7,F570=8,F570=12), E570-B570, ""))</f>
        <v>1.0000000000000009E-3</v>
      </c>
      <c r="Y571" s="4">
        <v>-8.1937884237961566E-4</v>
      </c>
      <c r="AD571" s="4">
        <f>IF(OR(F570=1, F570=3, F570=4, F570=5,F570=9,F570=10,F570=11), D570-C570, IF(OR(F570=2, F570=6, F570=7,F570=8,F570=12), C570-D570, ""))</f>
        <v>-2.2000000000000006E-3</v>
      </c>
      <c r="AE571" s="4">
        <v>-6.6270278999908862E-3</v>
      </c>
      <c r="AJ571" s="4">
        <f>IF(OR(F570=1,F570=2, F570=3,F570=9,F570=11,F570=12), C570-E570, IF(OR( F570=4, F570=5,F570=6, F570=7,F570=8,F570=10), E570-C570, ""))</f>
        <v>-1.7999999999999995E-3</v>
      </c>
      <c r="AK571" s="4">
        <v>-6.8863558604791934E-4</v>
      </c>
      <c r="AP571" s="4">
        <f>IF(OR(F570=1, F570=3,F570=4, F570=5,F570=9,F570=10,F570=11), D570-E570, IF(OR(F570=2,F570=6, F570=7,F570=8,F570=12), E570-D570, ""))</f>
        <v>-4.0000000000000105E-4</v>
      </c>
      <c r="AQ571" s="4">
        <v>-5.9383923139429678E-3</v>
      </c>
    </row>
    <row r="572" spans="1:43" x14ac:dyDescent="0.3">
      <c r="A572" s="1">
        <v>40658</v>
      </c>
      <c r="B572" s="2">
        <v>-1.6999999999999999E-3</v>
      </c>
      <c r="C572" s="2">
        <v>-3.5999999999999999E-3</v>
      </c>
      <c r="D572" s="2">
        <v>-1.2999999999999999E-3</v>
      </c>
      <c r="E572" s="2">
        <v>-8.9999999999999998E-4</v>
      </c>
      <c r="F572">
        <f t="shared" si="34"/>
        <v>4</v>
      </c>
      <c r="G572">
        <f t="shared" si="35"/>
        <v>2011</v>
      </c>
      <c r="L572" s="4">
        <f>IF(OR(F571=1, F571=3, F571=4, F571=5, F571=6,F571=9,F571=10,F571=11), B571-C571, IF(OR(F571=2, F571=7,F571=8,F571=12), C571-B571, ""))</f>
        <v>-5.0999999999999995E-3</v>
      </c>
      <c r="M572" s="4">
        <v>2.8247631752573057E-3</v>
      </c>
      <c r="R572" s="4">
        <f>IF(OR(F571=1, F571=4, F571=9,F571=10,F571=11), D571-B571, IF(OR(F571=2,F571=3,F571=5,F571=6, F571=7,F571=8,F571=12), B571-D571, ""))</f>
        <v>2.9000000000000007E-3</v>
      </c>
      <c r="S572" s="4">
        <v>1.8300668486066129E-3</v>
      </c>
      <c r="X572" s="2">
        <f>IF(OR(F571=1, F571=3, F571=4, F571=5,F571=9,F571=10,F571=11), B571-E571, IF(OR(F571=2, F571=6, F571=7,F571=8,F571=12), E571-B571, ""))</f>
        <v>-1.1000000000000003E-3</v>
      </c>
      <c r="Y572" s="4">
        <v>2.9044330894704871E-3</v>
      </c>
      <c r="AD572" s="4">
        <f>IF(OR(F571=1, F571=3, F571=4, F571=5,F571=9,F571=10,F571=11), D571-C571, IF(OR(F571=2, F571=6, F571=7,F571=8,F571=12), C571-D571, ""))</f>
        <v>-2.1999999999999988E-3</v>
      </c>
      <c r="AE572" s="4">
        <v>4.6548300238639182E-3</v>
      </c>
      <c r="AJ572" s="4">
        <f>IF(OR(F571=1,F571=2, F571=3,F571=9,F571=11,F571=12), C571-E571, IF(OR( F571=4, F571=5,F571=6, F571=7,F571=8,F571=10), E571-C571, ""))</f>
        <v>-3.9999999999999992E-3</v>
      </c>
      <c r="AK572" s="4">
        <v>-7.9669914213181163E-5</v>
      </c>
      <c r="AP572" s="4">
        <f>IF(OR(F571=1, F571=3,F571=4, F571=5,F571=9,F571=10,F571=11), D571-E571, IF(OR(F571=2,F571=6, F571=7,F571=8,F571=12), E571-D571, ""))</f>
        <v>1.8000000000000004E-3</v>
      </c>
      <c r="AQ572" s="4">
        <v>4.7344999380771E-3</v>
      </c>
    </row>
    <row r="573" spans="1:43" x14ac:dyDescent="0.3">
      <c r="A573" s="1">
        <v>40659</v>
      </c>
      <c r="B573" s="2">
        <v>-1E-3</v>
      </c>
      <c r="C573" s="2">
        <v>-3.0000000000000001E-3</v>
      </c>
      <c r="D573" s="2">
        <v>-1E-3</v>
      </c>
      <c r="E573" s="2">
        <v>-2E-3</v>
      </c>
      <c r="F573">
        <f t="shared" si="34"/>
        <v>4</v>
      </c>
      <c r="G573">
        <f t="shared" si="35"/>
        <v>2011</v>
      </c>
      <c r="L573" s="4">
        <f>IF(OR(F572=1, F572=3, F572=4, F572=5, F572=6,F572=9,F572=10,F572=11), B572-C572, IF(OR(F572=2, F572=7,F572=8,F572=12), C572-B572, ""))</f>
        <v>1.9E-3</v>
      </c>
      <c r="M573" s="4">
        <v>4.48872074393032E-3</v>
      </c>
      <c r="R573" s="4">
        <f>IF(OR(F572=1, F572=4, F572=9,F572=10,F572=11), D572-B572, IF(OR(F572=2,F572=3,F572=5,F572=6, F572=7,F572=8,F572=12), B572-D572, ""))</f>
        <v>3.9999999999999996E-4</v>
      </c>
      <c r="S573" s="4">
        <v>-1.0990921827600374E-3</v>
      </c>
      <c r="X573" s="2">
        <f>IF(OR(F572=1, F572=3, F572=4, F572=5,F572=9,F572=10,F572=11), B572-E572, IF(OR(F572=2, F572=6, F572=7,F572=8,F572=12), E572-B572, ""))</f>
        <v>-7.9999999999999993E-4</v>
      </c>
      <c r="Y573" s="4">
        <v>5.40136223296123E-3</v>
      </c>
      <c r="AD573" s="4">
        <f>IF(OR(F572=1, F572=3, F572=4, F572=5,F572=9,F572=10,F572=11), D572-C572, IF(OR(F572=2, F572=6, F572=7,F572=8,F572=12), C572-D572, ""))</f>
        <v>2.3E-3</v>
      </c>
      <c r="AE573" s="4">
        <v>3.3896285611702826E-3</v>
      </c>
      <c r="AJ573" s="4">
        <f>IF(OR(F572=1,F572=2, F572=3,F572=9,F572=11,F572=12), C572-E572, IF(OR( F572=4, F572=5,F572=6, F572=7,F572=8,F572=10), E572-C572, ""))</f>
        <v>2.7000000000000001E-3</v>
      </c>
      <c r="AK573" s="4">
        <v>-9.1264148903091001E-4</v>
      </c>
      <c r="AP573" s="4">
        <f>IF(OR(F572=1, F572=3,F572=4, F572=5,F572=9,F572=10,F572=11), D572-E572, IF(OR(F572=2,F572=6, F572=7,F572=8,F572=12), E572-D572, ""))</f>
        <v>-3.9999999999999996E-4</v>
      </c>
      <c r="AQ573" s="4">
        <v>4.3022700502011926E-3</v>
      </c>
    </row>
    <row r="574" spans="1:43" x14ac:dyDescent="0.3">
      <c r="A574" s="1">
        <v>40660</v>
      </c>
      <c r="B574" s="2">
        <v>-5.8999999999999999E-3</v>
      </c>
      <c r="C574" s="2">
        <v>-6.7000000000000002E-3</v>
      </c>
      <c r="D574" s="2">
        <v>-7.4000000000000003E-3</v>
      </c>
      <c r="E574" s="2">
        <v>-4.8999999999999998E-3</v>
      </c>
      <c r="F574">
        <f t="shared" si="34"/>
        <v>4</v>
      </c>
      <c r="G574">
        <f t="shared" si="35"/>
        <v>2011</v>
      </c>
      <c r="L574" s="4">
        <f>IF(OR(F573=1, F573=3, F573=4, F573=5, F573=6,F573=9,F573=10,F573=11), B573-C573, IF(OR(F573=2, F573=7,F573=8,F573=12), C573-B573, ""))</f>
        <v>2E-3</v>
      </c>
      <c r="M574" s="4">
        <v>1.7011071813753664E-3</v>
      </c>
      <c r="R574" s="4">
        <f>IF(OR(F573=1, F573=4, F573=9,F573=10,F573=11), D573-B573, IF(OR(F573=2,F573=3,F573=5,F573=6, F573=7,F573=8,F573=12), B573-D573, ""))</f>
        <v>0</v>
      </c>
      <c r="S574" s="4">
        <v>-2.2915217477394913E-3</v>
      </c>
      <c r="X574" s="2">
        <f>IF(OR(F573=1, F573=3, F573=4, F573=5,F573=9,F573=10,F573=11), B573-E573, IF(OR(F573=2, F573=6, F573=7,F573=8,F573=12), E573-B573, ""))</f>
        <v>1E-3</v>
      </c>
      <c r="Y574" s="4">
        <v>1.6270357523309447E-3</v>
      </c>
      <c r="AD574" s="4">
        <f>IF(OR(F573=1, F573=3, F573=4, F573=5,F573=9,F573=10,F573=11), D573-C573, IF(OR(F573=2, F573=6, F573=7,F573=8,F573=12), C573-D573, ""))</f>
        <v>2E-3</v>
      </c>
      <c r="AE574" s="4">
        <v>-5.9041456636412491E-4</v>
      </c>
      <c r="AJ574" s="4">
        <f>IF(OR(F573=1,F573=2, F573=3,F573=9,F573=11,F573=12), C573-E573, IF(OR( F573=4, F573=5,F573=6, F573=7,F573=8,F573=10), E573-C573, ""))</f>
        <v>1E-3</v>
      </c>
      <c r="AK574" s="4">
        <v>7.4071429044421724E-5</v>
      </c>
      <c r="AP574" s="4">
        <f>IF(OR(F573=1, F573=3,F573=4, F573=5,F573=9,F573=10,F573=11), D573-E573, IF(OR(F573=2,F573=6, F573=7,F573=8,F573=12), E573-D573, ""))</f>
        <v>1E-3</v>
      </c>
      <c r="AQ574" s="4">
        <v>-6.6448599540854664E-4</v>
      </c>
    </row>
    <row r="575" spans="1:43" x14ac:dyDescent="0.3">
      <c r="A575" s="1">
        <v>40661</v>
      </c>
      <c r="B575" s="2">
        <v>-8.3000000000000001E-3</v>
      </c>
      <c r="C575" s="2">
        <v>-6.4999999999999997E-3</v>
      </c>
      <c r="D575" s="2">
        <v>-8.0999999999999996E-3</v>
      </c>
      <c r="E575" s="2">
        <v>-8.0999999999999996E-3</v>
      </c>
      <c r="F575">
        <f t="shared" si="34"/>
        <v>4</v>
      </c>
      <c r="G575">
        <f t="shared" si="35"/>
        <v>2011</v>
      </c>
      <c r="L575" s="4">
        <f>IF(OR(F574=1, F574=3, F574=4, F574=5, F574=6,F574=9,F574=10,F574=11), B574-C574, IF(OR(F574=2, F574=7,F574=8,F574=12), C574-B574, ""))</f>
        <v>8.0000000000000036E-4</v>
      </c>
      <c r="M575" s="4">
        <v>3.5686391651058936E-3</v>
      </c>
      <c r="R575" s="4">
        <f>IF(OR(F574=1, F574=4, F574=9,F574=10,F574=11), D574-B574, IF(OR(F574=2,F574=3,F574=5,F574=6, F574=7,F574=8,F574=12), B574-D574, ""))</f>
        <v>-1.5000000000000005E-3</v>
      </c>
      <c r="S575" s="4">
        <v>1.0028139502511225E-4</v>
      </c>
      <c r="X575" s="2">
        <f>IF(OR(F574=1, F574=3, F574=4, F574=5,F574=9,F574=10,F574=11), B574-E574, IF(OR(F574=2, F574=6, F574=7,F574=8,F574=12), E574-B574, ""))</f>
        <v>-1E-3</v>
      </c>
      <c r="Y575" s="4">
        <v>2.0817676800562518E-3</v>
      </c>
      <c r="AD575" s="4">
        <f>IF(OR(F574=1, F574=3, F574=4, F574=5,F574=9,F574=10,F574=11), D574-C574, IF(OR(F574=2, F574=6, F574=7,F574=8,F574=12), C574-D574, ""))</f>
        <v>-7.000000000000001E-4</v>
      </c>
      <c r="AE575" s="4">
        <v>3.6689205601310058E-3</v>
      </c>
      <c r="AJ575" s="4">
        <f>IF(OR(F574=1,F574=2, F574=3,F574=9,F574=11,F574=12), C574-E574, IF(OR( F574=4, F574=5,F574=6, F574=7,F574=8,F574=10), E574-C574, ""))</f>
        <v>1.8000000000000004E-3</v>
      </c>
      <c r="AK575" s="4">
        <v>1.4868714850496418E-3</v>
      </c>
      <c r="AP575" s="4">
        <f>IF(OR(F574=1, F574=3,F574=4, F574=5,F574=9,F574=10,F574=11), D574-E574, IF(OR(F574=2,F574=6, F574=7,F574=8,F574=12), E574-D574, ""))</f>
        <v>-2.5000000000000005E-3</v>
      </c>
      <c r="AQ575" s="4">
        <v>2.182049075081364E-3</v>
      </c>
    </row>
    <row r="576" spans="1:43" x14ac:dyDescent="0.3">
      <c r="A576" s="1">
        <v>40662</v>
      </c>
      <c r="B576" s="2">
        <v>-6.1999999999999998E-3</v>
      </c>
      <c r="C576" s="2">
        <v>-1.46E-2</v>
      </c>
      <c r="D576" s="2">
        <v>-1.72E-2</v>
      </c>
      <c r="E576" s="2">
        <v>-8.0999999999999996E-3</v>
      </c>
      <c r="F576">
        <f t="shared" si="34"/>
        <v>4</v>
      </c>
      <c r="G576">
        <f t="shared" si="35"/>
        <v>2011</v>
      </c>
      <c r="L576" s="4">
        <f>IF(OR(F575=1, F575=3, F575=4, F575=5, F575=6,F575=9,F575=10,F575=11), B575-C575, IF(OR(F575=2, F575=7,F575=8,F575=12), C575-B575, ""))</f>
        <v>-1.8000000000000004E-3</v>
      </c>
      <c r="M576" s="4">
        <v>-1.9057572251348748E-3</v>
      </c>
      <c r="R576" s="4">
        <f>IF(OR(F575=1, F575=4, F575=9,F575=10,F575=11), D575-B575, IF(OR(F575=2,F575=3,F575=5,F575=6, F575=7,F575=8,F575=12), B575-D575, ""))</f>
        <v>2.0000000000000052E-4</v>
      </c>
      <c r="S576" s="4">
        <v>6.6947525751895618E-3</v>
      </c>
      <c r="X576" s="2">
        <f>IF(OR(F575=1, F575=3, F575=4, F575=5,F575=9,F575=10,F575=11), B575-E575, IF(OR(F575=2, F575=6, F575=7,F575=8,F575=12), E575-B575, ""))</f>
        <v>-2.0000000000000052E-4</v>
      </c>
      <c r="Y576" s="4">
        <v>4.9539790069267351E-4</v>
      </c>
      <c r="AD576" s="4">
        <f>IF(OR(F575=1, F575=3, F575=4, F575=5,F575=9,F575=10,F575=11), D575-C575, IF(OR(F575=2, F575=6, F575=7,F575=8,F575=12), C575-D575, ""))</f>
        <v>-1.5999999999999999E-3</v>
      </c>
      <c r="AE576" s="4">
        <v>4.7889953500546874E-3</v>
      </c>
      <c r="AJ576" s="4">
        <f>IF(OR(F575=1,F575=2, F575=3,F575=9,F575=11,F575=12), C575-E575, IF(OR( F575=4, F575=5,F575=6, F575=7,F575=8,F575=10), E575-C575, ""))</f>
        <v>-1.5999999999999999E-3</v>
      </c>
      <c r="AK576" s="4">
        <v>-2.4011551258275483E-3</v>
      </c>
      <c r="AP576" s="4">
        <f>IF(OR(F575=1, F575=3,F575=4, F575=5,F575=9,F575=10,F575=11), D575-E575, IF(OR(F575=2,F575=6, F575=7,F575=8,F575=12), E575-D575, ""))</f>
        <v>0</v>
      </c>
      <c r="AQ576" s="4">
        <v>7.1901504758822357E-3</v>
      </c>
    </row>
    <row r="577" spans="1:43" x14ac:dyDescent="0.3">
      <c r="A577" s="1">
        <v>40665</v>
      </c>
      <c r="B577" s="2">
        <v>-8.3999999999999995E-3</v>
      </c>
      <c r="C577" s="2">
        <v>-1.77E-2</v>
      </c>
      <c r="D577" s="2">
        <v>-2.0899999999999998E-2</v>
      </c>
      <c r="E577" s="2">
        <v>-7.1999999999999998E-3</v>
      </c>
      <c r="F577">
        <f t="shared" si="34"/>
        <v>5</v>
      </c>
      <c r="G577">
        <f t="shared" si="35"/>
        <v>2011</v>
      </c>
      <c r="L577" s="4">
        <f>IF(OR(F576=1, F576=3, F576=4, F576=5, F576=6,F576=9,F576=10,F576=11), B576-C576, IF(OR(F576=2, F576=7,F576=8,F576=12), C576-B576, ""))</f>
        <v>8.4000000000000012E-3</v>
      </c>
      <c r="M577" s="4">
        <v>-3.7238002878029353E-4</v>
      </c>
      <c r="R577" s="4">
        <f>IF(OR(F576=1, F576=4, F576=9,F576=10,F576=11), D576-B576, IF(OR(F576=2,F576=3,F576=5,F576=6, F576=7,F576=8,F576=12), B576-D576, ""))</f>
        <v>-1.0999999999999999E-2</v>
      </c>
      <c r="S577" s="4">
        <v>5.8817180462468191E-3</v>
      </c>
      <c r="X577" s="2">
        <f>IF(OR(F576=1, F576=3, F576=4, F576=5,F576=9,F576=10,F576=11), B576-E576, IF(OR(F576=2, F576=6, F576=7,F576=8,F576=12), E576-B576, ""))</f>
        <v>1.8999999999999998E-3</v>
      </c>
      <c r="Y577" s="4">
        <v>-7.4301254953512913E-4</v>
      </c>
      <c r="AD577" s="4">
        <f>IF(OR(F576=1, F576=3, F576=4, F576=5,F576=9,F576=10,F576=11), D576-C576, IF(OR(F576=2, F576=6, F576=7,F576=8,F576=12), C576-D576, ""))</f>
        <v>-2.5999999999999999E-3</v>
      </c>
      <c r="AE577" s="4">
        <v>5.5093380174665255E-3</v>
      </c>
      <c r="AJ577" s="4">
        <f>IF(OR(F576=1,F576=2, F576=3,F576=9,F576=11,F576=12), C576-E576, IF(OR( F576=4, F576=5,F576=6, F576=7,F576=8,F576=10), E576-C576, ""))</f>
        <v>6.5000000000000006E-3</v>
      </c>
      <c r="AK577" s="4">
        <v>3.706325207548356E-4</v>
      </c>
      <c r="AP577" s="4">
        <f>IF(OR(F576=1, F576=3,F576=4, F576=5,F576=9,F576=10,F576=11), D576-E576, IF(OR(F576=2,F576=6, F576=7,F576=8,F576=12), E576-D576, ""))</f>
        <v>-9.1000000000000004E-3</v>
      </c>
      <c r="AQ577" s="4">
        <v>5.1387054967116904E-3</v>
      </c>
    </row>
    <row r="578" spans="1:43" x14ac:dyDescent="0.3">
      <c r="A578" s="1">
        <v>40666</v>
      </c>
      <c r="B578" s="2">
        <v>-2.3900000000000001E-2</v>
      </c>
      <c r="C578" s="2">
        <v>-2.87E-2</v>
      </c>
      <c r="D578" s="2">
        <v>-3.0700000000000002E-2</v>
      </c>
      <c r="E578" s="2">
        <v>-2.4400000000000002E-2</v>
      </c>
      <c r="F578">
        <f t="shared" si="34"/>
        <v>5</v>
      </c>
      <c r="G578">
        <f t="shared" si="35"/>
        <v>2011</v>
      </c>
      <c r="L578" s="4">
        <f>IF(OR(F577=1, F577=3, F577=4, F577=5, F577=6,F577=9,F577=10,F577=11), B577-C577, IF(OR(F577=2, F577=7,F577=8,F577=12), C577-B577, ""))</f>
        <v>9.300000000000001E-3</v>
      </c>
      <c r="M578" s="4">
        <v>4.633233131029698E-3</v>
      </c>
      <c r="R578" s="4">
        <f>IF(OR(F577=1, F577=4, F577=9,F577=10,F577=11), D577-B577, IF(OR(F577=2,F577=3,F577=5,F577=6, F577=7,F577=8,F577=12), B577-D577, ""))</f>
        <v>1.2499999999999999E-2</v>
      </c>
      <c r="S578" s="4">
        <v>6.4370369825837801E-3</v>
      </c>
      <c r="X578" s="2">
        <f>IF(OR(F577=1, F577=3, F577=4, F577=5,F577=9,F577=10,F577=11), B577-E577, IF(OR(F577=2, F577=6, F577=7,F577=8,F577=12), E577-B577, ""))</f>
        <v>-1.1999999999999997E-3</v>
      </c>
      <c r="Y578" s="4">
        <v>5.588244463413895E-3</v>
      </c>
      <c r="AD578" s="4">
        <f>IF(OR(F577=1, F577=3, F577=4, F577=5,F577=9,F577=10,F577=11), D577-C577, IF(OR(F577=2, F577=6, F577=7,F577=8,F577=12), C577-D577, ""))</f>
        <v>-3.199999999999998E-3</v>
      </c>
      <c r="AE578" s="4">
        <v>-1.8038038515540825E-3</v>
      </c>
      <c r="AJ578" s="4">
        <f>IF(OR(F577=1,F577=2, F577=3,F577=9,F577=11,F577=12), C577-E577, IF(OR( F577=4, F577=5,F577=6, F577=7,F577=8,F577=10), E577-C577, ""))</f>
        <v>1.0500000000000001E-2</v>
      </c>
      <c r="AK578" s="4">
        <v>-9.5501133238419717E-4</v>
      </c>
      <c r="AP578" s="4">
        <f>IF(OR(F577=1, F577=3,F577=4, F577=5,F577=9,F577=10,F577=11), D577-E577, IF(OR(F577=2,F577=6, F577=7,F577=8,F577=12), E577-D577, ""))</f>
        <v>-1.3699999999999999E-2</v>
      </c>
      <c r="AQ578" s="4">
        <v>-8.4879251916988537E-4</v>
      </c>
    </row>
    <row r="579" spans="1:43" x14ac:dyDescent="0.3">
      <c r="A579" s="1">
        <v>40667</v>
      </c>
      <c r="B579" s="2">
        <v>-5.0000000000000001E-3</v>
      </c>
      <c r="C579" s="2">
        <v>-5.7999999999999996E-3</v>
      </c>
      <c r="D579" s="2">
        <v>1.4E-3</v>
      </c>
      <c r="E579" s="2">
        <v>-3.5000000000000001E-3</v>
      </c>
      <c r="F579">
        <f t="shared" ref="F579:F642" si="36">MONTH(A:A)</f>
        <v>5</v>
      </c>
      <c r="G579">
        <f t="shared" ref="G579:G642" si="37">YEAR(A:A)</f>
        <v>2011</v>
      </c>
      <c r="L579" s="4">
        <f>IF(OR(F578=1, F578=3, F578=4, F578=5, F578=6,F578=9,F578=10,F578=11), B578-C578, IF(OR(F578=2, F578=7,F578=8,F578=12), C578-B578, ""))</f>
        <v>4.7999999999999987E-3</v>
      </c>
      <c r="M579" s="4">
        <v>-3.0804012654226287E-3</v>
      </c>
      <c r="R579" s="4">
        <f>IF(OR(F578=1, F578=4, F578=9,F578=10,F578=11), D578-B578, IF(OR(F578=2,F578=3,F578=5,F578=6, F578=7,F578=8,F578=12), B578-D578, ""))</f>
        <v>6.8000000000000005E-3</v>
      </c>
      <c r="S579" s="4">
        <v>-1.7549514660602816E-3</v>
      </c>
      <c r="X579" s="2">
        <f>IF(OR(F578=1, F578=3, F578=4, F578=5,F578=9,F578=10,F578=11), B578-E578, IF(OR(F578=2, F578=6, F578=7,F578=8,F578=12), E578-B578, ""))</f>
        <v>5.0000000000000044E-4</v>
      </c>
      <c r="Y579" s="4">
        <v>-2.3973815342961582E-3</v>
      </c>
      <c r="AD579" s="4">
        <f>IF(OR(F578=1, F578=3, F578=4, F578=5,F578=9,F578=10,F578=11), D578-C578, IF(OR(F578=2, F578=6, F578=7,F578=8,F578=12), C578-D578, ""))</f>
        <v>-2.0000000000000018E-3</v>
      </c>
      <c r="AE579" s="4">
        <v>-1.3254497993623472E-3</v>
      </c>
      <c r="AJ579" s="4">
        <f>IF(OR(F578=1,F578=2, F578=3,F578=9,F578=11,F578=12), C578-E578, IF(OR( F578=4, F578=5,F578=6, F578=7,F578=8,F578=10), E578-C578, ""))</f>
        <v>4.2999999999999983E-3</v>
      </c>
      <c r="AK579" s="4">
        <v>-6.8301973112647033E-4</v>
      </c>
      <c r="AP579" s="4">
        <f>IF(OR(F578=1, F578=3,F578=4, F578=5,F578=9,F578=10,F578=11), D578-E578, IF(OR(F578=2,F578=6, F578=7,F578=8,F578=12), E578-D578, ""))</f>
        <v>-6.3E-3</v>
      </c>
      <c r="AQ579" s="4">
        <v>-6.4243006823587684E-4</v>
      </c>
    </row>
    <row r="580" spans="1:43" x14ac:dyDescent="0.3">
      <c r="A580" s="1">
        <v>40668</v>
      </c>
      <c r="B580" s="2">
        <v>-1.4E-2</v>
      </c>
      <c r="C580" s="2">
        <v>-1.77E-2</v>
      </c>
      <c r="D580" s="2">
        <v>-1.6799999999999999E-2</v>
      </c>
      <c r="E580" s="2">
        <v>-1.4E-2</v>
      </c>
      <c r="F580">
        <f t="shared" si="36"/>
        <v>5</v>
      </c>
      <c r="G580">
        <f t="shared" si="37"/>
        <v>2011</v>
      </c>
      <c r="L580" s="4">
        <f>IF(OR(F579=1, F579=3, F579=4, F579=5, F579=6,F579=9,F579=10,F579=11), B579-C579, IF(OR(F579=2, F579=7,F579=8,F579=12), C579-B579, ""))</f>
        <v>7.999999999999995E-4</v>
      </c>
      <c r="M580" s="4">
        <v>9.920442813569302E-3</v>
      </c>
      <c r="R580" s="4">
        <f>IF(OR(F579=1, F579=4, F579=9,F579=10,F579=11), D579-B579, IF(OR(F579=2,F579=3,F579=5,F579=6, F579=7,F579=8,F579=12), B579-D579, ""))</f>
        <v>-6.4000000000000003E-3</v>
      </c>
      <c r="S580" s="4">
        <v>-3.4354127999182971E-3</v>
      </c>
      <c r="X580" s="2">
        <f>IF(OR(F579=1, F579=3, F579=4, F579=5,F579=9,F579=10,F579=11), B579-E579, IF(OR(F579=2, F579=6, F579=7,F579=8,F579=12), E579-B579, ""))</f>
        <v>-1.5E-3</v>
      </c>
      <c r="Y580" s="4">
        <v>7.3289291107758205E-3</v>
      </c>
      <c r="AD580" s="4">
        <f>IF(OR(F579=1, F579=3, F579=4, F579=5,F579=9,F579=10,F579=11), D579-C579, IF(OR(F579=2, F579=6, F579=7,F579=8,F579=12), C579-D579, ""))</f>
        <v>7.1999999999999998E-3</v>
      </c>
      <c r="AE580" s="4">
        <v>1.3355855613487599E-2</v>
      </c>
      <c r="AJ580" s="4">
        <f>IF(OR(F579=1,F579=2, F579=3,F579=9,F579=11,F579=12), C579-E579, IF(OR( F579=4, F579=5,F579=6, F579=7,F579=8,F579=10), E579-C579, ""))</f>
        <v>2.2999999999999995E-3</v>
      </c>
      <c r="AK580" s="4">
        <v>2.5915137027934815E-3</v>
      </c>
      <c r="AP580" s="4">
        <f>IF(OR(F579=1, F579=3,F579=4, F579=5,F579=9,F579=10,F579=11), D579-E579, IF(OR(F579=2,F579=6, F579=7,F579=8,F579=12), E579-D579, ""))</f>
        <v>4.8999999999999998E-3</v>
      </c>
      <c r="AQ580" s="4">
        <v>1.0764341910694118E-2</v>
      </c>
    </row>
    <row r="581" spans="1:43" x14ac:dyDescent="0.3">
      <c r="A581" s="1">
        <v>40669</v>
      </c>
      <c r="B581" s="2">
        <v>1.6799999999999999E-2</v>
      </c>
      <c r="C581" s="2">
        <v>3.2199999999999999E-2</v>
      </c>
      <c r="D581" s="2">
        <v>3.8699999999999998E-2</v>
      </c>
      <c r="E581" s="2">
        <v>1.6899999999999998E-2</v>
      </c>
      <c r="F581">
        <f t="shared" si="36"/>
        <v>5</v>
      </c>
      <c r="G581">
        <f t="shared" si="37"/>
        <v>2011</v>
      </c>
      <c r="L581" s="4">
        <f>IF(OR(F580=1, F580=3, F580=4, F580=5, F580=6,F580=9,F580=10,F580=11), B580-C580, IF(OR(F580=2, F580=7,F580=8,F580=12), C580-B580, ""))</f>
        <v>3.7000000000000002E-3</v>
      </c>
      <c r="M581" s="4">
        <v>1.1394651820134868E-3</v>
      </c>
      <c r="R581" s="4">
        <f>IF(OR(F580=1, F580=4, F580=9,F580=10,F580=11), D580-B580, IF(OR(F580=2,F580=3,F580=5,F580=6, F580=7,F580=8,F580=12), B580-D580, ""))</f>
        <v>2.7999999999999987E-3</v>
      </c>
      <c r="S581" s="4">
        <v>-1.7625059156979447E-3</v>
      </c>
      <c r="X581" s="2">
        <f>IF(OR(F580=1, F580=3, F580=4, F580=5,F580=9,F580=10,F580=11), B580-E580, IF(OR(F580=2, F580=6, F580=7,F580=8,F580=12), E580-B580, ""))</f>
        <v>0</v>
      </c>
      <c r="Y581" s="4">
        <v>2.0456185322500955E-3</v>
      </c>
      <c r="AD581" s="4">
        <f>IF(OR(F580=1, F580=3, F580=4, F580=5,F580=9,F580=10,F580=11), D580-C580, IF(OR(F580=2, F580=6, F580=7,F580=8,F580=12), C580-D580, ""))</f>
        <v>9.0000000000000149E-4</v>
      </c>
      <c r="AE581" s="4">
        <v>2.9019710977114315E-3</v>
      </c>
      <c r="AJ581" s="4">
        <f>IF(OR(F580=1,F580=2, F580=3,F580=9,F580=11,F580=12), C580-E580, IF(OR( F580=4, F580=5,F580=6, F580=7,F580=8,F580=10), E580-C580, ""))</f>
        <v>3.7000000000000002E-3</v>
      </c>
      <c r="AK581" s="4">
        <v>-9.0615335023660863E-4</v>
      </c>
      <c r="AP581" s="4">
        <f>IF(OR(F580=1, F580=3,F580=4, F580=5,F580=9,F580=10,F580=11), D580-E580, IF(OR(F580=2,F580=6, F580=7,F580=8,F580=12), E580-D580, ""))</f>
        <v>-2.7999999999999987E-3</v>
      </c>
      <c r="AQ581" s="4">
        <v>3.8081244479480402E-3</v>
      </c>
    </row>
    <row r="582" spans="1:43" x14ac:dyDescent="0.3">
      <c r="A582" s="1">
        <v>40672</v>
      </c>
      <c r="B582" s="2">
        <v>-1E-4</v>
      </c>
      <c r="C582" s="2">
        <v>-5.7000000000000002E-3</v>
      </c>
      <c r="D582" s="2">
        <v>-6.1999999999999998E-3</v>
      </c>
      <c r="E582" s="2">
        <v>5.0000000000000001E-4</v>
      </c>
      <c r="F582">
        <f t="shared" si="36"/>
        <v>5</v>
      </c>
      <c r="G582">
        <f t="shared" si="37"/>
        <v>2011</v>
      </c>
      <c r="L582" s="4">
        <f>IF(OR(F581=1, F581=3, F581=4, F581=5, F581=6,F581=9,F581=10,F581=11), B581-C581, IF(OR(F581=2, F581=7,F581=8,F581=12), C581-B581, ""))</f>
        <v>-1.54E-2</v>
      </c>
      <c r="M582" s="4">
        <v>-1.3425939730314931E-3</v>
      </c>
      <c r="R582" s="4">
        <f>IF(OR(F581=1, F581=4, F581=9,F581=10,F581=11), D581-B581, IF(OR(F581=2,F581=3,F581=5,F581=6, F581=7,F581=8,F581=12), B581-D581, ""))</f>
        <v>-2.1899999999999999E-2</v>
      </c>
      <c r="S582" s="4">
        <v>-5.4305691473428147E-3</v>
      </c>
      <c r="X582" s="2">
        <f>IF(OR(F581=1, F581=3, F581=4, F581=5,F581=9,F581=10,F581=11), B581-E581, IF(OR(F581=2, F581=6, F581=7,F581=8,F581=12), E581-B581, ""))</f>
        <v>-9.9999999999999395E-5</v>
      </c>
      <c r="Y582" s="4">
        <v>-5.01918419305697E-4</v>
      </c>
      <c r="AD582" s="4">
        <f>IF(OR(F581=1, F581=3, F581=4, F581=5,F581=9,F581=10,F581=11), D581-C581, IF(OR(F581=2, F581=6, F581=7,F581=8,F581=12), C581-D581, ""))</f>
        <v>6.4999999999999988E-3</v>
      </c>
      <c r="AE582" s="4">
        <v>4.0879751743113212E-3</v>
      </c>
      <c r="AJ582" s="4">
        <f>IF(OR(F581=1,F581=2, F581=3,F581=9,F581=11,F581=12), C581-E581, IF(OR( F581=4, F581=5,F581=6, F581=7,F581=8,F581=10), E581-C581, ""))</f>
        <v>-1.5300000000000001E-2</v>
      </c>
      <c r="AK582" s="4">
        <v>-8.4067555372579605E-4</v>
      </c>
      <c r="AP582" s="4">
        <f>IF(OR(F581=1, F581=3,F581=4, F581=5,F581=9,F581=10,F581=11), D581-E581, IF(OR(F581=2,F581=6, F581=7,F581=8,F581=12), E581-D581, ""))</f>
        <v>2.18E-2</v>
      </c>
      <c r="AQ582" s="4">
        <v>4.9286507280371173E-3</v>
      </c>
    </row>
    <row r="583" spans="1:43" x14ac:dyDescent="0.3">
      <c r="A583" s="1">
        <v>40673</v>
      </c>
      <c r="B583" s="2">
        <v>-1.8E-3</v>
      </c>
      <c r="C583" s="2">
        <v>-5.4000000000000003E-3</v>
      </c>
      <c r="D583" s="2">
        <v>-6.1000000000000004E-3</v>
      </c>
      <c r="E583" s="2">
        <v>-8.9999999999999998E-4</v>
      </c>
      <c r="F583">
        <f t="shared" si="36"/>
        <v>5</v>
      </c>
      <c r="G583">
        <f t="shared" si="37"/>
        <v>2011</v>
      </c>
      <c r="L583" s="4">
        <f>IF(OR(F582=1, F582=3, F582=4, F582=5, F582=6,F582=9,F582=10,F582=11), B582-C582, IF(OR(F582=2, F582=7,F582=8,F582=12), C582-B582, ""))</f>
        <v>5.5999999999999999E-3</v>
      </c>
      <c r="M583" s="4">
        <v>-1.9207831208769722E-3</v>
      </c>
      <c r="R583" s="4">
        <f>IF(OR(F582=1, F582=4, F582=9,F582=10,F582=11), D582-B582, IF(OR(F582=2,F582=3,F582=5,F582=6, F582=7,F582=8,F582=12), B582-D582, ""))</f>
        <v>6.0999999999999995E-3</v>
      </c>
      <c r="S583" s="4">
        <v>1.0173869299865998E-3</v>
      </c>
      <c r="X583" s="2">
        <f>IF(OR(F582=1, F582=3, F582=4, F582=5,F582=9,F582=10,F582=11), B582-E582, IF(OR(F582=2, F582=6, F582=7,F582=8,F582=12), E582-B582, ""))</f>
        <v>-6.0000000000000006E-4</v>
      </c>
      <c r="Y583" s="4">
        <v>-1.8574127150051659E-3</v>
      </c>
      <c r="AD583" s="4">
        <f>IF(OR(F582=1, F582=3, F582=4, F582=5,F582=9,F582=10,F582=11), D582-C582, IF(OR(F582=2, F582=6, F582=7,F582=8,F582=12), C582-D582, ""))</f>
        <v>-4.9999999999999958E-4</v>
      </c>
      <c r="AE583" s="4">
        <v>-2.938170050863572E-3</v>
      </c>
      <c r="AJ583" s="4">
        <f>IF(OR(F582=1,F582=2, F582=3,F582=9,F582=11,F582=12), C582-E582, IF(OR( F582=4, F582=5,F582=6, F582=7,F582=8,F582=10), E582-C582, ""))</f>
        <v>6.2000000000000006E-3</v>
      </c>
      <c r="AK583" s="4">
        <v>-6.3370405871806092E-5</v>
      </c>
      <c r="AP583" s="4">
        <f>IF(OR(F582=1, F582=3,F582=4, F582=5,F582=9,F582=10,F582=11), D582-E582, IF(OR(F582=2,F582=6, F582=7,F582=8,F582=12), E582-D582, ""))</f>
        <v>-6.6999999999999994E-3</v>
      </c>
      <c r="AQ583" s="4">
        <v>-2.8747996449917657E-3</v>
      </c>
    </row>
    <row r="584" spans="1:43" x14ac:dyDescent="0.3">
      <c r="A584" s="1">
        <v>40674</v>
      </c>
      <c r="B584" s="2">
        <v>4.3E-3</v>
      </c>
      <c r="C584" s="2">
        <v>5.1000000000000004E-3</v>
      </c>
      <c r="D584" s="2">
        <v>4.4999999999999997E-3</v>
      </c>
      <c r="E584" s="2">
        <v>3.8999999999999998E-3</v>
      </c>
      <c r="F584">
        <f t="shared" si="36"/>
        <v>5</v>
      </c>
      <c r="G584">
        <f t="shared" si="37"/>
        <v>2011</v>
      </c>
      <c r="L584" s="4">
        <f>IF(OR(F583=1, F583=3, F583=4, F583=5, F583=6,F583=9,F583=10,F583=11), B583-C583, IF(OR(F583=2, F583=7,F583=8,F583=12), C583-B583, ""))</f>
        <v>3.6000000000000003E-3</v>
      </c>
      <c r="M584" s="4">
        <v>2.6351341363150347E-3</v>
      </c>
      <c r="R584" s="4">
        <f>IF(OR(F583=1, F583=4, F583=9,F583=10,F583=11), D583-B583, IF(OR(F583=2,F583=3,F583=5,F583=6, F583=7,F583=8,F583=12), B583-D583, ""))</f>
        <v>4.3E-3</v>
      </c>
      <c r="S584" s="4">
        <v>6.9243887852901437E-3</v>
      </c>
      <c r="X584" s="2">
        <f>IF(OR(F583=1, F583=3, F583=4, F583=5,F583=9,F583=10,F583=11), B583-E583, IF(OR(F583=2, F583=6, F583=7,F583=8,F583=12), E583-B583, ""))</f>
        <v>-8.9999999999999998E-4</v>
      </c>
      <c r="Y584" s="4">
        <v>1.822608985009154E-3</v>
      </c>
      <c r="AD584" s="4">
        <f>IF(OR(F583=1, F583=3, F583=4, F583=5,F583=9,F583=10,F583=11), D583-C583, IF(OR(F583=2, F583=6, F583=7,F583=8,F583=12), C583-D583, ""))</f>
        <v>-7.000000000000001E-4</v>
      </c>
      <c r="AE584" s="4">
        <v>-4.2892546489751091E-3</v>
      </c>
      <c r="AJ584" s="4">
        <f>IF(OR(F583=1,F583=2, F583=3,F583=9,F583=11,F583=12), C583-E583, IF(OR( F583=4, F583=5,F583=6, F583=7,F583=8,F583=10), E583-C583, ""))</f>
        <v>4.5000000000000005E-3</v>
      </c>
      <c r="AK584" s="4">
        <v>8.1252515130588072E-4</v>
      </c>
      <c r="AP584" s="4">
        <f>IF(OR(F583=1, F583=3,F583=4, F583=5,F583=9,F583=10,F583=11), D583-E583, IF(OR(F583=2,F583=6, F583=7,F583=8,F583=12), E583-D583, ""))</f>
        <v>-5.2000000000000006E-3</v>
      </c>
      <c r="AQ584" s="4">
        <v>-5.1017798002809898E-3</v>
      </c>
    </row>
    <row r="585" spans="1:43" x14ac:dyDescent="0.3">
      <c r="A585" s="1">
        <v>40675</v>
      </c>
      <c r="B585" s="2">
        <v>-1.4200000000000001E-2</v>
      </c>
      <c r="C585" s="2">
        <v>-1.83E-2</v>
      </c>
      <c r="D585" s="2">
        <v>-1.55E-2</v>
      </c>
      <c r="E585" s="2">
        <v>-1.34E-2</v>
      </c>
      <c r="F585">
        <f t="shared" si="36"/>
        <v>5</v>
      </c>
      <c r="G585">
        <f t="shared" si="37"/>
        <v>2011</v>
      </c>
      <c r="L585" s="4">
        <f>IF(OR(F584=1, F584=3, F584=4, F584=5, F584=6,F584=9,F584=10,F584=11), B584-C584, IF(OR(F584=2, F584=7,F584=8,F584=12), C584-B584, ""))</f>
        <v>-8.0000000000000036E-4</v>
      </c>
      <c r="M585" s="4">
        <v>-1.8638156635773537E-3</v>
      </c>
      <c r="R585" s="4">
        <f>IF(OR(F584=1, F584=4, F584=9,F584=10,F584=11), D584-B584, IF(OR(F584=2,F584=3,F584=5,F584=6, F584=7,F584=8,F584=12), B584-D584, ""))</f>
        <v>-1.9999999999999966E-4</v>
      </c>
      <c r="S585" s="4">
        <v>2.6255675932740033E-4</v>
      </c>
      <c r="X585" s="2">
        <f>IF(OR(F584=1, F584=3, F584=4, F584=5,F584=9,F584=10,F584=11), B584-E584, IF(OR(F584=2, F584=6, F584=7,F584=8,F584=12), E584-B584, ""))</f>
        <v>4.0000000000000018E-4</v>
      </c>
      <c r="Y585" s="4">
        <v>-3.515774089198491E-4</v>
      </c>
      <c r="AD585" s="4">
        <f>IF(OR(F584=1, F584=3, F584=4, F584=5,F584=9,F584=10,F584=11), D584-C584, IF(OR(F584=2, F584=6, F584=7,F584=8,F584=12), C584-D584, ""))</f>
        <v>-6.0000000000000071E-4</v>
      </c>
      <c r="AE585" s="4">
        <v>-2.1263724229047543E-3</v>
      </c>
      <c r="AJ585" s="4">
        <f>IF(OR(F584=1,F584=2, F584=3,F584=9,F584=11,F584=12), C584-E584, IF(OR( F584=4, F584=5,F584=6, F584=7,F584=8,F584=10), E584-C584, ""))</f>
        <v>-1.2000000000000005E-3</v>
      </c>
      <c r="AK585" s="4">
        <v>-1.5122382546575047E-3</v>
      </c>
      <c r="AP585" s="4">
        <f>IF(OR(F584=1, F584=3,F584=4, F584=5,F584=9,F584=10,F584=11), D584-E584, IF(OR(F584=2,F584=6, F584=7,F584=8,F584=12), E584-D584, ""))</f>
        <v>5.9999999999999984E-4</v>
      </c>
      <c r="AQ585" s="4">
        <v>-6.1413416824724937E-4</v>
      </c>
    </row>
    <row r="586" spans="1:43" x14ac:dyDescent="0.3">
      <c r="A586" s="1">
        <v>40676</v>
      </c>
      <c r="B586" s="2">
        <v>1.0699999999999999E-2</v>
      </c>
      <c r="C586" s="2">
        <v>1.0200000000000001E-2</v>
      </c>
      <c r="D586" s="2">
        <v>1.23E-2</v>
      </c>
      <c r="E586" s="2">
        <v>1.0699999999999999E-2</v>
      </c>
      <c r="F586">
        <f t="shared" si="36"/>
        <v>5</v>
      </c>
      <c r="G586">
        <f t="shared" si="37"/>
        <v>2011</v>
      </c>
      <c r="L586" s="4">
        <f>IF(OR(F585=1, F585=3, F585=4, F585=5, F585=6,F585=9,F585=10,F585=11), B585-C585, IF(OR(F585=2, F585=7,F585=8,F585=12), C585-B585, ""))</f>
        <v>4.0999999999999995E-3</v>
      </c>
      <c r="M586" s="4">
        <v>-2.61384609153383E-3</v>
      </c>
      <c r="R586" s="4">
        <f>IF(OR(F585=1, F585=4, F585=9,F585=10,F585=11), D585-B585, IF(OR(F585=2,F585=3,F585=5,F585=6, F585=7,F585=8,F585=12), B585-D585, ""))</f>
        <v>1.2999999999999991E-3</v>
      </c>
      <c r="S586" s="4">
        <v>1.5355566531798587E-3</v>
      </c>
      <c r="X586" s="2">
        <f>IF(OR(F585=1, F585=3, F585=4, F585=5,F585=9,F585=10,F585=11), B585-E585, IF(OR(F585=2, F585=6, F585=7,F585=8,F585=12), E585-B585, ""))</f>
        <v>-8.0000000000000036E-4</v>
      </c>
      <c r="Y586" s="4">
        <v>-2.8186851545787487E-3</v>
      </c>
      <c r="AD586" s="4">
        <f>IF(OR(F585=1, F585=3, F585=4, F585=5,F585=9,F585=10,F585=11), D585-C585, IF(OR(F585=2, F585=6, F585=7,F585=8,F585=12), C585-D585, ""))</f>
        <v>2.8000000000000004E-3</v>
      </c>
      <c r="AE586" s="4">
        <v>-4.1494027447136882E-3</v>
      </c>
      <c r="AJ586" s="4">
        <f>IF(OR(F585=1,F585=2, F585=3,F585=9,F585=11,F585=12), C585-E585, IF(OR( F585=4, F585=5,F585=6, F585=7,F585=8,F585=10), E585-C585, ""))</f>
        <v>4.8999999999999998E-3</v>
      </c>
      <c r="AK586" s="4">
        <v>2.0483906304491874E-4</v>
      </c>
      <c r="AP586" s="4">
        <f>IF(OR(F585=1, F585=3,F585=4, F585=5,F585=9,F585=10,F585=11), D585-E585, IF(OR(F585=2,F585=6, F585=7,F585=8,F585=12), E585-D585, ""))</f>
        <v>-2.0999999999999994E-3</v>
      </c>
      <c r="AQ586" s="4">
        <v>-4.3542418077586074E-3</v>
      </c>
    </row>
    <row r="587" spans="1:43" x14ac:dyDescent="0.3">
      <c r="A587" s="1">
        <v>40679</v>
      </c>
      <c r="B587" s="2">
        <v>-8.3000000000000001E-3</v>
      </c>
      <c r="C587" s="2">
        <v>-1.2999999999999999E-2</v>
      </c>
      <c r="D587" s="2">
        <v>-9.9000000000000008E-3</v>
      </c>
      <c r="E587" s="2">
        <v>-1.01E-2</v>
      </c>
      <c r="F587">
        <f t="shared" si="36"/>
        <v>5</v>
      </c>
      <c r="G587">
        <f t="shared" si="37"/>
        <v>2011</v>
      </c>
      <c r="L587" s="4">
        <f>IF(OR(F586=1, F586=3, F586=4, F586=5, F586=6,F586=9,F586=10,F586=11), B586-C586, IF(OR(F586=2, F586=7,F586=8,F586=12), C586-B586, ""))</f>
        <v>4.9999999999999871E-4</v>
      </c>
      <c r="M587" s="4">
        <v>3.5160481299122987E-3</v>
      </c>
      <c r="R587" s="4">
        <f>IF(OR(F586=1, F586=4, F586=9,F586=10,F586=11), D586-B586, IF(OR(F586=2,F586=3,F586=5,F586=6, F586=7,F586=8,F586=12), B586-D586, ""))</f>
        <v>-1.6000000000000007E-3</v>
      </c>
      <c r="S587" s="4">
        <v>1.6422811594600014E-3</v>
      </c>
      <c r="X587" s="2">
        <f>IF(OR(F586=1, F586=3, F586=4, F586=5,F586=9,F586=10,F586=11), B586-E586, IF(OR(F586=2, F586=6, F586=7,F586=8,F586=12), E586-B586, ""))</f>
        <v>0</v>
      </c>
      <c r="Y587" s="4">
        <v>3.8118034163252988E-3</v>
      </c>
      <c r="AD587" s="4">
        <f>IF(OR(F586=1, F586=3, F586=4, F586=5,F586=9,F586=10,F586=11), D586-C586, IF(OR(F586=2, F586=6, F586=7,F586=8,F586=12), C586-D586, ""))</f>
        <v>2.0999999999999994E-3</v>
      </c>
      <c r="AE587" s="4">
        <v>1.8737669704522973E-3</v>
      </c>
      <c r="AJ587" s="4">
        <f>IF(OR(F586=1,F586=2, F586=3,F586=9,F586=11,F586=12), C586-E586, IF(OR( F586=4, F586=5,F586=6, F586=7,F586=8,F586=10), E586-C586, ""))</f>
        <v>4.9999999999999871E-4</v>
      </c>
      <c r="AK587" s="4">
        <v>-2.9575528641300006E-4</v>
      </c>
      <c r="AP587" s="4">
        <f>IF(OR(F586=1, F586=3,F586=4, F586=5,F586=9,F586=10,F586=11), D586-E586, IF(OR(F586=2,F586=6, F586=7,F586=8,F586=12), E586-D586, ""))</f>
        <v>1.6000000000000007E-3</v>
      </c>
      <c r="AQ587" s="4">
        <v>2.1695222568652974E-3</v>
      </c>
    </row>
    <row r="588" spans="1:43" x14ac:dyDescent="0.3">
      <c r="A588" s="1">
        <v>40680</v>
      </c>
      <c r="B588" s="2">
        <v>-1.09E-2</v>
      </c>
      <c r="C588" s="2">
        <v>-1.7000000000000001E-2</v>
      </c>
      <c r="D588" s="2">
        <v>-2.23E-2</v>
      </c>
      <c r="E588" s="2">
        <v>-1.1299999999999999E-2</v>
      </c>
      <c r="F588">
        <f t="shared" si="36"/>
        <v>5</v>
      </c>
      <c r="G588">
        <f t="shared" si="37"/>
        <v>2011</v>
      </c>
      <c r="L588" s="4">
        <f>IF(OR(F587=1, F587=3, F587=4, F587=5, F587=6,F587=9,F587=10,F587=11), B587-C587, IF(OR(F587=2, F587=7,F587=8,F587=12), C587-B587, ""))</f>
        <v>4.6999999999999993E-3</v>
      </c>
      <c r="M588" s="4">
        <v>-3.0175884324410984E-3</v>
      </c>
      <c r="R588" s="4">
        <f>IF(OR(F587=1, F587=4, F587=9,F587=10,F587=11), D587-B587, IF(OR(F587=2,F587=3,F587=5,F587=6, F587=7,F587=8,F587=12), B587-D587, ""))</f>
        <v>1.6000000000000007E-3</v>
      </c>
      <c r="S588" s="4">
        <v>-6.3301227481930931E-4</v>
      </c>
      <c r="X588" s="2">
        <f>IF(OR(F587=1, F587=3, F587=4, F587=5,F587=9,F587=10,F587=11), B587-E587, IF(OR(F587=2, F587=6, F587=7,F587=8,F587=12), E587-B587, ""))</f>
        <v>1.7999999999999995E-3</v>
      </c>
      <c r="Y588" s="4">
        <v>-4.5304975904798409E-3</v>
      </c>
      <c r="AD588" s="4">
        <f>IF(OR(F587=1, F587=3, F587=4, F587=5,F587=9,F587=10,F587=11), D587-C587, IF(OR(F587=2, F587=6, F587=7,F587=8,F587=12), C587-D587, ""))</f>
        <v>3.0999999999999986E-3</v>
      </c>
      <c r="AE588" s="4">
        <v>-2.3845761576217891E-3</v>
      </c>
      <c r="AJ588" s="4">
        <f>IF(OR(F587=1,F587=2, F587=3,F587=9,F587=11,F587=12), C587-E587, IF(OR( F587=4, F587=5,F587=6, F587=7,F587=8,F587=10), E587-C587, ""))</f>
        <v>2.8999999999999998E-3</v>
      </c>
      <c r="AK588" s="4">
        <v>1.5129091580387425E-3</v>
      </c>
      <c r="AP588" s="4">
        <f>IF(OR(F587=1, F587=3,F587=4, F587=5,F587=9,F587=10,F587=11), D587-E587, IF(OR(F587=2,F587=6, F587=7,F587=8,F587=12), E587-D587, ""))</f>
        <v>1.9999999999999879E-4</v>
      </c>
      <c r="AQ588" s="4">
        <v>-3.8974853156605316E-3</v>
      </c>
    </row>
    <row r="589" spans="1:43" x14ac:dyDescent="0.3">
      <c r="A589" s="1">
        <v>40681</v>
      </c>
      <c r="B589" s="2">
        <v>-3.3999999999999998E-3</v>
      </c>
      <c r="C589" s="2">
        <v>1E-4</v>
      </c>
      <c r="D589" s="2">
        <v>-6.4999999999999997E-3</v>
      </c>
      <c r="E589" s="2">
        <v>-2.8E-3</v>
      </c>
      <c r="F589">
        <f t="shared" si="36"/>
        <v>5</v>
      </c>
      <c r="G589">
        <f t="shared" si="37"/>
        <v>2011</v>
      </c>
      <c r="L589" s="4">
        <f>IF(OR(F588=1, F588=3, F588=4, F588=5, F588=6,F588=9,F588=10,F588=11), B588-C588, IF(OR(F588=2, F588=7,F588=8,F588=12), C588-B588, ""))</f>
        <v>6.1000000000000013E-3</v>
      </c>
      <c r="M589" s="4">
        <v>-1.7830904973548513E-3</v>
      </c>
      <c r="R589" s="4">
        <f>IF(OR(F588=1, F588=4, F588=9,F588=10,F588=11), D588-B588, IF(OR(F588=2,F588=3,F588=5,F588=6, F588=7,F588=8,F588=12), B588-D588, ""))</f>
        <v>1.14E-2</v>
      </c>
      <c r="S589" s="4">
        <v>-6.8442826415816642E-4</v>
      </c>
      <c r="X589" s="2">
        <f>IF(OR(F588=1, F588=3, F588=4, F588=5,F588=9,F588=10,F588=11), B588-E588, IF(OR(F588=2, F588=6, F588=7,F588=8,F588=12), E588-B588, ""))</f>
        <v>3.9999999999999931E-4</v>
      </c>
      <c r="Y589" s="4">
        <v>-2.8544998439057646E-3</v>
      </c>
      <c r="AD589" s="4">
        <f>IF(OR(F588=1, F588=3, F588=4, F588=5,F588=9,F588=10,F588=11), D588-C588, IF(OR(F588=2, F588=6, F588=7,F588=8,F588=12), C588-D588, ""))</f>
        <v>-5.2999999999999992E-3</v>
      </c>
      <c r="AE589" s="4">
        <v>-1.0986622331966849E-3</v>
      </c>
      <c r="AJ589" s="4">
        <f>IF(OR(F588=1,F588=2, F588=3,F588=9,F588=11,F588=12), C588-E588, IF(OR( F588=4, F588=5,F588=6, F588=7,F588=8,F588=10), E588-C588, ""))</f>
        <v>5.7000000000000019E-3</v>
      </c>
      <c r="AK589" s="4">
        <v>1.0714093465509136E-3</v>
      </c>
      <c r="AP589" s="4">
        <f>IF(OR(F588=1, F588=3,F588=4, F588=5,F588=9,F588=10,F588=11), D588-E588, IF(OR(F588=2,F588=6, F588=7,F588=8,F588=12), E588-D588, ""))</f>
        <v>-1.1000000000000001E-2</v>
      </c>
      <c r="AQ589" s="4">
        <v>-2.1700715797475984E-3</v>
      </c>
    </row>
    <row r="590" spans="1:43" x14ac:dyDescent="0.3">
      <c r="A590" s="1">
        <v>40682</v>
      </c>
      <c r="B590" s="2">
        <v>1.4E-3</v>
      </c>
      <c r="C590" s="2">
        <v>-3.3E-3</v>
      </c>
      <c r="D590" s="2">
        <v>-3.8E-3</v>
      </c>
      <c r="E590" s="2">
        <v>3.0999999999999999E-3</v>
      </c>
      <c r="F590">
        <f t="shared" si="36"/>
        <v>5</v>
      </c>
      <c r="G590">
        <f t="shared" si="37"/>
        <v>2011</v>
      </c>
      <c r="L590" s="4">
        <f>IF(OR(F589=1, F589=3, F589=4, F589=5, F589=6,F589=9,F589=10,F589=11), B589-C589, IF(OR(F589=2, F589=7,F589=8,F589=12), C589-B589, ""))</f>
        <v>-3.4999999999999996E-3</v>
      </c>
      <c r="M590" s="4">
        <v>9.5103104314977517E-4</v>
      </c>
      <c r="R590" s="4">
        <f>IF(OR(F589=1, F589=4, F589=9,F589=10,F589=11), D589-B589, IF(OR(F589=2,F589=3,F589=5,F589=6, F589=7,F589=8,F589=12), B589-D589, ""))</f>
        <v>3.0999999999999999E-3</v>
      </c>
      <c r="S590" s="4">
        <v>1.1899740565875592E-3</v>
      </c>
      <c r="X590" s="2">
        <f>IF(OR(F589=1, F589=3, F589=4, F589=5,F589=9,F589=10,F589=11), B589-E589, IF(OR(F589=2, F589=6, F589=7,F589=8,F589=12), E589-B589, ""))</f>
        <v>-5.9999999999999984E-4</v>
      </c>
      <c r="Y590" s="4">
        <v>-1.8528323201993423E-3</v>
      </c>
      <c r="AD590" s="4">
        <f>IF(OR(F589=1, F589=3, F589=4, F589=5,F589=9,F589=10,F589=11), D589-C589, IF(OR(F589=2, F589=6, F589=7,F589=8,F589=12), C589-D589, ""))</f>
        <v>-6.6E-3</v>
      </c>
      <c r="AE590" s="4">
        <v>-2.3894301343778401E-4</v>
      </c>
      <c r="AJ590" s="4">
        <f>IF(OR(F589=1,F589=2, F589=3,F589=9,F589=11,F589=12), C589-E589, IF(OR( F589=4, F589=5,F589=6, F589=7,F589=8,F589=10), E589-C589, ""))</f>
        <v>-2.8999999999999998E-3</v>
      </c>
      <c r="AK590" s="4">
        <v>2.8038633633491175E-3</v>
      </c>
      <c r="AP590" s="4">
        <f>IF(OR(F589=1, F589=3,F589=4, F589=5,F589=9,F589=10,F589=11), D589-E589, IF(OR(F589=2,F589=6, F589=7,F589=8,F589=12), E589-D589, ""))</f>
        <v>-3.6999999999999997E-3</v>
      </c>
      <c r="AQ590" s="4">
        <v>-3.0428063767869015E-3</v>
      </c>
    </row>
    <row r="591" spans="1:43" x14ac:dyDescent="0.3">
      <c r="A591" s="1">
        <v>40683</v>
      </c>
      <c r="B591" s="2">
        <v>1.0699999999999999E-2</v>
      </c>
      <c r="C591" s="2">
        <v>1.4500000000000001E-2</v>
      </c>
      <c r="D591" s="2">
        <v>0.01</v>
      </c>
      <c r="E591" s="2">
        <v>1.0200000000000001E-2</v>
      </c>
      <c r="F591">
        <f t="shared" si="36"/>
        <v>5</v>
      </c>
      <c r="G591">
        <f t="shared" si="37"/>
        <v>2011</v>
      </c>
      <c r="L591" s="4">
        <f>IF(OR(F590=1, F590=3, F590=4, F590=5, F590=6,F590=9,F590=10,F590=11), B590-C590, IF(OR(F590=2, F590=7,F590=8,F590=12), C590-B590, ""))</f>
        <v>4.7000000000000002E-3</v>
      </c>
      <c r="M591" s="4">
        <v>-1.203691803591073E-3</v>
      </c>
      <c r="R591" s="4">
        <f>IF(OR(F590=1, F590=4, F590=9,F590=10,F590=11), D590-B590, IF(OR(F590=2,F590=3,F590=5,F590=6, F590=7,F590=8,F590=12), B590-D590, ""))</f>
        <v>5.1999999999999998E-3</v>
      </c>
      <c r="S591" s="4">
        <v>-4.5048277589376422E-3</v>
      </c>
      <c r="X591" s="2">
        <f>IF(OR(F590=1, F590=3, F590=4, F590=5,F590=9,F590=10,F590=11), B590-E590, IF(OR(F590=2, F590=6, F590=7,F590=8,F590=12), E590-B590, ""))</f>
        <v>-1.6999999999999999E-3</v>
      </c>
      <c r="Y591" s="4">
        <v>-2.3580558997468169E-3</v>
      </c>
      <c r="AD591" s="4">
        <f>IF(OR(F590=1, F590=3, F590=4, F590=5,F590=9,F590=10,F590=11), D590-C590, IF(OR(F590=2, F590=6, F590=7,F590=8,F590=12), C590-D590, ""))</f>
        <v>-5.0000000000000001E-4</v>
      </c>
      <c r="AE591" s="4">
        <v>3.3011359553465694E-3</v>
      </c>
      <c r="AJ591" s="4">
        <f>IF(OR(F590=1,F590=2, F590=3,F590=9,F590=11,F590=12), C590-E590, IF(OR( F590=4, F590=5,F590=6, F590=7,F590=8,F590=10), E590-C590, ""))</f>
        <v>6.3999999999999994E-3</v>
      </c>
      <c r="AK591" s="4">
        <v>1.1543640961557439E-3</v>
      </c>
      <c r="AP591" s="4">
        <f>IF(OR(F590=1, F590=3,F590=4, F590=5,F590=9,F590=10,F590=11), D590-E590, IF(OR(F590=2,F590=6, F590=7,F590=8,F590=12), E590-D590, ""))</f>
        <v>-6.8999999999999999E-3</v>
      </c>
      <c r="AQ591" s="4">
        <v>2.1467718591908253E-3</v>
      </c>
    </row>
    <row r="592" spans="1:43" x14ac:dyDescent="0.3">
      <c r="A592" s="1">
        <v>40686</v>
      </c>
      <c r="B592" s="2">
        <v>-1.8200000000000001E-2</v>
      </c>
      <c r="C592" s="2">
        <v>-2.47E-2</v>
      </c>
      <c r="D592" s="2">
        <v>-2.7699999999999999E-2</v>
      </c>
      <c r="E592" s="2">
        <v>-1.8200000000000001E-2</v>
      </c>
      <c r="F592">
        <f t="shared" si="36"/>
        <v>5</v>
      </c>
      <c r="G592">
        <f t="shared" si="37"/>
        <v>2011</v>
      </c>
      <c r="L592" s="4">
        <f>IF(OR(F591=1, F591=3, F591=4, F591=5, F591=6,F591=9,F591=10,F591=11), B591-C591, IF(OR(F591=2, F591=7,F591=8,F591=12), C591-B591, ""))</f>
        <v>-3.8000000000000013E-3</v>
      </c>
      <c r="M592" s="4">
        <v>-6.5455301276486876E-3</v>
      </c>
      <c r="R592" s="4">
        <f>IF(OR(F591=1, F591=4, F591=9,F591=10,F591=11), D591-B591, IF(OR(F591=2,F591=3,F591=5,F591=6, F591=7,F591=8,F591=12), B591-D591, ""))</f>
        <v>6.9999999999999923E-4</v>
      </c>
      <c r="S592" s="4">
        <v>-3.1153551502809042E-4</v>
      </c>
      <c r="X592" s="2">
        <f>IF(OR(F591=1, F591=3, F591=4, F591=5,F591=9,F591=10,F591=11), B591-E591, IF(OR(F591=2, F591=6, F591=7,F591=8,F591=12), E591-B591, ""))</f>
        <v>4.9999999999999871E-4</v>
      </c>
      <c r="Y592" s="4">
        <v>-8.9287776397651876E-3</v>
      </c>
      <c r="AD592" s="4">
        <f>IF(OR(F591=1, F591=3, F591=4, F591=5,F591=9,F591=10,F591=11), D591-C591, IF(OR(F591=2, F591=6, F591=7,F591=8,F591=12), C591-D591, ""))</f>
        <v>-4.5000000000000005E-3</v>
      </c>
      <c r="AE592" s="4">
        <v>-6.2339946126205971E-3</v>
      </c>
      <c r="AJ592" s="4">
        <f>IF(OR(F591=1,F591=2, F591=3,F591=9,F591=11,F591=12), C591-E591, IF(OR( F591=4, F591=5,F591=6, F591=7,F591=8,F591=10), E591-C591, ""))</f>
        <v>-4.3E-3</v>
      </c>
      <c r="AK592" s="4">
        <v>2.3832475121164992E-3</v>
      </c>
      <c r="AP592" s="4">
        <f>IF(OR(F591=1, F591=3,F591=4, F591=5,F591=9,F591=10,F591=11), D591-E591, IF(OR(F591=2,F591=6, F591=7,F591=8,F591=12), E591-D591, ""))</f>
        <v>-2.0000000000000052E-4</v>
      </c>
      <c r="AQ592" s="4">
        <v>-8.6172421247370963E-3</v>
      </c>
    </row>
    <row r="593" spans="1:43" x14ac:dyDescent="0.3">
      <c r="A593" s="1">
        <v>40687</v>
      </c>
      <c r="B593" s="2">
        <v>1.5E-3</v>
      </c>
      <c r="C593" s="2">
        <v>4.1999999999999997E-3</v>
      </c>
      <c r="D593" s="2">
        <v>5.4999999999999997E-3</v>
      </c>
      <c r="E593" s="2">
        <v>1E-3</v>
      </c>
      <c r="F593">
        <f t="shared" si="36"/>
        <v>5</v>
      </c>
      <c r="G593">
        <f t="shared" si="37"/>
        <v>2011</v>
      </c>
      <c r="L593" s="4">
        <f>IF(OR(F592=1, F592=3, F592=4, F592=5, F592=6,F592=9,F592=10,F592=11), B592-C592, IF(OR(F592=2, F592=7,F592=8,F592=12), C592-B592, ""))</f>
        <v>6.4999999999999988E-3</v>
      </c>
      <c r="M593" s="4">
        <v>1.365457965596859E-3</v>
      </c>
      <c r="R593" s="4">
        <f>IF(OR(F592=1, F592=4, F592=9,F592=10,F592=11), D592-B592, IF(OR(F592=2,F592=3,F592=5,F592=6, F592=7,F592=8,F592=12), B592-D592, ""))</f>
        <v>9.499999999999998E-3</v>
      </c>
      <c r="S593" s="4">
        <v>-1.0623070218407529E-3</v>
      </c>
      <c r="X593" s="2">
        <f>IF(OR(F592=1, F592=3, F592=4, F592=5,F592=9,F592=10,F592=11), B592-E592, IF(OR(F592=2, F592=6, F592=7,F592=8,F592=12), E592-B592, ""))</f>
        <v>0</v>
      </c>
      <c r="Y593" s="4">
        <v>2.5746266644121902E-3</v>
      </c>
      <c r="AD593" s="4">
        <f>IF(OR(F592=1, F592=3, F592=4, F592=5,F592=9,F592=10,F592=11), D592-C592, IF(OR(F592=2, F592=6, F592=7,F592=8,F592=12), C592-D592, ""))</f>
        <v>-2.9999999999999992E-3</v>
      </c>
      <c r="AE593" s="4">
        <v>2.4277649874376119E-3</v>
      </c>
      <c r="AJ593" s="4">
        <f>IF(OR(F592=1,F592=2, F592=3,F592=9,F592=11,F592=12), C592-E592, IF(OR( F592=4, F592=5,F592=6, F592=7,F592=8,F592=10), E592-C592, ""))</f>
        <v>6.4999999999999988E-3</v>
      </c>
      <c r="AK593" s="4">
        <v>-1.2091686988153312E-3</v>
      </c>
      <c r="AP593" s="4">
        <f>IF(OR(F592=1, F592=3,F592=4, F592=5,F592=9,F592=10,F592=11), D592-E592, IF(OR(F592=2,F592=6, F592=7,F592=8,F592=12), E592-D592, ""))</f>
        <v>-9.499999999999998E-3</v>
      </c>
      <c r="AQ593" s="4">
        <v>3.6369336862529431E-3</v>
      </c>
    </row>
    <row r="594" spans="1:43" x14ac:dyDescent="0.3">
      <c r="A594" s="1">
        <v>40688</v>
      </c>
      <c r="B594" s="2">
        <v>-8.5000000000000006E-3</v>
      </c>
      <c r="C594" s="2">
        <v>-9.9000000000000008E-3</v>
      </c>
      <c r="D594" s="2">
        <v>-6.7000000000000002E-3</v>
      </c>
      <c r="E594" s="2">
        <v>-9.1000000000000004E-3</v>
      </c>
      <c r="F594">
        <f t="shared" si="36"/>
        <v>5</v>
      </c>
      <c r="G594">
        <f t="shared" si="37"/>
        <v>2011</v>
      </c>
      <c r="L594" s="4">
        <f>IF(OR(F593=1, F593=3, F593=4, F593=5, F593=6,F593=9,F593=10,F593=11), B593-C593, IF(OR(F593=2, F593=7,F593=8,F593=12), C593-B593, ""))</f>
        <v>-2.6999999999999997E-3</v>
      </c>
      <c r="M594" s="4">
        <v>1.1142903124109892E-3</v>
      </c>
      <c r="R594" s="4">
        <f>IF(OR(F593=1, F593=4, F593=9,F593=10,F593=11), D593-B593, IF(OR(F593=2,F593=3,F593=5,F593=6, F593=7,F593=8,F593=12), B593-D593, ""))</f>
        <v>-4.0000000000000001E-3</v>
      </c>
      <c r="S594" s="4">
        <v>4.4595667899913487E-4</v>
      </c>
      <c r="X594" s="2">
        <f>IF(OR(F593=1, F593=3, F593=4, F593=5,F593=9,F593=10,F593=11), B593-E593, IF(OR(F593=2, F593=6, F593=7,F593=8,F593=12), E593-B593, ""))</f>
        <v>5.0000000000000001E-4</v>
      </c>
      <c r="Y594" s="4">
        <v>4.8169625343721218E-4</v>
      </c>
      <c r="AD594" s="4">
        <f>IF(OR(F593=1, F593=3, F593=4, F593=5,F593=9,F593=10,F593=11), D593-C593, IF(OR(F593=2, F593=6, F593=7,F593=8,F593=12), C593-D593, ""))</f>
        <v>1.2999999999999999E-3</v>
      </c>
      <c r="AE594" s="4">
        <v>6.6833363341185434E-4</v>
      </c>
      <c r="AJ594" s="4">
        <f>IF(OR(F593=1,F593=2, F593=3,F593=9,F593=11,F593=12), C593-E593, IF(OR( F593=4, F593=5,F593=6, F593=7,F593=8,F593=10), E593-C593, ""))</f>
        <v>-3.1999999999999997E-3</v>
      </c>
      <c r="AK594" s="4">
        <v>6.3259405897377703E-4</v>
      </c>
      <c r="AP594" s="4">
        <f>IF(OR(F593=1, F593=3,F593=4, F593=5,F593=9,F593=10,F593=11), D593-E593, IF(OR(F593=2,F593=6, F593=7,F593=8,F593=12), E593-D593, ""))</f>
        <v>4.4999999999999997E-3</v>
      </c>
      <c r="AQ594" s="4">
        <v>3.573957443807731E-5</v>
      </c>
    </row>
    <row r="595" spans="1:43" x14ac:dyDescent="0.3">
      <c r="A595" s="1">
        <v>40689</v>
      </c>
      <c r="B595" s="2">
        <v>1.1900000000000001E-2</v>
      </c>
      <c r="C595" s="2">
        <v>8.6999999999999994E-3</v>
      </c>
      <c r="D595" s="2">
        <v>1.09E-2</v>
      </c>
      <c r="E595" s="2">
        <v>1.11E-2</v>
      </c>
      <c r="F595">
        <f t="shared" si="36"/>
        <v>5</v>
      </c>
      <c r="G595">
        <f t="shared" si="37"/>
        <v>2011</v>
      </c>
      <c r="L595" s="4">
        <f>IF(OR(F594=1, F594=3, F594=4, F594=5, F594=6,F594=9,F594=10,F594=11), B594-C594, IF(OR(F594=2, F594=7,F594=8,F594=12), C594-B594, ""))</f>
        <v>1.4000000000000002E-3</v>
      </c>
      <c r="M595" s="4">
        <v>5.9941792180996309E-3</v>
      </c>
      <c r="R595" s="4">
        <f>IF(OR(F594=1, F594=4, F594=9,F594=10,F594=11), D594-B594, IF(OR(F594=2,F594=3,F594=5,F594=6, F594=7,F594=8,F594=12), B594-D594, ""))</f>
        <v>-1.8000000000000004E-3</v>
      </c>
      <c r="S595" s="4">
        <v>-7.1086208487505104E-3</v>
      </c>
      <c r="X595" s="2">
        <f>IF(OR(F594=1, F594=3, F594=4, F594=5,F594=9,F594=10,F594=11), B594-E594, IF(OR(F594=2, F594=6, F594=7,F594=8,F594=12), E594-B594, ""))</f>
        <v>5.9999999999999984E-4</v>
      </c>
      <c r="Y595" s="4">
        <v>7.1358646464181746E-3</v>
      </c>
      <c r="AD595" s="4">
        <f>IF(OR(F594=1, F594=3, F594=4, F594=5,F594=9,F594=10,F594=11), D594-C594, IF(OR(F594=2, F594=6, F594=7,F594=8,F594=12), C594-D594, ""))</f>
        <v>3.2000000000000006E-3</v>
      </c>
      <c r="AE595" s="4">
        <v>1.3102800066850141E-2</v>
      </c>
      <c r="AJ595" s="4">
        <f>IF(OR(F594=1,F594=2, F594=3,F594=9,F594=11,F594=12), C594-E594, IF(OR( F594=4, F594=5,F594=6, F594=7,F594=8,F594=10), E594-C594, ""))</f>
        <v>8.0000000000000036E-4</v>
      </c>
      <c r="AK595" s="4">
        <v>-1.1416854283185437E-3</v>
      </c>
      <c r="AP595" s="4">
        <f>IF(OR(F594=1, F594=3,F594=4, F594=5,F594=9,F594=10,F594=11), D594-E594, IF(OR(F594=2,F594=6, F594=7,F594=8,F594=12), E594-D594, ""))</f>
        <v>2.4000000000000002E-3</v>
      </c>
      <c r="AQ595" s="4">
        <v>1.4244485495168685E-2</v>
      </c>
    </row>
    <row r="596" spans="1:43" x14ac:dyDescent="0.3">
      <c r="A596" s="1">
        <v>40690</v>
      </c>
      <c r="B596" s="2">
        <v>1.18E-2</v>
      </c>
      <c r="C596" s="2">
        <v>2.4799999999999999E-2</v>
      </c>
      <c r="D596" s="2">
        <v>2.4299999999999999E-2</v>
      </c>
      <c r="E596" s="2">
        <v>1.23E-2</v>
      </c>
      <c r="F596">
        <f t="shared" si="36"/>
        <v>5</v>
      </c>
      <c r="G596">
        <f t="shared" si="37"/>
        <v>2011</v>
      </c>
      <c r="L596" s="4">
        <f>IF(OR(F595=1, F595=3, F595=4, F595=5, F595=6,F595=9,F595=10,F595=11), B595-C595, IF(OR(F595=2, F595=7,F595=8,F595=12), C595-B595, ""))</f>
        <v>3.2000000000000015E-3</v>
      </c>
      <c r="M596" s="4">
        <v>-1.4376443174341346E-3</v>
      </c>
      <c r="R596" s="4">
        <f>IF(OR(F595=1, F595=4, F595=9,F595=10,F595=11), D595-B595, IF(OR(F595=2,F595=3,F595=5,F595=6, F595=7,F595=8,F595=12), B595-D595, ""))</f>
        <v>1.0000000000000009E-3</v>
      </c>
      <c r="S596" s="4">
        <v>1.4649313183612463E-4</v>
      </c>
      <c r="X596" s="2">
        <f>IF(OR(F595=1, F595=3, F595=4, F595=5,F595=9,F595=10,F595=11), B595-E595, IF(OR(F595=2, F595=6, F595=7,F595=8,F595=12), E595-B595, ""))</f>
        <v>8.0000000000000036E-4</v>
      </c>
      <c r="Y596" s="4">
        <v>-1.5091402138459626E-3</v>
      </c>
      <c r="AD596" s="4">
        <f>IF(OR(F595=1, F595=3, F595=4, F595=5,F595=9,F595=10,F595=11), D595-C595, IF(OR(F595=2, F595=6, F595=7,F595=8,F595=12), C595-D595, ""))</f>
        <v>2.2000000000000006E-3</v>
      </c>
      <c r="AE596" s="4">
        <v>-1.5841374492702592E-3</v>
      </c>
      <c r="AJ596" s="4">
        <f>IF(OR(F595=1,F595=2, F595=3,F595=9,F595=11,F595=12), C595-E595, IF(OR( F595=4, F595=5,F595=6, F595=7,F595=8,F595=10), E595-C595, ""))</f>
        <v>2.4000000000000011E-3</v>
      </c>
      <c r="AK596" s="4">
        <v>7.1495896411827992E-5</v>
      </c>
      <c r="AP596" s="4">
        <f>IF(OR(F595=1, F595=3,F595=4, F595=5,F595=9,F595=10,F595=11), D595-E595, IF(OR(F595=2,F595=6, F595=7,F595=8,F595=12), E595-D595, ""))</f>
        <v>-2.0000000000000052E-4</v>
      </c>
      <c r="AQ596" s="4">
        <v>-1.6556333456820872E-3</v>
      </c>
    </row>
    <row r="597" spans="1:43" x14ac:dyDescent="0.3">
      <c r="A597" s="1">
        <v>40693</v>
      </c>
      <c r="B597" s="2">
        <v>-5.0000000000000001E-4</v>
      </c>
      <c r="C597" s="2">
        <v>9.1999999999999998E-3</v>
      </c>
      <c r="D597" s="2">
        <v>5.4999999999999997E-3</v>
      </c>
      <c r="E597" s="2">
        <v>-1.9E-3</v>
      </c>
      <c r="F597">
        <f t="shared" si="36"/>
        <v>5</v>
      </c>
      <c r="G597">
        <f t="shared" si="37"/>
        <v>2011</v>
      </c>
      <c r="L597" s="4">
        <f>IF(OR(F596=1, F596=3, F596=4, F596=5, F596=6,F596=9,F596=10,F596=11), B596-C596, IF(OR(F596=2, F596=7,F596=8,F596=12), C596-B596, ""))</f>
        <v>-1.2999999999999999E-2</v>
      </c>
      <c r="M597" s="4">
        <v>9.1760519892840516E-4</v>
      </c>
      <c r="R597" s="4">
        <f>IF(OR(F596=1, F596=4, F596=9,F596=10,F596=11), D596-B596, IF(OR(F596=2,F596=3,F596=5,F596=6, F596=7,F596=8,F596=12), B596-D596, ""))</f>
        <v>-1.2499999999999999E-2</v>
      </c>
      <c r="S597" s="4">
        <v>9.6201713784335816E-3</v>
      </c>
      <c r="X597" s="2">
        <f>IF(OR(F596=1, F596=3, F596=4, F596=5,F596=9,F596=10,F596=11), B596-E596, IF(OR(F596=2, F596=6, F596=7,F596=8,F596=12), E596-B596, ""))</f>
        <v>-5.0000000000000044E-4</v>
      </c>
      <c r="Y597" s="4">
        <v>-6.7382380849704215E-4</v>
      </c>
      <c r="AD597" s="4">
        <f>IF(OR(F596=1, F596=3, F596=4, F596=5,F596=9,F596=10,F596=11), D596-C596, IF(OR(F596=2, F596=6, F596=7,F596=8,F596=12), C596-D596, ""))</f>
        <v>-5.0000000000000044E-4</v>
      </c>
      <c r="AE597" s="4">
        <v>-8.7025661795051765E-3</v>
      </c>
      <c r="AJ597" s="4">
        <f>IF(OR(F596=1,F596=2, F596=3,F596=9,F596=11,F596=12), C596-E596, IF(OR( F596=4, F596=5,F596=6, F596=7,F596=8,F596=10), E596-C596, ""))</f>
        <v>-1.2499999999999999E-2</v>
      </c>
      <c r="AK597" s="4">
        <v>1.5914290074254473E-3</v>
      </c>
      <c r="AP597" s="4">
        <f>IF(OR(F596=1, F596=3,F596=4, F596=5,F596=9,F596=10,F596=11), D596-E596, IF(OR(F596=2,F596=6, F596=7,F596=8,F596=12), E596-D596, ""))</f>
        <v>1.1999999999999999E-2</v>
      </c>
      <c r="AQ597" s="4">
        <v>-1.0293995186930624E-2</v>
      </c>
    </row>
    <row r="598" spans="1:43" x14ac:dyDescent="0.3">
      <c r="A598" s="1">
        <v>40694</v>
      </c>
      <c r="B598" s="2">
        <v>1.5900000000000001E-2</v>
      </c>
      <c r="C598" s="2">
        <v>2.1499999999999998E-2</v>
      </c>
      <c r="D598" s="2">
        <v>2.2200000000000001E-2</v>
      </c>
      <c r="E598" s="2">
        <v>1.49E-2</v>
      </c>
      <c r="F598">
        <f t="shared" si="36"/>
        <v>5</v>
      </c>
      <c r="G598">
        <f t="shared" si="37"/>
        <v>2011</v>
      </c>
      <c r="L598" s="4">
        <f>IF(OR(F597=1, F597=3, F597=4, F597=5, F597=6,F597=9,F597=10,F597=11), B597-C597, IF(OR(F597=2, F597=7,F597=8,F597=12), C597-B597, ""))</f>
        <v>-9.7000000000000003E-3</v>
      </c>
      <c r="M598" s="4">
        <v>2.0273385422855433E-3</v>
      </c>
      <c r="R598" s="4">
        <f>IF(OR(F597=1, F597=4, F597=9,F597=10,F597=11), D597-B597, IF(OR(F597=2,F597=3,F597=5,F597=6, F597=7,F597=8,F597=12), B597-D597, ""))</f>
        <v>-6.0000000000000001E-3</v>
      </c>
      <c r="S598" s="4">
        <v>-1.2972030512238926E-3</v>
      </c>
      <c r="X598" s="2">
        <f>IF(OR(F597=1, F597=3, F597=4, F597=5,F597=9,F597=10,F597=11), B597-E597, IF(OR(F597=2, F597=6, F597=7,F597=8,F597=12), E597-B597, ""))</f>
        <v>1.4E-3</v>
      </c>
      <c r="Y598" s="4">
        <v>2.4620744917230172E-3</v>
      </c>
      <c r="AD598" s="4">
        <f>IF(OR(F597=1, F597=3, F597=4, F597=5,F597=9,F597=10,F597=11), D597-C597, IF(OR(F597=2, F597=6, F597=7,F597=8,F597=12), C597-D597, ""))</f>
        <v>-3.7000000000000002E-3</v>
      </c>
      <c r="AE598" s="4">
        <v>3.3245415935094359E-3</v>
      </c>
      <c r="AJ598" s="4">
        <f>IF(OR(F597=1,F597=2, F597=3,F597=9,F597=11,F597=12), C597-E597, IF(OR( F597=4, F597=5,F597=6, F597=7,F597=8,F597=10), E597-C597, ""))</f>
        <v>-1.11E-2</v>
      </c>
      <c r="AK598" s="4">
        <v>-4.3473594943747385E-4</v>
      </c>
      <c r="AP598" s="4">
        <f>IF(OR(F597=1, F597=3,F597=4, F597=5,F597=9,F597=10,F597=11), D597-E597, IF(OR(F597=2,F597=6, F597=7,F597=8,F597=12), E597-D597, ""))</f>
        <v>7.3999999999999995E-3</v>
      </c>
      <c r="AQ598" s="4">
        <v>3.7592775429469098E-3</v>
      </c>
    </row>
    <row r="599" spans="1:43" x14ac:dyDescent="0.3">
      <c r="A599" s="1">
        <v>40695</v>
      </c>
      <c r="B599" s="2">
        <v>5.7000000000000002E-3</v>
      </c>
      <c r="C599" s="2">
        <v>3.2000000000000002E-3</v>
      </c>
      <c r="D599" s="2">
        <v>1.1000000000000001E-3</v>
      </c>
      <c r="E599" s="2">
        <v>5.7000000000000002E-3</v>
      </c>
      <c r="F599">
        <f t="shared" si="36"/>
        <v>6</v>
      </c>
      <c r="G599">
        <f t="shared" si="37"/>
        <v>2011</v>
      </c>
      <c r="L599" s="4">
        <f>IF(OR(F598=1, F598=3, F598=4, F598=5, F598=6,F598=9,F598=10,F598=11), B598-C598, IF(OR(F598=2, F598=7,F598=8,F598=12), C598-B598, ""))</f>
        <v>-5.5999999999999973E-3</v>
      </c>
      <c r="M599" s="4">
        <v>3.8497080839115811E-3</v>
      </c>
      <c r="R599" s="4">
        <f>IF(OR(F598=1, F598=4, F598=9,F598=10,F598=11), D598-B598, IF(OR(F598=2,F598=3,F598=5,F598=6, F598=7,F598=8,F598=12), B598-D598, ""))</f>
        <v>-6.3E-3</v>
      </c>
      <c r="S599" s="4">
        <v>-1.5366601392030835E-3</v>
      </c>
      <c r="X599" s="2">
        <f>IF(OR(F598=1, F598=3, F598=4, F598=5,F598=9,F598=10,F598=11), B598-E598, IF(OR(F598=2, F598=6, F598=7,F598=8,F598=12), E598-B598, ""))</f>
        <v>1.0000000000000009E-3</v>
      </c>
      <c r="Y599" s="4">
        <v>3.9433003111096062E-3</v>
      </c>
      <c r="AD599" s="4">
        <f>IF(OR(F598=1, F598=3, F598=4, F598=5,F598=9,F598=10,F598=11), D598-C598, IF(OR(F598=2, F598=6, F598=7,F598=8,F598=12), C598-D598, ""))</f>
        <v>7.000000000000027E-4</v>
      </c>
      <c r="AE599" s="4">
        <v>5.3863682231146646E-3</v>
      </c>
      <c r="AJ599" s="4">
        <f>IF(OR(F598=1,F598=2, F598=3,F598=9,F598=11,F598=12), C598-E598, IF(OR( F598=4, F598=5,F598=6, F598=7,F598=8,F598=10), E598-C598, ""))</f>
        <v>-6.5999999999999982E-3</v>
      </c>
      <c r="AK599" s="4">
        <v>-9.3592227198024752E-5</v>
      </c>
      <c r="AP599" s="4">
        <f>IF(OR(F598=1, F598=3,F598=4, F598=5,F598=9,F598=10,F598=11), D598-E598, IF(OR(F598=2,F598=6, F598=7,F598=8,F598=12), E598-D598, ""))</f>
        <v>7.3000000000000009E-3</v>
      </c>
      <c r="AQ599" s="4">
        <v>5.4799604503126898E-3</v>
      </c>
    </row>
    <row r="600" spans="1:43" x14ac:dyDescent="0.3">
      <c r="A600" s="1">
        <v>40696</v>
      </c>
      <c r="B600" s="2">
        <v>-7.4000000000000003E-3</v>
      </c>
      <c r="C600" s="2">
        <v>-1.6199999999999999E-2</v>
      </c>
      <c r="D600" s="2">
        <v>-1.7600000000000001E-2</v>
      </c>
      <c r="E600" s="2">
        <v>-6.1999999999999998E-3</v>
      </c>
      <c r="F600">
        <f t="shared" si="36"/>
        <v>6</v>
      </c>
      <c r="G600">
        <f t="shared" si="37"/>
        <v>2011</v>
      </c>
      <c r="L600" s="4">
        <f>IF(OR(F599=1, F599=3, F599=4, F599=5, F599=6,F599=9,F599=10,F599=11), B599-C599, IF(OR(F599=2, F599=7,F599=8,F599=12), C599-B599, ""))</f>
        <v>2.5000000000000001E-3</v>
      </c>
      <c r="M600" s="4">
        <v>-3.2010320072939909E-3</v>
      </c>
      <c r="R600" s="4">
        <f>IF(OR(F599=1, F599=4, F599=9,F599=10,F599=11), D599-B599, IF(OR(F599=2,F599=3,F599=5,F599=6, F599=7,F599=8,F599=12), B599-D599, ""))</f>
        <v>4.5999999999999999E-3</v>
      </c>
      <c r="S600" s="4">
        <v>1.1580799471865083E-3</v>
      </c>
      <c r="X600" s="2">
        <f>IF(OR(F599=1, F599=3, F599=4, F599=5,F599=9,F599=10,F599=11), B599-E599, IF(OR(F599=2, F599=6, F599=7,F599=8,F599=12), E599-B599, ""))</f>
        <v>0</v>
      </c>
      <c r="Y600" s="4">
        <v>3.4727065461493036E-3</v>
      </c>
      <c r="AD600" s="4">
        <f>IF(OR(F599=1, F599=3, F599=4, F599=5,F599=9,F599=10,F599=11), D599-C599, IF(OR(F599=2, F599=6, F599=7,F599=8,F599=12), C599-D599, ""))</f>
        <v>2.1000000000000003E-3</v>
      </c>
      <c r="AE600" s="4">
        <v>4.3591119544804987E-3</v>
      </c>
      <c r="AJ600" s="4">
        <f>IF(OR(F599=1,F599=2, F599=3,F599=9,F599=11,F599=12), C599-E599, IF(OR( F599=4, F599=5,F599=6, F599=7,F599=8,F599=10), E599-C599, ""))</f>
        <v>2.5000000000000001E-3</v>
      </c>
      <c r="AK600" s="4">
        <v>2.7167453885531287E-4</v>
      </c>
      <c r="AP600" s="4">
        <f>IF(OR(F599=1, F599=3,F599=4, F599=5,F599=9,F599=10,F599=11), D599-E599, IF(OR(F599=2,F599=6, F599=7,F599=8,F599=12), E599-D599, ""))</f>
        <v>4.5999999999999999E-3</v>
      </c>
      <c r="AQ600" s="4">
        <v>4.6307864933358119E-3</v>
      </c>
    </row>
    <row r="601" spans="1:43" x14ac:dyDescent="0.3">
      <c r="A601" s="1">
        <v>40697</v>
      </c>
      <c r="B601" s="2">
        <v>-6.1000000000000004E-3</v>
      </c>
      <c r="C601" s="2">
        <v>-9.7999999999999997E-3</v>
      </c>
      <c r="D601" s="2">
        <v>-5.3E-3</v>
      </c>
      <c r="E601" s="2">
        <v>-6.4000000000000003E-3</v>
      </c>
      <c r="F601">
        <f t="shared" si="36"/>
        <v>6</v>
      </c>
      <c r="G601">
        <f t="shared" si="37"/>
        <v>2011</v>
      </c>
      <c r="L601" s="4">
        <f>IF(OR(F600=1, F600=3, F600=4, F600=5, F600=6,F600=9,F600=10,F600=11), B600-C600, IF(OR(F600=2, F600=7,F600=8,F600=12), C600-B600, ""))</f>
        <v>8.7999999999999988E-3</v>
      </c>
      <c r="M601" s="4">
        <v>2.5195486817983746E-4</v>
      </c>
      <c r="R601" s="4">
        <f>IF(OR(F600=1, F600=4, F600=9,F600=10,F600=11), D600-B600, IF(OR(F600=2,F600=3,F600=5,F600=6, F600=7,F600=8,F600=12), B600-D600, ""))</f>
        <v>1.0200000000000001E-2</v>
      </c>
      <c r="S601" s="4">
        <v>1.3206058337538393E-3</v>
      </c>
      <c r="X601" s="2">
        <f>IF(OR(F600=1, F600=3, F600=4, F600=5,F600=9,F600=10,F600=11), B600-E600, IF(OR(F600=2, F600=6, F600=7,F600=8,F600=12), E600-B600, ""))</f>
        <v>1.2000000000000005E-3</v>
      </c>
      <c r="Y601" s="4">
        <v>2.1681102075831599E-4</v>
      </c>
      <c r="AD601" s="4">
        <f>IF(OR(F600=1, F600=3, F600=4, F600=5,F600=9,F600=10,F600=11), D600-C600, IF(OR(F600=2, F600=6, F600=7,F600=8,F600=12), C600-D600, ""))</f>
        <v>1.4000000000000019E-3</v>
      </c>
      <c r="AE601" s="4">
        <v>1.0686509655740018E-3</v>
      </c>
      <c r="AJ601" s="4">
        <f>IF(OR(F600=1,F600=2, F600=3,F600=9,F600=11,F600=12), C600-E600, IF(OR( F600=4, F600=5,F600=6, F600=7,F600=8,F600=10), E600-C600, ""))</f>
        <v>9.9999999999999985E-3</v>
      </c>
      <c r="AK601" s="4">
        <v>4.6876588893815345E-4</v>
      </c>
      <c r="AP601" s="4">
        <f>IF(OR(F600=1, F600=3,F600=4, F600=5,F600=9,F600=10,F600=11), D600-E600, IF(OR(F600=2,F600=6, F600=7,F600=8,F600=12), E600-D600, ""))</f>
        <v>1.14E-2</v>
      </c>
      <c r="AQ601" s="4">
        <v>1.5374168545121553E-3</v>
      </c>
    </row>
    <row r="602" spans="1:43" x14ac:dyDescent="0.3">
      <c r="A602" s="1">
        <v>40700</v>
      </c>
      <c r="B602" s="2">
        <v>2.8E-3</v>
      </c>
      <c r="C602" s="2">
        <v>8.3000000000000001E-3</v>
      </c>
      <c r="D602" s="2">
        <v>6.7000000000000002E-3</v>
      </c>
      <c r="E602" s="2">
        <v>2.3999999999999998E-3</v>
      </c>
      <c r="F602">
        <f t="shared" si="36"/>
        <v>6</v>
      </c>
      <c r="G602">
        <f t="shared" si="37"/>
        <v>2011</v>
      </c>
      <c r="L602" s="4">
        <f>IF(OR(F601=1, F601=3, F601=4, F601=5, F601=6,F601=9,F601=10,F601=11), B601-C601, IF(OR(F601=2, F601=7,F601=8,F601=12), C601-B601, ""))</f>
        <v>3.6999999999999993E-3</v>
      </c>
      <c r="M602" s="4">
        <v>-2.9680134466778148E-4</v>
      </c>
      <c r="R602" s="4">
        <f>IF(OR(F601=1, F601=4, F601=9,F601=10,F601=11), D601-B601, IF(OR(F601=2,F601=3,F601=5,F601=6, F601=7,F601=8,F601=12), B601-D601, ""))</f>
        <v>-8.0000000000000036E-4</v>
      </c>
      <c r="S602" s="4">
        <v>-1.6420206703794413E-3</v>
      </c>
      <c r="X602" s="2">
        <f>IF(OR(F601=1, F601=3, F601=4, F601=5,F601=9,F601=10,F601=11), B601-E601, IF(OR(F601=2, F601=6, F601=7,F601=8,F601=12), E601-B601, ""))</f>
        <v>-2.9999999999999992E-4</v>
      </c>
      <c r="Y602" s="4">
        <v>-7.8319177411701759E-4</v>
      </c>
      <c r="AD602" s="4">
        <f>IF(OR(F601=1, F601=3, F601=4, F601=5,F601=9,F601=10,F601=11), D601-C601, IF(OR(F601=2, F601=6, F601=7,F601=8,F601=12), C601-D601, ""))</f>
        <v>-4.4999999999999997E-3</v>
      </c>
      <c r="AE602" s="4">
        <v>-1.3452193257116598E-3</v>
      </c>
      <c r="AJ602" s="4">
        <f>IF(OR(F601=1,F601=2, F601=3,F601=9,F601=11,F601=12), C601-E601, IF(OR( F601=4, F601=5,F601=6, F601=7,F601=8,F601=10), E601-C601, ""))</f>
        <v>3.3999999999999994E-3</v>
      </c>
      <c r="AK602" s="4">
        <v>-1.0799931187847991E-3</v>
      </c>
      <c r="AP602" s="4">
        <f>IF(OR(F601=1, F601=3,F601=4, F601=5,F601=9,F601=10,F601=11), D601-E601, IF(OR(F601=2,F601=6, F601=7,F601=8,F601=12), E601-D601, ""))</f>
        <v>-1.1000000000000003E-3</v>
      </c>
      <c r="AQ602" s="4">
        <v>-2.4252124444964591E-3</v>
      </c>
    </row>
    <row r="603" spans="1:43" x14ac:dyDescent="0.3">
      <c r="A603" s="1">
        <v>40701</v>
      </c>
      <c r="B603" s="2">
        <v>4.4000000000000003E-3</v>
      </c>
      <c r="C603" s="2">
        <v>-1E-4</v>
      </c>
      <c r="D603" s="2">
        <v>1.6999999999999999E-3</v>
      </c>
      <c r="E603" s="2">
        <v>4.1000000000000003E-3</v>
      </c>
      <c r="F603">
        <f t="shared" si="36"/>
        <v>6</v>
      </c>
      <c r="G603">
        <f t="shared" si="37"/>
        <v>2011</v>
      </c>
      <c r="L603" s="4">
        <f>IF(OR(F602=1, F602=3, F602=4, F602=5, F602=6,F602=9,F602=10,F602=11), B602-C602, IF(OR(F602=2, F602=7,F602=8,F602=12), C602-B602, ""))</f>
        <v>-5.4999999999999997E-3</v>
      </c>
      <c r="M603" s="4">
        <v>2.5305236981718929E-3</v>
      </c>
      <c r="R603" s="4">
        <f>IF(OR(F602=1, F602=4, F602=9,F602=10,F602=11), D602-B602, IF(OR(F602=2,F602=3,F602=5,F602=6, F602=7,F602=8,F602=12), B602-D602, ""))</f>
        <v>-3.9000000000000003E-3</v>
      </c>
      <c r="S603" s="4">
        <v>4.5593727513886526E-4</v>
      </c>
      <c r="X603" s="2">
        <f>IF(OR(F602=1, F602=3, F602=4, F602=5,F602=9,F602=10,F602=11), B602-E602, IF(OR(F602=2, F602=6, F602=7,F602=8,F602=12), E602-B602, ""))</f>
        <v>-4.0000000000000018E-4</v>
      </c>
      <c r="Y603" s="4">
        <v>-2.4066124366953962E-3</v>
      </c>
      <c r="AD603" s="4">
        <f>IF(OR(F602=1, F602=3, F602=4, F602=5,F602=9,F602=10,F602=11), D602-C602, IF(OR(F602=2, F602=6, F602=7,F602=8,F602=12), C602-D602, ""))</f>
        <v>1.5999999999999999E-3</v>
      </c>
      <c r="AE603" s="4">
        <v>-2.0745864230330277E-3</v>
      </c>
      <c r="AJ603" s="4">
        <f>IF(OR(F602=1,F602=2, F602=3,F602=9,F602=11,F602=12), C602-E602, IF(OR( F602=4, F602=5,F602=6, F602=7,F602=8,F602=10), E602-C602, ""))</f>
        <v>-5.9000000000000007E-3</v>
      </c>
      <c r="AK603" s="4">
        <v>1.2391126147649669E-4</v>
      </c>
      <c r="AP603" s="4">
        <f>IF(OR(F602=1, F602=3,F602=4, F602=5,F602=9,F602=10,F602=11), D602-E602, IF(OR(F602=2,F602=6, F602=7,F602=8,F602=12), E602-D602, ""))</f>
        <v>-4.3E-3</v>
      </c>
      <c r="AQ603" s="4">
        <v>-1.950675161556531E-3</v>
      </c>
    </row>
    <row r="604" spans="1:43" x14ac:dyDescent="0.3">
      <c r="A604" s="1">
        <v>40702</v>
      </c>
      <c r="B604" s="2">
        <v>-5.3E-3</v>
      </c>
      <c r="C604" s="2">
        <v>-9.9000000000000008E-3</v>
      </c>
      <c r="D604" s="2">
        <v>-7.4999999999999997E-3</v>
      </c>
      <c r="E604" s="2">
        <v>-5.4999999999999997E-3</v>
      </c>
      <c r="F604">
        <f t="shared" si="36"/>
        <v>6</v>
      </c>
      <c r="G604">
        <f t="shared" si="37"/>
        <v>2011</v>
      </c>
      <c r="L604" s="4">
        <f>IF(OR(F603=1, F603=3, F603=4, F603=5, F603=6,F603=9,F603=10,F603=11), B603-C603, IF(OR(F603=2, F603=7,F603=8,F603=12), C603-B603, ""))</f>
        <v>4.5000000000000005E-3</v>
      </c>
      <c r="M604" s="4">
        <v>1.4035031311576463E-3</v>
      </c>
      <c r="R604" s="4">
        <f>IF(OR(F603=1, F603=4, F603=9,F603=10,F603=11), D603-B603, IF(OR(F603=2,F603=3,F603=5,F603=6, F603=7,F603=8,F603=12), B603-D603, ""))</f>
        <v>2.7000000000000001E-3</v>
      </c>
      <c r="S604" s="4">
        <v>-2.2842263843079079E-3</v>
      </c>
      <c r="X604" s="2">
        <f>IF(OR(F603=1, F603=3, F603=4, F603=5,F603=9,F603=10,F603=11), B603-E603, IF(OR(F603=2, F603=6, F603=7,F603=8,F603=12), E603-B603, ""))</f>
        <v>-2.9999999999999992E-4</v>
      </c>
      <c r="Y604" s="4">
        <v>-1.5912575066774183E-3</v>
      </c>
      <c r="AD604" s="4">
        <f>IF(OR(F603=1, F603=3, F603=4, F603=5,F603=9,F603=10,F603=11), D603-C603, IF(OR(F603=2, F603=6, F603=7,F603=8,F603=12), C603-D603, ""))</f>
        <v>-1.8E-3</v>
      </c>
      <c r="AE604" s="4">
        <v>-3.6877295154655542E-3</v>
      </c>
      <c r="AJ604" s="4">
        <f>IF(OR(F603=1,F603=2, F603=3,F603=9,F603=11,F603=12), C603-E603, IF(OR( F603=4, F603=5,F603=6, F603=7,F603=8,F603=10), E603-C603, ""))</f>
        <v>4.2000000000000006E-3</v>
      </c>
      <c r="AK604" s="4">
        <v>-1.8775437551977201E-4</v>
      </c>
      <c r="AP604" s="4">
        <f>IF(OR(F603=1, F603=3,F603=4, F603=5,F603=9,F603=10,F603=11), D603-E603, IF(OR(F603=2,F603=6, F603=7,F603=8,F603=12), E603-D603, ""))</f>
        <v>2.4000000000000002E-3</v>
      </c>
      <c r="AQ604" s="4">
        <v>-3.8754838909853262E-3</v>
      </c>
    </row>
    <row r="605" spans="1:43" x14ac:dyDescent="0.3">
      <c r="A605" s="1">
        <v>40703</v>
      </c>
      <c r="B605" s="2">
        <v>-1E-3</v>
      </c>
      <c r="C605" s="2">
        <v>-3.5000000000000001E-3</v>
      </c>
      <c r="D605" s="2">
        <v>-5.9999999999999995E-4</v>
      </c>
      <c r="E605" s="2">
        <v>-5.0000000000000001E-4</v>
      </c>
      <c r="F605">
        <f t="shared" si="36"/>
        <v>6</v>
      </c>
      <c r="G605">
        <f t="shared" si="37"/>
        <v>2011</v>
      </c>
      <c r="L605" s="4">
        <f>IF(OR(F604=1, F604=3, F604=4, F604=5, F604=6,F604=9,F604=10,F604=11), B604-C604, IF(OR(F604=2, F604=7,F604=8,F604=12), C604-B604, ""))</f>
        <v>4.6000000000000008E-3</v>
      </c>
      <c r="M605" s="4">
        <v>5.69277342590057E-3</v>
      </c>
      <c r="R605" s="4">
        <f>IF(OR(F604=1, F604=4, F604=9,F604=10,F604=11), D604-B604, IF(OR(F604=2,F604=3,F604=5,F604=6, F604=7,F604=8,F604=12), B604-D604, ""))</f>
        <v>2.1999999999999997E-3</v>
      </c>
      <c r="S605" s="4">
        <v>5.3085659710228345E-3</v>
      </c>
      <c r="X605" s="2">
        <f>IF(OR(F604=1, F604=3, F604=4, F604=5,F604=9,F604=10,F604=11), B604-E604, IF(OR(F604=2, F604=6, F604=7,F604=8,F604=12), E604-B604, ""))</f>
        <v>-1.9999999999999966E-4</v>
      </c>
      <c r="Y605" s="4">
        <v>-5.8220452653248989E-3</v>
      </c>
      <c r="AD605" s="4">
        <f>IF(OR(F604=1, F604=3, F604=4, F604=5,F604=9,F604=10,F604=11), D604-C604, IF(OR(F604=2, F604=6, F604=7,F604=8,F604=12), C604-D604, ""))</f>
        <v>-2.4000000000000011E-3</v>
      </c>
      <c r="AE605" s="4">
        <v>-3.8420745487773565E-4</v>
      </c>
      <c r="AJ605" s="4">
        <f>IF(OR(F604=1,F604=2, F604=3,F604=9,F604=11,F604=12), C604-E604, IF(OR( F604=4, F604=5,F604=6, F604=7,F604=8,F604=10), E604-C604, ""))</f>
        <v>4.4000000000000011E-3</v>
      </c>
      <c r="AK605" s="4">
        <v>-1.292718394243289E-4</v>
      </c>
      <c r="AP605" s="4">
        <f>IF(OR(F604=1, F604=3,F604=4, F604=5,F604=9,F604=10,F604=11), D604-E604, IF(OR(F604=2,F604=6, F604=7,F604=8,F604=12), E604-D604, ""))</f>
        <v>2E-3</v>
      </c>
      <c r="AQ605" s="4">
        <v>-5.1347929430206455E-4</v>
      </c>
    </row>
    <row r="606" spans="1:43" x14ac:dyDescent="0.3">
      <c r="A606" s="1">
        <v>40704</v>
      </c>
      <c r="B606" s="2">
        <v>-6.4000000000000003E-3</v>
      </c>
      <c r="C606" s="2">
        <v>-6.0000000000000001E-3</v>
      </c>
      <c r="D606" s="2">
        <v>-6.6E-3</v>
      </c>
      <c r="E606" s="2">
        <v>-6.3E-3</v>
      </c>
      <c r="F606">
        <f t="shared" si="36"/>
        <v>6</v>
      </c>
      <c r="G606">
        <f t="shared" si="37"/>
        <v>2011</v>
      </c>
      <c r="L606" s="4">
        <f>IF(OR(F605=1, F605=3, F605=4, F605=5, F605=6,F605=9,F605=10,F605=11), B605-C605, IF(OR(F605=2, F605=7,F605=8,F605=12), C605-B605, ""))</f>
        <v>2.5000000000000001E-3</v>
      </c>
      <c r="M606" s="4">
        <v>4.7508078366948047E-3</v>
      </c>
      <c r="R606" s="4">
        <f>IF(OR(F605=1, F605=4, F605=9,F605=10,F605=11), D605-B605, IF(OR(F605=2,F605=3,F605=5,F605=6, F605=7,F605=8,F605=12), B605-D605, ""))</f>
        <v>-4.0000000000000007E-4</v>
      </c>
      <c r="S606" s="4">
        <v>3.5046351678793587E-4</v>
      </c>
      <c r="X606" s="2">
        <f>IF(OR(F605=1, F605=3, F605=4, F605=5,F605=9,F605=10,F605=11), B605-E605, IF(OR(F605=2, F605=6, F605=7,F605=8,F605=12), E605-B605, ""))</f>
        <v>5.0000000000000001E-4</v>
      </c>
      <c r="Y606" s="4">
        <v>-5.3673646297635741E-3</v>
      </c>
      <c r="AD606" s="4">
        <f>IF(OR(F605=1, F605=3, F605=4, F605=5,F605=9,F605=10,F605=11), D605-C605, IF(OR(F605=2, F605=6, F605=7,F605=8,F605=12), C605-D605, ""))</f>
        <v>-2.9000000000000002E-3</v>
      </c>
      <c r="AE606" s="4">
        <v>-4.4003443199068688E-3</v>
      </c>
      <c r="AJ606" s="4">
        <f>IF(OR(F605=1,F605=2, F605=3,F605=9,F605=11,F605=12), C605-E605, IF(OR( F605=4, F605=5,F605=6, F605=7,F605=8,F605=10), E605-C605, ""))</f>
        <v>3.0000000000000001E-3</v>
      </c>
      <c r="AK606" s="4">
        <v>-6.1655679306876982E-4</v>
      </c>
      <c r="AP606" s="4">
        <f>IF(OR(F605=1, F605=3,F605=4, F605=5,F605=9,F605=10,F605=11), D605-E605, IF(OR(F605=2,F605=6, F605=7,F605=8,F605=12), E605-D605, ""))</f>
        <v>9.9999999999999937E-5</v>
      </c>
      <c r="AQ606" s="4">
        <v>-5.0169011129756382E-3</v>
      </c>
    </row>
    <row r="607" spans="1:43" x14ac:dyDescent="0.3">
      <c r="A607" s="1">
        <v>40707</v>
      </c>
      <c r="B607" s="2">
        <v>-5.0000000000000001E-4</v>
      </c>
      <c r="C607" s="2">
        <v>1.4E-3</v>
      </c>
      <c r="D607" s="2">
        <v>2.9999999999999997E-4</v>
      </c>
      <c r="E607" s="2">
        <v>-1E-4</v>
      </c>
      <c r="F607">
        <f t="shared" si="36"/>
        <v>6</v>
      </c>
      <c r="G607">
        <f t="shared" si="37"/>
        <v>2011</v>
      </c>
      <c r="L607" s="4">
        <f>IF(OR(F606=1, F606=3, F606=4, F606=5, F606=6,F606=9,F606=10,F606=11), B606-C606, IF(OR(F606=2, F606=7,F606=8,F606=12), C606-B606, ""))</f>
        <v>-4.0000000000000018E-4</v>
      </c>
      <c r="M607" s="4">
        <v>-4.9681604880414884E-4</v>
      </c>
      <c r="R607" s="4">
        <f>IF(OR(F606=1, F606=4, F606=9,F606=10,F606=11), D606-B606, IF(OR(F606=2,F606=3,F606=5,F606=6, F606=7,F606=8,F606=12), B606-D606, ""))</f>
        <v>1.9999999999999966E-4</v>
      </c>
      <c r="S607" s="4">
        <v>3.4455299258976139E-3</v>
      </c>
      <c r="X607" s="2">
        <f>IF(OR(F606=1, F606=3, F606=4, F606=5,F606=9,F606=10,F606=11), B606-E606, IF(OR(F606=2, F606=6, F606=7,F606=8,F606=12), E606-B606, ""))</f>
        <v>1.0000000000000026E-4</v>
      </c>
      <c r="Y607" s="4">
        <v>5.3826440410084057E-4</v>
      </c>
      <c r="AD607" s="4">
        <f>IF(OR(F606=1, F606=3, F606=4, F606=5,F606=9,F606=10,F606=11), D606-C606, IF(OR(F606=2, F606=6, F606=7,F606=8,F606=12), C606-D606, ""))</f>
        <v>5.9999999999999984E-4</v>
      </c>
      <c r="AE607" s="4">
        <v>3.9423459747017628E-3</v>
      </c>
      <c r="AJ607" s="4">
        <f>IF(OR(F606=1,F606=2, F606=3,F606=9,F606=11,F606=12), C606-E606, IF(OR( F606=4, F606=5,F606=6, F606=7,F606=8,F606=10), E606-C606, ""))</f>
        <v>-2.9999999999999992E-4</v>
      </c>
      <c r="AK607" s="4">
        <v>4.1448355296691726E-5</v>
      </c>
      <c r="AP607" s="4">
        <f>IF(OR(F606=1, F606=3,F606=4, F606=5,F606=9,F606=10,F606=11), D606-E606, IF(OR(F606=2,F606=6, F606=7,F606=8,F606=12), E606-D606, ""))</f>
        <v>2.9999999999999992E-4</v>
      </c>
      <c r="AQ607" s="4">
        <v>3.9837943299984545E-3</v>
      </c>
    </row>
    <row r="608" spans="1:43" x14ac:dyDescent="0.3">
      <c r="A608" s="1">
        <v>40708</v>
      </c>
      <c r="B608" s="2">
        <v>3.2000000000000002E-3</v>
      </c>
      <c r="C608" s="2">
        <v>4.7999999999999996E-3</v>
      </c>
      <c r="D608" s="2">
        <v>8.0999999999999996E-3</v>
      </c>
      <c r="E608" s="2">
        <v>2.3E-3</v>
      </c>
      <c r="F608">
        <f t="shared" si="36"/>
        <v>6</v>
      </c>
      <c r="G608">
        <f t="shared" si="37"/>
        <v>2011</v>
      </c>
      <c r="L608" s="4">
        <f>IF(OR(F607=1, F607=3, F607=4, F607=5, F607=6,F607=9,F607=10,F607=11), B607-C607, IF(OR(F607=2, F607=7,F607=8,F607=12), C607-B607, ""))</f>
        <v>-1.9E-3</v>
      </c>
      <c r="M608" s="4">
        <v>3.9764550991829174E-3</v>
      </c>
      <c r="R608" s="4">
        <f>IF(OR(F607=1, F607=4, F607=9,F607=10,F607=11), D607-B607, IF(OR(F607=2,F607=3,F607=5,F607=6, F607=7,F607=8,F607=12), B607-D607, ""))</f>
        <v>-7.9999999999999993E-4</v>
      </c>
      <c r="S608" s="4">
        <v>2.6732693434436167E-3</v>
      </c>
      <c r="X608" s="2">
        <f>IF(OR(F607=1, F607=3, F607=4, F607=5,F607=9,F607=10,F607=11), B607-E607, IF(OR(F607=2, F607=6, F607=7,F607=8,F607=12), E607-B607, ""))</f>
        <v>4.0000000000000002E-4</v>
      </c>
      <c r="Y608" s="4">
        <v>-2.7380424684618214E-3</v>
      </c>
      <c r="AD608" s="4">
        <f>IF(OR(F607=1, F607=3, F607=4, F607=5,F607=9,F607=10,F607=11), D607-C607, IF(OR(F607=2, F607=6, F607=7,F607=8,F607=12), C607-D607, ""))</f>
        <v>1.1000000000000001E-3</v>
      </c>
      <c r="AE608" s="4">
        <v>-1.3031857557393002E-3</v>
      </c>
      <c r="AJ608" s="4">
        <f>IF(OR(F607=1,F607=2, F607=3,F607=9,F607=11,F607=12), C607-E607, IF(OR( F607=4, F607=5,F607=6, F607=7,F607=8,F607=10), E607-C607, ""))</f>
        <v>-1.5E-3</v>
      </c>
      <c r="AK608" s="4">
        <v>1.2384126307210955E-3</v>
      </c>
      <c r="AP608" s="4">
        <f>IF(OR(F607=1, F607=3,F607=4, F607=5,F607=9,F607=10,F607=11), D607-E607, IF(OR(F607=2,F607=6, F607=7,F607=8,F607=12), E607-D607, ""))</f>
        <v>-3.9999999999999996E-4</v>
      </c>
      <c r="AQ608" s="4">
        <v>-6.477312501820473E-5</v>
      </c>
    </row>
    <row r="609" spans="1:43" x14ac:dyDescent="0.3">
      <c r="A609" s="1">
        <v>40709</v>
      </c>
      <c r="B609" s="2">
        <v>-9.5999999999999992E-3</v>
      </c>
      <c r="C609" s="2">
        <v>-1.4200000000000001E-2</v>
      </c>
      <c r="D609" s="2">
        <v>-1.6400000000000001E-2</v>
      </c>
      <c r="E609" s="2">
        <v>-9.5999999999999992E-3</v>
      </c>
      <c r="F609">
        <f t="shared" si="36"/>
        <v>6</v>
      </c>
      <c r="G609">
        <f t="shared" si="37"/>
        <v>2011</v>
      </c>
      <c r="L609" s="4">
        <f>IF(OR(F608=1, F608=3, F608=4, F608=5, F608=6,F608=9,F608=10,F608=11), B608-C608, IF(OR(F608=2, F608=7,F608=8,F608=12), C608-B608, ""))</f>
        <v>-1.5999999999999994E-3</v>
      </c>
      <c r="M609" s="4">
        <v>-3.1986399641123963E-3</v>
      </c>
      <c r="R609" s="4">
        <f>IF(OR(F608=1, F608=4, F608=9,F608=10,F608=11), D608-B608, IF(OR(F608=2,F608=3,F608=5,F608=6, F608=7,F608=8,F608=12), B608-D608, ""))</f>
        <v>-4.8999999999999998E-3</v>
      </c>
      <c r="S609" s="4">
        <v>-2.9156777411108465E-3</v>
      </c>
      <c r="X609" s="2">
        <f>IF(OR(F608=1, F608=3, F608=4, F608=5,F608=9,F608=10,F608=11), B608-E608, IF(OR(F608=2, F608=6, F608=7,F608=8,F608=12), E608-B608, ""))</f>
        <v>-9.0000000000000019E-4</v>
      </c>
      <c r="Y609" s="4">
        <v>3.7129480641966261E-3</v>
      </c>
      <c r="AD609" s="4">
        <f>IF(OR(F608=1, F608=3, F608=4, F608=5,F608=9,F608=10,F608=11), D608-C608, IF(OR(F608=2, F608=6, F608=7,F608=8,F608=12), C608-D608, ""))</f>
        <v>-3.3E-3</v>
      </c>
      <c r="AE609" s="4">
        <v>2.8296222300155016E-4</v>
      </c>
      <c r="AJ609" s="4">
        <f>IF(OR(F608=1,F608=2, F608=3,F608=9,F608=11,F608=12), C608-E608, IF(OR( F608=4, F608=5,F608=6, F608=7,F608=8,F608=10), E608-C608, ""))</f>
        <v>-2.4999999999999996E-3</v>
      </c>
      <c r="AK609" s="4">
        <v>5.1430810008422953E-4</v>
      </c>
      <c r="AP609" s="4">
        <f>IF(OR(F608=1, F608=3,F608=4, F608=5,F608=9,F608=10,F608=11), D608-E608, IF(OR(F608=2,F608=6, F608=7,F608=8,F608=12), E608-D608, ""))</f>
        <v>-5.7999999999999996E-3</v>
      </c>
      <c r="AQ609" s="4">
        <v>7.9727032308577969E-4</v>
      </c>
    </row>
    <row r="610" spans="1:43" x14ac:dyDescent="0.3">
      <c r="A610" s="1">
        <v>40710</v>
      </c>
      <c r="B610" s="2">
        <v>-9.2999999999999992E-3</v>
      </c>
      <c r="C610" s="2">
        <v>-5.8999999999999999E-3</v>
      </c>
      <c r="D610" s="2">
        <v>-5.1000000000000004E-3</v>
      </c>
      <c r="E610" s="2">
        <v>-8.0999999999999996E-3</v>
      </c>
      <c r="F610">
        <f t="shared" si="36"/>
        <v>6</v>
      </c>
      <c r="G610">
        <f t="shared" si="37"/>
        <v>2011</v>
      </c>
      <c r="L610" s="4">
        <f>IF(OR(F609=1, F609=3, F609=4, F609=5, F609=6,F609=9,F609=10,F609=11), B609-C609, IF(OR(F609=2, F609=7,F609=8,F609=12), C609-B609, ""))</f>
        <v>4.6000000000000017E-3</v>
      </c>
      <c r="M610" s="4">
        <v>7.1268175229409307E-5</v>
      </c>
      <c r="R610" s="4">
        <f>IF(OR(F609=1, F609=4, F609=9,F609=10,F609=11), D609-B609, IF(OR(F609=2,F609=3,F609=5,F609=6, F609=7,F609=8,F609=12), B609-D609, ""))</f>
        <v>6.8000000000000022E-3</v>
      </c>
      <c r="S610" s="4">
        <v>4.5338284211214174E-4</v>
      </c>
      <c r="X610" s="2">
        <f>IF(OR(F609=1, F609=3, F609=4, F609=5,F609=9,F609=10,F609=11), B609-E609, IF(OR(F609=2, F609=6, F609=7,F609=8,F609=12), E609-B609, ""))</f>
        <v>0</v>
      </c>
      <c r="Y610" s="4">
        <v>1.5244242372321028E-3</v>
      </c>
      <c r="AD610" s="4">
        <f>IF(OR(F609=1, F609=3, F609=4, F609=5,F609=9,F609=10,F609=11), D609-C609, IF(OR(F609=2, F609=6, F609=7,F609=8,F609=12), C609-D609, ""))</f>
        <v>2.2000000000000006E-3</v>
      </c>
      <c r="AE610" s="4">
        <v>3.8211466688273243E-4</v>
      </c>
      <c r="AJ610" s="4">
        <f>IF(OR(F609=1,F609=2, F609=3,F609=9,F609=11,F609=12), C609-E609, IF(OR( F609=4, F609=5,F609=6, F609=7,F609=8,F609=10), E609-C609, ""))</f>
        <v>4.6000000000000017E-3</v>
      </c>
      <c r="AK610" s="4">
        <v>1.5956924124615121E-3</v>
      </c>
      <c r="AP610" s="4">
        <f>IF(OR(F609=1, F609=3,F609=4, F609=5,F609=9,F609=10,F609=11), D609-E609, IF(OR(F609=2,F609=6, F609=7,F609=8,F609=12), E609-D609, ""))</f>
        <v>6.8000000000000022E-3</v>
      </c>
      <c r="AQ610" s="4">
        <v>1.9778070793442445E-3</v>
      </c>
    </row>
    <row r="611" spans="1:43" x14ac:dyDescent="0.3">
      <c r="A611" s="1">
        <v>40711</v>
      </c>
      <c r="B611" s="2">
        <v>-5.5999999999999999E-3</v>
      </c>
      <c r="C611" s="2">
        <v>-1.6999999999999999E-3</v>
      </c>
      <c r="D611" s="2">
        <v>2.5000000000000001E-3</v>
      </c>
      <c r="E611" s="2">
        <v>-6.4000000000000003E-3</v>
      </c>
      <c r="F611">
        <f t="shared" si="36"/>
        <v>6</v>
      </c>
      <c r="G611">
        <f t="shared" si="37"/>
        <v>2011</v>
      </c>
      <c r="L611" s="4">
        <f>IF(OR(F610=1, F610=3, F610=4, F610=5, F610=6,F610=9,F610=10,F610=11), B610-C610, IF(OR(F610=2, F610=7,F610=8,F610=12), C610-B610, ""))</f>
        <v>-3.3999999999999994E-3</v>
      </c>
      <c r="M611" s="4">
        <v>3.9941220163980861E-3</v>
      </c>
      <c r="R611" s="4">
        <f>IF(OR(F610=1, F610=4, F610=9,F610=10,F610=11), D610-B610, IF(OR(F610=2,F610=3,F610=5,F610=6, F610=7,F610=8,F610=12), B610-D610, ""))</f>
        <v>-4.1999999999999989E-3</v>
      </c>
      <c r="S611" s="4">
        <v>2.9291311580213926E-4</v>
      </c>
      <c r="X611" s="2">
        <f>IF(OR(F610=1, F610=3, F610=4, F610=5,F610=9,F610=10,F610=11), B610-E610, IF(OR(F610=2, F610=6, F610=7,F610=8,F610=12), E610-B610, ""))</f>
        <v>1.1999999999999997E-3</v>
      </c>
      <c r="Y611" s="4">
        <v>-5.6602046995550504E-3</v>
      </c>
      <c r="AD611" s="4">
        <f>IF(OR(F610=1, F610=3, F610=4, F610=5,F610=9,F610=10,F610=11), D610-C610, IF(OR(F610=2, F610=6, F610=7,F610=8,F610=12), C610-D610, ""))</f>
        <v>-7.999999999999995E-4</v>
      </c>
      <c r="AE611" s="4">
        <v>-3.7012089005959469E-3</v>
      </c>
      <c r="AJ611" s="4">
        <f>IF(OR(F610=1,F610=2, F610=3,F610=9,F610=11,F610=12), C610-E610, IF(OR( F610=4, F610=5,F610=6, F610=7,F610=8,F610=10), E610-C610, ""))</f>
        <v>-2.1999999999999997E-3</v>
      </c>
      <c r="AK611" s="4">
        <v>-1.6660826831569643E-3</v>
      </c>
      <c r="AP611" s="4">
        <f>IF(OR(F610=1, F610=3,F610=4, F610=5,F610=9,F610=10,F610=11), D610-E610, IF(OR(F610=2,F610=6, F610=7,F610=8,F610=12), E610-D610, ""))</f>
        <v>-2.9999999999999992E-3</v>
      </c>
      <c r="AQ611" s="4">
        <v>-5.3672915837529112E-3</v>
      </c>
    </row>
    <row r="612" spans="1:43" x14ac:dyDescent="0.3">
      <c r="A612" s="1">
        <v>40714</v>
      </c>
      <c r="B612" s="2">
        <v>-2.0199999999999999E-2</v>
      </c>
      <c r="C612" s="2">
        <v>-1.3299999999999999E-2</v>
      </c>
      <c r="D612" s="2">
        <v>-1.0800000000000001E-2</v>
      </c>
      <c r="E612" s="2">
        <v>-2.0400000000000001E-2</v>
      </c>
      <c r="F612">
        <f t="shared" si="36"/>
        <v>6</v>
      </c>
      <c r="G612">
        <f t="shared" si="37"/>
        <v>2011</v>
      </c>
      <c r="L612" s="4">
        <f>IF(OR(F611=1, F611=3, F611=4, F611=5, F611=6,F611=9,F611=10,F611=11), B611-C611, IF(OR(F611=2, F611=7,F611=8,F611=12), C611-B611, ""))</f>
        <v>-3.8999999999999998E-3</v>
      </c>
      <c r="M612" s="4">
        <v>3.0732845007098589E-3</v>
      </c>
      <c r="R612" s="4">
        <f>IF(OR(F611=1, F611=4, F611=9,F611=10,F611=11), D611-B611, IF(OR(F611=2,F611=3,F611=5,F611=6, F611=7,F611=8,F611=12), B611-D611, ""))</f>
        <v>-8.0999999999999996E-3</v>
      </c>
      <c r="S612" s="4">
        <v>1.3584877989974292E-4</v>
      </c>
      <c r="X612" s="2">
        <f>IF(OR(F611=1, F611=3, F611=4, F611=5,F611=9,F611=10,F611=11), B611-E611, IF(OR(F611=2, F611=6, F611=7,F611=8,F611=12), E611-B611, ""))</f>
        <v>-8.0000000000000036E-4</v>
      </c>
      <c r="Y612" s="4">
        <v>-2.1055489575853119E-3</v>
      </c>
      <c r="AD612" s="4">
        <f>IF(OR(F611=1, F611=3, F611=4, F611=5,F611=9,F611=10,F611=11), D611-C611, IF(OR(F611=2, F611=6, F611=7,F611=8,F611=12), C611-D611, ""))</f>
        <v>-4.1999999999999997E-3</v>
      </c>
      <c r="AE612" s="4">
        <v>-2.937435720810116E-3</v>
      </c>
      <c r="AJ612" s="4">
        <f>IF(OR(F611=1,F611=2, F611=3,F611=9,F611=11,F611=12), C611-E611, IF(OR( F611=4, F611=5,F611=6, F611=7,F611=8,F611=10), E611-C611, ""))</f>
        <v>-4.7000000000000002E-3</v>
      </c>
      <c r="AK612" s="4">
        <v>9.6773554312454702E-4</v>
      </c>
      <c r="AP612" s="4">
        <f>IF(OR(F611=1, F611=3,F611=4, F611=5,F611=9,F611=10,F611=11), D611-E611, IF(OR(F611=2,F611=6, F611=7,F611=8,F611=12), E611-D611, ""))</f>
        <v>-8.8999999999999999E-3</v>
      </c>
      <c r="AQ612" s="4">
        <v>-1.969700177685569E-3</v>
      </c>
    </row>
    <row r="613" spans="1:43" x14ac:dyDescent="0.3">
      <c r="A613" s="1">
        <v>40715</v>
      </c>
      <c r="B613" s="2">
        <v>3.3999999999999998E-3</v>
      </c>
      <c r="C613" s="2">
        <v>1.9E-3</v>
      </c>
      <c r="D613" s="2">
        <v>-2.3999999999999998E-3</v>
      </c>
      <c r="E613" s="2">
        <v>3.0999999999999999E-3</v>
      </c>
      <c r="F613">
        <f t="shared" si="36"/>
        <v>6</v>
      </c>
      <c r="G613">
        <f t="shared" si="37"/>
        <v>2011</v>
      </c>
      <c r="L613" s="4">
        <f>IF(OR(F612=1, F612=3, F612=4, F612=5, F612=6,F612=9,F612=10,F612=11), B612-C612, IF(OR(F612=2, F612=7,F612=8,F612=12), C612-B612, ""))</f>
        <v>-6.8999999999999999E-3</v>
      </c>
      <c r="M613" s="4">
        <v>-3.9743257032961313E-3</v>
      </c>
      <c r="R613" s="4">
        <f>IF(OR(F612=1, F612=4, F612=9,F612=10,F612=11), D612-B612, IF(OR(F612=2,F612=3,F612=5,F612=6, F612=7,F612=8,F612=12), B612-D612, ""))</f>
        <v>-9.3999999999999986E-3</v>
      </c>
      <c r="S613" s="4">
        <v>-2.5320187595280182E-3</v>
      </c>
      <c r="X613" s="2">
        <f>IF(OR(F612=1, F612=3, F612=4, F612=5,F612=9,F612=10,F612=11), B612-E612, IF(OR(F612=2, F612=6, F612=7,F612=8,F612=12), E612-B612, ""))</f>
        <v>-2.0000000000000226E-4</v>
      </c>
      <c r="Y613" s="4">
        <v>3.9452901701806107E-3</v>
      </c>
      <c r="AD613" s="4">
        <f>IF(OR(F612=1, F612=3, F612=4, F612=5,F612=9,F612=10,F612=11), D612-C612, IF(OR(F612=2, F612=6, F612=7,F612=8,F612=12), C612-D612, ""))</f>
        <v>-2.4999999999999988E-3</v>
      </c>
      <c r="AE613" s="4">
        <v>1.4423069437681131E-3</v>
      </c>
      <c r="AJ613" s="4">
        <f>IF(OR(F612=1,F612=2, F612=3,F612=9,F612=11,F612=12), C612-E612, IF(OR( F612=4, F612=5,F612=6, F612=7,F612=8,F612=10), E612-C612, ""))</f>
        <v>-7.1000000000000021E-3</v>
      </c>
      <c r="AK613" s="4">
        <v>-2.9035533115520705E-5</v>
      </c>
      <c r="AP613" s="4">
        <f>IF(OR(F612=1, F612=3,F612=4, F612=5,F612=9,F612=10,F612=11), D612-E612, IF(OR(F612=2,F612=6, F612=7,F612=8,F612=12), E612-D612, ""))</f>
        <v>-9.6000000000000009E-3</v>
      </c>
      <c r="AQ613" s="4">
        <v>1.4132714106525925E-3</v>
      </c>
    </row>
    <row r="614" spans="1:43" x14ac:dyDescent="0.3">
      <c r="A614" s="1">
        <v>40716</v>
      </c>
      <c r="B614" s="2">
        <v>5.0000000000000001E-4</v>
      </c>
      <c r="C614" s="2">
        <v>1.8E-3</v>
      </c>
      <c r="D614" s="2">
        <v>1.5E-3</v>
      </c>
      <c r="E614" s="2">
        <v>-5.9999999999999995E-4</v>
      </c>
      <c r="F614">
        <f t="shared" si="36"/>
        <v>6</v>
      </c>
      <c r="G614">
        <f t="shared" si="37"/>
        <v>2011</v>
      </c>
      <c r="L614" s="4">
        <f>IF(OR(F613=1, F613=3, F613=4, F613=5, F613=6,F613=9,F613=10,F613=11), B613-C613, IF(OR(F613=2, F613=7,F613=8,F613=12), C613-B613, ""))</f>
        <v>1.4999999999999998E-3</v>
      </c>
      <c r="M614" s="4">
        <v>3.025972479610152E-3</v>
      </c>
      <c r="R614" s="4">
        <f>IF(OR(F613=1, F613=4, F613=9,F613=10,F613=11), D613-B613, IF(OR(F613=2,F613=3,F613=5,F613=6, F613=7,F613=8,F613=12), B613-D613, ""))</f>
        <v>5.7999999999999996E-3</v>
      </c>
      <c r="S614" s="4">
        <v>5.088083594725158E-4</v>
      </c>
      <c r="X614" s="2">
        <f>IF(OR(F613=1, F613=3, F613=4, F613=5,F613=9,F613=10,F613=11), B613-E613, IF(OR(F613=2, F613=6, F613=7,F613=8,F613=12), E613-B613, ""))</f>
        <v>-2.9999999999999992E-4</v>
      </c>
      <c r="Y614" s="4">
        <v>-1.4083489725358674E-3</v>
      </c>
      <c r="AD614" s="4">
        <f>IF(OR(F613=1, F613=3, F613=4, F613=5,F613=9,F613=10,F613=11), D613-C613, IF(OR(F613=2, F613=6, F613=7,F613=8,F613=12), C613-D613, ""))</f>
        <v>4.3E-3</v>
      </c>
      <c r="AE614" s="4">
        <v>-2.5171641201376365E-3</v>
      </c>
      <c r="AJ614" s="4">
        <f>IF(OR(F613=1,F613=2, F613=3,F613=9,F613=11,F613=12), C613-E613, IF(OR( F613=4, F613=5,F613=6, F613=7,F613=8,F613=10), E613-C613, ""))</f>
        <v>1.1999999999999999E-3</v>
      </c>
      <c r="AK614" s="4">
        <v>1.6176235070742848E-3</v>
      </c>
      <c r="AP614" s="4">
        <f>IF(OR(F613=1, F613=3,F613=4, F613=5,F613=9,F613=10,F613=11), D613-E613, IF(OR(F613=2,F613=6, F613=7,F613=8,F613=12), E613-D613, ""))</f>
        <v>5.4999999999999997E-3</v>
      </c>
      <c r="AQ614" s="4">
        <v>-8.9954061306335171E-4</v>
      </c>
    </row>
    <row r="615" spans="1:43" x14ac:dyDescent="0.3">
      <c r="A615" s="1">
        <v>40717</v>
      </c>
      <c r="B615" s="2">
        <v>7.9000000000000008E-3</v>
      </c>
      <c r="C615" s="2">
        <v>3.0999999999999999E-3</v>
      </c>
      <c r="D615" s="2">
        <v>4.8999999999999998E-3</v>
      </c>
      <c r="E615" s="2">
        <v>1.01E-2</v>
      </c>
      <c r="F615">
        <f t="shared" si="36"/>
        <v>6</v>
      </c>
      <c r="G615">
        <f t="shared" si="37"/>
        <v>2011</v>
      </c>
      <c r="L615" s="4">
        <f>IF(OR(F614=1, F614=3, F614=4, F614=5, F614=6,F614=9,F614=10,F614=11), B614-C614, IF(OR(F614=2, F614=7,F614=8,F614=12), C614-B614, ""))</f>
        <v>-1.2999999999999999E-3</v>
      </c>
      <c r="M615" s="4">
        <v>3.2282045218592664E-3</v>
      </c>
      <c r="R615" s="4">
        <f>IF(OR(F614=1, F614=4, F614=9,F614=10,F614=11), D614-B614, IF(OR(F614=2,F614=3,F614=5,F614=6, F614=7,F614=8,F614=12), B614-D614, ""))</f>
        <v>-1E-3</v>
      </c>
      <c r="S615" s="4">
        <v>1.7009299060388615E-3</v>
      </c>
      <c r="X615" s="2">
        <f>IF(OR(F614=1, F614=3, F614=4, F614=5,F614=9,F614=10,F614=11), B614-E614, IF(OR(F614=2, F614=6, F614=7,F614=8,F614=12), E614-B614, ""))</f>
        <v>-1.0999999999999998E-3</v>
      </c>
      <c r="Y615" s="4">
        <v>-2.6275567573888709E-3</v>
      </c>
      <c r="AD615" s="4">
        <f>IF(OR(F614=1, F614=3, F614=4, F614=5,F614=9,F614=10,F614=11), D614-C614, IF(OR(F614=2, F614=6, F614=7,F614=8,F614=12), C614-D614, ""))</f>
        <v>2.9999999999999992E-4</v>
      </c>
      <c r="AE615" s="4">
        <v>-1.527274615820405E-3</v>
      </c>
      <c r="AJ615" s="4">
        <f>IF(OR(F614=1,F614=2, F614=3,F614=9,F614=11,F614=12), C614-E614, IF(OR( F614=4, F614=5,F614=6, F614=7,F614=8,F614=10), E614-C614, ""))</f>
        <v>-2.3999999999999998E-3</v>
      </c>
      <c r="AK615" s="4">
        <v>6.0064776447039535E-4</v>
      </c>
      <c r="AP615" s="4">
        <f>IF(OR(F614=1, F614=3,F614=4, F614=5,F614=9,F614=10,F614=11), D614-E614, IF(OR(F614=2,F614=6, F614=7,F614=8,F614=12), E614-D614, ""))</f>
        <v>-2.0999999999999999E-3</v>
      </c>
      <c r="AQ615" s="4">
        <v>-9.2662685135000964E-4</v>
      </c>
    </row>
    <row r="616" spans="1:43" x14ac:dyDescent="0.3">
      <c r="A616" s="1">
        <v>40718</v>
      </c>
      <c r="B616" s="2">
        <v>2.8400000000000002E-2</v>
      </c>
      <c r="C616" s="2">
        <v>3.39E-2</v>
      </c>
      <c r="D616" s="2">
        <v>3.1199999999999999E-2</v>
      </c>
      <c r="E616" s="2">
        <v>2.8899999999999999E-2</v>
      </c>
      <c r="F616">
        <f t="shared" si="36"/>
        <v>6</v>
      </c>
      <c r="G616">
        <f t="shared" si="37"/>
        <v>2011</v>
      </c>
      <c r="L616" s="4">
        <f>IF(OR(F615=1, F615=3, F615=4, F615=5, F615=6,F615=9,F615=10,F615=11), B615-C615, IF(OR(F615=2, F615=7,F615=8,F615=12), C615-B615, ""))</f>
        <v>4.8000000000000004E-3</v>
      </c>
      <c r="M616" s="4">
        <v>-2.2725812122052673E-3</v>
      </c>
      <c r="R616" s="4">
        <f>IF(OR(F615=1, F615=4, F615=9,F615=10,F615=11), D615-B615, IF(OR(F615=2,F615=3,F615=5,F615=6, F615=7,F615=8,F615=12), B615-D615, ""))</f>
        <v>3.0000000000000009E-3</v>
      </c>
      <c r="S616" s="4">
        <v>1.5672796433054484E-4</v>
      </c>
      <c r="X616" s="2">
        <f>IF(OR(F615=1, F615=3, F615=4, F615=5,F615=9,F615=10,F615=11), B615-E615, IF(OR(F615=2, F615=6, F615=7,F615=8,F615=12), E615-B615, ""))</f>
        <v>2.1999999999999988E-3</v>
      </c>
      <c r="Y616" s="4">
        <v>3.1144870407758922E-3</v>
      </c>
      <c r="AD616" s="4">
        <f>IF(OR(F615=1, F615=3, F615=4, F615=5,F615=9,F615=10,F615=11), D615-C615, IF(OR(F615=2, F615=6, F615=7,F615=8,F615=12), C615-D615, ""))</f>
        <v>-1.8E-3</v>
      </c>
      <c r="AE616" s="4">
        <v>2.4293091765358122E-3</v>
      </c>
      <c r="AJ616" s="4">
        <f>IF(OR(F615=1,F615=2, F615=3,F615=9,F615=11,F615=12), C615-E615, IF(OR( F615=4, F615=5,F615=6, F615=7,F615=8,F615=10), E615-C615, ""))</f>
        <v>6.9999999999999993E-3</v>
      </c>
      <c r="AK616" s="4">
        <v>8.4190582857062487E-4</v>
      </c>
      <c r="AP616" s="4">
        <f>IF(OR(F615=1, F615=3,F615=4, F615=5,F615=9,F615=10,F615=11), D615-E615, IF(OR(F615=2,F615=6, F615=7,F615=8,F615=12), E615-D615, ""))</f>
        <v>5.1999999999999998E-3</v>
      </c>
      <c r="AQ616" s="4">
        <v>3.271215005106437E-3</v>
      </c>
    </row>
    <row r="617" spans="1:43" x14ac:dyDescent="0.3">
      <c r="A617" s="1">
        <v>40721</v>
      </c>
      <c r="B617" s="2">
        <v>1.01E-2</v>
      </c>
      <c r="C617" s="2">
        <v>1.5599999999999999E-2</v>
      </c>
      <c r="D617" s="2">
        <v>1.6400000000000001E-2</v>
      </c>
      <c r="E617" s="2">
        <v>9.4000000000000004E-3</v>
      </c>
      <c r="F617">
        <f t="shared" si="36"/>
        <v>6</v>
      </c>
      <c r="G617">
        <f t="shared" si="37"/>
        <v>2011</v>
      </c>
      <c r="L617" s="4">
        <f>IF(OR(F616=1, F616=3, F616=4, F616=5, F616=6,F616=9,F616=10,F616=11), B616-C616, IF(OR(F616=2, F616=7,F616=8,F616=12), C616-B616, ""))</f>
        <v>-5.4999999999999979E-3</v>
      </c>
      <c r="M617" s="4">
        <v>-4.4069663396792795E-3</v>
      </c>
      <c r="R617" s="4">
        <f>IF(OR(F616=1, F616=4, F616=9,F616=10,F616=11), D616-B616, IF(OR(F616=2,F616=3,F616=5,F616=6, F616=7,F616=8,F616=12), B616-D616, ""))</f>
        <v>-2.7999999999999969E-3</v>
      </c>
      <c r="S617" s="4">
        <v>2.8243116411150442E-3</v>
      </c>
      <c r="X617" s="2">
        <f>IF(OR(F616=1, F616=3, F616=4, F616=5,F616=9,F616=10,F616=11), B616-E616, IF(OR(F616=2, F616=6, F616=7,F616=8,F616=12), E616-B616, ""))</f>
        <v>4.9999999999999697E-4</v>
      </c>
      <c r="Y617" s="4">
        <v>5.2646822038335886E-3</v>
      </c>
      <c r="AD617" s="4">
        <f>IF(OR(F616=1, F616=3, F616=4, F616=5,F616=9,F616=10,F616=11), D616-C616, IF(OR(F616=2, F616=6, F616=7,F616=8,F616=12), C616-D616, ""))</f>
        <v>2.700000000000001E-3</v>
      </c>
      <c r="AE617" s="4">
        <v>7.2312779807943237E-3</v>
      </c>
      <c r="AJ617" s="4">
        <f>IF(OR(F616=1,F616=2, F616=3,F616=9,F616=11,F616=12), C616-E616, IF(OR( F616=4, F616=5,F616=6, F616=7,F616=8,F616=10), E616-C616, ""))</f>
        <v>-5.000000000000001E-3</v>
      </c>
      <c r="AK617" s="4">
        <v>8.5771586415430909E-4</v>
      </c>
      <c r="AP617" s="4">
        <f>IF(OR(F616=1, F616=3,F616=4, F616=5,F616=9,F616=10,F616=11), D616-E616, IF(OR(F616=2,F616=6, F616=7,F616=8,F616=12), E616-D616, ""))</f>
        <v>-2.3E-3</v>
      </c>
      <c r="AQ617" s="4">
        <v>8.0889938449486328E-3</v>
      </c>
    </row>
    <row r="618" spans="1:43" x14ac:dyDescent="0.3">
      <c r="A618" s="1">
        <v>40722</v>
      </c>
      <c r="B618" s="2">
        <v>3.3999999999999998E-3</v>
      </c>
      <c r="C618" s="2">
        <v>5.7000000000000002E-3</v>
      </c>
      <c r="D618" s="2">
        <v>2E-3</v>
      </c>
      <c r="E618" s="2">
        <v>4.3E-3</v>
      </c>
      <c r="F618">
        <f t="shared" si="36"/>
        <v>6</v>
      </c>
      <c r="G618">
        <f t="shared" si="37"/>
        <v>2011</v>
      </c>
      <c r="L618" s="4">
        <f>IF(OR(F617=1, F617=3, F617=4, F617=5, F617=6,F617=9,F617=10,F617=11), B617-C617, IF(OR(F617=2, F617=7,F617=8,F617=12), C617-B617, ""))</f>
        <v>-5.4999999999999997E-3</v>
      </c>
      <c r="M618" s="4">
        <v>1.9639293883556711E-4</v>
      </c>
      <c r="R618" s="4">
        <f>IF(OR(F617=1, F617=4, F617=9,F617=10,F617=11), D617-B617, IF(OR(F617=2,F617=3,F617=5,F617=6, F617=7,F617=8,F617=12), B617-D617, ""))</f>
        <v>-6.3000000000000018E-3</v>
      </c>
      <c r="S618" s="4">
        <v>-2.7663537371724941E-3</v>
      </c>
      <c r="X618" s="2">
        <f>IF(OR(F617=1, F617=3, F617=4, F617=5,F617=9,F617=10,F617=11), B617-E617, IF(OR(F617=2, F617=6, F617=7,F617=8,F617=12), E617-B617, ""))</f>
        <v>-6.9999999999999923E-4</v>
      </c>
      <c r="Y618" s="4">
        <v>-2.0810157718006142E-3</v>
      </c>
      <c r="AD618" s="4">
        <f>IF(OR(F617=1, F617=3, F617=4, F617=5,F617=9,F617=10,F617=11), D617-C617, IF(OR(F617=2, F617=6, F617=7,F617=8,F617=12), C617-D617, ""))</f>
        <v>-8.000000000000021E-4</v>
      </c>
      <c r="AE618" s="4">
        <v>-2.9627466760080608E-3</v>
      </c>
      <c r="AJ618" s="4">
        <f>IF(OR(F617=1,F617=2, F617=3,F617=9,F617=11,F617=12), C617-E617, IF(OR( F617=4, F617=5,F617=6, F617=7,F617=8,F617=10), E617-C617, ""))</f>
        <v>-6.1999999999999989E-3</v>
      </c>
      <c r="AK618" s="4">
        <v>-1.8846228329650471E-3</v>
      </c>
      <c r="AP618" s="4">
        <f>IF(OR(F617=1, F617=3,F617=4, F617=5,F617=9,F617=10,F617=11), D617-E617, IF(OR(F617=2,F617=6, F617=7,F617=8,F617=12), E617-D617, ""))</f>
        <v>-7.000000000000001E-3</v>
      </c>
      <c r="AQ618" s="4">
        <v>-4.8473695089731083E-3</v>
      </c>
    </row>
    <row r="619" spans="1:43" x14ac:dyDescent="0.3">
      <c r="A619" s="1">
        <v>40723</v>
      </c>
      <c r="B619" s="2">
        <v>9.9000000000000008E-3</v>
      </c>
      <c r="C619" s="2">
        <v>1.2500000000000001E-2</v>
      </c>
      <c r="D619" s="2">
        <v>8.9999999999999993E-3</v>
      </c>
      <c r="E619" s="2">
        <v>1.09E-2</v>
      </c>
      <c r="F619">
        <f t="shared" si="36"/>
        <v>6</v>
      </c>
      <c r="G619">
        <f t="shared" si="37"/>
        <v>2011</v>
      </c>
      <c r="L619" s="4">
        <f>IF(OR(F618=1, F618=3, F618=4, F618=5, F618=6,F618=9,F618=10,F618=11), B618-C618, IF(OR(F618=2, F618=7,F618=8,F618=12), C618-B618, ""))</f>
        <v>-2.3000000000000004E-3</v>
      </c>
      <c r="M619" s="4">
        <v>-9.9689133466311186E-4</v>
      </c>
      <c r="R619" s="4">
        <f>IF(OR(F618=1, F618=4, F618=9,F618=10,F618=11), D618-B618, IF(OR(F618=2,F618=3,F618=5,F618=6, F618=7,F618=8,F618=12), B618-D618, ""))</f>
        <v>1.3999999999999998E-3</v>
      </c>
      <c r="S619" s="4">
        <v>7.2495311801613459E-4</v>
      </c>
      <c r="X619" s="2">
        <f>IF(OR(F618=1, F618=3, F618=4, F618=5,F618=9,F618=10,F618=11), B618-E618, IF(OR(F618=2, F618=6, F618=7,F618=8,F618=12), E618-B618, ""))</f>
        <v>9.0000000000000019E-4</v>
      </c>
      <c r="Y619" s="4">
        <v>3.9542111765887051E-4</v>
      </c>
      <c r="AD619" s="4">
        <f>IF(OR(F618=1, F618=3, F618=4, F618=5,F618=9,F618=10,F618=11), D618-C618, IF(OR(F618=2, F618=6, F618=7,F618=8,F618=12), C618-D618, ""))</f>
        <v>3.7000000000000002E-3</v>
      </c>
      <c r="AE619" s="4">
        <v>1.7218444526792465E-3</v>
      </c>
      <c r="AJ619" s="4">
        <f>IF(OR(F618=1,F618=2, F618=3,F618=9,F618=11,F618=12), C618-E618, IF(OR( F618=4, F618=5,F618=6, F618=7,F618=8,F618=10), E618-C618, ""))</f>
        <v>-1.4000000000000002E-3</v>
      </c>
      <c r="AK619" s="4">
        <v>-6.014702170042414E-4</v>
      </c>
      <c r="AP619" s="4">
        <f>IF(OR(F618=1, F618=3,F618=4, F618=5,F618=9,F618=10,F618=11), D618-E618, IF(OR(F618=2,F618=6, F618=7,F618=8,F618=12), E618-D618, ""))</f>
        <v>2.3E-3</v>
      </c>
      <c r="AQ619" s="4">
        <v>1.1203742356750051E-3</v>
      </c>
    </row>
    <row r="620" spans="1:43" x14ac:dyDescent="0.3">
      <c r="A620" s="1">
        <v>40724</v>
      </c>
      <c r="B620" s="2">
        <v>8.3999999999999995E-3</v>
      </c>
      <c r="C620" s="2">
        <v>9.7999999999999997E-3</v>
      </c>
      <c r="D620" s="2">
        <v>8.2000000000000007E-3</v>
      </c>
      <c r="E620" s="2">
        <v>8.0999999999999996E-3</v>
      </c>
      <c r="F620">
        <f t="shared" si="36"/>
        <v>6</v>
      </c>
      <c r="G620">
        <f t="shared" si="37"/>
        <v>2011</v>
      </c>
      <c r="L620" s="4">
        <f>IF(OR(F619=1, F619=3, F619=4, F619=5, F619=6,F619=9,F619=10,F619=11), B619-C619, IF(OR(F619=2, F619=7,F619=8,F619=12), C619-B619, ""))</f>
        <v>-2.5999999999999999E-3</v>
      </c>
      <c r="M620" s="4">
        <v>-4.9222156879072734E-3</v>
      </c>
      <c r="R620" s="4">
        <f>IF(OR(F619=1, F619=4, F619=9,F619=10,F619=11), D619-B619, IF(OR(F619=2,F619=3,F619=5,F619=6, F619=7,F619=8,F619=12), B619-D619, ""))</f>
        <v>9.0000000000000149E-4</v>
      </c>
      <c r="S620" s="4">
        <v>-2.4614076482706339E-3</v>
      </c>
      <c r="X620" s="2">
        <f>IF(OR(F619=1, F619=3, F619=4, F619=5,F619=9,F619=10,F619=11), B619-E619, IF(OR(F619=2, F619=6, F619=7,F619=8,F619=12), E619-B619, ""))</f>
        <v>9.9999999999999915E-4</v>
      </c>
      <c r="Y620" s="4">
        <v>5.2315228749360955E-3</v>
      </c>
      <c r="AD620" s="4">
        <f>IF(OR(F619=1, F619=3, F619=4, F619=5,F619=9,F619=10,F619=11), D619-C619, IF(OR(F619=2, F619=6, F619=7,F619=8,F619=12), C619-D619, ""))</f>
        <v>3.5000000000000014E-3</v>
      </c>
      <c r="AE620" s="4">
        <v>2.4608080396366395E-3</v>
      </c>
      <c r="AJ620" s="4">
        <f>IF(OR(F619=1,F619=2, F619=3,F619=9,F619=11,F619=12), C619-E619, IF(OR( F619=4, F619=5,F619=6, F619=7,F619=8,F619=10), E619-C619, ""))</f>
        <v>-1.6000000000000007E-3</v>
      </c>
      <c r="AK620" s="4">
        <v>3.0930718702882167E-4</v>
      </c>
      <c r="AP620" s="4">
        <f>IF(OR(F619=1, F619=3,F619=4, F619=5,F619=9,F619=10,F619=11), D619-E619, IF(OR(F619=2,F619=6, F619=7,F619=8,F619=12), E619-D619, ""))</f>
        <v>1.9000000000000006E-3</v>
      </c>
      <c r="AQ620" s="4">
        <v>2.7701152266654617E-3</v>
      </c>
    </row>
    <row r="621" spans="1:43" x14ac:dyDescent="0.3">
      <c r="A621" s="1">
        <v>40725</v>
      </c>
      <c r="B621" s="2">
        <v>-3.5999999999999999E-3</v>
      </c>
      <c r="C621" s="2">
        <v>2.3E-3</v>
      </c>
      <c r="D621" s="2">
        <v>8.9999999999999998E-4</v>
      </c>
      <c r="E621" s="2">
        <v>-4.4000000000000003E-3</v>
      </c>
      <c r="F621">
        <f t="shared" si="36"/>
        <v>7</v>
      </c>
      <c r="G621">
        <f t="shared" si="37"/>
        <v>2011</v>
      </c>
      <c r="L621" s="4">
        <f>IF(OR(F620=1, F620=3, F620=4, F620=5, F620=6,F620=9,F620=10,F620=11), B620-C620, IF(OR(F620=2, F620=7,F620=8,F620=12), C620-B620, ""))</f>
        <v>-1.4000000000000002E-3</v>
      </c>
      <c r="M621" s="4">
        <v>6.9953796922327428E-3</v>
      </c>
      <c r="R621" s="4">
        <f>IF(OR(F620=1, F620=4, F620=9,F620=10,F620=11), D620-B620, IF(OR(F620=2,F620=3,F620=5,F620=6, F620=7,F620=8,F620=12), B620-D620, ""))</f>
        <v>1.9999999999999879E-4</v>
      </c>
      <c r="S621" s="4">
        <v>2.3424849802279775E-4</v>
      </c>
      <c r="X621" s="2">
        <f>IF(OR(F620=1, F620=3, F620=4, F620=5,F620=9,F620=10,F620=11), B620-E620, IF(OR(F620=2, F620=6, F620=7,F620=8,F620=12), E620-B620, ""))</f>
        <v>-2.9999999999999992E-4</v>
      </c>
      <c r="Y621" s="4">
        <v>6.8141364521922595E-3</v>
      </c>
      <c r="AD621" s="4">
        <f>IF(OR(F620=1, F620=3, F620=4, F620=5,F620=9,F620=10,F620=11), D620-C620, IF(OR(F620=2, F620=6, F620=7,F620=8,F620=12), C620-D620, ""))</f>
        <v>1.599999999999999E-3</v>
      </c>
      <c r="AE621" s="4">
        <v>7.2296281902555406E-3</v>
      </c>
      <c r="AJ621" s="4">
        <f>IF(OR(F620=1,F620=2, F620=3,F620=9,F620=11,F620=12), C620-E620, IF(OR( F620=4, F620=5,F620=6, F620=7,F620=8,F620=10), E620-C620, ""))</f>
        <v>-1.7000000000000001E-3</v>
      </c>
      <c r="AK621" s="4">
        <v>-1.8124324004048335E-4</v>
      </c>
      <c r="AP621" s="4">
        <f>IF(OR(F620=1, F620=3,F620=4, F620=5,F620=9,F620=10,F620=11), D620-E620, IF(OR(F620=2,F620=6, F620=7,F620=8,F620=12), E620-D620, ""))</f>
        <v>-1.0000000000000113E-4</v>
      </c>
      <c r="AQ621" s="4">
        <v>7.0483849502150572E-3</v>
      </c>
    </row>
    <row r="622" spans="1:43" x14ac:dyDescent="0.3">
      <c r="A622" s="1">
        <v>40728</v>
      </c>
      <c r="B622" s="2">
        <v>4.1000000000000003E-3</v>
      </c>
      <c r="C622" s="2">
        <v>8.9999999999999993E-3</v>
      </c>
      <c r="D622" s="2">
        <v>1.11E-2</v>
      </c>
      <c r="E622" s="2">
        <v>2.8E-3</v>
      </c>
      <c r="F622">
        <f t="shared" si="36"/>
        <v>7</v>
      </c>
      <c r="G622">
        <f t="shared" si="37"/>
        <v>2011</v>
      </c>
      <c r="L622" s="4">
        <f>IF(OR(F621=1, F621=3, F621=4, F621=5, F621=6,F621=9,F621=10,F621=11), B621-C621, IF(OR(F621=2, F621=7,F621=8,F621=12), C621-B621, ""))</f>
        <v>5.8999999999999999E-3</v>
      </c>
      <c r="M622" s="4">
        <v>-4.970254507180201E-4</v>
      </c>
      <c r="R622" s="4">
        <f>IF(OR(F621=1, F621=4, F621=9,F621=10,F621=11), D621-B621, IF(OR(F621=2,F621=3,F621=5,F621=6, F621=7,F621=8,F621=12), B621-D621, ""))</f>
        <v>-4.4999999999999997E-3</v>
      </c>
      <c r="S622" s="4">
        <v>2.8381792598072362E-3</v>
      </c>
      <c r="X622" s="2">
        <f>IF(OR(F621=1, F621=3, F621=4, F621=5,F621=9,F621=10,F621=11), B621-E621, IF(OR(F621=2, F621=6, F621=7,F621=8,F621=12), E621-B621, ""))</f>
        <v>-8.0000000000000036E-4</v>
      </c>
      <c r="Y622" s="4">
        <v>-6.9912248398749108E-4</v>
      </c>
      <c r="AD622" s="4">
        <f>IF(OR(F621=1, F621=3, F621=4, F621=5,F621=9,F621=10,F621=11), D621-C621, IF(OR(F621=2, F621=6, F621=7,F621=8,F621=12), C621-D621, ""))</f>
        <v>1.4E-3</v>
      </c>
      <c r="AE622" s="4">
        <v>2.3411538090892161E-3</v>
      </c>
      <c r="AJ622" s="4">
        <f>IF(OR(F621=1,F621=2, F621=3,F621=9,F621=11,F621=12), C621-E621, IF(OR( F621=4, F621=5,F621=6, F621=7,F621=8,F621=10), E621-C621, ""))</f>
        <v>-6.7000000000000002E-3</v>
      </c>
      <c r="AK622" s="4">
        <v>-2.0209703326947101E-4</v>
      </c>
      <c r="AP622" s="4">
        <f>IF(OR(F621=1, F621=3,F621=4, F621=5,F621=9,F621=10,F621=11), D621-E621, IF(OR(F621=2,F621=6, F621=7,F621=8,F621=12), E621-D621, ""))</f>
        <v>-5.3E-3</v>
      </c>
      <c r="AQ622" s="4">
        <v>2.1390567758197451E-3</v>
      </c>
    </row>
    <row r="623" spans="1:43" x14ac:dyDescent="0.3">
      <c r="A623" s="1">
        <v>40729</v>
      </c>
      <c r="B623" s="2">
        <v>-3.3E-3</v>
      </c>
      <c r="C623" s="2">
        <v>1.4E-3</v>
      </c>
      <c r="D623" s="2">
        <v>2.3E-3</v>
      </c>
      <c r="E623" s="2">
        <v>-3.7000000000000002E-3</v>
      </c>
      <c r="F623">
        <f t="shared" si="36"/>
        <v>7</v>
      </c>
      <c r="G623">
        <f t="shared" si="37"/>
        <v>2011</v>
      </c>
      <c r="L623" s="4">
        <f>IF(OR(F622=1, F622=3, F622=4, F622=5, F622=6,F622=9,F622=10,F622=11), B622-C622, IF(OR(F622=2, F622=7,F622=8,F622=12), C622-B622, ""))</f>
        <v>4.899999999999999E-3</v>
      </c>
      <c r="M623" s="4">
        <v>2.6510313055198376E-4</v>
      </c>
      <c r="R623" s="4">
        <f>IF(OR(F622=1, F622=4, F622=9,F622=10,F622=11), D622-B622, IF(OR(F622=2,F622=3,F622=5,F622=6, F622=7,F622=8,F622=12), B622-D622, ""))</f>
        <v>-7.0000000000000001E-3</v>
      </c>
      <c r="S623" s="4">
        <v>-3.6992232816798042E-3</v>
      </c>
      <c r="X623" s="2">
        <f>IF(OR(F622=1, F622=3, F622=4, F622=5,F622=9,F622=10,F622=11), B622-E622, IF(OR(F622=2, F622=6, F622=7,F622=8,F622=12), E622-B622, ""))</f>
        <v>-1.3000000000000004E-3</v>
      </c>
      <c r="Y623" s="4">
        <v>-1.1165301564741656E-3</v>
      </c>
      <c r="AD623" s="4">
        <f>IF(OR(F622=1, F622=3, F622=4, F622=5,F622=9,F622=10,F622=11), D622-C622, IF(OR(F622=2, F622=6, F622=7,F622=8,F622=12), C622-D622, ""))</f>
        <v>-2.1000000000000012E-3</v>
      </c>
      <c r="AE623" s="4">
        <v>-3.4341201511278205E-3</v>
      </c>
      <c r="AJ623" s="4">
        <f>IF(OR(F622=1,F622=2, F622=3,F622=9,F622=11,F622=12), C622-E622, IF(OR( F622=4, F622=5,F622=6, F622=7,F622=8,F622=10), E622-C622, ""))</f>
        <v>-6.1999999999999989E-3</v>
      </c>
      <c r="AK623" s="4">
        <v>-1.3816332870261493E-3</v>
      </c>
      <c r="AP623" s="4">
        <f>IF(OR(F622=1, F622=3,F622=4, F622=5,F622=9,F622=10,F622=11), D622-E622, IF(OR(F622=2,F622=6, F622=7,F622=8,F622=12), E622-D622, ""))</f>
        <v>-8.3000000000000001E-3</v>
      </c>
      <c r="AQ623" s="4">
        <v>-4.8157534381539696E-3</v>
      </c>
    </row>
    <row r="624" spans="1:43" x14ac:dyDescent="0.3">
      <c r="A624" s="1">
        <v>40730</v>
      </c>
      <c r="B624" s="2">
        <v>-1.1999999999999999E-3</v>
      </c>
      <c r="C624" s="2">
        <v>-5.4000000000000003E-3</v>
      </c>
      <c r="D624" s="2">
        <v>-1.0800000000000001E-2</v>
      </c>
      <c r="E624" s="2">
        <v>-8.9999999999999998E-4</v>
      </c>
      <c r="F624">
        <f t="shared" si="36"/>
        <v>7</v>
      </c>
      <c r="G624">
        <f t="shared" si="37"/>
        <v>2011</v>
      </c>
      <c r="L624" s="4">
        <f>IF(OR(F623=1, F623=3, F623=4, F623=5, F623=6,F623=9,F623=10,F623=11), B623-C623, IF(OR(F623=2, F623=7,F623=8,F623=12), C623-B623, ""))</f>
        <v>4.7000000000000002E-3</v>
      </c>
      <c r="M624" s="4">
        <v>-2.4015816872962918E-3</v>
      </c>
      <c r="R624" s="4">
        <f>IF(OR(F623=1, F623=4, F623=9,F623=10,F623=11), D623-B623, IF(OR(F623=2,F623=3,F623=5,F623=6, F623=7,F623=8,F623=12), B623-D623, ""))</f>
        <v>-5.5999999999999999E-3</v>
      </c>
      <c r="S624" s="4">
        <v>1.3516992483607873E-3</v>
      </c>
      <c r="X624" s="2">
        <f>IF(OR(F623=1, F623=3, F623=4, F623=5,F623=9,F623=10,F623=11), B623-E623, IF(OR(F623=2, F623=6, F623=7,F623=8,F623=12), E623-B623, ""))</f>
        <v>-4.0000000000000018E-4</v>
      </c>
      <c r="Y624" s="4">
        <v>-2.2740008943932044E-3</v>
      </c>
      <c r="AD624" s="4">
        <f>IF(OR(F623=1, F623=3, F623=4, F623=5,F623=9,F623=10,F623=11), D623-C623, IF(OR(F623=2, F623=6, F623=7,F623=8,F623=12), C623-D623, ""))</f>
        <v>-8.9999999999999998E-4</v>
      </c>
      <c r="AE624" s="4">
        <v>-1.0498824389355045E-3</v>
      </c>
      <c r="AJ624" s="4">
        <f>IF(OR(F623=1,F623=2, F623=3,F623=9,F623=11,F623=12), C623-E623, IF(OR( F623=4, F623=5,F623=6, F623=7,F623=8,F623=10), E623-C623, ""))</f>
        <v>-5.1000000000000004E-3</v>
      </c>
      <c r="AK624" s="4">
        <v>1.2758079290308734E-4</v>
      </c>
      <c r="AP624" s="4">
        <f>IF(OR(F623=1, F623=3,F623=4, F623=5,F623=9,F623=10,F623=11), D623-E623, IF(OR(F623=2,F623=6, F623=7,F623=8,F623=12), E623-D623, ""))</f>
        <v>-6.0000000000000001E-3</v>
      </c>
      <c r="AQ624" s="4">
        <v>-9.2230164603241717E-4</v>
      </c>
    </row>
    <row r="625" spans="1:43" x14ac:dyDescent="0.3">
      <c r="A625" s="1">
        <v>40731</v>
      </c>
      <c r="B625" s="2">
        <v>1.84E-2</v>
      </c>
      <c r="C625" s="2">
        <v>1.38E-2</v>
      </c>
      <c r="D625" s="2">
        <v>1.2699999999999999E-2</v>
      </c>
      <c r="E625" s="2">
        <v>1.8800000000000001E-2</v>
      </c>
      <c r="F625">
        <f t="shared" si="36"/>
        <v>7</v>
      </c>
      <c r="G625">
        <f t="shared" si="37"/>
        <v>2011</v>
      </c>
      <c r="L625" s="4">
        <f>IF(OR(F624=1, F624=3, F624=4, F624=5, F624=6,F624=9,F624=10,F624=11), B624-C624, IF(OR(F624=2, F624=7,F624=8,F624=12), C624-B624, ""))</f>
        <v>-4.2000000000000006E-3</v>
      </c>
      <c r="M625" s="4">
        <v>3.3241712442175879E-3</v>
      </c>
      <c r="R625" s="4">
        <f>IF(OR(F624=1, F624=4, F624=9,F624=10,F624=11), D624-B624, IF(OR(F624=2,F624=3,F624=5,F624=6, F624=7,F624=8,F624=12), B624-D624, ""))</f>
        <v>9.6000000000000009E-3</v>
      </c>
      <c r="S625" s="4">
        <v>-3.4828669098038922E-3</v>
      </c>
      <c r="X625" s="2">
        <f>IF(OR(F624=1, F624=3, F624=4, F624=5,F624=9,F624=10,F624=11), B624-E624, IF(OR(F624=2, F624=6, F624=7,F624=8,F624=12), E624-B624, ""))</f>
        <v>2.9999999999999992E-4</v>
      </c>
      <c r="Y625" s="4">
        <v>3.9509464247002874E-3</v>
      </c>
      <c r="AD625" s="4">
        <f>IF(OR(F624=1, F624=3, F624=4, F624=5,F624=9,F624=10,F624=11), D624-C624, IF(OR(F624=2, F624=6, F624=7,F624=8,F624=12), C624-D624, ""))</f>
        <v>5.4000000000000003E-3</v>
      </c>
      <c r="AE625" s="4">
        <v>-1.586956655863041E-4</v>
      </c>
      <c r="AJ625" s="4">
        <f>IF(OR(F624=1,F624=2, F624=3,F624=9,F624=11,F624=12), C624-E624, IF(OR( F624=4, F624=5,F624=6, F624=7,F624=8,F624=10), E624-C624, ""))</f>
        <v>4.5000000000000005E-3</v>
      </c>
      <c r="AK625" s="4">
        <v>6.267751804826992E-4</v>
      </c>
      <c r="AP625" s="4">
        <f>IF(OR(F624=1, F624=3,F624=4, F624=5,F624=9,F624=10,F624=11), D624-E624, IF(OR(F624=2,F624=6, F624=7,F624=8,F624=12), E624-D624, ""))</f>
        <v>9.9000000000000008E-3</v>
      </c>
      <c r="AQ625" s="4">
        <v>4.6807951489639509E-4</v>
      </c>
    </row>
    <row r="626" spans="1:43" x14ac:dyDescent="0.3">
      <c r="A626" s="1">
        <v>40732</v>
      </c>
      <c r="B626" s="2">
        <v>-1.1900000000000001E-2</v>
      </c>
      <c r="C626" s="2">
        <v>-1.43E-2</v>
      </c>
      <c r="D626" s="2">
        <v>-1.23E-2</v>
      </c>
      <c r="E626" s="2">
        <v>-1.15E-2</v>
      </c>
      <c r="F626">
        <f t="shared" si="36"/>
        <v>7</v>
      </c>
      <c r="G626">
        <f t="shared" si="37"/>
        <v>2011</v>
      </c>
      <c r="L626" s="4">
        <f>IF(OR(F625=1, F625=3, F625=4, F625=5, F625=6,F625=9,F625=10,F625=11), B625-C625, IF(OR(F625=2, F625=7,F625=8,F625=12), C625-B625, ""))</f>
        <v>-4.5999999999999999E-3</v>
      </c>
      <c r="M626" s="4">
        <v>3.851039817465921E-3</v>
      </c>
      <c r="R626" s="4">
        <f>IF(OR(F625=1, F625=4, F625=9,F625=10,F625=11), D625-B625, IF(OR(F625=2,F625=3,F625=5,F625=6, F625=7,F625=8,F625=12), B625-D625, ""))</f>
        <v>5.7000000000000002E-3</v>
      </c>
      <c r="S626" s="4">
        <v>-2.5957439889905216E-3</v>
      </c>
      <c r="X626" s="2">
        <f>IF(OR(F625=1, F625=3, F625=4, F625=5,F625=9,F625=10,F625=11), B625-E625, IF(OR(F625=2, F625=6, F625=7,F625=8,F625=12), E625-B625, ""))</f>
        <v>4.0000000000000105E-4</v>
      </c>
      <c r="Y626" s="4">
        <v>4.2823770592723331E-3</v>
      </c>
      <c r="AD626" s="4">
        <f>IF(OR(F625=1, F625=3, F625=4, F625=5,F625=9,F625=10,F625=11), D625-C625, IF(OR(F625=2, F625=6, F625=7,F625=8,F625=12), C625-D625, ""))</f>
        <v>1.1000000000000003E-3</v>
      </c>
      <c r="AE626" s="4">
        <v>1.2552958284753994E-3</v>
      </c>
      <c r="AJ626" s="4">
        <f>IF(OR(F625=1,F625=2, F625=3,F625=9,F625=11,F625=12), C625-E625, IF(OR( F625=4, F625=5,F625=6, F625=7,F625=8,F625=10), E625-C625, ""))</f>
        <v>5.000000000000001E-3</v>
      </c>
      <c r="AK626" s="4">
        <v>4.3133724180641209E-4</v>
      </c>
      <c r="AP626" s="4">
        <f>IF(OR(F625=1, F625=3,F625=4, F625=5,F625=9,F625=10,F625=11), D625-E625, IF(OR(F625=2,F625=6, F625=7,F625=8,F625=12), E625-D625, ""))</f>
        <v>6.1000000000000013E-3</v>
      </c>
      <c r="AQ626" s="4">
        <v>1.6866330702818115E-3</v>
      </c>
    </row>
    <row r="627" spans="1:43" x14ac:dyDescent="0.3">
      <c r="A627" s="1">
        <v>40735</v>
      </c>
      <c r="B627" s="2">
        <v>-7.9000000000000008E-3</v>
      </c>
      <c r="C627" s="2">
        <v>-1.15E-2</v>
      </c>
      <c r="D627" s="2">
        <v>-1.3299999999999999E-2</v>
      </c>
      <c r="E627" s="2">
        <v>-7.1999999999999998E-3</v>
      </c>
      <c r="F627">
        <f t="shared" si="36"/>
        <v>7</v>
      </c>
      <c r="G627">
        <f t="shared" si="37"/>
        <v>2011</v>
      </c>
      <c r="L627" s="4">
        <f>IF(OR(F626=1, F626=3, F626=4, F626=5, F626=6,F626=9,F626=10,F626=11), B626-C626, IF(OR(F626=2, F626=7,F626=8,F626=12), C626-B626, ""))</f>
        <v>-2.3999999999999994E-3</v>
      </c>
      <c r="M627" s="4">
        <v>4.4918789653212712E-3</v>
      </c>
      <c r="R627" s="4">
        <f>IF(OR(F626=1, F626=4, F626=9,F626=10,F626=11), D626-B626, IF(OR(F626=2,F626=3,F626=5,F626=6, F626=7,F626=8,F626=12), B626-D626, ""))</f>
        <v>3.9999999999999931E-4</v>
      </c>
      <c r="S627" s="4">
        <v>8.637459055744973E-4</v>
      </c>
      <c r="X627" s="2">
        <f>IF(OR(F626=1, F626=3, F626=4, F626=5,F626=9,F626=10,F626=11), B626-E626, IF(OR(F626=2, F626=6, F626=7,F626=8,F626=12), E626-B626, ""))</f>
        <v>4.0000000000000105E-4</v>
      </c>
      <c r="Y627" s="4">
        <v>3.9483560919191443E-3</v>
      </c>
      <c r="AD627" s="4">
        <f>IF(OR(F626=1, F626=3, F626=4, F626=5,F626=9,F626=10,F626=11), D626-C626, IF(OR(F626=2, F626=6, F626=7,F626=8,F626=12), C626-D626, ""))</f>
        <v>-2E-3</v>
      </c>
      <c r="AE627" s="4">
        <v>5.3556248708957685E-3</v>
      </c>
      <c r="AJ627" s="4">
        <f>IF(OR(F626=1,F626=2, F626=3,F626=9,F626=11,F626=12), C626-E626, IF(OR( F626=4, F626=5,F626=6, F626=7,F626=8,F626=10), E626-C626, ""))</f>
        <v>2.8000000000000004E-3</v>
      </c>
      <c r="AK627" s="4">
        <v>-5.4352287340212651E-4</v>
      </c>
      <c r="AP627" s="4">
        <f>IF(OR(F626=1, F626=3,F626=4, F626=5,F626=9,F626=10,F626=11), D626-E626, IF(OR(F626=2,F626=6, F626=7,F626=8,F626=12), E626-D626, ""))</f>
        <v>8.0000000000000036E-4</v>
      </c>
      <c r="AQ627" s="4">
        <v>4.8121019974936424E-3</v>
      </c>
    </row>
    <row r="628" spans="1:43" x14ac:dyDescent="0.3">
      <c r="A628" s="1">
        <v>40736</v>
      </c>
      <c r="B628" s="2">
        <v>-1.6E-2</v>
      </c>
      <c r="C628" s="2">
        <v>-1.3899999999999999E-2</v>
      </c>
      <c r="D628" s="2">
        <v>-1.01E-2</v>
      </c>
      <c r="E628" s="2">
        <v>-1.6500000000000001E-2</v>
      </c>
      <c r="F628">
        <f t="shared" si="36"/>
        <v>7</v>
      </c>
      <c r="G628">
        <f t="shared" si="37"/>
        <v>2011</v>
      </c>
      <c r="L628" s="4">
        <f>IF(OR(F627=1, F627=3, F627=4, F627=5, F627=6,F627=9,F627=10,F627=11), B627-C627, IF(OR(F627=2, F627=7,F627=8,F627=12), C627-B627, ""))</f>
        <v>-3.599999999999999E-3</v>
      </c>
      <c r="M628" s="4">
        <v>-8.5957381114878809E-4</v>
      </c>
      <c r="R628" s="4">
        <f>IF(OR(F627=1, F627=4, F627=9,F627=10,F627=11), D627-B627, IF(OR(F627=2,F627=3,F627=5,F627=6, F627=7,F627=8,F627=12), B627-D627, ""))</f>
        <v>5.3999999999999986E-3</v>
      </c>
      <c r="S628" s="4">
        <v>-7.6982952755027569E-4</v>
      </c>
      <c r="X628" s="2">
        <f>IF(OR(F627=1, F627=3, F627=4, F627=5,F627=9,F627=10,F627=11), B627-E627, IF(OR(F627=2, F627=6, F627=7,F627=8,F627=12), E627-B627, ""))</f>
        <v>7.0000000000000097E-4</v>
      </c>
      <c r="Y628" s="4">
        <v>-2.111837003267808E-3</v>
      </c>
      <c r="AD628" s="4">
        <f>IF(OR(F627=1, F627=3, F627=4, F627=5,F627=9,F627=10,F627=11), D627-C627, IF(OR(F627=2, F627=6, F627=7,F627=8,F627=12), C627-D627, ""))</f>
        <v>1.7999999999999995E-3</v>
      </c>
      <c r="AE628" s="4">
        <v>-1.6294033386990638E-3</v>
      </c>
      <c r="AJ628" s="4">
        <f>IF(OR(F627=1,F627=2, F627=3,F627=9,F627=11,F627=12), C627-E627, IF(OR( F627=4, F627=5,F627=6, F627=7,F627=8,F627=10), E627-C627, ""))</f>
        <v>4.3E-3</v>
      </c>
      <c r="AK628" s="4">
        <v>-1.2522631921190201E-3</v>
      </c>
      <c r="AP628" s="4">
        <f>IF(OR(F627=1, F627=3,F627=4, F627=5,F627=9,F627=10,F627=11), D627-E627, IF(OR(F627=2,F627=6, F627=7,F627=8,F627=12), E627-D627, ""))</f>
        <v>6.0999999999999995E-3</v>
      </c>
      <c r="AQ628" s="4">
        <v>-2.8816665308180837E-3</v>
      </c>
    </row>
    <row r="629" spans="1:43" x14ac:dyDescent="0.3">
      <c r="A629" s="1">
        <v>40737</v>
      </c>
      <c r="B629" s="2">
        <v>1.0699999999999999E-2</v>
      </c>
      <c r="C629" s="2">
        <v>1.26E-2</v>
      </c>
      <c r="D629" s="2">
        <v>1.09E-2</v>
      </c>
      <c r="E629" s="2">
        <v>0.01</v>
      </c>
      <c r="F629">
        <f t="shared" si="36"/>
        <v>7</v>
      </c>
      <c r="G629">
        <f t="shared" si="37"/>
        <v>2011</v>
      </c>
      <c r="L629" s="4">
        <f>IF(OR(F628=1, F628=3, F628=4, F628=5, F628=6,F628=9,F628=10,F628=11), B628-C628, IF(OR(F628=2, F628=7,F628=8,F628=12), C628-B628, ""))</f>
        <v>2.1000000000000012E-3</v>
      </c>
      <c r="M629" s="4">
        <v>-1.1429217343841289E-3</v>
      </c>
      <c r="R629" s="4">
        <f>IF(OR(F628=1, F628=4, F628=9,F628=10,F628=11), D628-B628, IF(OR(F628=2,F628=3,F628=5,F628=6, F628=7,F628=8,F628=12), B628-D628, ""))</f>
        <v>-5.9000000000000007E-3</v>
      </c>
      <c r="S629" s="4">
        <v>6.9109070416662269E-4</v>
      </c>
      <c r="X629" s="2">
        <f>IF(OR(F628=1, F628=3, F628=4, F628=5,F628=9,F628=10,F628=11), B628-E628, IF(OR(F628=2, F628=6, F628=7,F628=8,F628=12), E628-B628, ""))</f>
        <v>-5.0000000000000044E-4</v>
      </c>
      <c r="Y629" s="4">
        <v>-1.5324555305593155E-3</v>
      </c>
      <c r="AD629" s="4">
        <f>IF(OR(F628=1, F628=3, F628=4, F628=5,F628=9,F628=10,F628=11), D628-C628, IF(OR(F628=2, F628=6, F628=7,F628=8,F628=12), C628-D628, ""))</f>
        <v>-3.7999999999999996E-3</v>
      </c>
      <c r="AE629" s="4">
        <v>-4.5183103021750621E-4</v>
      </c>
      <c r="AJ629" s="4">
        <f>IF(OR(F628=1,F628=2, F628=3,F628=9,F628=11,F628=12), C628-E628, IF(OR( F628=4, F628=5,F628=6, F628=7,F628=8,F628=10), E628-C628, ""))</f>
        <v>-2.6000000000000016E-3</v>
      </c>
      <c r="AK629" s="4">
        <v>-3.8953379617518661E-4</v>
      </c>
      <c r="AP629" s="4">
        <f>IF(OR(F628=1, F628=3,F628=4, F628=5,F628=9,F628=10,F628=11), D628-E628, IF(OR(F628=2,F628=6, F628=7,F628=8,F628=12), E628-D628, ""))</f>
        <v>-6.4000000000000012E-3</v>
      </c>
      <c r="AQ629" s="4">
        <v>-8.4136482639269282E-4</v>
      </c>
    </row>
    <row r="630" spans="1:43" x14ac:dyDescent="0.3">
      <c r="A630" s="1">
        <v>40738</v>
      </c>
      <c r="B630" s="2">
        <v>2.5999999999999999E-3</v>
      </c>
      <c r="C630" s="2">
        <v>1.3599999999999999E-2</v>
      </c>
      <c r="D630" s="2">
        <v>1.09E-2</v>
      </c>
      <c r="E630" s="2">
        <v>1.1999999999999999E-3</v>
      </c>
      <c r="F630">
        <f t="shared" si="36"/>
        <v>7</v>
      </c>
      <c r="G630">
        <f t="shared" si="37"/>
        <v>2011</v>
      </c>
      <c r="L630" s="4">
        <f>IF(OR(F629=1, F629=3, F629=4, F629=5, F629=6,F629=9,F629=10,F629=11), B629-C629, IF(OR(F629=2, F629=7,F629=8,F629=12), C629-B629, ""))</f>
        <v>1.9000000000000006E-3</v>
      </c>
      <c r="M630" s="4">
        <v>-1.7009681590846701E-3</v>
      </c>
      <c r="R630" s="4">
        <f>IF(OR(F629=1, F629=4, F629=9,F629=10,F629=11), D629-B629, IF(OR(F629=2,F629=3,F629=5,F629=6, F629=7,F629=8,F629=12), B629-D629, ""))</f>
        <v>-2.0000000000000052E-4</v>
      </c>
      <c r="S630" s="4">
        <v>-8.9316567421194909E-4</v>
      </c>
      <c r="X630" s="2">
        <f>IF(OR(F629=1, F629=3, F629=4, F629=5,F629=9,F629=10,F629=11), B629-E629, IF(OR(F629=2, F629=6, F629=7,F629=8,F629=12), E629-B629, ""))</f>
        <v>-6.9999999999999923E-4</v>
      </c>
      <c r="Y630" s="4">
        <v>-1.6791918208386102E-3</v>
      </c>
      <c r="AD630" s="4">
        <f>IF(OR(F629=1, F629=3, F629=4, F629=5,F629=9,F629=10,F629=11), D629-C629, IF(OR(F629=2, F629=6, F629=7,F629=8,F629=12), C629-D629, ""))</f>
        <v>1.7000000000000001E-3</v>
      </c>
      <c r="AE630" s="4">
        <v>-2.5941338332966194E-3</v>
      </c>
      <c r="AJ630" s="4">
        <f>IF(OR(F629=1,F629=2, F629=3,F629=9,F629=11,F629=12), C629-E629, IF(OR( F629=4, F629=5,F629=6, F629=7,F629=8,F629=10), E629-C629, ""))</f>
        <v>-2.5999999999999999E-3</v>
      </c>
      <c r="AK630" s="4">
        <v>2.1776338246059894E-5</v>
      </c>
      <c r="AP630" s="4">
        <f>IF(OR(F629=1, F629=3,F629=4, F629=5,F629=9,F629=10,F629=11), D629-E629, IF(OR(F629=2,F629=6, F629=7,F629=8,F629=12), E629-D629, ""))</f>
        <v>-8.9999999999999976E-4</v>
      </c>
      <c r="AQ630" s="4">
        <v>-2.5723574950505595E-3</v>
      </c>
    </row>
    <row r="631" spans="1:43" x14ac:dyDescent="0.3">
      <c r="A631" s="1">
        <v>40739</v>
      </c>
      <c r="B631" s="2">
        <v>-3.3E-3</v>
      </c>
      <c r="C631" s="2">
        <v>-4.0000000000000001E-3</v>
      </c>
      <c r="D631" s="2">
        <v>-2.5999999999999999E-3</v>
      </c>
      <c r="E631" s="2">
        <v>-3.0000000000000001E-3</v>
      </c>
      <c r="F631">
        <f t="shared" si="36"/>
        <v>7</v>
      </c>
      <c r="G631">
        <f t="shared" si="37"/>
        <v>2011</v>
      </c>
      <c r="L631" s="4">
        <f>IF(OR(F630=1, F630=3, F630=4, F630=5, F630=6,F630=9,F630=10,F630=11), B630-C630, IF(OR(F630=2, F630=7,F630=8,F630=12), C630-B630, ""))</f>
        <v>1.0999999999999999E-2</v>
      </c>
      <c r="M631" s="4">
        <v>-1.86396225654615E-3</v>
      </c>
      <c r="R631" s="4">
        <f>IF(OR(F630=1, F630=4, F630=9,F630=10,F630=11), D630-B630, IF(OR(F630=2,F630=3,F630=5,F630=6, F630=7,F630=8,F630=12), B630-D630, ""))</f>
        <v>-8.3000000000000001E-3</v>
      </c>
      <c r="S631" s="4">
        <v>1.6266847799004552E-3</v>
      </c>
      <c r="X631" s="2">
        <f>IF(OR(F630=1, F630=3, F630=4, F630=5,F630=9,F630=10,F630=11), B630-E630, IF(OR(F630=2, F630=6, F630=7,F630=8,F630=12), E630-B630, ""))</f>
        <v>-1.4E-3</v>
      </c>
      <c r="Y631" s="4">
        <v>-3.170646011456679E-3</v>
      </c>
      <c r="AD631" s="4">
        <f>IF(OR(F630=1, F630=3, F630=4, F630=5,F630=9,F630=10,F630=11), D630-C630, IF(OR(F630=2, F630=6, F630=7,F630=8,F630=12), C630-D630, ""))</f>
        <v>2.6999999999999993E-3</v>
      </c>
      <c r="AE631" s="4">
        <v>-2.3727747664569485E-4</v>
      </c>
      <c r="AJ631" s="4">
        <f>IF(OR(F630=1,F630=2, F630=3,F630=9,F630=11,F630=12), C630-E630, IF(OR( F630=4, F630=5,F630=6, F630=7,F630=8,F630=10), E630-C630, ""))</f>
        <v>-1.24E-2</v>
      </c>
      <c r="AK631" s="4">
        <v>-1.3066837549105289E-3</v>
      </c>
      <c r="AP631" s="4">
        <f>IF(OR(F630=1, F630=3,F630=4, F630=5,F630=9,F630=10,F630=11), D630-E630, IF(OR(F630=2,F630=6, F630=7,F630=8,F630=12), E630-D630, ""))</f>
        <v>-9.7000000000000003E-3</v>
      </c>
      <c r="AQ631" s="4">
        <v>-1.5439612315562238E-3</v>
      </c>
    </row>
    <row r="632" spans="1:43" x14ac:dyDescent="0.3">
      <c r="A632" s="1">
        <v>40742</v>
      </c>
      <c r="B632" s="2">
        <v>-2.5000000000000001E-3</v>
      </c>
      <c r="C632" s="2">
        <v>2.3999999999999998E-3</v>
      </c>
      <c r="D632" s="2">
        <v>-5.0000000000000001E-4</v>
      </c>
      <c r="E632" s="2">
        <v>-3.0000000000000001E-3</v>
      </c>
      <c r="F632">
        <f t="shared" si="36"/>
        <v>7</v>
      </c>
      <c r="G632">
        <f t="shared" si="37"/>
        <v>2011</v>
      </c>
      <c r="L632" s="4">
        <f>IF(OR(F631=1, F631=3, F631=4, F631=5, F631=6,F631=9,F631=10,F631=11), B631-C631, IF(OR(F631=2, F631=7,F631=8,F631=12), C631-B631, ""))</f>
        <v>-7.000000000000001E-4</v>
      </c>
      <c r="M632" s="4">
        <v>-7.4716654142106004E-3</v>
      </c>
      <c r="R632" s="4">
        <f>IF(OR(F631=1, F631=4, F631=9,F631=10,F631=11), D631-B631, IF(OR(F631=2,F631=3,F631=5,F631=6, F631=7,F631=8,F631=12), B631-D631, ""))</f>
        <v>-7.000000000000001E-4</v>
      </c>
      <c r="S632" s="4">
        <v>-1.7750875040215277E-3</v>
      </c>
      <c r="X632" s="2">
        <f>IF(OR(F631=1, F631=3, F631=4, F631=5,F631=9,F631=10,F631=11), B631-E631, IF(OR(F631=2, F631=6, F631=7,F631=8,F631=12), E631-B631, ""))</f>
        <v>2.9999999999999992E-4</v>
      </c>
      <c r="Y632" s="4">
        <v>-9.8583291987002619E-3</v>
      </c>
      <c r="AD632" s="4">
        <f>IF(OR(F631=1, F631=3, F631=4, F631=5,F631=9,F631=10,F631=11), D631-C631, IF(OR(F631=2, F631=6, F631=7,F631=8,F631=12), C631-D631, ""))</f>
        <v>-1.4000000000000002E-3</v>
      </c>
      <c r="AE632" s="4">
        <v>-9.2467529182321279E-3</v>
      </c>
      <c r="AJ632" s="4">
        <f>IF(OR(F631=1,F631=2, F631=3,F631=9,F631=11,F631=12), C631-E631, IF(OR( F631=4, F631=5,F631=6, F631=7,F631=8,F631=10), E631-C631, ""))</f>
        <v>1E-3</v>
      </c>
      <c r="AK632" s="4">
        <v>-2.3866637844896614E-3</v>
      </c>
      <c r="AP632" s="4">
        <f>IF(OR(F631=1, F631=3,F631=4, F631=5,F631=9,F631=10,F631=11), D631-E631, IF(OR(F631=2,F631=6, F631=7,F631=8,F631=12), E631-D631, ""))</f>
        <v>-4.0000000000000018E-4</v>
      </c>
      <c r="AQ632" s="4">
        <v>-1.1633416702721789E-2</v>
      </c>
    </row>
    <row r="633" spans="1:43" x14ac:dyDescent="0.3">
      <c r="A633" s="1">
        <v>40743</v>
      </c>
      <c r="B633" s="2">
        <v>8.3999999999999995E-3</v>
      </c>
      <c r="C633" s="2">
        <v>6.1999999999999998E-3</v>
      </c>
      <c r="D633" s="2">
        <v>7.6E-3</v>
      </c>
      <c r="E633" s="2">
        <v>7.9000000000000008E-3</v>
      </c>
      <c r="F633">
        <f t="shared" si="36"/>
        <v>7</v>
      </c>
      <c r="G633">
        <f t="shared" si="37"/>
        <v>2011</v>
      </c>
      <c r="L633" s="4">
        <f>IF(OR(F632=1, F632=3, F632=4, F632=5, F632=6,F632=9,F632=10,F632=11), B632-C632, IF(OR(F632=2, F632=7,F632=8,F632=12), C632-B632, ""))</f>
        <v>4.8999999999999998E-3</v>
      </c>
      <c r="M633" s="4">
        <v>2.0851428550099325E-3</v>
      </c>
      <c r="R633" s="4">
        <f>IF(OR(F632=1, F632=4, F632=9,F632=10,F632=11), D632-B632, IF(OR(F632=2,F632=3,F632=5,F632=6, F632=7,F632=8,F632=12), B632-D632, ""))</f>
        <v>-2E-3</v>
      </c>
      <c r="S633" s="4">
        <v>-1.493820838417469E-4</v>
      </c>
      <c r="X633" s="2">
        <f>IF(OR(F632=1, F632=3, F632=4, F632=5,F632=9,F632=10,F632=11), B632-E632, IF(OR(F632=2, F632=6, F632=7,F632=8,F632=12), E632-B632, ""))</f>
        <v>-5.0000000000000001E-4</v>
      </c>
      <c r="Y633" s="4">
        <v>2.4185561875346637E-3</v>
      </c>
      <c r="AD633" s="4">
        <f>IF(OR(F632=1, F632=3, F632=4, F632=5,F632=9,F632=10,F632=11), D632-C632, IF(OR(F632=2, F632=6, F632=7,F632=8,F632=12), C632-D632, ""))</f>
        <v>2.8999999999999998E-3</v>
      </c>
      <c r="AE633" s="4">
        <v>1.9357607711681856E-3</v>
      </c>
      <c r="AJ633" s="4">
        <f>IF(OR(F632=1,F632=2, F632=3,F632=9,F632=11,F632=12), C632-E632, IF(OR( F632=4, F632=5,F632=6, F632=7,F632=8,F632=10), E632-C632, ""))</f>
        <v>-5.4000000000000003E-3</v>
      </c>
      <c r="AK633" s="4">
        <v>3.3341333252473113E-4</v>
      </c>
      <c r="AP633" s="4">
        <f>IF(OR(F632=1, F632=3,F632=4, F632=5,F632=9,F632=10,F632=11), D632-E632, IF(OR(F632=2,F632=6, F632=7,F632=8,F632=12), E632-D632, ""))</f>
        <v>-2.5000000000000001E-3</v>
      </c>
      <c r="AQ633" s="4">
        <v>2.2691741036929168E-3</v>
      </c>
    </row>
    <row r="634" spans="1:43" x14ac:dyDescent="0.3">
      <c r="A634" s="1">
        <v>40744</v>
      </c>
      <c r="B634" s="2">
        <v>-8.3000000000000001E-3</v>
      </c>
      <c r="C634" s="2">
        <v>-1.2999999999999999E-2</v>
      </c>
      <c r="D634" s="2">
        <v>-1.32E-2</v>
      </c>
      <c r="E634" s="2">
        <v>-8.0999999999999996E-3</v>
      </c>
      <c r="F634">
        <f t="shared" si="36"/>
        <v>7</v>
      </c>
      <c r="G634">
        <f t="shared" si="37"/>
        <v>2011</v>
      </c>
      <c r="L634" s="4">
        <f>IF(OR(F633=1, F633=3, F633=4, F633=5, F633=6,F633=9,F633=10,F633=11), B633-C633, IF(OR(F633=2, F633=7,F633=8,F633=12), C633-B633, ""))</f>
        <v>-2.1999999999999997E-3</v>
      </c>
      <c r="M634" s="4">
        <v>-6.8575871644591243E-3</v>
      </c>
      <c r="R634" s="4">
        <f>IF(OR(F633=1, F633=4, F633=9,F633=10,F633=11), D633-B633, IF(OR(F633=2,F633=3,F633=5,F633=6, F633=7,F633=8,F633=12), B633-D633, ""))</f>
        <v>7.999999999999995E-4</v>
      </c>
      <c r="S634" s="4">
        <v>1.6877323842049855E-3</v>
      </c>
      <c r="X634" s="2">
        <f>IF(OR(F633=1, F633=3, F633=4, F633=5,F633=9,F633=10,F633=11), B633-E633, IF(OR(F633=2, F633=6, F633=7,F633=8,F633=12), E633-B633, ""))</f>
        <v>-4.9999999999999871E-4</v>
      </c>
      <c r="Y634" s="4">
        <v>-5.7953263708475453E-3</v>
      </c>
      <c r="AD634" s="4">
        <f>IF(OR(F633=1, F633=3, F633=4, F633=5,F633=9,F633=10,F633=11), D633-C633, IF(OR(F633=2, F633=6, F633=7,F633=8,F633=12), C633-D633, ""))</f>
        <v>-1.4000000000000002E-3</v>
      </c>
      <c r="AE634" s="4">
        <v>-5.1698547802541388E-3</v>
      </c>
      <c r="AJ634" s="4">
        <f>IF(OR(F633=1,F633=2, F633=3,F633=9,F633=11,F633=12), C633-E633, IF(OR( F633=4, F633=5,F633=6, F633=7,F633=8,F633=10), E633-C633, ""))</f>
        <v>1.700000000000001E-3</v>
      </c>
      <c r="AK634" s="4">
        <v>1.0622607936115788E-3</v>
      </c>
      <c r="AP634" s="4">
        <f>IF(OR(F633=1, F633=3,F633=4, F633=5,F633=9,F633=10,F633=11), D633-E633, IF(OR(F633=2,F633=6, F633=7,F633=8,F633=12), E633-D633, ""))</f>
        <v>3.0000000000000079E-4</v>
      </c>
      <c r="AQ634" s="4">
        <v>-4.1075939866425598E-3</v>
      </c>
    </row>
    <row r="635" spans="1:43" x14ac:dyDescent="0.3">
      <c r="A635" s="1">
        <v>40745</v>
      </c>
      <c r="B635" s="2">
        <v>-4.5999999999999999E-3</v>
      </c>
      <c r="C635" s="2">
        <v>-8.8000000000000005E-3</v>
      </c>
      <c r="D635" s="2">
        <v>-1.03E-2</v>
      </c>
      <c r="E635" s="2">
        <v>-3.5999999999999999E-3</v>
      </c>
      <c r="F635">
        <f t="shared" si="36"/>
        <v>7</v>
      </c>
      <c r="G635">
        <f t="shared" si="37"/>
        <v>2011</v>
      </c>
      <c r="L635" s="4">
        <f>IF(OR(F634=1, F634=3, F634=4, F634=5, F634=6,F634=9,F634=10,F634=11), B634-C634, IF(OR(F634=2, F634=7,F634=8,F634=12), C634-B634, ""))</f>
        <v>-4.6999999999999993E-3</v>
      </c>
      <c r="M635" s="4">
        <v>2.0947500664817886E-3</v>
      </c>
      <c r="R635" s="4">
        <f>IF(OR(F634=1, F634=4, F634=9,F634=10,F634=11), D634-B634, IF(OR(F634=2,F634=3,F634=5,F634=6, F634=7,F634=8,F634=12), B634-D634, ""))</f>
        <v>4.8999999999999998E-3</v>
      </c>
      <c r="S635" s="4">
        <v>3.4929313734439441E-4</v>
      </c>
      <c r="X635" s="2">
        <f>IF(OR(F634=1, F634=3, F634=4, F634=5,F634=9,F634=10,F634=11), B634-E634, IF(OR(F634=2, F634=6, F634=7,F634=8,F634=12), E634-B634, ""))</f>
        <v>2.0000000000000052E-4</v>
      </c>
      <c r="Y635" s="4">
        <v>1.7478869903227779E-3</v>
      </c>
      <c r="AD635" s="4">
        <f>IF(OR(F634=1, F634=3, F634=4, F634=5,F634=9,F634=10,F634=11), D634-C634, IF(OR(F634=2, F634=6, F634=7,F634=8,F634=12), C634-D634, ""))</f>
        <v>2.0000000000000052E-4</v>
      </c>
      <c r="AE635" s="4">
        <v>2.4440432038261833E-3</v>
      </c>
      <c r="AJ635" s="4">
        <f>IF(OR(F634=1,F634=2, F634=3,F634=9,F634=11,F634=12), C634-E634, IF(OR( F634=4, F634=5,F634=6, F634=7,F634=8,F634=10), E634-C634, ""))</f>
        <v>4.8999999999999998E-3</v>
      </c>
      <c r="AK635" s="4">
        <v>-3.4686307615901073E-4</v>
      </c>
      <c r="AP635" s="4">
        <f>IF(OR(F634=1, F634=3,F634=4, F634=5,F634=9,F634=10,F634=11), D634-E634, IF(OR(F634=2,F634=6, F634=7,F634=8,F634=12), E634-D634, ""))</f>
        <v>5.1000000000000004E-3</v>
      </c>
      <c r="AQ635" s="4">
        <v>2.0971801276671725E-3</v>
      </c>
    </row>
    <row r="636" spans="1:43" x14ac:dyDescent="0.3">
      <c r="A636" s="1">
        <v>40746</v>
      </c>
      <c r="B636" s="2">
        <v>1.67E-2</v>
      </c>
      <c r="C636" s="2">
        <v>0.02</v>
      </c>
      <c r="D636" s="2">
        <v>2.1899999999999999E-2</v>
      </c>
      <c r="E636" s="2">
        <v>1.55E-2</v>
      </c>
      <c r="F636">
        <f t="shared" si="36"/>
        <v>7</v>
      </c>
      <c r="G636">
        <f t="shared" si="37"/>
        <v>2011</v>
      </c>
      <c r="L636" s="4">
        <f>IF(OR(F635=1, F635=3, F635=4, F635=5, F635=6,F635=9,F635=10,F635=11), B635-C635, IF(OR(F635=2, F635=7,F635=8,F635=12), C635-B635, ""))</f>
        <v>-4.2000000000000006E-3</v>
      </c>
      <c r="M636" s="4">
        <v>1.2903261412507755E-3</v>
      </c>
      <c r="R636" s="4">
        <f>IF(OR(F635=1, F635=4, F635=9,F635=10,F635=11), D635-B635, IF(OR(F635=2,F635=3,F635=5,F635=6, F635=7,F635=8,F635=12), B635-D635, ""))</f>
        <v>5.7000000000000002E-3</v>
      </c>
      <c r="S636" s="4">
        <v>-2.8842820140965479E-3</v>
      </c>
      <c r="X636" s="2">
        <f>IF(OR(F635=1, F635=3, F635=4, F635=5,F635=9,F635=10,F635=11), B635-E635, IF(OR(F635=2, F635=6, F635=7,F635=8,F635=12), E635-B635, ""))</f>
        <v>1E-3</v>
      </c>
      <c r="Y636" s="4">
        <v>2.9061148766455136E-3</v>
      </c>
      <c r="AD636" s="4">
        <f>IF(OR(F635=1, F635=3, F635=4, F635=5,F635=9,F635=10,F635=11), D635-C635, IF(OR(F635=2, F635=6, F635=7,F635=8,F635=12), C635-D635, ""))</f>
        <v>1.4999999999999996E-3</v>
      </c>
      <c r="AE636" s="4">
        <v>-1.5939558728457724E-3</v>
      </c>
      <c r="AJ636" s="4">
        <f>IF(OR(F635=1,F635=2, F635=3,F635=9,F635=11,F635=12), C635-E635, IF(OR( F635=4, F635=5,F635=6, F635=7,F635=8,F635=10), E635-C635, ""))</f>
        <v>5.2000000000000006E-3</v>
      </c>
      <c r="AK636" s="4">
        <v>1.6157887353947381E-3</v>
      </c>
      <c r="AP636" s="4">
        <f>IF(OR(F635=1, F635=3,F635=4, F635=5,F635=9,F635=10,F635=11), D635-E635, IF(OR(F635=2,F635=6, F635=7,F635=8,F635=12), E635-D635, ""))</f>
        <v>6.7000000000000002E-3</v>
      </c>
      <c r="AQ636" s="4">
        <v>2.1832862548965687E-5</v>
      </c>
    </row>
    <row r="637" spans="1:43" x14ac:dyDescent="0.3">
      <c r="A637" s="1">
        <v>40749</v>
      </c>
      <c r="B637" s="2">
        <v>8.2000000000000007E-3</v>
      </c>
      <c r="C637" s="2">
        <v>7.9000000000000008E-3</v>
      </c>
      <c r="D637" s="2">
        <v>8.8000000000000005E-3</v>
      </c>
      <c r="E637" s="2">
        <v>8.0000000000000002E-3</v>
      </c>
      <c r="F637">
        <f t="shared" si="36"/>
        <v>7</v>
      </c>
      <c r="G637">
        <f t="shared" si="37"/>
        <v>2011</v>
      </c>
      <c r="L637" s="4">
        <f>IF(OR(F636=1, F636=3, F636=4, F636=5, F636=6,F636=9,F636=10,F636=11), B636-C636, IF(OR(F636=2, F636=7,F636=8,F636=12), C636-B636, ""))</f>
        <v>3.3000000000000008E-3</v>
      </c>
      <c r="M637" s="4">
        <v>-3.4189449793059989E-3</v>
      </c>
      <c r="R637" s="4">
        <f>IF(OR(F636=1, F636=4, F636=9,F636=10,F636=11), D636-B636, IF(OR(F636=2,F636=3,F636=5,F636=6, F636=7,F636=8,F636=12), B636-D636, ""))</f>
        <v>-5.1999999999999998E-3</v>
      </c>
      <c r="S637" s="4">
        <v>-8.5539798693465936E-4</v>
      </c>
      <c r="X637" s="2">
        <f>IF(OR(F636=1, F636=3, F636=4, F636=5,F636=9,F636=10,F636=11), B636-E636, IF(OR(F636=2, F636=6, F636=7,F636=8,F636=12), E636-B636, ""))</f>
        <v>-1.1999999999999997E-3</v>
      </c>
      <c r="Y637" s="4">
        <v>-3.7791276148560144E-3</v>
      </c>
      <c r="AD637" s="4">
        <f>IF(OR(F636=1, F636=3, F636=4, F636=5,F636=9,F636=10,F636=11), D636-C636, IF(OR(F636=2, F636=6, F636=7,F636=8,F636=12), C636-D636, ""))</f>
        <v>-1.8999999999999989E-3</v>
      </c>
      <c r="AE637" s="4">
        <v>-4.2743429662406582E-3</v>
      </c>
      <c r="AJ637" s="4">
        <f>IF(OR(F636=1,F636=2, F636=3,F636=9,F636=11,F636=12), C636-E636, IF(OR( F636=4, F636=5,F636=6, F636=7,F636=8,F636=10), E636-C636, ""))</f>
        <v>-4.5000000000000005E-3</v>
      </c>
      <c r="AK637" s="4">
        <v>-3.6018263555001557E-4</v>
      </c>
      <c r="AP637" s="4">
        <f>IF(OR(F636=1, F636=3,F636=4, F636=5,F636=9,F636=10,F636=11), D636-E636, IF(OR(F636=2,F636=6, F636=7,F636=8,F636=12), E636-D636, ""))</f>
        <v>-6.3999999999999994E-3</v>
      </c>
      <c r="AQ637" s="4">
        <v>-4.6345256017906742E-3</v>
      </c>
    </row>
    <row r="638" spans="1:43" x14ac:dyDescent="0.3">
      <c r="A638" s="1">
        <v>40750</v>
      </c>
      <c r="B638" s="2">
        <v>-1.8599999999999998E-2</v>
      </c>
      <c r="C638" s="2">
        <v>-2.5499999999999998E-2</v>
      </c>
      <c r="D638" s="2">
        <v>-2.4299999999999999E-2</v>
      </c>
      <c r="E638" s="2">
        <v>-1.8700000000000001E-2</v>
      </c>
      <c r="F638">
        <f t="shared" si="36"/>
        <v>7</v>
      </c>
      <c r="G638">
        <f t="shared" si="37"/>
        <v>2011</v>
      </c>
      <c r="L638" s="4">
        <f>IF(OR(F637=1, F637=3, F637=4, F637=5, F637=6,F637=9,F637=10,F637=11), B637-C637, IF(OR(F637=2, F637=7,F637=8,F637=12), C637-B637, ""))</f>
        <v>-2.9999999999999992E-4</v>
      </c>
      <c r="M638" s="4">
        <v>2.8212647699624996E-3</v>
      </c>
      <c r="R638" s="4">
        <f>IF(OR(F637=1, F637=4, F637=9,F637=10,F637=11), D637-B637, IF(OR(F637=2,F637=3,F637=5,F637=6, F637=7,F637=8,F637=12), B637-D637, ""))</f>
        <v>-5.9999999999999984E-4</v>
      </c>
      <c r="S638" s="4">
        <v>-3.3085870699171198E-3</v>
      </c>
      <c r="X638" s="2">
        <f>IF(OR(F637=1, F637=3, F637=4, F637=5,F637=9,F637=10,F637=11), B637-E637, IF(OR(F637=2, F637=6, F637=7,F637=8,F637=12), E637-B637, ""))</f>
        <v>-2.0000000000000052E-4</v>
      </c>
      <c r="Y638" s="4">
        <v>1.9756154993951286E-3</v>
      </c>
      <c r="AD638" s="4">
        <f>IF(OR(F637=1, F637=3, F637=4, F637=5,F637=9,F637=10,F637=11), D637-C637, IF(OR(F637=2, F637=6, F637=7,F637=8,F637=12), C637-D637, ""))</f>
        <v>-8.9999999999999976E-4</v>
      </c>
      <c r="AE638" s="4">
        <v>-4.8732229995462027E-4</v>
      </c>
      <c r="AJ638" s="4">
        <f>IF(OR(F637=1,F637=2, F637=3,F637=9,F637=11,F637=12), C637-E637, IF(OR( F637=4, F637=5,F637=6, F637=7,F637=8,F637=10), E637-C637, ""))</f>
        <v>9.9999999999999395E-5</v>
      </c>
      <c r="AK638" s="4">
        <v>-8.4564927056737099E-4</v>
      </c>
      <c r="AP638" s="4">
        <f>IF(OR(F637=1, F637=3,F637=4, F637=5,F637=9,F637=10,F637=11), D637-E637, IF(OR(F637=2,F637=6, F637=7,F637=8,F637=12), E637-D637, ""))</f>
        <v>-8.0000000000000036E-4</v>
      </c>
      <c r="AQ638" s="4">
        <v>-1.3329715705219913E-3</v>
      </c>
    </row>
    <row r="639" spans="1:43" x14ac:dyDescent="0.3">
      <c r="A639" s="1">
        <v>40751</v>
      </c>
      <c r="B639" s="2">
        <v>-5.0000000000000001E-3</v>
      </c>
      <c r="C639" s="2">
        <v>-5.5999999999999999E-3</v>
      </c>
      <c r="D639" s="2">
        <v>-1.03E-2</v>
      </c>
      <c r="E639" s="2">
        <v>-4.5999999999999999E-3</v>
      </c>
      <c r="F639">
        <f t="shared" si="36"/>
        <v>7</v>
      </c>
      <c r="G639">
        <f t="shared" si="37"/>
        <v>2011</v>
      </c>
      <c r="L639" s="4">
        <f>IF(OR(F638=1, F638=3, F638=4, F638=5, F638=6,F638=9,F638=10,F638=11), B638-C638, IF(OR(F638=2, F638=7,F638=8,F638=12), C638-B638, ""))</f>
        <v>-6.8999999999999999E-3</v>
      </c>
      <c r="M639" s="4">
        <v>-1.7419806425750552E-2</v>
      </c>
      <c r="R639" s="4">
        <f>IF(OR(F638=1, F638=4, F638=9,F638=10,F638=11), D638-B638, IF(OR(F638=2,F638=3,F638=5,F638=6, F638=7,F638=8,F638=12), B638-D638, ""))</f>
        <v>5.7000000000000002E-3</v>
      </c>
      <c r="S639" s="4">
        <v>7.2074412070947027E-3</v>
      </c>
      <c r="X639" s="2">
        <f>IF(OR(F638=1, F638=3, F638=4, F638=5,F638=9,F638=10,F638=11), B638-E638, IF(OR(F638=2, F638=6, F638=7,F638=8,F638=12), E638-B638, ""))</f>
        <v>-1.0000000000000286E-4</v>
      </c>
      <c r="Y639" s="4">
        <v>-1.7383887064459973E-2</v>
      </c>
      <c r="AD639" s="4">
        <f>IF(OR(F638=1, F638=3, F638=4, F638=5,F638=9,F638=10,F638=11), D638-C638, IF(OR(F638=2, F638=6, F638=7,F638=8,F638=12), C638-D638, ""))</f>
        <v>-1.1999999999999997E-3</v>
      </c>
      <c r="AE639" s="4">
        <v>-1.0212365218655848E-2</v>
      </c>
      <c r="AJ639" s="4">
        <f>IF(OR(F638=1,F638=2, F638=3,F638=9,F638=11,F638=12), C638-E638, IF(OR( F638=4, F638=5,F638=6, F638=7,F638=8,F638=10), E638-C638, ""))</f>
        <v>6.799999999999997E-3</v>
      </c>
      <c r="AK639" s="4">
        <v>3.5919361290577506E-5</v>
      </c>
      <c r="AP639" s="4">
        <f>IF(OR(F638=1, F638=3,F638=4, F638=5,F638=9,F638=10,F638=11), D638-E638, IF(OR(F638=2,F638=6, F638=7,F638=8,F638=12), E638-D638, ""))</f>
        <v>5.5999999999999973E-3</v>
      </c>
      <c r="AQ639" s="4">
        <v>-1.017644585736527E-2</v>
      </c>
    </row>
    <row r="640" spans="1:43" x14ac:dyDescent="0.3">
      <c r="A640" s="1">
        <v>40752</v>
      </c>
      <c r="B640" s="2">
        <v>-1.06E-2</v>
      </c>
      <c r="C640" s="2">
        <v>-1.7399999999999999E-2</v>
      </c>
      <c r="D640" s="2">
        <v>-1.5599999999999999E-2</v>
      </c>
      <c r="E640" s="2">
        <v>-1.21E-2</v>
      </c>
      <c r="F640">
        <f t="shared" si="36"/>
        <v>7</v>
      </c>
      <c r="G640">
        <f t="shared" si="37"/>
        <v>2011</v>
      </c>
      <c r="L640" s="4">
        <f>IF(OR(F639=1, F639=3, F639=4, F639=5, F639=6,F639=9,F639=10,F639=11), B639-C639, IF(OR(F639=2, F639=7,F639=8,F639=12), C639-B639, ""))</f>
        <v>-5.9999999999999984E-4</v>
      </c>
      <c r="M640" s="4">
        <v>-9.9224246910422005E-4</v>
      </c>
      <c r="R640" s="4">
        <f>IF(OR(F639=1, F639=4, F639=9,F639=10,F639=11), D639-B639, IF(OR(F639=2,F639=3,F639=5,F639=6, F639=7,F639=8,F639=12), B639-D639, ""))</f>
        <v>5.3E-3</v>
      </c>
      <c r="S640" s="4">
        <v>4.8463203208543399E-3</v>
      </c>
      <c r="X640" s="2">
        <f>IF(OR(F639=1, F639=3, F639=4, F639=5,F639=9,F639=10,F639=11), B639-E639, IF(OR(F639=2, F639=6, F639=7,F639=8,F639=12), E639-B639, ""))</f>
        <v>4.0000000000000018E-4</v>
      </c>
      <c r="Y640" s="4">
        <v>-2.6557011740513804E-3</v>
      </c>
      <c r="AD640" s="4">
        <f>IF(OR(F639=1, F639=3, F639=4, F639=5,F639=9,F639=10,F639=11), D639-C639, IF(OR(F639=2, F639=6, F639=7,F639=8,F639=12), C639-D639, ""))</f>
        <v>4.7000000000000002E-3</v>
      </c>
      <c r="AE640" s="4">
        <v>3.8540778517501201E-3</v>
      </c>
      <c r="AJ640" s="4">
        <f>IF(OR(F639=1,F639=2, F639=3,F639=9,F639=11,F639=12), C639-E639, IF(OR( F639=4, F639=5,F639=6, F639=7,F639=8,F639=10), E639-C639, ""))</f>
        <v>1E-3</v>
      </c>
      <c r="AK640" s="4">
        <v>-1.6634587049471601E-3</v>
      </c>
      <c r="AP640" s="4">
        <f>IF(OR(F639=1, F639=3,F639=4, F639=5,F639=9,F639=10,F639=11), D639-E639, IF(OR(F639=2,F639=6, F639=7,F639=8,F639=12), E639-D639, ""))</f>
        <v>5.7000000000000002E-3</v>
      </c>
      <c r="AQ640" s="4">
        <v>2.19061914680296E-3</v>
      </c>
    </row>
    <row r="641" spans="1:43" x14ac:dyDescent="0.3">
      <c r="A641" s="1">
        <v>40753</v>
      </c>
      <c r="B641" s="2">
        <v>-1E-3</v>
      </c>
      <c r="C641" s="2">
        <v>3.7000000000000002E-3</v>
      </c>
      <c r="D641" s="2">
        <v>6.0000000000000001E-3</v>
      </c>
      <c r="E641" s="2">
        <v>-6.9999999999999999E-4</v>
      </c>
      <c r="F641">
        <f t="shared" si="36"/>
        <v>7</v>
      </c>
      <c r="G641">
        <f t="shared" si="37"/>
        <v>2011</v>
      </c>
      <c r="L641" s="4">
        <f>IF(OR(F640=1, F640=3, F640=4, F640=5, F640=6,F640=9,F640=10,F640=11), B640-C640, IF(OR(F640=2, F640=7,F640=8,F640=12), C640-B640, ""))</f>
        <v>-6.7999999999999988E-3</v>
      </c>
      <c r="M641" s="4">
        <v>-3.6329404793606149E-3</v>
      </c>
      <c r="R641" s="4">
        <f>IF(OR(F640=1, F640=4, F640=9,F640=10,F640=11), D640-B640, IF(OR(F640=2,F640=3,F640=5,F640=6, F640=7,F640=8,F640=12), B640-D640, ""))</f>
        <v>4.9999999999999992E-3</v>
      </c>
      <c r="S641" s="4">
        <v>-1.8990609911499045E-3</v>
      </c>
      <c r="X641" s="2">
        <f>IF(OR(F640=1, F640=3, F640=4, F640=5,F640=9,F640=10,F640=11), B640-E640, IF(OR(F640=2, F640=6, F640=7,F640=8,F640=12), E640-B640, ""))</f>
        <v>-1.4999999999999996E-3</v>
      </c>
      <c r="Y641" s="4">
        <v>-3.5372111437782473E-3</v>
      </c>
      <c r="AD641" s="4">
        <f>IF(OR(F640=1, F640=3, F640=4, F640=5,F640=9,F640=10,F640=11), D640-C640, IF(OR(F640=2, F640=6, F640=7,F640=8,F640=12), C640-D640, ""))</f>
        <v>-1.7999999999999995E-3</v>
      </c>
      <c r="AE641" s="4">
        <v>-5.5320014705105194E-3</v>
      </c>
      <c r="AJ641" s="4">
        <f>IF(OR(F640=1,F640=2, F640=3,F640=9,F640=11,F640=12), C640-E640, IF(OR( F640=4, F640=5,F640=6, F640=7,F640=8,F640=10), E640-C640, ""))</f>
        <v>5.2999999999999992E-3</v>
      </c>
      <c r="AK641" s="4">
        <v>9.5729335582367577E-5</v>
      </c>
      <c r="AP641" s="4">
        <f>IF(OR(F640=1, F640=3,F640=4, F640=5,F640=9,F640=10,F640=11), D640-E640, IF(OR(F640=2,F640=6, F640=7,F640=8,F640=12), E640-D640, ""))</f>
        <v>3.4999999999999996E-3</v>
      </c>
      <c r="AQ641" s="4">
        <v>-5.4362721349281518E-3</v>
      </c>
    </row>
    <row r="642" spans="1:43" x14ac:dyDescent="0.3">
      <c r="A642" s="1">
        <v>40756</v>
      </c>
      <c r="B642" s="2">
        <v>6.3E-3</v>
      </c>
      <c r="C642" s="2">
        <v>5.7000000000000002E-3</v>
      </c>
      <c r="D642" s="2">
        <v>4.1999999999999997E-3</v>
      </c>
      <c r="E642" s="2">
        <v>6.4000000000000003E-3</v>
      </c>
      <c r="F642">
        <f t="shared" si="36"/>
        <v>8</v>
      </c>
      <c r="G642">
        <f t="shared" si="37"/>
        <v>2011</v>
      </c>
      <c r="L642" s="4">
        <f>IF(OR(F641=1, F641=3, F641=4, F641=5, F641=6,F641=9,F641=10,F641=11), B641-C641, IF(OR(F641=2, F641=7,F641=8,F641=12), C641-B641, ""))</f>
        <v>4.7000000000000002E-3</v>
      </c>
      <c r="M642" s="4">
        <v>4.3645040580362103E-3</v>
      </c>
      <c r="R642" s="4">
        <f>IF(OR(F641=1, F641=4, F641=9,F641=10,F641=11), D641-B641, IF(OR(F641=2,F641=3,F641=5,F641=6, F641=7,F641=8,F641=12), B641-D641, ""))</f>
        <v>-7.0000000000000001E-3</v>
      </c>
      <c r="S642" s="4">
        <v>-1.4010708798936583E-3</v>
      </c>
      <c r="X642" s="2">
        <f>IF(OR(F641=1, F641=3, F641=4, F641=5,F641=9,F641=10,F641=11), B641-E641, IF(OR(F641=2, F641=6, F641=7,F641=8,F641=12), E641-B641, ""))</f>
        <v>3.0000000000000003E-4</v>
      </c>
      <c r="Y642" s="4">
        <v>2.4906128479837597E-3</v>
      </c>
      <c r="AD642" s="4">
        <f>IF(OR(F641=1, F641=3, F641=4, F641=5,F641=9,F641=10,F641=11), D641-C641, IF(OR(F641=2, F641=6, F641=7,F641=8,F641=12), C641-D641, ""))</f>
        <v>-2.3E-3</v>
      </c>
      <c r="AE642" s="4">
        <v>2.9634331781425516E-3</v>
      </c>
      <c r="AJ642" s="4">
        <f>IF(OR(F641=1,F641=2, F641=3,F641=9,F641=11,F641=12), C641-E641, IF(OR( F641=4, F641=5,F641=6, F641=7,F641=8,F641=10), E641-C641, ""))</f>
        <v>-4.4000000000000003E-3</v>
      </c>
      <c r="AK642" s="4">
        <v>-1.8738912100524502E-3</v>
      </c>
      <c r="AP642" s="4">
        <f>IF(OR(F641=1, F641=3,F641=4, F641=5,F641=9,F641=10,F641=11), D641-E641, IF(OR(F641=2,F641=6, F641=7,F641=8,F641=12), E641-D641, ""))</f>
        <v>-6.7000000000000002E-3</v>
      </c>
      <c r="AQ642" s="4">
        <v>1.0895419680901014E-3</v>
      </c>
    </row>
    <row r="643" spans="1:43" x14ac:dyDescent="0.3">
      <c r="A643" s="1">
        <v>40757</v>
      </c>
      <c r="B643" s="2">
        <v>-1.09E-2</v>
      </c>
      <c r="C643" s="2">
        <v>-1.7500000000000002E-2</v>
      </c>
      <c r="D643" s="2">
        <v>-1.7899999999999999E-2</v>
      </c>
      <c r="E643" s="2">
        <v>-1.12E-2</v>
      </c>
      <c r="F643">
        <f t="shared" ref="F643:F706" si="38">MONTH(A:A)</f>
        <v>8</v>
      </c>
      <c r="G643">
        <f t="shared" ref="G643:G706" si="39">YEAR(A:A)</f>
        <v>2011</v>
      </c>
      <c r="L643" s="4">
        <f>IF(OR(F642=1, F642=3, F642=4, F642=5, F642=6,F642=9,F642=10,F642=11), B642-C642, IF(OR(F642=2, F642=7,F642=8,F642=12), C642-B642, ""))</f>
        <v>-5.9999999999999984E-4</v>
      </c>
      <c r="M643" s="4">
        <v>9.5470166498299843E-4</v>
      </c>
      <c r="R643" s="4">
        <f>IF(OR(F642=1, F642=4, F642=9,F642=10,F642=11), D642-B642, IF(OR(F642=2,F642=3,F642=5,F642=6, F642=7,F642=8,F642=12), B642-D642, ""))</f>
        <v>2.1000000000000003E-3</v>
      </c>
      <c r="S643" s="4">
        <v>-1.5413431205185731E-3</v>
      </c>
      <c r="X643" s="2">
        <f>IF(OR(F642=1, F642=3, F642=4, F642=5,F642=9,F642=10,F642=11), B642-E642, IF(OR(F642=2, F642=6, F642=7,F642=8,F642=12), E642-B642, ""))</f>
        <v>1.0000000000000026E-4</v>
      </c>
      <c r="Y643" s="4">
        <v>1.2104994003043954E-3</v>
      </c>
      <c r="AD643" s="4">
        <f>IF(OR(F642=1, F642=3, F642=4, F642=5,F642=9,F642=10,F642=11), D642-C642, IF(OR(F642=2, F642=6, F642=7,F642=8,F642=12), C642-D642, ""))</f>
        <v>1.5000000000000005E-3</v>
      </c>
      <c r="AE643" s="4">
        <v>-5.866414555355747E-4</v>
      </c>
      <c r="AJ643" s="4">
        <f>IF(OR(F642=1,F642=2, F642=3,F642=9,F642=11,F642=12), C642-E642, IF(OR( F642=4, F642=5,F642=6, F642=7,F642=8,F642=10), E642-C642, ""))</f>
        <v>7.000000000000001E-4</v>
      </c>
      <c r="AK643" s="4">
        <v>2.5579773532139697E-4</v>
      </c>
      <c r="AP643" s="4">
        <f>IF(OR(F642=1, F642=3,F642=4, F642=5,F642=9,F642=10,F642=11), D642-E642, IF(OR(F642=2,F642=6, F642=7,F642=8,F642=12), E642-D642, ""))</f>
        <v>2.2000000000000006E-3</v>
      </c>
      <c r="AQ643" s="4">
        <v>-3.3084372021417773E-4</v>
      </c>
    </row>
    <row r="644" spans="1:43" x14ac:dyDescent="0.3">
      <c r="A644" s="1">
        <v>40758</v>
      </c>
      <c r="B644" s="2">
        <v>-9.4999999999999998E-3</v>
      </c>
      <c r="C644" s="2">
        <v>-9.7999999999999997E-3</v>
      </c>
      <c r="D644" s="2">
        <v>-9.7000000000000003E-3</v>
      </c>
      <c r="E644" s="2">
        <v>-9.4000000000000004E-3</v>
      </c>
      <c r="F644">
        <f t="shared" si="38"/>
        <v>8</v>
      </c>
      <c r="G644">
        <f t="shared" si="39"/>
        <v>2011</v>
      </c>
      <c r="L644" s="4">
        <f>IF(OR(F643=1, F643=3, F643=4, F643=5, F643=6,F643=9,F643=10,F643=11), B643-C643, IF(OR(F643=2, F643=7,F643=8,F643=12), C643-B643, ""))</f>
        <v>-6.6000000000000017E-3</v>
      </c>
      <c r="M644" s="4">
        <v>6.4709254417815321E-3</v>
      </c>
      <c r="R644" s="4">
        <f>IF(OR(F643=1, F643=4, F643=9,F643=10,F643=11), D643-B643, IF(OR(F643=2,F643=3,F643=5,F643=6, F643=7,F643=8,F643=12), B643-D643, ""))</f>
        <v>6.9999999999999993E-3</v>
      </c>
      <c r="S644" s="4">
        <v>1.9714243968164766E-3</v>
      </c>
      <c r="X644" s="2">
        <f>IF(OR(F643=1, F643=3, F643=4, F643=5,F643=9,F643=10,F643=11), B643-E643, IF(OR(F643=2, F643=6, F643=7,F643=8,F643=12), E643-B643, ""))</f>
        <v>-2.9999999999999992E-4</v>
      </c>
      <c r="Y644" s="4">
        <v>5.8462724881982973E-3</v>
      </c>
      <c r="AD644" s="4">
        <f>IF(OR(F643=1, F643=3, F643=4, F643=5,F643=9,F643=10,F643=11), D643-C643, IF(OR(F643=2, F643=6, F643=7,F643=8,F643=12), C643-D643, ""))</f>
        <v>3.9999999999999758E-4</v>
      </c>
      <c r="AE644" s="4">
        <v>8.4423498385980088E-3</v>
      </c>
      <c r="AJ644" s="4">
        <f>IF(OR(F643=1,F643=2, F643=3,F643=9,F643=11,F643=12), C643-E643, IF(OR( F643=4, F643=5,F643=6, F643=7,F643=8,F643=10), E643-C643, ""))</f>
        <v>6.3000000000000018E-3</v>
      </c>
      <c r="AK644" s="4">
        <v>-6.2465295358323479E-4</v>
      </c>
      <c r="AP644" s="4">
        <f>IF(OR(F643=1, F643=3,F643=4, F643=5,F643=9,F643=10,F643=11), D643-E643, IF(OR(F643=2,F643=6, F643=7,F643=8,F643=12), E643-D643, ""))</f>
        <v>6.6999999999999994E-3</v>
      </c>
      <c r="AQ644" s="4">
        <v>7.817696885014774E-3</v>
      </c>
    </row>
    <row r="645" spans="1:43" x14ac:dyDescent="0.3">
      <c r="A645" s="1">
        <v>40759</v>
      </c>
      <c r="B645" s="2">
        <v>-1.35E-2</v>
      </c>
      <c r="C645" s="2">
        <v>-9.2999999999999992E-3</v>
      </c>
      <c r="D645" s="2">
        <v>-9.5999999999999992E-3</v>
      </c>
      <c r="E645" s="2">
        <v>-1.38E-2</v>
      </c>
      <c r="F645">
        <f t="shared" si="38"/>
        <v>8</v>
      </c>
      <c r="G645">
        <f t="shared" si="39"/>
        <v>2011</v>
      </c>
      <c r="L645" s="4">
        <f>IF(OR(F644=1, F644=3, F644=4, F644=5, F644=6,F644=9,F644=10,F644=11), B644-C644, IF(OR(F644=2, F644=7,F644=8,F644=12), C644-B644, ""))</f>
        <v>-2.9999999999999992E-4</v>
      </c>
      <c r="M645" s="4">
        <v>2.1234732155502641E-4</v>
      </c>
      <c r="R645" s="4">
        <f>IF(OR(F644=1, F644=4, F644=9,F644=10,F644=11), D644-B644, IF(OR(F644=2,F644=3,F644=5,F644=6, F644=7,F644=8,F644=12), B644-D644, ""))</f>
        <v>2.0000000000000052E-4</v>
      </c>
      <c r="S645" s="4">
        <v>-1.1208171594970151E-3</v>
      </c>
      <c r="X645" s="2">
        <f>IF(OR(F644=1, F644=3, F644=4, F644=5,F644=9,F644=10,F644=11), B644-E644, IF(OR(F644=2, F644=6, F644=7,F644=8,F644=12), E644-B644, ""))</f>
        <v>9.9999999999999395E-5</v>
      </c>
      <c r="Y645" s="4">
        <v>-2.3403332080974E-3</v>
      </c>
      <c r="AD645" s="4">
        <f>IF(OR(F644=1, F644=3, F644=4, F644=5,F644=9,F644=10,F644=11), D644-C644, IF(OR(F644=2, F644=6, F644=7,F644=8,F644=12), C644-D644, ""))</f>
        <v>-9.9999999999999395E-5</v>
      </c>
      <c r="AE645" s="4">
        <v>-9.0846983794198866E-4</v>
      </c>
      <c r="AJ645" s="4">
        <f>IF(OR(F644=1,F644=2, F644=3,F644=9,F644=11,F644=12), C644-E644, IF(OR( F644=4, F644=5,F644=6, F644=7,F644=8,F644=10), E644-C644, ""))</f>
        <v>3.9999999999999931E-4</v>
      </c>
      <c r="AK645" s="4">
        <v>-2.5526805296524264E-3</v>
      </c>
      <c r="AP645" s="4">
        <f>IF(OR(F644=1, F644=3,F644=4, F644=5,F644=9,F644=10,F644=11), D644-E644, IF(OR(F644=2,F644=6, F644=7,F644=8,F644=12), E644-D644, ""))</f>
        <v>2.9999999999999992E-4</v>
      </c>
      <c r="AQ645" s="4">
        <v>-3.4611503675944151E-3</v>
      </c>
    </row>
    <row r="646" spans="1:43" x14ac:dyDescent="0.3">
      <c r="A646" s="1">
        <v>40760</v>
      </c>
      <c r="B646" s="2">
        <v>-2.2599999999999999E-2</v>
      </c>
      <c r="C646" s="2">
        <v>-1.78E-2</v>
      </c>
      <c r="D646" s="2">
        <v>-1.7299999999999999E-2</v>
      </c>
      <c r="E646" s="2">
        <v>-2.1899999999999999E-2</v>
      </c>
      <c r="F646">
        <f t="shared" si="38"/>
        <v>8</v>
      </c>
      <c r="G646">
        <f t="shared" si="39"/>
        <v>2011</v>
      </c>
      <c r="L646" s="4">
        <f>IF(OR(F645=1, F645=3, F645=4, F645=5, F645=6,F645=9,F645=10,F645=11), B645-C645, IF(OR(F645=2, F645=7,F645=8,F645=12), C645-B645, ""))</f>
        <v>4.2000000000000006E-3</v>
      </c>
      <c r="M646" s="4">
        <v>-6.9435278403021192E-3</v>
      </c>
      <c r="R646" s="4">
        <f>IF(OR(F645=1, F645=4, F645=9,F645=10,F645=11), D645-B645, IF(OR(F645=2,F645=3,F645=5,F645=6, F645=7,F645=8,F645=12), B645-D645, ""))</f>
        <v>-3.9000000000000007E-3</v>
      </c>
      <c r="S646" s="4">
        <v>2.8715303202374444E-3</v>
      </c>
      <c r="X646" s="2">
        <f>IF(OR(F645=1, F645=3, F645=4, F645=5,F645=9,F645=10,F645=11), B645-E645, IF(OR(F645=2, F645=6, F645=7,F645=8,F645=12), E645-B645, ""))</f>
        <v>-2.9999999999999992E-4</v>
      </c>
      <c r="Y646" s="4">
        <v>-7.6500628360873357E-3</v>
      </c>
      <c r="AD646" s="4">
        <f>IF(OR(F645=1, F645=3, F645=4, F645=5,F645=9,F645=10,F645=11), D645-C645, IF(OR(F645=2, F645=6, F645=7,F645=8,F645=12), C645-D645, ""))</f>
        <v>2.9999999999999992E-4</v>
      </c>
      <c r="AE646" s="4">
        <v>-4.0719975200646753E-3</v>
      </c>
      <c r="AJ646" s="4">
        <f>IF(OR(F645=1,F645=2, F645=3,F645=9,F645=11,F645=12), C645-E645, IF(OR( F645=4, F645=5,F645=6, F645=7,F645=8,F645=10), E645-C645, ""))</f>
        <v>-4.5000000000000005E-3</v>
      </c>
      <c r="AK646" s="4">
        <v>-7.0653499578521631E-4</v>
      </c>
      <c r="AP646" s="4">
        <f>IF(OR(F645=1, F645=3,F645=4, F645=5,F645=9,F645=10,F645=11), D645-E645, IF(OR(F645=2,F645=6, F645=7,F645=8,F645=12), E645-D645, ""))</f>
        <v>-4.2000000000000006E-3</v>
      </c>
      <c r="AQ646" s="4">
        <v>-4.7785325158498917E-3</v>
      </c>
    </row>
    <row r="647" spans="1:43" x14ac:dyDescent="0.3">
      <c r="A647" s="1">
        <v>40763</v>
      </c>
      <c r="B647" s="2">
        <v>-1.78E-2</v>
      </c>
      <c r="C647" s="2">
        <v>-1.5900000000000001E-2</v>
      </c>
      <c r="D647" s="2">
        <v>-1.18E-2</v>
      </c>
      <c r="E647" s="2">
        <v>-1.8200000000000001E-2</v>
      </c>
      <c r="F647">
        <f t="shared" si="38"/>
        <v>8</v>
      </c>
      <c r="G647">
        <f t="shared" si="39"/>
        <v>2011</v>
      </c>
      <c r="L647" s="4">
        <f>IF(OR(F646=1, F646=3, F646=4, F646=5, F646=6,F646=9,F646=10,F646=11), B646-C646, IF(OR(F646=2, F646=7,F646=8,F646=12), C646-B646, ""))</f>
        <v>4.7999999999999987E-3</v>
      </c>
      <c r="M647" s="4">
        <v>1.8267870505974931E-3</v>
      </c>
      <c r="R647" s="4">
        <f>IF(OR(F646=1, F646=4, F646=9,F646=10,F646=11), D646-B646, IF(OR(F646=2,F646=3,F646=5,F646=6, F646=7,F646=8,F646=12), B646-D646, ""))</f>
        <v>-5.2999999999999992E-3</v>
      </c>
      <c r="S647" s="4">
        <v>2.6533658269908816E-3</v>
      </c>
      <c r="X647" s="2">
        <f>IF(OR(F646=1, F646=3, F646=4, F646=5,F646=9,F646=10,F646=11), B646-E646, IF(OR(F646=2, F646=6, F646=7,F646=8,F646=12), E646-B646, ""))</f>
        <v>6.9999999999999923E-4</v>
      </c>
      <c r="Y647" s="4">
        <v>1.6267949659303123E-3</v>
      </c>
      <c r="AD647" s="4">
        <f>IF(OR(F646=1, F646=3, F646=4, F646=5,F646=9,F646=10,F646=11), D646-C646, IF(OR(F646=2, F646=6, F646=7,F646=8,F646=12), C646-D646, ""))</f>
        <v>-5.0000000000000044E-4</v>
      </c>
      <c r="AE647" s="4">
        <v>4.4801528775883746E-3</v>
      </c>
      <c r="AJ647" s="4">
        <f>IF(OR(F646=1,F646=2, F646=3,F646=9,F646=11,F646=12), C646-E646, IF(OR( F646=4, F646=5,F646=6, F646=7,F646=8,F646=10), E646-C646, ""))</f>
        <v>-4.0999999999999995E-3</v>
      </c>
      <c r="AK647" s="4">
        <v>-1.9999208466718078E-4</v>
      </c>
      <c r="AP647" s="4">
        <f>IF(OR(F646=1, F646=3,F646=4, F646=5,F646=9,F646=10,F646=11), D646-E646, IF(OR(F646=2,F646=6, F646=7,F646=8,F646=12), E646-D646, ""))</f>
        <v>-4.5999999999999999E-3</v>
      </c>
      <c r="AQ647" s="4">
        <v>4.2801607929211938E-3</v>
      </c>
    </row>
    <row r="648" spans="1:43" x14ac:dyDescent="0.3">
      <c r="A648" s="1">
        <v>40764</v>
      </c>
      <c r="B648" s="2">
        <v>-8.8999999999999999E-3</v>
      </c>
      <c r="C648" s="2">
        <v>1.1000000000000001E-3</v>
      </c>
      <c r="D648" s="2">
        <v>-3.5000000000000001E-3</v>
      </c>
      <c r="E648" s="2">
        <v>-7.7999999999999996E-3</v>
      </c>
      <c r="F648">
        <f t="shared" si="38"/>
        <v>8</v>
      </c>
      <c r="G648">
        <f t="shared" si="39"/>
        <v>2011</v>
      </c>
      <c r="L648" s="4">
        <f>IF(OR(F647=1, F647=3, F647=4, F647=5, F647=6,F647=9,F647=10,F647=11), B647-C647, IF(OR(F647=2, F647=7,F647=8,F647=12), C647-B647, ""))</f>
        <v>1.8999999999999989E-3</v>
      </c>
      <c r="M648" s="4">
        <v>8.5222906404464841E-4</v>
      </c>
      <c r="R648" s="4">
        <f>IF(OR(F647=1, F647=4, F647=9,F647=10,F647=11), D647-B647, IF(OR(F647=2,F647=3,F647=5,F647=6, F647=7,F647=8,F647=12), B647-D647, ""))</f>
        <v>-6.0000000000000001E-3</v>
      </c>
      <c r="S648" s="4">
        <v>1.2250784241693291E-3</v>
      </c>
      <c r="X648" s="2">
        <f>IF(OR(F647=1, F647=3, F647=4, F647=5,F647=9,F647=10,F647=11), B647-E647, IF(OR(F647=2, F647=6, F647=7,F647=8,F647=12), E647-B647, ""))</f>
        <v>-4.0000000000000105E-4</v>
      </c>
      <c r="Y648" s="4">
        <v>1.1594430453610565E-3</v>
      </c>
      <c r="AD648" s="4">
        <f>IF(OR(F647=1, F647=3, F647=4, F647=5,F647=9,F647=10,F647=11), D647-C647, IF(OR(F647=2, F647=6, F647=7,F647=8,F647=12), C647-D647, ""))</f>
        <v>-4.1000000000000012E-3</v>
      </c>
      <c r="AE648" s="4">
        <v>2.0773074882139775E-3</v>
      </c>
      <c r="AJ648" s="4">
        <f>IF(OR(F647=1,F647=2, F647=3,F647=9,F647=11,F647=12), C647-E647, IF(OR( F647=4, F647=5,F647=6, F647=7,F647=8,F647=10), E647-C647, ""))</f>
        <v>-2.3E-3</v>
      </c>
      <c r="AK648" s="4">
        <v>3.072139813164081E-4</v>
      </c>
      <c r="AP648" s="4">
        <f>IF(OR(F647=1, F647=3,F647=4, F647=5,F647=9,F647=10,F647=11), D647-E647, IF(OR(F647=2,F647=6, F647=7,F647=8,F647=12), E647-D647, ""))</f>
        <v>-6.4000000000000012E-3</v>
      </c>
      <c r="AQ648" s="4">
        <v>2.3845214695303856E-3</v>
      </c>
    </row>
    <row r="649" spans="1:43" x14ac:dyDescent="0.3">
      <c r="A649" s="1">
        <v>40765</v>
      </c>
      <c r="B649" s="2">
        <v>1.7399999999999999E-2</v>
      </c>
      <c r="C649" s="2">
        <v>2.4799999999999999E-2</v>
      </c>
      <c r="D649" s="2">
        <v>2.6200000000000001E-2</v>
      </c>
      <c r="E649" s="2">
        <v>1.6199999999999999E-2</v>
      </c>
      <c r="F649">
        <f t="shared" si="38"/>
        <v>8</v>
      </c>
      <c r="G649">
        <f t="shared" si="39"/>
        <v>2011</v>
      </c>
      <c r="L649" s="4">
        <f>IF(OR(F648=1, F648=3, F648=4, F648=5, F648=6,F648=9,F648=10,F648=11), B648-C648, IF(OR(F648=2, F648=7,F648=8,F648=12), C648-B648, ""))</f>
        <v>0.01</v>
      </c>
      <c r="M649" s="4">
        <v>1.1252668388624428E-3</v>
      </c>
      <c r="R649" s="4">
        <f>IF(OR(F648=1, F648=4, F648=9,F648=10,F648=11), D648-B648, IF(OR(F648=2,F648=3,F648=5,F648=6, F648=7,F648=8,F648=12), B648-D648, ""))</f>
        <v>-5.4000000000000003E-3</v>
      </c>
      <c r="S649" s="4">
        <v>-3.5353602393945888E-3</v>
      </c>
      <c r="X649" s="2">
        <f>IF(OR(F648=1, F648=3, F648=4, F648=5,F648=9,F648=10,F648=11), B648-E648, IF(OR(F648=2, F648=6, F648=7,F648=8,F648=12), E648-B648, ""))</f>
        <v>1.1000000000000003E-3</v>
      </c>
      <c r="Y649" s="4">
        <v>1.6053612477912697E-3</v>
      </c>
      <c r="AD649" s="4">
        <f>IF(OR(F648=1, F648=3, F648=4, F648=5,F648=9,F648=10,F648=11), D648-C648, IF(OR(F648=2, F648=6, F648=7,F648=8,F648=12), C648-D648, ""))</f>
        <v>4.5999999999999999E-3</v>
      </c>
      <c r="AE649" s="4">
        <v>-2.4100934005321459E-3</v>
      </c>
      <c r="AJ649" s="4">
        <f>IF(OR(F648=1,F648=2, F648=3,F648=9,F648=11,F648=12), C648-E648, IF(OR( F648=4, F648=5,F648=6, F648=7,F648=8,F648=10), E648-C648, ""))</f>
        <v>-8.8999999999999999E-3</v>
      </c>
      <c r="AK649" s="4">
        <v>4.8009440892882692E-4</v>
      </c>
      <c r="AP649" s="4">
        <f>IF(OR(F648=1, F648=3,F648=4, F648=5,F648=9,F648=10,F648=11), D648-E648, IF(OR(F648=2,F648=6, F648=7,F648=8,F648=12), E648-D648, ""))</f>
        <v>-4.3E-3</v>
      </c>
      <c r="AQ649" s="4">
        <v>-1.929998991603319E-3</v>
      </c>
    </row>
    <row r="650" spans="1:43" x14ac:dyDescent="0.3">
      <c r="A650" s="1">
        <v>40766</v>
      </c>
      <c r="B650" s="2">
        <v>-4.4000000000000003E-3</v>
      </c>
      <c r="C650" s="2">
        <v>-4.1000000000000003E-3</v>
      </c>
      <c r="D650" s="2">
        <v>-1.1900000000000001E-2</v>
      </c>
      <c r="E650" s="2">
        <v>-4.1999999999999997E-3</v>
      </c>
      <c r="F650">
        <f t="shared" si="38"/>
        <v>8</v>
      </c>
      <c r="G650">
        <f t="shared" si="39"/>
        <v>2011</v>
      </c>
      <c r="L650" s="4">
        <f>IF(OR(F649=1, F649=3, F649=4, F649=5, F649=6,F649=9,F649=10,F649=11), B649-C649, IF(OR(F649=2, F649=7,F649=8,F649=12), C649-B649, ""))</f>
        <v>7.4000000000000003E-3</v>
      </c>
      <c r="M650" s="4">
        <v>-2.4234763701844395E-3</v>
      </c>
      <c r="R650" s="4">
        <f>IF(OR(F649=1, F649=4, F649=9,F649=10,F649=11), D649-B649, IF(OR(F649=2,F649=3,F649=5,F649=6, F649=7,F649=8,F649=12), B649-D649, ""))</f>
        <v>-8.8000000000000023E-3</v>
      </c>
      <c r="S650" s="4">
        <v>8.4153046509891256E-4</v>
      </c>
      <c r="X650" s="2">
        <f>IF(OR(F649=1, F649=3, F649=4, F649=5,F649=9,F649=10,F649=11), B649-E649, IF(OR(F649=2, F649=6, F649=7,F649=8,F649=12), E649-B649, ""))</f>
        <v>-1.1999999999999997E-3</v>
      </c>
      <c r="Y650" s="4">
        <v>-1.3551004787286571E-3</v>
      </c>
      <c r="AD650" s="4">
        <f>IF(OR(F649=1, F649=3, F649=4, F649=5,F649=9,F649=10,F649=11), D649-C649, IF(OR(F649=2, F649=6, F649=7,F649=8,F649=12), C649-D649, ""))</f>
        <v>-1.4000000000000019E-3</v>
      </c>
      <c r="AE650" s="4">
        <v>-1.5819459050855269E-3</v>
      </c>
      <c r="AJ650" s="4">
        <f>IF(OR(F649=1,F649=2, F649=3,F649=9,F649=11,F649=12), C649-E649, IF(OR( F649=4, F649=5,F649=6, F649=7,F649=8,F649=10), E649-C649, ""))</f>
        <v>-8.6E-3</v>
      </c>
      <c r="AK650" s="4">
        <v>1.0683758914557823E-3</v>
      </c>
      <c r="AP650" s="4">
        <f>IF(OR(F649=1, F649=3,F649=4, F649=5,F649=9,F649=10,F649=11), D649-E649, IF(OR(F649=2,F649=6, F649=7,F649=8,F649=12), E649-D649, ""))</f>
        <v>-1.0000000000000002E-2</v>
      </c>
      <c r="AQ650" s="4">
        <v>-5.1357001362974455E-4</v>
      </c>
    </row>
    <row r="651" spans="1:43" x14ac:dyDescent="0.3">
      <c r="A651" s="1">
        <v>40767</v>
      </c>
      <c r="B651" s="2">
        <v>-1.2699999999999999E-2</v>
      </c>
      <c r="C651" s="2">
        <v>-1.72E-2</v>
      </c>
      <c r="D651" s="2">
        <v>-1.5100000000000001E-2</v>
      </c>
      <c r="E651" s="2">
        <v>-1.29E-2</v>
      </c>
      <c r="F651">
        <f t="shared" si="38"/>
        <v>8</v>
      </c>
      <c r="G651">
        <f t="shared" si="39"/>
        <v>2011</v>
      </c>
      <c r="L651" s="4">
        <f>IF(OR(F650=1, F650=3, F650=4, F650=5, F650=6,F650=9,F650=10,F650=11), B650-C650, IF(OR(F650=2, F650=7,F650=8,F650=12), C650-B650, ""))</f>
        <v>2.9999999999999992E-4</v>
      </c>
      <c r="M651" s="4">
        <v>1.3123528030788726E-3</v>
      </c>
      <c r="R651" s="4">
        <f>IF(OR(F650=1, F650=4, F650=9,F650=10,F650=11), D650-B650, IF(OR(F650=2,F650=3,F650=5,F650=6, F650=7,F650=8,F650=12), B650-D650, ""))</f>
        <v>7.5000000000000006E-3</v>
      </c>
      <c r="S651" s="4">
        <v>1.8509893963017249E-3</v>
      </c>
      <c r="X651" s="2">
        <f>IF(OR(F650=1, F650=3, F650=4, F650=5,F650=9,F650=10,F650=11), B650-E650, IF(OR(F650=2, F650=6, F650=7,F650=8,F650=12), E650-B650, ""))</f>
        <v>2.0000000000000052E-4</v>
      </c>
      <c r="Y651" s="4">
        <v>2.7199422724534083E-4</v>
      </c>
      <c r="AD651" s="4">
        <f>IF(OR(F650=1, F650=3, F650=4, F650=5,F650=9,F650=10,F650=11), D650-C650, IF(OR(F650=2, F650=6, F650=7,F650=8,F650=12), C650-D650, ""))</f>
        <v>7.8000000000000005E-3</v>
      </c>
      <c r="AE651" s="4">
        <v>3.1633421993805975E-3</v>
      </c>
      <c r="AJ651" s="4">
        <f>IF(OR(F650=1,F650=2, F650=3,F650=9,F650=11,F650=12), C650-E650, IF(OR( F650=4, F650=5,F650=6, F650=7,F650=8,F650=10), E650-C650, ""))</f>
        <v>-9.9999999999999395E-5</v>
      </c>
      <c r="AK651" s="4">
        <v>-1.0403585758335318E-3</v>
      </c>
      <c r="AP651" s="4">
        <f>IF(OR(F650=1, F650=3,F650=4, F650=5,F650=9,F650=10,F650=11), D650-E650, IF(OR(F650=2,F650=6, F650=7,F650=8,F650=12), E650-D650, ""))</f>
        <v>7.7000000000000011E-3</v>
      </c>
      <c r="AQ651" s="4">
        <v>2.1229836235470657E-3</v>
      </c>
    </row>
    <row r="652" spans="1:43" x14ac:dyDescent="0.3">
      <c r="A652" s="1">
        <v>40771</v>
      </c>
      <c r="B652" s="2">
        <v>-7.3000000000000001E-3</v>
      </c>
      <c r="C652" s="2">
        <v>-1.7299999999999999E-2</v>
      </c>
      <c r="D652" s="2">
        <v>-1.24E-2</v>
      </c>
      <c r="E652" s="2">
        <v>-6.4999999999999997E-3</v>
      </c>
      <c r="F652">
        <f t="shared" si="38"/>
        <v>8</v>
      </c>
      <c r="G652">
        <f t="shared" si="39"/>
        <v>2011</v>
      </c>
      <c r="L652" s="4">
        <f>IF(OR(F651=1, F651=3, F651=4, F651=5, F651=6,F651=9,F651=10,F651=11), B651-C651, IF(OR(F651=2, F651=7,F651=8,F651=12), C651-B651, ""))</f>
        <v>-4.5000000000000005E-3</v>
      </c>
      <c r="M652" s="4">
        <v>-3.0754734409612697E-3</v>
      </c>
      <c r="R652" s="4">
        <f>IF(OR(F651=1, F651=4, F651=9,F651=10,F651=11), D651-B651, IF(OR(F651=2,F651=3,F651=5,F651=6, F651=7,F651=8,F651=12), B651-D651, ""))</f>
        <v>2.4000000000000011E-3</v>
      </c>
      <c r="S652" s="4">
        <v>2.570740346939035E-4</v>
      </c>
      <c r="X652" s="2">
        <f>IF(OR(F651=1, F651=3, F651=4, F651=5,F651=9,F651=10,F651=11), B651-E651, IF(OR(F651=2, F651=6, F651=7,F651=8,F651=12), E651-B651, ""))</f>
        <v>-2.0000000000000052E-4</v>
      </c>
      <c r="Y652" s="4">
        <v>-3.3729325718561114E-3</v>
      </c>
      <c r="AD652" s="4">
        <f>IF(OR(F651=1, F651=3, F651=4, F651=5,F651=9,F651=10,F651=11), D651-C651, IF(OR(F651=2, F651=6, F651=7,F651=8,F651=12), C651-D651, ""))</f>
        <v>-2.0999999999999994E-3</v>
      </c>
      <c r="AE652" s="4">
        <v>-2.8183994062673662E-3</v>
      </c>
      <c r="AJ652" s="4">
        <f>IF(OR(F651=1,F651=2, F651=3,F651=9,F651=11,F651=12), C651-E651, IF(OR( F651=4, F651=5,F651=6, F651=7,F651=8,F651=10), E651-C651, ""))</f>
        <v>4.3E-3</v>
      </c>
      <c r="AK652" s="4">
        <v>-2.9745913089484176E-4</v>
      </c>
      <c r="AP652" s="4">
        <f>IF(OR(F651=1, F651=3,F651=4, F651=5,F651=9,F651=10,F651=11), D651-E651, IF(OR(F651=2,F651=6, F651=7,F651=8,F651=12), E651-D651, ""))</f>
        <v>2.2000000000000006E-3</v>
      </c>
      <c r="AQ652" s="4">
        <v>-3.1158585371622079E-3</v>
      </c>
    </row>
    <row r="653" spans="1:43" x14ac:dyDescent="0.3">
      <c r="A653" s="1">
        <v>40772</v>
      </c>
      <c r="B653" s="2">
        <v>4.1000000000000003E-3</v>
      </c>
      <c r="C653" s="2">
        <v>-3.0000000000000001E-3</v>
      </c>
      <c r="D653" s="2">
        <v>-1.03E-2</v>
      </c>
      <c r="E653" s="2">
        <v>6.6E-3</v>
      </c>
      <c r="F653">
        <f t="shared" si="38"/>
        <v>8</v>
      </c>
      <c r="G653">
        <f t="shared" si="39"/>
        <v>2011</v>
      </c>
      <c r="L653" s="4">
        <f>IF(OR(F652=1, F652=3, F652=4, F652=5, F652=6,F652=9,F652=10,F652=11), B652-C652, IF(OR(F652=2, F652=7,F652=8,F652=12), C652-B652, ""))</f>
        <v>-9.9999999999999985E-3</v>
      </c>
      <c r="M653" s="4">
        <v>3.2468706850229279E-3</v>
      </c>
      <c r="R653" s="4">
        <f>IF(OR(F652=1, F652=4, F652=9,F652=10,F652=11), D652-B652, IF(OR(F652=2,F652=3,F652=5,F652=6, F652=7,F652=8,F652=12), B652-D652, ""))</f>
        <v>5.0999999999999995E-3</v>
      </c>
      <c r="S653" s="4">
        <v>5.6477276780102946E-3</v>
      </c>
      <c r="X653" s="2">
        <f>IF(OR(F652=1, F652=3, F652=4, F652=5,F652=9,F652=10,F652=11), B652-E652, IF(OR(F652=2, F652=6, F652=7,F652=8,F652=12), E652-B652, ""))</f>
        <v>8.0000000000000036E-4</v>
      </c>
      <c r="Y653" s="4">
        <v>3.3281121767114253E-3</v>
      </c>
      <c r="AD653" s="4">
        <f>IF(OR(F652=1, F652=3, F652=4, F652=5,F652=9,F652=10,F652=11), D652-C652, IF(OR(F652=2, F652=6, F652=7,F652=8,F652=12), C652-D652, ""))</f>
        <v>-4.8999999999999998E-3</v>
      </c>
      <c r="AE653" s="4">
        <v>8.8945983630332234E-3</v>
      </c>
      <c r="AJ653" s="4">
        <f>IF(OR(F652=1,F652=2, F652=3,F652=9,F652=11,F652=12), C652-E652, IF(OR( F652=4, F652=5,F652=6, F652=7,F652=8,F652=10), E652-C652, ""))</f>
        <v>1.0800000000000001E-2</v>
      </c>
      <c r="AK653" s="4">
        <v>8.1241491688497009E-5</v>
      </c>
      <c r="AP653" s="4">
        <f>IF(OR(F652=1, F652=3,F652=4, F652=5,F652=9,F652=10,F652=11), D652-E652, IF(OR(F652=2,F652=6, F652=7,F652=8,F652=12), E652-D652, ""))</f>
        <v>5.8999999999999999E-3</v>
      </c>
      <c r="AQ653" s="4">
        <v>8.9758398547217198E-3</v>
      </c>
    </row>
    <row r="654" spans="1:43" x14ac:dyDescent="0.3">
      <c r="A654" s="1">
        <v>40773</v>
      </c>
      <c r="B654" s="2">
        <v>-2.2200000000000001E-2</v>
      </c>
      <c r="C654" s="2">
        <v>-3.4799999999999998E-2</v>
      </c>
      <c r="D654" s="2">
        <v>-3.5299999999999998E-2</v>
      </c>
      <c r="E654" s="2">
        <v>-2.1999999999999999E-2</v>
      </c>
      <c r="F654">
        <f t="shared" si="38"/>
        <v>8</v>
      </c>
      <c r="G654">
        <f t="shared" si="39"/>
        <v>2011</v>
      </c>
      <c r="L654" s="4">
        <f>IF(OR(F653=1, F653=3, F653=4, F653=5, F653=6,F653=9,F653=10,F653=11), B653-C653, IF(OR(F653=2, F653=7,F653=8,F653=12), C653-B653, ""))</f>
        <v>-7.1000000000000004E-3</v>
      </c>
      <c r="M654" s="4">
        <v>1.1207156573670926E-3</v>
      </c>
      <c r="R654" s="4">
        <f>IF(OR(F653=1, F653=4, F653=9,F653=10,F653=11), D653-B653, IF(OR(F653=2,F653=3,F653=5,F653=6, F653=7,F653=8,F653=12), B653-D653, ""))</f>
        <v>1.44E-2</v>
      </c>
      <c r="S654" s="4">
        <v>-1.143381068803127E-3</v>
      </c>
      <c r="X654" s="2">
        <f>IF(OR(F653=1, F653=3, F653=4, F653=5,F653=9,F653=10,F653=11), B653-E653, IF(OR(F653=2, F653=6, F653=7,F653=8,F653=12), E653-B653, ""))</f>
        <v>2.4999999999999996E-3</v>
      </c>
      <c r="Y654" s="4">
        <v>-6.5599547586886464E-4</v>
      </c>
      <c r="AD654" s="4">
        <f>IF(OR(F653=1, F653=3, F653=4, F653=5,F653=9,F653=10,F653=11), D653-C653, IF(OR(F653=2, F653=6, F653=7,F653=8,F653=12), C653-D653, ""))</f>
        <v>7.3000000000000001E-3</v>
      </c>
      <c r="AE654" s="4">
        <v>-2.2665411436034386E-5</v>
      </c>
      <c r="AJ654" s="4">
        <f>IF(OR(F653=1,F653=2, F653=3,F653=9,F653=11,F653=12), C653-E653, IF(OR( F653=4, F653=5,F653=6, F653=7,F653=8,F653=10), E653-C653, ""))</f>
        <v>9.6000000000000009E-3</v>
      </c>
      <c r="AK654" s="4">
        <v>-1.7767111332359573E-3</v>
      </c>
      <c r="AP654" s="4">
        <f>IF(OR(F653=1, F653=3,F653=4, F653=5,F653=9,F653=10,F653=11), D653-E653, IF(OR(F653=2,F653=6, F653=7,F653=8,F653=12), E653-D653, ""))</f>
        <v>1.6899999999999998E-2</v>
      </c>
      <c r="AQ654" s="4">
        <v>-1.7993765446719916E-3</v>
      </c>
    </row>
    <row r="655" spans="1:43" x14ac:dyDescent="0.3">
      <c r="A655" s="1">
        <v>40774</v>
      </c>
      <c r="B655" s="2">
        <v>-1.9900000000000001E-2</v>
      </c>
      <c r="C655" s="2">
        <v>-1.5900000000000001E-2</v>
      </c>
      <c r="D655" s="2">
        <v>-2.0500000000000001E-2</v>
      </c>
      <c r="E655" s="2">
        <v>-1.9900000000000001E-2</v>
      </c>
      <c r="F655">
        <f t="shared" si="38"/>
        <v>8</v>
      </c>
      <c r="G655">
        <f t="shared" si="39"/>
        <v>2011</v>
      </c>
      <c r="L655" s="4">
        <f>IF(OR(F654=1, F654=3, F654=4, F654=5, F654=6,F654=9,F654=10,F654=11), B654-C654, IF(OR(F654=2, F654=7,F654=8,F654=12), C654-B654, ""))</f>
        <v>-1.2599999999999997E-2</v>
      </c>
      <c r="M655" s="4">
        <v>-3.4945283921182287E-3</v>
      </c>
      <c r="R655" s="4">
        <f>IF(OR(F654=1, F654=4, F654=9,F654=10,F654=11), D654-B654, IF(OR(F654=2,F654=3,F654=5,F654=6, F654=7,F654=8,F654=12), B654-D654, ""))</f>
        <v>1.3099999999999997E-2</v>
      </c>
      <c r="S655" s="4">
        <v>7.8239835113296571E-4</v>
      </c>
      <c r="X655" s="2">
        <f>IF(OR(F654=1, F654=3, F654=4, F654=5,F654=9,F654=10,F654=11), B654-E654, IF(OR(F654=2, F654=6, F654=7,F654=8,F654=12), E654-B654, ""))</f>
        <v>2.0000000000000226E-4</v>
      </c>
      <c r="Y655" s="4">
        <v>-3.4846979288136216E-3</v>
      </c>
      <c r="AD655" s="4">
        <f>IF(OR(F654=1, F654=3, F654=4, F654=5,F654=9,F654=10,F654=11), D654-C654, IF(OR(F654=2, F654=6, F654=7,F654=8,F654=12), C654-D654, ""))</f>
        <v>5.0000000000000044E-4</v>
      </c>
      <c r="AE655" s="4">
        <v>-2.712130040985263E-3</v>
      </c>
      <c r="AJ655" s="4">
        <f>IF(OR(F654=1,F654=2, F654=3,F654=9,F654=11,F654=12), C654-E654, IF(OR( F654=4, F654=5,F654=6, F654=7,F654=8,F654=10), E654-C654, ""))</f>
        <v>1.2799999999999999E-2</v>
      </c>
      <c r="AK655" s="4">
        <v>9.8304633046070872E-6</v>
      </c>
      <c r="AP655" s="4">
        <f>IF(OR(F654=1, F654=3,F654=4, F654=5,F654=9,F654=10,F654=11), D654-E654, IF(OR(F654=2,F654=6, F654=7,F654=8,F654=12), E654-D654, ""))</f>
        <v>1.3299999999999999E-2</v>
      </c>
      <c r="AQ655" s="4">
        <v>-2.7022995776806559E-3</v>
      </c>
    </row>
    <row r="656" spans="1:43" x14ac:dyDescent="0.3">
      <c r="A656" s="1">
        <v>40777</v>
      </c>
      <c r="B656" s="2">
        <v>1.0999999999999999E-2</v>
      </c>
      <c r="C656" s="2">
        <v>4.1999999999999997E-3</v>
      </c>
      <c r="D656" s="2">
        <v>2.9999999999999997E-4</v>
      </c>
      <c r="E656" s="2">
        <v>1.24E-2</v>
      </c>
      <c r="F656">
        <f t="shared" si="38"/>
        <v>8</v>
      </c>
      <c r="G656">
        <f t="shared" si="39"/>
        <v>2011</v>
      </c>
      <c r="L656" s="4">
        <f>IF(OR(F655=1, F655=3, F655=4, F655=5, F655=6,F655=9,F655=10,F655=11), B655-C655, IF(OR(F655=2, F655=7,F655=8,F655=12), C655-B655, ""))</f>
        <v>4.0000000000000001E-3</v>
      </c>
      <c r="M656" s="4">
        <v>-5.5205415965121993E-4</v>
      </c>
      <c r="R656" s="4">
        <f>IF(OR(F655=1, F655=4, F655=9,F655=10,F655=11), D655-B655, IF(OR(F655=2,F655=3,F655=5,F655=6, F655=7,F655=8,F655=12), B655-D655, ""))</f>
        <v>5.9999999999999984E-4</v>
      </c>
      <c r="S656" s="4">
        <v>1.148150092319159E-4</v>
      </c>
      <c r="X656" s="2">
        <f>IF(OR(F655=1, F655=3, F655=4, F655=5,F655=9,F655=10,F655=11), B655-E655, IF(OR(F655=2, F655=6, F655=7,F655=8,F655=12), E655-B655, ""))</f>
        <v>0</v>
      </c>
      <c r="Y656" s="4">
        <v>-6.4455880652257913E-4</v>
      </c>
      <c r="AD656" s="4">
        <f>IF(OR(F655=1, F655=3, F655=4, F655=5,F655=9,F655=10,F655=11), D655-C655, IF(OR(F655=2, F655=6, F655=7,F655=8,F655=12), C655-D655, ""))</f>
        <v>4.5999999999999999E-3</v>
      </c>
      <c r="AE656" s="4">
        <v>-4.3723915041930404E-4</v>
      </c>
      <c r="AJ656" s="4">
        <f>IF(OR(F655=1,F655=2, F655=3,F655=9,F655=11,F655=12), C655-E655, IF(OR( F655=4, F655=5,F655=6, F655=7,F655=8,F655=10), E655-C655, ""))</f>
        <v>-4.0000000000000001E-3</v>
      </c>
      <c r="AK656" s="4">
        <v>-9.2504646871359193E-5</v>
      </c>
      <c r="AP656" s="4">
        <f>IF(OR(F655=1, F655=3,F655=4, F655=5,F655=9,F655=10,F655=11), D655-E655, IF(OR(F655=2,F655=6, F655=7,F655=8,F655=12), E655-D655, ""))</f>
        <v>5.9999999999999984E-4</v>
      </c>
      <c r="AQ656" s="4">
        <v>-5.2974379729066323E-4</v>
      </c>
    </row>
    <row r="657" spans="1:43" x14ac:dyDescent="0.3">
      <c r="A657" s="1">
        <v>40778</v>
      </c>
      <c r="B657" s="2">
        <v>1.0200000000000001E-2</v>
      </c>
      <c r="C657" s="2">
        <v>7.4999999999999997E-3</v>
      </c>
      <c r="D657" s="2">
        <v>8.6E-3</v>
      </c>
      <c r="E657" s="2">
        <v>9.5999999999999992E-3</v>
      </c>
      <c r="F657">
        <f t="shared" si="38"/>
        <v>8</v>
      </c>
      <c r="G657">
        <f t="shared" si="39"/>
        <v>2011</v>
      </c>
      <c r="L657" s="4">
        <f>IF(OR(F656=1, F656=3, F656=4, F656=5, F656=6,F656=9,F656=10,F656=11), B656-C656, IF(OR(F656=2, F656=7,F656=8,F656=12), C656-B656, ""))</f>
        <v>-6.7999999999999996E-3</v>
      </c>
      <c r="M657" s="4">
        <v>-5.6782798784174478E-3</v>
      </c>
      <c r="R657" s="4">
        <f>IF(OR(F656=1, F656=4, F656=9,F656=10,F656=11), D656-B656, IF(OR(F656=2,F656=3,F656=5,F656=6, F656=7,F656=8,F656=12), B656-D656, ""))</f>
        <v>1.0699999999999999E-2</v>
      </c>
      <c r="S657" s="4">
        <v>3.0224290437948914E-4</v>
      </c>
      <c r="X657" s="2">
        <f>IF(OR(F656=1, F656=3, F656=4, F656=5,F656=9,F656=10,F656=11), B656-E656, IF(OR(F656=2, F656=6, F656=7,F656=8,F656=12), E656-B656, ""))</f>
        <v>1.4000000000000002E-3</v>
      </c>
      <c r="Y657" s="4">
        <v>-5.7567271025141305E-3</v>
      </c>
      <c r="AD657" s="4">
        <f>IF(OR(F656=1, F656=3, F656=4, F656=5,F656=9,F656=10,F656=11), D656-C656, IF(OR(F656=2, F656=6, F656=7,F656=8,F656=12), C656-D656, ""))</f>
        <v>3.8999999999999998E-3</v>
      </c>
      <c r="AE657" s="4">
        <v>-5.3760369740379586E-3</v>
      </c>
      <c r="AJ657" s="4">
        <f>IF(OR(F656=1,F656=2, F656=3,F656=9,F656=11,F656=12), C656-E656, IF(OR( F656=4, F656=5,F656=6, F656=7,F656=8,F656=10), E656-C656, ""))</f>
        <v>8.199999999999999E-3</v>
      </c>
      <c r="AK657" s="4">
        <v>-7.8447224096682769E-5</v>
      </c>
      <c r="AP657" s="4">
        <f>IF(OR(F656=1, F656=3,F656=4, F656=5,F656=9,F656=10,F656=11), D656-E656, IF(OR(F656=2,F656=6, F656=7,F656=8,F656=12), E656-D656, ""))</f>
        <v>1.21E-2</v>
      </c>
      <c r="AQ657" s="4">
        <v>-5.4544841981346414E-3</v>
      </c>
    </row>
    <row r="658" spans="1:43" x14ac:dyDescent="0.3">
      <c r="A658" s="1">
        <v>40779</v>
      </c>
      <c r="B658" s="2">
        <v>-1.21E-2</v>
      </c>
      <c r="C658" s="2">
        <v>-1.35E-2</v>
      </c>
      <c r="D658" s="2">
        <v>-1.6500000000000001E-2</v>
      </c>
      <c r="E658" s="2">
        <v>-1.29E-2</v>
      </c>
      <c r="F658">
        <f t="shared" si="38"/>
        <v>8</v>
      </c>
      <c r="G658">
        <f t="shared" si="39"/>
        <v>2011</v>
      </c>
      <c r="L658" s="4">
        <f>IF(OR(F657=1, F657=3, F657=4, F657=5, F657=6,F657=9,F657=10,F657=11), B657-C657, IF(OR(F657=2, F657=7,F657=8,F657=12), C657-B657, ""))</f>
        <v>-2.700000000000001E-3</v>
      </c>
      <c r="M658" s="4">
        <v>2.0752450492744915E-3</v>
      </c>
      <c r="R658" s="4">
        <f>IF(OR(F657=1, F657=4, F657=9,F657=10,F657=11), D657-B657, IF(OR(F657=2,F657=3,F657=5,F657=6, F657=7,F657=8,F657=12), B657-D657, ""))</f>
        <v>1.6000000000000007E-3</v>
      </c>
      <c r="S658" s="4">
        <v>1.3844192038133364E-4</v>
      </c>
      <c r="X658" s="2">
        <f>IF(OR(F657=1, F657=3, F657=4, F657=5,F657=9,F657=10,F657=11), B657-E657, IF(OR(F657=2, F657=6, F657=7,F657=8,F657=12), E657-B657, ""))</f>
        <v>-6.0000000000000157E-4</v>
      </c>
      <c r="Y658" s="4">
        <v>2.5019910783390885E-3</v>
      </c>
      <c r="AD658" s="4">
        <f>IF(OR(F657=1, F657=3, F657=4, F657=5,F657=9,F657=10,F657=11), D657-C657, IF(OR(F657=2, F657=6, F657=7,F657=8,F657=12), C657-D657, ""))</f>
        <v>-1.1000000000000003E-3</v>
      </c>
      <c r="AE658" s="4">
        <v>2.2136869696558251E-3</v>
      </c>
      <c r="AJ658" s="4">
        <f>IF(OR(F657=1,F657=2, F657=3,F657=9,F657=11,F657=12), C657-E657, IF(OR( F657=4, F657=5,F657=6, F657=7,F657=8,F657=10), E657-C657, ""))</f>
        <v>2.0999999999999994E-3</v>
      </c>
      <c r="AK658" s="4">
        <v>4.2674602906459723E-4</v>
      </c>
      <c r="AP658" s="4">
        <f>IF(OR(F657=1, F657=3,F657=4, F657=5,F657=9,F657=10,F657=11), D657-E657, IF(OR(F657=2,F657=6, F657=7,F657=8,F657=12), E657-D657, ""))</f>
        <v>9.9999999999999915E-4</v>
      </c>
      <c r="AQ658" s="4">
        <v>2.6404329987204222E-3</v>
      </c>
    </row>
    <row r="659" spans="1:43" x14ac:dyDescent="0.3">
      <c r="A659" s="1">
        <v>40780</v>
      </c>
      <c r="B659" s="2">
        <v>-1.01E-2</v>
      </c>
      <c r="C659" s="2">
        <v>-1.9599999999999999E-2</v>
      </c>
      <c r="D659" s="2">
        <v>-1.66E-2</v>
      </c>
      <c r="E659" s="2">
        <v>-8.5000000000000006E-3</v>
      </c>
      <c r="F659">
        <f t="shared" si="38"/>
        <v>8</v>
      </c>
      <c r="G659">
        <f t="shared" si="39"/>
        <v>2011</v>
      </c>
      <c r="L659" s="4">
        <f>IF(OR(F658=1, F658=3, F658=4, F658=5, F658=6,F658=9,F658=10,F658=11), B658-C658, IF(OR(F658=2, F658=7,F658=8,F658=12), C658-B658, ""))</f>
        <v>-1.4000000000000002E-3</v>
      </c>
      <c r="M659" s="4">
        <v>7.9936743485143312E-5</v>
      </c>
      <c r="R659" s="4">
        <f>IF(OR(F658=1, F658=4, F658=9,F658=10,F658=11), D658-B658, IF(OR(F658=2,F658=3,F658=5,F658=6, F658=7,F658=8,F658=12), B658-D658, ""))</f>
        <v>4.4000000000000011E-3</v>
      </c>
      <c r="S659" s="4">
        <v>1.336844996935092E-3</v>
      </c>
      <c r="X659" s="2">
        <f>IF(OR(F658=1, F658=3, F658=4, F658=5,F658=9,F658=10,F658=11), B658-E658, IF(OR(F658=2, F658=6, F658=7,F658=8,F658=12), E658-B658, ""))</f>
        <v>-8.0000000000000036E-4</v>
      </c>
      <c r="Y659" s="4">
        <v>-6.7783457342575609E-4</v>
      </c>
      <c r="AD659" s="4">
        <f>IF(OR(F658=1, F658=3, F658=4, F658=5,F658=9,F658=10,F658=11), D658-C658, IF(OR(F658=2, F658=6, F658=7,F658=8,F658=12), C658-D658, ""))</f>
        <v>3.0000000000000009E-3</v>
      </c>
      <c r="AE659" s="4">
        <v>1.4167817404202353E-3</v>
      </c>
      <c r="AJ659" s="4">
        <f>IF(OR(F658=1,F658=2, F658=3,F658=9,F658=11,F658=12), C658-E658, IF(OR( F658=4, F658=5,F658=6, F658=7,F658=8,F658=10), E658-C658, ""))</f>
        <v>5.9999999999999984E-4</v>
      </c>
      <c r="AK659" s="4">
        <v>-7.577713169108994E-4</v>
      </c>
      <c r="AP659" s="4">
        <f>IF(OR(F658=1, F658=3,F658=4, F658=5,F658=9,F658=10,F658=11), D658-E658, IF(OR(F658=2,F658=6, F658=7,F658=8,F658=12), E658-D658, ""))</f>
        <v>3.6000000000000008E-3</v>
      </c>
      <c r="AQ659" s="4">
        <v>6.5901042350933591E-4</v>
      </c>
    </row>
    <row r="660" spans="1:43" x14ac:dyDescent="0.3">
      <c r="A660" s="1">
        <v>40781</v>
      </c>
      <c r="B660" s="2">
        <v>-1.9E-2</v>
      </c>
      <c r="C660" s="2">
        <v>-1.95E-2</v>
      </c>
      <c r="D660" s="2">
        <v>-2.2100000000000002E-2</v>
      </c>
      <c r="E660" s="2">
        <v>-1.84E-2</v>
      </c>
      <c r="F660">
        <f t="shared" si="38"/>
        <v>8</v>
      </c>
      <c r="G660">
        <f t="shared" si="39"/>
        <v>2011</v>
      </c>
      <c r="L660" s="4">
        <f>IF(OR(F659=1, F659=3, F659=4, F659=5, F659=6,F659=9,F659=10,F659=11), B659-C659, IF(OR(F659=2, F659=7,F659=8,F659=12), C659-B659, ""))</f>
        <v>-9.4999999999999998E-3</v>
      </c>
      <c r="M660" s="4">
        <v>2.8546593852132006E-4</v>
      </c>
      <c r="R660" s="4">
        <f>IF(OR(F659=1, F659=4, F659=9,F659=10,F659=11), D659-B659, IF(OR(F659=2,F659=3,F659=5,F659=6, F659=7,F659=8,F659=12), B659-D659, ""))</f>
        <v>6.5000000000000006E-3</v>
      </c>
      <c r="S660" s="4">
        <v>-1.8835316903678158E-3</v>
      </c>
      <c r="X660" s="2">
        <f>IF(OR(F659=1, F659=3, F659=4, F659=5,F659=9,F659=10,F659=11), B659-E659, IF(OR(F659=2, F659=6, F659=7,F659=8,F659=12), E659-B659, ""))</f>
        <v>1.599999999999999E-3</v>
      </c>
      <c r="Y660" s="4">
        <v>6.4834419390209959E-4</v>
      </c>
      <c r="AD660" s="4">
        <f>IF(OR(F659=1, F659=3, F659=4, F659=5,F659=9,F659=10,F659=11), D659-C659, IF(OR(F659=2, F659=6, F659=7,F659=8,F659=12), C659-D659, ""))</f>
        <v>-2.9999999999999992E-3</v>
      </c>
      <c r="AE660" s="4">
        <v>-1.5980657518464957E-3</v>
      </c>
      <c r="AJ660" s="4">
        <f>IF(OR(F659=1,F659=2, F659=3,F659=9,F659=11,F659=12), C659-E659, IF(OR( F659=4, F659=5,F659=6, F659=7,F659=8,F659=10), E659-C659, ""))</f>
        <v>1.1099999999999999E-2</v>
      </c>
      <c r="AK660" s="4">
        <v>3.6287825538077953E-4</v>
      </c>
      <c r="AP660" s="4">
        <f>IF(OR(F659=1, F659=3,F659=4, F659=5,F659=9,F659=10,F659=11), D659-E659, IF(OR(F659=2,F659=6, F659=7,F659=8,F659=12), E659-D659, ""))</f>
        <v>8.0999999999999996E-3</v>
      </c>
      <c r="AQ660" s="4">
        <v>-1.2351874964657162E-3</v>
      </c>
    </row>
    <row r="661" spans="1:43" x14ac:dyDescent="0.3">
      <c r="A661" s="1">
        <v>40784</v>
      </c>
      <c r="B661" s="2">
        <v>3.6200000000000003E-2</v>
      </c>
      <c r="C661" s="2">
        <v>4.1300000000000003E-2</v>
      </c>
      <c r="D661" s="2">
        <v>4.1000000000000002E-2</v>
      </c>
      <c r="E661" s="2">
        <v>3.5799999999999998E-2</v>
      </c>
      <c r="F661">
        <f t="shared" si="38"/>
        <v>8</v>
      </c>
      <c r="G661">
        <f t="shared" si="39"/>
        <v>2011</v>
      </c>
      <c r="L661" s="4">
        <f>IF(OR(F660=1, F660=3, F660=4, F660=5, F660=6,F660=9,F660=10,F660=11), B660-C660, IF(OR(F660=2, F660=7,F660=8,F660=12), C660-B660, ""))</f>
        <v>-5.0000000000000044E-4</v>
      </c>
      <c r="M661" s="4">
        <v>-3.9380462235170423E-4</v>
      </c>
      <c r="R661" s="4">
        <f>IF(OR(F660=1, F660=4, F660=9,F660=10,F660=11), D660-B660, IF(OR(F660=2,F660=3,F660=5,F660=6, F660=7,F660=8,F660=12), B660-D660, ""))</f>
        <v>3.1000000000000021E-3</v>
      </c>
      <c r="S661" s="4">
        <v>1.9631884485477305E-3</v>
      </c>
      <c r="X661" s="2">
        <f>IF(OR(F660=1, F660=3, F660=4, F660=5,F660=9,F660=10,F660=11), B660-E660, IF(OR(F660=2, F660=6, F660=7,F660=8,F660=12), E660-B660, ""))</f>
        <v>5.9999999999999984E-4</v>
      </c>
      <c r="Y661" s="4">
        <v>-1.1909161391216849E-3</v>
      </c>
      <c r="AD661" s="4">
        <f>IF(OR(F660=1, F660=3, F660=4, F660=5,F660=9,F660=10,F660=11), D660-C660, IF(OR(F660=2, F660=6, F660=7,F660=8,F660=12), C660-D660, ""))</f>
        <v>2.6000000000000016E-3</v>
      </c>
      <c r="AE661" s="4">
        <v>1.5693838261960262E-3</v>
      </c>
      <c r="AJ661" s="4">
        <f>IF(OR(F660=1,F660=2, F660=3,F660=9,F660=11,F660=12), C660-E660, IF(OR( F660=4, F660=5,F660=6, F660=7,F660=8,F660=10), E660-C660, ""))</f>
        <v>1.1000000000000003E-3</v>
      </c>
      <c r="AK661" s="4">
        <v>-7.9711151676998063E-4</v>
      </c>
      <c r="AP661" s="4">
        <f>IF(OR(F660=1, F660=3,F660=4, F660=5,F660=9,F660=10,F660=11), D660-E660, IF(OR(F660=2,F660=6, F660=7,F660=8,F660=12), E660-D660, ""))</f>
        <v>3.7000000000000019E-3</v>
      </c>
      <c r="AQ661" s="4">
        <v>7.7227230942604561E-4</v>
      </c>
    </row>
    <row r="662" spans="1:43" x14ac:dyDescent="0.3">
      <c r="A662" s="1">
        <v>40785</v>
      </c>
      <c r="B662" s="2">
        <v>1.6500000000000001E-2</v>
      </c>
      <c r="C662" s="2">
        <v>2.3099999999999999E-2</v>
      </c>
      <c r="D662" s="2">
        <v>2.0400000000000001E-2</v>
      </c>
      <c r="E662" s="2">
        <v>1.5900000000000001E-2</v>
      </c>
      <c r="F662">
        <f t="shared" si="38"/>
        <v>8</v>
      </c>
      <c r="G662">
        <f t="shared" si="39"/>
        <v>2011</v>
      </c>
      <c r="L662" s="4">
        <f>IF(OR(F661=1, F661=3, F661=4, F661=5, F661=6,F661=9,F661=10,F661=11), B661-C661, IF(OR(F661=2, F661=7,F661=8,F661=12), C661-B661, ""))</f>
        <v>5.1000000000000004E-3</v>
      </c>
      <c r="M662" s="4">
        <v>7.1056327219307363E-4</v>
      </c>
      <c r="R662" s="4">
        <f>IF(OR(F661=1, F661=4, F661=9,F661=10,F661=11), D661-B661, IF(OR(F661=2,F661=3,F661=5,F661=6, F661=7,F661=8,F661=12), B661-D661, ""))</f>
        <v>-4.7999999999999987E-3</v>
      </c>
      <c r="S662" s="4">
        <v>2.2795815453100859E-3</v>
      </c>
      <c r="X662" s="2">
        <f>IF(OR(F661=1, F661=3, F661=4, F661=5,F661=9,F661=10,F661=11), B661-E661, IF(OR(F661=2, F661=6, F661=7,F661=8,F661=12), E661-B661, ""))</f>
        <v>-4.0000000000000452E-4</v>
      </c>
      <c r="Y662" s="4">
        <v>-2.3342344754714341E-5</v>
      </c>
      <c r="AD662" s="4">
        <f>IF(OR(F661=1, F661=3, F661=4, F661=5,F661=9,F661=10,F661=11), D661-C661, IF(OR(F661=2, F661=6, F661=7,F661=8,F661=12), C661-D661, ""))</f>
        <v>3.0000000000000165E-4</v>
      </c>
      <c r="AE662" s="4">
        <v>2.9901448175031595E-3</v>
      </c>
      <c r="AJ662" s="4">
        <f>IF(OR(F661=1,F661=2, F661=3,F661=9,F661=11,F661=12), C661-E661, IF(OR( F661=4, F661=5,F661=6, F661=7,F661=8,F661=10), E661-C661, ""))</f>
        <v>-5.5000000000000049E-3</v>
      </c>
      <c r="AK662" s="4">
        <v>-7.3390561694778797E-4</v>
      </c>
      <c r="AP662" s="4">
        <f>IF(OR(F661=1, F661=3,F661=4, F661=5,F661=9,F661=10,F661=11), D661-E661, IF(OR(F661=2,F661=6, F661=7,F661=8,F661=12), E661-D661, ""))</f>
        <v>-5.2000000000000032E-3</v>
      </c>
      <c r="AQ662" s="4">
        <v>2.2562392005553715E-3</v>
      </c>
    </row>
    <row r="663" spans="1:43" x14ac:dyDescent="0.3">
      <c r="A663" s="1">
        <v>40788</v>
      </c>
      <c r="B663" s="2">
        <v>7.7999999999999996E-3</v>
      </c>
      <c r="C663" s="2">
        <v>6.0000000000000001E-3</v>
      </c>
      <c r="D663" s="2">
        <v>5.0000000000000001E-3</v>
      </c>
      <c r="E663" s="2">
        <v>8.6999999999999994E-3</v>
      </c>
      <c r="F663">
        <f t="shared" si="38"/>
        <v>9</v>
      </c>
      <c r="G663">
        <f t="shared" si="39"/>
        <v>2011</v>
      </c>
      <c r="L663" s="4">
        <f>IF(OR(F662=1, F662=3, F662=4, F662=5, F662=6,F662=9,F662=10,F662=11), B662-C662, IF(OR(F662=2, F662=7,F662=8,F662=12), C662-B662, ""))</f>
        <v>6.5999999999999982E-3</v>
      </c>
      <c r="M663" s="4">
        <v>-5.2216781891112011E-3</v>
      </c>
      <c r="R663" s="4">
        <f>IF(OR(F662=1, F662=4, F662=9,F662=10,F662=11), D662-B662, IF(OR(F662=2,F662=3,F662=5,F662=6, F662=7,F662=8,F662=12), B662-D662, ""))</f>
        <v>-3.9000000000000007E-3</v>
      </c>
      <c r="S663" s="4">
        <v>4.2785099140954007E-3</v>
      </c>
      <c r="X663" s="2">
        <f>IF(OR(F662=1, F662=3, F662=4, F662=5,F662=9,F662=10,F662=11), B662-E662, IF(OR(F662=2, F662=6, F662=7,F662=8,F662=12), E662-B662, ""))</f>
        <v>-5.9999999999999984E-4</v>
      </c>
      <c r="Y663" s="4">
        <v>-4.6222131657723169E-3</v>
      </c>
      <c r="AD663" s="4">
        <f>IF(OR(F662=1, F662=3, F662=4, F662=5,F662=9,F662=10,F662=11), D662-C662, IF(OR(F662=2, F662=6, F662=7,F662=8,F662=12), C662-D662, ""))</f>
        <v>2.6999999999999975E-3</v>
      </c>
      <c r="AE663" s="4">
        <v>-9.4316827501580037E-4</v>
      </c>
      <c r="AJ663" s="4">
        <f>IF(OR(F662=1,F662=2, F662=3,F662=9,F662=11,F662=12), C662-E662, IF(OR( F662=4, F662=5,F662=6, F662=7,F662=8,F662=10), E662-C662, ""))</f>
        <v>-7.1999999999999981E-3</v>
      </c>
      <c r="AK663" s="4">
        <v>5.9946502333888419E-4</v>
      </c>
      <c r="AP663" s="4">
        <f>IF(OR(F662=1, F662=3,F662=4, F662=5,F662=9,F662=10,F662=11), D662-E662, IF(OR(F662=2,F662=6, F662=7,F662=8,F662=12), E662-D662, ""))</f>
        <v>-4.5000000000000005E-3</v>
      </c>
      <c r="AQ663" s="4">
        <v>-3.4370325167691618E-4</v>
      </c>
    </row>
    <row r="664" spans="1:43" x14ac:dyDescent="0.3">
      <c r="A664" s="1">
        <v>40791</v>
      </c>
      <c r="B664" s="2">
        <v>-4.4999999999999997E-3</v>
      </c>
      <c r="C664" s="2">
        <v>-1.1000000000000001E-3</v>
      </c>
      <c r="D664" s="2">
        <v>3.3999999999999998E-3</v>
      </c>
      <c r="E664" s="2">
        <v>-6.4000000000000003E-3</v>
      </c>
      <c r="F664">
        <f t="shared" si="38"/>
        <v>9</v>
      </c>
      <c r="G664">
        <f t="shared" si="39"/>
        <v>2011</v>
      </c>
      <c r="L664" s="4">
        <f>IF(OR(F663=1, F663=3, F663=4, F663=5, F663=6,F663=9,F663=10,F663=11), B663-C663, IF(OR(F663=2, F663=7,F663=8,F663=12), C663-B663, ""))</f>
        <v>1.7999999999999995E-3</v>
      </c>
      <c r="M664" s="4">
        <v>-5.7017120654795535E-4</v>
      </c>
      <c r="R664" s="4">
        <f>IF(OR(F663=1, F663=4, F663=9,F663=10,F663=11), D663-B663, IF(OR(F663=2,F663=3,F663=5,F663=6, F663=7,F663=8,F663=12), B663-D663, ""))</f>
        <v>-2.7999999999999995E-3</v>
      </c>
      <c r="S664" s="4">
        <v>-1.3277063499288182E-3</v>
      </c>
      <c r="X664" s="2">
        <f>IF(OR(F663=1, F663=3, F663=4, F663=5,F663=9,F663=10,F663=11), B663-E663, IF(OR(F663=2, F663=6, F663=7,F663=8,F663=12), E663-B663, ""))</f>
        <v>-8.9999999999999976E-4</v>
      </c>
      <c r="Y664" s="4">
        <v>-7.8403160111176987E-4</v>
      </c>
      <c r="AD664" s="4">
        <f>IF(OR(F663=1, F663=3, F663=4, F663=5,F663=9,F663=10,F663=11), D663-C663, IF(OR(F663=2, F663=6, F663=7,F663=8,F663=12), C663-D663, ""))</f>
        <v>-1E-3</v>
      </c>
      <c r="AE664" s="4">
        <v>-1.8978775564767736E-3</v>
      </c>
      <c r="AJ664" s="4">
        <f>IF(OR(F663=1,F663=2, F663=3,F663=9,F663=11,F663=12), C663-E663, IF(OR( F663=4, F663=5,F663=6, F663=7,F663=8,F663=10), E663-C663, ""))</f>
        <v>-2.6999999999999993E-3</v>
      </c>
      <c r="AK664" s="4">
        <v>-2.1386039456381453E-4</v>
      </c>
      <c r="AP664" s="4">
        <f>IF(OR(F663=1, F663=3,F663=4, F663=5,F663=9,F663=10,F663=11), D663-E663, IF(OR(F663=2,F663=6, F663=7,F663=8,F663=12), E663-D663, ""))</f>
        <v>-3.6999999999999993E-3</v>
      </c>
      <c r="AQ664" s="4">
        <v>-2.1117379510405881E-3</v>
      </c>
    </row>
    <row r="665" spans="1:43" x14ac:dyDescent="0.3">
      <c r="A665" s="1">
        <v>40792</v>
      </c>
      <c r="B665" s="2">
        <v>9.4000000000000004E-3</v>
      </c>
      <c r="C665" s="2">
        <v>6.6E-3</v>
      </c>
      <c r="D665" s="2">
        <v>4.4999999999999997E-3</v>
      </c>
      <c r="E665" s="2">
        <v>8.8999999999999999E-3</v>
      </c>
      <c r="F665">
        <f t="shared" si="38"/>
        <v>9</v>
      </c>
      <c r="G665">
        <f t="shared" si="39"/>
        <v>2011</v>
      </c>
      <c r="L665" s="4">
        <f>IF(OR(F664=1, F664=3, F664=4, F664=5, F664=6,F664=9,F664=10,F664=11), B664-C664, IF(OR(F664=2, F664=7,F664=8,F664=12), C664-B664, ""))</f>
        <v>-3.3999999999999994E-3</v>
      </c>
      <c r="M665" s="4">
        <v>-4.4467482777657639E-4</v>
      </c>
      <c r="R665" s="4">
        <f>IF(OR(F664=1, F664=4, F664=9,F664=10,F664=11), D664-B664, IF(OR(F664=2,F664=3,F664=5,F664=6, F664=7,F664=8,F664=12), B664-D664, ""))</f>
        <v>7.899999999999999E-3</v>
      </c>
      <c r="S665" s="4">
        <v>2.4825990277023337E-4</v>
      </c>
      <c r="X665" s="2">
        <f>IF(OR(F664=1, F664=3, F664=4, F664=5,F664=9,F664=10,F664=11), B664-E664, IF(OR(F664=2, F664=6, F664=7,F664=8,F664=12), E664-B664, ""))</f>
        <v>1.9000000000000006E-3</v>
      </c>
      <c r="Y665" s="4">
        <v>1.4030238178940274E-4</v>
      </c>
      <c r="AD665" s="4">
        <f>IF(OR(F664=1, F664=3, F664=4, F664=5,F664=9,F664=10,F664=11), D664-C664, IF(OR(F664=2, F664=6, F664=7,F664=8,F664=12), C664-D664, ""))</f>
        <v>4.4999999999999997E-3</v>
      </c>
      <c r="AE665" s="4">
        <v>-1.9641492500634301E-4</v>
      </c>
      <c r="AJ665" s="4">
        <f>IF(OR(F664=1,F664=2, F664=3,F664=9,F664=11,F664=12), C664-E664, IF(OR( F664=4, F664=5,F664=6, F664=7,F664=8,F664=10), E664-C664, ""))</f>
        <v>5.3E-3</v>
      </c>
      <c r="AK665" s="4">
        <v>5.8497720956597913E-4</v>
      </c>
      <c r="AP665" s="4">
        <f>IF(OR(F664=1, F664=3,F664=4, F664=5,F664=9,F664=10,F664=11), D664-E664, IF(OR(F664=2,F664=6, F664=7,F664=8,F664=12), E664-D664, ""))</f>
        <v>9.7999999999999997E-3</v>
      </c>
      <c r="AQ665" s="4">
        <v>3.8856228455963612E-4</v>
      </c>
    </row>
    <row r="666" spans="1:43" x14ac:dyDescent="0.3">
      <c r="A666" s="1">
        <v>40793</v>
      </c>
      <c r="B666" s="2">
        <v>1.1900000000000001E-2</v>
      </c>
      <c r="C666" s="2">
        <v>1.83E-2</v>
      </c>
      <c r="D666" s="2">
        <v>2.0799999999999999E-2</v>
      </c>
      <c r="E666" s="2">
        <v>1.2E-2</v>
      </c>
      <c r="F666">
        <f t="shared" si="38"/>
        <v>9</v>
      </c>
      <c r="G666">
        <f t="shared" si="39"/>
        <v>2011</v>
      </c>
      <c r="L666" s="4">
        <f>IF(OR(F665=1, F665=3, F665=4, F665=5, F665=6,F665=9,F665=10,F665=11), B665-C665, IF(OR(F665=2, F665=7,F665=8,F665=12), C665-B665, ""))</f>
        <v>2.8000000000000004E-3</v>
      </c>
      <c r="M666" s="4">
        <v>4.2721987389070411E-3</v>
      </c>
      <c r="R666" s="4">
        <f>IF(OR(F665=1, F665=4, F665=9,F665=10,F665=11), D665-B665, IF(OR(F665=2,F665=3,F665=5,F665=6, F665=7,F665=8,F665=12), B665-D665, ""))</f>
        <v>-4.9000000000000007E-3</v>
      </c>
      <c r="S666" s="4">
        <v>-2.6751889970238569E-3</v>
      </c>
      <c r="X666" s="2">
        <f>IF(OR(F665=1, F665=3, F665=4, F665=5,F665=9,F665=10,F665=11), B665-E665, IF(OR(F665=2, F665=6, F665=7,F665=8,F665=12), E665-B665, ""))</f>
        <v>5.0000000000000044E-4</v>
      </c>
      <c r="Y666" s="4">
        <v>5.2943952876303184E-3</v>
      </c>
      <c r="AD666" s="4">
        <f>IF(OR(F665=1, F665=3, F665=4, F665=5,F665=9,F665=10,F665=11), D665-C665, IF(OR(F665=2, F665=6, F665=7,F665=8,F665=12), C665-D665, ""))</f>
        <v>-2.1000000000000003E-3</v>
      </c>
      <c r="AE666" s="4">
        <v>1.5970097418831846E-3</v>
      </c>
      <c r="AJ666" s="4">
        <f>IF(OR(F665=1,F665=2, F665=3,F665=9,F665=11,F665=12), C665-E665, IF(OR( F665=4, F665=5,F665=6, F665=7,F665=8,F665=10), E665-C665, ""))</f>
        <v>-2.3E-3</v>
      </c>
      <c r="AK666" s="4">
        <v>1.0221965487232773E-3</v>
      </c>
      <c r="AP666" s="4">
        <f>IF(OR(F665=1, F665=3,F665=4, F665=5,F665=9,F665=10,F665=11), D665-E665, IF(OR(F665=2,F665=6, F665=7,F665=8,F665=12), E665-D665, ""))</f>
        <v>-4.4000000000000003E-3</v>
      </c>
      <c r="AQ666" s="4">
        <v>2.6192062906064619E-3</v>
      </c>
    </row>
    <row r="667" spans="1:43" x14ac:dyDescent="0.3">
      <c r="A667" s="1">
        <v>40794</v>
      </c>
      <c r="B667" s="2">
        <v>5.5999999999999999E-3</v>
      </c>
      <c r="C667" s="2">
        <v>1.9E-3</v>
      </c>
      <c r="D667" s="2">
        <v>6.1999999999999998E-3</v>
      </c>
      <c r="E667" s="2">
        <v>5.8999999999999999E-3</v>
      </c>
      <c r="F667">
        <f t="shared" si="38"/>
        <v>9</v>
      </c>
      <c r="G667">
        <f t="shared" si="39"/>
        <v>2011</v>
      </c>
      <c r="L667" s="4">
        <f>IF(OR(F666=1, F666=3, F666=4, F666=5, F666=6,F666=9,F666=10,F666=11), B666-C666, IF(OR(F666=2, F666=7,F666=8,F666=12), C666-B666, ""))</f>
        <v>-6.3999999999999994E-3</v>
      </c>
      <c r="M667" s="4">
        <v>1.8083333587691466E-3</v>
      </c>
      <c r="R667" s="4">
        <f>IF(OR(F666=1, F666=4, F666=9,F666=10,F666=11), D666-B666, IF(OR(F666=2,F666=3,F666=5,F666=6, F666=7,F666=8,F666=12), B666-D666, ""))</f>
        <v>8.8999999999999982E-3</v>
      </c>
      <c r="S667" s="4">
        <v>-2.129330192833576E-3</v>
      </c>
      <c r="X667" s="2">
        <f>IF(OR(F666=1, F666=3, F666=4, F666=5,F666=9,F666=10,F666=11), B666-E666, IF(OR(F666=2, F666=6, F666=7,F666=8,F666=12), E666-B666, ""))</f>
        <v>-9.9999999999999395E-5</v>
      </c>
      <c r="Y667" s="4">
        <v>3.1655915828043084E-3</v>
      </c>
      <c r="AD667" s="4">
        <f>IF(OR(F666=1, F666=3, F666=4, F666=5,F666=9,F666=10,F666=11), D666-C666, IF(OR(F666=2, F666=6, F666=7,F666=8,F666=12), C666-D666, ""))</f>
        <v>2.4999999999999988E-3</v>
      </c>
      <c r="AE667" s="4">
        <v>-3.2099683406442933E-4</v>
      </c>
      <c r="AJ667" s="4">
        <f>IF(OR(F666=1,F666=2, F666=3,F666=9,F666=11,F666=12), C666-E666, IF(OR( F666=4, F666=5,F666=6, F666=7,F666=8,F666=10), E666-C666, ""))</f>
        <v>6.3E-3</v>
      </c>
      <c r="AK667" s="4">
        <v>1.357258224035162E-3</v>
      </c>
      <c r="AP667" s="4">
        <f>IF(OR(F666=1, F666=3,F666=4, F666=5,F666=9,F666=10,F666=11), D666-E666, IF(OR(F666=2,F666=6, F666=7,F666=8,F666=12), E666-D666, ""))</f>
        <v>8.7999999999999988E-3</v>
      </c>
      <c r="AQ667" s="4">
        <v>1.0362613899707327E-3</v>
      </c>
    </row>
    <row r="668" spans="1:43" x14ac:dyDescent="0.3">
      <c r="A668" s="1">
        <v>40795</v>
      </c>
      <c r="B668" s="2">
        <v>-1.8200000000000001E-2</v>
      </c>
      <c r="C668" s="2">
        <v>0</v>
      </c>
      <c r="D668" s="2">
        <v>-2.4299999999999999E-2</v>
      </c>
      <c r="E668" s="2">
        <v>-1.7399999999999999E-2</v>
      </c>
      <c r="F668">
        <f t="shared" si="38"/>
        <v>9</v>
      </c>
      <c r="G668">
        <f t="shared" si="39"/>
        <v>2011</v>
      </c>
      <c r="L668" s="4">
        <f>IF(OR(F667=1, F667=3, F667=4, F667=5, F667=6,F667=9,F667=10,F667=11), B667-C667, IF(OR(F667=2, F667=7,F667=8,F667=12), C667-B667, ""))</f>
        <v>3.7000000000000002E-3</v>
      </c>
      <c r="M668" s="4">
        <v>5.9338997694860323E-4</v>
      </c>
      <c r="R668" s="4">
        <f>IF(OR(F667=1, F667=4, F667=9,F667=10,F667=11), D667-B667, IF(OR(F667=2,F667=3,F667=5,F667=6, F667=7,F667=8,F667=12), B667-D667, ""))</f>
        <v>5.9999999999999984E-4</v>
      </c>
      <c r="S668" s="4">
        <v>1.6245382901257314E-3</v>
      </c>
      <c r="X668" s="2">
        <f>IF(OR(F667=1, F667=3, F667=4, F667=5,F667=9,F667=10,F667=11), B667-E667, IF(OR(F667=2, F667=6, F667=7,F667=8,F667=12), E667-B667, ""))</f>
        <v>-2.9999999999999992E-4</v>
      </c>
      <c r="Y668" s="4">
        <v>3.0422576449426475E-4</v>
      </c>
      <c r="AD668" s="4">
        <f>IF(OR(F667=1, F667=3, F667=4, F667=5,F667=9,F667=10,F667=11), D667-C667, IF(OR(F667=2, F667=6, F667=7,F667=8,F667=12), C667-D667, ""))</f>
        <v>4.3E-3</v>
      </c>
      <c r="AE668" s="4">
        <v>2.2179282670743345E-3</v>
      </c>
      <c r="AJ668" s="4">
        <f>IF(OR(F667=1,F667=2, F667=3,F667=9,F667=11,F667=12), C667-E667, IF(OR( F667=4, F667=5,F667=6, F667=7,F667=8,F667=10), E667-C667, ""))</f>
        <v>-4.0000000000000001E-3</v>
      </c>
      <c r="AK668" s="4">
        <v>-2.8916421245433848E-4</v>
      </c>
      <c r="AP668" s="4">
        <f>IF(OR(F667=1, F667=3,F667=4, F667=5,F667=9,F667=10,F667=11), D667-E667, IF(OR(F667=2,F667=6, F667=7,F667=8,F667=12), E667-D667, ""))</f>
        <v>2.9999999999999992E-4</v>
      </c>
      <c r="AQ668" s="4">
        <v>1.9287640546199962E-3</v>
      </c>
    </row>
    <row r="669" spans="1:43" x14ac:dyDescent="0.3">
      <c r="A669" s="1">
        <v>40798</v>
      </c>
      <c r="B669" s="2">
        <v>-2.23E-2</v>
      </c>
      <c r="C669" s="2">
        <v>-1.89E-2</v>
      </c>
      <c r="D669" s="2">
        <v>-2.93E-2</v>
      </c>
      <c r="E669" s="2">
        <v>-2.1700000000000001E-2</v>
      </c>
      <c r="F669">
        <f t="shared" si="38"/>
        <v>9</v>
      </c>
      <c r="G669">
        <f t="shared" si="39"/>
        <v>2011</v>
      </c>
      <c r="L669" s="4">
        <f>IF(OR(F668=1, F668=3, F668=4, F668=5, F668=6,F668=9,F668=10,F668=11), B668-C668, IF(OR(F668=2, F668=7,F668=8,F668=12), C668-B668, ""))</f>
        <v>-1.8200000000000001E-2</v>
      </c>
      <c r="M669" s="4">
        <v>-8.0020704154344993E-4</v>
      </c>
      <c r="R669" s="4">
        <f>IF(OR(F668=1, F668=4, F668=9,F668=10,F668=11), D668-B668, IF(OR(F668=2,F668=3,F668=5,F668=6, F668=7,F668=8,F668=12), B668-D668, ""))</f>
        <v>-6.0999999999999978E-3</v>
      </c>
      <c r="S669" s="4">
        <v>5.9977579817439E-3</v>
      </c>
      <c r="X669" s="2">
        <f>IF(OR(F668=1, F668=3, F668=4, F668=5,F668=9,F668=10,F668=11), B668-E668, IF(OR(F668=2, F668=6, F668=7,F668=8,F668=12), E668-B668, ""))</f>
        <v>-8.000000000000021E-4</v>
      </c>
      <c r="Y669" s="4">
        <v>2.2907150264823376E-4</v>
      </c>
      <c r="AD669" s="4">
        <f>IF(OR(F668=1, F668=3, F668=4, F668=5,F668=9,F668=10,F668=11), D668-C668, IF(OR(F668=2, F668=6, F668=7,F668=8,F668=12), C668-D668, ""))</f>
        <v>-2.4299999999999999E-2</v>
      </c>
      <c r="AE669" s="4">
        <v>5.19755094020045E-3</v>
      </c>
      <c r="AJ669" s="4">
        <f>IF(OR(F668=1,F668=2, F668=3,F668=9,F668=11,F668=12), C668-E668, IF(OR( F668=4, F668=5,F668=6, F668=7,F668=8,F668=10), E668-C668, ""))</f>
        <v>1.7399999999999999E-2</v>
      </c>
      <c r="AK669" s="4">
        <v>1.0292785441916837E-3</v>
      </c>
      <c r="AP669" s="4">
        <f>IF(OR(F668=1, F668=3,F668=4, F668=5,F668=9,F668=10,F668=11), D668-E668, IF(OR(F668=2,F668=6, F668=7,F668=8,F668=12), E668-D668, ""))</f>
        <v>-6.8999999999999999E-3</v>
      </c>
      <c r="AQ669" s="4">
        <v>6.2268294843921337E-3</v>
      </c>
    </row>
    <row r="670" spans="1:43" x14ac:dyDescent="0.3">
      <c r="A670" s="1">
        <v>40799</v>
      </c>
      <c r="B670" s="2">
        <v>-1.1999999999999999E-3</v>
      </c>
      <c r="C670" s="2">
        <v>-2.69E-2</v>
      </c>
      <c r="D670" s="2">
        <v>-5.8999999999999999E-3</v>
      </c>
      <c r="E670" s="2">
        <v>-2.0999999999999999E-3</v>
      </c>
      <c r="F670">
        <f t="shared" si="38"/>
        <v>9</v>
      </c>
      <c r="G670">
        <f t="shared" si="39"/>
        <v>2011</v>
      </c>
      <c r="L670" s="4">
        <f>IF(OR(F669=1, F669=3, F669=4, F669=5, F669=6,F669=9,F669=10,F669=11), B669-C669, IF(OR(F669=2, F669=7,F669=8,F669=12), C669-B669, ""))</f>
        <v>-3.4000000000000002E-3</v>
      </c>
      <c r="M670" s="4">
        <v>-2.4410811459066907E-3</v>
      </c>
      <c r="R670" s="4">
        <f>IF(OR(F669=1, F669=4, F669=9,F669=10,F669=11), D669-B669, IF(OR(F669=2,F669=3,F669=5,F669=6, F669=7,F669=8,F669=12), B669-D669, ""))</f>
        <v>-6.9999999999999993E-3</v>
      </c>
      <c r="S670" s="4">
        <v>-1.6959064061554353E-3</v>
      </c>
      <c r="X670" s="2">
        <f>IF(OR(F669=1, F669=3, F669=4, F669=5,F669=9,F669=10,F669=11), B669-E669, IF(OR(F669=2, F669=6, F669=7,F669=8,F669=12), E669-B669, ""))</f>
        <v>-5.9999999999999984E-4</v>
      </c>
      <c r="Y670" s="4">
        <v>-2.4189031719061178E-3</v>
      </c>
      <c r="AD670" s="4">
        <f>IF(OR(F669=1, F669=3, F669=4, F669=5,F669=9,F669=10,F669=11), D669-C669, IF(OR(F669=2, F669=6, F669=7,F669=8,F669=12), C669-D669, ""))</f>
        <v>-1.04E-2</v>
      </c>
      <c r="AE670" s="4">
        <v>-4.136987552062126E-3</v>
      </c>
      <c r="AJ670" s="4">
        <f>IF(OR(F669=1,F669=2, F669=3,F669=9,F669=11,F669=12), C669-E669, IF(OR( F669=4, F669=5,F669=6, F669=7,F669=8,F669=10), E669-C669, ""))</f>
        <v>2.8000000000000004E-3</v>
      </c>
      <c r="AK670" s="4">
        <v>2.2177974000572864E-5</v>
      </c>
      <c r="AP670" s="4">
        <f>IF(OR(F669=1, F669=3,F669=4, F669=5,F669=9,F669=10,F669=11), D669-E669, IF(OR(F669=2,F669=6, F669=7,F669=8,F669=12), E669-D669, ""))</f>
        <v>-7.5999999999999991E-3</v>
      </c>
      <c r="AQ670" s="4">
        <v>-4.1148095780615531E-3</v>
      </c>
    </row>
    <row r="671" spans="1:43" x14ac:dyDescent="0.3">
      <c r="A671" s="1">
        <v>40800</v>
      </c>
      <c r="B671" s="2">
        <v>1.4500000000000001E-2</v>
      </c>
      <c r="C671" s="2">
        <v>-5.7000000000000002E-3</v>
      </c>
      <c r="D671" s="2">
        <v>1.4200000000000001E-2</v>
      </c>
      <c r="E671" s="2">
        <v>1.47E-2</v>
      </c>
      <c r="F671">
        <f t="shared" si="38"/>
        <v>9</v>
      </c>
      <c r="G671">
        <f t="shared" si="39"/>
        <v>2011</v>
      </c>
      <c r="L671" s="4">
        <f>IF(OR(F670=1, F670=3, F670=4, F670=5, F670=6,F670=9,F670=10,F670=11), B670-C670, IF(OR(F670=2, F670=7,F670=8,F670=12), C670-B670, ""))</f>
        <v>2.5700000000000001E-2</v>
      </c>
      <c r="M671" s="4">
        <v>9.7192732690052806E-4</v>
      </c>
      <c r="R671" s="4">
        <f>IF(OR(F670=1, F670=4, F670=9,F670=10,F670=11), D670-B670, IF(OR(F670=2,F670=3,F670=5,F670=6, F670=7,F670=8,F670=12), B670-D670, ""))</f>
        <v>-4.7000000000000002E-3</v>
      </c>
      <c r="S671" s="4">
        <v>2.2907622037708839E-3</v>
      </c>
      <c r="X671" s="2">
        <f>IF(OR(F670=1, F670=3, F670=4, F670=5,F670=9,F670=10,F670=11), B670-E670, IF(OR(F670=2, F670=6, F670=7,F670=8,F670=12), E670-B670, ""))</f>
        <v>8.9999999999999998E-4</v>
      </c>
      <c r="Y671" s="4">
        <v>-1.2533053410697069E-3</v>
      </c>
      <c r="AD671" s="4">
        <f>IF(OR(F670=1, F670=3, F670=4, F670=5,F670=9,F670=10,F670=11), D670-C670, IF(OR(F670=2, F670=6, F670=7,F670=8,F670=12), C670-D670, ""))</f>
        <v>2.1000000000000001E-2</v>
      </c>
      <c r="AE671" s="4">
        <v>3.2626895306714118E-3</v>
      </c>
      <c r="AJ671" s="4">
        <f>IF(OR(F670=1,F670=2, F670=3,F670=9,F670=11,F670=12), C670-E670, IF(OR( F670=4, F670=5,F670=6, F670=7,F670=8,F670=10), E670-C670, ""))</f>
        <v>-2.4799999999999999E-2</v>
      </c>
      <c r="AK671" s="4">
        <v>-2.2252326679702348E-3</v>
      </c>
      <c r="AP671" s="4">
        <f>IF(OR(F670=1, F670=3,F670=4, F670=5,F670=9,F670=10,F670=11), D670-E670, IF(OR(F670=2,F670=6, F670=7,F670=8,F670=12), E670-D670, ""))</f>
        <v>-3.8E-3</v>
      </c>
      <c r="AQ671" s="4">
        <v>1.037456862701177E-3</v>
      </c>
    </row>
    <row r="672" spans="1:43" x14ac:dyDescent="0.3">
      <c r="A672" s="1">
        <v>40801</v>
      </c>
      <c r="B672" s="2">
        <v>1.26E-2</v>
      </c>
      <c r="C672" s="2">
        <v>1.0800000000000001E-2</v>
      </c>
      <c r="D672" s="2">
        <v>1.9800000000000002E-2</v>
      </c>
      <c r="E672" s="2">
        <v>0.01</v>
      </c>
      <c r="F672">
        <f t="shared" si="38"/>
        <v>9</v>
      </c>
      <c r="G672">
        <f t="shared" si="39"/>
        <v>2011</v>
      </c>
      <c r="L672" s="4">
        <f>IF(OR(F671=1, F671=3, F671=4, F671=5, F671=6,F671=9,F671=10,F671=11), B671-C671, IF(OR(F671=2, F671=7,F671=8,F671=12), C671-B671, ""))</f>
        <v>2.0200000000000003E-2</v>
      </c>
      <c r="M672" s="4">
        <v>4.4069346705773594E-4</v>
      </c>
      <c r="R672" s="4">
        <f>IF(OR(F671=1, F671=4, F671=9,F671=10,F671=11), D671-B671, IF(OR(F671=2,F671=3,F671=5,F671=6, F671=7,F671=8,F671=12), B671-D671, ""))</f>
        <v>-2.9999999999999992E-4</v>
      </c>
      <c r="S672" s="4">
        <v>2.0748472447508098E-3</v>
      </c>
      <c r="X672" s="2">
        <f>IF(OR(F671=1, F671=3, F671=4, F671=5,F671=9,F671=10,F671=11), B671-E671, IF(OR(F671=2, F671=6, F671=7,F671=8,F671=12), E671-B671, ""))</f>
        <v>-1.9999999999999879E-4</v>
      </c>
      <c r="Y672" s="4">
        <v>-5.6000150591454276E-4</v>
      </c>
      <c r="AD672" s="4">
        <f>IF(OR(F671=1, F671=3, F671=4, F671=5,F671=9,F671=10,F671=11), D671-C671, IF(OR(F671=2, F671=6, F671=7,F671=8,F671=12), C671-D671, ""))</f>
        <v>1.9900000000000001E-2</v>
      </c>
      <c r="AE672" s="4">
        <v>2.5155407118085458E-3</v>
      </c>
      <c r="AJ672" s="4">
        <f>IF(OR(F671=1,F671=2, F671=3,F671=9,F671=11,F671=12), C671-E671, IF(OR( F671=4, F671=5,F671=6, F671=7,F671=8,F671=10), E671-C671, ""))</f>
        <v>-2.0400000000000001E-2</v>
      </c>
      <c r="AK672" s="4">
        <v>-1.0006949729722786E-3</v>
      </c>
      <c r="AP672" s="4">
        <f>IF(OR(F671=1, F671=3,F671=4, F671=5,F671=9,F671=10,F671=11), D671-E671, IF(OR(F671=2,F671=6, F671=7,F671=8,F671=12), E671-D671, ""))</f>
        <v>-4.9999999999999871E-4</v>
      </c>
      <c r="AQ672" s="4">
        <v>1.514845738836267E-3</v>
      </c>
    </row>
    <row r="673" spans="1:43" x14ac:dyDescent="0.3">
      <c r="A673" s="1">
        <v>40802</v>
      </c>
      <c r="B673" s="2">
        <v>1.6999999999999999E-3</v>
      </c>
      <c r="C673" s="2">
        <v>2.8299999999999999E-2</v>
      </c>
      <c r="D673" s="2">
        <v>6.1999999999999998E-3</v>
      </c>
      <c r="E673" s="2">
        <v>3.3999999999999998E-3</v>
      </c>
      <c r="F673">
        <f t="shared" si="38"/>
        <v>9</v>
      </c>
      <c r="G673">
        <f t="shared" si="39"/>
        <v>2011</v>
      </c>
      <c r="L673" s="4">
        <f>IF(OR(F672=1, F672=3, F672=4, F672=5, F672=6,F672=9,F672=10,F672=11), B672-C672, IF(OR(F672=2, F672=7,F672=8,F672=12), C672-B672, ""))</f>
        <v>1.7999999999999995E-3</v>
      </c>
      <c r="M673" s="4">
        <v>-1.7807226155390871E-3</v>
      </c>
      <c r="R673" s="4">
        <f>IF(OR(F672=1, F672=4, F672=9,F672=10,F672=11), D672-B672, IF(OR(F672=2,F672=3,F672=5,F672=6, F672=7,F672=8,F672=12), B672-D672, ""))</f>
        <v>7.2000000000000015E-3</v>
      </c>
      <c r="S673" s="4">
        <v>-8.278814462369475E-4</v>
      </c>
      <c r="X673" s="2">
        <f>IF(OR(F672=1, F672=3, F672=4, F672=5,F672=9,F672=10,F672=11), B672-E672, IF(OR(F672=2, F672=6, F672=7,F672=8,F672=12), E672-B672, ""))</f>
        <v>2.5999999999999999E-3</v>
      </c>
      <c r="Y673" s="4">
        <v>-2.8512482774792438E-3</v>
      </c>
      <c r="AD673" s="4">
        <f>IF(OR(F672=1, F672=3, F672=4, F672=5,F672=9,F672=10,F672=11), D672-C672, IF(OR(F672=2, F672=6, F672=7,F672=8,F672=12), C672-D672, ""))</f>
        <v>9.0000000000000011E-3</v>
      </c>
      <c r="AE673" s="4">
        <v>-2.6086040617760344E-3</v>
      </c>
      <c r="AJ673" s="4">
        <f>IF(OR(F672=1,F672=2, F672=3,F672=9,F672=11,F672=12), C672-E672, IF(OR( F672=4, F672=5,F672=6, F672=7,F672=8,F672=10), E672-C672, ""))</f>
        <v>8.0000000000000036E-4</v>
      </c>
      <c r="AK673" s="4">
        <v>-1.0705256619401567E-3</v>
      </c>
      <c r="AP673" s="4">
        <f>IF(OR(F672=1, F672=3,F672=4, F672=5,F672=9,F672=10,F672=11), D672-E672, IF(OR(F672=2,F672=6, F672=7,F672=8,F672=12), E672-D672, ""))</f>
        <v>9.8000000000000014E-3</v>
      </c>
      <c r="AQ673" s="4">
        <v>-3.6791297237161913E-3</v>
      </c>
    </row>
    <row r="674" spans="1:43" x14ac:dyDescent="0.3">
      <c r="A674" s="1">
        <v>40805</v>
      </c>
      <c r="B674" s="2">
        <v>-1.03E-2</v>
      </c>
      <c r="C674" s="2">
        <v>-1.29E-2</v>
      </c>
      <c r="D674" s="2">
        <v>-1.41E-2</v>
      </c>
      <c r="E674" s="2">
        <v>-1.11E-2</v>
      </c>
      <c r="F674">
        <f t="shared" si="38"/>
        <v>9</v>
      </c>
      <c r="G674">
        <f t="shared" si="39"/>
        <v>2011</v>
      </c>
      <c r="L674" s="4">
        <f>IF(OR(F673=1, F673=3, F673=4, F673=5, F673=6,F673=9,F673=10,F673=11), B673-C673, IF(OR(F673=2, F673=7,F673=8,F673=12), C673-B673, ""))</f>
        <v>-2.6599999999999999E-2</v>
      </c>
      <c r="M674" s="4">
        <v>-1.4274771742127101E-3</v>
      </c>
      <c r="R674" s="4">
        <f>IF(OR(F673=1, F673=4, F673=9,F673=10,F673=11), D673-B673, IF(OR(F673=2,F673=3,F673=5,F673=6, F673=7,F673=8,F673=12), B673-D673, ""))</f>
        <v>4.4999999999999997E-3</v>
      </c>
      <c r="S674" s="4">
        <v>2.8695914279619249E-3</v>
      </c>
      <c r="X674" s="2">
        <f>IF(OR(F673=1, F673=3, F673=4, F673=5,F673=9,F673=10,F673=11), B673-E673, IF(OR(F673=2, F673=6, F673=7,F673=8,F673=12), E673-B673, ""))</f>
        <v>-1.6999999999999999E-3</v>
      </c>
      <c r="Y674" s="4">
        <v>6.0165844601079484E-4</v>
      </c>
      <c r="AD674" s="4">
        <f>IF(OR(F673=1, F673=3, F673=4, F673=5,F673=9,F673=10,F673=11), D673-C673, IF(OR(F673=2, F673=6, F673=7,F673=8,F673=12), C673-D673, ""))</f>
        <v>-2.2099999999999998E-2</v>
      </c>
      <c r="AE674" s="4">
        <v>1.4421142537492148E-3</v>
      </c>
      <c r="AJ674" s="4">
        <f>IF(OR(F673=1,F673=2, F673=3,F673=9,F673=11,F673=12), C673-E673, IF(OR( F673=4, F673=5,F673=6, F673=7,F673=8,F673=10), E673-C673, ""))</f>
        <v>2.4899999999999999E-2</v>
      </c>
      <c r="AK674" s="4">
        <v>2.029135620223505E-3</v>
      </c>
      <c r="AP674" s="4">
        <f>IF(OR(F673=1, F673=3,F673=4, F673=5,F673=9,F673=10,F673=11), D673-E673, IF(OR(F673=2,F673=6, F673=7,F673=8,F673=12), E673-D673, ""))</f>
        <v>2.8E-3</v>
      </c>
      <c r="AQ674" s="4">
        <v>3.4712498739727198E-3</v>
      </c>
    </row>
    <row r="675" spans="1:43" x14ac:dyDescent="0.3">
      <c r="A675" s="1">
        <v>40806</v>
      </c>
      <c r="B675" s="2">
        <v>2.1499999999999998E-2</v>
      </c>
      <c r="C675" s="2">
        <v>2.5100000000000001E-2</v>
      </c>
      <c r="D675" s="2">
        <v>2.3900000000000001E-2</v>
      </c>
      <c r="E675" s="2">
        <v>2.1100000000000001E-2</v>
      </c>
      <c r="F675">
        <f t="shared" si="38"/>
        <v>9</v>
      </c>
      <c r="G675">
        <f t="shared" si="39"/>
        <v>2011</v>
      </c>
      <c r="L675" s="4">
        <f>IF(OR(F674=1, F674=3, F674=4, F674=5, F674=6,F674=9,F674=10,F674=11), B674-C674, IF(OR(F674=2, F674=7,F674=8,F674=12), C674-B674, ""))</f>
        <v>2.5999999999999999E-3</v>
      </c>
      <c r="M675" s="4">
        <v>-2.13227086425447E-3</v>
      </c>
      <c r="R675" s="4">
        <f>IF(OR(F674=1, F674=4, F674=9,F674=10,F674=11), D674-B674, IF(OR(F674=2,F674=3,F674=5,F674=6, F674=7,F674=8,F674=12), B674-D674, ""))</f>
        <v>-3.7999999999999996E-3</v>
      </c>
      <c r="S675" s="4">
        <v>2.4653026547111507E-3</v>
      </c>
      <c r="X675" s="2">
        <f>IF(OR(F674=1, F674=3, F674=4, F674=5,F674=9,F674=10,F674=11), B674-E674, IF(OR(F674=2, F674=6, F674=7,F674=8,F674=12), E674-B674, ""))</f>
        <v>8.0000000000000036E-4</v>
      </c>
      <c r="Y675" s="4">
        <v>-2.0192005382919914E-3</v>
      </c>
      <c r="AD675" s="4">
        <f>IF(OR(F674=1, F674=3, F674=4, F674=5,F674=9,F674=10,F674=11), D674-C674, IF(OR(F674=2, F674=6, F674=7,F674=8,F674=12), C674-D674, ""))</f>
        <v>-1.1999999999999997E-3</v>
      </c>
      <c r="AE675" s="4">
        <v>3.3303179045668065E-4</v>
      </c>
      <c r="AJ675" s="4">
        <f>IF(OR(F674=1,F674=2, F674=3,F674=9,F674=11,F674=12), C674-E674, IF(OR( F674=4, F674=5,F674=6, F674=7,F674=8,F674=10), E674-C674, ""))</f>
        <v>-1.7999999999999995E-3</v>
      </c>
      <c r="AK675" s="4">
        <v>1.1307032596247863E-4</v>
      </c>
      <c r="AP675" s="4">
        <f>IF(OR(F674=1, F674=3,F674=4, F674=5,F674=9,F674=10,F674=11), D674-E674, IF(OR(F674=2,F674=6, F674=7,F674=8,F674=12), E674-D674, ""))</f>
        <v>-2.9999999999999992E-3</v>
      </c>
      <c r="AQ675" s="4">
        <v>4.4610211641915928E-4</v>
      </c>
    </row>
    <row r="676" spans="1:43" x14ac:dyDescent="0.3">
      <c r="A676" s="1">
        <v>40807</v>
      </c>
      <c r="B676" s="2">
        <v>-1.4E-3</v>
      </c>
      <c r="C676" s="2">
        <v>7.7000000000000002E-3</v>
      </c>
      <c r="D676" s="2">
        <v>1.1900000000000001E-2</v>
      </c>
      <c r="E676" s="2">
        <v>-2E-3</v>
      </c>
      <c r="F676">
        <f t="shared" si="38"/>
        <v>9</v>
      </c>
      <c r="G676">
        <f t="shared" si="39"/>
        <v>2011</v>
      </c>
      <c r="L676" s="4">
        <f>IF(OR(F675=1, F675=3, F675=4, F675=5, F675=6,F675=9,F675=10,F675=11), B675-C675, IF(OR(F675=2, F675=7,F675=8,F675=12), C675-B675, ""))</f>
        <v>-3.6000000000000025E-3</v>
      </c>
      <c r="M676" s="4">
        <v>-1.1893951881761277E-3</v>
      </c>
      <c r="R676" s="4">
        <f>IF(OR(F675=1, F675=4, F675=9,F675=10,F675=11), D675-B675, IF(OR(F675=2,F675=3,F675=5,F675=6, F675=7,F675=8,F675=12), B675-D675, ""))</f>
        <v>2.4000000000000028E-3</v>
      </c>
      <c r="S676" s="4">
        <v>-1.2348334218357439E-3</v>
      </c>
      <c r="X676" s="2">
        <f>IF(OR(F675=1, F675=3, F675=4, F675=5,F675=9,F675=10,F675=11), B675-E675, IF(OR(F675=2, F675=6, F675=7,F675=8,F675=12), E675-B675, ""))</f>
        <v>3.9999999999999758E-4</v>
      </c>
      <c r="Y676" s="4">
        <v>-1.7626860881371773E-3</v>
      </c>
      <c r="AD676" s="4">
        <f>IF(OR(F675=1, F675=3, F675=4, F675=5,F675=9,F675=10,F675=11), D675-C675, IF(OR(F675=2, F675=6, F675=7,F675=8,F675=12), C675-D675, ""))</f>
        <v>-1.1999999999999997E-3</v>
      </c>
      <c r="AE676" s="4">
        <v>-2.4242286100118714E-3</v>
      </c>
      <c r="AJ676" s="4">
        <f>IF(OR(F675=1,F675=2, F675=3,F675=9,F675=11,F675=12), C675-E675, IF(OR( F675=4, F675=5,F675=6, F675=7,F675=8,F675=10), E675-C675, ""))</f>
        <v>4.0000000000000001E-3</v>
      </c>
      <c r="AK676" s="4">
        <v>-5.7329089996104976E-4</v>
      </c>
      <c r="AP676" s="4">
        <f>IF(OR(F675=1, F675=3,F675=4, F675=5,F675=9,F675=10,F675=11), D675-E675, IF(OR(F675=2,F675=6, F675=7,F675=8,F675=12), E675-D675, ""))</f>
        <v>2.8000000000000004E-3</v>
      </c>
      <c r="AQ676" s="4">
        <v>-2.9975195099729212E-3</v>
      </c>
    </row>
    <row r="677" spans="1:43" x14ac:dyDescent="0.3">
      <c r="A677" s="1">
        <v>40808</v>
      </c>
      <c r="B677" s="2">
        <v>-4.0800000000000003E-2</v>
      </c>
      <c r="C677" s="2">
        <v>-4.36E-2</v>
      </c>
      <c r="D677" s="2">
        <v>-4.1099999999999998E-2</v>
      </c>
      <c r="E677" s="2">
        <v>-4.1300000000000003E-2</v>
      </c>
      <c r="F677">
        <f t="shared" si="38"/>
        <v>9</v>
      </c>
      <c r="G677">
        <f t="shared" si="39"/>
        <v>2011</v>
      </c>
      <c r="L677" s="4">
        <f>IF(OR(F676=1, F676=3, F676=4, F676=5, F676=6,F676=9,F676=10,F676=11), B676-C676, IF(OR(F676=2, F676=7,F676=8,F676=12), C676-B676, ""))</f>
        <v>-9.1000000000000004E-3</v>
      </c>
      <c r="M677" s="4">
        <v>-8.5657368744232747E-4</v>
      </c>
      <c r="R677" s="4">
        <f>IF(OR(F676=1, F676=4, F676=9,F676=10,F676=11), D676-B676, IF(OR(F676=2,F676=3,F676=5,F676=6, F676=7,F676=8,F676=12), B676-D676, ""))</f>
        <v>1.3300000000000001E-2</v>
      </c>
      <c r="S677" s="4">
        <v>-3.886504017446021E-3</v>
      </c>
      <c r="X677" s="2">
        <f>IF(OR(F676=1, F676=3, F676=4, F676=5,F676=9,F676=10,F676=11), B676-E676, IF(OR(F676=2, F676=6, F676=7,F676=8,F676=12), E676-B676, ""))</f>
        <v>6.0000000000000006E-4</v>
      </c>
      <c r="Y677" s="4">
        <v>-1.8143632024064601E-3</v>
      </c>
      <c r="AD677" s="4">
        <f>IF(OR(F676=1, F676=3, F676=4, F676=5,F676=9,F676=10,F676=11), D676-C676, IF(OR(F676=2, F676=6, F676=7,F676=8,F676=12), C676-D676, ""))</f>
        <v>4.2000000000000006E-3</v>
      </c>
      <c r="AE677" s="4">
        <v>-4.7430777048883483E-3</v>
      </c>
      <c r="AJ677" s="4">
        <f>IF(OR(F676=1,F676=2, F676=3,F676=9,F676=11,F676=12), C676-E676, IF(OR( F676=4, F676=5,F676=6, F676=7,F676=8,F676=10), E676-C676, ""))</f>
        <v>9.7000000000000003E-3</v>
      </c>
      <c r="AK677" s="4">
        <v>-9.5778951496413266E-4</v>
      </c>
      <c r="AP677" s="4">
        <f>IF(OR(F676=1, F676=3,F676=4, F676=5,F676=9,F676=10,F676=11), D676-E676, IF(OR(F676=2,F676=6, F676=7,F676=8,F676=12), E676-D676, ""))</f>
        <v>1.3900000000000001E-2</v>
      </c>
      <c r="AQ677" s="4">
        <v>-5.7008672198524809E-3</v>
      </c>
    </row>
    <row r="678" spans="1:43" x14ac:dyDescent="0.3">
      <c r="A678" s="1">
        <v>40809</v>
      </c>
      <c r="B678" s="2">
        <v>-1.14E-2</v>
      </c>
      <c r="C678" s="2">
        <v>-1.89E-2</v>
      </c>
      <c r="D678" s="2">
        <v>-1.52E-2</v>
      </c>
      <c r="E678" s="2">
        <v>-1.2200000000000001E-2</v>
      </c>
      <c r="F678">
        <f t="shared" si="38"/>
        <v>9</v>
      </c>
      <c r="G678">
        <f t="shared" si="39"/>
        <v>2011</v>
      </c>
      <c r="L678" s="4">
        <f>IF(OR(F677=1, F677=3, F677=4, F677=5, F677=6,F677=9,F677=10,F677=11), B677-C677, IF(OR(F677=2, F677=7,F677=8,F677=12), C677-B677, ""))</f>
        <v>2.7999999999999969E-3</v>
      </c>
      <c r="M678" s="4">
        <v>2.8942779132811944E-4</v>
      </c>
      <c r="R678" s="4">
        <f>IF(OR(F677=1, F677=4, F677=9,F677=10,F677=11), D677-B677, IF(OR(F677=2,F677=3,F677=5,F677=6, F677=7,F677=8,F677=12), B677-D677, ""))</f>
        <v>-2.9999999999999472E-4</v>
      </c>
      <c r="S678" s="4">
        <v>-2.08447165796837E-3</v>
      </c>
      <c r="X678" s="2">
        <f>IF(OR(F677=1, F677=3, F677=4, F677=5,F677=9,F677=10,F677=11), B677-E677, IF(OR(F677=2, F677=6, F677=7,F677=8,F677=12), E677-B677, ""))</f>
        <v>5.0000000000000044E-4</v>
      </c>
      <c r="Y678" s="4">
        <v>-1.4432908334605209E-3</v>
      </c>
      <c r="AD678" s="4">
        <f>IF(OR(F677=1, F677=3, F677=4, F677=5,F677=9,F677=10,F677=11), D677-C677, IF(OR(F677=2, F677=6, F677=7,F677=8,F677=12), C677-D677, ""))</f>
        <v>2.5000000000000022E-3</v>
      </c>
      <c r="AE678" s="4">
        <v>-1.7950438666402505E-3</v>
      </c>
      <c r="AJ678" s="4">
        <f>IF(OR(F677=1,F677=2, F677=3,F677=9,F677=11,F677=12), C677-E677, IF(OR( F677=4, F677=5,F677=6, F677=7,F677=8,F677=10), E677-C677, ""))</f>
        <v>-2.2999999999999965E-3</v>
      </c>
      <c r="AK678" s="4">
        <v>-1.7327186247886404E-3</v>
      </c>
      <c r="AP678" s="4">
        <f>IF(OR(F677=1, F677=3,F677=4, F677=5,F677=9,F677=10,F677=11), D677-E677, IF(OR(F677=2,F677=6, F677=7,F677=8,F677=12), E677-D677, ""))</f>
        <v>2.0000000000000573E-4</v>
      </c>
      <c r="AQ678" s="4">
        <v>-3.5277624914288909E-3</v>
      </c>
    </row>
    <row r="679" spans="1:43" x14ac:dyDescent="0.3">
      <c r="A679" s="1">
        <v>40812</v>
      </c>
      <c r="B679" s="2">
        <v>-6.6E-3</v>
      </c>
      <c r="C679" s="2">
        <v>-2.0999999999999999E-3</v>
      </c>
      <c r="D679" s="2">
        <v>8.9999999999999998E-4</v>
      </c>
      <c r="E679" s="2">
        <v>-6.8999999999999999E-3</v>
      </c>
      <c r="F679">
        <f t="shared" si="38"/>
        <v>9</v>
      </c>
      <c r="G679">
        <f t="shared" si="39"/>
        <v>2011</v>
      </c>
      <c r="L679" s="4">
        <f>IF(OR(F678=1, F678=3, F678=4, F678=5, F678=6,F678=9,F678=10,F678=11), B678-C678, IF(OR(F678=2, F678=7,F678=8,F678=12), C678-B678, ""))</f>
        <v>7.4999999999999997E-3</v>
      </c>
      <c r="M679" s="4">
        <v>-2.0554448862441371E-3</v>
      </c>
      <c r="R679" s="4">
        <f>IF(OR(F678=1, F678=4, F678=9,F678=10,F678=11), D678-B678, IF(OR(F678=2,F678=3,F678=5,F678=6, F678=7,F678=8,F678=12), B678-D678, ""))</f>
        <v>-3.7999999999999996E-3</v>
      </c>
      <c r="S679" s="4">
        <v>2.9051067210544949E-3</v>
      </c>
      <c r="X679" s="2">
        <f>IF(OR(F678=1, F678=3, F678=4, F678=5,F678=9,F678=10,F678=11), B678-E678, IF(OR(F678=2, F678=6, F678=7,F678=8,F678=12), E678-B678, ""))</f>
        <v>8.0000000000000036E-4</v>
      </c>
      <c r="Y679" s="4">
        <v>-2.0017202122924131E-3</v>
      </c>
      <c r="AD679" s="4">
        <f>IF(OR(F678=1, F678=3, F678=4, F678=5,F678=9,F678=10,F678=11), D678-C678, IF(OR(F678=2, F678=6, F678=7,F678=8,F678=12), C678-D678, ""))</f>
        <v>3.7000000000000002E-3</v>
      </c>
      <c r="AE679" s="4">
        <v>8.4966183481035781E-4</v>
      </c>
      <c r="AJ679" s="4">
        <f>IF(OR(F678=1,F678=2, F678=3,F678=9,F678=11,F678=12), C678-E678, IF(OR( F678=4, F678=5,F678=6, F678=7,F678=8,F678=10), E678-C678, ""))</f>
        <v>-6.6999999999999994E-3</v>
      </c>
      <c r="AK679" s="4">
        <v>5.3724673951724075E-5</v>
      </c>
      <c r="AP679" s="4">
        <f>IF(OR(F678=1, F678=3,F678=4, F678=5,F678=9,F678=10,F678=11), D678-E678, IF(OR(F678=2,F678=6, F678=7,F678=8,F678=12), E678-D678, ""))</f>
        <v>-2.9999999999999992E-3</v>
      </c>
      <c r="AQ679" s="4">
        <v>9.0338650876208189E-4</v>
      </c>
    </row>
    <row r="680" spans="1:43" x14ac:dyDescent="0.3">
      <c r="A680" s="1">
        <v>40813</v>
      </c>
      <c r="B680" s="2">
        <v>2.81E-2</v>
      </c>
      <c r="C680" s="2">
        <v>2.5700000000000001E-2</v>
      </c>
      <c r="D680" s="2">
        <v>2.5100000000000001E-2</v>
      </c>
      <c r="E680" s="2">
        <v>2.9499999999999998E-2</v>
      </c>
      <c r="F680">
        <f t="shared" si="38"/>
        <v>9</v>
      </c>
      <c r="G680">
        <f t="shared" si="39"/>
        <v>2011</v>
      </c>
      <c r="L680" s="4">
        <f>IF(OR(F679=1, F679=3, F679=4, F679=5, F679=6,F679=9,F679=10,F679=11), B679-C679, IF(OR(F679=2, F679=7,F679=8,F679=12), C679-B679, ""))</f>
        <v>-4.5000000000000005E-3</v>
      </c>
      <c r="M680" s="4">
        <v>7.6252087420268806E-5</v>
      </c>
      <c r="R680" s="4">
        <f>IF(OR(F679=1, F679=4, F679=9,F679=10,F679=11), D679-B679, IF(OR(F679=2,F679=3,F679=5,F679=6, F679=7,F679=8,F679=12), B679-D679, ""))</f>
        <v>7.4999999999999997E-3</v>
      </c>
      <c r="S680" s="4">
        <v>1.4462962792238293E-3</v>
      </c>
      <c r="X680" s="2">
        <f>IF(OR(F679=1, F679=3, F679=4, F679=5,F679=9,F679=10,F679=11), B679-E679, IF(OR(F679=2, F679=6, F679=7,F679=8,F679=12), E679-B679, ""))</f>
        <v>2.9999999999999992E-4</v>
      </c>
      <c r="Y680" s="4">
        <v>8.1443308228116771E-4</v>
      </c>
      <c r="AD680" s="4">
        <f>IF(OR(F679=1, F679=3, F679=4, F679=5,F679=9,F679=10,F679=11), D679-C679, IF(OR(F679=2, F679=6, F679=7,F679=8,F679=12), C679-D679, ""))</f>
        <v>3.0000000000000001E-3</v>
      </c>
      <c r="AE680" s="4">
        <v>1.5225483666440982E-3</v>
      </c>
      <c r="AJ680" s="4">
        <f>IF(OR(F679=1,F679=2, F679=3,F679=9,F679=11,F679=12), C679-E679, IF(OR( F679=4, F679=5,F679=6, F679=7,F679=8,F679=10), E679-C679, ""))</f>
        <v>4.8000000000000004E-3</v>
      </c>
      <c r="AK680" s="4">
        <v>7.3818099486089891E-4</v>
      </c>
      <c r="AP680" s="4">
        <f>IF(OR(F679=1, F679=3,F679=4, F679=5,F679=9,F679=10,F679=11), D679-E679, IF(OR(F679=2,F679=6, F679=7,F679=8,F679=12), E679-D679, ""))</f>
        <v>7.7999999999999996E-3</v>
      </c>
      <c r="AQ680" s="4">
        <v>2.2607293615049973E-3</v>
      </c>
    </row>
    <row r="681" spans="1:43" x14ac:dyDescent="0.3">
      <c r="A681" s="1">
        <v>40814</v>
      </c>
      <c r="B681" s="2">
        <v>-5.1000000000000004E-3</v>
      </c>
      <c r="C681" s="2">
        <v>-1.0999999999999999E-2</v>
      </c>
      <c r="D681" s="2">
        <v>-1.12E-2</v>
      </c>
      <c r="E681" s="2">
        <v>-4.7000000000000002E-3</v>
      </c>
      <c r="F681">
        <f t="shared" si="38"/>
        <v>9</v>
      </c>
      <c r="G681">
        <f t="shared" si="39"/>
        <v>2011</v>
      </c>
      <c r="L681" s="4">
        <f>IF(OR(F680=1, F680=3, F680=4, F680=5, F680=6,F680=9,F680=10,F680=11), B680-C680, IF(OR(F680=2, F680=7,F680=8,F680=12), C680-B680, ""))</f>
        <v>2.3999999999999994E-3</v>
      </c>
      <c r="M681" s="4">
        <v>-1.0020044520092312E-3</v>
      </c>
      <c r="R681" s="4">
        <f>IF(OR(F680=1, F680=4, F680=9,F680=10,F680=11), D680-B680, IF(OR(F680=2,F680=3,F680=5,F680=6, F680=7,F680=8,F680=12), B680-D680, ""))</f>
        <v>-2.9999999999999992E-3</v>
      </c>
      <c r="S681" s="4">
        <v>-1.2055243190510889E-3</v>
      </c>
      <c r="X681" s="2">
        <f>IF(OR(F680=1, F680=3, F680=4, F680=5,F680=9,F680=10,F680=11), B680-E680, IF(OR(F680=2, F680=6, F680=7,F680=8,F680=12), E680-B680, ""))</f>
        <v>-1.3999999999999985E-3</v>
      </c>
      <c r="Y681" s="4">
        <v>-8.3113982315626868E-4</v>
      </c>
      <c r="AD681" s="4">
        <f>IF(OR(F680=1, F680=3, F680=4, F680=5,F680=9,F680=10,F680=11), D680-C680, IF(OR(F680=2, F680=6, F680=7,F680=8,F680=12), C680-D680, ""))</f>
        <v>-5.9999999999999984E-4</v>
      </c>
      <c r="AE681" s="4">
        <v>-2.20752877106032E-3</v>
      </c>
      <c r="AJ681" s="4">
        <f>IF(OR(F680=1,F680=2, F680=3,F680=9,F680=11,F680=12), C680-E680, IF(OR( F680=4, F680=5,F680=6, F680=7,F680=8,F680=10), E680-C680, ""))</f>
        <v>-3.7999999999999978E-3</v>
      </c>
      <c r="AK681" s="4">
        <v>1.708646288529625E-4</v>
      </c>
      <c r="AP681" s="4">
        <f>IF(OR(F680=1, F680=3,F680=4, F680=5,F680=9,F680=10,F680=11), D680-E680, IF(OR(F680=2,F680=6, F680=7,F680=8,F680=12), E680-D680, ""))</f>
        <v>-4.3999999999999977E-3</v>
      </c>
      <c r="AQ681" s="4">
        <v>-2.0366641422073575E-3</v>
      </c>
    </row>
    <row r="682" spans="1:43" x14ac:dyDescent="0.3">
      <c r="A682" s="1">
        <v>40815</v>
      </c>
      <c r="B682" s="2">
        <v>1.41E-2</v>
      </c>
      <c r="C682" s="2">
        <v>1.6799999999999999E-2</v>
      </c>
      <c r="D682" s="2">
        <v>1.4800000000000001E-2</v>
      </c>
      <c r="E682" s="2">
        <v>1.5299999999999999E-2</v>
      </c>
      <c r="F682">
        <f t="shared" si="38"/>
        <v>9</v>
      </c>
      <c r="G682">
        <f t="shared" si="39"/>
        <v>2011</v>
      </c>
      <c r="L682" s="4">
        <f>IF(OR(F681=1, F681=3, F681=4, F681=5, F681=6,F681=9,F681=10,F681=11), B681-C681, IF(OR(F681=2, F681=7,F681=8,F681=12), C681-B681, ""))</f>
        <v>5.899999999999999E-3</v>
      </c>
      <c r="M682" s="4">
        <v>7.7060962753768263E-3</v>
      </c>
      <c r="R682" s="4">
        <f>IF(OR(F681=1, F681=4, F681=9,F681=10,F681=11), D681-B681, IF(OR(F681=2,F681=3,F681=5,F681=6, F681=7,F681=8,F681=12), B681-D681, ""))</f>
        <v>-6.0999999999999995E-3</v>
      </c>
      <c r="S682" s="4">
        <v>-2.9189880706843186E-3</v>
      </c>
      <c r="X682" s="2">
        <f>IF(OR(F681=1, F681=3, F681=4, F681=5,F681=9,F681=10,F681=11), B681-E681, IF(OR(F681=2, F681=6, F681=7,F681=8,F681=12), E681-B681, ""))</f>
        <v>-4.0000000000000018E-4</v>
      </c>
      <c r="Y682" s="4">
        <v>7.1794065653653979E-3</v>
      </c>
      <c r="AD682" s="4">
        <f>IF(OR(F681=1, F681=3, F681=4, F681=5,F681=9,F681=10,F681=11), D681-C681, IF(OR(F681=2, F681=6, F681=7,F681=8,F681=12), C681-D681, ""))</f>
        <v>-2.0000000000000052E-4</v>
      </c>
      <c r="AE682" s="4">
        <v>4.7871082046925077E-3</v>
      </c>
      <c r="AJ682" s="4">
        <f>IF(OR(F681=1,F681=2, F681=3,F681=9,F681=11,F681=12), C681-E681, IF(OR( F681=4, F681=5,F681=6, F681=7,F681=8,F681=10), E681-C681, ""))</f>
        <v>-6.2999999999999992E-3</v>
      </c>
      <c r="AK682" s="4">
        <v>-5.2668971001142845E-4</v>
      </c>
      <c r="AP682" s="4">
        <f>IF(OR(F681=1, F681=3,F681=4, F681=5,F681=9,F681=10,F681=11), D681-E681, IF(OR(F681=2,F681=6, F681=7,F681=8,F681=12), E681-D681, ""))</f>
        <v>-6.4999999999999997E-3</v>
      </c>
      <c r="AQ682" s="4">
        <v>4.2604184946810793E-3</v>
      </c>
    </row>
    <row r="683" spans="1:43" x14ac:dyDescent="0.3">
      <c r="A683" s="1">
        <v>40816</v>
      </c>
      <c r="B683" s="2">
        <v>-1.44E-2</v>
      </c>
      <c r="C683" s="2">
        <v>-1.84E-2</v>
      </c>
      <c r="D683" s="2">
        <v>-1.9199999999999998E-2</v>
      </c>
      <c r="E683" s="2">
        <v>-1.46E-2</v>
      </c>
      <c r="F683">
        <f t="shared" si="38"/>
        <v>9</v>
      </c>
      <c r="G683">
        <f t="shared" si="39"/>
        <v>2011</v>
      </c>
      <c r="L683" s="4">
        <f>IF(OR(F682=1, F682=3, F682=4, F682=5, F682=6,F682=9,F682=10,F682=11), B682-C682, IF(OR(F682=2, F682=7,F682=8,F682=12), C682-B682, ""))</f>
        <v>-2.6999999999999993E-3</v>
      </c>
      <c r="M683" s="4">
        <v>1.4158316563415941E-4</v>
      </c>
      <c r="R683" s="4">
        <f>IF(OR(F682=1, F682=4, F682=9,F682=10,F682=11), D682-B682, IF(OR(F682=2,F682=3,F682=5,F682=6, F682=7,F682=8,F682=12), B682-D682, ""))</f>
        <v>7.0000000000000097E-4</v>
      </c>
      <c r="S683" s="4">
        <v>-2.8494267950989328E-4</v>
      </c>
      <c r="X683" s="2">
        <f>IF(OR(F682=1, F682=3, F682=4, F682=5,F682=9,F682=10,F682=11), B682-E682, IF(OR(F682=2, F682=6, F682=7,F682=8,F682=12), E682-B682, ""))</f>
        <v>-1.1999999999999997E-3</v>
      </c>
      <c r="Y683" s="4">
        <v>2.1134194975650292E-3</v>
      </c>
      <c r="AD683" s="4">
        <f>IF(OR(F682=1, F682=3, F682=4, F682=5,F682=9,F682=10,F682=11), D682-C682, IF(OR(F682=2, F682=6, F682=7,F682=8,F682=12), C682-D682, ""))</f>
        <v>-1.9999999999999983E-3</v>
      </c>
      <c r="AE683" s="4">
        <v>-1.4335951387573387E-4</v>
      </c>
      <c r="AJ683" s="4">
        <f>IF(OR(F682=1,F682=2, F682=3,F682=9,F682=11,F682=12), C682-E682, IF(OR( F682=4, F682=5,F682=6, F682=7,F682=8,F682=10), E682-C682, ""))</f>
        <v>1.4999999999999996E-3</v>
      </c>
      <c r="AK683" s="4">
        <v>1.9718363319308698E-3</v>
      </c>
      <c r="AP683" s="4">
        <f>IF(OR(F682=1, F682=3,F682=4, F682=5,F682=9,F682=10,F682=11), D682-E682, IF(OR(F682=2,F682=6, F682=7,F682=8,F682=12), E682-D682, ""))</f>
        <v>-4.9999999999999871E-4</v>
      </c>
      <c r="AQ683" s="4">
        <v>1.8284768180551357E-3</v>
      </c>
    </row>
    <row r="684" spans="1:43" x14ac:dyDescent="0.3">
      <c r="A684" s="1">
        <v>40819</v>
      </c>
      <c r="B684" s="2">
        <v>-1.9E-2</v>
      </c>
      <c r="C684" s="2">
        <v>-2.52E-2</v>
      </c>
      <c r="D684" s="2">
        <v>-2.98E-2</v>
      </c>
      <c r="E684" s="2">
        <v>-1.84E-2</v>
      </c>
      <c r="F684">
        <f t="shared" si="38"/>
        <v>10</v>
      </c>
      <c r="G684">
        <f t="shared" si="39"/>
        <v>2011</v>
      </c>
      <c r="L684" s="4">
        <f>IF(OR(F683=1, F683=3, F683=4, F683=5, F683=6,F683=9,F683=10,F683=11), B683-C683, IF(OR(F683=2, F683=7,F683=8,F683=12), C683-B683, ""))</f>
        <v>4.0000000000000001E-3</v>
      </c>
      <c r="M684" s="4">
        <v>-1.1979986448104312E-3</v>
      </c>
      <c r="R684" s="4">
        <f>IF(OR(F683=1, F683=4, F683=9,F683=10,F683=11), D683-B683, IF(OR(F683=2,F683=3,F683=5,F683=6, F683=7,F683=8,F683=12), B683-D683, ""))</f>
        <v>-4.7999999999999987E-3</v>
      </c>
      <c r="S684" s="4">
        <v>-3.9497481838380762E-3</v>
      </c>
      <c r="X684" s="2">
        <f>IF(OR(F683=1, F683=3, F683=4, F683=5,F683=9,F683=10,F683=11), B683-E683, IF(OR(F683=2, F683=6, F683=7,F683=8,F683=12), E683-B683, ""))</f>
        <v>2.0000000000000052E-4</v>
      </c>
      <c r="Y684" s="4">
        <v>-7.8462952368227572E-4</v>
      </c>
      <c r="AD684" s="4">
        <f>IF(OR(F683=1, F683=3, F683=4, F683=5,F683=9,F683=10,F683=11), D683-C683, IF(OR(F683=2, F683=6, F683=7,F683=8,F683=12), C683-D683, ""))</f>
        <v>-7.9999999999999863E-4</v>
      </c>
      <c r="AE684" s="4">
        <v>-5.1477468286485074E-3</v>
      </c>
      <c r="AJ684" s="4">
        <f>IF(OR(F683=1,F683=2, F683=3,F683=9,F683=11,F683=12), C683-E683, IF(OR( F683=4, F683=5,F683=6, F683=7,F683=8,F683=10), E683-C683, ""))</f>
        <v>-3.7999999999999996E-3</v>
      </c>
      <c r="AK684" s="4">
        <v>-4.1336912112815549E-4</v>
      </c>
      <c r="AP684" s="4">
        <f>IF(OR(F683=1, F683=3,F683=4, F683=5,F683=9,F683=10,F683=11), D683-E683, IF(OR(F683=2,F683=6, F683=7,F683=8,F683=12), E683-D683, ""))</f>
        <v>-4.5999999999999982E-3</v>
      </c>
      <c r="AQ684" s="4">
        <v>-4.7343777075203528E-3</v>
      </c>
    </row>
    <row r="685" spans="1:43" x14ac:dyDescent="0.3">
      <c r="A685" s="1">
        <v>40820</v>
      </c>
      <c r="B685" s="2">
        <v>-1.6E-2</v>
      </c>
      <c r="C685" s="2">
        <v>-2.6800000000000001E-2</v>
      </c>
      <c r="D685" s="2">
        <v>-2.9700000000000001E-2</v>
      </c>
      <c r="E685" s="2">
        <v>-1.77E-2</v>
      </c>
      <c r="F685">
        <f t="shared" si="38"/>
        <v>10</v>
      </c>
      <c r="G685">
        <f t="shared" si="39"/>
        <v>2011</v>
      </c>
      <c r="L685" s="4">
        <f>IF(OR(F684=1, F684=3, F684=4, F684=5, F684=6,F684=9,F684=10,F684=11), B684-C684, IF(OR(F684=2, F684=7,F684=8,F684=12), C684-B684, ""))</f>
        <v>6.2000000000000006E-3</v>
      </c>
      <c r="M685" s="4">
        <v>-5.5439503187991665E-3</v>
      </c>
      <c r="R685" s="4">
        <f>IF(OR(F684=1, F684=4, F684=9,F684=10,F684=11), D684-B684, IF(OR(F684=2,F684=3,F684=5,F684=6, F684=7,F684=8,F684=12), B684-D684, ""))</f>
        <v>-1.0800000000000001E-2</v>
      </c>
      <c r="S685" s="4">
        <v>3.357345611430196E-4</v>
      </c>
      <c r="X685" s="2">
        <f>IF(OR(F684=1, F684=3, F684=4, F684=5,F684=9,F684=10,F684=11), B684-E684, IF(OR(F684=2, F684=6, F684=7,F684=8,F684=12), E684-B684, ""))</f>
        <v>-5.9999999999999984E-4</v>
      </c>
      <c r="Y685" s="4">
        <v>-5.4597501893663856E-3</v>
      </c>
      <c r="AD685" s="4">
        <f>IF(OR(F684=1, F684=3, F684=4, F684=5,F684=9,F684=10,F684=11), D684-C684, IF(OR(F684=2, F684=6, F684=7,F684=8,F684=12), C684-D684, ""))</f>
        <v>-4.5999999999999999E-3</v>
      </c>
      <c r="AE685" s="4">
        <v>-5.2082157576561474E-3</v>
      </c>
      <c r="AJ685" s="4">
        <f>IF(OR(F684=1,F684=2, F684=3,F684=9,F684=11,F684=12), C684-E684, IF(OR( F684=4, F684=5,F684=6, F684=7,F684=8,F684=10), E684-C684, ""))</f>
        <v>6.8000000000000005E-3</v>
      </c>
      <c r="AK685" s="4">
        <v>-8.4200129432780886E-5</v>
      </c>
      <c r="AP685" s="4">
        <f>IF(OR(F684=1, F684=3,F684=4, F684=5,F684=9,F684=10,F684=11), D684-E684, IF(OR(F684=2,F684=6, F684=7,F684=8,F684=12), E684-D684, ""))</f>
        <v>-1.14E-2</v>
      </c>
      <c r="AQ685" s="4">
        <v>-5.1240156282233666E-3</v>
      </c>
    </row>
    <row r="686" spans="1:43" x14ac:dyDescent="0.3">
      <c r="A686" s="1">
        <v>40821</v>
      </c>
      <c r="B686" s="2">
        <v>-4.4000000000000003E-3</v>
      </c>
      <c r="C686" s="2">
        <v>-1.7000000000000001E-2</v>
      </c>
      <c r="D686" s="2">
        <v>-2.3800000000000002E-2</v>
      </c>
      <c r="E686" s="2">
        <v>-4.5999999999999999E-3</v>
      </c>
      <c r="F686">
        <f t="shared" si="38"/>
        <v>10</v>
      </c>
      <c r="G686">
        <f t="shared" si="39"/>
        <v>2011</v>
      </c>
      <c r="L686" s="4">
        <f>IF(OR(F685=1, F685=3, F685=4, F685=5, F685=6,F685=9,F685=10,F685=11), B685-C685, IF(OR(F685=2, F685=7,F685=8,F685=12), C685-B685, ""))</f>
        <v>1.0800000000000001E-2</v>
      </c>
      <c r="M686" s="4">
        <v>-1.7363633841401423E-3</v>
      </c>
      <c r="R686" s="4">
        <f>IF(OR(F685=1, F685=4, F685=9,F685=10,F685=11), D685-B685, IF(OR(F685=2,F685=3,F685=5,F685=6, F685=7,F685=8,F685=12), B685-D685, ""))</f>
        <v>-1.37E-2</v>
      </c>
      <c r="S686" s="4">
        <v>2.0875843079757664E-3</v>
      </c>
      <c r="X686" s="2">
        <f>IF(OR(F685=1, F685=3, F685=4, F685=5,F685=9,F685=10,F685=11), B685-E685, IF(OR(F685=2, F685=6, F685=7,F685=8,F685=12), E685-B685, ""))</f>
        <v>1.7000000000000001E-3</v>
      </c>
      <c r="Y686" s="4">
        <v>-1.8630411028596971E-3</v>
      </c>
      <c r="AD686" s="4">
        <f>IF(OR(F685=1, F685=3, F685=4, F685=5,F685=9,F685=10,F685=11), D685-C685, IF(OR(F685=2, F685=6, F685=7,F685=8,F685=12), C685-D685, ""))</f>
        <v>-2.8999999999999998E-3</v>
      </c>
      <c r="AE686" s="4">
        <v>3.5122092383562406E-4</v>
      </c>
      <c r="AJ686" s="4">
        <f>IF(OR(F685=1,F685=2, F685=3,F685=9,F685=11,F685=12), C685-E685, IF(OR( F685=4, F685=5,F685=6, F685=7,F685=8,F685=10), E685-C685, ""))</f>
        <v>9.1000000000000004E-3</v>
      </c>
      <c r="AK686" s="4">
        <v>1.2667771871955474E-4</v>
      </c>
      <c r="AP686" s="4">
        <f>IF(OR(F685=1, F685=3,F685=4, F685=5,F685=9,F685=10,F685=11), D685-E685, IF(OR(F685=2,F685=6, F685=7,F685=8,F685=12), E685-D685, ""))</f>
        <v>-1.2E-2</v>
      </c>
      <c r="AQ686" s="4">
        <v>2.2454320511606932E-4</v>
      </c>
    </row>
    <row r="687" spans="1:43" x14ac:dyDescent="0.3">
      <c r="A687" s="1">
        <v>40823</v>
      </c>
      <c r="B687" s="2">
        <v>2.8799999999999999E-2</v>
      </c>
      <c r="C687" s="2">
        <v>3.7600000000000001E-2</v>
      </c>
      <c r="D687" s="2">
        <v>3.8699999999999998E-2</v>
      </c>
      <c r="E687" s="2">
        <v>2.7900000000000001E-2</v>
      </c>
      <c r="F687">
        <f t="shared" si="38"/>
        <v>10</v>
      </c>
      <c r="G687">
        <f t="shared" si="39"/>
        <v>2011</v>
      </c>
      <c r="L687" s="4">
        <f>IF(OR(F686=1, F686=3, F686=4, F686=5, F686=6,F686=9,F686=10,F686=11), B686-C686, IF(OR(F686=2, F686=7,F686=8,F686=12), C686-B686, ""))</f>
        <v>1.26E-2</v>
      </c>
      <c r="M687" s="4">
        <v>-6.3882157278063265E-3</v>
      </c>
      <c r="R687" s="4">
        <f>IF(OR(F686=1, F686=4, F686=9,F686=10,F686=11), D686-B686, IF(OR(F686=2,F686=3,F686=5,F686=6, F686=7,F686=8,F686=12), B686-D686, ""))</f>
        <v>-1.9400000000000001E-2</v>
      </c>
      <c r="S687" s="4">
        <v>2.6704434280404106E-3</v>
      </c>
      <c r="X687" s="2">
        <f>IF(OR(F686=1, F686=3, F686=4, F686=5,F686=9,F686=10,F686=11), B686-E686, IF(OR(F686=2, F686=6, F686=7,F686=8,F686=12), E686-B686, ""))</f>
        <v>1.9999999999999966E-4</v>
      </c>
      <c r="Y687" s="4">
        <v>-4.2188957295015411E-3</v>
      </c>
      <c r="AD687" s="4">
        <f>IF(OR(F686=1, F686=3, F686=4, F686=5,F686=9,F686=10,F686=11), D686-C686, IF(OR(F686=2, F686=6, F686=7,F686=8,F686=12), C686-D686, ""))</f>
        <v>-6.8000000000000005E-3</v>
      </c>
      <c r="AE687" s="4">
        <v>-3.7177722997659163E-3</v>
      </c>
      <c r="AJ687" s="4">
        <f>IF(OR(F686=1,F686=2, F686=3,F686=9,F686=11,F686=12), C686-E686, IF(OR( F686=4, F686=5,F686=6, F686=7,F686=8,F686=10), E686-C686, ""))</f>
        <v>1.2400000000000001E-2</v>
      </c>
      <c r="AK687" s="4">
        <v>-2.1693199983047855E-3</v>
      </c>
      <c r="AP687" s="4">
        <f>IF(OR(F686=1, F686=3,F686=4, F686=5,F686=9,F686=10,F686=11), D686-E686, IF(OR(F686=2,F686=6, F686=7,F686=8,F686=12), E686-D686, ""))</f>
        <v>-1.9200000000000002E-2</v>
      </c>
      <c r="AQ687" s="4">
        <v>-1.5484523014611309E-3</v>
      </c>
    </row>
    <row r="688" spans="1:43" x14ac:dyDescent="0.3">
      <c r="A688" s="1">
        <v>40826</v>
      </c>
      <c r="B688" s="2">
        <v>1.8700000000000001E-2</v>
      </c>
      <c r="C688" s="2">
        <v>1.8700000000000001E-2</v>
      </c>
      <c r="D688" s="2">
        <v>1.4500000000000001E-2</v>
      </c>
      <c r="E688" s="2">
        <v>0.02</v>
      </c>
      <c r="F688">
        <f t="shared" si="38"/>
        <v>10</v>
      </c>
      <c r="G688">
        <f t="shared" si="39"/>
        <v>2011</v>
      </c>
      <c r="L688" s="4">
        <f>IF(OR(F687=1, F687=3, F687=4, F687=5, F687=6,F687=9,F687=10,F687=11), B687-C687, IF(OR(F687=2, F687=7,F687=8,F687=12), C687-B687, ""))</f>
        <v>-8.8000000000000023E-3</v>
      </c>
      <c r="M688" s="4">
        <v>8.227526585163744E-4</v>
      </c>
      <c r="R688" s="4">
        <f>IF(OR(F687=1, F687=4, F687=9,F687=10,F687=11), D687-B687, IF(OR(F687=2,F687=3,F687=5,F687=6, F687=7,F687=8,F687=12), B687-D687, ""))</f>
        <v>9.8999999999999991E-3</v>
      </c>
      <c r="S688" s="4">
        <v>8.2931509441700434E-4</v>
      </c>
      <c r="X688" s="2">
        <f>IF(OR(F687=1, F687=3, F687=4, F687=5,F687=9,F687=10,F687=11), B687-E687, IF(OR(F687=2, F687=6, F687=7,F687=8,F687=12), E687-B687, ""))</f>
        <v>8.9999999999999802E-4</v>
      </c>
      <c r="Y688" s="4">
        <v>7.0269425331366975E-4</v>
      </c>
      <c r="AD688" s="4">
        <f>IF(OR(F687=1, F687=3, F687=4, F687=5,F687=9,F687=10,F687=11), D687-C687, IF(OR(F687=2, F687=6, F687=7,F687=8,F687=12), C687-D687, ""))</f>
        <v>1.0999999999999968E-3</v>
      </c>
      <c r="AE688" s="4">
        <v>1.6520677529333787E-3</v>
      </c>
      <c r="AJ688" s="4">
        <f>IF(OR(F687=1,F687=2, F687=3,F687=9,F687=11,F687=12), C687-E687, IF(OR( F687=4, F687=5,F687=6, F687=7,F687=8,F687=10), E687-C687, ""))</f>
        <v>-9.7000000000000003E-3</v>
      </c>
      <c r="AK688" s="4">
        <v>1.2005840520270465E-4</v>
      </c>
      <c r="AP688" s="4">
        <f>IF(OR(F687=1, F687=3,F687=4, F687=5,F687=9,F687=10,F687=11), D687-E687, IF(OR(F687=2,F687=6, F687=7,F687=8,F687=12), E687-D687, ""))</f>
        <v>1.0799999999999997E-2</v>
      </c>
      <c r="AQ688" s="4">
        <v>1.5320093477306741E-3</v>
      </c>
    </row>
    <row r="689" spans="1:43" x14ac:dyDescent="0.3">
      <c r="A689" s="1">
        <v>40827</v>
      </c>
      <c r="B689" s="2">
        <v>-1.1000000000000001E-3</v>
      </c>
      <c r="C689" s="2">
        <v>3.0999999999999999E-3</v>
      </c>
      <c r="D689" s="2">
        <v>1.1000000000000001E-3</v>
      </c>
      <c r="E689" s="2">
        <v>-1.2999999999999999E-3</v>
      </c>
      <c r="F689">
        <f t="shared" si="38"/>
        <v>10</v>
      </c>
      <c r="G689">
        <f t="shared" si="39"/>
        <v>2011</v>
      </c>
      <c r="L689" s="4">
        <f>IF(OR(F688=1, F688=3, F688=4, F688=5, F688=6,F688=9,F688=10,F688=11), B688-C688, IF(OR(F688=2, F688=7,F688=8,F688=12), C688-B688, ""))</f>
        <v>0</v>
      </c>
      <c r="M689" s="4">
        <v>-1.0965688562634122E-3</v>
      </c>
      <c r="R689" s="4">
        <f>IF(OR(F688=1, F688=4, F688=9,F688=10,F688=11), D688-B688, IF(OR(F688=2,F688=3,F688=5,F688=6, F688=7,F688=8,F688=12), B688-D688, ""))</f>
        <v>-4.2000000000000006E-3</v>
      </c>
      <c r="S689" s="4">
        <v>2.2132902757486844E-3</v>
      </c>
      <c r="X689" s="2">
        <f>IF(OR(F688=1, F688=3, F688=4, F688=5,F688=9,F688=10,F688=11), B688-E688, IF(OR(F688=2, F688=6, F688=7,F688=8,F688=12), E688-B688, ""))</f>
        <v>-1.2999999999999991E-3</v>
      </c>
      <c r="Y689" s="4">
        <v>-7.0753941413944895E-4</v>
      </c>
      <c r="AD689" s="4">
        <f>IF(OR(F688=1, F688=3, F688=4, F688=5,F688=9,F688=10,F688=11), D688-C688, IF(OR(F688=2, F688=6, F688=7,F688=8,F688=12), C688-D688, ""))</f>
        <v>-4.2000000000000006E-3</v>
      </c>
      <c r="AE689" s="4">
        <v>1.1167214194852722E-3</v>
      </c>
      <c r="AJ689" s="4">
        <f>IF(OR(F688=1,F688=2, F688=3,F688=9,F688=11,F688=12), C688-E688, IF(OR( F688=4, F688=5,F688=6, F688=7,F688=8,F688=10), E688-C688, ""))</f>
        <v>1.2999999999999991E-3</v>
      </c>
      <c r="AK689" s="4">
        <v>-3.8902944212396325E-4</v>
      </c>
      <c r="AP689" s="4">
        <f>IF(OR(F688=1, F688=3,F688=4, F688=5,F688=9,F688=10,F688=11), D688-E688, IF(OR(F688=2,F688=6, F688=7,F688=8,F688=12), E688-D688, ""))</f>
        <v>-5.4999999999999997E-3</v>
      </c>
      <c r="AQ689" s="4">
        <v>1.5057508616092355E-3</v>
      </c>
    </row>
    <row r="690" spans="1:43" x14ac:dyDescent="0.3">
      <c r="A690" s="1">
        <v>40828</v>
      </c>
      <c r="B690" s="2">
        <v>2.5100000000000001E-2</v>
      </c>
      <c r="C690" s="2">
        <v>2.7E-2</v>
      </c>
      <c r="D690" s="2">
        <v>3.3099999999999997E-2</v>
      </c>
      <c r="E690" s="2">
        <v>2.5499999999999998E-2</v>
      </c>
      <c r="F690">
        <f t="shared" si="38"/>
        <v>10</v>
      </c>
      <c r="G690">
        <f t="shared" si="39"/>
        <v>2011</v>
      </c>
      <c r="L690" s="4">
        <f>IF(OR(F689=1, F689=3, F689=4, F689=5, F689=6,F689=9,F689=10,F689=11), B689-C689, IF(OR(F689=2, F689=7,F689=8,F689=12), C689-B689, ""))</f>
        <v>-4.1999999999999997E-3</v>
      </c>
      <c r="M690" s="4">
        <v>-2.9814424131332572E-3</v>
      </c>
      <c r="R690" s="4">
        <f>IF(OR(F689=1, F689=4, F689=9,F689=10,F689=11), D689-B689, IF(OR(F689=2,F689=3,F689=5,F689=6, F689=7,F689=8,F689=12), B689-D689, ""))</f>
        <v>2.2000000000000001E-3</v>
      </c>
      <c r="S690" s="4">
        <v>-3.6662929078688563E-3</v>
      </c>
      <c r="X690" s="2">
        <f>IF(OR(F689=1, F689=3, F689=4, F689=5,F689=9,F689=10,F689=11), B689-E689, IF(OR(F689=2, F689=6, F689=7,F689=8,F689=12), E689-B689, ""))</f>
        <v>1.9999999999999987E-4</v>
      </c>
      <c r="Y690" s="4">
        <v>-3.3586867491029056E-3</v>
      </c>
      <c r="AD690" s="4">
        <f>IF(OR(F689=1, F689=3, F689=4, F689=5,F689=9,F689=10,F689=11), D689-C689, IF(OR(F689=2, F689=6, F689=7,F689=8,F689=12), C689-D689, ""))</f>
        <v>-2E-3</v>
      </c>
      <c r="AE690" s="4">
        <v>-6.6477353210021139E-3</v>
      </c>
      <c r="AJ690" s="4">
        <f>IF(OR(F689=1,F689=2, F689=3,F689=9,F689=11,F689=12), C689-E689, IF(OR( F689=4, F689=5,F689=6, F689=7,F689=8,F689=10), E689-C689, ""))</f>
        <v>-4.3999999999999994E-3</v>
      </c>
      <c r="AK690" s="4">
        <v>3.7724433596964847E-4</v>
      </c>
      <c r="AP690" s="4">
        <f>IF(OR(F689=1, F689=3,F689=4, F689=5,F689=9,F689=10,F689=11), D689-E689, IF(OR(F689=2,F689=6, F689=7,F689=8,F689=12), E689-D689, ""))</f>
        <v>2.4000000000000002E-3</v>
      </c>
      <c r="AQ690" s="4">
        <v>-7.0249796569717624E-3</v>
      </c>
    </row>
    <row r="691" spans="1:43" x14ac:dyDescent="0.3">
      <c r="A691" s="1">
        <v>40829</v>
      </c>
      <c r="B691" s="2">
        <v>-4.1999999999999997E-3</v>
      </c>
      <c r="C691" s="2">
        <v>4.3E-3</v>
      </c>
      <c r="D691" s="2">
        <v>1.15E-2</v>
      </c>
      <c r="E691" s="2">
        <v>-4.4000000000000003E-3</v>
      </c>
      <c r="F691">
        <f t="shared" si="38"/>
        <v>10</v>
      </c>
      <c r="G691">
        <f t="shared" si="39"/>
        <v>2011</v>
      </c>
      <c r="L691" s="4">
        <f>IF(OR(F690=1, F690=3, F690=4, F690=5, F690=6,F690=9,F690=10,F690=11), B690-C690, IF(OR(F690=2, F690=7,F690=8,F690=12), C690-B690, ""))</f>
        <v>-1.8999999999999989E-3</v>
      </c>
      <c r="M691" s="4">
        <v>-2.3531522219936794E-3</v>
      </c>
      <c r="R691" s="4">
        <f>IF(OR(F690=1, F690=4, F690=9,F690=10,F690=11), D690-B690, IF(OR(F690=2,F690=3,F690=5,F690=6, F690=7,F690=8,F690=12), B690-D690, ""))</f>
        <v>7.9999999999999967E-3</v>
      </c>
      <c r="S691" s="4">
        <v>1.704029065868605E-3</v>
      </c>
      <c r="X691" s="2">
        <f>IF(OR(F690=1, F690=3, F690=4, F690=5,F690=9,F690=10,F690=11), B690-E690, IF(OR(F690=2, F690=6, F690=7,F690=8,F690=12), E690-B690, ""))</f>
        <v>-3.9999999999999758E-4</v>
      </c>
      <c r="Y691" s="4">
        <v>-2.1150998509797073E-3</v>
      </c>
      <c r="AD691" s="4">
        <f>IF(OR(F690=1, F690=3, F690=4, F690=5,F690=9,F690=10,F690=11), D690-C690, IF(OR(F690=2, F690=6, F690=7,F690=8,F690=12), C690-D690, ""))</f>
        <v>6.0999999999999978E-3</v>
      </c>
      <c r="AE691" s="4">
        <v>-6.4912315612507439E-4</v>
      </c>
      <c r="AJ691" s="4">
        <f>IF(OR(F690=1,F690=2, F690=3,F690=9,F690=11,F690=12), C690-E690, IF(OR( F690=4, F690=5,F690=6, F690=7,F690=8,F690=10), E690-C690, ""))</f>
        <v>-1.5000000000000013E-3</v>
      </c>
      <c r="AK691" s="4">
        <v>-2.3805237101397203E-4</v>
      </c>
      <c r="AP691" s="4">
        <f>IF(OR(F690=1, F690=3,F690=4, F690=5,F690=9,F690=10,F690=11), D690-E690, IF(OR(F690=2,F690=6, F690=7,F690=8,F690=12), E690-D690, ""))</f>
        <v>7.5999999999999991E-3</v>
      </c>
      <c r="AQ691" s="4">
        <v>-4.1107078511110236E-4</v>
      </c>
    </row>
    <row r="692" spans="1:43" x14ac:dyDescent="0.3">
      <c r="A692" s="1">
        <v>40830</v>
      </c>
      <c r="B692" s="2">
        <v>1.0699999999999999E-2</v>
      </c>
      <c r="C692" s="2">
        <v>6.7000000000000002E-3</v>
      </c>
      <c r="D692" s="2">
        <v>7.1999999999999998E-3</v>
      </c>
      <c r="E692" s="2">
        <v>1.18E-2</v>
      </c>
      <c r="F692">
        <f t="shared" si="38"/>
        <v>10</v>
      </c>
      <c r="G692">
        <f t="shared" si="39"/>
        <v>2011</v>
      </c>
      <c r="L692" s="4">
        <f>IF(OR(F691=1, F691=3, F691=4, F691=5, F691=6,F691=9,F691=10,F691=11), B691-C691, IF(OR(F691=2, F691=7,F691=8,F691=12), C691-B691, ""))</f>
        <v>-8.5000000000000006E-3</v>
      </c>
      <c r="M692" s="4">
        <v>4.6300377671754317E-3</v>
      </c>
      <c r="R692" s="4">
        <f>IF(OR(F691=1, F691=4, F691=9,F691=10,F691=11), D691-B691, IF(OR(F691=2,F691=3,F691=5,F691=6, F691=7,F691=8,F691=12), B691-D691, ""))</f>
        <v>1.5699999999999999E-2</v>
      </c>
      <c r="S692" s="4">
        <v>1.7927009288648335E-3</v>
      </c>
      <c r="X692" s="2">
        <f>IF(OR(F691=1, F691=3, F691=4, F691=5,F691=9,F691=10,F691=11), B691-E691, IF(OR(F691=2, F691=6, F691=7,F691=8,F691=12), E691-B691, ""))</f>
        <v>2.0000000000000052E-4</v>
      </c>
      <c r="Y692" s="4">
        <v>3.8843306020422972E-3</v>
      </c>
      <c r="AD692" s="4">
        <f>IF(OR(F691=1, F691=3, F691=4, F691=5,F691=9,F691=10,F691=11), D691-C691, IF(OR(F691=2, F691=6, F691=7,F691=8,F691=12), C691-D691, ""))</f>
        <v>7.1999999999999998E-3</v>
      </c>
      <c r="AE692" s="4">
        <v>6.4227386960402652E-3</v>
      </c>
      <c r="AJ692" s="4">
        <f>IF(OR(F691=1,F691=2, F691=3,F691=9,F691=11,F691=12), C691-E691, IF(OR( F691=4, F691=5,F691=6, F691=7,F691=8,F691=10), E691-C691, ""))</f>
        <v>-8.6999999999999994E-3</v>
      </c>
      <c r="AK692" s="4">
        <v>7.4570716513313456E-4</v>
      </c>
      <c r="AP692" s="4">
        <f>IF(OR(F691=1, F691=3,F691=4, F691=5,F691=9,F691=10,F691=11), D691-E691, IF(OR(F691=2,F691=6, F691=7,F691=8,F691=12), E691-D691, ""))</f>
        <v>1.5900000000000001E-2</v>
      </c>
      <c r="AQ692" s="4">
        <v>5.6770315309071307E-3</v>
      </c>
    </row>
    <row r="693" spans="1:43" x14ac:dyDescent="0.3">
      <c r="A693" s="1">
        <v>40833</v>
      </c>
      <c r="B693" s="2">
        <v>-2.7000000000000001E-3</v>
      </c>
      <c r="C693" s="2">
        <v>6.4000000000000003E-3</v>
      </c>
      <c r="D693" s="2">
        <v>6.3E-3</v>
      </c>
      <c r="E693" s="2">
        <v>-3.3999999999999998E-3</v>
      </c>
      <c r="F693">
        <f t="shared" si="38"/>
        <v>10</v>
      </c>
      <c r="G693">
        <f t="shared" si="39"/>
        <v>2011</v>
      </c>
      <c r="L693" s="4">
        <f>IF(OR(F692=1, F692=3, F692=4, F692=5, F692=6,F692=9,F692=10,F692=11), B692-C692, IF(OR(F692=2, F692=7,F692=8,F692=12), C692-B692, ""))</f>
        <v>3.9999999999999992E-3</v>
      </c>
      <c r="M693" s="4">
        <v>-6.6636968100677926E-3</v>
      </c>
      <c r="R693" s="4">
        <f>IF(OR(F692=1, F692=4, F692=9,F692=10,F692=11), D692-B692, IF(OR(F692=2,F692=3,F692=5,F692=6, F692=7,F692=8,F692=12), B692-D692, ""))</f>
        <v>-3.4999999999999996E-3</v>
      </c>
      <c r="S693" s="4">
        <v>9.9111202932612068E-4</v>
      </c>
      <c r="X693" s="2">
        <f>IF(OR(F692=1, F692=3, F692=4, F692=5,F692=9,F692=10,F692=11), B692-E692, IF(OR(F692=2, F692=6, F692=7,F692=8,F692=12), E692-B692, ""))</f>
        <v>-1.1000000000000003E-3</v>
      </c>
      <c r="Y693" s="4">
        <v>-6.6240208105086094E-3</v>
      </c>
      <c r="AD693" s="4">
        <f>IF(OR(F692=1, F692=3, F692=4, F692=5,F692=9,F692=10,F692=11), D692-C692, IF(OR(F692=2, F692=6, F692=7,F692=8,F692=12), C692-D692, ""))</f>
        <v>4.9999999999999958E-4</v>
      </c>
      <c r="AE693" s="4">
        <v>-5.6725847807416723E-3</v>
      </c>
      <c r="AJ693" s="4">
        <f>IF(OR(F692=1,F692=2, F692=3,F692=9,F692=11,F692=12), C692-E692, IF(OR( F692=4, F692=5,F692=6, F692=7,F692=8,F692=10), E692-C692, ""))</f>
        <v>5.0999999999999995E-3</v>
      </c>
      <c r="AK693" s="4">
        <v>-3.9675999559183987E-5</v>
      </c>
      <c r="AP693" s="4">
        <f>IF(OR(F692=1, F692=3,F692=4, F692=5,F692=9,F692=10,F692=11), D692-E692, IF(OR(F692=2,F692=6, F692=7,F692=8,F692=12), E692-D692, ""))</f>
        <v>-4.5999999999999999E-3</v>
      </c>
      <c r="AQ693" s="4">
        <v>-5.6329087811824883E-3</v>
      </c>
    </row>
    <row r="694" spans="1:43" x14ac:dyDescent="0.3">
      <c r="A694" s="1">
        <v>40834</v>
      </c>
      <c r="B694" s="2">
        <v>-1.5800000000000002E-2</v>
      </c>
      <c r="C694" s="2">
        <v>-1.15E-2</v>
      </c>
      <c r="D694" s="2">
        <v>-1.41E-2</v>
      </c>
      <c r="E694" s="2">
        <v>-1.6299999999999999E-2</v>
      </c>
      <c r="F694">
        <f t="shared" si="38"/>
        <v>10</v>
      </c>
      <c r="G694">
        <f t="shared" si="39"/>
        <v>2011</v>
      </c>
      <c r="L694" s="4">
        <f>IF(OR(F693=1, F693=3, F693=4, F693=5, F693=6,F693=9,F693=10,F693=11), B693-C693, IF(OR(F693=2, F693=7,F693=8,F693=12), C693-B693, ""))</f>
        <v>-9.1000000000000004E-3</v>
      </c>
      <c r="M694" s="4">
        <v>-3.0211487182695822E-3</v>
      </c>
      <c r="R694" s="4">
        <f>IF(OR(F693=1, F693=4, F693=9,F693=10,F693=11), D693-B693, IF(OR(F693=2,F693=3,F693=5,F693=6, F693=7,F693=8,F693=12), B693-D693, ""))</f>
        <v>9.0000000000000011E-3</v>
      </c>
      <c r="S694" s="4">
        <v>3.4364803798757598E-4</v>
      </c>
      <c r="X694" s="2">
        <f>IF(OR(F693=1, F693=3, F693=4, F693=5,F693=9,F693=10,F693=11), B693-E693, IF(OR(F693=2, F693=6, F693=7,F693=8,F693=12), E693-B693, ""))</f>
        <v>6.9999999999999967E-4</v>
      </c>
      <c r="Y694" s="4">
        <v>-1.9191256288099505E-3</v>
      </c>
      <c r="AD694" s="4">
        <f>IF(OR(F693=1, F693=3, F693=4, F693=5,F693=9,F693=10,F693=11), D693-C693, IF(OR(F693=2, F693=6, F693=7,F693=8,F693=12), C693-D693, ""))</f>
        <v>-1.0000000000000026E-4</v>
      </c>
      <c r="AE694" s="4">
        <v>-2.6775006802820063E-3</v>
      </c>
      <c r="AJ694" s="4">
        <f>IF(OR(F693=1,F693=2, F693=3,F693=9,F693=11,F693=12), C693-E693, IF(OR( F693=4, F693=5,F693=6, F693=7,F693=8,F693=10), E693-C693, ""))</f>
        <v>-9.7999999999999997E-3</v>
      </c>
      <c r="AK694" s="4">
        <v>-1.1020230894596317E-3</v>
      </c>
      <c r="AP694" s="4">
        <f>IF(OR(F693=1, F693=3,F693=4, F693=5,F693=9,F693=10,F693=11), D693-E693, IF(OR(F693=2,F693=6, F693=7,F693=8,F693=12), E693-D693, ""))</f>
        <v>9.7000000000000003E-3</v>
      </c>
      <c r="AQ694" s="4">
        <v>-1.5754775908223746E-3</v>
      </c>
    </row>
    <row r="695" spans="1:43" x14ac:dyDescent="0.3">
      <c r="A695" s="1">
        <v>40835</v>
      </c>
      <c r="B695" s="2">
        <v>2.0199999999999999E-2</v>
      </c>
      <c r="C695" s="2">
        <v>2.23E-2</v>
      </c>
      <c r="D695" s="2">
        <v>2.69E-2</v>
      </c>
      <c r="E695" s="2">
        <v>2.01E-2</v>
      </c>
      <c r="F695">
        <f t="shared" si="38"/>
        <v>10</v>
      </c>
      <c r="G695">
        <f t="shared" si="39"/>
        <v>2011</v>
      </c>
      <c r="L695" s="4">
        <f>IF(OR(F694=1, F694=3, F694=4, F694=5, F694=6,F694=9,F694=10,F694=11), B694-C694, IF(OR(F694=2, F694=7,F694=8,F694=12), C694-B694, ""))</f>
        <v>-4.3000000000000017E-3</v>
      </c>
      <c r="M695" s="4">
        <v>-7.579808590488026E-3</v>
      </c>
      <c r="R695" s="4">
        <f>IF(OR(F694=1, F694=4, F694=9,F694=10,F694=11), D694-B694, IF(OR(F694=2,F694=3,F694=5,F694=6, F694=7,F694=8,F694=12), B694-D694, ""))</f>
        <v>1.7000000000000019E-3</v>
      </c>
      <c r="S695" s="4">
        <v>-3.5791322216277913E-3</v>
      </c>
      <c r="X695" s="2">
        <f>IF(OR(F694=1, F694=3, F694=4, F694=5,F694=9,F694=10,F694=11), B694-E694, IF(OR(F694=2, F694=6, F694=7,F694=8,F694=12), E694-B694, ""))</f>
        <v>4.9999999999999697E-4</v>
      </c>
      <c r="Y695" s="4">
        <v>-9.124916724696808E-3</v>
      </c>
      <c r="AD695" s="4">
        <f>IF(OR(F694=1, F694=3, F694=4, F694=5,F694=9,F694=10,F694=11), D694-C694, IF(OR(F694=2, F694=6, F694=7,F694=8,F694=12), C694-D694, ""))</f>
        <v>-2.5999999999999999E-3</v>
      </c>
      <c r="AE695" s="4">
        <v>-1.1158940812115818E-2</v>
      </c>
      <c r="AJ695" s="4">
        <f>IF(OR(F694=1,F694=2, F694=3,F694=9,F694=11,F694=12), C694-E694, IF(OR( F694=4, F694=5,F694=6, F694=7,F694=8,F694=10), E694-C694, ""))</f>
        <v>-4.7999999999999987E-3</v>
      </c>
      <c r="AK695" s="4">
        <v>1.545108134208782E-3</v>
      </c>
      <c r="AP695" s="4">
        <f>IF(OR(F694=1, F694=3,F694=4, F694=5,F694=9,F694=10,F694=11), D694-E694, IF(OR(F694=2,F694=6, F694=7,F694=8,F694=12), E694-D694, ""))</f>
        <v>2.1999999999999988E-3</v>
      </c>
      <c r="AQ695" s="4">
        <v>-1.2704048946324599E-2</v>
      </c>
    </row>
    <row r="696" spans="1:43" x14ac:dyDescent="0.3">
      <c r="A696" s="1">
        <v>40836</v>
      </c>
      <c r="B696" s="2">
        <v>-9.1999999999999998E-3</v>
      </c>
      <c r="C696" s="2">
        <v>-1.7500000000000002E-2</v>
      </c>
      <c r="D696" s="2">
        <v>-9.5999999999999992E-3</v>
      </c>
      <c r="E696" s="2">
        <v>-8.6999999999999994E-3</v>
      </c>
      <c r="F696">
        <f t="shared" si="38"/>
        <v>10</v>
      </c>
      <c r="G696">
        <f t="shared" si="39"/>
        <v>2011</v>
      </c>
      <c r="L696" s="4">
        <f>IF(OR(F695=1, F695=3, F695=4, F695=5, F695=6,F695=9,F695=10,F695=11), B695-C695, IF(OR(F695=2, F695=7,F695=8,F695=12), C695-B695, ""))</f>
        <v>-2.1000000000000012E-3</v>
      </c>
      <c r="M696" s="4">
        <v>-3.7583898220530836E-3</v>
      </c>
      <c r="R696" s="4">
        <f>IF(OR(F695=1, F695=4, F695=9,F695=10,F695=11), D695-B695, IF(OR(F695=2,F695=3,F695=5,F695=6, F695=7,F695=8,F695=12), B695-D695, ""))</f>
        <v>6.7000000000000011E-3</v>
      </c>
      <c r="S696" s="4">
        <v>-2.4476003284032138E-3</v>
      </c>
      <c r="X696" s="2">
        <f>IF(OR(F695=1, F695=3, F695=4, F695=5,F695=9,F695=10,F695=11), B695-E695, IF(OR(F695=2, F695=6, F695=7,F695=8,F695=12), E695-B695, ""))</f>
        <v>9.9999999999999395E-5</v>
      </c>
      <c r="Y696" s="4">
        <v>-4.0898655136903071E-3</v>
      </c>
      <c r="AD696" s="4">
        <f>IF(OR(F695=1, F695=3, F695=4, F695=5,F695=9,F695=10,F695=11), D695-C695, IF(OR(F695=2, F695=6, F695=7,F695=8,F695=12), C695-D695, ""))</f>
        <v>4.5999999999999999E-3</v>
      </c>
      <c r="AE696" s="4">
        <v>-6.2059901504562974E-3</v>
      </c>
      <c r="AJ696" s="4">
        <f>IF(OR(F695=1,F695=2, F695=3,F695=9,F695=11,F695=12), C695-E695, IF(OR( F695=4, F695=5,F695=6, F695=7,F695=8,F695=10), E695-C695, ""))</f>
        <v>-2.2000000000000006E-3</v>
      </c>
      <c r="AK696" s="4">
        <v>3.3147569163722353E-4</v>
      </c>
      <c r="AP696" s="4">
        <f>IF(OR(F695=1, F695=3,F695=4, F695=5,F695=9,F695=10,F695=11), D695-E695, IF(OR(F695=2,F695=6, F695=7,F695=8,F695=12), E695-D695, ""))</f>
        <v>6.8000000000000005E-3</v>
      </c>
      <c r="AQ696" s="4">
        <v>-6.5374658420935209E-3</v>
      </c>
    </row>
    <row r="697" spans="1:43" x14ac:dyDescent="0.3">
      <c r="A697" s="1">
        <v>40837</v>
      </c>
      <c r="B697" s="2">
        <v>-8.2000000000000007E-3</v>
      </c>
      <c r="C697" s="2">
        <v>-7.9000000000000008E-3</v>
      </c>
      <c r="D697" s="2">
        <v>-5.1999999999999998E-3</v>
      </c>
      <c r="E697" s="2">
        <v>-8.8999999999999999E-3</v>
      </c>
      <c r="F697">
        <f t="shared" si="38"/>
        <v>10</v>
      </c>
      <c r="G697">
        <f t="shared" si="39"/>
        <v>2011</v>
      </c>
      <c r="L697" s="4">
        <f>IF(OR(F696=1, F696=3, F696=4, F696=5, F696=6,F696=9,F696=10,F696=11), B696-C696, IF(OR(F696=2, F696=7,F696=8,F696=12), C696-B696, ""))</f>
        <v>8.3000000000000018E-3</v>
      </c>
      <c r="M697" s="4">
        <v>-4.3134859907092973E-3</v>
      </c>
      <c r="R697" s="4">
        <f>IF(OR(F696=1, F696=4, F696=9,F696=10,F696=11), D696-B696, IF(OR(F696=2,F696=3,F696=5,F696=6, F696=7,F696=8,F696=12), B696-D696, ""))</f>
        <v>-3.9999999999999931E-4</v>
      </c>
      <c r="S697" s="4">
        <v>3.8353813880138369E-3</v>
      </c>
      <c r="X697" s="2">
        <f>IF(OR(F696=1, F696=3, F696=4, F696=5,F696=9,F696=10,F696=11), B696-E696, IF(OR(F696=2, F696=6, F696=7,F696=8,F696=12), E696-B696, ""))</f>
        <v>-5.0000000000000044E-4</v>
      </c>
      <c r="Y697" s="4">
        <v>-4.1436247090265227E-3</v>
      </c>
      <c r="AD697" s="4">
        <f>IF(OR(F696=1, F696=3, F696=4, F696=5,F696=9,F696=10,F696=11), D696-C696, IF(OR(F696=2, F696=6, F696=7,F696=8,F696=12), C696-D696, ""))</f>
        <v>7.9000000000000025E-3</v>
      </c>
      <c r="AE697" s="4">
        <v>-4.7810460269545997E-4</v>
      </c>
      <c r="AJ697" s="4">
        <f>IF(OR(F696=1,F696=2, F696=3,F696=9,F696=11,F696=12), C696-E696, IF(OR( F696=4, F696=5,F696=6, F696=7,F696=8,F696=10), E696-C696, ""))</f>
        <v>8.8000000000000023E-3</v>
      </c>
      <c r="AK697" s="4">
        <v>-1.6986128168277465E-4</v>
      </c>
      <c r="AP697" s="4">
        <f>IF(OR(F696=1, F696=3,F696=4, F696=5,F696=9,F696=10,F696=11), D696-E696, IF(OR(F696=2,F696=6, F696=7,F696=8,F696=12), E696-D696, ""))</f>
        <v>-8.9999999999999976E-4</v>
      </c>
      <c r="AQ697" s="4">
        <v>-3.0824332101268533E-4</v>
      </c>
    </row>
    <row r="698" spans="1:43" x14ac:dyDescent="0.3">
      <c r="A698" s="1">
        <v>40840</v>
      </c>
      <c r="B698" s="2">
        <v>9.5999999999999992E-3</v>
      </c>
      <c r="C698" s="2">
        <v>2.0000000000000001E-4</v>
      </c>
      <c r="D698" s="2">
        <v>-4.8999999999999998E-3</v>
      </c>
      <c r="E698" s="2">
        <v>9.1999999999999998E-3</v>
      </c>
      <c r="F698">
        <f t="shared" si="38"/>
        <v>10</v>
      </c>
      <c r="G698">
        <f t="shared" si="39"/>
        <v>2011</v>
      </c>
      <c r="L698" s="4">
        <f>IF(OR(F697=1, F697=3, F697=4, F697=5, F697=6,F697=9,F697=10,F697=11), B697-C697, IF(OR(F697=2, F697=7,F697=8,F697=12), C697-B697, ""))</f>
        <v>-2.9999999999999992E-4</v>
      </c>
      <c r="M698" s="4">
        <v>2.6670785329936763E-3</v>
      </c>
      <c r="R698" s="4">
        <f>IF(OR(F697=1, F697=4, F697=9,F697=10,F697=11), D697-B697, IF(OR(F697=2,F697=3,F697=5,F697=6, F697=7,F697=8,F697=12), B697-D697, ""))</f>
        <v>3.0000000000000009E-3</v>
      </c>
      <c r="S698" s="4">
        <v>6.2098647855883971E-4</v>
      </c>
      <c r="X698" s="2">
        <f>IF(OR(F697=1, F697=3, F697=4, F697=5,F697=9,F697=10,F697=11), B697-E697, IF(OR(F697=2, F697=6, F697=7,F697=8,F697=12), E697-B697, ""))</f>
        <v>6.9999999999999923E-4</v>
      </c>
      <c r="Y698" s="4">
        <v>1.8152469361285783E-3</v>
      </c>
      <c r="AD698" s="4">
        <f>IF(OR(F697=1, F697=3, F697=4, F697=5,F697=9,F697=10,F697=11), D697-C697, IF(OR(F697=2, F697=6, F697=7,F697=8,F697=12), C697-D697, ""))</f>
        <v>2.700000000000001E-3</v>
      </c>
      <c r="AE698" s="4">
        <v>3.2880650115525161E-3</v>
      </c>
      <c r="AJ698" s="4">
        <f>IF(OR(F697=1,F697=2, F697=3,F697=9,F697=11,F697=12), C697-E697, IF(OR( F697=4, F697=5,F697=6, F697=7,F697=8,F697=10), E697-C697, ""))</f>
        <v>-9.9999999999999915E-4</v>
      </c>
      <c r="AK698" s="4">
        <v>8.5183159686509809E-4</v>
      </c>
      <c r="AP698" s="4">
        <f>IF(OR(F697=1, F697=3,F697=4, F697=5,F697=9,F697=10,F697=11), D697-E697, IF(OR(F697=2,F697=6, F697=7,F697=8,F697=12), E697-D697, ""))</f>
        <v>3.7000000000000002E-3</v>
      </c>
      <c r="AQ698" s="4">
        <v>2.436233414687418E-3</v>
      </c>
    </row>
    <row r="699" spans="1:43" x14ac:dyDescent="0.3">
      <c r="A699" s="1">
        <v>40841</v>
      </c>
      <c r="B699" s="2">
        <v>1.83E-2</v>
      </c>
      <c r="C699" s="2">
        <v>1.6000000000000001E-3</v>
      </c>
      <c r="D699" s="2">
        <v>-1.41E-2</v>
      </c>
      <c r="E699" s="2">
        <v>1.8599999999999998E-2</v>
      </c>
      <c r="F699">
        <f t="shared" si="38"/>
        <v>10</v>
      </c>
      <c r="G699">
        <f t="shared" si="39"/>
        <v>2011</v>
      </c>
      <c r="L699" s="4">
        <f>IF(OR(F698=1, F698=3, F698=4, F698=5, F698=6,F698=9,F698=10,F698=11), B698-C698, IF(OR(F698=2, F698=7,F698=8,F698=12), C698-B698, ""))</f>
        <v>9.3999999999999986E-3</v>
      </c>
      <c r="M699" s="4">
        <v>7.8255322324327255E-3</v>
      </c>
      <c r="R699" s="4">
        <f>IF(OR(F698=1, F698=4, F698=9,F698=10,F698=11), D698-B698, IF(OR(F698=2,F698=3,F698=5,F698=6, F698=7,F698=8,F698=12), B698-D698, ""))</f>
        <v>-1.4499999999999999E-2</v>
      </c>
      <c r="S699" s="4">
        <v>1.71830962511536E-2</v>
      </c>
      <c r="X699" s="2">
        <f>IF(OR(F698=1, F698=3, F698=4, F698=5,F698=9,F698=10,F698=11), B698-E698, IF(OR(F698=2, F698=6, F698=7,F698=8,F698=12), E698-B698, ""))</f>
        <v>3.9999999999999931E-4</v>
      </c>
      <c r="Y699" s="4">
        <v>3.0667259225233313E-3</v>
      </c>
      <c r="AD699" s="4">
        <f>IF(OR(F698=1, F698=3, F698=4, F698=5,F698=9,F698=10,F698=11), D698-C698, IF(OR(F698=2, F698=6, F698=7,F698=8,F698=12), C698-D698, ""))</f>
        <v>-5.0999999999999995E-3</v>
      </c>
      <c r="AE699" s="4">
        <v>2.5008628483586325E-2</v>
      </c>
      <c r="AJ699" s="4">
        <f>IF(OR(F698=1,F698=2, F698=3,F698=9,F698=11,F698=12), C698-E698, IF(OR( F698=4, F698=5,F698=6, F698=7,F698=8,F698=10), E698-C698, ""))</f>
        <v>8.9999999999999993E-3</v>
      </c>
      <c r="AK699" s="4">
        <v>4.7588063099093941E-3</v>
      </c>
      <c r="AP699" s="4">
        <f>IF(OR(F698=1, F698=3,F698=4, F698=5,F698=9,F698=10,F698=11), D698-E698, IF(OR(F698=2,F698=6, F698=7,F698=8,F698=12), E698-D698, ""))</f>
        <v>-1.41E-2</v>
      </c>
      <c r="AQ699" s="4">
        <v>2.0249822173676931E-2</v>
      </c>
    </row>
    <row r="700" spans="1:43" x14ac:dyDescent="0.3">
      <c r="A700" s="1">
        <v>40842</v>
      </c>
      <c r="B700" s="2">
        <v>2E-3</v>
      </c>
      <c r="C700" s="2">
        <v>1.8E-3</v>
      </c>
      <c r="D700" s="2">
        <v>3.7000000000000002E-3</v>
      </c>
      <c r="E700" s="2">
        <v>2E-3</v>
      </c>
      <c r="F700">
        <f t="shared" si="38"/>
        <v>10</v>
      </c>
      <c r="G700">
        <f t="shared" si="39"/>
        <v>2011</v>
      </c>
      <c r="L700" s="4">
        <f>IF(OR(F699=1, F699=3, F699=4, F699=5, F699=6,F699=9,F699=10,F699=11), B699-C699, IF(OR(F699=2, F699=7,F699=8,F699=12), C699-B699, ""))</f>
        <v>1.67E-2</v>
      </c>
      <c r="M700" s="4">
        <v>-3.5540477505029608E-3</v>
      </c>
      <c r="R700" s="4">
        <f>IF(OR(F699=1, F699=4, F699=9,F699=10,F699=11), D699-B699, IF(OR(F699=2,F699=3,F699=5,F699=6, F699=7,F699=8,F699=12), B699-D699, ""))</f>
        <v>-3.2399999999999998E-2</v>
      </c>
      <c r="S700" s="4">
        <v>-1.6991745020840721E-3</v>
      </c>
      <c r="X700" s="2">
        <f>IF(OR(F699=1, F699=3, F699=4, F699=5,F699=9,F699=10,F699=11), B699-E699, IF(OR(F699=2, F699=6, F699=7,F699=8,F699=12), E699-B699, ""))</f>
        <v>-2.9999999999999818E-4</v>
      </c>
      <c r="Y700" s="4">
        <v>-2.0145676547438538E-3</v>
      </c>
      <c r="AD700" s="4">
        <f>IF(OR(F699=1, F699=3, F699=4, F699=5,F699=9,F699=10,F699=11), D699-C699, IF(OR(F699=2, F699=6, F699=7,F699=8,F699=12), C699-D699, ""))</f>
        <v>-1.5699999999999999E-2</v>
      </c>
      <c r="AE700" s="4">
        <v>-5.253222252587033E-3</v>
      </c>
      <c r="AJ700" s="4">
        <f>IF(OR(F699=1,F699=2, F699=3,F699=9,F699=11,F699=12), C699-E699, IF(OR( F699=4, F699=5,F699=6, F699=7,F699=8,F699=10), E699-C699, ""))</f>
        <v>1.6999999999999998E-2</v>
      </c>
      <c r="AK700" s="4">
        <v>-1.539480095759107E-3</v>
      </c>
      <c r="AP700" s="4">
        <f>IF(OR(F699=1, F699=3,F699=4, F699=5,F699=9,F699=10,F699=11), D699-E699, IF(OR(F699=2,F699=6, F699=7,F699=8,F699=12), E699-D699, ""))</f>
        <v>-3.27E-2</v>
      </c>
      <c r="AQ700" s="4">
        <v>-3.713742156827926E-3</v>
      </c>
    </row>
    <row r="701" spans="1:43" x14ac:dyDescent="0.3">
      <c r="A701" s="1">
        <v>40844</v>
      </c>
      <c r="B701" s="2">
        <v>3.0499999999999999E-2</v>
      </c>
      <c r="C701" s="2">
        <v>3.8300000000000001E-2</v>
      </c>
      <c r="D701" s="2">
        <v>3.8800000000000001E-2</v>
      </c>
      <c r="E701" s="2">
        <v>2.98E-2</v>
      </c>
      <c r="F701">
        <f t="shared" si="38"/>
        <v>10</v>
      </c>
      <c r="G701">
        <f t="shared" si="39"/>
        <v>2011</v>
      </c>
      <c r="L701" s="4">
        <f>IF(OR(F700=1, F700=3, F700=4, F700=5, F700=6,F700=9,F700=10,F700=11), B700-C700, IF(OR(F700=2, F700=7,F700=8,F700=12), C700-B700, ""))</f>
        <v>2.0000000000000009E-4</v>
      </c>
      <c r="M701" s="4">
        <v>4.1919376867480766E-3</v>
      </c>
      <c r="R701" s="4">
        <f>IF(OR(F700=1, F700=4, F700=9,F700=10,F700=11), D700-B700, IF(OR(F700=2,F700=3,F700=5,F700=6, F700=7,F700=8,F700=12), B700-D700, ""))</f>
        <v>1.7000000000000001E-3</v>
      </c>
      <c r="S701" s="4">
        <v>-9.4854231155010876E-3</v>
      </c>
      <c r="X701" s="2">
        <f>IF(OR(F700=1, F700=3, F700=4, F700=5,F700=9,F700=10,F700=11), B700-E700, IF(OR(F700=2, F700=6, F700=7,F700=8,F700=12), E700-B700, ""))</f>
        <v>0</v>
      </c>
      <c r="Y701" s="4">
        <v>1.8815046763731211E-3</v>
      </c>
      <c r="AD701" s="4">
        <f>IF(OR(F700=1, F700=3, F700=4, F700=5,F700=9,F700=10,F700=11), D700-C700, IF(OR(F700=2, F700=6, F700=7,F700=8,F700=12), C700-D700, ""))</f>
        <v>1.9000000000000002E-3</v>
      </c>
      <c r="AE701" s="4">
        <v>-5.2934854287530111E-3</v>
      </c>
      <c r="AJ701" s="4">
        <f>IF(OR(F700=1,F700=2, F700=3,F700=9,F700=11,F700=12), C700-E700, IF(OR( F700=4, F700=5,F700=6, F700=7,F700=8,F700=10), E700-C700, ""))</f>
        <v>2.0000000000000009E-4</v>
      </c>
      <c r="AK701" s="4">
        <v>2.3104330103749559E-3</v>
      </c>
      <c r="AP701" s="4">
        <f>IF(OR(F700=1, F700=3,F700=4, F700=5,F700=9,F700=10,F700=11), D700-E700, IF(OR(F700=2,F700=6, F700=7,F700=8,F700=12), E700-D700, ""))</f>
        <v>1.7000000000000001E-3</v>
      </c>
      <c r="AQ701" s="4">
        <v>-7.6039184391279661E-3</v>
      </c>
    </row>
    <row r="702" spans="1:43" x14ac:dyDescent="0.3">
      <c r="A702" s="1">
        <v>40847</v>
      </c>
      <c r="B702" s="2">
        <v>-6.4000000000000003E-3</v>
      </c>
      <c r="C702" s="2">
        <v>2.8E-3</v>
      </c>
      <c r="D702" s="2">
        <v>7.3000000000000001E-3</v>
      </c>
      <c r="E702" s="2">
        <v>-5.5999999999999999E-3</v>
      </c>
      <c r="F702">
        <f t="shared" si="38"/>
        <v>10</v>
      </c>
      <c r="G702">
        <f t="shared" si="39"/>
        <v>2011</v>
      </c>
      <c r="L702" s="4">
        <f>IF(OR(F701=1, F701=3, F701=4, F701=5, F701=6,F701=9,F701=10,F701=11), B701-C701, IF(OR(F701=2, F701=7,F701=8,F701=12), C701-B701, ""))</f>
        <v>-7.8000000000000014E-3</v>
      </c>
      <c r="M702" s="4">
        <v>3.2730582176370305E-4</v>
      </c>
      <c r="R702" s="4">
        <f>IF(OR(F701=1, F701=4, F701=9,F701=10,F701=11), D701-B701, IF(OR(F701=2,F701=3,F701=5,F701=6, F701=7,F701=8,F701=12), B701-D701, ""))</f>
        <v>8.3000000000000018E-3</v>
      </c>
      <c r="S702" s="4">
        <v>1.7382463668730681E-3</v>
      </c>
      <c r="X702" s="2">
        <f>IF(OR(F701=1, F701=3, F701=4, F701=5,F701=9,F701=10,F701=11), B701-E701, IF(OR(F701=2, F701=6, F701=7,F701=8,F701=12), E701-B701, ""))</f>
        <v>6.9999999999999923E-4</v>
      </c>
      <c r="Y702" s="4">
        <v>9.7469307360878617E-4</v>
      </c>
      <c r="AD702" s="4">
        <f>IF(OR(F701=1, F701=3, F701=4, F701=5,F701=9,F701=10,F701=11), D701-C701, IF(OR(F701=2, F701=6, F701=7,F701=8,F701=12), C701-D701, ""))</f>
        <v>5.0000000000000044E-4</v>
      </c>
      <c r="AE702" s="4">
        <v>2.0655521886367711E-3</v>
      </c>
      <c r="AJ702" s="4">
        <f>IF(OR(F701=1,F701=2, F701=3,F701=9,F701=11,F701=12), C701-E701, IF(OR( F701=4, F701=5,F701=6, F701=7,F701=8,F701=10), E701-C701, ""))</f>
        <v>-8.5000000000000006E-3</v>
      </c>
      <c r="AK702" s="4">
        <v>-6.4738725184508312E-4</v>
      </c>
      <c r="AP702" s="4">
        <f>IF(OR(F701=1, F701=3,F701=4, F701=5,F701=9,F701=10,F701=11), D701-E701, IF(OR(F701=2,F701=6, F701=7,F701=8,F701=12), E701-D701, ""))</f>
        <v>9.0000000000000011E-3</v>
      </c>
      <c r="AQ702" s="4">
        <v>2.7129394404818543E-3</v>
      </c>
    </row>
    <row r="703" spans="1:43" x14ac:dyDescent="0.3">
      <c r="A703" s="1">
        <v>40848</v>
      </c>
      <c r="B703" s="2">
        <v>-1.29E-2</v>
      </c>
      <c r="C703" s="2">
        <v>-1.52E-2</v>
      </c>
      <c r="D703" s="2">
        <v>-1.6799999999999999E-2</v>
      </c>
      <c r="E703" s="2">
        <v>-1.2699999999999999E-2</v>
      </c>
      <c r="F703">
        <f t="shared" si="38"/>
        <v>11</v>
      </c>
      <c r="G703">
        <f t="shared" si="39"/>
        <v>2011</v>
      </c>
      <c r="L703" s="4">
        <f>IF(OR(F702=1, F702=3, F702=4, F702=5, F702=6,F702=9,F702=10,F702=11), B702-C702, IF(OR(F702=2, F702=7,F702=8,F702=12), C702-B702, ""))</f>
        <v>-9.1999999999999998E-3</v>
      </c>
      <c r="M703" s="4">
        <v>4.0348964768834403E-3</v>
      </c>
      <c r="R703" s="4">
        <f>IF(OR(F702=1, F702=4, F702=9,F702=10,F702=11), D702-B702, IF(OR(F702=2,F702=3,F702=5,F702=6, F702=7,F702=8,F702=12), B702-D702, ""))</f>
        <v>1.37E-2</v>
      </c>
      <c r="S703" s="4">
        <v>-6.6809245918293464E-5</v>
      </c>
      <c r="X703" s="2">
        <f>IF(OR(F702=1, F702=3, F702=4, F702=5,F702=9,F702=10,F702=11), B702-E702, IF(OR(F702=2, F702=6, F702=7,F702=8,F702=12), E702-B702, ""))</f>
        <v>-8.0000000000000036E-4</v>
      </c>
      <c r="Y703" s="4">
        <v>2.8934862158862735E-3</v>
      </c>
      <c r="AD703" s="4">
        <f>IF(OR(F702=1, F702=3, F702=4, F702=5,F702=9,F702=10,F702=11), D702-C702, IF(OR(F702=2, F702=6, F702=7,F702=8,F702=12), C702-D702, ""))</f>
        <v>4.5000000000000005E-3</v>
      </c>
      <c r="AE703" s="4">
        <v>3.9680872309651475E-3</v>
      </c>
      <c r="AJ703" s="4">
        <f>IF(OR(F702=1,F702=2, F702=3,F702=9,F702=11,F702=12), C702-E702, IF(OR( F702=4, F702=5,F702=6, F702=7,F702=8,F702=10), E702-C702, ""))</f>
        <v>-8.3999999999999995E-3</v>
      </c>
      <c r="AK703" s="4">
        <v>1.1414102609971673E-3</v>
      </c>
      <c r="AP703" s="4">
        <f>IF(OR(F702=1, F702=3,F702=4, F702=5,F702=9,F702=10,F702=11), D702-E702, IF(OR(F702=2,F702=6, F702=7,F702=8,F702=12), E702-D702, ""))</f>
        <v>1.29E-2</v>
      </c>
      <c r="AQ703" s="4">
        <v>2.8266769699679803E-3</v>
      </c>
    </row>
    <row r="704" spans="1:43" x14ac:dyDescent="0.3">
      <c r="A704" s="1">
        <v>40849</v>
      </c>
      <c r="B704" s="2">
        <v>1E-4</v>
      </c>
      <c r="C704" s="2">
        <v>-3.8E-3</v>
      </c>
      <c r="D704" s="2">
        <v>-4.1999999999999997E-3</v>
      </c>
      <c r="E704" s="2">
        <v>-8.9999999999999998E-4</v>
      </c>
      <c r="F704">
        <f t="shared" si="38"/>
        <v>11</v>
      </c>
      <c r="G704">
        <f t="shared" si="39"/>
        <v>2011</v>
      </c>
      <c r="L704" s="4">
        <f>IF(OR(F703=1, F703=3, F703=4, F703=5, F703=6,F703=9,F703=10,F703=11), B703-C703, IF(OR(F703=2, F703=7,F703=8,F703=12), C703-B703, ""))</f>
        <v>2.3E-3</v>
      </c>
      <c r="M704" s="4">
        <v>9.1648193243123073E-3</v>
      </c>
      <c r="R704" s="4">
        <f>IF(OR(F703=1, F703=4, F703=9,F703=10,F703=11), D703-B703, IF(OR(F703=2,F703=3,F703=5,F703=6, F703=7,F703=8,F703=12), B703-D703, ""))</f>
        <v>-3.899999999999999E-3</v>
      </c>
      <c r="S704" s="4">
        <v>-5.1410122338578501E-4</v>
      </c>
      <c r="X704" s="2">
        <f>IF(OR(F703=1, F703=3, F703=4, F703=5,F703=9,F703=10,F703=11), B703-E703, IF(OR(F703=2, F703=6, F703=7,F703=8,F703=12), E703-B703, ""))</f>
        <v>-2.0000000000000052E-4</v>
      </c>
      <c r="Y704" s="4">
        <v>7.6872937038608841E-3</v>
      </c>
      <c r="AD704" s="4">
        <f>IF(OR(F703=1, F703=3, F703=4, F703=5,F703=9,F703=10,F703=11), D703-C703, IF(OR(F703=2, F703=6, F703=7,F703=8,F703=12), C703-D703, ""))</f>
        <v>-1.599999999999999E-3</v>
      </c>
      <c r="AE704" s="4">
        <v>8.6507181009265223E-3</v>
      </c>
      <c r="AJ704" s="4">
        <f>IF(OR(F703=1,F703=2, F703=3,F703=9,F703=11,F703=12), C703-E703, IF(OR( F703=4, F703=5,F703=6, F703=7,F703=8,F703=10), E703-C703, ""))</f>
        <v>-2.5000000000000005E-3</v>
      </c>
      <c r="AK704" s="4">
        <v>-1.4775256204514232E-3</v>
      </c>
      <c r="AP704" s="4">
        <f>IF(OR(F703=1, F703=3,F703=4, F703=5,F703=9,F703=10,F703=11), D703-E703, IF(OR(F703=2,F703=6, F703=7,F703=8,F703=12), E703-D703, ""))</f>
        <v>-4.0999999999999995E-3</v>
      </c>
      <c r="AQ704" s="4">
        <v>7.1731924804750991E-3</v>
      </c>
    </row>
    <row r="705" spans="1:43" x14ac:dyDescent="0.3">
      <c r="A705" s="1">
        <v>40850</v>
      </c>
      <c r="B705" s="2">
        <v>1.4E-3</v>
      </c>
      <c r="C705" s="2">
        <v>0</v>
      </c>
      <c r="D705" s="2">
        <v>1E-4</v>
      </c>
      <c r="E705" s="2">
        <v>1E-3</v>
      </c>
      <c r="F705">
        <f t="shared" si="38"/>
        <v>11</v>
      </c>
      <c r="G705">
        <f t="shared" si="39"/>
        <v>2011</v>
      </c>
      <c r="L705" s="4">
        <f>IF(OR(F704=1, F704=3, F704=4, F704=5, F704=6,F704=9,F704=10,F704=11), B704-C704, IF(OR(F704=2, F704=7,F704=8,F704=12), C704-B704, ""))</f>
        <v>3.8999999999999998E-3</v>
      </c>
      <c r="M705" s="4">
        <v>4.1939643900818493E-3</v>
      </c>
      <c r="R705" s="4">
        <f>IF(OR(F704=1, F704=4, F704=9,F704=10,F704=11), D704-B704, IF(OR(F704=2,F704=3,F704=5,F704=6, F704=7,F704=8,F704=12), B704-D704, ""))</f>
        <v>-4.3E-3</v>
      </c>
      <c r="S705" s="4">
        <v>-5.0718225364018397E-3</v>
      </c>
      <c r="X705" s="2">
        <f>IF(OR(F704=1, F704=3, F704=4, F704=5,F704=9,F704=10,F704=11), B704-E704, IF(OR(F704=2, F704=6, F704=7,F704=8,F704=12), E704-B704, ""))</f>
        <v>1E-3</v>
      </c>
      <c r="Y705" s="4">
        <v>3.3994771928111968E-3</v>
      </c>
      <c r="AD705" s="4">
        <f>IF(OR(F704=1, F704=3, F704=4, F704=5,F704=9,F704=10,F704=11), D704-C704, IF(OR(F704=2, F704=6, F704=7,F704=8,F704=12), C704-D704, ""))</f>
        <v>-3.9999999999999975E-4</v>
      </c>
      <c r="AE705" s="4">
        <v>-8.7785814631999109E-4</v>
      </c>
      <c r="AJ705" s="4">
        <f>IF(OR(F704=1,F704=2, F704=3,F704=9,F704=11,F704=12), C704-E704, IF(OR( F704=4, F704=5,F704=6, F704=7,F704=8,F704=10), E704-C704, ""))</f>
        <v>-2.8999999999999998E-3</v>
      </c>
      <c r="AK705" s="4">
        <v>-7.9448719727065215E-4</v>
      </c>
      <c r="AP705" s="4">
        <f>IF(OR(F704=1, F704=3,F704=4, F704=5,F704=9,F704=10,F704=11), D704-E704, IF(OR(F704=2,F704=6, F704=7,F704=8,F704=12), E704-D704, ""))</f>
        <v>-3.3E-3</v>
      </c>
      <c r="AQ705" s="4">
        <v>-1.6723453435906433E-3</v>
      </c>
    </row>
    <row r="706" spans="1:43" x14ac:dyDescent="0.3">
      <c r="A706" s="1">
        <v>40851</v>
      </c>
      <c r="B706" s="2">
        <v>3.5000000000000001E-3</v>
      </c>
      <c r="C706" s="2">
        <v>4.8999999999999998E-3</v>
      </c>
      <c r="D706" s="2">
        <v>5.4999999999999997E-3</v>
      </c>
      <c r="E706" s="2">
        <v>4.5999999999999999E-3</v>
      </c>
      <c r="F706">
        <f t="shared" si="38"/>
        <v>11</v>
      </c>
      <c r="G706">
        <f t="shared" si="39"/>
        <v>2011</v>
      </c>
      <c r="L706" s="4">
        <f>IF(OR(F705=1, F705=3, F705=4, F705=5, F705=6,F705=9,F705=10,F705=11), B705-C705, IF(OR(F705=2, F705=7,F705=8,F705=12), C705-B705, ""))</f>
        <v>1.4E-3</v>
      </c>
      <c r="M706" s="4">
        <v>3.5234817397969465E-3</v>
      </c>
      <c r="R706" s="4">
        <f>IF(OR(F705=1, F705=4, F705=9,F705=10,F705=11), D705-B705, IF(OR(F705=2,F705=3,F705=5,F705=6, F705=7,F705=8,F705=12), B705-D705, ""))</f>
        <v>-1.2999999999999999E-3</v>
      </c>
      <c r="S706" s="4">
        <v>2.5090362800477975E-3</v>
      </c>
      <c r="X706" s="2">
        <f>IF(OR(F705=1, F705=3, F705=4, F705=5,F705=9,F705=10,F705=11), B705-E705, IF(OR(F705=2, F705=6, F705=7,F705=8,F705=12), E705-B705, ""))</f>
        <v>3.9999999999999996E-4</v>
      </c>
      <c r="Y706" s="4">
        <v>2.9306769522887233E-3</v>
      </c>
      <c r="AD706" s="4">
        <f>IF(OR(F705=1, F705=3, F705=4, F705=5,F705=9,F705=10,F705=11), D705-C705, IF(OR(F705=2, F705=6, F705=7,F705=8,F705=12), C705-D705, ""))</f>
        <v>1E-4</v>
      </c>
      <c r="AE706" s="4">
        <v>6.0325180198447445E-3</v>
      </c>
      <c r="AJ706" s="4">
        <f>IF(OR(F705=1,F705=2, F705=3,F705=9,F705=11,F705=12), C705-E705, IF(OR( F705=4, F705=5,F705=6, F705=7,F705=8,F705=10), E705-C705, ""))</f>
        <v>-1E-3</v>
      </c>
      <c r="AK706" s="4">
        <v>-5.9280478750822329E-4</v>
      </c>
      <c r="AP706" s="4">
        <f>IF(OR(F705=1, F705=3,F705=4, F705=5,F705=9,F705=10,F705=11), D705-E705, IF(OR(F705=2,F705=6, F705=7,F705=8,F705=12), E705-D705, ""))</f>
        <v>-8.9999999999999998E-4</v>
      </c>
      <c r="AQ706" s="4">
        <v>5.4397132323365203E-3</v>
      </c>
    </row>
    <row r="707" spans="1:43" x14ac:dyDescent="0.3">
      <c r="A707" s="1">
        <v>40855</v>
      </c>
      <c r="B707" s="2">
        <v>1E-3</v>
      </c>
      <c r="C707" s="2">
        <v>2.0000000000000001E-4</v>
      </c>
      <c r="D707" s="2">
        <v>1.6000000000000001E-3</v>
      </c>
      <c r="E707" s="2">
        <v>4.0000000000000002E-4</v>
      </c>
      <c r="F707">
        <f t="shared" ref="F707:F770" si="40">MONTH(A:A)</f>
        <v>11</v>
      </c>
      <c r="G707">
        <f t="shared" ref="G707:G770" si="41">YEAR(A:A)</f>
        <v>2011</v>
      </c>
      <c r="L707" s="4">
        <f>IF(OR(F706=1, F706=3, F706=4, F706=5, F706=6,F706=9,F706=10,F706=11), B706-C706, IF(OR(F706=2, F706=7,F706=8,F706=12), C706-B706, ""))</f>
        <v>-1.3999999999999998E-3</v>
      </c>
      <c r="M707" s="4">
        <v>5.2424018370121937E-6</v>
      </c>
      <c r="R707" s="4">
        <f>IF(OR(F706=1, F706=4, F706=9,F706=10,F706=11), D706-B706, IF(OR(F706=2,F706=3,F706=5,F706=6, F706=7,F706=8,F706=12), B706-D706, ""))</f>
        <v>1.9999999999999996E-3</v>
      </c>
      <c r="S707" s="4">
        <v>-3.0395526644437635E-3</v>
      </c>
      <c r="X707" s="2">
        <f>IF(OR(F706=1, F706=3, F706=4, F706=5,F706=9,F706=10,F706=11), B706-E706, IF(OR(F706=2, F706=6, F706=7,F706=8,F706=12), E706-B706, ""))</f>
        <v>-1.0999999999999998E-3</v>
      </c>
      <c r="Y707" s="4">
        <v>-1.4163135795390214E-3</v>
      </c>
      <c r="AD707" s="4">
        <f>IF(OR(F706=1, F706=3, F706=4, F706=5,F706=9,F706=10,F706=11), D706-C706, IF(OR(F706=2, F706=6, F706=7,F706=8,F706=12), C706-D706, ""))</f>
        <v>5.9999999999999984E-4</v>
      </c>
      <c r="AE707" s="4">
        <v>-3.0343102626067511E-3</v>
      </c>
      <c r="AJ707" s="4">
        <f>IF(OR(F706=1,F706=2, F706=3,F706=9,F706=11,F706=12), C706-E706, IF(OR( F706=4, F706=5,F706=6, F706=7,F706=8,F706=10), E706-C706, ""))</f>
        <v>2.9999999999999992E-4</v>
      </c>
      <c r="AK707" s="4">
        <v>-1.4215559813760335E-3</v>
      </c>
      <c r="AP707" s="4">
        <f>IF(OR(F706=1, F706=3,F706=4, F706=5,F706=9,F706=10,F706=11), D706-E706, IF(OR(F706=2,F706=6, F706=7,F706=8,F706=12), E706-D706, ""))</f>
        <v>8.9999999999999976E-4</v>
      </c>
      <c r="AQ707" s="4">
        <v>-4.4558662439827847E-3</v>
      </c>
    </row>
    <row r="708" spans="1:43" x14ac:dyDescent="0.3">
      <c r="A708" s="1">
        <v>40856</v>
      </c>
      <c r="B708" s="2">
        <v>-1.29E-2</v>
      </c>
      <c r="C708" s="2">
        <v>-1.9400000000000001E-2</v>
      </c>
      <c r="D708" s="2">
        <v>-2.64E-2</v>
      </c>
      <c r="E708" s="2">
        <v>-1.18E-2</v>
      </c>
      <c r="F708">
        <f t="shared" si="40"/>
        <v>11</v>
      </c>
      <c r="G708">
        <f t="shared" si="41"/>
        <v>2011</v>
      </c>
      <c r="L708" s="4">
        <f>IF(OR(F707=1, F707=3, F707=4, F707=5, F707=6,F707=9,F707=10,F707=11), B707-C707, IF(OR(F707=2, F707=7,F707=8,F707=12), C707-B707, ""))</f>
        <v>8.0000000000000004E-4</v>
      </c>
      <c r="M708" s="4">
        <v>-9.7146308314650237E-4</v>
      </c>
      <c r="R708" s="4">
        <f>IF(OR(F707=1, F707=4, F707=9,F707=10,F707=11), D707-B707, IF(OR(F707=2,F707=3,F707=5,F707=6, F707=7,F707=8,F707=12), B707-D707, ""))</f>
        <v>6.0000000000000006E-4</v>
      </c>
      <c r="S708" s="4">
        <v>1.245990443069344E-4</v>
      </c>
      <c r="X708" s="2">
        <f>IF(OR(F707=1, F707=3, F707=4, F707=5,F707=9,F707=10,F707=11), B707-E707, IF(OR(F707=2, F707=6, F707=7,F707=8,F707=12), E707-B707, ""))</f>
        <v>6.0000000000000006E-4</v>
      </c>
      <c r="Y708" s="4">
        <v>-1.1697871654567718E-5</v>
      </c>
      <c r="AD708" s="4">
        <f>IF(OR(F707=1, F707=3, F707=4, F707=5,F707=9,F707=10,F707=11), D707-C707, IF(OR(F707=2, F707=6, F707=7,F707=8,F707=12), C707-D707, ""))</f>
        <v>1.4E-3</v>
      </c>
      <c r="AE708" s="4">
        <v>-8.4686403883956797E-4</v>
      </c>
      <c r="AJ708" s="4">
        <f>IF(OR(F707=1,F707=2, F707=3,F707=9,F707=11,F707=12), C707-E707, IF(OR( F707=4, F707=5,F707=6, F707=7,F707=8,F707=10), E707-C707, ""))</f>
        <v>-2.0000000000000001E-4</v>
      </c>
      <c r="AK708" s="4">
        <v>9.5976521149193465E-4</v>
      </c>
      <c r="AP708" s="4">
        <f>IF(OR(F707=1, F707=3,F707=4, F707=5,F707=9,F707=10,F707=11), D707-E707, IF(OR(F707=2,F707=6, F707=7,F707=8,F707=12), E707-D707, ""))</f>
        <v>1.2000000000000001E-3</v>
      </c>
      <c r="AQ708" s="4">
        <v>1.1290117265236668E-4</v>
      </c>
    </row>
    <row r="709" spans="1:43" x14ac:dyDescent="0.3">
      <c r="A709" s="1">
        <v>40858</v>
      </c>
      <c r="B709" s="2">
        <v>-0.01</v>
      </c>
      <c r="C709" s="2">
        <v>-3.0599999999999999E-2</v>
      </c>
      <c r="D709" s="2">
        <v>-3.1300000000000001E-2</v>
      </c>
      <c r="E709" s="2">
        <v>-9.7000000000000003E-3</v>
      </c>
      <c r="F709">
        <f t="shared" si="40"/>
        <v>11</v>
      </c>
      <c r="G709">
        <f t="shared" si="41"/>
        <v>2011</v>
      </c>
      <c r="L709" s="4">
        <f>IF(OR(F708=1, F708=3, F708=4, F708=5, F708=6,F708=9,F708=10,F708=11), B708-C708, IF(OR(F708=2, F708=7,F708=8,F708=12), C708-B708, ""))</f>
        <v>6.5000000000000006E-3</v>
      </c>
      <c r="M709" s="4">
        <v>-1.2803372826030047E-3</v>
      </c>
      <c r="R709" s="4">
        <f>IF(OR(F708=1, F708=4, F708=9,F708=10,F708=11), D708-B708, IF(OR(F708=2,F708=3,F708=5,F708=6, F708=7,F708=8,F708=12), B708-D708, ""))</f>
        <v>-1.35E-2</v>
      </c>
      <c r="S709" s="4">
        <v>1.2187130119969631E-3</v>
      </c>
      <c r="X709" s="2">
        <f>IF(OR(F708=1, F708=3, F708=4, F708=5,F708=9,F708=10,F708=11), B708-E708, IF(OR(F708=2, F708=6, F708=7,F708=8,F708=12), E708-B708, ""))</f>
        <v>-1.1000000000000003E-3</v>
      </c>
      <c r="Y709" s="4">
        <v>-1.2679468164208856E-3</v>
      </c>
      <c r="AD709" s="4">
        <f>IF(OR(F708=1, F708=3, F708=4, F708=5,F708=9,F708=10,F708=11), D708-C708, IF(OR(F708=2, F708=6, F708=7,F708=8,F708=12), C708-D708, ""))</f>
        <v>-6.9999999999999993E-3</v>
      </c>
      <c r="AE709" s="4">
        <v>-6.1624270606041621E-5</v>
      </c>
      <c r="AJ709" s="4">
        <f>IF(OR(F708=1,F708=2, F708=3,F708=9,F708=11,F708=12), C708-E708, IF(OR( F708=4, F708=5,F708=6, F708=7,F708=8,F708=10), E708-C708, ""))</f>
        <v>-7.6000000000000009E-3</v>
      </c>
      <c r="AK709" s="4">
        <v>1.2390466182119093E-5</v>
      </c>
      <c r="AP709" s="4">
        <f>IF(OR(F708=1, F708=3,F708=4, F708=5,F708=9,F708=10,F708=11), D708-E708, IF(OR(F708=2,F708=6, F708=7,F708=8,F708=12), E708-D708, ""))</f>
        <v>-1.46E-2</v>
      </c>
      <c r="AQ709" s="4">
        <v>-4.9233804423922528E-5</v>
      </c>
    </row>
    <row r="710" spans="1:43" x14ac:dyDescent="0.3">
      <c r="A710" s="1">
        <v>40861</v>
      </c>
      <c r="B710" s="2">
        <v>-4.0000000000000001E-3</v>
      </c>
      <c r="C710" s="2">
        <v>-1.5E-3</v>
      </c>
      <c r="D710" s="2">
        <v>-1.9E-3</v>
      </c>
      <c r="E710" s="2">
        <v>-4.3E-3</v>
      </c>
      <c r="F710">
        <f t="shared" si="40"/>
        <v>11</v>
      </c>
      <c r="G710">
        <f t="shared" si="41"/>
        <v>2011</v>
      </c>
      <c r="L710" s="4">
        <f>IF(OR(F709=1, F709=3, F709=4, F709=5, F709=6,F709=9,F709=10,F709=11), B709-C709, IF(OR(F709=2, F709=7,F709=8,F709=12), C709-B709, ""))</f>
        <v>2.06E-2</v>
      </c>
      <c r="M710" s="4">
        <v>-2.396317354545508E-4</v>
      </c>
      <c r="R710" s="4">
        <f>IF(OR(F709=1, F709=4, F709=9,F709=10,F709=11), D709-B709, IF(OR(F709=2,F709=3,F709=5,F709=6, F709=7,F709=8,F709=12), B709-D709, ""))</f>
        <v>-2.1299999999999999E-2</v>
      </c>
      <c r="S710" s="4">
        <v>3.9253674041294599E-3</v>
      </c>
      <c r="X710" s="2">
        <f>IF(OR(F709=1, F709=3, F709=4, F709=5,F709=9,F709=10,F709=11), B709-E709, IF(OR(F709=2, F709=6, F709=7,F709=8,F709=12), E709-B709, ""))</f>
        <v>-2.9999999999999992E-4</v>
      </c>
      <c r="Y710" s="4">
        <v>-6.4361915306113528E-4</v>
      </c>
      <c r="AD710" s="4">
        <f>IF(OR(F709=1, F709=3, F709=4, F709=5,F709=9,F709=10,F709=11), D709-C709, IF(OR(F709=2, F709=6, F709=7,F709=8,F709=12), C709-D709, ""))</f>
        <v>-7.000000000000027E-4</v>
      </c>
      <c r="AE710" s="4">
        <v>3.6857356686749087E-3</v>
      </c>
      <c r="AJ710" s="4">
        <f>IF(OR(F709=1,F709=2, F709=3,F709=9,F709=11,F709=12), C709-E709, IF(OR( F709=4, F709=5,F709=6, F709=7,F709=8,F709=10), E709-C709, ""))</f>
        <v>-2.0899999999999998E-2</v>
      </c>
      <c r="AK710" s="4">
        <v>-4.0398741760658448E-4</v>
      </c>
      <c r="AP710" s="4">
        <f>IF(OR(F709=1, F709=3,F709=4, F709=5,F709=9,F709=10,F709=11), D709-E709, IF(OR(F709=2,F709=6, F709=7,F709=8,F709=12), E709-D709, ""))</f>
        <v>-2.1600000000000001E-2</v>
      </c>
      <c r="AQ710" s="4">
        <v>3.2817482510683242E-3</v>
      </c>
    </row>
    <row r="711" spans="1:43" x14ac:dyDescent="0.3">
      <c r="A711" s="1">
        <v>40862</v>
      </c>
      <c r="B711" s="2">
        <v>-1.55E-2</v>
      </c>
      <c r="C711" s="2">
        <v>-2.06E-2</v>
      </c>
      <c r="D711" s="2">
        <v>-2.0400000000000001E-2</v>
      </c>
      <c r="E711" s="2">
        <v>-1.38E-2</v>
      </c>
      <c r="F711">
        <f t="shared" si="40"/>
        <v>11</v>
      </c>
      <c r="G711">
        <f t="shared" si="41"/>
        <v>2011</v>
      </c>
      <c r="L711" s="4">
        <f>IF(OR(F710=1, F710=3, F710=4, F710=5, F710=6,F710=9,F710=10,F710=11), B710-C710, IF(OR(F710=2, F710=7,F710=8,F710=12), C710-B710, ""))</f>
        <v>-2.5000000000000001E-3</v>
      </c>
      <c r="M711" s="4">
        <v>3.1063745403852772E-3</v>
      </c>
      <c r="R711" s="4">
        <f>IF(OR(F710=1, F710=4, F710=9,F710=10,F710=11), D710-B710, IF(OR(F710=2,F710=3,F710=5,F710=6, F710=7,F710=8,F710=12), B710-D710, ""))</f>
        <v>2.1000000000000003E-3</v>
      </c>
      <c r="S711" s="4">
        <v>3.8603259189703611E-3</v>
      </c>
      <c r="X711" s="2">
        <f>IF(OR(F710=1, F710=3, F710=4, F710=5,F710=9,F710=10,F710=11), B710-E710, IF(OR(F710=2, F710=6, F710=7,F710=8,F710=12), E710-B710, ""))</f>
        <v>2.9999999999999992E-4</v>
      </c>
      <c r="Y711" s="4">
        <v>2.4343834001849338E-3</v>
      </c>
      <c r="AD711" s="4">
        <f>IF(OR(F710=1, F710=3, F710=4, F710=5,F710=9,F710=10,F710=11), D710-C710, IF(OR(F710=2, F710=6, F710=7,F710=8,F710=12), C710-D710, ""))</f>
        <v>-3.9999999999999996E-4</v>
      </c>
      <c r="AE711" s="4">
        <v>6.9667004593556379E-3</v>
      </c>
      <c r="AJ711" s="4">
        <f>IF(OR(F710=1,F710=2, F710=3,F710=9,F710=11,F710=12), C710-E710, IF(OR( F710=4, F710=5,F710=6, F710=7,F710=8,F710=10), E710-C710, ""))</f>
        <v>2.8E-3</v>
      </c>
      <c r="AK711" s="4">
        <v>-6.7199114020034334E-4</v>
      </c>
      <c r="AP711" s="4">
        <f>IF(OR(F710=1, F710=3,F710=4, F710=5,F710=9,F710=10,F710=11), D710-E710, IF(OR(F710=2,F710=6, F710=7,F710=8,F710=12), E710-D710, ""))</f>
        <v>2.4000000000000002E-3</v>
      </c>
      <c r="AQ711" s="4">
        <v>6.294709319155295E-3</v>
      </c>
    </row>
    <row r="712" spans="1:43" x14ac:dyDescent="0.3">
      <c r="A712" s="1">
        <v>40863</v>
      </c>
      <c r="B712" s="2">
        <v>-7.4999999999999997E-3</v>
      </c>
      <c r="C712" s="2">
        <v>-5.1000000000000004E-3</v>
      </c>
      <c r="D712" s="2">
        <v>-2.7000000000000001E-3</v>
      </c>
      <c r="E712" s="2">
        <v>-6.3E-3</v>
      </c>
      <c r="F712">
        <f t="shared" si="40"/>
        <v>11</v>
      </c>
      <c r="G712">
        <f t="shared" si="41"/>
        <v>2011</v>
      </c>
      <c r="L712" s="4">
        <f>IF(OR(F711=1, F711=3, F711=4, F711=5, F711=6,F711=9,F711=10,F711=11), B711-C711, IF(OR(F711=2, F711=7,F711=8,F711=12), C711-B711, ""))</f>
        <v>5.1000000000000004E-3</v>
      </c>
      <c r="M712" s="4">
        <v>1.9019767593029743E-4</v>
      </c>
      <c r="R712" s="4">
        <f>IF(OR(F711=1, F711=4, F711=9,F711=10,F711=11), D711-B711, IF(OR(F711=2,F711=3,F711=5,F711=6, F711=7,F711=8,F711=12), B711-D711, ""))</f>
        <v>-4.9000000000000016E-3</v>
      </c>
      <c r="S712" s="4">
        <v>3.6721435801432591E-3</v>
      </c>
      <c r="X712" s="2">
        <f>IF(OR(F711=1, F711=3, F711=4, F711=5,F711=9,F711=10,F711=11), B711-E711, IF(OR(F711=2, F711=6, F711=7,F711=8,F711=12), E711-B711, ""))</f>
        <v>-1.7000000000000001E-3</v>
      </c>
      <c r="Y712" s="4">
        <v>-7.5330652904475812E-4</v>
      </c>
      <c r="AD712" s="4">
        <f>IF(OR(F711=1, F711=3, F711=4, F711=5,F711=9,F711=10,F711=11), D711-C711, IF(OR(F711=2, F711=6, F711=7,F711=8,F711=12), C711-D711, ""))</f>
        <v>1.9999999999999879E-4</v>
      </c>
      <c r="AE712" s="4">
        <v>3.8623412560735565E-3</v>
      </c>
      <c r="AJ712" s="4">
        <f>IF(OR(F711=1,F711=2, F711=3,F711=9,F711=11,F711=12), C711-E711, IF(OR( F711=4, F711=5,F711=6, F711=7,F711=8,F711=10), E711-C711, ""))</f>
        <v>-6.8000000000000005E-3</v>
      </c>
      <c r="AK712" s="4">
        <v>-9.4350420497505555E-4</v>
      </c>
      <c r="AP712" s="4">
        <f>IF(OR(F711=1, F711=3,F711=4, F711=5,F711=9,F711=10,F711=11), D711-E711, IF(OR(F711=2,F711=6, F711=7,F711=8,F711=12), E711-D711, ""))</f>
        <v>-6.6000000000000017E-3</v>
      </c>
      <c r="AQ712" s="4">
        <v>2.9188370510985009E-3</v>
      </c>
    </row>
    <row r="713" spans="1:43" x14ac:dyDescent="0.3">
      <c r="A713" s="1">
        <v>40864</v>
      </c>
      <c r="B713" s="2">
        <v>-1.9E-2</v>
      </c>
      <c r="C713" s="2">
        <v>-1.5599999999999999E-2</v>
      </c>
      <c r="D713" s="2">
        <v>-1.44E-2</v>
      </c>
      <c r="E713" s="2">
        <v>-1.8700000000000001E-2</v>
      </c>
      <c r="F713">
        <f t="shared" si="40"/>
        <v>11</v>
      </c>
      <c r="G713">
        <f t="shared" si="41"/>
        <v>2011</v>
      </c>
      <c r="L713" s="4">
        <f>IF(OR(F712=1, F712=3, F712=4, F712=5, F712=6,F712=9,F712=10,F712=11), B712-C712, IF(OR(F712=2, F712=7,F712=8,F712=12), C712-B712, ""))</f>
        <v>-2.3999999999999994E-3</v>
      </c>
      <c r="M713" s="4">
        <v>1.822031440245364E-3</v>
      </c>
      <c r="R713" s="4">
        <f>IF(OR(F712=1, F712=4, F712=9,F712=10,F712=11), D712-B712, IF(OR(F712=2,F712=3,F712=5,F712=6, F712=7,F712=8,F712=12), B712-D712, ""))</f>
        <v>4.7999999999999996E-3</v>
      </c>
      <c r="S713" s="4">
        <v>-9.777480984225588E-4</v>
      </c>
      <c r="X713" s="2">
        <f>IF(OR(F712=1, F712=3, F712=4, F712=5,F712=9,F712=10,F712=11), B712-E712, IF(OR(F712=2, F712=6, F712=7,F712=8,F712=12), E712-B712, ""))</f>
        <v>-1.1999999999999997E-3</v>
      </c>
      <c r="Y713" s="4">
        <v>8.47063937070566E-4</v>
      </c>
      <c r="AD713" s="4">
        <f>IF(OR(F712=1, F712=3, F712=4, F712=5,F712=9,F712=10,F712=11), D712-C712, IF(OR(F712=2, F712=6, F712=7,F712=8,F712=12), C712-D712, ""))</f>
        <v>2.4000000000000002E-3</v>
      </c>
      <c r="AE713" s="4">
        <v>8.4428334182280523E-4</v>
      </c>
      <c r="AJ713" s="4">
        <f>IF(OR(F712=1,F712=2, F712=3,F712=9,F712=11,F712=12), C712-E712, IF(OR( F712=4, F712=5,F712=6, F712=7,F712=8,F712=10), E712-C712, ""))</f>
        <v>1.1999999999999997E-3</v>
      </c>
      <c r="AK713" s="4">
        <v>-9.7496750317479803E-4</v>
      </c>
      <c r="AP713" s="4">
        <f>IF(OR(F712=1, F712=3,F712=4, F712=5,F712=9,F712=10,F712=11), D712-E712, IF(OR(F712=2,F712=6, F712=7,F712=8,F712=12), E712-D712, ""))</f>
        <v>3.5999999999999999E-3</v>
      </c>
      <c r="AQ713" s="4">
        <v>-1.306841613519928E-4</v>
      </c>
    </row>
    <row r="714" spans="1:43" x14ac:dyDescent="0.3">
      <c r="A714" s="1">
        <v>40865</v>
      </c>
      <c r="B714" s="2">
        <v>-5.8999999999999999E-3</v>
      </c>
      <c r="C714" s="2">
        <v>-3.5000000000000001E-3</v>
      </c>
      <c r="D714" s="2">
        <v>-8.9999999999999993E-3</v>
      </c>
      <c r="E714" s="2">
        <v>-5.4999999999999997E-3</v>
      </c>
      <c r="F714">
        <f t="shared" si="40"/>
        <v>11</v>
      </c>
      <c r="G714">
        <f t="shared" si="41"/>
        <v>2011</v>
      </c>
      <c r="L714" s="4">
        <f>IF(OR(F713=1, F713=3, F713=4, F713=5, F713=6,F713=9,F713=10,F713=11), B713-C713, IF(OR(F713=2, F713=7,F713=8,F713=12), C713-B713, ""))</f>
        <v>-3.4000000000000002E-3</v>
      </c>
      <c r="M714" s="4">
        <v>2.7348914727457763E-3</v>
      </c>
      <c r="R714" s="4">
        <f>IF(OR(F713=1, F713=4, F713=9,F713=10,F713=11), D713-B713, IF(OR(F713=2,F713=3,F713=5,F713=6, F713=7,F713=8,F713=12), B713-D713, ""))</f>
        <v>4.5999999999999999E-3</v>
      </c>
      <c r="S714" s="4">
        <v>1.396117793401323E-3</v>
      </c>
      <c r="X714" s="2">
        <f>IF(OR(F713=1, F713=3, F713=4, F713=5,F713=9,F713=10,F713=11), B713-E713, IF(OR(F713=2, F713=6, F713=7,F713=8,F713=12), E713-B713, ""))</f>
        <v>-2.9999999999999818E-4</v>
      </c>
      <c r="Y714" s="4">
        <v>1.5130430895596014E-3</v>
      </c>
      <c r="AD714" s="4">
        <f>IF(OR(F713=1, F713=3, F713=4, F713=5,F713=9,F713=10,F713=11), D713-C713, IF(OR(F713=2, F713=6, F713=7,F713=8,F713=12), C713-D713, ""))</f>
        <v>1.1999999999999997E-3</v>
      </c>
      <c r="AE714" s="4">
        <v>4.1310092661470989E-3</v>
      </c>
      <c r="AJ714" s="4">
        <f>IF(OR(F713=1,F713=2, F713=3,F713=9,F713=11,F713=12), C713-E713, IF(OR( F713=4, F713=5,F713=6, F713=7,F713=8,F713=10), E713-C713, ""))</f>
        <v>3.1000000000000021E-3</v>
      </c>
      <c r="AK714" s="4">
        <v>-1.2218483831861748E-3</v>
      </c>
      <c r="AP714" s="4">
        <f>IF(OR(F713=1, F713=3,F713=4, F713=5,F713=9,F713=10,F713=11), D713-E713, IF(OR(F713=2,F713=6, F713=7,F713=8,F713=12), E713-D713, ""))</f>
        <v>4.3000000000000017E-3</v>
      </c>
      <c r="AQ714" s="4">
        <v>2.9091608829609245E-3</v>
      </c>
    </row>
    <row r="715" spans="1:43" x14ac:dyDescent="0.3">
      <c r="A715" s="1">
        <v>40868</v>
      </c>
      <c r="B715" s="2">
        <v>-2.5999999999999999E-2</v>
      </c>
      <c r="C715" s="2">
        <v>-3.3000000000000002E-2</v>
      </c>
      <c r="D715" s="2">
        <v>-3.3500000000000002E-2</v>
      </c>
      <c r="E715" s="2">
        <v>-2.5999999999999999E-2</v>
      </c>
      <c r="F715">
        <f t="shared" si="40"/>
        <v>11</v>
      </c>
      <c r="G715">
        <f t="shared" si="41"/>
        <v>2011</v>
      </c>
      <c r="L715" s="4">
        <f>IF(OR(F714=1, F714=3, F714=4, F714=5, F714=6,F714=9,F714=10,F714=11), B714-C714, IF(OR(F714=2, F714=7,F714=8,F714=12), C714-B714, ""))</f>
        <v>-2.3999999999999998E-3</v>
      </c>
      <c r="M715" s="4">
        <v>-4.8067975226023102E-4</v>
      </c>
      <c r="R715" s="4">
        <f>IF(OR(F714=1, F714=4, F714=9,F714=10,F714=11), D714-B714, IF(OR(F714=2,F714=3,F714=5,F714=6, F714=7,F714=8,F714=12), B714-D714, ""))</f>
        <v>-3.0999999999999995E-3</v>
      </c>
      <c r="S715" s="4">
        <v>-4.7555188343432336E-5</v>
      </c>
      <c r="X715" s="2">
        <f>IF(OR(F714=1, F714=3, F714=4, F714=5,F714=9,F714=10,F714=11), B714-E714, IF(OR(F714=2, F714=6, F714=7,F714=8,F714=12), E714-B714, ""))</f>
        <v>-4.0000000000000018E-4</v>
      </c>
      <c r="Y715" s="4">
        <v>-1.4966202984458415E-3</v>
      </c>
      <c r="AD715" s="4">
        <f>IF(OR(F714=1, F714=3, F714=4, F714=5,F714=9,F714=10,F714=11), D714-C714, IF(OR(F714=2, F714=6, F714=7,F714=8,F714=12), C714-D714, ""))</f>
        <v>-5.4999999999999997E-3</v>
      </c>
      <c r="AE715" s="4">
        <v>-5.2823494060366336E-4</v>
      </c>
      <c r="AJ715" s="4">
        <f>IF(OR(F714=1,F714=2, F714=3,F714=9,F714=11,F714=12), C714-E714, IF(OR( F714=4, F714=5,F714=6, F714=7,F714=8,F714=10), E714-C714, ""))</f>
        <v>1.9999999999999996E-3</v>
      </c>
      <c r="AK715" s="4">
        <v>-1.0159405461856105E-3</v>
      </c>
      <c r="AP715" s="4">
        <f>IF(OR(F714=1, F714=3,F714=4, F714=5,F714=9,F714=10,F714=11), D714-E714, IF(OR(F714=2,F714=6, F714=7,F714=8,F714=12), E714-D714, ""))</f>
        <v>-3.4999999999999996E-3</v>
      </c>
      <c r="AQ715" s="4">
        <v>-1.5441754867892739E-3</v>
      </c>
    </row>
    <row r="716" spans="1:43" x14ac:dyDescent="0.3">
      <c r="A716" s="1">
        <v>40869</v>
      </c>
      <c r="B716" s="2">
        <v>7.1000000000000004E-3</v>
      </c>
      <c r="C716" s="2">
        <v>1.12E-2</v>
      </c>
      <c r="D716" s="2">
        <v>6.7000000000000002E-3</v>
      </c>
      <c r="E716" s="2">
        <v>7.4999999999999997E-3</v>
      </c>
      <c r="F716">
        <f t="shared" si="40"/>
        <v>11</v>
      </c>
      <c r="G716">
        <f t="shared" si="41"/>
        <v>2011</v>
      </c>
      <c r="L716" s="4">
        <f>IF(OR(F715=1, F715=3, F715=4, F715=5, F715=6,F715=9,F715=10,F715=11), B715-C715, IF(OR(F715=2, F715=7,F715=8,F715=12), C715-B715, ""))</f>
        <v>7.0000000000000027E-3</v>
      </c>
      <c r="M716" s="4">
        <v>7.8568618017294464E-3</v>
      </c>
      <c r="R716" s="4">
        <f>IF(OR(F715=1, F715=4, F715=9,F715=10,F715=11), D715-B715, IF(OR(F715=2,F715=3,F715=5,F715=6, F715=7,F715=8,F715=12), B715-D715, ""))</f>
        <v>-7.5000000000000032E-3</v>
      </c>
      <c r="S716" s="4">
        <v>-3.5229438580559186E-3</v>
      </c>
      <c r="X716" s="2">
        <f>IF(OR(F715=1, F715=3, F715=4, F715=5,F715=9,F715=10,F715=11), B715-E715, IF(OR(F715=2, F715=6, F715=7,F715=8,F715=12), E715-B715, ""))</f>
        <v>0</v>
      </c>
      <c r="Y716" s="4">
        <v>7.4692783669963484E-3</v>
      </c>
      <c r="AD716" s="4">
        <f>IF(OR(F715=1, F715=3, F715=4, F715=5,F715=9,F715=10,F715=11), D715-C715, IF(OR(F715=2, F715=6, F715=7,F715=8,F715=12), C715-D715, ""))</f>
        <v>-5.0000000000000044E-4</v>
      </c>
      <c r="AE716" s="4">
        <v>4.3339179436735287E-3</v>
      </c>
      <c r="AJ716" s="4">
        <f>IF(OR(F715=1,F715=2, F715=3,F715=9,F715=11,F715=12), C715-E715, IF(OR( F715=4, F715=5,F715=6, F715=7,F715=8,F715=10), E715-C715, ""))</f>
        <v>-7.0000000000000027E-3</v>
      </c>
      <c r="AK716" s="4">
        <v>-3.8758343473309885E-4</v>
      </c>
      <c r="AP716" s="4">
        <f>IF(OR(F715=1, F715=3,F715=4, F715=5,F715=9,F715=10,F715=11), D715-E715, IF(OR(F715=2,F715=6, F715=7,F715=8,F715=12), E715-D715, ""))</f>
        <v>-7.5000000000000032E-3</v>
      </c>
      <c r="AQ716" s="4">
        <v>3.9463345089404299E-3</v>
      </c>
    </row>
    <row r="717" spans="1:43" x14ac:dyDescent="0.3">
      <c r="A717" s="1">
        <v>40870</v>
      </c>
      <c r="B717" s="2">
        <v>-2.1999999999999999E-2</v>
      </c>
      <c r="C717" s="2">
        <v>-2.5100000000000001E-2</v>
      </c>
      <c r="D717" s="2">
        <v>-2.47E-2</v>
      </c>
      <c r="E717" s="2">
        <v>-2.2700000000000001E-2</v>
      </c>
      <c r="F717">
        <f t="shared" si="40"/>
        <v>11</v>
      </c>
      <c r="G717">
        <f t="shared" si="41"/>
        <v>2011</v>
      </c>
      <c r="L717" s="4">
        <f>IF(OR(F716=1, F716=3, F716=4, F716=5, F716=6,F716=9,F716=10,F716=11), B716-C716, IF(OR(F716=2, F716=7,F716=8,F716=12), C716-B716, ""))</f>
        <v>-4.0999999999999995E-3</v>
      </c>
      <c r="M717" s="4">
        <v>-3.4248905836640441E-3</v>
      </c>
      <c r="R717" s="4">
        <f>IF(OR(F716=1, F716=4, F716=9,F716=10,F716=11), D716-B716, IF(OR(F716=2,F716=3,F716=5,F716=6, F716=7,F716=8,F716=12), B716-D716, ""))</f>
        <v>-4.0000000000000018E-4</v>
      </c>
      <c r="S717" s="4">
        <v>3.5141467963237002E-3</v>
      </c>
      <c r="X717" s="2">
        <f>IF(OR(F716=1, F716=3, F716=4, F716=5,F716=9,F716=10,F716=11), B716-E716, IF(OR(F716=2, F716=6, F716=7,F716=8,F716=12), E716-B716, ""))</f>
        <v>-3.9999999999999931E-4</v>
      </c>
      <c r="Y717" s="4">
        <v>-2.464525437910375E-3</v>
      </c>
      <c r="AD717" s="4">
        <f>IF(OR(F716=1, F716=3, F716=4, F716=5,F716=9,F716=10,F716=11), D716-C716, IF(OR(F716=2, F716=6, F716=7,F716=8,F716=12), C716-D716, ""))</f>
        <v>-4.4999999999999997E-3</v>
      </c>
      <c r="AE717" s="4">
        <v>8.9256212659656392E-5</v>
      </c>
      <c r="AJ717" s="4">
        <f>IF(OR(F716=1,F716=2, F716=3,F716=9,F716=11,F716=12), C716-E716, IF(OR( F716=4, F716=5,F716=6, F716=7,F716=8,F716=10), E716-C716, ""))</f>
        <v>3.7000000000000002E-3</v>
      </c>
      <c r="AK717" s="4">
        <v>9.6036514575366882E-4</v>
      </c>
      <c r="AP717" s="4">
        <f>IF(OR(F716=1, F716=3,F716=4, F716=5,F716=9,F716=10,F716=11), D716-E716, IF(OR(F716=2,F716=6, F716=7,F716=8,F716=12), E716-D716, ""))</f>
        <v>-7.999999999999995E-4</v>
      </c>
      <c r="AQ717" s="4">
        <v>1.0496213584133252E-3</v>
      </c>
    </row>
    <row r="718" spans="1:43" x14ac:dyDescent="0.3">
      <c r="A718" s="1">
        <v>40871</v>
      </c>
      <c r="B718" s="2">
        <v>1.06E-2</v>
      </c>
      <c r="C718" s="2">
        <v>5.7000000000000002E-3</v>
      </c>
      <c r="D718" s="2">
        <v>8.6999999999999994E-3</v>
      </c>
      <c r="E718" s="2">
        <v>1.01E-2</v>
      </c>
      <c r="F718">
        <f t="shared" si="40"/>
        <v>11</v>
      </c>
      <c r="G718">
        <f t="shared" si="41"/>
        <v>2011</v>
      </c>
      <c r="L718" s="4">
        <f>IF(OR(F717=1, F717=3, F717=4, F717=5, F717=6,F717=9,F717=10,F717=11), B717-C717, IF(OR(F717=2, F717=7,F717=8,F717=12), C717-B717, ""))</f>
        <v>3.1000000000000021E-3</v>
      </c>
      <c r="M718" s="4">
        <v>-1.4466100086677959E-3</v>
      </c>
      <c r="R718" s="4">
        <f>IF(OR(F717=1, F717=4, F717=9,F717=10,F717=11), D717-B717, IF(OR(F717=2,F717=3,F717=5,F717=6, F717=7,F717=8,F717=12), B717-D717, ""))</f>
        <v>-2.700000000000001E-3</v>
      </c>
      <c r="S718" s="4">
        <v>-1.717488228817137E-3</v>
      </c>
      <c r="X718" s="2">
        <f>IF(OR(F717=1, F717=3, F717=4, F717=5,F717=9,F717=10,F717=11), B717-E717, IF(OR(F717=2, F717=6, F717=7,F717=8,F717=12), E717-B717, ""))</f>
        <v>7.000000000000027E-4</v>
      </c>
      <c r="Y718" s="4">
        <v>-2.2639386996551472E-3</v>
      </c>
      <c r="AD718" s="4">
        <f>IF(OR(F717=1, F717=3, F717=4, F717=5,F717=9,F717=10,F717=11), D717-C717, IF(OR(F717=2, F717=6, F717=7,F717=8,F717=12), C717-D717, ""))</f>
        <v>4.0000000000000105E-4</v>
      </c>
      <c r="AE718" s="4">
        <v>-3.1640982374849329E-3</v>
      </c>
      <c r="AJ718" s="4">
        <f>IF(OR(F717=1,F717=2, F717=3,F717=9,F717=11,F717=12), C717-E717, IF(OR( F717=4, F717=5,F717=6, F717=7,F717=8,F717=10), E717-C717, ""))</f>
        <v>-2.3999999999999994E-3</v>
      </c>
      <c r="AK718" s="4">
        <v>-8.1732869098735152E-4</v>
      </c>
      <c r="AP718" s="4">
        <f>IF(OR(F717=1, F717=3,F717=4, F717=5,F717=9,F717=10,F717=11), D717-E717, IF(OR(F717=2,F717=6, F717=7,F717=8,F717=12), E717-D717, ""))</f>
        <v>-1.9999999999999983E-3</v>
      </c>
      <c r="AQ718" s="4">
        <v>-3.9814269284722849E-3</v>
      </c>
    </row>
    <row r="719" spans="1:43" x14ac:dyDescent="0.3">
      <c r="A719" s="1">
        <v>40872</v>
      </c>
      <c r="B719" s="2">
        <v>-9.7999999999999997E-3</v>
      </c>
      <c r="C719" s="2">
        <v>-4.8999999999999998E-3</v>
      </c>
      <c r="D719" s="2">
        <v>1.9E-3</v>
      </c>
      <c r="E719" s="2">
        <v>-1.03E-2</v>
      </c>
      <c r="F719">
        <f t="shared" si="40"/>
        <v>11</v>
      </c>
      <c r="G719">
        <f t="shared" si="41"/>
        <v>2011</v>
      </c>
      <c r="L719" s="4">
        <f>IF(OR(F718=1, F718=3, F718=4, F718=5, F718=6,F718=9,F718=10,F718=11), B718-C718, IF(OR(F718=2, F718=7,F718=8,F718=12), C718-B718, ""))</f>
        <v>4.8999999999999998E-3</v>
      </c>
      <c r="M719" s="4">
        <v>1.0471578788225702E-3</v>
      </c>
      <c r="R719" s="4">
        <f>IF(OR(F718=1, F718=4, F718=9,F718=10,F718=11), D718-B718, IF(OR(F718=2,F718=3,F718=5,F718=6, F718=7,F718=8,F718=12), B718-D718, ""))</f>
        <v>-1.9000000000000006E-3</v>
      </c>
      <c r="S719" s="4">
        <v>-2.1831725445498086E-3</v>
      </c>
      <c r="X719" s="2">
        <f>IF(OR(F718=1, F718=3, F718=4, F718=5,F718=9,F718=10,F718=11), B718-E718, IF(OR(F718=2, F718=6, F718=7,F718=8,F718=12), E718-B718, ""))</f>
        <v>5.0000000000000044E-4</v>
      </c>
      <c r="Y719" s="4">
        <v>5.3220694695450994E-5</v>
      </c>
      <c r="AD719" s="4">
        <f>IF(OR(F718=1, F718=3, F718=4, F718=5,F718=9,F718=10,F718=11), D718-C718, IF(OR(F718=2, F718=6, F718=7,F718=8,F718=12), C718-D718, ""))</f>
        <v>2.9999999999999992E-3</v>
      </c>
      <c r="AE719" s="4">
        <v>-1.1360146657272382E-3</v>
      </c>
      <c r="AJ719" s="4">
        <f>IF(OR(F718=1,F718=2, F718=3,F718=9,F718=11,F718=12), C718-E718, IF(OR( F718=4, F718=5,F718=6, F718=7,F718=8,F718=10), E718-C718, ""))</f>
        <v>-4.3999999999999994E-3</v>
      </c>
      <c r="AK719" s="4">
        <v>-9.9393718412711923E-4</v>
      </c>
      <c r="AP719" s="4">
        <f>IF(OR(F718=1, F718=3,F718=4, F718=5,F718=9,F718=10,F718=11), D718-E718, IF(OR(F718=2,F718=6, F718=7,F718=8,F718=12), E718-D718, ""))</f>
        <v>-1.4000000000000002E-3</v>
      </c>
      <c r="AQ719" s="4">
        <v>-2.1299518498543576E-3</v>
      </c>
    </row>
    <row r="720" spans="1:43" x14ac:dyDescent="0.3">
      <c r="A720" s="1">
        <v>40875</v>
      </c>
      <c r="B720" s="2">
        <v>0.03</v>
      </c>
      <c r="C720" s="2">
        <v>4.1200000000000001E-2</v>
      </c>
      <c r="D720" s="2">
        <v>3.5900000000000001E-2</v>
      </c>
      <c r="E720" s="2">
        <v>3.0099999999999998E-2</v>
      </c>
      <c r="F720">
        <f t="shared" si="40"/>
        <v>11</v>
      </c>
      <c r="G720">
        <f t="shared" si="41"/>
        <v>2011</v>
      </c>
      <c r="L720" s="4">
        <f>IF(OR(F719=1, F719=3, F719=4, F719=5, F719=6,F719=9,F719=10,F719=11), B719-C719, IF(OR(F719=2, F719=7,F719=8,F719=12), C719-B719, ""))</f>
        <v>-4.8999999999999998E-3</v>
      </c>
      <c r="M720" s="4">
        <v>-3.8091554787308439E-3</v>
      </c>
      <c r="R720" s="4">
        <f>IF(OR(F719=1, F719=4, F719=9,F719=10,F719=11), D719-B719, IF(OR(F719=2,F719=3,F719=5,F719=6, F719=7,F719=8,F719=12), B719-D719, ""))</f>
        <v>1.17E-2</v>
      </c>
      <c r="S720" s="4">
        <v>2.0056834490712406E-3</v>
      </c>
      <c r="X720" s="2">
        <f>IF(OR(F719=1, F719=3, F719=4, F719=5,F719=9,F719=10,F719=11), B719-E719, IF(OR(F719=2, F719=6, F719=7,F719=8,F719=12), E719-B719, ""))</f>
        <v>5.0000000000000044E-4</v>
      </c>
      <c r="Y720" s="4">
        <v>-3.975991024091542E-3</v>
      </c>
      <c r="AD720" s="4">
        <f>IF(OR(F719=1, F719=3, F719=4, F719=5,F719=9,F719=10,F719=11), D719-C719, IF(OR(F719=2, F719=6, F719=7,F719=8,F719=12), C719-D719, ""))</f>
        <v>6.7999999999999996E-3</v>
      </c>
      <c r="AE720" s="4">
        <v>-1.8034720296596029E-3</v>
      </c>
      <c r="AJ720" s="4">
        <f>IF(OR(F719=1,F719=2, F719=3,F719=9,F719=11,F719=12), C719-E719, IF(OR( F719=4, F719=5,F719=6, F719=7,F719=8,F719=10), E719-C719, ""))</f>
        <v>5.4000000000000003E-3</v>
      </c>
      <c r="AK720" s="4">
        <v>-1.6683554536069806E-4</v>
      </c>
      <c r="AP720" s="4">
        <f>IF(OR(F719=1, F719=3,F719=4, F719=5,F719=9,F719=10,F719=11), D719-E719, IF(OR(F719=2,F719=6, F719=7,F719=8,F719=12), E719-D719, ""))</f>
        <v>1.2200000000000001E-2</v>
      </c>
      <c r="AQ720" s="4">
        <v>-1.970307575020301E-3</v>
      </c>
    </row>
    <row r="721" spans="1:43" x14ac:dyDescent="0.3">
      <c r="A721" s="1">
        <v>40876</v>
      </c>
      <c r="B721" s="2">
        <v>-9.4999999999999998E-3</v>
      </c>
      <c r="C721" s="2">
        <v>-1.6500000000000001E-2</v>
      </c>
      <c r="D721" s="2">
        <v>-1.9199999999999998E-2</v>
      </c>
      <c r="E721" s="2">
        <v>-9.7999999999999997E-3</v>
      </c>
      <c r="F721">
        <f t="shared" si="40"/>
        <v>11</v>
      </c>
      <c r="G721">
        <f t="shared" si="41"/>
        <v>2011</v>
      </c>
      <c r="L721" s="4">
        <f>IF(OR(F720=1, F720=3, F720=4, F720=5, F720=6,F720=9,F720=10,F720=11), B720-C720, IF(OR(F720=2, F720=7,F720=8,F720=12), C720-B720, ""))</f>
        <v>-1.1200000000000002E-2</v>
      </c>
      <c r="M721" s="4">
        <v>-1.9723910624150558E-3</v>
      </c>
      <c r="R721" s="4">
        <f>IF(OR(F720=1, F720=4, F720=9,F720=10,F720=11), D720-B720, IF(OR(F720=2,F720=3,F720=5,F720=6, F720=7,F720=8,F720=12), B720-D720, ""))</f>
        <v>5.9000000000000025E-3</v>
      </c>
      <c r="S721" s="4">
        <v>-2.9827121061018263E-4</v>
      </c>
      <c r="X721" s="2">
        <f>IF(OR(F720=1, F720=3, F720=4, F720=5,F720=9,F720=10,F720=11), B720-E720, IF(OR(F720=2, F720=6, F720=7,F720=8,F720=12), E720-B720, ""))</f>
        <v>-9.9999999999999395E-5</v>
      </c>
      <c r="Y721" s="4">
        <v>-7.2944950728770063E-4</v>
      </c>
      <c r="AD721" s="4">
        <f>IF(OR(F720=1, F720=3, F720=4, F720=5,F720=9,F720=10,F720=11), D720-C720, IF(OR(F720=2, F720=6, F720=7,F720=8,F720=12), C720-D720, ""))</f>
        <v>-5.2999999999999992E-3</v>
      </c>
      <c r="AE721" s="4">
        <v>-2.2706622730252384E-3</v>
      </c>
      <c r="AJ721" s="4">
        <f>IF(OR(F720=1,F720=2, F720=3,F720=9,F720=11,F720=12), C720-E720, IF(OR( F720=4, F720=5,F720=6, F720=7,F720=8,F720=10), E720-C720, ""))</f>
        <v>1.1100000000000002E-2</v>
      </c>
      <c r="AK721" s="4">
        <v>1.2429415551273551E-3</v>
      </c>
      <c r="AP721" s="4">
        <f>IF(OR(F720=1, F720=3,F720=4, F720=5,F720=9,F720=10,F720=11), D720-E720, IF(OR(F720=2,F720=6, F720=7,F720=8,F720=12), E720-D720, ""))</f>
        <v>5.8000000000000031E-3</v>
      </c>
      <c r="AQ721" s="4">
        <v>-1.0277207178978833E-3</v>
      </c>
    </row>
    <row r="722" spans="1:43" x14ac:dyDescent="0.3">
      <c r="A722" s="1">
        <v>40877</v>
      </c>
      <c r="B722" s="2">
        <v>5.5999999999999999E-3</v>
      </c>
      <c r="C722" s="2">
        <v>-2.8999999999999998E-3</v>
      </c>
      <c r="D722" s="2">
        <v>-6.8999999999999999E-3</v>
      </c>
      <c r="E722" s="2">
        <v>7.1999999999999998E-3</v>
      </c>
      <c r="F722">
        <f t="shared" si="40"/>
        <v>11</v>
      </c>
      <c r="G722">
        <f t="shared" si="41"/>
        <v>2011</v>
      </c>
      <c r="L722" s="4">
        <f>IF(OR(F721=1, F721=3, F721=4, F721=5, F721=6,F721=9,F721=10,F721=11), B721-C721, IF(OR(F721=2, F721=7,F721=8,F721=12), C721-B721, ""))</f>
        <v>7.000000000000001E-3</v>
      </c>
      <c r="M722" s="4">
        <v>2.6890162939903909E-3</v>
      </c>
      <c r="R722" s="4">
        <f>IF(OR(F721=1, F721=4, F721=9,F721=10,F721=11), D721-B721, IF(OR(F721=2,F721=3,F721=5,F721=6, F721=7,F721=8,F721=12), B721-D721, ""))</f>
        <v>-9.6999999999999986E-3</v>
      </c>
      <c r="S722" s="4">
        <v>7.1907851611233793E-4</v>
      </c>
      <c r="X722" s="2">
        <f>IF(OR(F721=1, F721=3, F721=4, F721=5,F721=9,F721=10,F721=11), B721-E721, IF(OR(F721=2, F721=6, F721=7,F721=8,F721=12), E721-B721, ""))</f>
        <v>2.9999999999999992E-4</v>
      </c>
      <c r="Y722" s="4">
        <v>2.2949975773686711E-3</v>
      </c>
      <c r="AD722" s="4">
        <f>IF(OR(F721=1, F721=3, F721=4, F721=5,F721=9,F721=10,F721=11), D721-C721, IF(OR(F721=2, F721=6, F721=7,F721=8,F721=12), C721-D721, ""))</f>
        <v>-2.6999999999999975E-3</v>
      </c>
      <c r="AE722" s="4">
        <v>3.4080948101027288E-3</v>
      </c>
      <c r="AJ722" s="4">
        <f>IF(OR(F721=1,F721=2, F721=3,F721=9,F721=11,F721=12), C721-E721, IF(OR( F721=4, F721=5,F721=6, F721=7,F721=8,F721=10), E721-C721, ""))</f>
        <v>-6.7000000000000011E-3</v>
      </c>
      <c r="AK722" s="4">
        <v>-3.9401871662171975E-4</v>
      </c>
      <c r="AP722" s="4">
        <f>IF(OR(F721=1, F721=3,F721=4, F721=5,F721=9,F721=10,F721=11), D721-E721, IF(OR(F721=2,F721=6, F721=7,F721=8,F721=12), E721-D721, ""))</f>
        <v>-9.3999999999999986E-3</v>
      </c>
      <c r="AQ722" s="4">
        <v>3.014076093481009E-3</v>
      </c>
    </row>
    <row r="723" spans="1:43" x14ac:dyDescent="0.3">
      <c r="A723" s="1">
        <v>40878</v>
      </c>
      <c r="B723" s="2">
        <v>2.1700000000000001E-2</v>
      </c>
      <c r="C723" s="2">
        <v>3.49E-2</v>
      </c>
      <c r="D723" s="2">
        <v>3.8699999999999998E-2</v>
      </c>
      <c r="E723" s="2">
        <v>2.23E-2</v>
      </c>
      <c r="F723">
        <f t="shared" si="40"/>
        <v>12</v>
      </c>
      <c r="G723">
        <f t="shared" si="41"/>
        <v>2011</v>
      </c>
      <c r="L723" s="4">
        <f>IF(OR(F722=1, F722=3, F722=4, F722=5, F722=6,F722=9,F722=10,F722=11), B722-C722, IF(OR(F722=2, F722=7,F722=8,F722=12), C722-B722, ""))</f>
        <v>8.5000000000000006E-3</v>
      </c>
      <c r="M723" s="4">
        <v>2.8648467862040267E-3</v>
      </c>
      <c r="R723" s="4">
        <f>IF(OR(F722=1, F722=4, F722=9,F722=10,F722=11), D722-B722, IF(OR(F722=2,F722=3,F722=5,F722=6, F722=7,F722=8,F722=12), B722-D722, ""))</f>
        <v>-1.2500000000000001E-2</v>
      </c>
      <c r="S723" s="4">
        <v>-1.8066512335328381E-3</v>
      </c>
      <c r="X723" s="2">
        <f>IF(OR(F722=1, F722=3, F722=4, F722=5,F722=9,F722=10,F722=11), B722-E722, IF(OR(F722=2, F722=6, F722=7,F722=8,F722=12), E722-B722, ""))</f>
        <v>-1.5999999999999999E-3</v>
      </c>
      <c r="Y723" s="4">
        <v>3.1860905041076544E-3</v>
      </c>
      <c r="AD723" s="4">
        <f>IF(OR(F722=1, F722=3, F722=4, F722=5,F722=9,F722=10,F722=11), D722-C722, IF(OR(F722=2, F722=6, F722=7,F722=8,F722=12), C722-D722, ""))</f>
        <v>-4.0000000000000001E-3</v>
      </c>
      <c r="AE723" s="4">
        <v>1.0581955526711888E-3</v>
      </c>
      <c r="AJ723" s="4">
        <f>IF(OR(F722=1,F722=2, F722=3,F722=9,F722=11,F722=12), C722-E722, IF(OR( F722=4, F722=5,F722=6, F722=7,F722=8,F722=10), E722-C722, ""))</f>
        <v>-1.01E-2</v>
      </c>
      <c r="AK723" s="4">
        <v>3.2124371790362774E-4</v>
      </c>
      <c r="AP723" s="4">
        <f>IF(OR(F722=1, F722=3,F722=4, F722=5,F722=9,F722=10,F722=11), D722-E722, IF(OR(F722=2,F722=6, F722=7,F722=8,F722=12), E722-D722, ""))</f>
        <v>-1.41E-2</v>
      </c>
      <c r="AQ723" s="4">
        <v>1.3794392705748166E-3</v>
      </c>
    </row>
    <row r="724" spans="1:43" x14ac:dyDescent="0.3">
      <c r="A724" s="1">
        <v>40879</v>
      </c>
      <c r="B724" s="2">
        <v>2.29E-2</v>
      </c>
      <c r="C724" s="2">
        <v>2.9600000000000001E-2</v>
      </c>
      <c r="D724" s="2">
        <v>3.1199999999999999E-2</v>
      </c>
      <c r="E724" s="2">
        <v>2.1999999999999999E-2</v>
      </c>
      <c r="F724">
        <f t="shared" si="40"/>
        <v>12</v>
      </c>
      <c r="G724">
        <f t="shared" si="41"/>
        <v>2011</v>
      </c>
      <c r="L724" s="4">
        <f>IF(OR(F723=1, F723=3, F723=4, F723=5, F723=6,F723=9,F723=10,F723=11), B723-C723, IF(OR(F723=2, F723=7,F723=8,F723=12), C723-B723, ""))</f>
        <v>1.32E-2</v>
      </c>
      <c r="M724" s="4">
        <v>-1.9090394183065051E-3</v>
      </c>
      <c r="R724" s="4">
        <f>IF(OR(F723=1, F723=4, F723=9,F723=10,F723=11), D723-B723, IF(OR(F723=2,F723=3,F723=5,F723=6, F723=7,F723=8,F723=12), B723-D723, ""))</f>
        <v>-1.6999999999999998E-2</v>
      </c>
      <c r="S724" s="4">
        <v>8.1049668902508695E-4</v>
      </c>
      <c r="X724" s="2">
        <f>IF(OR(F723=1, F723=3, F723=4, F723=5,F723=9,F723=10,F723=11), B723-E723, IF(OR(F723=2, F723=6, F723=7,F723=8,F723=12), E723-B723, ""))</f>
        <v>5.9999999999999984E-4</v>
      </c>
      <c r="Y724" s="4">
        <v>-2.3012147179843644E-3</v>
      </c>
      <c r="AD724" s="4">
        <f>IF(OR(F723=1, F723=3, F723=4, F723=5,F723=9,F723=10,F723=11), D723-C723, IF(OR(F723=2, F723=6, F723=7,F723=8,F723=12), C723-D723, ""))</f>
        <v>-3.7999999999999978E-3</v>
      </c>
      <c r="AE724" s="4">
        <v>-1.0985427292814181E-3</v>
      </c>
      <c r="AJ724" s="4">
        <f>IF(OR(F723=1,F723=2, F723=3,F723=9,F723=11,F723=12), C723-E723, IF(OR( F723=4, F723=5,F723=6, F723=7,F723=8,F723=10), E723-C723, ""))</f>
        <v>1.26E-2</v>
      </c>
      <c r="AK724" s="4">
        <v>-3.9217529967785938E-4</v>
      </c>
      <c r="AP724" s="4">
        <f>IF(OR(F723=1, F723=3,F723=4, F723=5,F723=9,F723=10,F723=11), D723-E723, IF(OR(F723=2,F723=6, F723=7,F723=8,F723=12), E723-D723, ""))</f>
        <v>-1.6399999999999998E-2</v>
      </c>
      <c r="AQ724" s="4">
        <v>-1.4907180289592775E-3</v>
      </c>
    </row>
    <row r="725" spans="1:43" x14ac:dyDescent="0.3">
      <c r="A725" s="1">
        <v>40882</v>
      </c>
      <c r="B725" s="2">
        <v>-2.2000000000000001E-3</v>
      </c>
      <c r="C725" s="2">
        <v>-1.1000000000000001E-3</v>
      </c>
      <c r="D725" s="2">
        <v>1E-4</v>
      </c>
      <c r="E725" s="2">
        <v>-2.5000000000000001E-3</v>
      </c>
      <c r="F725">
        <f t="shared" si="40"/>
        <v>12</v>
      </c>
      <c r="G725">
        <f t="shared" si="41"/>
        <v>2011</v>
      </c>
      <c r="L725" s="4">
        <f>IF(OR(F724=1, F724=3, F724=4, F724=5, F724=6,F724=9,F724=10,F724=11), B724-C724, IF(OR(F724=2, F724=7,F724=8,F724=12), C724-B724, ""))</f>
        <v>6.7000000000000011E-3</v>
      </c>
      <c r="M725" s="4">
        <v>-5.4648771459537299E-3</v>
      </c>
      <c r="R725" s="4">
        <f>IF(OR(F724=1, F724=4, F724=9,F724=10,F724=11), D724-B724, IF(OR(F724=2,F724=3,F724=5,F724=6, F724=7,F724=8,F724=12), B724-D724, ""))</f>
        <v>-8.2999999999999984E-3</v>
      </c>
      <c r="S725" s="4">
        <v>5.0964425145997791E-4</v>
      </c>
      <c r="X725" s="2">
        <f>IF(OR(F724=1, F724=3, F724=4, F724=5,F724=9,F724=10,F724=11), B724-E724, IF(OR(F724=2, F724=6, F724=7,F724=8,F724=12), E724-B724, ""))</f>
        <v>-9.0000000000000149E-4</v>
      </c>
      <c r="Y725" s="4">
        <v>-4.9767651204337526E-3</v>
      </c>
      <c r="AD725" s="4">
        <f>IF(OR(F724=1, F724=3, F724=4, F724=5,F724=9,F724=10,F724=11), D724-C724, IF(OR(F724=2, F724=6, F724=7,F724=8,F724=12), C724-D724, ""))</f>
        <v>-1.5999999999999973E-3</v>
      </c>
      <c r="AE725" s="4">
        <v>-4.955232894493752E-3</v>
      </c>
      <c r="AJ725" s="4">
        <f>IF(OR(F724=1,F724=2, F724=3,F724=9,F724=11,F724=12), C724-E724, IF(OR( F724=4, F724=5,F724=6, F724=7,F724=8,F724=10), E724-C724, ""))</f>
        <v>7.6000000000000026E-3</v>
      </c>
      <c r="AK725" s="4">
        <v>4.8811202551997737E-4</v>
      </c>
      <c r="AP725" s="4">
        <f>IF(OR(F724=1, F724=3,F724=4, F724=5,F724=9,F724=10,F724=11), D724-E724, IF(OR(F724=2,F724=6, F724=7,F724=8,F724=12), E724-D724, ""))</f>
        <v>-9.1999999999999998E-3</v>
      </c>
      <c r="AQ725" s="4">
        <v>-4.4671208689737747E-3</v>
      </c>
    </row>
    <row r="726" spans="1:43" x14ac:dyDescent="0.3">
      <c r="A726" s="1">
        <v>40884</v>
      </c>
      <c r="B726" s="2">
        <v>4.7000000000000002E-3</v>
      </c>
      <c r="C726" s="2">
        <v>5.4000000000000003E-3</v>
      </c>
      <c r="D726" s="2">
        <v>2.9999999999999997E-4</v>
      </c>
      <c r="E726" s="2">
        <v>4.3E-3</v>
      </c>
      <c r="F726">
        <f t="shared" si="40"/>
        <v>12</v>
      </c>
      <c r="G726">
        <f t="shared" si="41"/>
        <v>2011</v>
      </c>
      <c r="L726" s="4">
        <f>IF(OR(F725=1, F725=3, F725=4, F725=5, F725=6,F725=9,F725=10,F725=11), B725-C725, IF(OR(F725=2, F725=7,F725=8,F725=12), C725-B725, ""))</f>
        <v>1.1000000000000001E-3</v>
      </c>
      <c r="M726" s="4">
        <v>-3.5445260846700515E-3</v>
      </c>
      <c r="R726" s="4">
        <f>IF(OR(F725=1, F725=4, F725=9,F725=10,F725=11), D725-B725, IF(OR(F725=2,F725=3,F725=5,F725=6, F725=7,F725=8,F725=12), B725-D725, ""))</f>
        <v>-2.3E-3</v>
      </c>
      <c r="S726" s="4">
        <v>-1.154136761972774E-3</v>
      </c>
      <c r="X726" s="2">
        <f>IF(OR(F725=1, F725=3, F725=4, F725=5,F725=9,F725=10,F725=11), B725-E725, IF(OR(F725=2, F725=6, F725=7,F725=8,F725=12), E725-B725, ""))</f>
        <v>-2.9999999999999992E-4</v>
      </c>
      <c r="Y726" s="4">
        <v>-2.8465635642234473E-3</v>
      </c>
      <c r="AD726" s="4">
        <f>IF(OR(F725=1, F725=3, F725=4, F725=5,F725=9,F725=10,F725=11), D725-C725, IF(OR(F725=2, F725=6, F725=7,F725=8,F725=12), C725-D725, ""))</f>
        <v>-1.2000000000000001E-3</v>
      </c>
      <c r="AE726" s="4">
        <v>-4.6986628466428254E-3</v>
      </c>
      <c r="AJ726" s="4">
        <f>IF(OR(F725=1,F725=2, F725=3,F725=9,F725=11,F725=12), C725-E725, IF(OR( F725=4, F725=5,F725=6, F725=7,F725=8,F725=10), E725-C725, ""))</f>
        <v>1.4E-3</v>
      </c>
      <c r="AK726" s="4">
        <v>-6.979625204466041E-4</v>
      </c>
      <c r="AP726" s="4">
        <f>IF(OR(F725=1, F725=3,F725=4, F725=5,F725=9,F725=10,F725=11), D725-E725, IF(OR(F725=2,F725=6, F725=7,F725=8,F725=12), E725-D725, ""))</f>
        <v>-2.5999999999999999E-3</v>
      </c>
      <c r="AQ726" s="4">
        <v>-4.0007003261962213E-3</v>
      </c>
    </row>
    <row r="727" spans="1:43" x14ac:dyDescent="0.3">
      <c r="A727" s="1">
        <v>40885</v>
      </c>
      <c r="B727" s="2">
        <v>-2.35E-2</v>
      </c>
      <c r="C727" s="2">
        <v>-2.58E-2</v>
      </c>
      <c r="D727" s="2">
        <v>-2.8400000000000002E-2</v>
      </c>
      <c r="E727" s="2">
        <v>-2.3E-2</v>
      </c>
      <c r="F727">
        <f t="shared" si="40"/>
        <v>12</v>
      </c>
      <c r="G727">
        <f t="shared" si="41"/>
        <v>2011</v>
      </c>
      <c r="L727" s="4">
        <f>IF(OR(F726=1, F726=3, F726=4, F726=5, F726=6,F726=9,F726=10,F726=11), B726-C726, IF(OR(F726=2, F726=7,F726=8,F726=12), C726-B726, ""))</f>
        <v>7.000000000000001E-4</v>
      </c>
      <c r="M727" s="4">
        <v>2.0134055736556597E-3</v>
      </c>
      <c r="R727" s="4">
        <f>IF(OR(F726=1, F726=4, F726=9,F726=10,F726=11), D726-B726, IF(OR(F726=2,F726=3,F726=5,F726=6, F726=7,F726=8,F726=12), B726-D726, ""))</f>
        <v>4.4000000000000003E-3</v>
      </c>
      <c r="S727" s="4">
        <v>3.2128210025286334E-3</v>
      </c>
      <c r="X727" s="2">
        <f>IF(OR(F726=1, F726=3, F726=4, F726=5,F726=9,F726=10,F726=11), B726-E726, IF(OR(F726=2, F726=6, F726=7,F726=8,F726=12), E726-B726, ""))</f>
        <v>-4.0000000000000018E-4</v>
      </c>
      <c r="Y727" s="4">
        <v>2.5457819317021434E-3</v>
      </c>
      <c r="AD727" s="4">
        <f>IF(OR(F726=1, F726=3, F726=4, F726=5,F726=9,F726=10,F726=11), D726-C726, IF(OR(F726=2, F726=6, F726=7,F726=8,F726=12), C726-D726, ""))</f>
        <v>5.1000000000000004E-3</v>
      </c>
      <c r="AE727" s="4">
        <v>5.2262265761842935E-3</v>
      </c>
      <c r="AJ727" s="4">
        <f>IF(OR(F726=1,F726=2, F726=3,F726=9,F726=11,F726=12), C726-E726, IF(OR( F726=4, F726=5,F726=6, F726=7,F726=8,F726=10), E726-C726, ""))</f>
        <v>1.1000000000000003E-3</v>
      </c>
      <c r="AK727" s="4">
        <v>-5.3237635804648372E-4</v>
      </c>
      <c r="AP727" s="4">
        <f>IF(OR(F726=1, F726=3,F726=4, F726=5,F726=9,F726=10,F726=11), D726-E726, IF(OR(F726=2,F726=6, F726=7,F726=8,F726=12), E726-D726, ""))</f>
        <v>4.0000000000000001E-3</v>
      </c>
      <c r="AQ727" s="4">
        <v>5.7586029342307768E-3</v>
      </c>
    </row>
    <row r="728" spans="1:43" x14ac:dyDescent="0.3">
      <c r="A728" s="1">
        <v>40886</v>
      </c>
      <c r="B728" s="2">
        <v>-1.5599999999999999E-2</v>
      </c>
      <c r="C728" s="2">
        <v>-1.5699999999999999E-2</v>
      </c>
      <c r="D728" s="2">
        <v>-1.17E-2</v>
      </c>
      <c r="E728" s="2">
        <v>-1.67E-2</v>
      </c>
      <c r="F728">
        <f t="shared" si="40"/>
        <v>12</v>
      </c>
      <c r="G728">
        <f t="shared" si="41"/>
        <v>2011</v>
      </c>
      <c r="L728" s="4">
        <f>IF(OR(F727=1, F727=3, F727=4, F727=5, F727=6,F727=9,F727=10,F727=11), B727-C727, IF(OR(F727=2, F727=7,F727=8,F727=12), C727-B727, ""))</f>
        <v>-2.3E-3</v>
      </c>
      <c r="M728" s="4">
        <v>-1.8842429049252571E-3</v>
      </c>
      <c r="R728" s="4">
        <f>IF(OR(F727=1, F727=4, F727=9,F727=10,F727=11), D727-B727, IF(OR(F727=2,F727=3,F727=5,F727=6, F727=7,F727=8,F727=12), B727-D727, ""))</f>
        <v>4.9000000000000016E-3</v>
      </c>
      <c r="S728" s="4">
        <v>-1.0378138740166642E-3</v>
      </c>
      <c r="X728" s="2">
        <f>IF(OR(F727=1, F727=3, F727=4, F727=5,F727=9,F727=10,F727=11), B727-E727, IF(OR(F727=2, F727=6, F727=7,F727=8,F727=12), E727-B727, ""))</f>
        <v>5.0000000000000044E-4</v>
      </c>
      <c r="Y728" s="4">
        <v>-2.9930947381760784E-3</v>
      </c>
      <c r="AD728" s="4">
        <f>IF(OR(F727=1, F727=3, F727=4, F727=5,F727=9,F727=10,F727=11), D727-C727, IF(OR(F727=2, F727=6, F727=7,F727=8,F727=12), C727-D727, ""))</f>
        <v>2.6000000000000016E-3</v>
      </c>
      <c r="AE728" s="4">
        <v>-2.9220567789419215E-3</v>
      </c>
      <c r="AJ728" s="4">
        <f>IF(OR(F727=1,F727=2, F727=3,F727=9,F727=11,F727=12), C727-E727, IF(OR( F727=4, F727=5,F727=6, F727=7,F727=8,F727=10), E727-C727, ""))</f>
        <v>-2.8000000000000004E-3</v>
      </c>
      <c r="AK728" s="4">
        <v>1.1088518332508209E-3</v>
      </c>
      <c r="AP728" s="4">
        <f>IF(OR(F727=1, F727=3,F727=4, F727=5,F727=9,F727=10,F727=11), D727-E727, IF(OR(F727=2,F727=6, F727=7,F727=8,F727=12), E727-D727, ""))</f>
        <v>5.400000000000002E-3</v>
      </c>
      <c r="AQ728" s="4">
        <v>-4.0309086121927424E-3</v>
      </c>
    </row>
    <row r="729" spans="1:43" x14ac:dyDescent="0.3">
      <c r="A729" s="1">
        <v>40889</v>
      </c>
      <c r="B729" s="2">
        <v>-2.1000000000000001E-2</v>
      </c>
      <c r="C729" s="2">
        <v>-2.8500000000000001E-2</v>
      </c>
      <c r="D729" s="2">
        <v>-3.04E-2</v>
      </c>
      <c r="E729" s="2">
        <v>-2.12E-2</v>
      </c>
      <c r="F729">
        <f t="shared" si="40"/>
        <v>12</v>
      </c>
      <c r="G729">
        <f t="shared" si="41"/>
        <v>2011</v>
      </c>
      <c r="L729" s="4">
        <f>IF(OR(F728=1, F728=3, F728=4, F728=5, F728=6,F728=9,F728=10,F728=11), B728-C728, IF(OR(F728=2, F728=7,F728=8,F728=12), C728-B728, ""))</f>
        <v>-9.9999999999999395E-5</v>
      </c>
      <c r="M729" s="4">
        <v>5.716102641761857E-3</v>
      </c>
      <c r="R729" s="4">
        <f>IF(OR(F728=1, F728=4, F728=9,F728=10,F728=11), D728-B728, IF(OR(F728=2,F728=3,F728=5,F728=6, F728=7,F728=8,F728=12), B728-D728, ""))</f>
        <v>-3.899999999999999E-3</v>
      </c>
      <c r="S729" s="4">
        <v>-2.1767184199611191E-3</v>
      </c>
      <c r="X729" s="2">
        <f>IF(OR(F728=1, F728=3, F728=4, F728=5,F728=9,F728=10,F728=11), B728-E728, IF(OR(F728=2, F728=6, F728=7,F728=8,F728=12), E728-B728, ""))</f>
        <v>-1.1000000000000003E-3</v>
      </c>
      <c r="Y729" s="4">
        <v>6.7869836582596524E-3</v>
      </c>
      <c r="AD729" s="4">
        <f>IF(OR(F728=1, F728=3, F728=4, F728=5,F728=9,F728=10,F728=11), D728-C728, IF(OR(F728=2, F728=6, F728=7,F728=8,F728=12), C728-D728, ""))</f>
        <v>-3.9999999999999983E-3</v>
      </c>
      <c r="AE729" s="4">
        <v>3.539384221800738E-3</v>
      </c>
      <c r="AJ729" s="4">
        <f>IF(OR(F728=1,F728=2, F728=3,F728=9,F728=11,F728=12), C728-E728, IF(OR( F728=4, F728=5,F728=6, F728=7,F728=8,F728=10), E728-C728, ""))</f>
        <v>1.0000000000000009E-3</v>
      </c>
      <c r="AK729" s="4">
        <v>-1.0708810164977954E-3</v>
      </c>
      <c r="AP729" s="4">
        <f>IF(OR(F728=1, F728=3,F728=4, F728=5,F728=9,F728=10,F728=11), D728-E728, IF(OR(F728=2,F728=6, F728=7,F728=8,F728=12), E728-D728, ""))</f>
        <v>-4.9999999999999992E-3</v>
      </c>
      <c r="AQ729" s="4">
        <v>4.6102652382985334E-3</v>
      </c>
    </row>
    <row r="730" spans="1:43" x14ac:dyDescent="0.3">
      <c r="A730" s="1">
        <v>40890</v>
      </c>
      <c r="B730" s="2">
        <v>7.6E-3</v>
      </c>
      <c r="C730" s="2">
        <v>3.5999999999999999E-3</v>
      </c>
      <c r="D730" s="2">
        <v>3.3E-3</v>
      </c>
      <c r="E730" s="2">
        <v>8.3000000000000001E-3</v>
      </c>
      <c r="F730">
        <f t="shared" si="40"/>
        <v>12</v>
      </c>
      <c r="G730">
        <f t="shared" si="41"/>
        <v>2011</v>
      </c>
      <c r="L730" s="4">
        <f>IF(OR(F729=1, F729=3, F729=4, F729=5, F729=6,F729=9,F729=10,F729=11), B729-C729, IF(OR(F729=2, F729=7,F729=8,F729=12), C729-B729, ""))</f>
        <v>-7.4999999999999997E-3</v>
      </c>
      <c r="M730" s="4">
        <v>4.46947344466515E-3</v>
      </c>
      <c r="R730" s="4">
        <f>IF(OR(F729=1, F729=4, F729=9,F729=10,F729=11), D729-B729, IF(OR(F729=2,F729=3,F729=5,F729=6, F729=7,F729=8,F729=12), B729-D729, ""))</f>
        <v>9.3999999999999986E-3</v>
      </c>
      <c r="S730" s="4">
        <v>-5.3030947424272806E-4</v>
      </c>
      <c r="X730" s="2">
        <f>IF(OR(F729=1, F729=3, F729=4, F729=5,F729=9,F729=10,F729=11), B729-E729, IF(OR(F729=2, F729=6, F729=7,F729=8,F729=12), E729-B729, ""))</f>
        <v>-1.9999999999999879E-4</v>
      </c>
      <c r="Y730" s="4">
        <v>3.0627030967686729E-3</v>
      </c>
      <c r="AD730" s="4">
        <f>IF(OR(F729=1, F729=3, F729=4, F729=5,F729=9,F729=10,F729=11), D729-C729, IF(OR(F729=2, F729=6, F729=7,F729=8,F729=12), C729-D729, ""))</f>
        <v>1.8999999999999989E-3</v>
      </c>
      <c r="AE730" s="4">
        <v>3.939163970422422E-3</v>
      </c>
      <c r="AJ730" s="4">
        <f>IF(OR(F729=1,F729=2, F729=3,F729=9,F729=11,F729=12), C729-E729, IF(OR( F729=4, F729=5,F729=6, F729=7,F729=8,F729=10), E729-C729, ""))</f>
        <v>-7.3000000000000009E-3</v>
      </c>
      <c r="AK730" s="4">
        <v>1.4067703478964771E-3</v>
      </c>
      <c r="AP730" s="4">
        <f>IF(OR(F729=1, F729=3,F729=4, F729=5,F729=9,F729=10,F729=11), D729-E729, IF(OR(F729=2,F729=6, F729=7,F729=8,F729=12), E729-D729, ""))</f>
        <v>9.1999999999999998E-3</v>
      </c>
      <c r="AQ730" s="4">
        <v>2.5323936225259448E-3</v>
      </c>
    </row>
    <row r="731" spans="1:43" x14ac:dyDescent="0.3">
      <c r="A731" s="1">
        <v>40891</v>
      </c>
      <c r="B731" s="2">
        <v>-7.7999999999999996E-3</v>
      </c>
      <c r="C731" s="2">
        <v>-0.01</v>
      </c>
      <c r="D731" s="2">
        <v>-4.4999999999999997E-3</v>
      </c>
      <c r="E731" s="2">
        <v>-7.6E-3</v>
      </c>
      <c r="F731">
        <f t="shared" si="40"/>
        <v>12</v>
      </c>
      <c r="G731">
        <f t="shared" si="41"/>
        <v>2011</v>
      </c>
      <c r="L731" s="4">
        <f>IF(OR(F730=1, F730=3, F730=4, F730=5, F730=6,F730=9,F730=10,F730=11), B730-C730, IF(OR(F730=2, F730=7,F730=8,F730=12), C730-B730, ""))</f>
        <v>-4.0000000000000001E-3</v>
      </c>
      <c r="M731" s="4">
        <v>-2.8398631509104107E-3</v>
      </c>
      <c r="R731" s="4">
        <f>IF(OR(F730=1, F730=4, F730=9,F730=10,F730=11), D730-B730, IF(OR(F730=2,F730=3,F730=5,F730=6, F730=7,F730=8,F730=12), B730-D730, ""))</f>
        <v>4.3E-3</v>
      </c>
      <c r="S731" s="4">
        <v>2.0407361352417532E-3</v>
      </c>
      <c r="X731" s="2">
        <f>IF(OR(F730=1, F730=3, F730=4, F730=5,F730=9,F730=10,F730=11), B730-E730, IF(OR(F730=2, F730=6, F730=7,F730=8,F730=12), E730-B730, ""))</f>
        <v>7.000000000000001E-4</v>
      </c>
      <c r="Y731" s="4">
        <v>-3.4346145132578311E-3</v>
      </c>
      <c r="AD731" s="4">
        <f>IF(OR(F730=1, F730=3, F730=4, F730=5,F730=9,F730=10,F730=11), D730-C730, IF(OR(F730=2, F730=6, F730=7,F730=8,F730=12), C730-D730, ""))</f>
        <v>2.9999999999999992E-4</v>
      </c>
      <c r="AE731" s="4">
        <v>-7.9912701566865751E-4</v>
      </c>
      <c r="AJ731" s="4">
        <f>IF(OR(F730=1,F730=2, F730=3,F730=9,F730=11,F730=12), C730-E730, IF(OR( F730=4, F730=5,F730=6, F730=7,F730=8,F730=10), E730-C730, ""))</f>
        <v>-4.7000000000000002E-3</v>
      </c>
      <c r="AK731" s="4">
        <v>5.9475136234742043E-4</v>
      </c>
      <c r="AP731" s="4">
        <f>IF(OR(F730=1, F730=3,F730=4, F730=5,F730=9,F730=10,F730=11), D730-E730, IF(OR(F730=2,F730=6, F730=7,F730=8,F730=12), E730-D730, ""))</f>
        <v>5.0000000000000001E-3</v>
      </c>
      <c r="AQ731" s="4">
        <v>-1.3938783780160779E-3</v>
      </c>
    </row>
    <row r="732" spans="1:43" x14ac:dyDescent="0.3">
      <c r="A732" s="1">
        <v>40892</v>
      </c>
      <c r="B732" s="2">
        <v>-3.5000000000000001E-3</v>
      </c>
      <c r="C732" s="2">
        <v>-4.1000000000000003E-3</v>
      </c>
      <c r="D732" s="2">
        <v>-1.03E-2</v>
      </c>
      <c r="E732" s="2">
        <v>-2.8E-3</v>
      </c>
      <c r="F732">
        <f t="shared" si="40"/>
        <v>12</v>
      </c>
      <c r="G732">
        <f t="shared" si="41"/>
        <v>2011</v>
      </c>
      <c r="L732" s="4">
        <f>IF(OR(F731=1, F731=3, F731=4, F731=5, F731=6,F731=9,F731=10,F731=11), B731-C731, IF(OR(F731=2, F731=7,F731=8,F731=12), C731-B731, ""))</f>
        <v>-2.2000000000000006E-3</v>
      </c>
      <c r="M732" s="4">
        <v>-9.0319860764345467E-4</v>
      </c>
      <c r="R732" s="4">
        <f>IF(OR(F731=1, F731=4, F731=9,F731=10,F731=11), D731-B731, IF(OR(F731=2,F731=3,F731=5,F731=6, F731=7,F731=8,F731=12), B731-D731, ""))</f>
        <v>-3.3E-3</v>
      </c>
      <c r="S732" s="4">
        <v>3.1111945328172195E-3</v>
      </c>
      <c r="X732" s="2">
        <f>IF(OR(F731=1, F731=3, F731=4, F731=5,F731=9,F731=10,F731=11), B731-E731, IF(OR(F731=2, F731=6, F731=7,F731=8,F731=12), E731-B731, ""))</f>
        <v>1.9999999999999966E-4</v>
      </c>
      <c r="Y732" s="4">
        <v>-2.3663698791813719E-4</v>
      </c>
      <c r="AD732" s="4">
        <f>IF(OR(F731=1, F731=3, F731=4, F731=5,F731=9,F731=10,F731=11), D731-C731, IF(OR(F731=2, F731=6, F731=7,F731=8,F731=12), C731-D731, ""))</f>
        <v>-5.5000000000000005E-3</v>
      </c>
      <c r="AE732" s="4">
        <v>2.2079959251737648E-3</v>
      </c>
      <c r="AJ732" s="4">
        <f>IF(OR(F731=1,F731=2, F731=3,F731=9,F731=11,F731=12), C731-E731, IF(OR( F731=4, F731=5,F731=6, F731=7,F731=8,F731=10), E731-C731, ""))</f>
        <v>-2.4000000000000002E-3</v>
      </c>
      <c r="AK732" s="4">
        <v>-6.6656161972531748E-4</v>
      </c>
      <c r="AP732" s="4">
        <f>IF(OR(F731=1, F731=3,F731=4, F731=5,F731=9,F731=10,F731=11), D731-E731, IF(OR(F731=2,F731=6, F731=7,F731=8,F731=12), E731-D731, ""))</f>
        <v>-3.1000000000000003E-3</v>
      </c>
      <c r="AQ732" s="4">
        <v>2.8745575448990823E-3</v>
      </c>
    </row>
    <row r="733" spans="1:43" x14ac:dyDescent="0.3">
      <c r="A733" s="1">
        <v>40893</v>
      </c>
      <c r="B733" s="2">
        <v>-0.02</v>
      </c>
      <c r="C733" s="2">
        <v>-2.8500000000000001E-2</v>
      </c>
      <c r="D733" s="2">
        <v>-3.2399999999999998E-2</v>
      </c>
      <c r="E733" s="2">
        <v>-2.18E-2</v>
      </c>
      <c r="F733">
        <f t="shared" si="40"/>
        <v>12</v>
      </c>
      <c r="G733">
        <f t="shared" si="41"/>
        <v>2011</v>
      </c>
      <c r="L733" s="4">
        <f>IF(OR(F732=1, F732=3, F732=4, F732=5, F732=6,F732=9,F732=10,F732=11), B732-C732, IF(OR(F732=2, F732=7,F732=8,F732=12), C732-B732, ""))</f>
        <v>-6.0000000000000027E-4</v>
      </c>
      <c r="M733" s="4">
        <v>1.3727728525093075E-3</v>
      </c>
      <c r="R733" s="4">
        <f>IF(OR(F732=1, F732=4, F732=9,F732=10,F732=11), D732-B732, IF(OR(F732=2,F732=3,F732=5,F732=6, F732=7,F732=8,F732=12), B732-D732, ""))</f>
        <v>6.8000000000000005E-3</v>
      </c>
      <c r="S733" s="4">
        <v>1.6714348880672285E-3</v>
      </c>
      <c r="X733" s="2">
        <f>IF(OR(F732=1, F732=3, F732=4, F732=5,F732=9,F732=10,F732=11), B732-E732, IF(OR(F732=2, F732=6, F732=7,F732=8,F732=12), E732-B732, ""))</f>
        <v>7.000000000000001E-4</v>
      </c>
      <c r="Y733" s="4">
        <v>2.5174792904537925E-3</v>
      </c>
      <c r="AD733" s="4">
        <f>IF(OR(F732=1, F732=3, F732=4, F732=5,F732=9,F732=10,F732=11), D732-C732, IF(OR(F732=2, F732=6, F732=7,F732=8,F732=12), C732-D732, ""))</f>
        <v>6.1999999999999998E-3</v>
      </c>
      <c r="AE733" s="4">
        <v>3.044207740576536E-3</v>
      </c>
      <c r="AJ733" s="4">
        <f>IF(OR(F732=1,F732=2, F732=3,F732=9,F732=11,F732=12), C732-E732, IF(OR( F732=4, F732=5,F732=6, F732=7,F732=8,F732=10), E732-C732, ""))</f>
        <v>-1.3000000000000004E-3</v>
      </c>
      <c r="AK733" s="4">
        <v>-1.144706437944485E-3</v>
      </c>
      <c r="AP733" s="4">
        <f>IF(OR(F732=1, F732=3,F732=4, F732=5,F732=9,F732=10,F732=11), D732-E732, IF(OR(F732=2,F732=6, F732=7,F732=8,F732=12), E732-D732, ""))</f>
        <v>7.4999999999999997E-3</v>
      </c>
      <c r="AQ733" s="4">
        <v>4.1889141785210211E-3</v>
      </c>
    </row>
    <row r="734" spans="1:43" x14ac:dyDescent="0.3">
      <c r="A734" s="1">
        <v>40896</v>
      </c>
      <c r="B734" s="2">
        <v>-8.3000000000000001E-3</v>
      </c>
      <c r="C734" s="2">
        <v>-2.6599999999999999E-2</v>
      </c>
      <c r="D734" s="2">
        <v>-3.0700000000000002E-2</v>
      </c>
      <c r="E734" s="2">
        <v>-7.1999999999999998E-3</v>
      </c>
      <c r="F734">
        <f t="shared" si="40"/>
        <v>12</v>
      </c>
      <c r="G734">
        <f t="shared" si="41"/>
        <v>2011</v>
      </c>
      <c r="L734" s="4">
        <f>IF(OR(F733=1, F733=3, F733=4, F733=5, F733=6,F733=9,F733=10,F733=11), B733-C733, IF(OR(F733=2, F733=7,F733=8,F733=12), C733-B733, ""))</f>
        <v>-8.5000000000000006E-3</v>
      </c>
      <c r="M734" s="4">
        <v>2.6448138993616279E-4</v>
      </c>
      <c r="R734" s="4">
        <f>IF(OR(F733=1, F733=4, F733=9,F733=10,F733=11), D733-B733, IF(OR(F733=2,F733=3,F733=5,F733=6, F733=7,F733=8,F733=12), B733-D733, ""))</f>
        <v>1.2399999999999998E-2</v>
      </c>
      <c r="S734" s="4">
        <v>1.0522643043506773E-4</v>
      </c>
      <c r="X734" s="2">
        <f>IF(OR(F733=1, F733=3, F733=4, F733=5,F733=9,F733=10,F733=11), B733-E733, IF(OR(F733=2, F733=6, F733=7,F733=8,F733=12), E733-B733, ""))</f>
        <v>-1.7999999999999995E-3</v>
      </c>
      <c r="Y734" s="4">
        <v>-3.9135054932577969E-4</v>
      </c>
      <c r="AD734" s="4">
        <f>IF(OR(F733=1, F733=3, F733=4, F733=5,F733=9,F733=10,F733=11), D733-C733, IF(OR(F733=2, F733=6, F733=7,F733=8,F733=12), C733-D733, ""))</f>
        <v>3.8999999999999972E-3</v>
      </c>
      <c r="AE734" s="4">
        <v>3.6970782037123052E-4</v>
      </c>
      <c r="AJ734" s="4">
        <f>IF(OR(F733=1,F733=2, F733=3,F733=9,F733=11,F733=12), C733-E733, IF(OR( F733=4, F733=5,F733=6, F733=7,F733=8,F733=10), E733-C733, ""))</f>
        <v>-6.7000000000000011E-3</v>
      </c>
      <c r="AK734" s="4">
        <v>6.5583193926194248E-4</v>
      </c>
      <c r="AP734" s="4">
        <f>IF(OR(F733=1, F733=3,F733=4, F733=5,F733=9,F733=10,F733=11), D733-E733, IF(OR(F733=2,F733=6, F733=7,F733=8,F733=12), E733-D733, ""))</f>
        <v>1.0599999999999998E-2</v>
      </c>
      <c r="AQ734" s="4">
        <v>-2.8612411889071196E-4</v>
      </c>
    </row>
    <row r="735" spans="1:43" x14ac:dyDescent="0.3">
      <c r="A735" s="1">
        <v>40897</v>
      </c>
      <c r="B735" s="2">
        <v>-1.49E-2</v>
      </c>
      <c r="C735" s="2">
        <v>-6.7999999999999996E-3</v>
      </c>
      <c r="D735" s="2">
        <v>-1.54E-2</v>
      </c>
      <c r="E735" s="2">
        <v>-1.3299999999999999E-2</v>
      </c>
      <c r="F735">
        <f t="shared" si="40"/>
        <v>12</v>
      </c>
      <c r="G735">
        <f t="shared" si="41"/>
        <v>2011</v>
      </c>
      <c r="L735" s="4">
        <f>IF(OR(F734=1, F734=3, F734=4, F734=5, F734=6,F734=9,F734=10,F734=11), B734-C734, IF(OR(F734=2, F734=7,F734=8,F734=12), C734-B734, ""))</f>
        <v>-1.8299999999999997E-2</v>
      </c>
      <c r="M735" s="4">
        <v>-1.9567953311328944E-4</v>
      </c>
      <c r="R735" s="4">
        <f>IF(OR(F734=1, F734=4, F734=9,F734=10,F734=11), D734-B734, IF(OR(F734=2,F734=3,F734=5,F734=6, F734=7,F734=8,F734=12), B734-D734, ""))</f>
        <v>2.2400000000000003E-2</v>
      </c>
      <c r="S735" s="4">
        <v>-7.1519594620194585E-4</v>
      </c>
      <c r="X735" s="2">
        <f>IF(OR(F734=1, F734=3, F734=4, F734=5,F734=9,F734=10,F734=11), B734-E734, IF(OR(F734=2, F734=6, F734=7,F734=8,F734=12), E734-B734, ""))</f>
        <v>1.1000000000000003E-3</v>
      </c>
      <c r="Y735" s="4">
        <v>-1.3964233039694476E-4</v>
      </c>
      <c r="AD735" s="4">
        <f>IF(OR(F734=1, F734=3, F734=4, F734=5,F734=9,F734=10,F734=11), D734-C734, IF(OR(F734=2, F734=6, F734=7,F734=8,F734=12), C734-D734, ""))</f>
        <v>4.1000000000000029E-3</v>
      </c>
      <c r="AE735" s="4">
        <v>-9.108754793152353E-4</v>
      </c>
      <c r="AJ735" s="4">
        <f>IF(OR(F734=1,F734=2, F734=3,F734=9,F734=11,F734=12), C734-E734, IF(OR( F734=4, F734=5,F734=6, F734=7,F734=8,F734=10), E734-C734, ""))</f>
        <v>-1.9400000000000001E-2</v>
      </c>
      <c r="AK735" s="4">
        <v>-5.6037202716344679E-5</v>
      </c>
      <c r="AP735" s="4">
        <f>IF(OR(F734=1, F734=3,F734=4, F734=5,F734=9,F734=10,F734=11), D734-E734, IF(OR(F734=2,F734=6, F734=7,F734=8,F734=12), E734-D734, ""))</f>
        <v>2.35E-2</v>
      </c>
      <c r="AQ735" s="4">
        <v>-8.5483827659889062E-4</v>
      </c>
    </row>
    <row r="736" spans="1:43" x14ac:dyDescent="0.3">
      <c r="A736" s="1">
        <v>40898</v>
      </c>
      <c r="B736" s="2">
        <v>3.2800000000000003E-2</v>
      </c>
      <c r="C736" s="2">
        <v>4.6399999999999997E-2</v>
      </c>
      <c r="D736" s="2">
        <v>5.0099999999999999E-2</v>
      </c>
      <c r="E736" s="2">
        <v>3.3599999999999998E-2</v>
      </c>
      <c r="F736">
        <f t="shared" si="40"/>
        <v>12</v>
      </c>
      <c r="G736">
        <f t="shared" si="41"/>
        <v>2011</v>
      </c>
      <c r="L736" s="4">
        <f>IF(OR(F735=1, F735=3, F735=4, F735=5, F735=6,F735=9,F735=10,F735=11), B735-C735, IF(OR(F735=2, F735=7,F735=8,F735=12), C735-B735, ""))</f>
        <v>8.0999999999999996E-3</v>
      </c>
      <c r="M736" s="4">
        <v>-2.3984283549030837E-3</v>
      </c>
      <c r="R736" s="4">
        <f>IF(OR(F735=1, F735=4, F735=9,F735=10,F735=11), D735-B735, IF(OR(F735=2,F735=3,F735=5,F735=6, F735=7,F735=8,F735=12), B735-D735, ""))</f>
        <v>5.0000000000000044E-4</v>
      </c>
      <c r="S736" s="4">
        <v>-4.9738200702230048E-4</v>
      </c>
      <c r="X736" s="2">
        <f>IF(OR(F735=1, F735=3, F735=4, F735=5,F735=9,F735=10,F735=11), B735-E735, IF(OR(F735=2, F735=6, F735=7,F735=8,F735=12), E735-B735, ""))</f>
        <v>1.6000000000000007E-3</v>
      </c>
      <c r="Y736" s="4">
        <v>-3.8088733114580615E-3</v>
      </c>
      <c r="AD736" s="4">
        <f>IF(OR(F735=1, F735=3, F735=4, F735=5,F735=9,F735=10,F735=11), D735-C735, IF(OR(F735=2, F735=6, F735=7,F735=8,F735=12), C735-D735, ""))</f>
        <v>8.6E-3</v>
      </c>
      <c r="AE736" s="4">
        <v>-2.8958103619253842E-3</v>
      </c>
      <c r="AJ736" s="4">
        <f>IF(OR(F735=1,F735=2, F735=3,F735=9,F735=11,F735=12), C735-E735, IF(OR( F735=4, F735=5,F735=6, F735=7,F735=8,F735=10), E735-C735, ""))</f>
        <v>6.4999999999999997E-3</v>
      </c>
      <c r="AK736" s="4">
        <v>1.4104449565549779E-3</v>
      </c>
      <c r="AP736" s="4">
        <f>IF(OR(F735=1, F735=3,F735=4, F735=5,F735=9,F735=10,F735=11), D735-E735, IF(OR(F735=2,F735=6, F735=7,F735=8,F735=12), E735-D735, ""))</f>
        <v>2.1000000000000012E-3</v>
      </c>
      <c r="AQ736" s="4">
        <v>-4.306255318480362E-3</v>
      </c>
    </row>
    <row r="737" spans="1:43" x14ac:dyDescent="0.3">
      <c r="A737" s="1">
        <v>40899</v>
      </c>
      <c r="B737" s="2">
        <v>8.6999999999999994E-3</v>
      </c>
      <c r="C737" s="2">
        <v>1.95E-2</v>
      </c>
      <c r="D737" s="2">
        <v>2.3900000000000001E-2</v>
      </c>
      <c r="E737" s="2">
        <v>8.2000000000000007E-3</v>
      </c>
      <c r="F737">
        <f t="shared" si="40"/>
        <v>12</v>
      </c>
      <c r="G737">
        <f t="shared" si="41"/>
        <v>2011</v>
      </c>
      <c r="L737" s="4">
        <f>IF(OR(F736=1, F736=3, F736=4, F736=5, F736=6,F736=9,F736=10,F736=11), B736-C736, IF(OR(F736=2, F736=7,F736=8,F736=12), C736-B736, ""))</f>
        <v>1.3599999999999994E-2</v>
      </c>
      <c r="M737" s="4">
        <v>-3.3154913052228351E-4</v>
      </c>
      <c r="R737" s="4">
        <f>IF(OR(F736=1, F736=4, F736=9,F736=10,F736=11), D736-B736, IF(OR(F736=2,F736=3,F736=5,F736=6, F736=7,F736=8,F736=12), B736-D736, ""))</f>
        <v>-1.7299999999999996E-2</v>
      </c>
      <c r="S737" s="4">
        <v>-3.6065447628603423E-4</v>
      </c>
      <c r="X737" s="2">
        <f>IF(OR(F736=1, F736=3, F736=4, F736=5,F736=9,F736=10,F736=11), B736-E736, IF(OR(F736=2, F736=6, F736=7,F736=8,F736=12), E736-B736, ""))</f>
        <v>7.9999999999999516E-4</v>
      </c>
      <c r="Y737" s="4">
        <v>-1.5573812026513636E-3</v>
      </c>
      <c r="AD737" s="4">
        <f>IF(OR(F736=1, F736=3, F736=4, F736=5,F736=9,F736=10,F736=11), D736-C736, IF(OR(F736=2, F736=6, F736=7,F736=8,F736=12), C736-D736, ""))</f>
        <v>-3.7000000000000019E-3</v>
      </c>
      <c r="AE737" s="4">
        <v>-6.9220360680831775E-4</v>
      </c>
      <c r="AJ737" s="4">
        <f>IF(OR(F736=1,F736=2, F736=3,F736=9,F736=11,F736=12), C736-E736, IF(OR( F736=4, F736=5,F736=6, F736=7,F736=8,F736=10), E736-C736, ""))</f>
        <v>1.2799999999999999E-2</v>
      </c>
      <c r="AK737" s="4">
        <v>1.2258320721290801E-3</v>
      </c>
      <c r="AP737" s="4">
        <f>IF(OR(F736=1, F736=3,F736=4, F736=5,F736=9,F736=10,F736=11), D736-E736, IF(OR(F736=2,F736=6, F736=7,F736=8,F736=12), E736-D736, ""))</f>
        <v>-1.6500000000000001E-2</v>
      </c>
      <c r="AQ737" s="4">
        <v>-1.9180356789373978E-3</v>
      </c>
    </row>
    <row r="738" spans="1:43" x14ac:dyDescent="0.3">
      <c r="A738" s="1">
        <v>40900</v>
      </c>
      <c r="B738" s="2">
        <v>-4.1999999999999997E-3</v>
      </c>
      <c r="C738" s="2">
        <v>-8.6E-3</v>
      </c>
      <c r="D738" s="2">
        <v>-1.0500000000000001E-2</v>
      </c>
      <c r="E738" s="2">
        <v>-4.7000000000000002E-3</v>
      </c>
      <c r="F738">
        <f t="shared" si="40"/>
        <v>12</v>
      </c>
      <c r="G738">
        <f t="shared" si="41"/>
        <v>2011</v>
      </c>
      <c r="L738" s="4">
        <f>IF(OR(F737=1, F737=3, F737=4, F737=5, F737=6,F737=9,F737=10,F737=11), B737-C737, IF(OR(F737=2, F737=7,F737=8,F737=12), C737-B737, ""))</f>
        <v>1.0800000000000001E-2</v>
      </c>
      <c r="M738" s="4">
        <v>2.9372724651788324E-3</v>
      </c>
      <c r="R738" s="4">
        <f>IF(OR(F737=1, F737=4, F737=9,F737=10,F737=11), D737-B737, IF(OR(F737=2,F737=3,F737=5,F737=6, F737=7,F737=8,F737=12), B737-D737, ""))</f>
        <v>-1.5200000000000002E-2</v>
      </c>
      <c r="S738" s="4">
        <v>-5.2383148387121371E-4</v>
      </c>
      <c r="X738" s="2">
        <f>IF(OR(F737=1, F737=3, F737=4, F737=5,F737=9,F737=10,F737=11), B737-E737, IF(OR(F737=2, F737=6, F737=7,F737=8,F737=12), E737-B737, ""))</f>
        <v>-4.9999999999999871E-4</v>
      </c>
      <c r="Y738" s="4">
        <v>2.7663500563398441E-3</v>
      </c>
      <c r="AD738" s="4">
        <f>IF(OR(F737=1, F737=3, F737=4, F737=5,F737=9,F737=10,F737=11), D737-C737, IF(OR(F737=2, F737=6, F737=7,F737=8,F737=12), C737-D737, ""))</f>
        <v>-4.4000000000000011E-3</v>
      </c>
      <c r="AE738" s="4">
        <v>2.4134409813076187E-3</v>
      </c>
      <c r="AJ738" s="4">
        <f>IF(OR(F737=1,F737=2, F737=3,F737=9,F737=11,F737=12), C737-E737, IF(OR( F737=4, F737=5,F737=6, F737=7,F737=8,F737=10), E737-C737, ""))</f>
        <v>1.1299999999999999E-2</v>
      </c>
      <c r="AK738" s="4">
        <v>1.7092240883898827E-4</v>
      </c>
      <c r="AP738" s="4">
        <f>IF(OR(F737=1, F737=3,F737=4, F737=5,F737=9,F737=10,F737=11), D737-E737, IF(OR(F737=2,F737=6, F737=7,F737=8,F737=12), E737-D737, ""))</f>
        <v>-1.5699999999999999E-2</v>
      </c>
      <c r="AQ738" s="4">
        <v>2.2425185724686304E-3</v>
      </c>
    </row>
    <row r="739" spans="1:43" x14ac:dyDescent="0.3">
      <c r="A739" s="1">
        <v>40903</v>
      </c>
      <c r="B739" s="2">
        <v>1.38E-2</v>
      </c>
      <c r="C739" s="2">
        <v>8.6999999999999994E-3</v>
      </c>
      <c r="D739" s="2">
        <v>9.4000000000000004E-3</v>
      </c>
      <c r="E739" s="2">
        <v>1.47E-2</v>
      </c>
      <c r="F739">
        <f t="shared" si="40"/>
        <v>12</v>
      </c>
      <c r="G739">
        <f t="shared" si="41"/>
        <v>2011</v>
      </c>
      <c r="L739" s="4">
        <f>IF(OR(F738=1, F738=3, F738=4, F738=5, F738=6,F738=9,F738=10,F738=11), B738-C738, IF(OR(F738=2, F738=7,F738=8,F738=12), C738-B738, ""))</f>
        <v>-4.4000000000000003E-3</v>
      </c>
      <c r="M739" s="4">
        <v>2.6037588406944102E-3</v>
      </c>
      <c r="R739" s="4">
        <f>IF(OR(F738=1, F738=4, F738=9,F738=10,F738=11), D738-B738, IF(OR(F738=2,F738=3,F738=5,F738=6, F738=7,F738=8,F738=12), B738-D738, ""))</f>
        <v>6.3000000000000009E-3</v>
      </c>
      <c r="S739" s="4">
        <v>4.2165935278071047E-4</v>
      </c>
      <c r="X739" s="2">
        <f>IF(OR(F738=1, F738=3, F738=4, F738=5,F738=9,F738=10,F738=11), B738-E738, IF(OR(F738=2, F738=6, F738=7,F738=8,F738=12), E738-B738, ""))</f>
        <v>-5.0000000000000044E-4</v>
      </c>
      <c r="Y739" s="4">
        <v>2.6653407873885667E-3</v>
      </c>
      <c r="AD739" s="4">
        <f>IF(OR(F738=1, F738=3, F738=4, F738=5,F738=9,F738=10,F738=11), D738-C738, IF(OR(F738=2, F738=6, F738=7,F738=8,F738=12), C738-D738, ""))</f>
        <v>1.9000000000000006E-3</v>
      </c>
      <c r="AE739" s="4">
        <v>3.0254181934751207E-3</v>
      </c>
      <c r="AJ739" s="4">
        <f>IF(OR(F738=1,F738=2, F738=3,F738=9,F738=11,F738=12), C738-E738, IF(OR( F738=4, F738=5,F738=6, F738=7,F738=8,F738=10), E738-C738, ""))</f>
        <v>-3.8999999999999998E-3</v>
      </c>
      <c r="AK739" s="4">
        <v>-6.1581946694156666E-5</v>
      </c>
      <c r="AP739" s="4">
        <f>IF(OR(F738=1, F738=3,F738=4, F738=5,F738=9,F738=10,F738=11), D738-E738, IF(OR(F738=2,F738=6, F738=7,F738=8,F738=12), E738-D738, ""))</f>
        <v>5.8000000000000005E-3</v>
      </c>
      <c r="AQ739" s="4">
        <v>3.0870001401692771E-3</v>
      </c>
    </row>
    <row r="740" spans="1:43" x14ac:dyDescent="0.3">
      <c r="A740" s="1">
        <v>40904</v>
      </c>
      <c r="B740" s="2">
        <v>-6.0000000000000001E-3</v>
      </c>
      <c r="C740" s="2">
        <v>-7.7000000000000002E-3</v>
      </c>
      <c r="D740" s="2">
        <v>-1.18E-2</v>
      </c>
      <c r="E740" s="2">
        <v>-6.1000000000000004E-3</v>
      </c>
      <c r="F740">
        <f t="shared" si="40"/>
        <v>12</v>
      </c>
      <c r="G740">
        <f t="shared" si="41"/>
        <v>2011</v>
      </c>
      <c r="L740" s="4">
        <f>IF(OR(F739=1, F739=3, F739=4, F739=5, F739=6,F739=9,F739=10,F739=11), B739-C739, IF(OR(F739=2, F739=7,F739=8,F739=12), C739-B739, ""))</f>
        <v>-5.1000000000000004E-3</v>
      </c>
      <c r="M740" s="4">
        <v>3.7219522548321952E-5</v>
      </c>
      <c r="R740" s="4">
        <f>IF(OR(F739=1, F739=4, F739=9,F739=10,F739=11), D739-B739, IF(OR(F739=2,F739=3,F739=5,F739=6, F739=7,F739=8,F739=12), B739-D739, ""))</f>
        <v>4.3999999999999994E-3</v>
      </c>
      <c r="S740" s="4">
        <v>1.0507787996297949E-3</v>
      </c>
      <c r="X740" s="2">
        <f>IF(OR(F739=1, F739=3, F739=4, F739=5,F739=9,F739=10,F739=11), B739-E739, IF(OR(F739=2, F739=6, F739=7,F739=8,F739=12), E739-B739, ""))</f>
        <v>8.9999999999999976E-4</v>
      </c>
      <c r="Y740" s="4">
        <v>-2.1404589172106835E-4</v>
      </c>
      <c r="AD740" s="4">
        <f>IF(OR(F739=1, F739=3, F739=4, F739=5,F739=9,F739=10,F739=11), D739-C739, IF(OR(F739=2, F739=6, F739=7,F739=8,F739=12), C739-D739, ""))</f>
        <v>-7.0000000000000097E-4</v>
      </c>
      <c r="AE740" s="4">
        <v>1.0879983221781168E-3</v>
      </c>
      <c r="AJ740" s="4">
        <f>IF(OR(F739=1,F739=2, F739=3,F739=9,F739=11,F739=12), C739-E739, IF(OR( F739=4, F739=5,F739=6, F739=7,F739=8,F739=10), E739-C739, ""))</f>
        <v>-6.0000000000000001E-3</v>
      </c>
      <c r="AK740" s="4">
        <v>2.512654142693903E-4</v>
      </c>
      <c r="AP740" s="4">
        <f>IF(OR(F739=1, F739=3,F739=4, F739=5,F739=9,F739=10,F739=11), D739-E739, IF(OR(F739=2,F739=6, F739=7,F739=8,F739=12), E739-D739, ""))</f>
        <v>5.2999999999999992E-3</v>
      </c>
      <c r="AQ740" s="4">
        <v>8.3673290790872658E-4</v>
      </c>
    </row>
    <row r="741" spans="1:43" x14ac:dyDescent="0.3">
      <c r="A741" s="1">
        <v>40905</v>
      </c>
      <c r="B741" s="2">
        <v>-9.4000000000000004E-3</v>
      </c>
      <c r="C741" s="2">
        <v>-1.6E-2</v>
      </c>
      <c r="D741" s="2">
        <v>-1.9800000000000002E-2</v>
      </c>
      <c r="E741" s="2">
        <v>-9.1999999999999998E-3</v>
      </c>
      <c r="F741">
        <f t="shared" si="40"/>
        <v>12</v>
      </c>
      <c r="G741">
        <f t="shared" si="41"/>
        <v>2011</v>
      </c>
      <c r="L741" s="4">
        <f>IF(OR(F740=1, F740=3, F740=4, F740=5, F740=6,F740=9,F740=10,F740=11), B740-C740, IF(OR(F740=2, F740=7,F740=8,F740=12), C740-B740, ""))</f>
        <v>-1.7000000000000001E-3</v>
      </c>
      <c r="M741" s="4">
        <v>1.3959148333870987E-4</v>
      </c>
      <c r="R741" s="4">
        <f>IF(OR(F740=1, F740=4, F740=9,F740=10,F740=11), D740-B740, IF(OR(F740=2,F740=3,F740=5,F740=6, F740=7,F740=8,F740=12), B740-D740, ""))</f>
        <v>5.7999999999999996E-3</v>
      </c>
      <c r="S741" s="4">
        <v>1.2199315044043794E-3</v>
      </c>
      <c r="X741" s="2">
        <f>IF(OR(F740=1, F740=3, F740=4, F740=5,F740=9,F740=10,F740=11), B740-E740, IF(OR(F740=2, F740=6, F740=7,F740=8,F740=12), E740-B740, ""))</f>
        <v>-1.0000000000000026E-4</v>
      </c>
      <c r="Y741" s="4">
        <v>5.4327388789357847E-4</v>
      </c>
      <c r="AD741" s="4">
        <f>IF(OR(F740=1, F740=3, F740=4, F740=5,F740=9,F740=10,F740=11), D740-C740, IF(OR(F740=2, F740=6, F740=7,F740=8,F740=12), C740-D740, ""))</f>
        <v>4.0999999999999995E-3</v>
      </c>
      <c r="AE741" s="4">
        <v>1.3595229877430893E-3</v>
      </c>
      <c r="AJ741" s="4">
        <f>IF(OR(F740=1,F740=2, F740=3,F740=9,F740=11,F740=12), C740-E740, IF(OR( F740=4, F740=5,F740=6, F740=7,F740=8,F740=10), E740-C740, ""))</f>
        <v>-1.5999999999999999E-3</v>
      </c>
      <c r="AK741" s="4">
        <v>-4.036824045548686E-4</v>
      </c>
      <c r="AP741" s="4">
        <f>IF(OR(F740=1, F740=3,F740=4, F740=5,F740=9,F740=10,F740=11), D740-E740, IF(OR(F740=2,F740=6, F740=7,F740=8,F740=12), E740-D740, ""))</f>
        <v>5.6999999999999993E-3</v>
      </c>
      <c r="AQ741" s="4">
        <v>1.7632053922979579E-3</v>
      </c>
    </row>
    <row r="742" spans="1:43" x14ac:dyDescent="0.3">
      <c r="A742" s="1">
        <v>40906</v>
      </c>
      <c r="B742" s="2">
        <v>-1.2699999999999999E-2</v>
      </c>
      <c r="C742" s="2">
        <v>-1.1299999999999999E-2</v>
      </c>
      <c r="D742" s="2">
        <v>-1.04E-2</v>
      </c>
      <c r="E742" s="2">
        <v>-1.17E-2</v>
      </c>
      <c r="F742">
        <f t="shared" si="40"/>
        <v>12</v>
      </c>
      <c r="G742">
        <f t="shared" si="41"/>
        <v>2011</v>
      </c>
      <c r="L742" s="4">
        <f>IF(OR(F741=1, F741=3, F741=4, F741=5, F741=6,F741=9,F741=10,F741=11), B741-C741, IF(OR(F741=2, F741=7,F741=8,F741=12), C741-B741, ""))</f>
        <v>-6.6E-3</v>
      </c>
      <c r="M742" s="4">
        <v>3.3318798563967173E-3</v>
      </c>
      <c r="R742" s="4">
        <f>IF(OR(F741=1, F741=4, F741=9,F741=10,F741=11), D741-B741, IF(OR(F741=2,F741=3,F741=5,F741=6, F741=7,F741=8,F741=12), B741-D741, ""))</f>
        <v>1.0400000000000001E-2</v>
      </c>
      <c r="S742" s="4">
        <v>-7.0376163472691991E-4</v>
      </c>
      <c r="X742" s="2">
        <f>IF(OR(F741=1, F741=3, F741=4, F741=5,F741=9,F741=10,F741=11), B741-E741, IF(OR(F741=2, F741=6, F741=7,F741=8,F741=12), E741-B741, ""))</f>
        <v>2.0000000000000052E-4</v>
      </c>
      <c r="Y742" s="4">
        <v>1.7343457393894041E-3</v>
      </c>
      <c r="AD742" s="4">
        <f>IF(OR(F741=1, F741=3, F741=4, F741=5,F741=9,F741=10,F741=11), D741-C741, IF(OR(F741=2, F741=6, F741=7,F741=8,F741=12), C741-D741, ""))</f>
        <v>3.8000000000000013E-3</v>
      </c>
      <c r="AE742" s="4">
        <v>2.6281182216697971E-3</v>
      </c>
      <c r="AJ742" s="4">
        <f>IF(OR(F741=1,F741=2, F741=3,F741=9,F741=11,F741=12), C741-E741, IF(OR( F741=4, F741=5,F741=6, F741=7,F741=8,F741=10), E741-C741, ""))</f>
        <v>-6.8000000000000005E-3</v>
      </c>
      <c r="AK742" s="4">
        <v>1.597534117007313E-3</v>
      </c>
      <c r="AP742" s="4">
        <f>IF(OR(F741=1, F741=3,F741=4, F741=5,F741=9,F741=10,F741=11), D741-E741, IF(OR(F741=2,F741=6, F741=7,F741=8,F741=12), E741-D741, ""))</f>
        <v>1.0600000000000002E-2</v>
      </c>
      <c r="AQ742" s="4">
        <v>1.0305841046624842E-3</v>
      </c>
    </row>
    <row r="743" spans="1:43" x14ac:dyDescent="0.3">
      <c r="A743" s="1">
        <v>40907</v>
      </c>
      <c r="B743" s="2">
        <v>-4.7000000000000002E-3</v>
      </c>
      <c r="C743" s="2">
        <v>-6.4000000000000003E-3</v>
      </c>
      <c r="D743" s="2">
        <v>-7.3000000000000001E-3</v>
      </c>
      <c r="E743" s="2">
        <v>-5.7000000000000002E-3</v>
      </c>
      <c r="F743">
        <f t="shared" si="40"/>
        <v>12</v>
      </c>
      <c r="G743">
        <f t="shared" si="41"/>
        <v>2011</v>
      </c>
      <c r="L743" s="4">
        <f>IF(OR(F742=1, F742=3, F742=4, F742=5, F742=6,F742=9,F742=10,F742=11), B742-C742, IF(OR(F742=2, F742=7,F742=8,F742=12), C742-B742, ""))</f>
        <v>1.4000000000000002E-3</v>
      </c>
      <c r="M743" s="4">
        <v>2.9355563282775052E-3</v>
      </c>
      <c r="R743" s="4">
        <f>IF(OR(F742=1, F742=4, F742=9,F742=10,F742=11), D742-B742, IF(OR(F742=2,F742=3,F742=5,F742=6, F742=7,F742=8,F742=12), B742-D742, ""))</f>
        <v>-2.3E-3</v>
      </c>
      <c r="S743" s="4">
        <v>1.7458345736660885E-4</v>
      </c>
      <c r="X743" s="2">
        <f>IF(OR(F742=1, F742=3, F742=4, F742=5,F742=9,F742=10,F742=11), B742-E742, IF(OR(F742=2, F742=6, F742=7,F742=8,F742=12), E742-B742, ""))</f>
        <v>9.9999999999999915E-4</v>
      </c>
      <c r="Y743" s="4">
        <v>3.8999248465846647E-3</v>
      </c>
      <c r="AD743" s="4">
        <f>IF(OR(F742=1, F742=3, F742=4, F742=5,F742=9,F742=10,F742=11), D742-C742, IF(OR(F742=2, F742=6, F742=7,F742=8,F742=12), C742-D742, ""))</f>
        <v>-8.9999999999999976E-4</v>
      </c>
      <c r="AE743" s="4">
        <v>3.110139785644114E-3</v>
      </c>
      <c r="AJ743" s="4">
        <f>IF(OR(F742=1,F742=2, F742=3,F742=9,F742=11,F742=12), C742-E742, IF(OR( F742=4, F742=5,F742=6, F742=7,F742=8,F742=10), E742-C742, ""))</f>
        <v>4.0000000000000105E-4</v>
      </c>
      <c r="AK743" s="4">
        <v>-9.6436851830715951E-4</v>
      </c>
      <c r="AP743" s="4">
        <f>IF(OR(F742=1, F742=3,F742=4, F742=5,F742=9,F742=10,F742=11), D742-E742, IF(OR(F742=2,F742=6, F742=7,F742=8,F742=12), E742-D742, ""))</f>
        <v>-1.3000000000000008E-3</v>
      </c>
      <c r="AQ743" s="4">
        <v>4.0745083039512731E-3</v>
      </c>
    </row>
    <row r="744" spans="1:43" x14ac:dyDescent="0.3">
      <c r="A744" s="1">
        <v>40910</v>
      </c>
      <c r="B744" s="2">
        <v>2.7000000000000001E-3</v>
      </c>
      <c r="C744" s="2">
        <v>6.9999999999999999E-4</v>
      </c>
      <c r="D744" s="2">
        <v>3.3E-3</v>
      </c>
      <c r="E744" s="2">
        <v>4.1000000000000003E-3</v>
      </c>
      <c r="F744">
        <f t="shared" si="40"/>
        <v>1</v>
      </c>
      <c r="G744">
        <f t="shared" si="41"/>
        <v>2012</v>
      </c>
      <c r="L744" s="4">
        <f>IF(OR(F743=1, F743=3, F743=4, F743=5, F743=6,F743=9,F743=10,F743=11), B743-C743, IF(OR(F743=2, F743=7,F743=8,F743=12), C743-B743, ""))</f>
        <v>-1.7000000000000001E-3</v>
      </c>
      <c r="M744" s="4">
        <v>5.1402523323127759E-4</v>
      </c>
      <c r="R744" s="4">
        <f>IF(OR(F743=1, F743=4, F743=9,F743=10,F743=11), D743-B743, IF(OR(F743=2,F743=3,F743=5,F743=6, F743=7,F743=8,F743=12), B743-D743, ""))</f>
        <v>2.5999999999999999E-3</v>
      </c>
      <c r="S744" s="4">
        <v>-1.5016221666586541E-3</v>
      </c>
      <c r="X744" s="2">
        <f>IF(OR(F743=1, F743=3, F743=4, F743=5,F743=9,F743=10,F743=11), B743-E743, IF(OR(F743=2, F743=6, F743=7,F743=8,F743=12), E743-B743, ""))</f>
        <v>-1E-3</v>
      </c>
      <c r="Y744" s="4">
        <v>-1.4184688877252644E-4</v>
      </c>
      <c r="AD744" s="4">
        <f>IF(OR(F743=1, F743=3, F743=4, F743=5,F743=9,F743=10,F743=11), D743-C743, IF(OR(F743=2, F743=6, F743=7,F743=8,F743=12), C743-D743, ""))</f>
        <v>8.9999999999999976E-4</v>
      </c>
      <c r="AE744" s="4">
        <v>-9.875969334273765E-4</v>
      </c>
      <c r="AJ744" s="4">
        <f>IF(OR(F743=1,F743=2, F743=3,F743=9,F743=11,F743=12), C743-E743, IF(OR( F743=4, F743=5,F743=6, F743=7,F743=8,F743=10), E743-C743, ""))</f>
        <v>-7.000000000000001E-4</v>
      </c>
      <c r="AK744" s="4">
        <v>6.5587212200380403E-4</v>
      </c>
      <c r="AP744" s="4">
        <f>IF(OR(F743=1, F743=3,F743=4, F743=5,F743=9,F743=10,F743=11), D743-E743, IF(OR(F743=2,F743=6, F743=7,F743=8,F743=12), E743-D743, ""))</f>
        <v>1.5999999999999999E-3</v>
      </c>
      <c r="AQ744" s="4">
        <v>-1.6434690554311805E-3</v>
      </c>
    </row>
    <row r="745" spans="1:43" x14ac:dyDescent="0.3">
      <c r="A745" s="1">
        <v>40911</v>
      </c>
      <c r="B745" s="2">
        <v>2.7699999999999999E-2</v>
      </c>
      <c r="C745" s="2">
        <v>3.73E-2</v>
      </c>
      <c r="D745" s="2">
        <v>4.3200000000000002E-2</v>
      </c>
      <c r="E745" s="2">
        <v>2.7199999999999998E-2</v>
      </c>
      <c r="F745">
        <f t="shared" si="40"/>
        <v>1</v>
      </c>
      <c r="G745">
        <f t="shared" si="41"/>
        <v>2012</v>
      </c>
      <c r="L745" s="4">
        <f>IF(OR(F744=1, F744=3, F744=4, F744=5, F744=6,F744=9,F744=10,F744=11), B744-C744, IF(OR(F744=2, F744=7,F744=8,F744=12), C744-B744, ""))</f>
        <v>2E-3</v>
      </c>
      <c r="M745" s="4">
        <v>1.4497302913401454E-3</v>
      </c>
      <c r="R745" s="4">
        <f>IF(OR(F744=1, F744=4, F744=9,F744=10,F744=11), D744-B744, IF(OR(F744=2,F744=3,F744=5,F744=6, F744=7,F744=8,F744=12), B744-D744, ""))</f>
        <v>5.9999999999999984E-4</v>
      </c>
      <c r="S745" s="4">
        <v>1.6494709451236639E-3</v>
      </c>
      <c r="X745" s="2">
        <f>IF(OR(F744=1, F744=3, F744=4, F744=5,F744=9,F744=10,F744=11), B744-E744, IF(OR(F744=2, F744=6, F744=7,F744=8,F744=12), E744-B744, ""))</f>
        <v>-1.4000000000000002E-3</v>
      </c>
      <c r="Y745" s="4">
        <v>2.5793015576389194E-3</v>
      </c>
      <c r="AD745" s="4">
        <f>IF(OR(F744=1, F744=3, F744=4, F744=5,F744=9,F744=10,F744=11), D744-C744, IF(OR(F744=2, F744=6, F744=7,F744=8,F744=12), C744-D744, ""))</f>
        <v>2.5999999999999999E-3</v>
      </c>
      <c r="AE745" s="4">
        <v>3.0992012364638092E-3</v>
      </c>
      <c r="AJ745" s="4">
        <f>IF(OR(F744=1,F744=2, F744=3,F744=9,F744=11,F744=12), C744-E744, IF(OR( F744=4, F744=5,F744=6, F744=7,F744=8,F744=10), E744-C744, ""))</f>
        <v>-3.4000000000000002E-3</v>
      </c>
      <c r="AK745" s="4">
        <v>-1.1295712662987741E-3</v>
      </c>
      <c r="AP745" s="4">
        <f>IF(OR(F744=1, F744=3,F744=4, F744=5,F744=9,F744=10,F744=11), D744-E744, IF(OR(F744=2,F744=6, F744=7,F744=8,F744=12), E744-D744, ""))</f>
        <v>-8.0000000000000036E-4</v>
      </c>
      <c r="AQ745" s="4">
        <v>4.2287725027625837E-3</v>
      </c>
    </row>
    <row r="746" spans="1:43" x14ac:dyDescent="0.3">
      <c r="A746" s="1">
        <v>40912</v>
      </c>
      <c r="B746" s="2">
        <v>-3.3E-3</v>
      </c>
      <c r="C746" s="2">
        <v>5.1999999999999998E-3</v>
      </c>
      <c r="D746" s="2">
        <v>8.2000000000000007E-3</v>
      </c>
      <c r="E746" s="2">
        <v>-3.5999999999999999E-3</v>
      </c>
      <c r="F746">
        <f t="shared" si="40"/>
        <v>1</v>
      </c>
      <c r="G746">
        <f t="shared" si="41"/>
        <v>2012</v>
      </c>
      <c r="L746" s="4">
        <f>IF(OR(F745=1, F745=3, F745=4, F745=5, F745=6,F745=9,F745=10,F745=11), B745-C745, IF(OR(F745=2, F745=7,F745=8,F745=12), C745-B745, ""))</f>
        <v>-9.6000000000000009E-3</v>
      </c>
      <c r="M746" s="4">
        <v>-7.4405192120488746E-4</v>
      </c>
      <c r="R746" s="4">
        <f>IF(OR(F745=1, F745=4, F745=9,F745=10,F745=11), D745-B745, IF(OR(F745=2,F745=3,F745=5,F745=6, F745=7,F745=8,F745=12), B745-D745, ""))</f>
        <v>1.5500000000000003E-2</v>
      </c>
      <c r="S746" s="4">
        <v>1.1125548179202662E-3</v>
      </c>
      <c r="X746" s="2">
        <f>IF(OR(F745=1, F745=3, F745=4, F745=5,F745=9,F745=10,F745=11), B745-E745, IF(OR(F745=2, F745=6, F745=7,F745=8,F745=12), E745-B745, ""))</f>
        <v>5.0000000000000044E-4</v>
      </c>
      <c r="Y746" s="4">
        <v>-2.6126942811323757E-3</v>
      </c>
      <c r="AD746" s="4">
        <f>IF(OR(F745=1, F745=3, F745=4, F745=5,F745=9,F745=10,F745=11), D745-C745, IF(OR(F745=2, F745=6, F745=7,F745=8,F745=12), C745-D745, ""))</f>
        <v>5.9000000000000025E-3</v>
      </c>
      <c r="AE746" s="4">
        <v>3.6850289671537875E-4</v>
      </c>
      <c r="AJ746" s="4">
        <f>IF(OR(F745=1,F745=2, F745=3,F745=9,F745=11,F745=12), C745-E745, IF(OR( F745=4, F745=5,F745=6, F745=7,F745=8,F745=10), E745-C745, ""))</f>
        <v>1.0100000000000001E-2</v>
      </c>
      <c r="AK746" s="4">
        <v>-1.8686423599274882E-3</v>
      </c>
      <c r="AP746" s="4">
        <f>IF(OR(F745=1, F745=3,F745=4, F745=5,F745=9,F745=10,F745=11), D745-E745, IF(OR(F745=2,F745=6, F745=7,F745=8,F745=12), E745-D745, ""))</f>
        <v>1.6000000000000004E-2</v>
      </c>
      <c r="AQ746" s="4">
        <v>-1.5001394632121095E-3</v>
      </c>
    </row>
    <row r="747" spans="1:43" x14ac:dyDescent="0.3">
      <c r="A747" s="1">
        <v>40913</v>
      </c>
      <c r="B747" s="2">
        <v>1E-4</v>
      </c>
      <c r="C747" s="2">
        <v>1.09E-2</v>
      </c>
      <c r="D747" s="2">
        <v>5.4999999999999997E-3</v>
      </c>
      <c r="E747" s="2">
        <v>-1.6000000000000001E-3</v>
      </c>
      <c r="F747">
        <f t="shared" si="40"/>
        <v>1</v>
      </c>
      <c r="G747">
        <f t="shared" si="41"/>
        <v>2012</v>
      </c>
      <c r="L747" s="4">
        <f>IF(OR(F746=1, F746=3, F746=4, F746=5, F746=6,F746=9,F746=10,F746=11), B746-C746, IF(OR(F746=2, F746=7,F746=8,F746=12), C746-B746, ""))</f>
        <v>-8.5000000000000006E-3</v>
      </c>
      <c r="M747" s="4">
        <v>1.7381206382150005E-3</v>
      </c>
      <c r="R747" s="4">
        <f>IF(OR(F746=1, F746=4, F746=9,F746=10,F746=11), D746-B746, IF(OR(F746=2,F746=3,F746=5,F746=6, F746=7,F746=8,F746=12), B746-D746, ""))</f>
        <v>1.15E-2</v>
      </c>
      <c r="S747" s="4">
        <v>-1.5794921328082462E-3</v>
      </c>
      <c r="X747" s="2">
        <f>IF(OR(F746=1, F746=3, F746=4, F746=5,F746=9,F746=10,F746=11), B746-E746, IF(OR(F746=2, F746=6, F746=7,F746=8,F746=12), E746-B746, ""))</f>
        <v>2.9999999999999992E-4</v>
      </c>
      <c r="Y747" s="4">
        <v>2.3898570157605474E-3</v>
      </c>
      <c r="AD747" s="4">
        <f>IF(OR(F746=1, F746=3, F746=4, F746=5,F746=9,F746=10,F746=11), D746-C746, IF(OR(F746=2, F746=6, F746=7,F746=8,F746=12), C746-D746, ""))</f>
        <v>3.0000000000000009E-3</v>
      </c>
      <c r="AE747" s="4">
        <v>1.5862850540675438E-4</v>
      </c>
      <c r="AJ747" s="4">
        <f>IF(OR(F746=1,F746=2, F746=3,F746=9,F746=11,F746=12), C746-E746, IF(OR( F746=4, F746=5,F746=6, F746=7,F746=8,F746=10), E746-C746, ""))</f>
        <v>8.7999999999999988E-3</v>
      </c>
      <c r="AK747" s="4">
        <v>6.5173637754554689E-4</v>
      </c>
      <c r="AP747" s="4">
        <f>IF(OR(F746=1, F746=3,F746=4, F746=5,F746=9,F746=10,F746=11), D746-E746, IF(OR(F746=2,F746=6, F746=7,F746=8,F746=12), E746-D746, ""))</f>
        <v>1.1800000000000001E-2</v>
      </c>
      <c r="AQ747" s="4">
        <v>8.1036488295230128E-4</v>
      </c>
    </row>
    <row r="748" spans="1:43" x14ac:dyDescent="0.3">
      <c r="A748" s="1">
        <v>40914</v>
      </c>
      <c r="B748" s="2">
        <v>8.9999999999999998E-4</v>
      </c>
      <c r="C748" s="2">
        <v>1.6999999999999999E-3</v>
      </c>
      <c r="D748" s="2">
        <v>3.8999999999999998E-3</v>
      </c>
      <c r="E748" s="2">
        <v>6.9999999999999999E-4</v>
      </c>
      <c r="F748">
        <f t="shared" si="40"/>
        <v>1</v>
      </c>
      <c r="G748">
        <f t="shared" si="41"/>
        <v>2012</v>
      </c>
      <c r="L748" s="4">
        <f>IF(OR(F747=1, F747=3, F747=4, F747=5, F747=6,F747=9,F747=10,F747=11), B747-C747, IF(OR(F747=2, F747=7,F747=8,F747=12), C747-B747, ""))</f>
        <v>-1.0800000000000001E-2</v>
      </c>
      <c r="M748" s="4">
        <v>-1.255941838106498E-3</v>
      </c>
      <c r="R748" s="4">
        <f>IF(OR(F747=1, F747=4, F747=9,F747=10,F747=11), D747-B747, IF(OR(F747=2,F747=3,F747=5,F747=6, F747=7,F747=8,F747=12), B747-D747, ""))</f>
        <v>5.3999999999999994E-3</v>
      </c>
      <c r="S748" s="4">
        <v>3.8466919283235937E-4</v>
      </c>
      <c r="X748" s="2">
        <f>IF(OR(F747=1, F747=3, F747=4, F747=5,F747=9,F747=10,F747=11), B747-E747, IF(OR(F747=2, F747=6, F747=7,F747=8,F747=12), E747-B747, ""))</f>
        <v>1.7000000000000001E-3</v>
      </c>
      <c r="Y748" s="4">
        <v>-6.0179923194355603E-4</v>
      </c>
      <c r="AD748" s="4">
        <f>IF(OR(F747=1, F747=3, F747=4, F747=5,F747=9,F747=10,F747=11), D747-C747, IF(OR(F747=2, F747=6, F747=7,F747=8,F747=12), C747-D747, ""))</f>
        <v>-5.4000000000000003E-3</v>
      </c>
      <c r="AE748" s="4">
        <v>-8.7127264527413868E-4</v>
      </c>
      <c r="AJ748" s="4">
        <f>IF(OR(F747=1,F747=2, F747=3,F747=9,F747=11,F747=12), C747-E747, IF(OR( F747=4, F747=5,F747=6, F747=7,F747=8,F747=10), E747-C747, ""))</f>
        <v>1.2500000000000001E-2</v>
      </c>
      <c r="AK748" s="4">
        <v>6.5414260616294202E-4</v>
      </c>
      <c r="AP748" s="4">
        <f>IF(OR(F747=1, F747=3,F747=4, F747=5,F747=9,F747=10,F747=11), D747-E747, IF(OR(F747=2,F747=6, F747=7,F747=8,F747=12), E747-D747, ""))</f>
        <v>7.0999999999999995E-3</v>
      </c>
      <c r="AQ748" s="4">
        <v>-2.1713003911119665E-4</v>
      </c>
    </row>
    <row r="749" spans="1:43" x14ac:dyDescent="0.3">
      <c r="A749" s="1">
        <v>40915</v>
      </c>
      <c r="B749" s="2">
        <v>-1.5E-3</v>
      </c>
      <c r="C749" s="2">
        <v>-3.5999999999999999E-3</v>
      </c>
      <c r="D749" s="2">
        <v>-4.1999999999999997E-3</v>
      </c>
      <c r="E749" s="2">
        <v>-1.1999999999999999E-3</v>
      </c>
      <c r="F749">
        <f t="shared" si="40"/>
        <v>1</v>
      </c>
      <c r="G749">
        <f t="shared" si="41"/>
        <v>2012</v>
      </c>
      <c r="L749" s="4">
        <f>IF(OR(F748=1, F748=3, F748=4, F748=5, F748=6,F748=9,F748=10,F748=11), B748-C748, IF(OR(F748=2, F748=7,F748=8,F748=12), C748-B748, ""))</f>
        <v>-7.9999999999999993E-4</v>
      </c>
      <c r="M749" s="4">
        <v>-1.8137919257566219E-3</v>
      </c>
      <c r="R749" s="4">
        <f>IF(OR(F748=1, F748=4, F748=9,F748=10,F748=11), D748-B748, IF(OR(F748=2,F748=3,F748=5,F748=6, F748=7,F748=8,F748=12), B748-D748, ""))</f>
        <v>3.0000000000000001E-3</v>
      </c>
      <c r="S749" s="4">
        <v>1.6027350435800294E-3</v>
      </c>
      <c r="X749" s="2">
        <f>IF(OR(F748=1, F748=3, F748=4, F748=5,F748=9,F748=10,F748=11), B748-E748, IF(OR(F748=2, F748=6, F748=7,F748=8,F748=12), E748-B748, ""))</f>
        <v>1.9999999999999998E-4</v>
      </c>
      <c r="Y749" s="4">
        <v>-1.1310312347120608E-3</v>
      </c>
      <c r="AD749" s="4">
        <f>IF(OR(F748=1, F748=3, F748=4, F748=5,F748=9,F748=10,F748=11), D748-C748, IF(OR(F748=2, F748=6, F748=7,F748=8,F748=12), C748-D748, ""))</f>
        <v>2.1999999999999997E-3</v>
      </c>
      <c r="AE749" s="4">
        <v>-2.1105688217659246E-4</v>
      </c>
      <c r="AJ749" s="4">
        <f>IF(OR(F748=1,F748=2, F748=3,F748=9,F748=11,F748=12), C748-E748, IF(OR( F748=4, F748=5,F748=6, F748=7,F748=8,F748=10), E748-C748, ""))</f>
        <v>1E-3</v>
      </c>
      <c r="AK749" s="4">
        <v>6.8276069104456112E-4</v>
      </c>
      <c r="AP749" s="4">
        <f>IF(OR(F748=1, F748=3,F748=4, F748=5,F748=9,F748=10,F748=11), D748-E748, IF(OR(F748=2,F748=6, F748=7,F748=8,F748=12), E748-D748, ""))</f>
        <v>3.1999999999999997E-3</v>
      </c>
      <c r="AQ749" s="4">
        <v>4.7170380886796866E-4</v>
      </c>
    </row>
    <row r="750" spans="1:43" x14ac:dyDescent="0.3">
      <c r="A750" s="1">
        <v>40917</v>
      </c>
      <c r="B750" s="2">
        <v>-8.9999999999999998E-4</v>
      </c>
      <c r="C750" s="2">
        <v>8.0000000000000004E-4</v>
      </c>
      <c r="D750" s="2">
        <v>3.3999999999999998E-3</v>
      </c>
      <c r="E750" s="2">
        <v>-2.2000000000000001E-3</v>
      </c>
      <c r="F750">
        <f t="shared" si="40"/>
        <v>1</v>
      </c>
      <c r="G750">
        <f t="shared" si="41"/>
        <v>2012</v>
      </c>
      <c r="L750" s="4">
        <f>IF(OR(F749=1, F749=3, F749=4, F749=5, F749=6,F749=9,F749=10,F749=11), B749-C749, IF(OR(F749=2, F749=7,F749=8,F749=12), C749-B749, ""))</f>
        <v>2.0999999999999999E-3</v>
      </c>
      <c r="M750" s="4">
        <v>-9.1544332738159335E-4</v>
      </c>
      <c r="R750" s="4">
        <f>IF(OR(F749=1, F749=4, F749=9,F749=10,F749=11), D749-B749, IF(OR(F749=2,F749=3,F749=5,F749=6, F749=7,F749=8,F749=12), B749-D749, ""))</f>
        <v>-2.6999999999999997E-3</v>
      </c>
      <c r="S750" s="4">
        <v>1.2389816298455491E-3</v>
      </c>
      <c r="X750" s="2">
        <f>IF(OR(F749=1, F749=3, F749=4, F749=5,F749=9,F749=10,F749=11), B749-E749, IF(OR(F749=2, F749=6, F749=7,F749=8,F749=12), E749-B749, ""))</f>
        <v>-3.0000000000000014E-4</v>
      </c>
      <c r="Y750" s="4">
        <v>-1.1929598048478094E-3</v>
      </c>
      <c r="AD750" s="4">
        <f>IF(OR(F749=1, F749=3, F749=4, F749=5,F749=9,F749=10,F749=11), D749-C749, IF(OR(F749=2, F749=6, F749=7,F749=8,F749=12), C749-D749, ""))</f>
        <v>-5.9999999999999984E-4</v>
      </c>
      <c r="AE750" s="4">
        <v>3.2353830246395574E-4</v>
      </c>
      <c r="AJ750" s="4">
        <f>IF(OR(F749=1,F749=2, F749=3,F749=9,F749=11,F749=12), C749-E749, IF(OR( F749=4, F749=5,F749=6, F749=7,F749=8,F749=10), E749-C749, ""))</f>
        <v>-2.4000000000000002E-3</v>
      </c>
      <c r="AK750" s="4">
        <v>-2.7751647746621609E-4</v>
      </c>
      <c r="AP750" s="4">
        <f>IF(OR(F749=1, F749=3,F749=4, F749=5,F749=9,F749=10,F749=11), D749-E749, IF(OR(F749=2,F749=6, F749=7,F749=8,F749=12), E749-D749, ""))</f>
        <v>-3.0000000000000001E-3</v>
      </c>
      <c r="AQ750" s="4">
        <v>4.6021824997739651E-5</v>
      </c>
    </row>
    <row r="751" spans="1:43" x14ac:dyDescent="0.3">
      <c r="A751" s="1">
        <v>40918</v>
      </c>
      <c r="B751" s="2">
        <v>2.2499999999999999E-2</v>
      </c>
      <c r="C751" s="2">
        <v>2.8400000000000002E-2</v>
      </c>
      <c r="D751" s="2">
        <v>2.9899999999999999E-2</v>
      </c>
      <c r="E751" s="2">
        <v>2.2200000000000001E-2</v>
      </c>
      <c r="F751">
        <f t="shared" si="40"/>
        <v>1</v>
      </c>
      <c r="G751">
        <f t="shared" si="41"/>
        <v>2012</v>
      </c>
      <c r="L751" s="4">
        <f>IF(OR(F750=1, F750=3, F750=4, F750=5, F750=6,F750=9,F750=10,F750=11), B750-C750, IF(OR(F750=2, F750=7,F750=8,F750=12), C750-B750, ""))</f>
        <v>-1.7000000000000001E-3</v>
      </c>
      <c r="M751" s="4">
        <v>-1.6883802544604655E-3</v>
      </c>
      <c r="R751" s="4">
        <f>IF(OR(F750=1, F750=4, F750=9,F750=10,F750=11), D750-B750, IF(OR(F750=2,F750=3,F750=5,F750=6, F750=7,F750=8,F750=12), B750-D750, ""))</f>
        <v>4.3E-3</v>
      </c>
      <c r="S751" s="4">
        <v>-1.5437353082054703E-3</v>
      </c>
      <c r="X751" s="2">
        <f>IF(OR(F750=1, F750=3, F750=4, F750=5,F750=9,F750=10,F750=11), B750-E750, IF(OR(F750=2, F750=6, F750=7,F750=8,F750=12), E750-B750, ""))</f>
        <v>1.3000000000000002E-3</v>
      </c>
      <c r="Y751" s="4">
        <v>-1.3809028140618984E-3</v>
      </c>
      <c r="AD751" s="4">
        <f>IF(OR(F750=1, F750=3, F750=4, F750=5,F750=9,F750=10,F750=11), D750-C750, IF(OR(F750=2, F750=6, F750=7,F750=8,F750=12), C750-D750, ""))</f>
        <v>2.5999999999999999E-3</v>
      </c>
      <c r="AE751" s="4">
        <v>-3.2321155626659358E-3</v>
      </c>
      <c r="AJ751" s="4">
        <f>IF(OR(F750=1,F750=2, F750=3,F750=9,F750=11,F750=12), C750-E750, IF(OR( F750=4, F750=5,F750=6, F750=7,F750=8,F750=10), E750-C750, ""))</f>
        <v>3.0000000000000001E-3</v>
      </c>
      <c r="AK751" s="4">
        <v>3.0747744039856702E-4</v>
      </c>
      <c r="AP751" s="4">
        <f>IF(OR(F750=1, F750=3,F750=4, F750=5,F750=9,F750=10,F750=11), D750-E750, IF(OR(F750=2,F750=6, F750=7,F750=8,F750=12), E750-D750, ""))</f>
        <v>5.5999999999999999E-3</v>
      </c>
      <c r="AQ751" s="4">
        <v>-2.9246381222673688E-3</v>
      </c>
    </row>
    <row r="752" spans="1:43" x14ac:dyDescent="0.3">
      <c r="A752" s="1">
        <v>40919</v>
      </c>
      <c r="B752" s="2">
        <v>2.3999999999999998E-3</v>
      </c>
      <c r="C752" s="2">
        <v>0</v>
      </c>
      <c r="D752" s="2">
        <v>1.2E-2</v>
      </c>
      <c r="E752" s="2">
        <v>6.9999999999999999E-4</v>
      </c>
      <c r="F752">
        <f t="shared" si="40"/>
        <v>1</v>
      </c>
      <c r="G752">
        <f t="shared" si="41"/>
        <v>2012</v>
      </c>
      <c r="L752" s="4">
        <f>IF(OR(F751=1, F751=3, F751=4, F751=5, F751=6,F751=9,F751=10,F751=11), B751-C751, IF(OR(F751=2, F751=7,F751=8,F751=12), C751-B751, ""))</f>
        <v>-5.9000000000000025E-3</v>
      </c>
      <c r="M752" s="4">
        <v>-3.2138165983641395E-3</v>
      </c>
      <c r="R752" s="4">
        <f>IF(OR(F751=1, F751=4, F751=9,F751=10,F751=11), D751-B751, IF(OR(F751=2,F751=3,F751=5,F751=6, F751=7,F751=8,F751=12), B751-D751, ""))</f>
        <v>7.4000000000000003E-3</v>
      </c>
      <c r="S752" s="4">
        <v>3.031298203602388E-3</v>
      </c>
      <c r="X752" s="2">
        <f>IF(OR(F751=1, F751=3, F751=4, F751=5,F751=9,F751=10,F751=11), B751-E751, IF(OR(F751=2, F751=6, F751=7,F751=8,F751=12), E751-B751, ""))</f>
        <v>2.9999999999999818E-4</v>
      </c>
      <c r="Y752" s="4">
        <v>-4.583992357128485E-3</v>
      </c>
      <c r="AD752" s="4">
        <f>IF(OR(F751=1, F751=3, F751=4, F751=5,F751=9,F751=10,F751=11), D751-C751, IF(OR(F751=2, F751=6, F751=7,F751=8,F751=12), C751-D751, ""))</f>
        <v>1.4999999999999979E-3</v>
      </c>
      <c r="AE752" s="4">
        <v>-1.825183947617515E-4</v>
      </c>
      <c r="AJ752" s="4">
        <f>IF(OR(F751=1,F751=2, F751=3,F751=9,F751=11,F751=12), C751-E751, IF(OR( F751=4, F751=5,F751=6, F751=7,F751=8,F751=10), E751-C751, ""))</f>
        <v>6.2000000000000006E-3</v>
      </c>
      <c r="AK752" s="4">
        <v>-1.3701757587643451E-3</v>
      </c>
      <c r="AP752" s="4">
        <f>IF(OR(F751=1, F751=3,F751=4, F751=5,F751=9,F751=10,F751=11), D751-E751, IF(OR(F751=2,F751=6, F751=7,F751=8,F751=12), E751-D751, ""))</f>
        <v>7.6999999999999985E-3</v>
      </c>
      <c r="AQ752" s="4">
        <v>-1.5526941535260966E-3</v>
      </c>
    </row>
    <row r="753" spans="1:43" x14ac:dyDescent="0.3">
      <c r="A753" s="1">
        <v>40920</v>
      </c>
      <c r="B753" s="2">
        <v>-6.1000000000000004E-3</v>
      </c>
      <c r="C753" s="2">
        <v>8.6E-3</v>
      </c>
      <c r="D753" s="2">
        <v>1.0200000000000001E-2</v>
      </c>
      <c r="E753" s="2">
        <v>-8.6E-3</v>
      </c>
      <c r="F753">
        <f t="shared" si="40"/>
        <v>1</v>
      </c>
      <c r="G753">
        <f t="shared" si="41"/>
        <v>2012</v>
      </c>
      <c r="L753" s="4">
        <f>IF(OR(F752=1, F752=3, F752=4, F752=5, F752=6,F752=9,F752=10,F752=11), B752-C752, IF(OR(F752=2, F752=7,F752=8,F752=12), C752-B752, ""))</f>
        <v>2.3999999999999998E-3</v>
      </c>
      <c r="M753" s="4">
        <v>-2.8885923364035133E-3</v>
      </c>
      <c r="R753" s="4">
        <f>IF(OR(F752=1, F752=4, F752=9,F752=10,F752=11), D752-B752, IF(OR(F752=2,F752=3,F752=5,F752=6, F752=7,F752=8,F752=12), B752-D752, ""))</f>
        <v>9.6000000000000009E-3</v>
      </c>
      <c r="S753" s="4">
        <v>-2.5413778089533514E-5</v>
      </c>
      <c r="X753" s="2">
        <f>IF(OR(F752=1, F752=3, F752=4, F752=5,F752=9,F752=10,F752=11), B752-E752, IF(OR(F752=2, F752=6, F752=7,F752=8,F752=12), E752-B752, ""))</f>
        <v>1.6999999999999997E-3</v>
      </c>
      <c r="Y753" s="4">
        <v>-3.0460302372758204E-3</v>
      </c>
      <c r="AD753" s="4">
        <f>IF(OR(F752=1, F752=3, F752=4, F752=5,F752=9,F752=10,F752=11), D752-C752, IF(OR(F752=2, F752=6, F752=7,F752=8,F752=12), C752-D752, ""))</f>
        <v>1.2E-2</v>
      </c>
      <c r="AE753" s="4">
        <v>-2.9140061144930468E-3</v>
      </c>
      <c r="AJ753" s="4">
        <f>IF(OR(F752=1,F752=2, F752=3,F752=9,F752=11,F752=12), C752-E752, IF(OR( F752=4, F752=5,F752=6, F752=7,F752=8,F752=10), E752-C752, ""))</f>
        <v>-6.9999999999999999E-4</v>
      </c>
      <c r="AK753" s="4">
        <v>-1.5743790087230727E-4</v>
      </c>
      <c r="AP753" s="4">
        <f>IF(OR(F752=1, F752=3,F752=4, F752=5,F752=9,F752=10,F752=11), D752-E752, IF(OR(F752=2,F752=6, F752=7,F752=8,F752=12), E752-D752, ""))</f>
        <v>1.1300000000000001E-2</v>
      </c>
      <c r="AQ753" s="4">
        <v>-3.071444015365354E-3</v>
      </c>
    </row>
    <row r="754" spans="1:43" x14ac:dyDescent="0.3">
      <c r="A754" s="1">
        <v>40921</v>
      </c>
      <c r="B754" s="2">
        <v>7.1999999999999998E-3</v>
      </c>
      <c r="C754" s="2">
        <v>1.43E-2</v>
      </c>
      <c r="D754" s="2">
        <v>5.0000000000000001E-3</v>
      </c>
      <c r="E754" s="2">
        <v>7.3000000000000001E-3</v>
      </c>
      <c r="F754">
        <f t="shared" si="40"/>
        <v>1</v>
      </c>
      <c r="G754">
        <f t="shared" si="41"/>
        <v>2012</v>
      </c>
      <c r="L754" s="4">
        <f>IF(OR(F753=1, F753=3, F753=4, F753=5, F753=6,F753=9,F753=10,F753=11), B753-C753, IF(OR(F753=2, F753=7,F753=8,F753=12), C753-B753, ""))</f>
        <v>-1.4700000000000001E-2</v>
      </c>
      <c r="M754" s="4">
        <v>2.8235224220731717E-4</v>
      </c>
      <c r="R754" s="4">
        <f>IF(OR(F753=1, F753=4, F753=9,F753=10,F753=11), D753-B753, IF(OR(F753=2,F753=3,F753=5,F753=6, F753=7,F753=8,F753=12), B753-D753, ""))</f>
        <v>1.6300000000000002E-2</v>
      </c>
      <c r="S754" s="4">
        <v>-3.6740172723182863E-4</v>
      </c>
      <c r="X754" s="2">
        <f>IF(OR(F753=1, F753=3, F753=4, F753=5,F753=9,F753=10,F753=11), B753-E753, IF(OR(F753=2, F753=6, F753=7,F753=8,F753=12), E753-B753, ""))</f>
        <v>2.4999999999999996E-3</v>
      </c>
      <c r="Y754" s="4">
        <v>2.4249597943865053E-5</v>
      </c>
      <c r="AD754" s="4">
        <f>IF(OR(F753=1, F753=3, F753=4, F753=5,F753=9,F753=10,F753=11), D753-C753, IF(OR(F753=2, F753=6, F753=7,F753=8,F753=12), C753-D753, ""))</f>
        <v>1.6000000000000007E-3</v>
      </c>
      <c r="AE754" s="4">
        <v>-8.5049485024511458E-5</v>
      </c>
      <c r="AJ754" s="4">
        <f>IF(OR(F753=1,F753=2, F753=3,F753=9,F753=11,F753=12), C753-E753, IF(OR( F753=4, F753=5,F753=6, F753=7,F753=8,F753=10), E753-C753, ""))</f>
        <v>1.72E-2</v>
      </c>
      <c r="AK754" s="4">
        <v>-2.5810264426345212E-4</v>
      </c>
      <c r="AP754" s="4">
        <f>IF(OR(F753=1, F753=3,F753=4, F753=5,F753=9,F753=10,F753=11), D753-E753, IF(OR(F753=2,F753=6, F753=7,F753=8,F753=12), E753-D753, ""))</f>
        <v>1.8800000000000001E-2</v>
      </c>
      <c r="AQ754" s="4">
        <v>-3.4315212928796358E-4</v>
      </c>
    </row>
    <row r="755" spans="1:43" x14ac:dyDescent="0.3">
      <c r="A755" s="1">
        <v>40924</v>
      </c>
      <c r="B755" s="2">
        <v>1.6000000000000001E-3</v>
      </c>
      <c r="C755" s="2">
        <v>-3.0999999999999999E-3</v>
      </c>
      <c r="D755" s="2">
        <v>-3.8999999999999998E-3</v>
      </c>
      <c r="E755" s="2">
        <v>2.2000000000000001E-3</v>
      </c>
      <c r="F755">
        <f t="shared" si="40"/>
        <v>1</v>
      </c>
      <c r="G755">
        <f t="shared" si="41"/>
        <v>2012</v>
      </c>
      <c r="L755" s="4">
        <f>IF(OR(F754=1, F754=3, F754=4, F754=5, F754=6,F754=9,F754=10,F754=11), B754-C754, IF(OR(F754=2, F754=7,F754=8,F754=12), C754-B754, ""))</f>
        <v>-7.1000000000000004E-3</v>
      </c>
      <c r="M755" s="4">
        <v>1.4800827945563341E-3</v>
      </c>
      <c r="R755" s="4">
        <f>IF(OR(F754=1, F754=4, F754=9,F754=10,F754=11), D754-B754, IF(OR(F754=2,F754=3,F754=5,F754=6, F754=7,F754=8,F754=12), B754-D754, ""))</f>
        <v>-2.1999999999999997E-3</v>
      </c>
      <c r="S755" s="4">
        <v>-8.6617376191217704E-4</v>
      </c>
      <c r="X755" s="2">
        <f>IF(OR(F754=1, F754=3, F754=4, F754=5,F754=9,F754=10,F754=11), B754-E754, IF(OR(F754=2, F754=6, F754=7,F754=8,F754=12), E754-B754, ""))</f>
        <v>-1.0000000000000026E-4</v>
      </c>
      <c r="Y755" s="4">
        <v>1.7248101963666948E-3</v>
      </c>
      <c r="AD755" s="4">
        <f>IF(OR(F754=1, F754=3, F754=4, F754=5,F754=9,F754=10,F754=11), D754-C754, IF(OR(F754=2, F754=6, F754=7,F754=8,F754=12), C754-D754, ""))</f>
        <v>-9.2999999999999992E-3</v>
      </c>
      <c r="AE755" s="4">
        <v>6.1390903264415706E-4</v>
      </c>
      <c r="AJ755" s="4">
        <f>IF(OR(F754=1,F754=2, F754=3,F754=9,F754=11,F754=12), C754-E754, IF(OR( F754=4, F754=5,F754=6, F754=7,F754=8,F754=10), E754-C754, ""))</f>
        <v>7.0000000000000001E-3</v>
      </c>
      <c r="AK755" s="4">
        <v>2.4472740181036073E-4</v>
      </c>
      <c r="AP755" s="4">
        <f>IF(OR(F754=1, F754=3,F754=4, F754=5,F754=9,F754=10,F754=11), D754-E754, IF(OR(F754=2,F754=6, F754=7,F754=8,F754=12), E754-D754, ""))</f>
        <v>-2.3E-3</v>
      </c>
      <c r="AQ755" s="4">
        <v>8.586364344545178E-4</v>
      </c>
    </row>
    <row r="756" spans="1:43" x14ac:dyDescent="0.3">
      <c r="A756" s="1">
        <v>40925</v>
      </c>
      <c r="B756" s="2">
        <v>1.9199999999999998E-2</v>
      </c>
      <c r="C756" s="2">
        <v>0</v>
      </c>
      <c r="D756" s="2">
        <v>1.2999999999999999E-2</v>
      </c>
      <c r="E756" s="2">
        <v>1.7100000000000001E-2</v>
      </c>
      <c r="F756">
        <f t="shared" si="40"/>
        <v>1</v>
      </c>
      <c r="G756">
        <f t="shared" si="41"/>
        <v>2012</v>
      </c>
      <c r="L756" s="4">
        <f>IF(OR(F755=1, F755=3, F755=4, F755=5, F755=6,F755=9,F755=10,F755=11), B755-C755, IF(OR(F755=2, F755=7,F755=8,F755=12), C755-B755, ""))</f>
        <v>4.7000000000000002E-3</v>
      </c>
      <c r="M756" s="4">
        <v>1.7909147549874653E-2</v>
      </c>
      <c r="R756" s="4">
        <f>IF(OR(F755=1, F755=4, F755=9,F755=10,F755=11), D755-B755, IF(OR(F755=2,F755=3,F755=5,F755=6, F755=7,F755=8,F755=12), B755-D755, ""))</f>
        <v>-5.4999999999999997E-3</v>
      </c>
      <c r="S756" s="4">
        <v>-1.1121085801218879E-2</v>
      </c>
      <c r="X756" s="2">
        <f>IF(OR(F755=1, F755=3, F755=4, F755=5,F755=9,F755=10,F755=11), B755-E755, IF(OR(F755=2, F755=6, F755=7,F755=8,F755=12), E755-B755, ""))</f>
        <v>-6.0000000000000006E-4</v>
      </c>
      <c r="Y756" s="4">
        <v>1.6295154103826849E-2</v>
      </c>
      <c r="AD756" s="4">
        <f>IF(OR(F755=1, F755=3, F755=4, F755=5,F755=9,F755=10,F755=11), D755-C755, IF(OR(F755=2, F755=6, F755=7,F755=8,F755=12), C755-D755, ""))</f>
        <v>-7.9999999999999993E-4</v>
      </c>
      <c r="AE756" s="4">
        <v>6.788061748655776E-3</v>
      </c>
      <c r="AJ756" s="4">
        <f>IF(OR(F755=1,F755=2, F755=3,F755=9,F755=11,F755=12), C755-E755, IF(OR( F755=4, F755=5,F755=6, F755=7,F755=8,F755=10), E755-C755, ""))</f>
        <v>-5.3E-3</v>
      </c>
      <c r="AK756" s="4">
        <v>-1.6139934460478048E-3</v>
      </c>
      <c r="AP756" s="4">
        <f>IF(OR(F755=1, F755=3,F755=4, F755=5,F755=9,F755=10,F755=11), D755-E755, IF(OR(F755=2,F755=6, F755=7,F755=8,F755=12), E755-D755, ""))</f>
        <v>-6.0999999999999995E-3</v>
      </c>
      <c r="AQ756" s="4">
        <v>5.1740683026079712E-3</v>
      </c>
    </row>
    <row r="757" spans="1:43" x14ac:dyDescent="0.3">
      <c r="A757" s="1">
        <v>40926</v>
      </c>
      <c r="B757" s="2">
        <v>-2.3E-3</v>
      </c>
      <c r="C757" s="2">
        <v>1.15E-2</v>
      </c>
      <c r="D757" s="2">
        <v>-3.7000000000000002E-3</v>
      </c>
      <c r="E757" s="2">
        <v>-8.9999999999999998E-4</v>
      </c>
      <c r="F757">
        <f t="shared" si="40"/>
        <v>1</v>
      </c>
      <c r="G757">
        <f t="shared" si="41"/>
        <v>2012</v>
      </c>
      <c r="L757" s="4">
        <f>IF(OR(F756=1, F756=3, F756=4, F756=5, F756=6,F756=9,F756=10,F756=11), B756-C756, IF(OR(F756=2, F756=7,F756=8,F756=12), C756-B756, ""))</f>
        <v>1.9199999999999998E-2</v>
      </c>
      <c r="M757" s="4">
        <v>-7.4224320821655388E-4</v>
      </c>
      <c r="R757" s="4">
        <f>IF(OR(F756=1, F756=4, F756=9,F756=10,F756=11), D756-B756, IF(OR(F756=2,F756=3,F756=5,F756=6, F756=7,F756=8,F756=12), B756-D756, ""))</f>
        <v>-6.1999999999999989E-3</v>
      </c>
      <c r="S757" s="4">
        <v>9.5121113738795039E-4</v>
      </c>
      <c r="X757" s="2">
        <f>IF(OR(F756=1, F756=3, F756=4, F756=5,F756=9,F756=10,F756=11), B756-E756, IF(OR(F756=2, F756=6, F756=7,F756=8,F756=12), E756-B756, ""))</f>
        <v>2.0999999999999977E-3</v>
      </c>
      <c r="Y757" s="4">
        <v>-2.4889228125194959E-3</v>
      </c>
      <c r="AD757" s="4">
        <f>IF(OR(F756=1, F756=3, F756=4, F756=5,F756=9,F756=10,F756=11), D756-C756, IF(OR(F756=2, F756=6, F756=7,F756=8,F756=12), C756-D756, ""))</f>
        <v>1.2999999999999999E-2</v>
      </c>
      <c r="AE757" s="4">
        <v>2.0896792917139652E-4</v>
      </c>
      <c r="AJ757" s="4">
        <f>IF(OR(F756=1,F756=2, F756=3,F756=9,F756=11,F756=12), C756-E756, IF(OR( F756=4, F756=5,F756=6, F756=7,F756=8,F756=10), E756-C756, ""))</f>
        <v>-1.7100000000000001E-2</v>
      </c>
      <c r="AK757" s="4">
        <v>-1.746679604302942E-3</v>
      </c>
      <c r="AP757" s="4">
        <f>IF(OR(F756=1, F756=3,F756=4, F756=5,F756=9,F756=10,F756=11), D756-E756, IF(OR(F756=2,F756=6, F756=7,F756=8,F756=12), E756-D756, ""))</f>
        <v>-4.1000000000000012E-3</v>
      </c>
      <c r="AQ757" s="4">
        <v>-1.5377116751315455E-3</v>
      </c>
    </row>
    <row r="758" spans="1:43" x14ac:dyDescent="0.3">
      <c r="A758" s="1">
        <v>40927</v>
      </c>
      <c r="B758" s="2">
        <v>1.26E-2</v>
      </c>
      <c r="C758" s="2">
        <v>2.06E-2</v>
      </c>
      <c r="D758" s="2">
        <v>1.95E-2</v>
      </c>
      <c r="E758" s="2">
        <v>1.17E-2</v>
      </c>
      <c r="F758">
        <f t="shared" si="40"/>
        <v>1</v>
      </c>
      <c r="G758">
        <f t="shared" si="41"/>
        <v>2012</v>
      </c>
      <c r="L758" s="4">
        <f>IF(OR(F757=1, F757=3, F757=4, F757=5, F757=6,F757=9,F757=10,F757=11), B757-C757, IF(OR(F757=2, F757=7,F757=8,F757=12), C757-B757, ""))</f>
        <v>-1.38E-2</v>
      </c>
      <c r="M758" s="4">
        <v>1.1135737044172672E-3</v>
      </c>
      <c r="R758" s="4">
        <f>IF(OR(F757=1, F757=4, F757=9,F757=10,F757=11), D757-B757, IF(OR(F757=2,F757=3,F757=5,F757=6, F757=7,F757=8,F757=12), B757-D757, ""))</f>
        <v>-1.4000000000000002E-3</v>
      </c>
      <c r="S758" s="4">
        <v>2.7494206557330553E-3</v>
      </c>
      <c r="X758" s="2">
        <f>IF(OR(F757=1, F757=3, F757=4, F757=5,F757=9,F757=10,F757=11), B757-E757, IF(OR(F757=2, F757=6, F757=7,F757=8,F757=12), E757-B757, ""))</f>
        <v>-1.4E-3</v>
      </c>
      <c r="Y758" s="4">
        <v>4.0926472529032726E-4</v>
      </c>
      <c r="AD758" s="4">
        <f>IF(OR(F757=1, F757=3, F757=4, F757=5,F757=9,F757=10,F757=11), D757-C757, IF(OR(F757=2, F757=6, F757=7,F757=8,F757=12), C757-D757, ""))</f>
        <v>-1.52E-2</v>
      </c>
      <c r="AE758" s="4">
        <v>3.8629943601503226E-3</v>
      </c>
      <c r="AJ758" s="4">
        <f>IF(OR(F757=1,F757=2, F757=3,F757=9,F757=11,F757=12), C757-E757, IF(OR( F757=4, F757=5,F757=6, F757=7,F757=8,F757=10), E757-C757, ""))</f>
        <v>1.24E-2</v>
      </c>
      <c r="AK758" s="4">
        <v>-7.0430897912693996E-4</v>
      </c>
      <c r="AP758" s="4">
        <f>IF(OR(F757=1, F757=3,F757=4, F757=5,F757=9,F757=10,F757=11), D757-E757, IF(OR(F757=2,F757=6, F757=7,F757=8,F757=12), E757-D757, ""))</f>
        <v>-2.8000000000000004E-3</v>
      </c>
      <c r="AQ758" s="4">
        <v>3.1586853810233826E-3</v>
      </c>
    </row>
    <row r="759" spans="1:43" x14ac:dyDescent="0.3">
      <c r="A759" s="1">
        <v>40928</v>
      </c>
      <c r="B759" s="2">
        <v>6.0000000000000001E-3</v>
      </c>
      <c r="C759" s="2">
        <v>2.2700000000000001E-2</v>
      </c>
      <c r="D759" s="2">
        <v>3.4500000000000003E-2</v>
      </c>
      <c r="E759" s="2">
        <v>5.7000000000000002E-3</v>
      </c>
      <c r="F759">
        <f t="shared" si="40"/>
        <v>1</v>
      </c>
      <c r="G759">
        <f t="shared" si="41"/>
        <v>2012</v>
      </c>
      <c r="L759" s="4">
        <f>IF(OR(F758=1, F758=3, F758=4, F758=5, F758=6,F758=9,F758=10,F758=11), B758-C758, IF(OR(F758=2, F758=7,F758=8,F758=12), C758-B758, ""))</f>
        <v>-8.0000000000000002E-3</v>
      </c>
      <c r="M759" s="4">
        <v>7.7721452461698105E-3</v>
      </c>
      <c r="R759" s="4">
        <f>IF(OR(F758=1, F758=4, F758=9,F758=10,F758=11), D758-B758, IF(OR(F758=2,F758=3,F758=5,F758=6, F758=7,F758=8,F758=12), B758-D758, ""))</f>
        <v>6.8999999999999999E-3</v>
      </c>
      <c r="S759" s="4">
        <v>-9.6422117429904516E-4</v>
      </c>
      <c r="X759" s="2">
        <f>IF(OR(F758=1, F758=3, F758=4, F758=5,F758=9,F758=10,F758=11), B758-E758, IF(OR(F758=2, F758=6, F758=7,F758=8,F758=12), E758-B758, ""))</f>
        <v>8.9999999999999976E-4</v>
      </c>
      <c r="Y759" s="4">
        <v>5.3219499527039135E-3</v>
      </c>
      <c r="AD759" s="4">
        <f>IF(OR(F758=1, F758=3, F758=4, F758=5,F758=9,F758=10,F758=11), D758-C758, IF(OR(F758=2, F758=6, F758=7,F758=8,F758=12), C758-D758, ""))</f>
        <v>-1.1000000000000003E-3</v>
      </c>
      <c r="AE759" s="4">
        <v>6.8079240718707653E-3</v>
      </c>
      <c r="AJ759" s="4">
        <f>IF(OR(F758=1,F758=2, F758=3,F758=9,F758=11,F758=12), C758-E758, IF(OR( F758=4, F758=5,F758=6, F758=7,F758=8,F758=10), E758-C758, ""))</f>
        <v>8.8999999999999999E-3</v>
      </c>
      <c r="AK759" s="4">
        <v>-2.450195293465897E-3</v>
      </c>
      <c r="AP759" s="4">
        <f>IF(OR(F758=1, F758=3,F758=4, F758=5,F758=9,F758=10,F758=11), D758-E758, IF(OR(F758=2,F758=6, F758=7,F758=8,F758=12), E758-D758, ""))</f>
        <v>7.7999999999999996E-3</v>
      </c>
      <c r="AQ759" s="4">
        <v>4.3577287784048683E-3</v>
      </c>
    </row>
    <row r="760" spans="1:43" x14ac:dyDescent="0.3">
      <c r="A760" s="1">
        <v>40931</v>
      </c>
      <c r="B760" s="2">
        <v>-5.0000000000000001E-4</v>
      </c>
      <c r="C760" s="2">
        <v>-5.0000000000000001E-4</v>
      </c>
      <c r="D760" s="2">
        <v>4.0000000000000002E-4</v>
      </c>
      <c r="E760" s="2">
        <v>8.0000000000000004E-4</v>
      </c>
      <c r="F760">
        <f t="shared" si="40"/>
        <v>1</v>
      </c>
      <c r="G760">
        <f t="shared" si="41"/>
        <v>2012</v>
      </c>
      <c r="L760" s="4">
        <f>IF(OR(F759=1, F759=3, F759=4, F759=5, F759=6,F759=9,F759=10,F759=11), B759-C759, IF(OR(F759=2, F759=7,F759=8,F759=12), C759-B759, ""))</f>
        <v>-1.67E-2</v>
      </c>
      <c r="M760" s="4">
        <v>3.7802199874688996E-3</v>
      </c>
      <c r="R760" s="4">
        <f>IF(OR(F759=1, F759=4, F759=9,F759=10,F759=11), D759-B759, IF(OR(F759=2,F759=3,F759=5,F759=6, F759=7,F759=8,F759=12), B759-D759, ""))</f>
        <v>2.8500000000000004E-2</v>
      </c>
      <c r="S760" s="4">
        <v>3.0583626479391366E-3</v>
      </c>
      <c r="X760" s="2">
        <f>IF(OR(F759=1, F759=3, F759=4, F759=5,F759=9,F759=10,F759=11), B759-E759, IF(OR(F759=2, F759=6, F759=7,F759=8,F759=12), E759-B759, ""))</f>
        <v>2.9999999999999992E-4</v>
      </c>
      <c r="Y760" s="4">
        <v>3.8366437088604545E-3</v>
      </c>
      <c r="AD760" s="4">
        <f>IF(OR(F759=1, F759=3, F759=4, F759=5,F759=9,F759=10,F759=11), D759-C759, IF(OR(F759=2, F759=6, F759=7,F759=8,F759=12), C759-D759, ""))</f>
        <v>1.1800000000000001E-2</v>
      </c>
      <c r="AE760" s="4">
        <v>6.8385826354080363E-3</v>
      </c>
      <c r="AJ760" s="4">
        <f>IF(OR(F759=1,F759=2, F759=3,F759=9,F759=11,F759=12), C759-E759, IF(OR( F759=4, F759=5,F759=6, F759=7,F759=8,F759=10), E759-C759, ""))</f>
        <v>1.7000000000000001E-2</v>
      </c>
      <c r="AK760" s="4">
        <v>5.6423721391554889E-5</v>
      </c>
      <c r="AP760" s="4">
        <f>IF(OR(F759=1, F759=3,F759=4, F759=5,F759=9,F759=10,F759=11), D759-E759, IF(OR(F759=2,F759=6, F759=7,F759=8,F759=12), E759-D759, ""))</f>
        <v>2.8800000000000003E-2</v>
      </c>
      <c r="AQ760" s="4">
        <v>6.8950063567995911E-3</v>
      </c>
    </row>
    <row r="761" spans="1:43" x14ac:dyDescent="0.3">
      <c r="A761" s="1">
        <v>40932</v>
      </c>
      <c r="B761" s="2">
        <v>1.61E-2</v>
      </c>
      <c r="C761" s="2">
        <v>0</v>
      </c>
      <c r="D761" s="2">
        <v>3.3000000000000002E-2</v>
      </c>
      <c r="E761" s="2">
        <v>1.46E-2</v>
      </c>
      <c r="F761">
        <f t="shared" si="40"/>
        <v>1</v>
      </c>
      <c r="G761">
        <f t="shared" si="41"/>
        <v>2012</v>
      </c>
      <c r="L761" s="4">
        <f>IF(OR(F760=1, F760=3, F760=4, F760=5, F760=6,F760=9,F760=10,F760=11), B760-C760, IF(OR(F760=2, F760=7,F760=8,F760=12), C760-B760, ""))</f>
        <v>0</v>
      </c>
      <c r="M761" s="4">
        <v>-4.7689242864023557E-3</v>
      </c>
      <c r="R761" s="4">
        <f>IF(OR(F760=1, F760=4, F760=9,F760=10,F760=11), D760-B760, IF(OR(F760=2,F760=3,F760=5,F760=6, F760=7,F760=8,F760=12), B760-D760, ""))</f>
        <v>8.9999999999999998E-4</v>
      </c>
      <c r="S761" s="4">
        <v>3.1002825128676578E-3</v>
      </c>
      <c r="X761" s="2">
        <f>IF(OR(F760=1, F760=3, F760=4, F760=5,F760=9,F760=10,F760=11), B760-E760, IF(OR(F760=2, F760=6, F760=7,F760=8,F760=12), E760-B760, ""))</f>
        <v>-1.2999999999999999E-3</v>
      </c>
      <c r="Y761" s="4">
        <v>-6.2719198174841471E-3</v>
      </c>
      <c r="AD761" s="4">
        <f>IF(OR(F760=1, F760=3, F760=4, F760=5,F760=9,F760=10,F760=11), D760-C760, IF(OR(F760=2, F760=6, F760=7,F760=8,F760=12), C760-D760, ""))</f>
        <v>8.9999999999999998E-4</v>
      </c>
      <c r="AE761" s="4">
        <v>-1.6686417735346975E-3</v>
      </c>
      <c r="AJ761" s="4">
        <f>IF(OR(F760=1,F760=2, F760=3,F760=9,F760=11,F760=12), C760-E760, IF(OR( F760=4, F760=5,F760=6, F760=7,F760=8,F760=10), E760-C760, ""))</f>
        <v>-1.2999999999999999E-3</v>
      </c>
      <c r="AK761" s="4">
        <v>-1.5029955310817923E-3</v>
      </c>
      <c r="AP761" s="4">
        <f>IF(OR(F760=1, F760=3,F760=4, F760=5,F760=9,F760=10,F760=11), D760-E760, IF(OR(F760=2,F760=6, F760=7,F760=8,F760=12), E760-D760, ""))</f>
        <v>-4.0000000000000002E-4</v>
      </c>
      <c r="AQ761" s="4">
        <v>-3.1716373046164897E-3</v>
      </c>
    </row>
    <row r="762" spans="1:43" x14ac:dyDescent="0.3">
      <c r="A762" s="1">
        <v>40933</v>
      </c>
      <c r="B762" s="2">
        <v>6.0000000000000001E-3</v>
      </c>
      <c r="C762" s="2">
        <v>3.5000000000000003E-2</v>
      </c>
      <c r="D762" s="2">
        <v>2.3E-3</v>
      </c>
      <c r="E762" s="2">
        <v>4.7999999999999996E-3</v>
      </c>
      <c r="F762">
        <f t="shared" si="40"/>
        <v>1</v>
      </c>
      <c r="G762">
        <f t="shared" si="41"/>
        <v>2012</v>
      </c>
      <c r="L762" s="4">
        <f>IF(OR(F761=1, F761=3, F761=4, F761=5, F761=6,F761=9,F761=10,F761=11), B761-C761, IF(OR(F761=2, F761=7,F761=8,F761=12), C761-B761, ""))</f>
        <v>1.61E-2</v>
      </c>
      <c r="M762" s="4">
        <v>-1.6125045112849474E-3</v>
      </c>
      <c r="R762" s="4">
        <f>IF(OR(F761=1, F761=4, F761=9,F761=10,F761=11), D761-B761, IF(OR(F761=2,F761=3,F761=5,F761=6, F761=7,F761=8,F761=12), B761-D761, ""))</f>
        <v>1.6900000000000002E-2</v>
      </c>
      <c r="S762" s="4">
        <v>3.818787065447209E-3</v>
      </c>
      <c r="X762" s="2">
        <f>IF(OR(F761=1, F761=3, F761=4, F761=5,F761=9,F761=10,F761=11), B761-E761, IF(OR(F761=2, F761=6, F761=7,F761=8,F761=12), E761-B761, ""))</f>
        <v>1.4999999999999996E-3</v>
      </c>
      <c r="Y762" s="4">
        <v>-4.5052849310507799E-4</v>
      </c>
      <c r="AD762" s="4">
        <f>IF(OR(F761=1, F761=3, F761=4, F761=5,F761=9,F761=10,F761=11), D761-C761, IF(OR(F761=2, F761=6, F761=7,F761=8,F761=12), C761-D761, ""))</f>
        <v>3.3000000000000002E-2</v>
      </c>
      <c r="AE762" s="4">
        <v>2.2062825541622616E-3</v>
      </c>
      <c r="AJ762" s="4">
        <f>IF(OR(F761=1,F761=2, F761=3,F761=9,F761=11,F761=12), C761-E761, IF(OR( F761=4, F761=5,F761=6, F761=7,F761=8,F761=10), E761-C761, ""))</f>
        <v>-1.46E-2</v>
      </c>
      <c r="AK762" s="4">
        <v>1.1619760181798694E-3</v>
      </c>
      <c r="AP762" s="4">
        <f>IF(OR(F761=1, F761=3,F761=4, F761=5,F761=9,F761=10,F761=11), D761-E761, IF(OR(F761=2,F761=6, F761=7,F761=8,F761=12), E761-D761, ""))</f>
        <v>1.84E-2</v>
      </c>
      <c r="AQ762" s="4">
        <v>3.368258572342131E-3</v>
      </c>
    </row>
    <row r="763" spans="1:43" x14ac:dyDescent="0.3">
      <c r="A763" s="1">
        <v>40935</v>
      </c>
      <c r="B763" s="2">
        <v>8.9999999999999993E-3</v>
      </c>
      <c r="C763" s="2">
        <v>-4.4000000000000003E-3</v>
      </c>
      <c r="D763" s="2">
        <v>-4.4000000000000003E-3</v>
      </c>
      <c r="E763" s="2">
        <v>9.1999999999999998E-3</v>
      </c>
      <c r="F763">
        <f t="shared" si="40"/>
        <v>1</v>
      </c>
      <c r="G763">
        <f t="shared" si="41"/>
        <v>2012</v>
      </c>
      <c r="L763" s="4">
        <f>IF(OR(F762=1, F762=3, F762=4, F762=5, F762=6,F762=9,F762=10,F762=11), B762-C762, IF(OR(F762=2, F762=7,F762=8,F762=12), C762-B762, ""))</f>
        <v>-2.9000000000000005E-2</v>
      </c>
      <c r="M763" s="4">
        <v>1.3265245014293368E-3</v>
      </c>
      <c r="R763" s="4">
        <f>IF(OR(F762=1, F762=4, F762=9,F762=10,F762=11), D762-B762, IF(OR(F762=2,F762=3,F762=5,F762=6, F762=7,F762=8,F762=12), B762-D762, ""))</f>
        <v>-3.7000000000000002E-3</v>
      </c>
      <c r="S763" s="4">
        <v>-1.243790874670012E-3</v>
      </c>
      <c r="X763" s="2">
        <f>IF(OR(F762=1, F762=3, F762=4, F762=5,F762=9,F762=10,F762=11), B762-E762, IF(OR(F762=2, F762=6, F762=7,F762=8,F762=12), E762-B762, ""))</f>
        <v>1.2000000000000005E-3</v>
      </c>
      <c r="Y763" s="4">
        <v>9.3470018580804788E-4</v>
      </c>
      <c r="AD763" s="4">
        <f>IF(OR(F762=1, F762=3, F762=4, F762=5,F762=9,F762=10,F762=11), D762-C762, IF(OR(F762=2, F762=6, F762=7,F762=8,F762=12), C762-D762, ""))</f>
        <v>-3.2700000000000007E-2</v>
      </c>
      <c r="AE763" s="4">
        <v>8.273362675932476E-5</v>
      </c>
      <c r="AJ763" s="4">
        <f>IF(OR(F762=1,F762=2, F762=3,F762=9,F762=11,F762=12), C762-E762, IF(OR( F762=4, F762=5,F762=6, F762=7,F762=8,F762=10), E762-C762, ""))</f>
        <v>3.0200000000000005E-2</v>
      </c>
      <c r="AK763" s="4">
        <v>-3.9182431562128885E-4</v>
      </c>
      <c r="AP763" s="4">
        <f>IF(OR(F762=1, F762=3,F762=4, F762=5,F762=9,F762=10,F762=11), D762-E762, IF(OR(F762=2,F762=6, F762=7,F762=8,F762=12), E762-D762, ""))</f>
        <v>-2.4999999999999996E-3</v>
      </c>
      <c r="AQ763" s="4">
        <v>-3.0909068886196409E-4</v>
      </c>
    </row>
    <row r="764" spans="1:43" x14ac:dyDescent="0.3">
      <c r="A764" s="1">
        <v>40938</v>
      </c>
      <c r="B764" s="2">
        <v>-2.2599999999999999E-2</v>
      </c>
      <c r="C764" s="2">
        <v>-2.6700000000000002E-2</v>
      </c>
      <c r="D764" s="2">
        <v>-2.8199999999999999E-2</v>
      </c>
      <c r="E764" s="2">
        <v>-2.1499999999999998E-2</v>
      </c>
      <c r="F764">
        <f t="shared" si="40"/>
        <v>1</v>
      </c>
      <c r="G764">
        <f t="shared" si="41"/>
        <v>2012</v>
      </c>
      <c r="L764" s="4">
        <f>IF(OR(F763=1, F763=3, F763=4, F763=5, F763=6,F763=9,F763=10,F763=11), B763-C763, IF(OR(F763=2, F763=7,F763=8,F763=12), C763-B763, ""))</f>
        <v>1.3399999999999999E-2</v>
      </c>
      <c r="M764" s="4">
        <v>3.2909673387372597E-3</v>
      </c>
      <c r="R764" s="4">
        <f>IF(OR(F763=1, F763=4, F763=9,F763=10,F763=11), D763-B763, IF(OR(F763=2,F763=3,F763=5,F763=6, F763=7,F763=8,F763=12), B763-D763, ""))</f>
        <v>-1.3399999999999999E-2</v>
      </c>
      <c r="S764" s="4">
        <v>-9.7065141056186174E-5</v>
      </c>
      <c r="X764" s="2">
        <f>IF(OR(F763=1, F763=3, F763=4, F763=5,F763=9,F763=10,F763=11), B763-E763, IF(OR(F763=2, F763=6, F763=7,F763=8,F763=12), E763-B763, ""))</f>
        <v>-2.0000000000000052E-4</v>
      </c>
      <c r="Y764" s="4">
        <v>4.8912159876132923E-3</v>
      </c>
      <c r="AD764" s="4">
        <f>IF(OR(F763=1, F763=3, F763=4, F763=5,F763=9,F763=10,F763=11), D763-C763, IF(OR(F763=2, F763=6, F763=7,F763=8,F763=12), C763-D763, ""))</f>
        <v>0</v>
      </c>
      <c r="AE764" s="4">
        <v>3.1939021976810735E-3</v>
      </c>
      <c r="AJ764" s="4">
        <f>IF(OR(F763=1,F763=2, F763=3,F763=9,F763=11,F763=12), C763-E763, IF(OR( F763=4, F763=5,F763=6, F763=7,F763=8,F763=10), E763-C763, ""))</f>
        <v>-1.3600000000000001E-2</v>
      </c>
      <c r="AK764" s="4">
        <v>1.6002486488760326E-3</v>
      </c>
      <c r="AP764" s="4">
        <f>IF(OR(F763=1, F763=3,F763=4, F763=5,F763=9,F763=10,F763=11), D763-E763, IF(OR(F763=2,F763=6, F763=7,F763=8,F763=12), E763-D763, ""))</f>
        <v>-1.3600000000000001E-2</v>
      </c>
      <c r="AQ764" s="4">
        <v>4.7941508465571062E-3</v>
      </c>
    </row>
    <row r="765" spans="1:43" x14ac:dyDescent="0.3">
      <c r="A765" s="1">
        <v>40939</v>
      </c>
      <c r="B765" s="2">
        <v>2.1999999999999999E-2</v>
      </c>
      <c r="C765" s="2">
        <v>3.4599999999999999E-2</v>
      </c>
      <c r="D765" s="2">
        <v>4.0099999999999997E-2</v>
      </c>
      <c r="E765" s="2">
        <v>1.9599999999999999E-2</v>
      </c>
      <c r="F765">
        <f t="shared" si="40"/>
        <v>1</v>
      </c>
      <c r="G765">
        <f t="shared" si="41"/>
        <v>2012</v>
      </c>
      <c r="L765" s="4">
        <f>IF(OR(F764=1, F764=3, F764=4, F764=5, F764=6,F764=9,F764=10,F764=11), B764-C764, IF(OR(F764=2, F764=7,F764=8,F764=12), C764-B764, ""))</f>
        <v>4.1000000000000029E-3</v>
      </c>
      <c r="M765" s="4">
        <v>3.2136211673750598E-3</v>
      </c>
      <c r="R765" s="4">
        <f>IF(OR(F764=1, F764=4, F764=9,F764=10,F764=11), D764-B764, IF(OR(F764=2,F764=3,F764=5,F764=6, F764=7,F764=8,F764=12), B764-D764, ""))</f>
        <v>-5.6000000000000008E-3</v>
      </c>
      <c r="S765" s="4">
        <v>-6.777797426164087E-3</v>
      </c>
      <c r="X765" s="2">
        <f>IF(OR(F764=1, F764=3, F764=4, F764=5,F764=9,F764=10,F764=11), B764-E764, IF(OR(F764=2, F764=6, F764=7,F764=8,F764=12), E764-B764, ""))</f>
        <v>-1.1000000000000003E-3</v>
      </c>
      <c r="Y765" s="4">
        <v>2.2437033444383317E-3</v>
      </c>
      <c r="AD765" s="4">
        <f>IF(OR(F764=1, F764=3, F764=4, F764=5,F764=9,F764=10,F764=11), D764-C764, IF(OR(F764=2, F764=6, F764=7,F764=8,F764=12), C764-D764, ""))</f>
        <v>-1.4999999999999979E-3</v>
      </c>
      <c r="AE765" s="4">
        <v>-3.5641762587890272E-3</v>
      </c>
      <c r="AJ765" s="4">
        <f>IF(OR(F764=1,F764=2, F764=3,F764=9,F764=11,F764=12), C764-E764, IF(OR( F764=4, F764=5,F764=6, F764=7,F764=8,F764=10), E764-C764, ""))</f>
        <v>-5.2000000000000032E-3</v>
      </c>
      <c r="AK765" s="4">
        <v>-9.6991782293672814E-4</v>
      </c>
      <c r="AP765" s="4">
        <f>IF(OR(F764=1, F764=3,F764=4, F764=5,F764=9,F764=10,F764=11), D764-E764, IF(OR(F764=2,F764=6, F764=7,F764=8,F764=12), E764-D764, ""))</f>
        <v>-6.7000000000000011E-3</v>
      </c>
      <c r="AQ765" s="4">
        <v>-4.5340940817257553E-3</v>
      </c>
    </row>
    <row r="766" spans="1:43" x14ac:dyDescent="0.3">
      <c r="A766" s="1">
        <v>40940</v>
      </c>
      <c r="B766" s="2">
        <v>7.0000000000000001E-3</v>
      </c>
      <c r="C766" s="2">
        <v>3.3E-3</v>
      </c>
      <c r="D766" s="2">
        <v>3.0000000000000001E-3</v>
      </c>
      <c r="E766" s="2">
        <v>6.1999999999999998E-3</v>
      </c>
      <c r="F766">
        <f t="shared" si="40"/>
        <v>2</v>
      </c>
      <c r="G766">
        <f t="shared" si="41"/>
        <v>2012</v>
      </c>
      <c r="L766" s="4">
        <f>IF(OR(F765=1, F765=3, F765=4, F765=5, F765=6,F765=9,F765=10,F765=11), B765-C765, IF(OR(F765=2, F765=7,F765=8,F765=12), C765-B765, ""))</f>
        <v>-1.26E-2</v>
      </c>
      <c r="M766" s="4">
        <v>-3.7281737930535529E-3</v>
      </c>
      <c r="R766" s="4">
        <f>IF(OR(F765=1, F765=4, F765=9,F765=10,F765=11), D765-B765, IF(OR(F765=2,F765=3,F765=5,F765=6, F765=7,F765=8,F765=12), B765-D765, ""))</f>
        <v>1.8099999999999998E-2</v>
      </c>
      <c r="S766" s="4">
        <v>2.6407908936060664E-3</v>
      </c>
      <c r="X766" s="2">
        <f>IF(OR(F765=1, F765=3, F765=4, F765=5,F765=9,F765=10,F765=11), B765-E765, IF(OR(F765=2, F765=6, F765=7,F765=8,F765=12), E765-B765, ""))</f>
        <v>2.3999999999999994E-3</v>
      </c>
      <c r="Y766" s="4">
        <v>-4.1060768035400923E-3</v>
      </c>
      <c r="AD766" s="4">
        <f>IF(OR(F765=1, F765=3, F765=4, F765=5,F765=9,F765=10,F765=11), D765-C765, IF(OR(F765=2, F765=6, F765=7,F765=8,F765=12), C765-D765, ""))</f>
        <v>5.4999999999999979E-3</v>
      </c>
      <c r="AE766" s="4">
        <v>-1.0873828994474866E-3</v>
      </c>
      <c r="AJ766" s="4">
        <f>IF(OR(F765=1,F765=2, F765=3,F765=9,F765=11,F765=12), C765-E765, IF(OR( F765=4, F765=5,F765=6, F765=7,F765=8,F765=10), E765-C765, ""))</f>
        <v>1.4999999999999999E-2</v>
      </c>
      <c r="AK766" s="4">
        <v>-3.7790301048653933E-4</v>
      </c>
      <c r="AP766" s="4">
        <f>IF(OR(F765=1, F765=3,F765=4, F765=5,F765=9,F765=10,F765=11), D765-E765, IF(OR(F765=2,F765=6, F765=7,F765=8,F765=12), E765-D765, ""))</f>
        <v>2.0499999999999997E-2</v>
      </c>
      <c r="AQ766" s="4">
        <v>-1.4652859099340259E-3</v>
      </c>
    </row>
    <row r="767" spans="1:43" x14ac:dyDescent="0.3">
      <c r="A767" s="1">
        <v>40941</v>
      </c>
      <c r="B767" s="2">
        <v>6.4999999999999997E-3</v>
      </c>
      <c r="C767" s="2">
        <v>5.0000000000000001E-4</v>
      </c>
      <c r="D767" s="2">
        <v>4.3E-3</v>
      </c>
      <c r="E767" s="2">
        <v>7.6E-3</v>
      </c>
      <c r="F767">
        <f t="shared" si="40"/>
        <v>2</v>
      </c>
      <c r="G767">
        <f t="shared" si="41"/>
        <v>2012</v>
      </c>
      <c r="L767" s="4">
        <f>IF(OR(F766=1, F766=3, F766=4, F766=5, F766=6,F766=9,F766=10,F766=11), B766-C766, IF(OR(F766=2, F766=7,F766=8,F766=12), C766-B766, ""))</f>
        <v>-3.7000000000000002E-3</v>
      </c>
      <c r="M767" s="4">
        <v>6.7813098524889415E-3</v>
      </c>
      <c r="R767" s="4">
        <f>IF(OR(F766=1, F766=4, F766=9,F766=10,F766=11), D766-B766, IF(OR(F766=2,F766=3,F766=5,F766=6, F766=7,F766=8,F766=12), B766-D766, ""))</f>
        <v>4.0000000000000001E-3</v>
      </c>
      <c r="S767" s="4">
        <v>-7.4627571374384204E-4</v>
      </c>
      <c r="X767" s="2">
        <f>IF(OR(F766=1, F766=3, F766=4, F766=5,F766=9,F766=10,F766=11), B766-E766, IF(OR(F766=2, F766=6, F766=7,F766=8,F766=12), E766-B766, ""))</f>
        <v>-8.0000000000000036E-4</v>
      </c>
      <c r="Y767" s="4">
        <v>6.7016461151483374E-3</v>
      </c>
      <c r="AD767" s="4">
        <f>IF(OR(F766=1, F766=3, F766=4, F766=5,F766=9,F766=10,F766=11), D766-C766, IF(OR(F766=2, F766=6, F766=7,F766=8,F766=12), C766-D766, ""))</f>
        <v>2.9999999999999992E-4</v>
      </c>
      <c r="AE767" s="4">
        <v>6.0350341387450986E-3</v>
      </c>
      <c r="AJ767" s="4">
        <f>IF(OR(F766=1,F766=2, F766=3,F766=9,F766=11,F766=12), C766-E766, IF(OR( F766=4, F766=5,F766=6, F766=7,F766=8,F766=10), E766-C766, ""))</f>
        <v>-2.8999999999999998E-3</v>
      </c>
      <c r="AK767" s="4">
        <v>-7.9663737340604154E-5</v>
      </c>
      <c r="AP767" s="4">
        <f>IF(OR(F766=1, F766=3,F766=4, F766=5,F766=9,F766=10,F766=11), D766-E766, IF(OR(F766=2,F766=6, F766=7,F766=8,F766=12), E766-D766, ""))</f>
        <v>3.1999999999999997E-3</v>
      </c>
      <c r="AQ767" s="4">
        <v>5.9553704014044945E-3</v>
      </c>
    </row>
    <row r="768" spans="1:43" x14ac:dyDescent="0.3">
      <c r="A768" s="1">
        <v>40942</v>
      </c>
      <c r="B768" s="2">
        <v>1.06E-2</v>
      </c>
      <c r="C768" s="2">
        <v>1.7000000000000001E-2</v>
      </c>
      <c r="D768" s="2">
        <v>1.4200000000000001E-2</v>
      </c>
      <c r="E768" s="2">
        <v>9.9000000000000008E-3</v>
      </c>
      <c r="F768">
        <f t="shared" si="40"/>
        <v>2</v>
      </c>
      <c r="G768">
        <f t="shared" si="41"/>
        <v>2012</v>
      </c>
      <c r="L768" s="4">
        <f>IF(OR(F767=1, F767=3, F767=4, F767=5, F767=6,F767=9,F767=10,F767=11), B767-C767, IF(OR(F767=2, F767=7,F767=8,F767=12), C767-B767, ""))</f>
        <v>-6.0000000000000001E-3</v>
      </c>
      <c r="M768" s="4">
        <v>1.7272609544666767E-3</v>
      </c>
      <c r="R768" s="4">
        <f>IF(OR(F767=1, F767=4, F767=9,F767=10,F767=11), D767-B767, IF(OR(F767=2,F767=3,F767=5,F767=6, F767=7,F767=8,F767=12), B767-D767, ""))</f>
        <v>2.1999999999999997E-3</v>
      </c>
      <c r="S768" s="4">
        <v>3.091531278712947E-3</v>
      </c>
      <c r="X768" s="2">
        <f>IF(OR(F767=1, F767=3, F767=4, F767=5,F767=9,F767=10,F767=11), B767-E767, IF(OR(F767=2, F767=6, F767=7,F767=8,F767=12), E767-B767, ""))</f>
        <v>1.1000000000000003E-3</v>
      </c>
      <c r="Y768" s="4">
        <v>1.0839251271177409E-3</v>
      </c>
      <c r="AD768" s="4">
        <f>IF(OR(F767=1, F767=3, F767=4, F767=5,F767=9,F767=10,F767=11), D767-C767, IF(OR(F767=2, F767=6, F767=7,F767=8,F767=12), C767-D767, ""))</f>
        <v>-3.8E-3</v>
      </c>
      <c r="AE768" s="4">
        <v>4.8187922331796237E-3</v>
      </c>
      <c r="AJ768" s="4">
        <f>IF(OR(F767=1,F767=2, F767=3,F767=9,F767=11,F767=12), C767-E767, IF(OR( F767=4, F767=5,F767=6, F767=7,F767=8,F767=10), E767-C767, ""))</f>
        <v>-7.1000000000000004E-3</v>
      </c>
      <c r="AK768" s="4">
        <v>6.4333582734893576E-4</v>
      </c>
      <c r="AP768" s="4">
        <f>IF(OR(F767=1, F767=3,F767=4, F767=5,F767=9,F767=10,F767=11), D767-E767, IF(OR(F767=2,F767=6, F767=7,F767=8,F767=12), E767-D767, ""))</f>
        <v>3.3E-3</v>
      </c>
      <c r="AQ768" s="4">
        <v>4.1754564058306878E-3</v>
      </c>
    </row>
    <row r="769" spans="1:43" x14ac:dyDescent="0.3">
      <c r="A769" s="1">
        <v>40945</v>
      </c>
      <c r="B769" s="2">
        <v>6.7000000000000002E-3</v>
      </c>
      <c r="C769" s="2">
        <v>1.14E-2</v>
      </c>
      <c r="D769" s="2">
        <v>1.34E-2</v>
      </c>
      <c r="E769" s="2">
        <v>5.7999999999999996E-3</v>
      </c>
      <c r="F769">
        <f t="shared" si="40"/>
        <v>2</v>
      </c>
      <c r="G769">
        <f t="shared" si="41"/>
        <v>2012</v>
      </c>
      <c r="L769" s="4">
        <f>IF(OR(F768=1, F768=3, F768=4, F768=5, F768=6,F768=9,F768=10,F768=11), B768-C768, IF(OR(F768=2, F768=7,F768=8,F768=12), C768-B768, ""))</f>
        <v>6.4000000000000012E-3</v>
      </c>
      <c r="M769" s="4">
        <v>8.4114259792292152E-3</v>
      </c>
      <c r="R769" s="4">
        <f>IF(OR(F768=1, F768=4, F768=9,F768=10,F768=11), D768-B768, IF(OR(F768=2,F768=3,F768=5,F768=6, F768=7,F768=8,F768=12), B768-D768, ""))</f>
        <v>-3.6000000000000008E-3</v>
      </c>
      <c r="S769" s="4">
        <v>-3.404919091297795E-3</v>
      </c>
      <c r="X769" s="2">
        <f>IF(OR(F768=1, F768=3, F768=4, F768=5,F768=9,F768=10,F768=11), B768-E768, IF(OR(F768=2, F768=6, F768=7,F768=8,F768=12), E768-B768, ""))</f>
        <v>-6.9999999999999923E-4</v>
      </c>
      <c r="Y769" s="4">
        <v>8.2842013710661029E-3</v>
      </c>
      <c r="AD769" s="4">
        <f>IF(OR(F768=1, F768=3, F768=4, F768=5,F768=9,F768=10,F768=11), D768-C768, IF(OR(F768=2, F768=6, F768=7,F768=8,F768=12), C768-D768, ""))</f>
        <v>2.8000000000000004E-3</v>
      </c>
      <c r="AE769" s="4">
        <v>5.0065068879314202E-3</v>
      </c>
      <c r="AJ769" s="4">
        <f>IF(OR(F768=1,F768=2, F768=3,F768=9,F768=11,F768=12), C768-E768, IF(OR( F768=4, F768=5,F768=6, F768=7,F768=8,F768=10), E768-C768, ""))</f>
        <v>7.1000000000000004E-3</v>
      </c>
      <c r="AK769" s="4">
        <v>1.2722460816311232E-4</v>
      </c>
      <c r="AP769" s="4">
        <f>IF(OR(F768=1, F768=3,F768=4, F768=5,F768=9,F768=10,F768=11), D768-E768, IF(OR(F768=2,F768=6, F768=7,F768=8,F768=12), E768-D768, ""))</f>
        <v>-4.3E-3</v>
      </c>
      <c r="AQ769" s="4">
        <v>4.8792822797683079E-3</v>
      </c>
    </row>
    <row r="770" spans="1:43" x14ac:dyDescent="0.3">
      <c r="A770" s="1">
        <v>40946</v>
      </c>
      <c r="B770" s="2">
        <v>-4.8999999999999998E-3</v>
      </c>
      <c r="C770" s="2">
        <v>-2.5999999999999999E-3</v>
      </c>
      <c r="D770" s="2">
        <v>5.4000000000000003E-3</v>
      </c>
      <c r="E770" s="2">
        <v>-4.7999999999999996E-3</v>
      </c>
      <c r="F770">
        <f t="shared" si="40"/>
        <v>2</v>
      </c>
      <c r="G770">
        <f t="shared" si="41"/>
        <v>2012</v>
      </c>
      <c r="L770" s="4">
        <f>IF(OR(F769=1, F769=3, F769=4, F769=5, F769=6,F769=9,F769=10,F769=11), B769-C769, IF(OR(F769=2, F769=7,F769=8,F769=12), C769-B769, ""))</f>
        <v>4.7000000000000002E-3</v>
      </c>
      <c r="M770" s="4">
        <v>1.0141125723040149E-2</v>
      </c>
      <c r="R770" s="4">
        <f>IF(OR(F769=1, F769=4, F769=9,F769=10,F769=11), D769-B769, IF(OR(F769=2,F769=3,F769=5,F769=6, F769=7,F769=8,F769=12), B769-D769, ""))</f>
        <v>-6.7000000000000002E-3</v>
      </c>
      <c r="S770" s="4">
        <v>-5.5586724987858292E-3</v>
      </c>
      <c r="X770" s="2">
        <f>IF(OR(F769=1, F769=3, F769=4, F769=5,F769=9,F769=10,F769=11), B769-E769, IF(OR(F769=2, F769=6, F769=7,F769=8,F769=12), E769-B769, ""))</f>
        <v>-9.0000000000000063E-4</v>
      </c>
      <c r="Y770" s="4">
        <v>1.0052753483131206E-2</v>
      </c>
      <c r="AD770" s="4">
        <f>IF(OR(F769=1, F769=3, F769=4, F769=5,F769=9,F769=10,F769=11), D769-C769, IF(OR(F769=2, F769=6, F769=7,F769=8,F769=12), C769-D769, ""))</f>
        <v>-2E-3</v>
      </c>
      <c r="AE770" s="4">
        <v>4.5824532242543202E-3</v>
      </c>
      <c r="AJ770" s="4">
        <f>IF(OR(F769=1,F769=2, F769=3,F769=9,F769=11,F769=12), C769-E769, IF(OR( F769=4, F769=5,F769=6, F769=7,F769=8,F769=10), E769-C769, ""))</f>
        <v>5.6000000000000008E-3</v>
      </c>
      <c r="AK770" s="4">
        <v>8.8372239908943162E-5</v>
      </c>
      <c r="AP770" s="4">
        <f>IF(OR(F769=1, F769=3,F769=4, F769=5,F769=9,F769=10,F769=11), D769-E769, IF(OR(F769=2,F769=6, F769=7,F769=8,F769=12), E769-D769, ""))</f>
        <v>-7.6000000000000009E-3</v>
      </c>
      <c r="AQ770" s="4">
        <v>4.494080984345377E-3</v>
      </c>
    </row>
    <row r="771" spans="1:43" x14ac:dyDescent="0.3">
      <c r="A771" s="1">
        <v>40947</v>
      </c>
      <c r="B771" s="2">
        <v>6.1999999999999998E-3</v>
      </c>
      <c r="C771" s="2">
        <v>2.3999999999999998E-3</v>
      </c>
      <c r="D771" s="2">
        <v>-4.0000000000000002E-4</v>
      </c>
      <c r="E771" s="2">
        <v>4.7999999999999996E-3</v>
      </c>
      <c r="F771">
        <f t="shared" ref="F771:F834" si="42">MONTH(A:A)</f>
        <v>2</v>
      </c>
      <c r="G771">
        <f t="shared" ref="G771:G834" si="43">YEAR(A:A)</f>
        <v>2012</v>
      </c>
      <c r="L771" s="4">
        <f>IF(OR(F770=1, F770=3, F770=4, F770=5, F770=6,F770=9,F770=10,F770=11), B770-C770, IF(OR(F770=2, F770=7,F770=8,F770=12), C770-B770, ""))</f>
        <v>2.3E-3</v>
      </c>
      <c r="M771" s="4">
        <v>-5.1232963928170908E-3</v>
      </c>
      <c r="R771" s="4">
        <f>IF(OR(F770=1, F770=4, F770=9,F770=10,F770=11), D770-B770, IF(OR(F770=2,F770=3,F770=5,F770=6, F770=7,F770=8,F770=12), B770-D770, ""))</f>
        <v>-1.03E-2</v>
      </c>
      <c r="S771" s="4">
        <v>3.5893626679900717E-4</v>
      </c>
      <c r="X771" s="2">
        <f>IF(OR(F770=1, F770=3, F770=4, F770=5,F770=9,F770=10,F770=11), B770-E770, IF(OR(F770=2, F770=6, F770=7,F770=8,F770=12), E770-B770, ""))</f>
        <v>1.0000000000000026E-4</v>
      </c>
      <c r="Y771" s="4">
        <v>-5.4918876889301083E-3</v>
      </c>
      <c r="AD771" s="4">
        <f>IF(OR(F770=1, F770=3, F770=4, F770=5,F770=9,F770=10,F770=11), D770-C770, IF(OR(F770=2, F770=6, F770=7,F770=8,F770=12), C770-D770, ""))</f>
        <v>-8.0000000000000002E-3</v>
      </c>
      <c r="AE771" s="4">
        <v>-4.7643601260180836E-3</v>
      </c>
      <c r="AJ771" s="4">
        <f>IF(OR(F770=1,F770=2, F770=3,F770=9,F770=11,F770=12), C770-E770, IF(OR( F770=4, F770=5,F770=6, F770=7,F770=8,F770=10), E770-C770, ""))</f>
        <v>2.1999999999999997E-3</v>
      </c>
      <c r="AK771" s="4">
        <v>3.685912961130175E-4</v>
      </c>
      <c r="AP771" s="4">
        <f>IF(OR(F770=1, F770=3,F770=4, F770=5,F770=9,F770=10,F770=11), D770-E770, IF(OR(F770=2,F770=6, F770=7,F770=8,F770=12), E770-D770, ""))</f>
        <v>-1.0200000000000001E-2</v>
      </c>
      <c r="AQ771" s="4">
        <v>-5.1329514221311011E-3</v>
      </c>
    </row>
    <row r="772" spans="1:43" x14ac:dyDescent="0.3">
      <c r="A772" s="1">
        <v>40948</v>
      </c>
      <c r="B772" s="2">
        <v>8.2000000000000007E-3</v>
      </c>
      <c r="C772" s="2">
        <v>1.52E-2</v>
      </c>
      <c r="D772" s="2">
        <v>1.8200000000000001E-2</v>
      </c>
      <c r="E772" s="2">
        <v>7.0000000000000001E-3</v>
      </c>
      <c r="F772">
        <f t="shared" si="42"/>
        <v>2</v>
      </c>
      <c r="G772">
        <f t="shared" si="43"/>
        <v>2012</v>
      </c>
      <c r="L772" s="4">
        <f>IF(OR(F771=1, F771=3, F771=4, F771=5, F771=6,F771=9,F771=10,F771=11), B771-C771, IF(OR(F771=2, F771=7,F771=8,F771=12), C771-B771, ""))</f>
        <v>-3.8E-3</v>
      </c>
      <c r="M772" s="4">
        <v>1.0355268713665962E-3</v>
      </c>
      <c r="R772" s="4">
        <f>IF(OR(F771=1, F771=4, F771=9,F771=10,F771=11), D771-B771, IF(OR(F771=2,F771=3,F771=5,F771=6, F771=7,F771=8,F771=12), B771-D771, ""))</f>
        <v>6.6E-3</v>
      </c>
      <c r="S772" s="4">
        <v>2.3860965628903132E-3</v>
      </c>
      <c r="X772" s="2">
        <f>IF(OR(F771=1, F771=3, F771=4, F771=5,F771=9,F771=10,F771=11), B771-E771, IF(OR(F771=2, F771=6, F771=7,F771=8,F771=12), E771-B771, ""))</f>
        <v>-1.4000000000000002E-3</v>
      </c>
      <c r="Y772" s="4">
        <v>-2.2296185456804505E-4</v>
      </c>
      <c r="AD772" s="4">
        <f>IF(OR(F771=1, F771=3, F771=4, F771=5,F771=9,F771=10,F771=11), D771-C771, IF(OR(F771=2, F771=6, F771=7,F771=8,F771=12), C771-D771, ""))</f>
        <v>2.8E-3</v>
      </c>
      <c r="AE772" s="4">
        <v>3.4216234342569095E-3</v>
      </c>
      <c r="AJ772" s="4">
        <f>IF(OR(F771=1,F771=2, F771=3,F771=9,F771=11,F771=12), C771-E771, IF(OR( F771=4, F771=5,F771=6, F771=7,F771=8,F771=10), E771-C771, ""))</f>
        <v>-2.3999999999999998E-3</v>
      </c>
      <c r="AK772" s="4">
        <v>1.2584887259346413E-3</v>
      </c>
      <c r="AP772" s="4">
        <f>IF(OR(F771=1, F771=3,F771=4, F771=5,F771=9,F771=10,F771=11), D771-E771, IF(OR(F771=2,F771=6, F771=7,F771=8,F771=12), E771-D771, ""))</f>
        <v>5.1999999999999998E-3</v>
      </c>
      <c r="AQ772" s="4">
        <v>2.1631347083222682E-3</v>
      </c>
    </row>
    <row r="773" spans="1:43" x14ac:dyDescent="0.3">
      <c r="A773" s="1">
        <v>40949</v>
      </c>
      <c r="B773" s="2">
        <v>-5.7000000000000002E-3</v>
      </c>
      <c r="C773" s="2">
        <v>-8.8000000000000005E-3</v>
      </c>
      <c r="D773" s="2">
        <v>-6.1999999999999998E-3</v>
      </c>
      <c r="E773" s="2">
        <v>-4.5999999999999999E-3</v>
      </c>
      <c r="F773">
        <f t="shared" si="42"/>
        <v>2</v>
      </c>
      <c r="G773">
        <f t="shared" si="43"/>
        <v>2012</v>
      </c>
      <c r="L773" s="4">
        <f>IF(OR(F772=1, F772=3, F772=4, F772=5, F772=6,F772=9,F772=10,F772=11), B772-C772, IF(OR(F772=2, F772=7,F772=8,F772=12), C772-B772, ""))</f>
        <v>6.9999999999999993E-3</v>
      </c>
      <c r="M773" s="4">
        <v>-1.4148028727796417E-3</v>
      </c>
      <c r="R773" s="4">
        <f>IF(OR(F772=1, F772=4, F772=9,F772=10,F772=11), D772-B772, IF(OR(F772=2,F772=3,F772=5,F772=6, F772=7,F772=8,F772=12), B772-D772, ""))</f>
        <v>-0.01</v>
      </c>
      <c r="S773" s="4">
        <v>1.2097943475266222E-3</v>
      </c>
      <c r="X773" s="2">
        <f>IF(OR(F772=1, F772=3, F772=4, F772=5,F772=9,F772=10,F772=11), B772-E772, IF(OR(F772=2, F772=6, F772=7,F772=8,F772=12), E772-B772, ""))</f>
        <v>-1.2000000000000005E-3</v>
      </c>
      <c r="Y773" s="4">
        <v>-1.2785788300376539E-3</v>
      </c>
      <c r="AD773" s="4">
        <f>IF(OR(F772=1, F772=3, F772=4, F772=5,F772=9,F772=10,F772=11), D772-C772, IF(OR(F772=2, F772=6, F772=7,F772=8,F772=12), C772-D772, ""))</f>
        <v>-3.0000000000000009E-3</v>
      </c>
      <c r="AE773" s="4">
        <v>-2.0500852525301948E-4</v>
      </c>
      <c r="AJ773" s="4">
        <f>IF(OR(F772=1,F772=2, F772=3,F772=9,F772=11,F772=12), C772-E772, IF(OR( F772=4, F772=5,F772=6, F772=7,F772=8,F772=10), E772-C772, ""))</f>
        <v>8.199999999999999E-3</v>
      </c>
      <c r="AK773" s="4">
        <v>-1.3622404274198779E-4</v>
      </c>
      <c r="AP773" s="4">
        <f>IF(OR(F772=1, F772=3,F772=4, F772=5,F772=9,F772=10,F772=11), D772-E772, IF(OR(F772=2,F772=6, F772=7,F772=8,F772=12), E772-D772, ""))</f>
        <v>-1.1200000000000002E-2</v>
      </c>
      <c r="AQ773" s="4">
        <v>-6.8784482511031683E-5</v>
      </c>
    </row>
    <row r="774" spans="1:43" x14ac:dyDescent="0.3">
      <c r="A774" s="1">
        <v>40952</v>
      </c>
      <c r="B774" s="2">
        <v>1.6000000000000001E-3</v>
      </c>
      <c r="C774" s="2">
        <v>2.2000000000000001E-3</v>
      </c>
      <c r="D774" s="2">
        <v>3.0000000000000001E-3</v>
      </c>
      <c r="E774" s="2">
        <v>1.4E-3</v>
      </c>
      <c r="F774">
        <f t="shared" si="42"/>
        <v>2</v>
      </c>
      <c r="G774">
        <f t="shared" si="43"/>
        <v>2012</v>
      </c>
      <c r="L774" s="4">
        <f>IF(OR(F773=1, F773=3, F773=4, F773=5, F773=6,F773=9,F773=10,F773=11), B773-C773, IF(OR(F773=2, F773=7,F773=8,F773=12), C773-B773, ""))</f>
        <v>-3.1000000000000003E-3</v>
      </c>
      <c r="M774" s="4">
        <v>6.6127002092301896E-3</v>
      </c>
      <c r="R774" s="4">
        <f>IF(OR(F773=1, F773=4, F773=9,F773=10,F773=11), D773-B773, IF(OR(F773=2,F773=3,F773=5,F773=6, F773=7,F773=8,F773=12), B773-D773, ""))</f>
        <v>4.9999999999999958E-4</v>
      </c>
      <c r="S774" s="4">
        <v>-5.071400359295368E-4</v>
      </c>
      <c r="X774" s="2">
        <f>IF(OR(F773=1, F773=3, F773=4, F773=5,F773=9,F773=10,F773=11), B773-E773, IF(OR(F773=2, F773=6, F773=7,F773=8,F773=12), E773-B773, ""))</f>
        <v>1.1000000000000003E-3</v>
      </c>
      <c r="Y774" s="4">
        <v>6.2993764033289785E-3</v>
      </c>
      <c r="AD774" s="4">
        <f>IF(OR(F773=1, F773=3, F773=4, F773=5,F773=9,F773=10,F773=11), D773-C773, IF(OR(F773=2, F773=6, F773=7,F773=8,F773=12), C773-D773, ""))</f>
        <v>-2.6000000000000007E-3</v>
      </c>
      <c r="AE774" s="4">
        <v>6.1055601733006528E-3</v>
      </c>
      <c r="AJ774" s="4">
        <f>IF(OR(F773=1,F773=2, F773=3,F773=9,F773=11,F773=12), C773-E773, IF(OR( F773=4, F773=5,F773=6, F773=7,F773=8,F773=10), E773-C773, ""))</f>
        <v>-4.2000000000000006E-3</v>
      </c>
      <c r="AK774" s="4">
        <v>3.1332380590121112E-4</v>
      </c>
      <c r="AP774" s="4">
        <f>IF(OR(F773=1, F773=3,F773=4, F773=5,F773=9,F773=10,F773=11), D773-E773, IF(OR(F773=2,F773=6, F773=7,F773=8,F773=12), E773-D773, ""))</f>
        <v>1.5999999999999999E-3</v>
      </c>
      <c r="AQ774" s="4">
        <v>5.7922363673994417E-3</v>
      </c>
    </row>
    <row r="775" spans="1:43" x14ac:dyDescent="0.3">
      <c r="A775" s="1">
        <v>40953</v>
      </c>
      <c r="B775" s="2">
        <v>4.7999999999999996E-3</v>
      </c>
      <c r="C775" s="2">
        <v>7.4999999999999997E-3</v>
      </c>
      <c r="D775" s="2">
        <v>7.9000000000000008E-3</v>
      </c>
      <c r="E775" s="2">
        <v>4.3E-3</v>
      </c>
      <c r="F775">
        <f t="shared" si="42"/>
        <v>2</v>
      </c>
      <c r="G775">
        <f t="shared" si="43"/>
        <v>2012</v>
      </c>
      <c r="L775" s="4">
        <f>IF(OR(F774=1, F774=3, F774=4, F774=5, F774=6,F774=9,F774=10,F774=11), B774-C774, IF(OR(F774=2, F774=7,F774=8,F774=12), C774-B774, ""))</f>
        <v>6.0000000000000006E-4</v>
      </c>
      <c r="M775" s="4">
        <v>-8.7878417613016825E-4</v>
      </c>
      <c r="R775" s="4">
        <f>IF(OR(F774=1, F774=4, F774=9,F774=10,F774=11), D774-B774, IF(OR(F774=2,F774=3,F774=5,F774=6, F774=7,F774=8,F774=12), B774-D774, ""))</f>
        <v>-1.4E-3</v>
      </c>
      <c r="S775" s="4">
        <v>-3.5491865383979228E-4</v>
      </c>
      <c r="X775" s="2">
        <f>IF(OR(F774=1, F774=3, F774=4, F774=5,F774=9,F774=10,F774=11), B774-E774, IF(OR(F774=2, F774=6, F774=7,F774=8,F774=12), E774-B774, ""))</f>
        <v>-2.0000000000000009E-4</v>
      </c>
      <c r="Y775" s="4">
        <v>-3.2330168989922088E-4</v>
      </c>
      <c r="AD775" s="4">
        <f>IF(OR(F774=1, F774=3, F774=4, F774=5,F774=9,F774=10,F774=11), D774-C774, IF(OR(F774=2, F774=6, F774=7,F774=8,F774=12), C774-D774, ""))</f>
        <v>-7.9999999999999993E-4</v>
      </c>
      <c r="AE775" s="4">
        <v>-1.2337028299699605E-3</v>
      </c>
      <c r="AJ775" s="4">
        <f>IF(OR(F774=1,F774=2, F774=3,F774=9,F774=11,F774=12), C774-E774, IF(OR( F774=4, F774=5,F774=6, F774=7,F774=8,F774=10), E774-C774, ""))</f>
        <v>8.0000000000000015E-4</v>
      </c>
      <c r="AK775" s="4">
        <v>-5.5548248623094737E-4</v>
      </c>
      <c r="AP775" s="4">
        <f>IF(OR(F774=1, F774=3,F774=4, F774=5,F774=9,F774=10,F774=11), D774-E774, IF(OR(F774=2,F774=6, F774=7,F774=8,F774=12), E774-D774, ""))</f>
        <v>-1.6000000000000001E-3</v>
      </c>
      <c r="AQ775" s="4">
        <v>-6.7822034373901316E-4</v>
      </c>
    </row>
    <row r="776" spans="1:43" x14ac:dyDescent="0.3">
      <c r="A776" s="1">
        <v>40954</v>
      </c>
      <c r="B776" s="2">
        <v>2.1399999999999999E-2</v>
      </c>
      <c r="C776" s="2">
        <v>3.1399999999999997E-2</v>
      </c>
      <c r="D776" s="2">
        <v>3.5400000000000001E-2</v>
      </c>
      <c r="E776" s="2">
        <v>1.9800000000000002E-2</v>
      </c>
      <c r="F776">
        <f t="shared" si="42"/>
        <v>2</v>
      </c>
      <c r="G776">
        <f t="shared" si="43"/>
        <v>2012</v>
      </c>
      <c r="L776" s="4">
        <f>IF(OR(F775=1, F775=3, F775=4, F775=5, F775=6,F775=9,F775=10,F775=11), B775-C775, IF(OR(F775=2, F775=7,F775=8,F775=12), C775-B775, ""))</f>
        <v>2.7000000000000001E-3</v>
      </c>
      <c r="M776" s="4">
        <v>2.4007700253137255E-3</v>
      </c>
      <c r="R776" s="4">
        <f>IF(OR(F775=1, F775=4, F775=9,F775=10,F775=11), D775-B775, IF(OR(F775=2,F775=3,F775=5,F775=6, F775=7,F775=8,F775=12), B775-D775, ""))</f>
        <v>-3.1000000000000012E-3</v>
      </c>
      <c r="S776" s="4">
        <v>7.9337121953681547E-3</v>
      </c>
      <c r="X776" s="2">
        <f>IF(OR(F775=1, F775=3, F775=4, F775=5,F775=9,F775=10,F775=11), B775-E775, IF(OR(F775=2, F775=6, F775=7,F775=8,F775=12), E775-B775, ""))</f>
        <v>-4.9999999999999958E-4</v>
      </c>
      <c r="Y776" s="4">
        <v>1.8734623647882545E-3</v>
      </c>
      <c r="AD776" s="4">
        <f>IF(OR(F775=1, F775=3, F775=4, F775=5,F775=9,F775=10,F775=11), D775-C775, IF(OR(F775=2, F775=6, F775=7,F775=8,F775=12), C775-D775, ""))</f>
        <v>-4.0000000000000105E-4</v>
      </c>
      <c r="AE776" s="4">
        <v>1.0334482220681881E-2</v>
      </c>
      <c r="AJ776" s="4">
        <f>IF(OR(F775=1,F775=2, F775=3,F775=9,F775=11,F775=12), C775-E775, IF(OR( F775=4, F775=5,F775=6, F775=7,F775=8,F775=10), E775-C775, ""))</f>
        <v>3.1999999999999997E-3</v>
      </c>
      <c r="AK776" s="4">
        <v>5.2730766052547099E-4</v>
      </c>
      <c r="AP776" s="4">
        <f>IF(OR(F775=1, F775=3,F775=4, F775=5,F775=9,F775=10,F775=11), D775-E775, IF(OR(F775=2,F775=6, F775=7,F775=8,F775=12), E775-D775, ""))</f>
        <v>-3.6000000000000008E-3</v>
      </c>
      <c r="AQ776" s="4">
        <v>9.8071745601564092E-3</v>
      </c>
    </row>
    <row r="777" spans="1:43" x14ac:dyDescent="0.3">
      <c r="A777" s="1">
        <v>40955</v>
      </c>
      <c r="B777" s="2">
        <v>-1.8E-3</v>
      </c>
      <c r="C777" s="2">
        <v>4.3E-3</v>
      </c>
      <c r="D777" s="2">
        <v>-8.0000000000000004E-4</v>
      </c>
      <c r="E777" s="2">
        <v>-2.7000000000000001E-3</v>
      </c>
      <c r="F777">
        <f t="shared" si="42"/>
        <v>2</v>
      </c>
      <c r="G777">
        <f t="shared" si="43"/>
        <v>2012</v>
      </c>
      <c r="L777" s="4">
        <f>IF(OR(F776=1, F776=3, F776=4, F776=5, F776=6,F776=9,F776=10,F776=11), B776-C776, IF(OR(F776=2, F776=7,F776=8,F776=12), C776-B776, ""))</f>
        <v>9.9999999999999985E-3</v>
      </c>
      <c r="M777" s="4">
        <v>-1.6521427528944036E-3</v>
      </c>
      <c r="R777" s="4">
        <f>IF(OR(F776=1, F776=4, F776=9,F776=10,F776=11), D776-B776, IF(OR(F776=2,F776=3,F776=5,F776=6, F776=7,F776=8,F776=12), B776-D776, ""))</f>
        <v>-1.4000000000000002E-2</v>
      </c>
      <c r="S777" s="4">
        <v>2.6201593541891935E-3</v>
      </c>
      <c r="X777" s="2">
        <f>IF(OR(F776=1, F776=3, F776=4, F776=5,F776=9,F776=10,F776=11), B776-E776, IF(OR(F776=2, F776=6, F776=7,F776=8,F776=12), E776-B776, ""))</f>
        <v>-1.5999999999999973E-3</v>
      </c>
      <c r="Y777" s="4">
        <v>-1.7560493730087133E-3</v>
      </c>
      <c r="AD777" s="4">
        <f>IF(OR(F776=1, F776=3, F776=4, F776=5,F776=9,F776=10,F776=11), D776-C776, IF(OR(F776=2, F776=6, F776=7,F776=8,F776=12), C776-D776, ""))</f>
        <v>-4.0000000000000036E-3</v>
      </c>
      <c r="AE777" s="4">
        <v>9.6801660129478993E-4</v>
      </c>
      <c r="AJ777" s="4">
        <f>IF(OR(F776=1,F776=2, F776=3,F776=9,F776=11,F776=12), C776-E776, IF(OR( F776=4, F776=5,F776=6, F776=7,F776=8,F776=10), E776-C776, ""))</f>
        <v>1.1599999999999996E-2</v>
      </c>
      <c r="AK777" s="4">
        <v>1.0390662011430969E-4</v>
      </c>
      <c r="AP777" s="4">
        <f>IF(OR(F776=1, F776=3,F776=4, F776=5,F776=9,F776=10,F776=11), D776-E776, IF(OR(F776=2,F776=6, F776=7,F776=8,F776=12), E776-D776, ""))</f>
        <v>-1.5599999999999999E-2</v>
      </c>
      <c r="AQ777" s="4">
        <v>8.6410998118048024E-4</v>
      </c>
    </row>
    <row r="778" spans="1:43" x14ac:dyDescent="0.3">
      <c r="A778" s="1">
        <v>40956</v>
      </c>
      <c r="B778" s="2">
        <v>7.7000000000000002E-3</v>
      </c>
      <c r="C778" s="2">
        <v>1.21E-2</v>
      </c>
      <c r="D778" s="2">
        <v>1.4E-2</v>
      </c>
      <c r="E778" s="2">
        <v>7.4999999999999997E-3</v>
      </c>
      <c r="F778">
        <f t="shared" si="42"/>
        <v>2</v>
      </c>
      <c r="G778">
        <f t="shared" si="43"/>
        <v>2012</v>
      </c>
      <c r="L778" s="4">
        <f>IF(OR(F777=1, F777=3, F777=4, F777=5, F777=6,F777=9,F777=10,F777=11), B777-C777, IF(OR(F777=2, F777=7,F777=8,F777=12), C777-B777, ""))</f>
        <v>6.0999999999999995E-3</v>
      </c>
      <c r="M778" s="4">
        <v>2.8785121415137067E-4</v>
      </c>
      <c r="R778" s="4">
        <f>IF(OR(F777=1, F777=4, F777=9,F777=10,F777=11), D777-B777, IF(OR(F777=2,F777=3,F777=5,F777=6, F777=7,F777=8,F777=12), B777-D777, ""))</f>
        <v>-1E-3</v>
      </c>
      <c r="S778" s="4">
        <v>1.1183722144885323E-3</v>
      </c>
      <c r="X778" s="2">
        <f>IF(OR(F777=1, F777=3, F777=4, F777=5,F777=9,F777=10,F777=11), B777-E777, IF(OR(F777=2, F777=6, F777=7,F777=8,F777=12), E777-B777, ""))</f>
        <v>-9.0000000000000019E-4</v>
      </c>
      <c r="Y778" s="4">
        <v>7.6623542082508191E-4</v>
      </c>
      <c r="AD778" s="4">
        <f>IF(OR(F777=1, F777=3, F777=4, F777=5,F777=9,F777=10,F777=11), D777-C777, IF(OR(F777=2, F777=6, F777=7,F777=8,F777=12), C777-D777, ""))</f>
        <v>5.1000000000000004E-3</v>
      </c>
      <c r="AE778" s="4">
        <v>1.4062234286399029E-3</v>
      </c>
      <c r="AJ778" s="4">
        <f>IF(OR(F777=1,F777=2, F777=3,F777=9,F777=11,F777=12), C777-E777, IF(OR( F777=4, F777=5,F777=6, F777=7,F777=8,F777=10), E777-C777, ""))</f>
        <v>7.0000000000000001E-3</v>
      </c>
      <c r="AK778" s="4">
        <v>-4.7838420667371123E-4</v>
      </c>
      <c r="AP778" s="4">
        <f>IF(OR(F777=1, F777=3,F777=4, F777=5,F777=9,F777=10,F777=11), D777-E777, IF(OR(F777=2,F777=6, F777=7,F777=8,F777=12), E777-D777, ""))</f>
        <v>-1.9000000000000002E-3</v>
      </c>
      <c r="AQ778" s="4">
        <v>1.8846076353136142E-3</v>
      </c>
    </row>
    <row r="779" spans="1:43" x14ac:dyDescent="0.3">
      <c r="A779" s="1">
        <v>40960</v>
      </c>
      <c r="B779" s="2">
        <v>7.7000000000000002E-3</v>
      </c>
      <c r="C779" s="2">
        <v>6.6E-3</v>
      </c>
      <c r="D779" s="2">
        <v>8.6E-3</v>
      </c>
      <c r="E779" s="2">
        <v>7.6E-3</v>
      </c>
      <c r="F779">
        <f t="shared" si="42"/>
        <v>2</v>
      </c>
      <c r="G779">
        <f t="shared" si="43"/>
        <v>2012</v>
      </c>
      <c r="L779" s="4">
        <f>IF(OR(F778=1, F778=3, F778=4, F778=5, F778=6,F778=9,F778=10,F778=11), B778-C778, IF(OR(F778=2, F778=7,F778=8,F778=12), C778-B778, ""))</f>
        <v>4.3999999999999994E-3</v>
      </c>
      <c r="M779" s="4">
        <v>-4.4642761214172509E-3</v>
      </c>
      <c r="R779" s="4">
        <f>IF(OR(F778=1, F778=4, F778=9,F778=10,F778=11), D778-B778, IF(OR(F778=2,F778=3,F778=5,F778=6, F778=7,F778=8,F778=12), B778-D778, ""))</f>
        <v>-6.3E-3</v>
      </c>
      <c r="S779" s="4">
        <v>1.5806148689932269E-3</v>
      </c>
      <c r="X779" s="2">
        <f>IF(OR(F778=1, F778=3, F778=4, F778=5,F778=9,F778=10,F778=11), B778-E778, IF(OR(F778=2, F778=6, F778=7,F778=8,F778=12), E778-B778, ""))</f>
        <v>-2.0000000000000052E-4</v>
      </c>
      <c r="Y779" s="4">
        <v>-4.3359826435118709E-3</v>
      </c>
      <c r="AD779" s="4">
        <f>IF(OR(F778=1, F778=3, F778=4, F778=5,F778=9,F778=10,F778=11), D778-C778, IF(OR(F778=2, F778=6, F778=7,F778=8,F778=12), C778-D778, ""))</f>
        <v>-1.9000000000000006E-3</v>
      </c>
      <c r="AE779" s="4">
        <v>-2.8836612524240236E-3</v>
      </c>
      <c r="AJ779" s="4">
        <f>IF(OR(F778=1,F778=2, F778=3,F778=9,F778=11,F778=12), C778-E778, IF(OR( F778=4, F778=5,F778=6, F778=7,F778=8,F778=10), E778-C778, ""))</f>
        <v>4.5999999999999999E-3</v>
      </c>
      <c r="AK779" s="4">
        <v>-1.2829347790538001E-4</v>
      </c>
      <c r="AP779" s="4">
        <f>IF(OR(F778=1, F778=3,F778=4, F778=5,F778=9,F778=10,F778=11), D778-E778, IF(OR(F778=2,F778=6, F778=7,F778=8,F778=12), E778-D778, ""))</f>
        <v>-6.5000000000000006E-3</v>
      </c>
      <c r="AQ779" s="4">
        <v>-2.7553677745186436E-3</v>
      </c>
    </row>
    <row r="780" spans="1:43" x14ac:dyDescent="0.3">
      <c r="A780" s="1">
        <v>40961</v>
      </c>
      <c r="B780" s="2">
        <v>-1.8200000000000001E-2</v>
      </c>
      <c r="C780" s="2">
        <v>-3.27E-2</v>
      </c>
      <c r="D780" s="2">
        <v>-3.7900000000000003E-2</v>
      </c>
      <c r="E780" s="2">
        <v>-1.54E-2</v>
      </c>
      <c r="F780">
        <f t="shared" si="42"/>
        <v>2</v>
      </c>
      <c r="G780">
        <f t="shared" si="43"/>
        <v>2012</v>
      </c>
      <c r="L780" s="4">
        <f>IF(OR(F779=1, F779=3, F779=4, F779=5, F779=6,F779=9,F779=10,F779=11), B779-C779, IF(OR(F779=2, F779=7,F779=8,F779=12), C779-B779, ""))</f>
        <v>-1.1000000000000003E-3</v>
      </c>
      <c r="M780" s="4">
        <v>3.7178446597428208E-3</v>
      </c>
      <c r="R780" s="4">
        <f>IF(OR(F779=1, F779=4, F779=9,F779=10,F779=11), D779-B779, IF(OR(F779=2,F779=3,F779=5,F779=6, F779=7,F779=8,F779=12), B779-D779, ""))</f>
        <v>-8.9999999999999976E-4</v>
      </c>
      <c r="S780" s="4">
        <v>1.8965730893746677E-3</v>
      </c>
      <c r="X780" s="2">
        <f>IF(OR(F779=1, F779=3, F779=4, F779=5,F779=9,F779=10,F779=11), B779-E779, IF(OR(F779=2, F779=6, F779=7,F779=8,F779=12), E779-B779, ""))</f>
        <v>-1.0000000000000026E-4</v>
      </c>
      <c r="Y780" s="4">
        <v>3.3479757669220367E-3</v>
      </c>
      <c r="AD780" s="4">
        <f>IF(OR(F779=1, F779=3, F779=4, F779=5,F779=9,F779=10,F779=11), D779-C779, IF(OR(F779=2, F779=6, F779=7,F779=8,F779=12), C779-D779, ""))</f>
        <v>-2E-3</v>
      </c>
      <c r="AE780" s="4">
        <v>5.6144177491174885E-3</v>
      </c>
      <c r="AJ780" s="4">
        <f>IF(OR(F779=1,F779=2, F779=3,F779=9,F779=11,F779=12), C779-E779, IF(OR( F779=4, F779=5,F779=6, F779=7,F779=8,F779=10), E779-C779, ""))</f>
        <v>-1E-3</v>
      </c>
      <c r="AK780" s="4">
        <v>3.6986889282078429E-4</v>
      </c>
      <c r="AP780" s="4">
        <f>IF(OR(F779=1, F779=3,F779=4, F779=5,F779=9,F779=10,F779=11), D779-E779, IF(OR(F779=2,F779=6, F779=7,F779=8,F779=12), E779-D779, ""))</f>
        <v>-1E-3</v>
      </c>
      <c r="AQ780" s="4">
        <v>5.2445488562967045E-3</v>
      </c>
    </row>
    <row r="781" spans="1:43" x14ac:dyDescent="0.3">
      <c r="A781" s="1">
        <v>40962</v>
      </c>
      <c r="B781" s="2">
        <v>-4.0000000000000001E-3</v>
      </c>
      <c r="C781" s="2">
        <v>-4.3E-3</v>
      </c>
      <c r="D781" s="2">
        <v>-3.0999999999999999E-3</v>
      </c>
      <c r="E781" s="2">
        <v>-3.7000000000000002E-3</v>
      </c>
      <c r="F781">
        <f t="shared" si="42"/>
        <v>2</v>
      </c>
      <c r="G781">
        <f t="shared" si="43"/>
        <v>2012</v>
      </c>
      <c r="L781" s="4">
        <f>IF(OR(F780=1, F780=3, F780=4, F780=5, F780=6,F780=9,F780=10,F780=11), B780-C780, IF(OR(F780=2, F780=7,F780=8,F780=12), C780-B780, ""))</f>
        <v>-1.4499999999999999E-2</v>
      </c>
      <c r="M781" s="4">
        <v>1.2264091442899441E-3</v>
      </c>
      <c r="R781" s="4">
        <f>IF(OR(F780=1, F780=4, F780=9,F780=10,F780=11), D780-B780, IF(OR(F780=2,F780=3,F780=5,F780=6, F780=7,F780=8,F780=12), B780-D780, ""))</f>
        <v>1.9700000000000002E-2</v>
      </c>
      <c r="S781" s="4">
        <v>-1.5487541715905519E-4</v>
      </c>
      <c r="X781" s="2">
        <f>IF(OR(F780=1, F780=3, F780=4, F780=5,F780=9,F780=10,F780=11), B780-E780, IF(OR(F780=2, F780=6, F780=7,F780=8,F780=12), E780-B780, ""))</f>
        <v>2.8000000000000004E-3</v>
      </c>
      <c r="Y781" s="4">
        <v>1.8418340052638173E-3</v>
      </c>
      <c r="AD781" s="4">
        <f>IF(OR(F780=1, F780=3, F780=4, F780=5,F780=9,F780=10,F780=11), D780-C780, IF(OR(F780=2, F780=6, F780=7,F780=8,F780=12), C780-D780, ""))</f>
        <v>5.2000000000000032E-3</v>
      </c>
      <c r="AE781" s="4">
        <v>1.0715337271308889E-3</v>
      </c>
      <c r="AJ781" s="4">
        <f>IF(OR(F780=1,F780=2, F780=3,F780=9,F780=11,F780=12), C780-E780, IF(OR( F780=4, F780=5,F780=6, F780=7,F780=8,F780=10), E780-C780, ""))</f>
        <v>-1.7299999999999999E-2</v>
      </c>
      <c r="AK781" s="4">
        <v>-6.1542486097387319E-4</v>
      </c>
      <c r="AP781" s="4">
        <f>IF(OR(F780=1, F780=3,F780=4, F780=5,F780=9,F780=10,F780=11), D780-E780, IF(OR(F780=2,F780=6, F780=7,F780=8,F780=12), E780-D780, ""))</f>
        <v>2.2500000000000003E-2</v>
      </c>
      <c r="AQ781" s="4">
        <v>1.6869585881047621E-3</v>
      </c>
    </row>
    <row r="782" spans="1:43" x14ac:dyDescent="0.3">
      <c r="A782" s="1">
        <v>40963</v>
      </c>
      <c r="B782" s="2">
        <v>-9.7999999999999997E-3</v>
      </c>
      <c r="C782" s="2">
        <v>-2.3300000000000001E-2</v>
      </c>
      <c r="D782" s="2">
        <v>-1.9300000000000001E-2</v>
      </c>
      <c r="E782" s="2">
        <v>-8.6E-3</v>
      </c>
      <c r="F782">
        <f t="shared" si="42"/>
        <v>2</v>
      </c>
      <c r="G782">
        <f t="shared" si="43"/>
        <v>2012</v>
      </c>
      <c r="L782" s="4">
        <f>IF(OR(F781=1, F781=3, F781=4, F781=5, F781=6,F781=9,F781=10,F781=11), B781-C781, IF(OR(F781=2, F781=7,F781=8,F781=12), C781-B781, ""))</f>
        <v>-2.9999999999999992E-4</v>
      </c>
      <c r="M782" s="4">
        <v>-5.8182515182600826E-4</v>
      </c>
      <c r="R782" s="4">
        <f>IF(OR(F781=1, F781=4, F781=9,F781=10,F781=11), D781-B781, IF(OR(F781=2,F781=3,F781=5,F781=6, F781=7,F781=8,F781=12), B781-D781, ""))</f>
        <v>-9.0000000000000019E-4</v>
      </c>
      <c r="S782" s="4">
        <v>-1.5786703491355225E-3</v>
      </c>
      <c r="X782" s="2">
        <f>IF(OR(F781=1, F781=3, F781=4, F781=5,F781=9,F781=10,F781=11), B781-E781, IF(OR(F781=2, F781=6, F781=7,F781=8,F781=12), E781-B781, ""))</f>
        <v>2.9999999999999992E-4</v>
      </c>
      <c r="Y782" s="4">
        <v>8.7490541914453488E-5</v>
      </c>
      <c r="AD782" s="4">
        <f>IF(OR(F781=1, F781=3, F781=4, F781=5,F781=9,F781=10,F781=11), D781-C781, IF(OR(F781=2, F781=6, F781=7,F781=8,F781=12), C781-D781, ""))</f>
        <v>-1.2000000000000001E-3</v>
      </c>
      <c r="AE782" s="4">
        <v>-2.1604955009615306E-3</v>
      </c>
      <c r="AJ782" s="4">
        <f>IF(OR(F781=1,F781=2, F781=3,F781=9,F781=11,F781=12), C781-E781, IF(OR( F781=4, F781=5,F781=6, F781=7,F781=8,F781=10), E781-C781, ""))</f>
        <v>-5.9999999999999984E-4</v>
      </c>
      <c r="AK782" s="4">
        <v>-6.6931569374046175E-4</v>
      </c>
      <c r="AP782" s="4">
        <f>IF(OR(F781=1, F781=3,F781=4, F781=5,F781=9,F781=10,F781=11), D781-E781, IF(OR(F781=2,F781=6, F781=7,F781=8,F781=12), E781-D781, ""))</f>
        <v>-6.0000000000000027E-4</v>
      </c>
      <c r="AQ782" s="4">
        <v>-1.4911798072210689E-3</v>
      </c>
    </row>
    <row r="783" spans="1:43" x14ac:dyDescent="0.3">
      <c r="A783" s="1">
        <v>40966</v>
      </c>
      <c r="B783" s="2">
        <v>-2.7300000000000001E-2</v>
      </c>
      <c r="C783" s="2">
        <v>-3.32E-2</v>
      </c>
      <c r="D783" s="2">
        <v>-3.8300000000000001E-2</v>
      </c>
      <c r="E783" s="2">
        <v>-2.6700000000000002E-2</v>
      </c>
      <c r="F783">
        <f t="shared" si="42"/>
        <v>2</v>
      </c>
      <c r="G783">
        <f t="shared" si="43"/>
        <v>2012</v>
      </c>
      <c r="L783" s="4">
        <f>IF(OR(F782=1, F782=3, F782=4, F782=5, F782=6,F782=9,F782=10,F782=11), B782-C782, IF(OR(F782=2, F782=7,F782=8,F782=12), C782-B782, ""))</f>
        <v>-1.3500000000000002E-2</v>
      </c>
      <c r="M783" s="4">
        <v>-1.1766920653869112E-3</v>
      </c>
      <c r="R783" s="4">
        <f>IF(OR(F782=1, F782=4, F782=9,F782=10,F782=11), D782-B782, IF(OR(F782=2,F782=3,F782=5,F782=6, F782=7,F782=8,F782=12), B782-D782, ""))</f>
        <v>9.5000000000000015E-3</v>
      </c>
      <c r="S783" s="4">
        <v>-2.3046185921745625E-3</v>
      </c>
      <c r="X783" s="2">
        <f>IF(OR(F782=1, F782=3, F782=4, F782=5,F782=9,F782=10,F782=11), B782-E782, IF(OR(F782=2, F782=6, F782=7,F782=8,F782=12), E782-B782, ""))</f>
        <v>1.1999999999999997E-3</v>
      </c>
      <c r="Y783" s="4">
        <v>-2.0719666249741225E-3</v>
      </c>
      <c r="AD783" s="4">
        <f>IF(OR(F782=1, F782=3, F782=4, F782=5,F782=9,F782=10,F782=11), D782-C782, IF(OR(F782=2, F782=6, F782=7,F782=8,F782=12), C782-D782, ""))</f>
        <v>-4.0000000000000001E-3</v>
      </c>
      <c r="AE783" s="4">
        <v>-3.4813106575614736E-3</v>
      </c>
      <c r="AJ783" s="4">
        <f>IF(OR(F782=1,F782=2, F782=3,F782=9,F782=11,F782=12), C782-E782, IF(OR( F782=4, F782=5,F782=6, F782=7,F782=8,F782=10), E782-C782, ""))</f>
        <v>-1.4700000000000001E-2</v>
      </c>
      <c r="AK783" s="4">
        <v>8.9527455958721136E-4</v>
      </c>
      <c r="AP783" s="4">
        <f>IF(OR(F782=1, F782=3,F782=4, F782=5,F782=9,F782=10,F782=11), D782-E782, IF(OR(F782=2,F782=6, F782=7,F782=8,F782=12), E782-D782, ""))</f>
        <v>1.0700000000000001E-2</v>
      </c>
      <c r="AQ783" s="4">
        <v>-4.376585217148685E-3</v>
      </c>
    </row>
    <row r="784" spans="1:43" x14ac:dyDescent="0.3">
      <c r="A784" s="1">
        <v>40967</v>
      </c>
      <c r="B784" s="2">
        <v>1.7899999999999999E-2</v>
      </c>
      <c r="C784" s="2">
        <v>3.09E-2</v>
      </c>
      <c r="D784" s="2">
        <v>3.7600000000000001E-2</v>
      </c>
      <c r="E784" s="2">
        <v>1.6400000000000001E-2</v>
      </c>
      <c r="F784">
        <f t="shared" si="42"/>
        <v>2</v>
      </c>
      <c r="G784">
        <f t="shared" si="43"/>
        <v>2012</v>
      </c>
      <c r="L784" s="4">
        <f>IF(OR(F783=1, F783=3, F783=4, F783=5, F783=6,F783=9,F783=10,F783=11), B783-C783, IF(OR(F783=2, F783=7,F783=8,F783=12), C783-B783, ""))</f>
        <v>-5.899999999999999E-3</v>
      </c>
      <c r="M784" s="4">
        <v>-6.2239057599407892E-3</v>
      </c>
      <c r="R784" s="4">
        <f>IF(OR(F783=1, F783=4, F783=9,F783=10,F783=11), D783-B783, IF(OR(F783=2,F783=3,F783=5,F783=6, F783=7,F783=8,F783=12), B783-D783, ""))</f>
        <v>1.0999999999999999E-2</v>
      </c>
      <c r="S784" s="4">
        <v>-2.8130480332170214E-4</v>
      </c>
      <c r="X784" s="2">
        <f>IF(OR(F783=1, F783=3, F783=4, F783=5,F783=9,F783=10,F783=11), B783-E783, IF(OR(F783=2, F783=6, F783=7,F783=8,F783=12), E783-B783, ""))</f>
        <v>5.9999999999999984E-4</v>
      </c>
      <c r="Y784" s="4">
        <v>-6.0581572904460958E-3</v>
      </c>
      <c r="AD784" s="4">
        <f>IF(OR(F783=1, F783=3, F783=4, F783=5,F783=9,F783=10,F783=11), D783-C783, IF(OR(F783=2, F783=6, F783=7,F783=8,F783=12), C783-D783, ""))</f>
        <v>5.1000000000000004E-3</v>
      </c>
      <c r="AE784" s="4">
        <v>-6.5052105632624913E-3</v>
      </c>
      <c r="AJ784" s="4">
        <f>IF(OR(F783=1,F783=2, F783=3,F783=9,F783=11,F783=12), C783-E783, IF(OR( F783=4, F783=5,F783=6, F783=7,F783=8,F783=10), E783-C783, ""))</f>
        <v>-6.4999999999999988E-3</v>
      </c>
      <c r="AK784" s="4">
        <v>-1.6574846949469341E-4</v>
      </c>
      <c r="AP784" s="4">
        <f>IF(OR(F783=1, F783=3,F783=4, F783=5,F783=9,F783=10,F783=11), D783-E783, IF(OR(F783=2,F783=6, F783=7,F783=8,F783=12), E783-D783, ""))</f>
        <v>1.1599999999999999E-2</v>
      </c>
      <c r="AQ784" s="4">
        <v>-6.3394620937677979E-3</v>
      </c>
    </row>
    <row r="785" spans="1:43" x14ac:dyDescent="0.3">
      <c r="A785" s="1">
        <v>40968</v>
      </c>
      <c r="B785" s="2">
        <v>1.8E-3</v>
      </c>
      <c r="C785" s="2">
        <v>-5.5999999999999999E-3</v>
      </c>
      <c r="D785" s="2">
        <v>-6.7000000000000002E-3</v>
      </c>
      <c r="E785" s="2">
        <v>1.1999999999999999E-3</v>
      </c>
      <c r="F785">
        <f t="shared" si="42"/>
        <v>2</v>
      </c>
      <c r="G785">
        <f t="shared" si="43"/>
        <v>2012</v>
      </c>
      <c r="L785" s="4">
        <f>IF(OR(F784=1, F784=3, F784=4, F784=5, F784=6,F784=9,F784=10,F784=11), B784-C784, IF(OR(F784=2, F784=7,F784=8,F784=12), C784-B784, ""))</f>
        <v>1.3000000000000001E-2</v>
      </c>
      <c r="M785" s="4">
        <v>8.4036134990208532E-3</v>
      </c>
      <c r="R785" s="4">
        <f>IF(OR(F784=1, F784=4, F784=9,F784=10,F784=11), D784-B784, IF(OR(F784=2,F784=3,F784=5,F784=6, F784=7,F784=8,F784=12), B784-D784, ""))</f>
        <v>-1.9700000000000002E-2</v>
      </c>
      <c r="S785" s="4">
        <v>7.6822970049042309E-4</v>
      </c>
      <c r="X785" s="2">
        <f>IF(OR(F784=1, F784=3, F784=4, F784=5,F784=9,F784=10,F784=11), B784-E784, IF(OR(F784=2, F784=6, F784=7,F784=8,F784=12), E784-B784, ""))</f>
        <v>-1.4999999999999979E-3</v>
      </c>
      <c r="Y785" s="4">
        <v>8.1932787179451374E-3</v>
      </c>
      <c r="AD785" s="4">
        <f>IF(OR(F784=1, F784=3, F784=4, F784=5,F784=9,F784=10,F784=11), D784-C784, IF(OR(F784=2, F784=6, F784=7,F784=8,F784=12), C784-D784, ""))</f>
        <v>-6.7000000000000011E-3</v>
      </c>
      <c r="AE785" s="4">
        <v>9.1718431995112763E-3</v>
      </c>
      <c r="AJ785" s="4">
        <f>IF(OR(F784=1,F784=2, F784=3,F784=9,F784=11,F784=12), C784-E784, IF(OR( F784=4, F784=5,F784=6, F784=7,F784=8,F784=10), E784-C784, ""))</f>
        <v>1.4499999999999999E-2</v>
      </c>
      <c r="AK785" s="4">
        <v>2.1033478107571621E-4</v>
      </c>
      <c r="AP785" s="4">
        <f>IF(OR(F784=1, F784=3,F784=4, F784=5,F784=9,F784=10,F784=11), D784-E784, IF(OR(F784=2,F784=6, F784=7,F784=8,F784=12), E784-D784, ""))</f>
        <v>-2.12E-2</v>
      </c>
      <c r="AQ785" s="4">
        <v>8.9615084184355605E-3</v>
      </c>
    </row>
    <row r="786" spans="1:43" x14ac:dyDescent="0.3">
      <c r="A786" s="1">
        <v>40969</v>
      </c>
      <c r="B786" s="2">
        <v>-8.3999999999999995E-3</v>
      </c>
      <c r="C786" s="2">
        <v>-9.7000000000000003E-3</v>
      </c>
      <c r="D786" s="2">
        <v>-1.2E-2</v>
      </c>
      <c r="E786" s="2">
        <v>-9.4999999999999998E-3</v>
      </c>
      <c r="F786">
        <f t="shared" si="42"/>
        <v>3</v>
      </c>
      <c r="G786">
        <f t="shared" si="43"/>
        <v>2012</v>
      </c>
      <c r="L786" s="4">
        <f>IF(OR(F785=1, F785=3, F785=4, F785=5, F785=6,F785=9,F785=10,F785=11), B785-C785, IF(OR(F785=2, F785=7,F785=8,F785=12), C785-B785, ""))</f>
        <v>-7.4000000000000003E-3</v>
      </c>
      <c r="M786" s="4">
        <v>5.9172462832802874E-3</v>
      </c>
      <c r="R786" s="4">
        <f>IF(OR(F785=1, F785=4, F785=9,F785=10,F785=11), D785-B785, IF(OR(F785=2,F785=3,F785=5,F785=6, F785=7,F785=8,F785=12), B785-D785, ""))</f>
        <v>8.5000000000000006E-3</v>
      </c>
      <c r="S786" s="4">
        <v>-8.584764722626842E-4</v>
      </c>
      <c r="X786" s="2">
        <f>IF(OR(F785=1, F785=3, F785=4, F785=5,F785=9,F785=10,F785=11), B785-E785, IF(OR(F785=2, F785=6, F785=7,F785=8,F785=12), E785-B785, ""))</f>
        <v>-6.0000000000000006E-4</v>
      </c>
      <c r="Y786" s="4">
        <v>7.0126745749880034E-3</v>
      </c>
      <c r="AD786" s="4">
        <f>IF(OR(F785=1, F785=3, F785=4, F785=5,F785=9,F785=10,F785=11), D785-C785, IF(OR(F785=2, F785=6, F785=7,F785=8,F785=12), C785-D785, ""))</f>
        <v>1.1000000000000003E-3</v>
      </c>
      <c r="AE786" s="4">
        <v>5.0587698110176032E-3</v>
      </c>
      <c r="AJ786" s="4">
        <f>IF(OR(F785=1,F785=2, F785=3,F785=9,F785=11,F785=12), C785-E785, IF(OR( F785=4, F785=5,F785=6, F785=7,F785=8,F785=10), E785-C785, ""))</f>
        <v>-6.7999999999999996E-3</v>
      </c>
      <c r="AK786" s="4">
        <v>-1.095428291707716E-3</v>
      </c>
      <c r="AP786" s="4">
        <f>IF(OR(F785=1, F785=3,F785=4, F785=5,F785=9,F785=10,F785=11), D785-E785, IF(OR(F785=2,F785=6, F785=7,F785=8,F785=12), E785-D785, ""))</f>
        <v>7.9000000000000008E-3</v>
      </c>
      <c r="AQ786" s="4">
        <v>6.1541981027253192E-3</v>
      </c>
    </row>
    <row r="787" spans="1:43" x14ac:dyDescent="0.3">
      <c r="A787" s="1">
        <v>40970</v>
      </c>
      <c r="B787" s="2">
        <v>3.7000000000000002E-3</v>
      </c>
      <c r="C787" s="2">
        <v>1.0800000000000001E-2</v>
      </c>
      <c r="D787" s="2">
        <v>1.41E-2</v>
      </c>
      <c r="E787" s="2">
        <v>3.0000000000000001E-3</v>
      </c>
      <c r="F787">
        <f t="shared" si="42"/>
        <v>3</v>
      </c>
      <c r="G787">
        <f t="shared" si="43"/>
        <v>2012</v>
      </c>
      <c r="L787" s="4">
        <f>IF(OR(F786=1, F786=3, F786=4, F786=5, F786=6,F786=9,F786=10,F786=11), B786-C786, IF(OR(F786=2, F786=7,F786=8,F786=12), C786-B786, ""))</f>
        <v>1.3000000000000008E-3</v>
      </c>
      <c r="M787" s="4">
        <v>-3.1231683835625883E-3</v>
      </c>
      <c r="R787" s="4">
        <f>IF(OR(F786=1, F786=4, F786=9,F786=10,F786=11), D786-B786, IF(OR(F786=2,F786=3,F786=5,F786=6, F786=7,F786=8,F786=12), B786-D786, ""))</f>
        <v>3.6000000000000008E-3</v>
      </c>
      <c r="S787" s="4">
        <v>1.747827545578548E-3</v>
      </c>
      <c r="X787" s="2">
        <f>IF(OR(F786=1, F786=3, F786=4, F786=5,F786=9,F786=10,F786=11), B786-E786, IF(OR(F786=2, F786=6, F786=7,F786=8,F786=12), E786-B786, ""))</f>
        <v>1.1000000000000003E-3</v>
      </c>
      <c r="Y787" s="4">
        <v>-2.4004780453666169E-3</v>
      </c>
      <c r="AD787" s="4">
        <f>IF(OR(F786=1, F786=3, F786=4, F786=5,F786=9,F786=10,F786=11), D786-C786, IF(OR(F786=2, F786=6, F786=7,F786=8,F786=12), C786-D786, ""))</f>
        <v>-2.3E-3</v>
      </c>
      <c r="AE787" s="4">
        <v>-4.8709959291411368E-3</v>
      </c>
      <c r="AJ787" s="4">
        <f>IF(OR(F786=1,F786=2, F786=3,F786=9,F786=11,F786=12), C786-E786, IF(OR( F786=4, F786=5,F786=6, F786=7,F786=8,F786=10), E786-C786, ""))</f>
        <v>-2.0000000000000052E-4</v>
      </c>
      <c r="AK787" s="4">
        <v>7.2269033819597145E-4</v>
      </c>
      <c r="AP787" s="4">
        <f>IF(OR(F786=1, F786=3,F786=4, F786=5,F786=9,F786=10,F786=11), D786-E786, IF(OR(F786=2,F786=6, F786=7,F786=8,F786=12), E786-D786, ""))</f>
        <v>-2.5000000000000005E-3</v>
      </c>
      <c r="AQ787" s="4">
        <v>-4.1483055909451649E-3</v>
      </c>
    </row>
    <row r="788" spans="1:43" x14ac:dyDescent="0.3">
      <c r="A788" s="1">
        <v>40971</v>
      </c>
      <c r="B788" s="2">
        <v>0</v>
      </c>
      <c r="C788" s="2">
        <v>5.0000000000000001E-4</v>
      </c>
      <c r="D788" s="2">
        <v>1.5E-3</v>
      </c>
      <c r="E788" s="2">
        <v>0</v>
      </c>
      <c r="F788">
        <f t="shared" si="42"/>
        <v>3</v>
      </c>
      <c r="G788">
        <f t="shared" si="43"/>
        <v>2012</v>
      </c>
      <c r="L788" s="4">
        <f>IF(OR(F787=1, F787=3, F787=4, F787=5, F787=6,F787=9,F787=10,F787=11), B787-C787, IF(OR(F787=2, F787=7,F787=8,F787=12), C787-B787, ""))</f>
        <v>-7.1000000000000004E-3</v>
      </c>
      <c r="M788" s="4">
        <v>6.123377141525178E-3</v>
      </c>
      <c r="R788" s="4">
        <f>IF(OR(F787=1, F787=4, F787=9,F787=10,F787=11), D787-B787, IF(OR(F787=2,F787=3,F787=5,F787=6, F787=7,F787=8,F787=12), B787-D787, ""))</f>
        <v>-1.04E-2</v>
      </c>
      <c r="S788" s="4">
        <v>-2.3426866484129675E-5</v>
      </c>
      <c r="X788" s="2">
        <f>IF(OR(F787=1, F787=3, F787=4, F787=5,F787=9,F787=10,F787=11), B787-E787, IF(OR(F787=2, F787=6, F787=7,F787=8,F787=12), E787-B787, ""))</f>
        <v>7.000000000000001E-4</v>
      </c>
      <c r="Y788" s="4">
        <v>5.4255120200181872E-3</v>
      </c>
      <c r="AD788" s="4">
        <f>IF(OR(F787=1, F787=3, F787=4, F787=5,F787=9,F787=10,F787=11), D787-C787, IF(OR(F787=2, F787=6, F787=7,F787=8,F787=12), C787-D787, ""))</f>
        <v>3.2999999999999991E-3</v>
      </c>
      <c r="AE788" s="4">
        <v>6.1468040080093081E-3</v>
      </c>
      <c r="AJ788" s="4">
        <f>IF(OR(F787=1,F787=2, F787=3,F787=9,F787=11,F787=12), C787-E787, IF(OR( F787=4, F787=5,F787=6, F787=7,F787=8,F787=10), E787-C787, ""))</f>
        <v>7.8000000000000005E-3</v>
      </c>
      <c r="AK788" s="4">
        <v>-6.9786512150699087E-4</v>
      </c>
      <c r="AP788" s="4">
        <f>IF(OR(F787=1, F787=3,F787=4, F787=5,F787=9,F787=10,F787=11), D787-E787, IF(OR(F787=2,F787=6, F787=7,F787=8,F787=12), E787-D787, ""))</f>
        <v>1.1099999999999999E-2</v>
      </c>
      <c r="AQ788" s="4">
        <v>5.4489388865023173E-3</v>
      </c>
    </row>
    <row r="789" spans="1:43" x14ac:dyDescent="0.3">
      <c r="A789" s="1">
        <v>40973</v>
      </c>
      <c r="B789" s="2">
        <v>-1.47E-2</v>
      </c>
      <c r="C789" s="2">
        <v>-2.3599999999999999E-2</v>
      </c>
      <c r="D789" s="2">
        <v>-2.5999999999999999E-2</v>
      </c>
      <c r="E789" s="2">
        <v>-1.55E-2</v>
      </c>
      <c r="F789">
        <f t="shared" si="42"/>
        <v>3</v>
      </c>
      <c r="G789">
        <f t="shared" si="43"/>
        <v>2012</v>
      </c>
      <c r="L789" s="4">
        <f>IF(OR(F788=1, F788=3, F788=4, F788=5, F788=6,F788=9,F788=10,F788=11), B788-C788, IF(OR(F788=2, F788=7,F788=8,F788=12), C788-B788, ""))</f>
        <v>-5.0000000000000001E-4</v>
      </c>
      <c r="M789" s="4">
        <v>-2.8403883498313524E-3</v>
      </c>
      <c r="R789" s="4">
        <f>IF(OR(F788=1, F788=4, F788=9,F788=10,F788=11), D788-B788, IF(OR(F788=2,F788=3,F788=5,F788=6, F788=7,F788=8,F788=12), B788-D788, ""))</f>
        <v>-1.5E-3</v>
      </c>
      <c r="S789" s="4">
        <v>1.4974733039633259E-3</v>
      </c>
      <c r="X789" s="2">
        <f>IF(OR(F788=1, F788=3, F788=4, F788=5,F788=9,F788=10,F788=11), B788-E788, IF(OR(F788=2, F788=6, F788=7,F788=8,F788=12), E788-B788, ""))</f>
        <v>0</v>
      </c>
      <c r="Y789" s="4">
        <v>-6.9120259999365039E-4</v>
      </c>
      <c r="AD789" s="4">
        <f>IF(OR(F788=1, F788=3, F788=4, F788=5,F788=9,F788=10,F788=11), D788-C788, IF(OR(F788=2, F788=6, F788=7,F788=8,F788=12), C788-D788, ""))</f>
        <v>1E-3</v>
      </c>
      <c r="AE789" s="4">
        <v>-4.3378616537946783E-3</v>
      </c>
      <c r="AJ789" s="4">
        <f>IF(OR(F788=1,F788=2, F788=3,F788=9,F788=11,F788=12), C788-E788, IF(OR( F788=4, F788=5,F788=6, F788=7,F788=8,F788=10), E788-C788, ""))</f>
        <v>5.0000000000000001E-4</v>
      </c>
      <c r="AK789" s="4">
        <v>2.149185749837702E-3</v>
      </c>
      <c r="AP789" s="4">
        <f>IF(OR(F788=1, F788=3,F788=4, F788=5,F788=9,F788=10,F788=11), D788-E788, IF(OR(F788=2,F788=6, F788=7,F788=8,F788=12), E788-D788, ""))</f>
        <v>1.5E-3</v>
      </c>
      <c r="AQ789" s="4">
        <v>-2.1886759039569763E-3</v>
      </c>
    </row>
    <row r="790" spans="1:43" x14ac:dyDescent="0.3">
      <c r="A790" s="1">
        <v>40974</v>
      </c>
      <c r="B790" s="2">
        <v>-1.0999999999999999E-2</v>
      </c>
      <c r="C790" s="2">
        <v>-1.11E-2</v>
      </c>
      <c r="D790" s="2">
        <v>-1.1900000000000001E-2</v>
      </c>
      <c r="E790" s="2">
        <v>-1.09E-2</v>
      </c>
      <c r="F790">
        <f t="shared" si="42"/>
        <v>3</v>
      </c>
      <c r="G790">
        <f t="shared" si="43"/>
        <v>2012</v>
      </c>
      <c r="L790" s="4">
        <f>IF(OR(F789=1, F789=3, F789=4, F789=5, F789=6,F789=9,F789=10,F789=11), B789-C789, IF(OR(F789=2, F789=7,F789=8,F789=12), C789-B789, ""))</f>
        <v>8.8999999999999999E-3</v>
      </c>
      <c r="M790" s="4">
        <v>-5.256885535393269E-3</v>
      </c>
      <c r="R790" s="4">
        <f>IF(OR(F789=1, F789=4, F789=9,F789=10,F789=11), D789-B789, IF(OR(F789=2,F789=3,F789=5,F789=6, F789=7,F789=8,F789=12), B789-D789, ""))</f>
        <v>1.1299999999999999E-2</v>
      </c>
      <c r="S790" s="4">
        <v>-1.6730690180441366E-3</v>
      </c>
      <c r="X790" s="2">
        <f>IF(OR(F789=1, F789=3, F789=4, F789=5,F789=9,F789=10,F789=11), B789-E789, IF(OR(F789=2, F789=6, F789=7,F789=8,F789=12), E789-B789, ""))</f>
        <v>8.0000000000000036E-4</v>
      </c>
      <c r="Y790" s="4">
        <v>-6.0033075666389608E-3</v>
      </c>
      <c r="AD790" s="4">
        <f>IF(OR(F789=1, F789=3, F789=4, F789=5,F789=9,F789=10,F789=11), D789-C789, IF(OR(F789=2, F789=6, F789=7,F789=8,F789=12), C789-D789, ""))</f>
        <v>-2.3999999999999994E-3</v>
      </c>
      <c r="AE790" s="4">
        <v>-3.5838165173491324E-3</v>
      </c>
      <c r="AJ790" s="4">
        <f>IF(OR(F789=1,F789=2, F789=3,F789=9,F789=11,F789=12), C789-E789, IF(OR( F789=4, F789=5,F789=6, F789=7,F789=8,F789=10), E789-C789, ""))</f>
        <v>-8.0999999999999996E-3</v>
      </c>
      <c r="AK790" s="4">
        <v>-7.4642203124569186E-4</v>
      </c>
      <c r="AP790" s="4">
        <f>IF(OR(F789=1, F789=3,F789=4, F789=5,F789=9,F789=10,F789=11), D789-E789, IF(OR(F789=2,F789=6, F789=7,F789=8,F789=12), E789-D789, ""))</f>
        <v>-1.0499999999999999E-2</v>
      </c>
      <c r="AQ790" s="4">
        <v>-4.3302385485948242E-3</v>
      </c>
    </row>
    <row r="791" spans="1:43" x14ac:dyDescent="0.3">
      <c r="A791" s="1">
        <v>40975</v>
      </c>
      <c r="B791" s="2">
        <v>-4.0000000000000002E-4</v>
      </c>
      <c r="C791" s="2">
        <v>6.1999999999999998E-3</v>
      </c>
      <c r="D791" s="2">
        <v>7.4000000000000003E-3</v>
      </c>
      <c r="E791" s="2">
        <v>-1.6000000000000001E-3</v>
      </c>
      <c r="F791">
        <f t="shared" si="42"/>
        <v>3</v>
      </c>
      <c r="G791">
        <f t="shared" si="43"/>
        <v>2012</v>
      </c>
      <c r="L791" s="4">
        <f>IF(OR(F790=1, F790=3, F790=4, F790=5, F790=6,F790=9,F790=10,F790=11), B790-C790, IF(OR(F790=2, F790=7,F790=8,F790=12), C790-B790, ""))</f>
        <v>1.0000000000000113E-4</v>
      </c>
      <c r="M791" s="4">
        <v>6.4277736134367817E-3</v>
      </c>
      <c r="R791" s="4">
        <f>IF(OR(F790=1, F790=4, F790=9,F790=10,F790=11), D790-B790, IF(OR(F790=2,F790=3,F790=5,F790=6, F790=7,F790=8,F790=12), B790-D790, ""))</f>
        <v>9.0000000000000149E-4</v>
      </c>
      <c r="S791" s="4">
        <v>9.0340988858822989E-4</v>
      </c>
      <c r="X791" s="2">
        <f>IF(OR(F790=1, F790=3, F790=4, F790=5,F790=9,F790=10,F790=11), B790-E790, IF(OR(F790=2, F790=6, F790=7,F790=8,F790=12), E790-B790, ""))</f>
        <v>-9.9999999999999395E-5</v>
      </c>
      <c r="Y791" s="4">
        <v>5.4972133528174323E-3</v>
      </c>
      <c r="AD791" s="4">
        <f>IF(OR(F790=1, F790=3, F790=4, F790=5,F790=9,F790=10,F790=11), D790-C790, IF(OR(F790=2, F790=6, F790=7,F790=8,F790=12), C790-D790, ""))</f>
        <v>-8.0000000000000036E-4</v>
      </c>
      <c r="AE791" s="4">
        <v>5.5243637248485519E-3</v>
      </c>
      <c r="AJ791" s="4">
        <f>IF(OR(F790=1,F790=2, F790=3,F790=9,F790=11,F790=12), C790-E790, IF(OR( F790=4, F790=5,F790=6, F790=7,F790=8,F790=10), E790-C790, ""))</f>
        <v>-2.0000000000000052E-4</v>
      </c>
      <c r="AK791" s="4">
        <v>-9.3056026061934943E-4</v>
      </c>
      <c r="AP791" s="4">
        <f>IF(OR(F790=1, F790=3,F790=4, F790=5,F790=9,F790=10,F790=11), D790-E790, IF(OR(F790=2,F790=6, F790=7,F790=8,F790=12), E790-D790, ""))</f>
        <v>-1.0000000000000009E-3</v>
      </c>
      <c r="AQ791" s="4">
        <v>4.5938034642292024E-3</v>
      </c>
    </row>
    <row r="792" spans="1:43" x14ac:dyDescent="0.3">
      <c r="A792" s="1">
        <v>40977</v>
      </c>
      <c r="B792" s="2">
        <v>2.1700000000000001E-2</v>
      </c>
      <c r="C792" s="2">
        <v>3.8899999999999997E-2</v>
      </c>
      <c r="D792" s="2">
        <v>3.6799999999999999E-2</v>
      </c>
      <c r="E792" s="2">
        <v>2.0899999999999998E-2</v>
      </c>
      <c r="F792">
        <f t="shared" si="42"/>
        <v>3</v>
      </c>
      <c r="G792">
        <f t="shared" si="43"/>
        <v>2012</v>
      </c>
      <c r="L792" s="4">
        <f>IF(OR(F791=1, F791=3, F791=4, F791=5, F791=6,F791=9,F791=10,F791=11), B791-C791, IF(OR(F791=2, F791=7,F791=8,F791=12), C791-B791, ""))</f>
        <v>-6.6E-3</v>
      </c>
      <c r="M792" s="4">
        <v>8.0954121491468413E-5</v>
      </c>
      <c r="R792" s="4">
        <f>IF(OR(F791=1, F791=4, F791=9,F791=10,F791=11), D791-B791, IF(OR(F791=2,F791=3,F791=5,F791=6, F791=7,F791=8,F791=12), B791-D791, ""))</f>
        <v>-7.8000000000000005E-3</v>
      </c>
      <c r="S792" s="4">
        <v>5.9410559881972018E-3</v>
      </c>
      <c r="X792" s="2">
        <f>IF(OR(F791=1, F791=3, F791=4, F791=5,F791=9,F791=10,F791=11), B791-E791, IF(OR(F791=2, F791=6, F791=7,F791=8,F791=12), E791-B791, ""))</f>
        <v>1.2000000000000001E-3</v>
      </c>
      <c r="Y792" s="4">
        <v>-1.2944425922744316E-4</v>
      </c>
      <c r="AD792" s="4">
        <f>IF(OR(F791=1, F791=3, F791=4, F791=5,F791=9,F791=10,F791=11), D791-C791, IF(OR(F791=2, F791=6, F791=7,F791=8,F791=12), C791-D791, ""))</f>
        <v>1.2000000000000005E-3</v>
      </c>
      <c r="AE792" s="4">
        <v>-5.8601018667057327E-3</v>
      </c>
      <c r="AJ792" s="4">
        <f>IF(OR(F791=1,F791=2, F791=3,F791=9,F791=11,F791=12), C791-E791, IF(OR( F791=4, F791=5,F791=6, F791=7,F791=8,F791=10), E791-C791, ""))</f>
        <v>7.7999999999999996E-3</v>
      </c>
      <c r="AK792" s="4">
        <v>-2.1039838071891157E-4</v>
      </c>
      <c r="AP792" s="4">
        <f>IF(OR(F791=1, F791=3,F791=4, F791=5,F791=9,F791=10,F791=11), D791-E791, IF(OR(F791=2,F791=6, F791=7,F791=8,F791=12), E791-D791, ""))</f>
        <v>9.0000000000000011E-3</v>
      </c>
      <c r="AQ792" s="4">
        <v>-6.0705002474246445E-3</v>
      </c>
    </row>
    <row r="793" spans="1:43" x14ac:dyDescent="0.3">
      <c r="A793" s="1">
        <v>40980</v>
      </c>
      <c r="B793" s="2">
        <v>4.8999999999999998E-3</v>
      </c>
      <c r="C793" s="2">
        <v>7.4999999999999997E-3</v>
      </c>
      <c r="D793" s="2">
        <v>1.14E-2</v>
      </c>
      <c r="E793" s="2">
        <v>4.7999999999999996E-3</v>
      </c>
      <c r="F793">
        <f t="shared" si="42"/>
        <v>3</v>
      </c>
      <c r="G793">
        <f t="shared" si="43"/>
        <v>2012</v>
      </c>
      <c r="L793" s="4">
        <f>IF(OR(F792=1, F792=3, F792=4, F792=5, F792=6,F792=9,F792=10,F792=11), B792-C792, IF(OR(F792=2, F792=7,F792=8,F792=12), C792-B792, ""))</f>
        <v>-1.7199999999999997E-2</v>
      </c>
      <c r="M793" s="4">
        <v>-4.2749316874472251E-3</v>
      </c>
      <c r="R793" s="4">
        <f>IF(OR(F792=1, F792=4, F792=9,F792=10,F792=11), D792-B792, IF(OR(F792=2,F792=3,F792=5,F792=6, F792=7,F792=8,F792=12), B792-D792, ""))</f>
        <v>-1.5099999999999999E-2</v>
      </c>
      <c r="S793" s="4">
        <v>-3.8743479394552464E-4</v>
      </c>
      <c r="X793" s="2">
        <f>IF(OR(F792=1, F792=3, F792=4, F792=5,F792=9,F792=10,F792=11), B792-E792, IF(OR(F792=2, F792=6, F792=7,F792=8,F792=12), E792-B792, ""))</f>
        <v>8.000000000000021E-4</v>
      </c>
      <c r="Y793" s="4">
        <v>-3.5898890408896638E-3</v>
      </c>
      <c r="AD793" s="4">
        <f>IF(OR(F792=1, F792=3, F792=4, F792=5,F792=9,F792=10,F792=11), D792-C792, IF(OR(F792=2, F792=6, F792=7,F792=8,F792=12), C792-D792, ""))</f>
        <v>-2.0999999999999977E-3</v>
      </c>
      <c r="AE793" s="4">
        <v>-3.8874968935017004E-3</v>
      </c>
      <c r="AJ793" s="4">
        <f>IF(OR(F792=1,F792=2, F792=3,F792=9,F792=11,F792=12), C792-E792, IF(OR( F792=4, F792=5,F792=6, F792=7,F792=8,F792=10), E792-C792, ""))</f>
        <v>1.7999999999999999E-2</v>
      </c>
      <c r="AK793" s="4">
        <v>6.8504264655756125E-4</v>
      </c>
      <c r="AP793" s="4">
        <f>IF(OR(F792=1, F792=3,F792=4, F792=5,F792=9,F792=10,F792=11), D792-E792, IF(OR(F792=2,F792=6, F792=7,F792=8,F792=12), E792-D792, ""))</f>
        <v>1.5900000000000001E-2</v>
      </c>
      <c r="AQ793" s="4">
        <v>-3.2024542469441392E-3</v>
      </c>
    </row>
    <row r="794" spans="1:43" x14ac:dyDescent="0.3">
      <c r="A794" s="1">
        <v>40981</v>
      </c>
      <c r="B794" s="2">
        <v>1.3100000000000001E-2</v>
      </c>
      <c r="C794" s="2">
        <v>8.6999999999999994E-3</v>
      </c>
      <c r="D794" s="2">
        <v>5.7000000000000002E-3</v>
      </c>
      <c r="E794" s="2">
        <v>1.2800000000000001E-2</v>
      </c>
      <c r="F794">
        <f t="shared" si="42"/>
        <v>3</v>
      </c>
      <c r="G794">
        <f t="shared" si="43"/>
        <v>2012</v>
      </c>
      <c r="L794" s="4">
        <f>IF(OR(F793=1, F793=3, F793=4, F793=5, F793=6,F793=9,F793=10,F793=11), B793-C793, IF(OR(F793=2, F793=7,F793=8,F793=12), C793-B793, ""))</f>
        <v>-2.5999999999999999E-3</v>
      </c>
      <c r="M794" s="4">
        <v>3.1314347067296056E-3</v>
      </c>
      <c r="R794" s="4">
        <f>IF(OR(F793=1, F793=4, F793=9,F793=10,F793=11), D793-B793, IF(OR(F793=2,F793=3,F793=5,F793=6, F793=7,F793=8,F793=12), B793-D793, ""))</f>
        <v>-6.5000000000000006E-3</v>
      </c>
      <c r="S794" s="4">
        <v>6.3585197487756213E-4</v>
      </c>
      <c r="X794" s="2">
        <f>IF(OR(F793=1, F793=3, F793=4, F793=5,F793=9,F793=10,F793=11), B793-E793, IF(OR(F793=2, F793=6, F793=7,F793=8,F793=12), E793-B793, ""))</f>
        <v>1.0000000000000026E-4</v>
      </c>
      <c r="Y794" s="4">
        <v>5.4575726192588395E-3</v>
      </c>
      <c r="AD794" s="4">
        <f>IF(OR(F793=1, F793=3, F793=4, F793=5,F793=9,F793=10,F793=11), D793-C793, IF(OR(F793=2, F793=6, F793=7,F793=8,F793=12), C793-D793, ""))</f>
        <v>3.9000000000000007E-3</v>
      </c>
      <c r="AE794" s="4">
        <v>2.4955827318520435E-3</v>
      </c>
      <c r="AJ794" s="4">
        <f>IF(OR(F793=1,F793=2, F793=3,F793=9,F793=11,F793=12), C793-E793, IF(OR( F793=4, F793=5,F793=6, F793=7,F793=8,F793=10), E793-C793, ""))</f>
        <v>2.7000000000000001E-3</v>
      </c>
      <c r="AK794" s="4">
        <v>2.3261379125292339E-3</v>
      </c>
      <c r="AP794" s="4">
        <f>IF(OR(F793=1, F793=3,F793=4, F793=5,F793=9,F793=10,F793=11), D793-E793, IF(OR(F793=2,F793=6, F793=7,F793=8,F793=12), E793-D793, ""))</f>
        <v>6.6000000000000008E-3</v>
      </c>
      <c r="AQ794" s="4">
        <v>4.8217206443812773E-3</v>
      </c>
    </row>
    <row r="795" spans="1:43" x14ac:dyDescent="0.3">
      <c r="A795" s="1">
        <v>40982</v>
      </c>
      <c r="B795" s="2">
        <v>6.3E-3</v>
      </c>
      <c r="C795" s="2">
        <v>1.2E-2</v>
      </c>
      <c r="D795" s="2">
        <v>1.9E-2</v>
      </c>
      <c r="E795" s="2">
        <v>5.8999999999999999E-3</v>
      </c>
      <c r="F795">
        <f t="shared" si="42"/>
        <v>3</v>
      </c>
      <c r="G795">
        <f t="shared" si="43"/>
        <v>2012</v>
      </c>
      <c r="L795" s="4">
        <f>IF(OR(F794=1, F794=3, F794=4, F794=5, F794=6,F794=9,F794=10,F794=11), B794-C794, IF(OR(F794=2, F794=7,F794=8,F794=12), C794-B794, ""))</f>
        <v>4.4000000000000011E-3</v>
      </c>
      <c r="M795" s="4">
        <v>1.8233182230019758E-3</v>
      </c>
      <c r="R795" s="4">
        <f>IF(OR(F794=1, F794=4, F794=9,F794=10,F794=11), D794-B794, IF(OR(F794=2,F794=3,F794=5,F794=6, F794=7,F794=8,F794=12), B794-D794, ""))</f>
        <v>7.4000000000000003E-3</v>
      </c>
      <c r="S795" s="4">
        <v>-4.2741376096147839E-3</v>
      </c>
      <c r="X795" s="2">
        <f>IF(OR(F794=1, F794=3, F794=4, F794=5,F794=9,F794=10,F794=11), B794-E794, IF(OR(F794=2, F794=6, F794=7,F794=8,F794=12), E794-B794, ""))</f>
        <v>2.9999999999999992E-4</v>
      </c>
      <c r="Y795" s="4">
        <v>9.1505492150885533E-4</v>
      </c>
      <c r="AD795" s="4">
        <f>IF(OR(F794=1, F794=3, F794=4, F794=5,F794=9,F794=10,F794=11), D794-C794, IF(OR(F794=2, F794=6, F794=7,F794=8,F794=12), C794-D794, ""))</f>
        <v>-2.9999999999999992E-3</v>
      </c>
      <c r="AE795" s="4">
        <v>6.0974558326167593E-3</v>
      </c>
      <c r="AJ795" s="4">
        <f>IF(OR(F794=1,F794=2, F794=3,F794=9,F794=11,F794=12), C794-E794, IF(OR( F794=4, F794=5,F794=6, F794=7,F794=8,F794=10), E794-C794, ""))</f>
        <v>-4.1000000000000012E-3</v>
      </c>
      <c r="AK795" s="4">
        <v>-9.0826330149312048E-4</v>
      </c>
      <c r="AP795" s="4">
        <f>IF(OR(F794=1, F794=3,F794=4, F794=5,F794=9,F794=10,F794=11), D794-E794, IF(OR(F794=2,F794=6, F794=7,F794=8,F794=12), E794-D794, ""))</f>
        <v>-7.1000000000000004E-3</v>
      </c>
      <c r="AQ795" s="4">
        <v>5.1891925311236386E-3</v>
      </c>
    </row>
    <row r="796" spans="1:43" x14ac:dyDescent="0.3">
      <c r="A796" s="1">
        <v>40983</v>
      </c>
      <c r="B796" s="2">
        <v>-1.5299999999999999E-2</v>
      </c>
      <c r="C796" s="2">
        <v>-2.7300000000000001E-2</v>
      </c>
      <c r="D796" s="2">
        <v>-2.7099999999999999E-2</v>
      </c>
      <c r="E796" s="2">
        <v>-1.3599999999999999E-2</v>
      </c>
      <c r="F796">
        <f t="shared" si="42"/>
        <v>3</v>
      </c>
      <c r="G796">
        <f t="shared" si="43"/>
        <v>2012</v>
      </c>
      <c r="L796" s="4">
        <f>IF(OR(F795=1, F795=3, F795=4, F795=5, F795=6,F795=9,F795=10,F795=11), B795-C795, IF(OR(F795=2, F795=7,F795=8,F795=12), C795-B795, ""))</f>
        <v>-5.7000000000000002E-3</v>
      </c>
      <c r="M796" s="4">
        <v>3.4865327473399986E-3</v>
      </c>
      <c r="R796" s="4">
        <f>IF(OR(F795=1, F795=4, F795=9,F795=10,F795=11), D795-B795, IF(OR(F795=2,F795=3,F795=5,F795=6, F795=7,F795=8,F795=12), B795-D795, ""))</f>
        <v>-1.2699999999999999E-2</v>
      </c>
      <c r="S796" s="4">
        <v>1.0181129729246055E-3</v>
      </c>
      <c r="X796" s="2">
        <f>IF(OR(F795=1, F795=3, F795=4, F795=5,F795=9,F795=10,F795=11), B795-E795, IF(OR(F795=2, F795=6, F795=7,F795=8,F795=12), E795-B795, ""))</f>
        <v>4.0000000000000018E-4</v>
      </c>
      <c r="Y796" s="4">
        <v>3.0509272151402487E-3</v>
      </c>
      <c r="AD796" s="4">
        <f>IF(OR(F795=1, F795=3, F795=4, F795=5,F795=9,F795=10,F795=11), D795-C795, IF(OR(F795=2, F795=6, F795=7,F795=8,F795=12), C795-D795, ""))</f>
        <v>6.9999999999999993E-3</v>
      </c>
      <c r="AE796" s="4">
        <v>2.4684197744153933E-3</v>
      </c>
      <c r="AJ796" s="4">
        <f>IF(OR(F795=1,F795=2, F795=3,F795=9,F795=11,F795=12), C795-E795, IF(OR( F795=4, F795=5,F795=6, F795=7,F795=8,F795=10), E795-C795, ""))</f>
        <v>6.1000000000000004E-3</v>
      </c>
      <c r="AK796" s="4">
        <v>-4.3560553219974991E-4</v>
      </c>
      <c r="AP796" s="4">
        <f>IF(OR(F795=1, F795=3,F795=4, F795=5,F795=9,F795=10,F795=11), D795-E795, IF(OR(F795=2,F795=6, F795=7,F795=8,F795=12), E795-D795, ""))</f>
        <v>1.3100000000000001E-2</v>
      </c>
      <c r="AQ796" s="4">
        <v>2.0328142422156434E-3</v>
      </c>
    </row>
    <row r="797" spans="1:43" x14ac:dyDescent="0.3">
      <c r="A797" s="1">
        <v>40984</v>
      </c>
      <c r="B797" s="2">
        <v>-1.1599999999999999E-2</v>
      </c>
      <c r="C797" s="2">
        <v>-1.1299999999999999E-2</v>
      </c>
      <c r="D797" s="2">
        <v>-1.9199999999999998E-2</v>
      </c>
      <c r="E797" s="2">
        <v>-1.1900000000000001E-2</v>
      </c>
      <c r="F797">
        <f t="shared" si="42"/>
        <v>3</v>
      </c>
      <c r="G797">
        <f t="shared" si="43"/>
        <v>2012</v>
      </c>
      <c r="L797" s="4">
        <f>IF(OR(F796=1, F796=3, F796=4, F796=5, F796=6,F796=9,F796=10,F796=11), B796-C796, IF(OR(F796=2, F796=7,F796=8,F796=12), C796-B796, ""))</f>
        <v>1.2000000000000002E-2</v>
      </c>
      <c r="M797" s="4">
        <v>4.6865711992260389E-5</v>
      </c>
      <c r="R797" s="4">
        <f>IF(OR(F796=1, F796=4, F796=9,F796=10,F796=11), D796-B796, IF(OR(F796=2,F796=3,F796=5,F796=6, F796=7,F796=8,F796=12), B796-D796, ""))</f>
        <v>1.18E-2</v>
      </c>
      <c r="S797" s="4">
        <v>-3.6860213451186431E-3</v>
      </c>
      <c r="X797" s="2">
        <f>IF(OR(F796=1, F796=3, F796=4, F796=5,F796=9,F796=10,F796=11), B796-E796, IF(OR(F796=2, F796=6, F796=7,F796=8,F796=12), E796-B796, ""))</f>
        <v>-1.7000000000000001E-3</v>
      </c>
      <c r="Y797" s="4">
        <v>-7.5317288888871424E-4</v>
      </c>
      <c r="AD797" s="4">
        <f>IF(OR(F796=1, F796=3, F796=4, F796=5,F796=9,F796=10,F796=11), D796-C796, IF(OR(F796=2, F796=6, F796=7,F796=8,F796=12), C796-D796, ""))</f>
        <v>2.0000000000000226E-4</v>
      </c>
      <c r="AE797" s="4">
        <v>3.7328870571109035E-3</v>
      </c>
      <c r="AJ797" s="4">
        <f>IF(OR(F796=1,F796=2, F796=3,F796=9,F796=11,F796=12), C796-E796, IF(OR( F796=4, F796=5,F796=6, F796=7,F796=8,F796=10), E796-C796, ""))</f>
        <v>-1.3700000000000002E-2</v>
      </c>
      <c r="AK797" s="4">
        <v>-8.0003860088097463E-4</v>
      </c>
      <c r="AP797" s="4">
        <f>IF(OR(F796=1, F796=3,F796=4, F796=5,F796=9,F796=10,F796=11), D796-E796, IF(OR(F796=2,F796=6, F796=7,F796=8,F796=12), E796-D796, ""))</f>
        <v>-1.35E-2</v>
      </c>
      <c r="AQ797" s="4">
        <v>2.9328484562299289E-3</v>
      </c>
    </row>
    <row r="798" spans="1:43" x14ac:dyDescent="0.3">
      <c r="A798" s="1">
        <v>40987</v>
      </c>
      <c r="B798" s="2">
        <v>-1.14E-2</v>
      </c>
      <c r="C798" s="2">
        <v>-2.0500000000000001E-2</v>
      </c>
      <c r="D798" s="2">
        <v>-1.95E-2</v>
      </c>
      <c r="E798" s="2">
        <v>-1.0999999999999999E-2</v>
      </c>
      <c r="F798">
        <f t="shared" si="42"/>
        <v>3</v>
      </c>
      <c r="G798">
        <f t="shared" si="43"/>
        <v>2012</v>
      </c>
      <c r="L798" s="4">
        <f>IF(OR(F797=1, F797=3, F797=4, F797=5, F797=6,F797=9,F797=10,F797=11), B797-C797, IF(OR(F797=2, F797=7,F797=8,F797=12), C797-B797, ""))</f>
        <v>-2.9999999999999992E-4</v>
      </c>
      <c r="M798" s="4">
        <v>1.6167563431317492E-4</v>
      </c>
      <c r="R798" s="4">
        <f>IF(OR(F797=1, F797=4, F797=9,F797=10,F797=11), D797-B797, IF(OR(F797=2,F797=3,F797=5,F797=6, F797=7,F797=8,F797=12), B797-D797, ""))</f>
        <v>7.5999999999999991E-3</v>
      </c>
      <c r="S798" s="4">
        <v>2.466214776986695E-4</v>
      </c>
      <c r="X798" s="2">
        <f>IF(OR(F797=1, F797=3, F797=4, F797=5,F797=9,F797=10,F797=11), B797-E797, IF(OR(F797=2, F797=6, F797=7,F797=8,F797=12), E797-B797, ""))</f>
        <v>3.0000000000000165E-4</v>
      </c>
      <c r="Y798" s="4">
        <v>-2.1128094672515137E-3</v>
      </c>
      <c r="AD798" s="4">
        <f>IF(OR(F797=1, F797=3, F797=4, F797=5,F797=9,F797=10,F797=11), D797-C797, IF(OR(F797=2, F797=6, F797=7,F797=8,F797=12), C797-D797, ""))</f>
        <v>-7.899999999999999E-3</v>
      </c>
      <c r="AE798" s="4">
        <v>-8.4945843385494588E-5</v>
      </c>
      <c r="AJ798" s="4">
        <f>IF(OR(F797=1,F797=2, F797=3,F797=9,F797=11,F797=12), C797-E797, IF(OR( F797=4, F797=5,F797=6, F797=7,F797=8,F797=10), E797-C797, ""))</f>
        <v>6.0000000000000157E-4</v>
      </c>
      <c r="AK798" s="4">
        <v>-2.2744851015646887E-3</v>
      </c>
      <c r="AP798" s="4">
        <f>IF(OR(F797=1, F797=3,F797=4, F797=5,F797=9,F797=10,F797=11), D797-E797, IF(OR(F797=2,F797=6, F797=7,F797=8,F797=12), E797-D797, ""))</f>
        <v>-7.2999999999999975E-3</v>
      </c>
      <c r="AQ798" s="4">
        <v>-2.3594309449501832E-3</v>
      </c>
    </row>
    <row r="799" spans="1:43" x14ac:dyDescent="0.3">
      <c r="A799" s="1">
        <v>40988</v>
      </c>
      <c r="B799" s="2">
        <v>3.3999999999999998E-3</v>
      </c>
      <c r="C799" s="2">
        <v>8.6999999999999994E-3</v>
      </c>
      <c r="D799" s="2">
        <v>9.1000000000000004E-3</v>
      </c>
      <c r="E799" s="2">
        <v>2.5000000000000001E-3</v>
      </c>
      <c r="F799">
        <f t="shared" si="42"/>
        <v>3</v>
      </c>
      <c r="G799">
        <f t="shared" si="43"/>
        <v>2012</v>
      </c>
      <c r="L799" s="4">
        <f>IF(OR(F798=1, F798=3, F798=4, F798=5, F798=6,F798=9,F798=10,F798=11), B798-C798, IF(OR(F798=2, F798=7,F798=8,F798=12), C798-B798, ""))</f>
        <v>9.1000000000000004E-3</v>
      </c>
      <c r="M799" s="4">
        <v>-9.9333356633766806E-4</v>
      </c>
      <c r="R799" s="4">
        <f>IF(OR(F798=1, F798=4, F798=9,F798=10,F798=11), D798-B798, IF(OR(F798=2,F798=3,F798=5,F798=6, F798=7,F798=8,F798=12), B798-D798, ""))</f>
        <v>8.0999999999999996E-3</v>
      </c>
      <c r="S799" s="4">
        <v>5.1603369826588186E-3</v>
      </c>
      <c r="X799" s="2">
        <f>IF(OR(F798=1, F798=3, F798=4, F798=5,F798=9,F798=10,F798=11), B798-E798, IF(OR(F798=2, F798=6, F798=7,F798=8,F798=12), E798-B798, ""))</f>
        <v>-4.0000000000000105E-4</v>
      </c>
      <c r="Y799" s="4">
        <v>-2.4816397808996625E-4</v>
      </c>
      <c r="AD799" s="4">
        <f>IF(OR(F798=1, F798=3, F798=4, F798=5,F798=9,F798=10,F798=11), D798-C798, IF(OR(F798=2, F798=6, F798=7,F798=8,F798=12), C798-D798, ""))</f>
        <v>1.0000000000000009E-3</v>
      </c>
      <c r="AE799" s="4">
        <v>-6.1536705489964871E-3</v>
      </c>
      <c r="AJ799" s="4">
        <f>IF(OR(F798=1,F798=2, F798=3,F798=9,F798=11,F798=12), C798-E798, IF(OR( F798=4, F798=5,F798=6, F798=7,F798=8,F798=10), E798-C798, ""))</f>
        <v>-9.5000000000000015E-3</v>
      </c>
      <c r="AK799" s="4">
        <v>7.451695882477018E-4</v>
      </c>
      <c r="AP799" s="4">
        <f>IF(OR(F798=1, F798=3,F798=4, F798=5,F798=9,F798=10,F798=11), D798-E798, IF(OR(F798=2,F798=6, F798=7,F798=8,F798=12), E798-D798, ""))</f>
        <v>-8.5000000000000006E-3</v>
      </c>
      <c r="AQ799" s="4">
        <v>-5.4085009607487853E-3</v>
      </c>
    </row>
    <row r="800" spans="1:43" x14ac:dyDescent="0.3">
      <c r="A800" s="1">
        <v>40989</v>
      </c>
      <c r="B800" s="2">
        <v>1.7100000000000001E-2</v>
      </c>
      <c r="C800" s="2">
        <v>2.35E-2</v>
      </c>
      <c r="D800" s="2">
        <v>2.3599999999999999E-2</v>
      </c>
      <c r="E800" s="2">
        <v>1.6500000000000001E-2</v>
      </c>
      <c r="F800">
        <f t="shared" si="42"/>
        <v>3</v>
      </c>
      <c r="G800">
        <f t="shared" si="43"/>
        <v>2012</v>
      </c>
      <c r="L800" s="4">
        <f>IF(OR(F799=1, F799=3, F799=4, F799=5, F799=6,F799=9,F799=10,F799=11), B799-C799, IF(OR(F799=2, F799=7,F799=8,F799=12), C799-B799, ""))</f>
        <v>-5.2999999999999992E-3</v>
      </c>
      <c r="M800" s="4">
        <v>3.4776520539149254E-3</v>
      </c>
      <c r="R800" s="4">
        <f>IF(OR(F799=1, F799=4, F799=9,F799=10,F799=11), D799-B799, IF(OR(F799=2,F799=3,F799=5,F799=6, F799=7,F799=8,F799=12), B799-D799, ""))</f>
        <v>-5.7000000000000002E-3</v>
      </c>
      <c r="S800" s="4">
        <v>2.9133775649741204E-3</v>
      </c>
      <c r="X800" s="2">
        <f>IF(OR(F799=1, F799=3, F799=4, F799=5,F799=9,F799=10,F799=11), B799-E799, IF(OR(F799=2, F799=6, F799=7,F799=8,F799=12), E799-B799, ""))</f>
        <v>8.9999999999999976E-4</v>
      </c>
      <c r="Y800" s="4">
        <v>2.3044365108143092E-3</v>
      </c>
      <c r="AD800" s="4">
        <f>IF(OR(F799=1, F799=3, F799=4, F799=5,F799=9,F799=10,F799=11), D799-C799, IF(OR(F799=2, F799=6, F799=7,F799=8,F799=12), C799-D799, ""))</f>
        <v>4.0000000000000105E-4</v>
      </c>
      <c r="AE800" s="4">
        <v>5.6427448894080497E-4</v>
      </c>
      <c r="AJ800" s="4">
        <f>IF(OR(F799=1,F799=2, F799=3,F799=9,F799=11,F799=12), C799-E799, IF(OR( F799=4, F799=5,F799=6, F799=7,F799=8,F799=10), E799-C799, ""))</f>
        <v>6.1999999999999989E-3</v>
      </c>
      <c r="AK800" s="4">
        <v>-1.1732155431006162E-3</v>
      </c>
      <c r="AP800" s="4">
        <f>IF(OR(F799=1, F799=3,F799=4, F799=5,F799=9,F799=10,F799=11), D799-E799, IF(OR(F799=2,F799=6, F799=7,F799=8,F799=12), E799-D799, ""))</f>
        <v>6.6E-3</v>
      </c>
      <c r="AQ800" s="4">
        <v>-6.0894105415981118E-4</v>
      </c>
    </row>
    <row r="801" spans="1:43" x14ac:dyDescent="0.3">
      <c r="A801" s="1">
        <v>40990</v>
      </c>
      <c r="B801" s="2">
        <v>-2.5399999999999999E-2</v>
      </c>
      <c r="C801" s="2">
        <v>-3.0200000000000001E-2</v>
      </c>
      <c r="D801" s="2">
        <v>-3.3300000000000003E-2</v>
      </c>
      <c r="E801" s="2">
        <v>-2.3E-2</v>
      </c>
      <c r="F801">
        <f t="shared" si="42"/>
        <v>3</v>
      </c>
      <c r="G801">
        <f t="shared" si="43"/>
        <v>2012</v>
      </c>
      <c r="L801" s="4">
        <f>IF(OR(F800=1, F800=3, F800=4, F800=5, F800=6,F800=9,F800=10,F800=11), B800-C800, IF(OR(F800=2, F800=7,F800=8,F800=12), C800-B800, ""))</f>
        <v>-6.3999999999999994E-3</v>
      </c>
      <c r="M801" s="4">
        <v>-1.8053435456739861E-3</v>
      </c>
      <c r="R801" s="4">
        <f>IF(OR(F800=1, F800=4, F800=9,F800=10,F800=11), D800-B800, IF(OR(F800=2,F800=3,F800=5,F800=6, F800=7,F800=8,F800=12), B800-D800, ""))</f>
        <v>-6.4999999999999988E-3</v>
      </c>
      <c r="S801" s="4">
        <v>-1.0893601874912354E-3</v>
      </c>
      <c r="X801" s="2">
        <f>IF(OR(F800=1, F800=3, F800=4, F800=5,F800=9,F800=10,F800=11), B800-E800, IF(OR(F800=2, F800=6, F800=7,F800=8,F800=12), E800-B800, ""))</f>
        <v>5.9999999999999984E-4</v>
      </c>
      <c r="Y801" s="4">
        <v>-1.8729404073200935E-3</v>
      </c>
      <c r="AD801" s="4">
        <f>IF(OR(F800=1, F800=3, F800=4, F800=5,F800=9,F800=10,F800=11), D800-C800, IF(OR(F800=2, F800=6, F800=7,F800=8,F800=12), C800-D800, ""))</f>
        <v>9.9999999999999395E-5</v>
      </c>
      <c r="AE801" s="4">
        <v>-7.1598335818275072E-4</v>
      </c>
      <c r="AJ801" s="4">
        <f>IF(OR(F800=1,F800=2, F800=3,F800=9,F800=11,F800=12), C800-E800, IF(OR( F800=4, F800=5,F800=6, F800=7,F800=8,F800=10), E800-C800, ""))</f>
        <v>6.9999999999999993E-3</v>
      </c>
      <c r="AK801" s="4">
        <v>-6.7596861646107391E-5</v>
      </c>
      <c r="AP801" s="4">
        <f>IF(OR(F800=1, F800=3,F800=4, F800=5,F800=9,F800=10,F800=11), D800-E800, IF(OR(F800=2,F800=6, F800=7,F800=8,F800=12), E800-D800, ""))</f>
        <v>7.0999999999999987E-3</v>
      </c>
      <c r="AQ801" s="4">
        <v>-7.8358021982885811E-4</v>
      </c>
    </row>
    <row r="802" spans="1:43" x14ac:dyDescent="0.3">
      <c r="A802" s="1">
        <v>40991</v>
      </c>
      <c r="B802" s="2">
        <v>9.4999999999999998E-3</v>
      </c>
      <c r="C802" s="2">
        <v>9.7999999999999997E-3</v>
      </c>
      <c r="D802" s="2">
        <v>1.1900000000000001E-2</v>
      </c>
      <c r="E802" s="2">
        <v>9.5999999999999992E-3</v>
      </c>
      <c r="F802">
        <f t="shared" si="42"/>
        <v>3</v>
      </c>
      <c r="G802">
        <f t="shared" si="43"/>
        <v>2012</v>
      </c>
      <c r="L802" s="4">
        <f>IF(OR(F801=1, F801=3, F801=4, F801=5, F801=6,F801=9,F801=10,F801=11), B801-C801, IF(OR(F801=2, F801=7,F801=8,F801=12), C801-B801, ""))</f>
        <v>4.8000000000000022E-3</v>
      </c>
      <c r="M802" s="4">
        <v>-5.3133127821261283E-3</v>
      </c>
      <c r="R802" s="4">
        <f>IF(OR(F801=1, F801=4, F801=9,F801=10,F801=11), D801-B801, IF(OR(F801=2,F801=3,F801=5,F801=6, F801=7,F801=8,F801=12), B801-D801, ""))</f>
        <v>7.9000000000000042E-3</v>
      </c>
      <c r="S802" s="4">
        <v>2.6631959451516966E-3</v>
      </c>
      <c r="X802" s="2">
        <f>IF(OR(F801=1, F801=3, F801=4, F801=5,F801=9,F801=10,F801=11), B801-E801, IF(OR(F801=2, F801=6, F801=7,F801=8,F801=12), E801-B801, ""))</f>
        <v>-2.3999999999999994E-3</v>
      </c>
      <c r="Y802" s="4">
        <v>-4.4372167509235238E-3</v>
      </c>
      <c r="AD802" s="4">
        <f>IF(OR(F801=1, F801=3, F801=4, F801=5,F801=9,F801=10,F801=11), D801-C801, IF(OR(F801=2, F801=6, F801=7,F801=8,F801=12), C801-D801, ""))</f>
        <v>-3.1000000000000021E-3</v>
      </c>
      <c r="AE802" s="4">
        <v>-7.976508727277825E-3</v>
      </c>
      <c r="AJ802" s="4">
        <f>IF(OR(F801=1,F801=2, F801=3,F801=9,F801=11,F801=12), C801-E801, IF(OR( F801=4, F801=5,F801=6, F801=7,F801=8,F801=10), E801-C801, ""))</f>
        <v>-7.2000000000000015E-3</v>
      </c>
      <c r="AK802" s="4">
        <v>8.7609603120260456E-4</v>
      </c>
      <c r="AP802" s="4">
        <f>IF(OR(F801=1, F801=3,F801=4, F801=5,F801=9,F801=10,F801=11), D801-E801, IF(OR(F801=2,F801=6, F801=7,F801=8,F801=12), E801-D801, ""))</f>
        <v>-1.0300000000000004E-2</v>
      </c>
      <c r="AQ802" s="4">
        <v>-7.1004126960752204E-3</v>
      </c>
    </row>
    <row r="803" spans="1:43" x14ac:dyDescent="0.3">
      <c r="A803" s="1">
        <v>40994</v>
      </c>
      <c r="B803" s="2">
        <v>-1.78E-2</v>
      </c>
      <c r="C803" s="2">
        <v>-2.3800000000000002E-2</v>
      </c>
      <c r="D803" s="2">
        <v>-2.4400000000000002E-2</v>
      </c>
      <c r="E803" s="2">
        <v>-1.78E-2</v>
      </c>
      <c r="F803">
        <f t="shared" si="42"/>
        <v>3</v>
      </c>
      <c r="G803">
        <f t="shared" si="43"/>
        <v>2012</v>
      </c>
      <c r="L803" s="4">
        <f>IF(OR(F802=1, F802=3, F802=4, F802=5, F802=6,F802=9,F802=10,F802=11), B802-C802, IF(OR(F802=2, F802=7,F802=8,F802=12), C802-B802, ""))</f>
        <v>-2.9999999999999992E-4</v>
      </c>
      <c r="M803" s="4">
        <v>9.6969223730529741E-3</v>
      </c>
      <c r="R803" s="4">
        <f>IF(OR(F802=1, F802=4, F802=9,F802=10,F802=11), D802-B802, IF(OR(F802=2,F802=3,F802=5,F802=6, F802=7,F802=8,F802=12), B802-D802, ""))</f>
        <v>-2.4000000000000011E-3</v>
      </c>
      <c r="S803" s="4">
        <v>-1.288074902426127E-3</v>
      </c>
      <c r="X803" s="2">
        <f>IF(OR(F802=1, F802=3, F802=4, F802=5,F802=9,F802=10,F802=11), B802-E802, IF(OR(F802=2, F802=6, F802=7,F802=8,F802=12), E802-B802, ""))</f>
        <v>-9.9999999999999395E-5</v>
      </c>
      <c r="Y803" s="4">
        <v>8.5447884874391179E-3</v>
      </c>
      <c r="AD803" s="4">
        <f>IF(OR(F802=1, F802=3, F802=4, F802=5,F802=9,F802=10,F802=11), D802-C802, IF(OR(F802=2, F802=6, F802=7,F802=8,F802=12), C802-D802, ""))</f>
        <v>2.1000000000000012E-3</v>
      </c>
      <c r="AE803" s="4">
        <v>1.0984997275479101E-2</v>
      </c>
      <c r="AJ803" s="4">
        <f>IF(OR(F802=1,F802=2, F802=3,F802=9,F802=11,F802=12), C802-E802, IF(OR( F802=4, F802=5,F802=6, F802=7,F802=8,F802=10), E802-C802, ""))</f>
        <v>2.0000000000000052E-4</v>
      </c>
      <c r="AK803" s="4">
        <v>-1.1521338856138562E-3</v>
      </c>
      <c r="AP803" s="4">
        <f>IF(OR(F802=1, F802=3,F802=4, F802=5,F802=9,F802=10,F802=11), D802-E802, IF(OR(F802=2,F802=6, F802=7,F802=8,F802=12), E802-D802, ""))</f>
        <v>2.3000000000000017E-3</v>
      </c>
      <c r="AQ803" s="4">
        <v>9.832863389865245E-3</v>
      </c>
    </row>
    <row r="804" spans="1:43" x14ac:dyDescent="0.3">
      <c r="A804" s="1">
        <v>40995</v>
      </c>
      <c r="B804" s="2">
        <v>1.14E-2</v>
      </c>
      <c r="C804" s="2">
        <v>1.3599999999999999E-2</v>
      </c>
      <c r="D804" s="2">
        <v>1.0500000000000001E-2</v>
      </c>
      <c r="E804" s="2">
        <v>1.2E-2</v>
      </c>
      <c r="F804">
        <f t="shared" si="42"/>
        <v>3</v>
      </c>
      <c r="G804">
        <f t="shared" si="43"/>
        <v>2012</v>
      </c>
      <c r="L804" s="4">
        <f>IF(OR(F803=1, F803=3, F803=4, F803=5, F803=6,F803=9,F803=10,F803=11), B803-C803, IF(OR(F803=2, F803=7,F803=8,F803=12), C803-B803, ""))</f>
        <v>6.0000000000000019E-3</v>
      </c>
      <c r="M804" s="4">
        <v>7.9524150524203432E-4</v>
      </c>
      <c r="R804" s="4">
        <f>IF(OR(F803=1, F803=4, F803=9,F803=10,F803=11), D803-B803, IF(OR(F803=2,F803=3,F803=5,F803=6, F803=7,F803=8,F803=12), B803-D803, ""))</f>
        <v>6.6000000000000017E-3</v>
      </c>
      <c r="S804" s="4">
        <v>-1.7523829212807863E-3</v>
      </c>
      <c r="X804" s="2">
        <f>IF(OR(F803=1, F803=3, F803=4, F803=5,F803=9,F803=10,F803=11), B803-E803, IF(OR(F803=2, F803=6, F803=7,F803=8,F803=12), E803-B803, ""))</f>
        <v>0</v>
      </c>
      <c r="Y804" s="4">
        <v>2.8106956510137579E-3</v>
      </c>
      <c r="AD804" s="4">
        <f>IF(OR(F803=1, F803=3, F803=4, F803=5,F803=9,F803=10,F803=11), D803-C803, IF(OR(F803=2, F803=6, F803=7,F803=8,F803=12), C803-D803, ""))</f>
        <v>-5.9999999999999984E-4</v>
      </c>
      <c r="AE804" s="4">
        <v>2.5476244265228206E-3</v>
      </c>
      <c r="AJ804" s="4">
        <f>IF(OR(F803=1,F803=2, F803=3,F803=9,F803=11,F803=12), C803-E803, IF(OR( F803=4, F803=5,F803=6, F803=7,F803=8,F803=10), E803-C803, ""))</f>
        <v>-6.0000000000000019E-3</v>
      </c>
      <c r="AK804" s="4">
        <v>2.0154541457717235E-3</v>
      </c>
      <c r="AP804" s="4">
        <f>IF(OR(F803=1, F803=3,F803=4, F803=5,F803=9,F803=10,F803=11), D803-E803, IF(OR(F803=2,F803=6, F803=7,F803=8,F803=12), E803-D803, ""))</f>
        <v>-6.6000000000000017E-3</v>
      </c>
      <c r="AQ804" s="4">
        <v>4.5630785722945441E-3</v>
      </c>
    </row>
    <row r="805" spans="1:43" x14ac:dyDescent="0.3">
      <c r="A805" s="1">
        <v>40996</v>
      </c>
      <c r="B805" s="2">
        <v>-9.1999999999999998E-3</v>
      </c>
      <c r="C805" s="2">
        <v>-1.7000000000000001E-2</v>
      </c>
      <c r="D805" s="2">
        <v>-1.8599999999999998E-2</v>
      </c>
      <c r="E805" s="2">
        <v>-7.9000000000000008E-3</v>
      </c>
      <c r="F805">
        <f t="shared" si="42"/>
        <v>3</v>
      </c>
      <c r="G805">
        <f t="shared" si="43"/>
        <v>2012</v>
      </c>
      <c r="L805" s="4">
        <f>IF(OR(F804=1, F804=3, F804=4, F804=5, F804=6,F804=9,F804=10,F804=11), B804-C804, IF(OR(F804=2, F804=7,F804=8,F804=12), C804-B804, ""))</f>
        <v>-2.1999999999999988E-3</v>
      </c>
      <c r="M805" s="4">
        <v>8.5350307667123298E-4</v>
      </c>
      <c r="R805" s="4">
        <f>IF(OR(F804=1, F804=4, F804=9,F804=10,F804=11), D804-B804, IF(OR(F804=2,F804=3,F804=5,F804=6, F804=7,F804=8,F804=12), B804-D804, ""))</f>
        <v>8.9999999999999976E-4</v>
      </c>
      <c r="S805" s="4">
        <v>9.2610746647270835E-4</v>
      </c>
      <c r="X805" s="2">
        <f>IF(OR(F804=1, F804=3, F804=4, F804=5,F804=9,F804=10,F804=11), B804-E804, IF(OR(F804=2, F804=6, F804=7,F804=8,F804=12), E804-B804, ""))</f>
        <v>-5.9999999999999984E-4</v>
      </c>
      <c r="Y805" s="4">
        <v>1.3675850177862544E-4</v>
      </c>
      <c r="AD805" s="4">
        <f>IF(OR(F804=1, F804=3, F804=4, F804=5,F804=9,F804=10,F804=11), D804-C804, IF(OR(F804=2, F804=6, F804=7,F804=8,F804=12), C804-D804, ""))</f>
        <v>-3.0999999999999986E-3</v>
      </c>
      <c r="AE805" s="4">
        <v>-7.2604389801475371E-5</v>
      </c>
      <c r="AJ805" s="4">
        <f>IF(OR(F804=1,F804=2, F804=3,F804=9,F804=11,F804=12), C804-E804, IF(OR( F804=4, F804=5,F804=6, F804=7,F804=8,F804=10), E804-C804, ""))</f>
        <v>1.599999999999999E-3</v>
      </c>
      <c r="AK805" s="4">
        <v>-7.1674457489260754E-4</v>
      </c>
      <c r="AP805" s="4">
        <f>IF(OR(F804=1, F804=3,F804=4, F804=5,F804=9,F804=10,F804=11), D804-E804, IF(OR(F804=2,F804=6, F804=7,F804=8,F804=12), E804-D804, ""))</f>
        <v>-1.4999999999999996E-3</v>
      </c>
      <c r="AQ805" s="4">
        <v>-7.8934896469408291E-4</v>
      </c>
    </row>
    <row r="806" spans="1:43" x14ac:dyDescent="0.3">
      <c r="A806" s="1">
        <v>40997</v>
      </c>
      <c r="B806" s="2">
        <v>-3.0999999999999999E-3</v>
      </c>
      <c r="C806" s="2">
        <v>-2.9999999999999997E-4</v>
      </c>
      <c r="D806" s="2">
        <v>-3.3E-3</v>
      </c>
      <c r="E806" s="2">
        <v>-3.7000000000000002E-3</v>
      </c>
      <c r="F806">
        <f t="shared" si="42"/>
        <v>3</v>
      </c>
      <c r="G806">
        <f t="shared" si="43"/>
        <v>2012</v>
      </c>
      <c r="L806" s="4">
        <f>IF(OR(F805=1, F805=3, F805=4, F805=5, F805=6,F805=9,F805=10,F805=11), B805-C805, IF(OR(F805=2, F805=7,F805=8,F805=12), C805-B805, ""))</f>
        <v>7.8000000000000014E-3</v>
      </c>
      <c r="M806" s="4">
        <v>-4.4616120499604579E-3</v>
      </c>
      <c r="R806" s="4">
        <f>IF(OR(F805=1, F805=4, F805=9,F805=10,F805=11), D805-B805, IF(OR(F805=2,F805=3,F805=5,F805=6, F805=7,F805=8,F805=12), B805-D805, ""))</f>
        <v>9.3999999999999986E-3</v>
      </c>
      <c r="S806" s="4">
        <v>-2.5529824608223547E-3</v>
      </c>
      <c r="X806" s="2">
        <f>IF(OR(F805=1, F805=3, F805=4, F805=5,F805=9,F805=10,F805=11), B805-E805, IF(OR(F805=2, F805=6, F805=7,F805=8,F805=12), E805-B805, ""))</f>
        <v>-1.2999999999999991E-3</v>
      </c>
      <c r="Y806" s="4">
        <v>-3.4574233725140624E-3</v>
      </c>
      <c r="AD806" s="4">
        <f>IF(OR(F805=1, F805=3, F805=4, F805=5,F805=9,F805=10,F805=11), D805-C805, IF(OR(F805=2, F805=6, F805=7,F805=8,F805=12), C805-D805, ""))</f>
        <v>-1.5999999999999973E-3</v>
      </c>
      <c r="AE806" s="4">
        <v>-7.0145945107828126E-3</v>
      </c>
      <c r="AJ806" s="4">
        <f>IF(OR(F805=1,F805=2, F805=3,F805=9,F805=11,F805=12), C805-E805, IF(OR( F805=4, F805=5,F805=6, F805=7,F805=8,F805=10), E805-C805, ""))</f>
        <v>-9.1000000000000004E-3</v>
      </c>
      <c r="AK806" s="4">
        <v>-1.0041886774463955E-3</v>
      </c>
      <c r="AP806" s="4">
        <f>IF(OR(F805=1, F805=3,F805=4, F805=5,F805=9,F805=10,F805=11), D805-E805, IF(OR(F805=2,F805=6, F805=7,F805=8,F805=12), E805-D805, ""))</f>
        <v>-1.0699999999999998E-2</v>
      </c>
      <c r="AQ806" s="4">
        <v>-6.0104058333364171E-3</v>
      </c>
    </row>
    <row r="807" spans="1:43" x14ac:dyDescent="0.3">
      <c r="A807" s="1">
        <v>40998</v>
      </c>
      <c r="B807" s="2">
        <v>2.2499999999999999E-2</v>
      </c>
      <c r="C807" s="2">
        <v>2.4199999999999999E-2</v>
      </c>
      <c r="D807" s="2">
        <v>2.87E-2</v>
      </c>
      <c r="E807" s="2">
        <v>2.0299999999999999E-2</v>
      </c>
      <c r="F807">
        <f t="shared" si="42"/>
        <v>3</v>
      </c>
      <c r="G807">
        <f t="shared" si="43"/>
        <v>2012</v>
      </c>
      <c r="L807" s="4">
        <f>IF(OR(F806=1, F806=3, F806=4, F806=5, F806=6,F806=9,F806=10,F806=11), B806-C806, IF(OR(F806=2, F806=7,F806=8,F806=12), C806-B806, ""))</f>
        <v>-2.8E-3</v>
      </c>
      <c r="M807" s="4">
        <v>1.6075356827202295E-3</v>
      </c>
      <c r="R807" s="4">
        <f>IF(OR(F806=1, F806=4, F806=9,F806=10,F806=11), D806-B806, IF(OR(F806=2,F806=3,F806=5,F806=6, F806=7,F806=8,F806=12), B806-D806, ""))</f>
        <v>2.0000000000000009E-4</v>
      </c>
      <c r="S807" s="4">
        <v>2.6263718802334614E-3</v>
      </c>
      <c r="X807" s="2">
        <f>IF(OR(F806=1, F806=3, F806=4, F806=5,F806=9,F806=10,F806=11), B806-E806, IF(OR(F806=2, F806=6, F806=7,F806=8,F806=12), E806-B806, ""))</f>
        <v>6.0000000000000027E-4</v>
      </c>
      <c r="Y807" s="4">
        <v>1.3924683656771335E-3</v>
      </c>
      <c r="AD807" s="4">
        <f>IF(OR(F806=1, F806=3, F806=4, F806=5,F806=9,F806=10,F806=11), D806-C806, IF(OR(F806=2, F806=6, F806=7,F806=8,F806=12), C806-D806, ""))</f>
        <v>-3.0000000000000001E-3</v>
      </c>
      <c r="AE807" s="4">
        <v>4.2339075629536909E-3</v>
      </c>
      <c r="AJ807" s="4">
        <f>IF(OR(F806=1,F806=2, F806=3,F806=9,F806=11,F806=12), C806-E806, IF(OR( F806=4, F806=5,F806=6, F806=7,F806=8,F806=10), E806-C806, ""))</f>
        <v>3.4000000000000002E-3</v>
      </c>
      <c r="AK807" s="4">
        <v>2.1506731704309598E-4</v>
      </c>
      <c r="AP807" s="4">
        <f>IF(OR(F806=1, F806=3,F806=4, F806=5,F806=9,F806=10,F806=11), D806-E806, IF(OR(F806=2,F806=6, F806=7,F806=8,F806=12), E806-D806, ""))</f>
        <v>4.0000000000000018E-4</v>
      </c>
      <c r="AQ807" s="4">
        <v>4.0188402459105949E-3</v>
      </c>
    </row>
    <row r="808" spans="1:43" x14ac:dyDescent="0.3">
      <c r="A808" s="1">
        <v>41001</v>
      </c>
      <c r="B808" s="2">
        <v>4.1999999999999997E-3</v>
      </c>
      <c r="C808" s="2">
        <v>1.15E-2</v>
      </c>
      <c r="D808" s="2">
        <v>9.1000000000000004E-3</v>
      </c>
      <c r="E808" s="2">
        <v>4.1999999999999997E-3</v>
      </c>
      <c r="F808">
        <f t="shared" si="42"/>
        <v>4</v>
      </c>
      <c r="G808">
        <f t="shared" si="43"/>
        <v>2012</v>
      </c>
      <c r="L808" s="4">
        <f>IF(OR(F807=1, F807=3, F807=4, F807=5, F807=6,F807=9,F807=10,F807=11), B807-C807, IF(OR(F807=2, F807=7,F807=8,F807=12), C807-B807, ""))</f>
        <v>-1.7000000000000001E-3</v>
      </c>
      <c r="M808" s="4">
        <v>-2.6021705619217947E-3</v>
      </c>
      <c r="R808" s="4">
        <f>IF(OR(F807=1, F807=4, F807=9,F807=10,F807=11), D807-B807, IF(OR(F807=2,F807=3,F807=5,F807=6, F807=7,F807=8,F807=12), B807-D807, ""))</f>
        <v>-6.2000000000000006E-3</v>
      </c>
      <c r="S808" s="4">
        <v>-1.565042884642761E-3</v>
      </c>
      <c r="X808" s="2">
        <f>IF(OR(F807=1, F807=3, F807=4, F807=5,F807=9,F807=10,F807=11), B807-E807, IF(OR(F807=2, F807=6, F807=7,F807=8,F807=12), E807-B807, ""))</f>
        <v>2.2000000000000006E-3</v>
      </c>
      <c r="Y808" s="4">
        <v>-3.4483197294836142E-3</v>
      </c>
      <c r="AD808" s="4">
        <f>IF(OR(F807=1, F807=3, F807=4, F807=5,F807=9,F807=10,F807=11), D807-C807, IF(OR(F807=2, F807=6, F807=7,F807=8,F807=12), C807-D807, ""))</f>
        <v>4.5000000000000005E-3</v>
      </c>
      <c r="AE808" s="4">
        <v>-4.1672134465645556E-3</v>
      </c>
      <c r="AJ808" s="4">
        <f>IF(OR(F807=1,F807=2, F807=3,F807=9,F807=11,F807=12), C807-E807, IF(OR( F807=4, F807=5,F807=6, F807=7,F807=8,F807=10), E807-C807, ""))</f>
        <v>3.9000000000000007E-3</v>
      </c>
      <c r="AK808" s="4">
        <v>8.4614916756181949E-4</v>
      </c>
      <c r="AP808" s="4">
        <f>IF(OR(F807=1, F807=3,F807=4, F807=5,F807=9,F807=10,F807=11), D807-E807, IF(OR(F807=2,F807=6, F807=7,F807=8,F807=12), E807-D807, ""))</f>
        <v>8.4000000000000012E-3</v>
      </c>
      <c r="AQ808" s="4">
        <v>-5.0133626141263751E-3</v>
      </c>
    </row>
    <row r="809" spans="1:43" x14ac:dyDescent="0.3">
      <c r="A809" s="1">
        <v>41002</v>
      </c>
      <c r="B809" s="2">
        <v>7.6E-3</v>
      </c>
      <c r="C809" s="2">
        <v>1.26E-2</v>
      </c>
      <c r="D809" s="2">
        <v>1.23E-2</v>
      </c>
      <c r="E809" s="2">
        <v>6.7999999999999996E-3</v>
      </c>
      <c r="F809">
        <f t="shared" si="42"/>
        <v>4</v>
      </c>
      <c r="G809">
        <f t="shared" si="43"/>
        <v>2012</v>
      </c>
      <c r="L809" s="4">
        <f>IF(OR(F808=1, F808=3, F808=4, F808=5, F808=6,F808=9,F808=10,F808=11), B808-C808, IF(OR(F808=2, F808=7,F808=8,F808=12), C808-B808, ""))</f>
        <v>-7.3000000000000001E-3</v>
      </c>
      <c r="M809" s="4">
        <v>4.128010479515002E-3</v>
      </c>
      <c r="R809" s="4">
        <f>IF(OR(F808=1, F808=4, F808=9,F808=10,F808=11), D808-B808, IF(OR(F808=2,F808=3,F808=5,F808=6, F808=7,F808=8,F808=12), B808-D808, ""))</f>
        <v>4.9000000000000007E-3</v>
      </c>
      <c r="S809" s="4">
        <v>2.5679663678434203E-3</v>
      </c>
      <c r="X809" s="2">
        <f>IF(OR(F808=1, F808=3, F808=4, F808=5,F808=9,F808=10,F808=11), B808-E808, IF(OR(F808=2, F808=6, F808=7,F808=8,F808=12), E808-B808, ""))</f>
        <v>0</v>
      </c>
      <c r="Y809" s="4">
        <v>6.0567274551821815E-3</v>
      </c>
      <c r="AD809" s="4">
        <f>IF(OR(F808=1, F808=3, F808=4, F808=5,F808=9,F808=10,F808=11), D808-C808, IF(OR(F808=2, F808=6, F808=7,F808=8,F808=12), C808-D808, ""))</f>
        <v>-2.3999999999999994E-3</v>
      </c>
      <c r="AE809" s="4">
        <v>6.6959768473584223E-3</v>
      </c>
      <c r="AJ809" s="4">
        <f>IF(OR(F808=1,F808=2, F808=3,F808=9,F808=11,F808=12), C808-E808, IF(OR( F808=4, F808=5,F808=6, F808=7,F808=8,F808=10), E808-C808, ""))</f>
        <v>-7.3000000000000001E-3</v>
      </c>
      <c r="AK809" s="4">
        <v>-1.9287169756671795E-3</v>
      </c>
      <c r="AP809" s="4">
        <f>IF(OR(F808=1, F808=3,F808=4, F808=5,F808=9,F808=10,F808=11), D808-E808, IF(OR(F808=2,F808=6, F808=7,F808=8,F808=12), E808-D808, ""))</f>
        <v>4.9000000000000007E-3</v>
      </c>
      <c r="AQ809" s="4">
        <v>8.6246938230256018E-3</v>
      </c>
    </row>
    <row r="810" spans="1:43" x14ac:dyDescent="0.3">
      <c r="A810" s="1">
        <v>41003</v>
      </c>
      <c r="B810" s="2">
        <v>-6.6E-3</v>
      </c>
      <c r="C810" s="2">
        <v>-8.8000000000000005E-3</v>
      </c>
      <c r="D810" s="2">
        <v>-8.8999999999999999E-3</v>
      </c>
      <c r="E810" s="2">
        <v>-6.3E-3</v>
      </c>
      <c r="F810">
        <f t="shared" si="42"/>
        <v>4</v>
      </c>
      <c r="G810">
        <f t="shared" si="43"/>
        <v>2012</v>
      </c>
      <c r="L810" s="4">
        <f>IF(OR(F809=1, F809=3, F809=4, F809=5, F809=6,F809=9,F809=10,F809=11), B809-C809, IF(OR(F809=2, F809=7,F809=8,F809=12), C809-B809, ""))</f>
        <v>-5.0000000000000001E-3</v>
      </c>
      <c r="M810" s="4">
        <v>4.4956052004078862E-3</v>
      </c>
      <c r="R810" s="4">
        <f>IF(OR(F809=1, F809=4, F809=9,F809=10,F809=11), D809-B809, IF(OR(F809=2,F809=3,F809=5,F809=6, F809=7,F809=8,F809=12), B809-D809, ""))</f>
        <v>4.7000000000000002E-3</v>
      </c>
      <c r="S810" s="4">
        <v>-5.4230817900018276E-4</v>
      </c>
      <c r="X810" s="2">
        <f>IF(OR(F809=1, F809=3, F809=4, F809=5,F809=9,F809=10,F809=11), B809-E809, IF(OR(F809=2, F809=6, F809=7,F809=8,F809=12), E809-B809, ""))</f>
        <v>8.0000000000000036E-4</v>
      </c>
      <c r="Y810" s="4">
        <v>4.2222912709106702E-3</v>
      </c>
      <c r="AD810" s="4">
        <f>IF(OR(F809=1, F809=3, F809=4, F809=5,F809=9,F809=10,F809=11), D809-C809, IF(OR(F809=2, F809=6, F809=7,F809=8,F809=12), C809-D809, ""))</f>
        <v>-2.9999999999999992E-4</v>
      </c>
      <c r="AE810" s="4">
        <v>3.9532970214077034E-3</v>
      </c>
      <c r="AJ810" s="4">
        <f>IF(OR(F809=1,F809=2, F809=3,F809=9,F809=11,F809=12), C809-E809, IF(OR( F809=4, F809=5,F809=6, F809=7,F809=8,F809=10), E809-C809, ""))</f>
        <v>-5.8000000000000005E-3</v>
      </c>
      <c r="AK810" s="4">
        <v>2.7331392949721581E-4</v>
      </c>
      <c r="AP810" s="4">
        <f>IF(OR(F809=1, F809=3,F809=4, F809=5,F809=9,F809=10,F809=11), D809-E809, IF(OR(F809=2,F809=6, F809=7,F809=8,F809=12), E809-D809, ""))</f>
        <v>5.5000000000000005E-3</v>
      </c>
      <c r="AQ810" s="4">
        <v>3.6799830919104879E-3</v>
      </c>
    </row>
    <row r="811" spans="1:43" x14ac:dyDescent="0.3">
      <c r="A811" s="1">
        <v>41008</v>
      </c>
      <c r="B811" s="2">
        <v>-1.66E-2</v>
      </c>
      <c r="C811" s="2">
        <v>-2.2200000000000001E-2</v>
      </c>
      <c r="D811" s="2">
        <v>-2.0199999999999999E-2</v>
      </c>
      <c r="E811" s="2">
        <v>-1.5100000000000001E-2</v>
      </c>
      <c r="F811">
        <f t="shared" si="42"/>
        <v>4</v>
      </c>
      <c r="G811">
        <f t="shared" si="43"/>
        <v>2012</v>
      </c>
      <c r="L811" s="4">
        <f>IF(OR(F810=1, F810=3, F810=4, F810=5, F810=6,F810=9,F810=10,F810=11), B810-C810, IF(OR(F810=2, F810=7,F810=8,F810=12), C810-B810, ""))</f>
        <v>2.2000000000000006E-3</v>
      </c>
      <c r="M811" s="4">
        <v>1.3274726320878652E-3</v>
      </c>
      <c r="R811" s="4">
        <f>IF(OR(F810=1, F810=4, F810=9,F810=10,F810=11), D810-B810, IF(OR(F810=2,F810=3,F810=5,F810=6, F810=7,F810=8,F810=12), B810-D810, ""))</f>
        <v>-2.3E-3</v>
      </c>
      <c r="S811" s="4">
        <v>2.9217958782740789E-3</v>
      </c>
      <c r="X811" s="2">
        <f>IF(OR(F810=1, F810=3, F810=4, F810=5,F810=9,F810=10,F810=11), B810-E810, IF(OR(F810=2, F810=6, F810=7,F810=8,F810=12), E810-B810, ""))</f>
        <v>-2.9999999999999992E-4</v>
      </c>
      <c r="Y811" s="4">
        <v>1.1444413711003722E-3</v>
      </c>
      <c r="AD811" s="4">
        <f>IF(OR(F810=1, F810=3, F810=4, F810=5,F810=9,F810=10,F810=11), D810-C810, IF(OR(F810=2, F810=6, F810=7,F810=8,F810=12), C810-D810, ""))</f>
        <v>-9.9999999999999395E-5</v>
      </c>
      <c r="AE811" s="4">
        <v>4.2492685103619442E-3</v>
      </c>
      <c r="AJ811" s="4">
        <f>IF(OR(F810=1,F810=2, F810=3,F810=9,F810=11,F810=12), C810-E810, IF(OR( F810=4, F810=5,F810=6, F810=7,F810=8,F810=10), E810-C810, ""))</f>
        <v>2.5000000000000005E-3</v>
      </c>
      <c r="AK811" s="4">
        <v>1.8303126098749307E-4</v>
      </c>
      <c r="AP811" s="4">
        <f>IF(OR(F810=1, F810=3,F810=4, F810=5,F810=9,F810=10,F810=11), D810-E810, IF(OR(F810=2,F810=6, F810=7,F810=8,F810=12), E810-D810, ""))</f>
        <v>-2.5999999999999999E-3</v>
      </c>
      <c r="AQ811" s="4">
        <v>4.0662372493744511E-3</v>
      </c>
    </row>
    <row r="812" spans="1:43" x14ac:dyDescent="0.3">
      <c r="A812" s="1">
        <v>41009</v>
      </c>
      <c r="B812" s="2">
        <v>1.8E-3</v>
      </c>
      <c r="C812" s="2">
        <v>7.0000000000000001E-3</v>
      </c>
      <c r="D812" s="2">
        <v>6.4000000000000003E-3</v>
      </c>
      <c r="E812" s="2">
        <v>1.2999999999999999E-3</v>
      </c>
      <c r="F812">
        <f t="shared" si="42"/>
        <v>4</v>
      </c>
      <c r="G812">
        <f t="shared" si="43"/>
        <v>2012</v>
      </c>
      <c r="L812" s="4">
        <f>IF(OR(F811=1, F811=3, F811=4, F811=5, F811=6,F811=9,F811=10,F811=11), B811-C811, IF(OR(F811=2, F811=7,F811=8,F811=12), C811-B811, ""))</f>
        <v>5.6000000000000008E-3</v>
      </c>
      <c r="M812" s="4">
        <v>-1.233914964319498E-3</v>
      </c>
      <c r="R812" s="4">
        <f>IF(OR(F811=1, F811=4, F811=9,F811=10,F811=11), D811-B811, IF(OR(F811=2,F811=3,F811=5,F811=6, F811=7,F811=8,F811=12), B811-D811, ""))</f>
        <v>-3.599999999999999E-3</v>
      </c>
      <c r="S812" s="4">
        <v>4.3277250737365162E-3</v>
      </c>
      <c r="X812" s="2">
        <f>IF(OR(F811=1, F811=3, F811=4, F811=5,F811=9,F811=10,F811=11), B811-E811, IF(OR(F811=2, F811=6, F811=7,F811=8,F811=12), E811-B811, ""))</f>
        <v>-1.4999999999999996E-3</v>
      </c>
      <c r="Y812" s="4">
        <v>-1.7418449806583811E-3</v>
      </c>
      <c r="AD812" s="4">
        <f>IF(OR(F811=1, F811=3, F811=4, F811=5,F811=9,F811=10,F811=11), D811-C811, IF(OR(F811=2, F811=6, F811=7,F811=8,F811=12), C811-D811, ""))</f>
        <v>2.0000000000000018E-3</v>
      </c>
      <c r="AE812" s="4">
        <v>3.0938101094170186E-3</v>
      </c>
      <c r="AJ812" s="4">
        <f>IF(OR(F811=1,F811=2, F811=3,F811=9,F811=11,F811=12), C811-E811, IF(OR( F811=4, F811=5,F811=6, F811=7,F811=8,F811=10), E811-C811, ""))</f>
        <v>7.1000000000000004E-3</v>
      </c>
      <c r="AK812" s="4">
        <v>5.0793001633888312E-4</v>
      </c>
      <c r="AP812" s="4">
        <f>IF(OR(F811=1, F811=3,F811=4, F811=5,F811=9,F811=10,F811=11), D811-E811, IF(OR(F811=2,F811=6, F811=7,F811=8,F811=12), E811-D811, ""))</f>
        <v>-5.0999999999999986E-3</v>
      </c>
      <c r="AQ812" s="4">
        <v>2.5858800930781355E-3</v>
      </c>
    </row>
    <row r="813" spans="1:43" x14ac:dyDescent="0.3">
      <c r="A813" s="1">
        <v>41010</v>
      </c>
      <c r="B813" s="2">
        <v>-3.2000000000000002E-3</v>
      </c>
      <c r="C813" s="2">
        <v>2.0999999999999999E-3</v>
      </c>
      <c r="D813" s="2">
        <v>1.8E-3</v>
      </c>
      <c r="E813" s="2">
        <v>-2.5999999999999999E-3</v>
      </c>
      <c r="F813">
        <f t="shared" si="42"/>
        <v>4</v>
      </c>
      <c r="G813">
        <f t="shared" si="43"/>
        <v>2012</v>
      </c>
      <c r="L813" s="4">
        <f>IF(OR(F812=1, F812=3, F812=4, F812=5, F812=6,F812=9,F812=10,F812=11), B812-C812, IF(OR(F812=2, F812=7,F812=8,F812=12), C812-B812, ""))</f>
        <v>-5.1999999999999998E-3</v>
      </c>
      <c r="M813" s="4">
        <v>-5.0599346763925196E-3</v>
      </c>
      <c r="R813" s="4">
        <f>IF(OR(F812=1, F812=4, F812=9,F812=10,F812=11), D812-B812, IF(OR(F812=2,F812=3,F812=5,F812=6, F812=7,F812=8,F812=12), B812-D812, ""))</f>
        <v>4.5999999999999999E-3</v>
      </c>
      <c r="S813" s="4">
        <v>-1.4682189048731025E-3</v>
      </c>
      <c r="X813" s="2">
        <f>IF(OR(F812=1, F812=3, F812=4, F812=5,F812=9,F812=10,F812=11), B812-E812, IF(OR(F812=2, F812=6, F812=7,F812=8,F812=12), E812-B812, ""))</f>
        <v>5.0000000000000001E-4</v>
      </c>
      <c r="Y813" s="4">
        <v>-5.4041034947289899E-3</v>
      </c>
      <c r="AD813" s="4">
        <f>IF(OR(F812=1, F812=3, F812=4, F812=5,F812=9,F812=10,F812=11), D812-C812, IF(OR(F812=2, F812=6, F812=7,F812=8,F812=12), C812-D812, ""))</f>
        <v>-5.9999999999999984E-4</v>
      </c>
      <c r="AE813" s="4">
        <v>-6.5281535812656217E-3</v>
      </c>
      <c r="AJ813" s="4">
        <f>IF(OR(F812=1,F812=2, F812=3,F812=9,F812=11,F812=12), C812-E812, IF(OR( F812=4, F812=5,F812=6, F812=7,F812=8,F812=10), E812-C812, ""))</f>
        <v>-5.7000000000000002E-3</v>
      </c>
      <c r="AK813" s="4">
        <v>3.4416881833647058E-4</v>
      </c>
      <c r="AP813" s="4">
        <f>IF(OR(F812=1, F812=3,F812=4, F812=5,F812=9,F812=10,F812=11), D812-E812, IF(OR(F812=2,F812=6, F812=7,F812=8,F812=12), E812-D812, ""))</f>
        <v>5.1000000000000004E-3</v>
      </c>
      <c r="AQ813" s="4">
        <v>-6.8723223996020929E-3</v>
      </c>
    </row>
    <row r="814" spans="1:43" x14ac:dyDescent="0.3">
      <c r="A814" s="1">
        <v>41011</v>
      </c>
      <c r="B814" s="2">
        <v>9.5999999999999992E-3</v>
      </c>
      <c r="C814" s="2">
        <v>1.4999999999999999E-2</v>
      </c>
      <c r="D814" s="2">
        <v>1.83E-2</v>
      </c>
      <c r="E814" s="2">
        <v>7.7000000000000002E-3</v>
      </c>
      <c r="F814">
        <f t="shared" si="42"/>
        <v>4</v>
      </c>
      <c r="G814">
        <f t="shared" si="43"/>
        <v>2012</v>
      </c>
      <c r="L814" s="4">
        <f>IF(OR(F813=1, F813=3, F813=4, F813=5, F813=6,F813=9,F813=10,F813=11), B813-C813, IF(OR(F813=2, F813=7,F813=8,F813=12), C813-B813, ""))</f>
        <v>-5.3E-3</v>
      </c>
      <c r="M814" s="4">
        <v>1.032336953533176E-3</v>
      </c>
      <c r="R814" s="4">
        <f>IF(OR(F813=1, F813=4, F813=9,F813=10,F813=11), D813-B813, IF(OR(F813=2,F813=3,F813=5,F813=6, F813=7,F813=8,F813=12), B813-D813, ""))</f>
        <v>5.0000000000000001E-3</v>
      </c>
      <c r="S814" s="4">
        <v>-1.1573173251929456E-3</v>
      </c>
      <c r="X814" s="2">
        <f>IF(OR(F813=1, F813=3, F813=4, F813=5,F813=9,F813=10,F813=11), B813-E813, IF(OR(F813=2, F813=6, F813=7,F813=8,F813=12), E813-B813, ""))</f>
        <v>-6.0000000000000027E-4</v>
      </c>
      <c r="Y814" s="4">
        <v>2.8168195621524478E-4</v>
      </c>
      <c r="AD814" s="4">
        <f>IF(OR(F813=1, F813=3, F813=4, F813=5,F813=9,F813=10,F813=11), D813-C813, IF(OR(F813=2, F813=6, F813=7,F813=8,F813=12), C813-D813, ""))</f>
        <v>-2.9999999999999992E-4</v>
      </c>
      <c r="AE814" s="4">
        <v>-1.249803716597696E-4</v>
      </c>
      <c r="AJ814" s="4">
        <f>IF(OR(F813=1,F813=2, F813=3,F813=9,F813=11,F813=12), C813-E813, IF(OR( F813=4, F813=5,F813=6, F813=7,F813=8,F813=10), E813-C813, ""))</f>
        <v>-4.6999999999999993E-3</v>
      </c>
      <c r="AK814" s="4">
        <v>7.5065499731793127E-4</v>
      </c>
      <c r="AP814" s="4">
        <f>IF(OR(F813=1, F813=3,F813=4, F813=5,F813=9,F813=10,F813=11), D813-E813, IF(OR(F813=2,F813=6, F813=7,F813=8,F813=12), E813-D813, ""))</f>
        <v>4.3999999999999994E-3</v>
      </c>
      <c r="AQ814" s="4">
        <v>-8.7563536897770087E-4</v>
      </c>
    </row>
    <row r="815" spans="1:43" x14ac:dyDescent="0.3">
      <c r="A815" s="1">
        <v>41012</v>
      </c>
      <c r="B815" s="2">
        <v>-1.32E-2</v>
      </c>
      <c r="C815" s="2">
        <v>-7.4000000000000003E-3</v>
      </c>
      <c r="D815" s="2">
        <v>-9.1000000000000004E-3</v>
      </c>
      <c r="E815" s="2">
        <v>-1.37E-2</v>
      </c>
      <c r="F815">
        <f t="shared" si="42"/>
        <v>4</v>
      </c>
      <c r="G815">
        <f t="shared" si="43"/>
        <v>2012</v>
      </c>
      <c r="L815" s="4">
        <f>IF(OR(F814=1, F814=3, F814=4, F814=5, F814=6,F814=9,F814=10,F814=11), B814-C814, IF(OR(F814=2, F814=7,F814=8,F814=12), C814-B814, ""))</f>
        <v>-5.4000000000000003E-3</v>
      </c>
      <c r="M815" s="4">
        <v>-7.6950126531058591E-4</v>
      </c>
      <c r="R815" s="4">
        <f>IF(OR(F814=1, F814=4, F814=9,F814=10,F814=11), D814-B814, IF(OR(F814=2,F814=3,F814=5,F814=6, F814=7,F814=8,F814=12), B814-D814, ""))</f>
        <v>8.7000000000000011E-3</v>
      </c>
      <c r="S815" s="4">
        <v>-1.1109435532435936E-3</v>
      </c>
      <c r="X815" s="2">
        <f>IF(OR(F814=1, F814=3, F814=4, F814=5,F814=9,F814=10,F814=11), B814-E814, IF(OR(F814=2, F814=6, F814=7,F814=8,F814=12), E814-B814, ""))</f>
        <v>1.8999999999999989E-3</v>
      </c>
      <c r="Y815" s="4">
        <v>-1.3545420650068658E-3</v>
      </c>
      <c r="AD815" s="4">
        <f>IF(OR(F814=1, F814=3, F814=4, F814=5,F814=9,F814=10,F814=11), D814-C814, IF(OR(F814=2, F814=6, F814=7,F814=8,F814=12), C814-D814, ""))</f>
        <v>3.3000000000000008E-3</v>
      </c>
      <c r="AE815" s="4">
        <v>-1.8804448185541795E-3</v>
      </c>
      <c r="AJ815" s="4">
        <f>IF(OR(F814=1,F814=2, F814=3,F814=9,F814=11,F814=12), C814-E814, IF(OR( F814=4, F814=5,F814=6, F814=7,F814=8,F814=10), E814-C814, ""))</f>
        <v>-7.2999999999999992E-3</v>
      </c>
      <c r="AK815" s="4">
        <v>5.850407996962799E-4</v>
      </c>
      <c r="AP815" s="4">
        <f>IF(OR(F814=1, F814=3,F814=4, F814=5,F814=9,F814=10,F814=11), D814-E814, IF(OR(F814=2,F814=6, F814=7,F814=8,F814=12), E814-D814, ""))</f>
        <v>1.06E-2</v>
      </c>
      <c r="AQ815" s="4">
        <v>-2.4654856182504594E-3</v>
      </c>
    </row>
    <row r="816" spans="1:43" x14ac:dyDescent="0.3">
      <c r="A816" s="1">
        <v>41015</v>
      </c>
      <c r="B816" s="2">
        <v>3.5999999999999999E-3</v>
      </c>
      <c r="C816" s="2">
        <v>7.4999999999999997E-3</v>
      </c>
      <c r="D816" s="2">
        <v>1.23E-2</v>
      </c>
      <c r="E816" s="2">
        <v>3.3E-3</v>
      </c>
      <c r="F816">
        <f t="shared" si="42"/>
        <v>4</v>
      </c>
      <c r="G816">
        <f t="shared" si="43"/>
        <v>2012</v>
      </c>
      <c r="L816" s="4">
        <f>IF(OR(F815=1, F815=3, F815=4, F815=5, F815=6,F815=9,F815=10,F815=11), B815-C815, IF(OR(F815=2, F815=7,F815=8,F815=12), C815-B815, ""))</f>
        <v>-5.7999999999999996E-3</v>
      </c>
      <c r="M816" s="4">
        <v>3.7658425443776152E-3</v>
      </c>
      <c r="R816" s="4">
        <f>IF(OR(F815=1, F815=4, F815=9,F815=10,F815=11), D815-B815, IF(OR(F815=2,F815=3,F815=5,F815=6, F815=7,F815=8,F815=12), B815-D815, ""))</f>
        <v>4.0999999999999995E-3</v>
      </c>
      <c r="S816" s="4">
        <v>-3.5501676278558037E-3</v>
      </c>
      <c r="X816" s="2">
        <f>IF(OR(F815=1, F815=3, F815=4, F815=5,F815=9,F815=10,F815=11), B815-E815, IF(OR(F815=2, F815=6, F815=7,F815=8,F815=12), E815-B815, ""))</f>
        <v>5.0000000000000044E-4</v>
      </c>
      <c r="Y816" s="4">
        <v>5.0235097336321539E-3</v>
      </c>
      <c r="AD816" s="4">
        <f>IF(OR(F815=1, F815=3, F815=4, F815=5,F815=9,F815=10,F815=11), D815-C815, IF(OR(F815=2, F815=6, F815=7,F815=8,F815=12), C815-D815, ""))</f>
        <v>-1.7000000000000001E-3</v>
      </c>
      <c r="AE816" s="4">
        <v>2.1567491652181147E-4</v>
      </c>
      <c r="AJ816" s="4">
        <f>IF(OR(F815=1,F815=2, F815=3,F815=9,F815=11,F815=12), C815-E815, IF(OR( F815=4, F815=5,F815=6, F815=7,F815=8,F815=10), E815-C815, ""))</f>
        <v>-6.3E-3</v>
      </c>
      <c r="AK816" s="4">
        <v>-1.2576671892545392E-3</v>
      </c>
      <c r="AP816" s="4">
        <f>IF(OR(F815=1, F815=3,F815=4, F815=5,F815=9,F815=10,F815=11), D815-E815, IF(OR(F815=2,F815=6, F815=7,F815=8,F815=12), E815-D815, ""))</f>
        <v>4.5999999999999999E-3</v>
      </c>
      <c r="AQ816" s="4">
        <v>1.4733421057763507E-3</v>
      </c>
    </row>
    <row r="817" spans="1:43" x14ac:dyDescent="0.3">
      <c r="A817" s="1">
        <v>41016</v>
      </c>
      <c r="B817" s="2">
        <v>1.2200000000000001E-2</v>
      </c>
      <c r="C817" s="2">
        <v>0.01</v>
      </c>
      <c r="D817" s="2">
        <v>8.3000000000000001E-3</v>
      </c>
      <c r="E817" s="2">
        <v>1.21E-2</v>
      </c>
      <c r="F817">
        <f t="shared" si="42"/>
        <v>4</v>
      </c>
      <c r="G817">
        <f t="shared" si="43"/>
        <v>2012</v>
      </c>
      <c r="L817" s="4">
        <f>IF(OR(F816=1, F816=3, F816=4, F816=5, F816=6,F816=9,F816=10,F816=11), B816-C816, IF(OR(F816=2, F816=7,F816=8,F816=12), C816-B816, ""))</f>
        <v>-3.8999999999999998E-3</v>
      </c>
      <c r="M817" s="4">
        <v>4.5850519476408691E-4</v>
      </c>
      <c r="R817" s="4">
        <f>IF(OR(F816=1, F816=4, F816=9,F816=10,F816=11), D816-B816, IF(OR(F816=2,F816=3,F816=5,F816=6, F816=7,F816=8,F816=12), B816-D816, ""))</f>
        <v>8.6999999999999994E-3</v>
      </c>
      <c r="S817" s="4">
        <v>-1.8542748946937908E-3</v>
      </c>
      <c r="X817" s="2">
        <f>IF(OR(F816=1, F816=3, F816=4, F816=5,F816=9,F816=10,F816=11), B816-E816, IF(OR(F816=2, F816=6, F816=7,F816=8,F816=12), E816-B816, ""))</f>
        <v>2.9999999999999992E-4</v>
      </c>
      <c r="Y817" s="4">
        <v>-2.2132425218135366E-4</v>
      </c>
      <c r="AD817" s="4">
        <f>IF(OR(F816=1, F816=3, F816=4, F816=5,F816=9,F816=10,F816=11), D816-C816, IF(OR(F816=2, F816=6, F816=7,F816=8,F816=12), C816-D816, ""))</f>
        <v>4.8000000000000004E-3</v>
      </c>
      <c r="AE817" s="4">
        <v>-1.3957696999297039E-3</v>
      </c>
      <c r="AJ817" s="4">
        <f>IF(OR(F816=1,F816=2, F816=3,F816=9,F816=11,F816=12), C816-E816, IF(OR( F816=4, F816=5,F816=6, F816=7,F816=8,F816=10), E816-C816, ""))</f>
        <v>-4.1999999999999997E-3</v>
      </c>
      <c r="AK817" s="4">
        <v>6.7982944694544058E-4</v>
      </c>
      <c r="AP817" s="4">
        <f>IF(OR(F816=1, F816=3,F816=4, F816=5,F816=9,F816=10,F816=11), D816-E816, IF(OR(F816=2,F816=6, F816=7,F816=8,F816=12), E816-D816, ""))</f>
        <v>9.0000000000000011E-3</v>
      </c>
      <c r="AQ817" s="4">
        <v>-2.0755991468751444E-3</v>
      </c>
    </row>
    <row r="818" spans="1:43" x14ac:dyDescent="0.3">
      <c r="A818" s="1">
        <v>41017</v>
      </c>
      <c r="B818" s="2">
        <v>1.9E-3</v>
      </c>
      <c r="C818" s="2">
        <v>-1.8E-3</v>
      </c>
      <c r="D818" s="2">
        <v>-6.9999999999999999E-4</v>
      </c>
      <c r="E818" s="2">
        <v>2E-3</v>
      </c>
      <c r="F818">
        <f t="shared" si="42"/>
        <v>4</v>
      </c>
      <c r="G818">
        <f t="shared" si="43"/>
        <v>2012</v>
      </c>
      <c r="L818" s="4">
        <f>IF(OR(F817=1, F817=3, F817=4, F817=5, F817=6,F817=9,F817=10,F817=11), B817-C817, IF(OR(F817=2, F817=7,F817=8,F817=12), C817-B817, ""))</f>
        <v>2.2000000000000006E-3</v>
      </c>
      <c r="M818" s="4">
        <v>-5.3352111374483924E-3</v>
      </c>
      <c r="R818" s="4">
        <f>IF(OR(F817=1, F817=4, F817=9,F817=10,F817=11), D817-B817, IF(OR(F817=2,F817=3,F817=5,F817=6, F817=7,F817=8,F817=12), B817-D817, ""))</f>
        <v>-3.9000000000000007E-3</v>
      </c>
      <c r="S818" s="4">
        <v>-1.6952364869564111E-3</v>
      </c>
      <c r="X818" s="2">
        <f>IF(OR(F817=1, F817=3, F817=4, F817=5,F817=9,F817=10,F817=11), B817-E817, IF(OR(F817=2, F817=6, F817=7,F817=8,F817=12), E817-B817, ""))</f>
        <v>1.0000000000000113E-4</v>
      </c>
      <c r="Y818" s="4">
        <v>-5.6254689072809984E-3</v>
      </c>
      <c r="AD818" s="4">
        <f>IF(OR(F817=1, F817=3, F817=4, F817=5,F817=9,F817=10,F817=11), D817-C817, IF(OR(F817=2, F817=6, F817=7,F817=8,F817=12), C817-D817, ""))</f>
        <v>-1.7000000000000001E-3</v>
      </c>
      <c r="AE818" s="4">
        <v>-7.0304476244048035E-3</v>
      </c>
      <c r="AJ818" s="4">
        <f>IF(OR(F817=1,F817=2, F817=3,F817=9,F817=11,F817=12), C817-E817, IF(OR( F817=4, F817=5,F817=6, F817=7,F817=8,F817=10), E817-C817, ""))</f>
        <v>2.0999999999999994E-3</v>
      </c>
      <c r="AK818" s="4">
        <v>2.9025776983260601E-4</v>
      </c>
      <c r="AP818" s="4">
        <f>IF(OR(F817=1, F817=3,F817=4, F817=5,F817=9,F817=10,F817=11), D817-E817, IF(OR(F817=2,F817=6, F817=7,F817=8,F817=12), E817-D817, ""))</f>
        <v>-3.7999999999999996E-3</v>
      </c>
      <c r="AQ818" s="4">
        <v>-7.3207053942374095E-3</v>
      </c>
    </row>
    <row r="819" spans="1:43" x14ac:dyDescent="0.3">
      <c r="A819" s="1">
        <v>41018</v>
      </c>
      <c r="B819" s="2">
        <v>6.1000000000000004E-3</v>
      </c>
      <c r="C819" s="2">
        <v>8.0999999999999996E-3</v>
      </c>
      <c r="D819" s="2">
        <v>5.3E-3</v>
      </c>
      <c r="E819" s="2">
        <v>6.4000000000000003E-3</v>
      </c>
      <c r="F819">
        <f t="shared" si="42"/>
        <v>4</v>
      </c>
      <c r="G819">
        <f t="shared" si="43"/>
        <v>2012</v>
      </c>
      <c r="L819" s="4">
        <f>IF(OR(F818=1, F818=3, F818=4, F818=5, F818=6,F818=9,F818=10,F818=11), B818-C818, IF(OR(F818=2, F818=7,F818=8,F818=12), C818-B818, ""))</f>
        <v>3.7000000000000002E-3</v>
      </c>
      <c r="M819" s="4">
        <v>-6.1059130160595384E-3</v>
      </c>
      <c r="R819" s="4">
        <f>IF(OR(F818=1, F818=4, F818=9,F818=10,F818=11), D818-B818, IF(OR(F818=2,F818=3,F818=5,F818=6, F818=7,F818=8,F818=12), B818-D818, ""))</f>
        <v>-2.5999999999999999E-3</v>
      </c>
      <c r="S819" s="4">
        <v>3.3414842972288479E-3</v>
      </c>
      <c r="X819" s="2">
        <f>IF(OR(F818=1, F818=3, F818=4, F818=5,F818=9,F818=10,F818=11), B818-E818, IF(OR(F818=2, F818=6, F818=7,F818=8,F818=12), E818-B818, ""))</f>
        <v>-1.0000000000000005E-4</v>
      </c>
      <c r="Y819" s="4">
        <v>-5.1762635450547899E-3</v>
      </c>
      <c r="AD819" s="4">
        <f>IF(OR(F818=1, F818=3, F818=4, F818=5,F818=9,F818=10,F818=11), D818-C818, IF(OR(F818=2, F818=6, F818=7,F818=8,F818=12), C818-D818, ""))</f>
        <v>1.0999999999999998E-3</v>
      </c>
      <c r="AE819" s="4">
        <v>-2.7644287188306913E-3</v>
      </c>
      <c r="AJ819" s="4">
        <f>IF(OR(F818=1,F818=2, F818=3,F818=9,F818=11,F818=12), C818-E818, IF(OR( F818=4, F818=5,F818=6, F818=7,F818=8,F818=10), E818-C818, ""))</f>
        <v>3.8E-3</v>
      </c>
      <c r="AK819" s="4">
        <v>-9.2964947100474893E-4</v>
      </c>
      <c r="AP819" s="4">
        <f>IF(OR(F818=1, F818=3,F818=4, F818=5,F818=9,F818=10,F818=11), D818-E818, IF(OR(F818=2,F818=6, F818=7,F818=8,F818=12), E818-D818, ""))</f>
        <v>-2.7000000000000001E-3</v>
      </c>
      <c r="AQ819" s="4">
        <v>-1.8347792478259422E-3</v>
      </c>
    </row>
    <row r="820" spans="1:43" x14ac:dyDescent="0.3">
      <c r="A820" s="1">
        <v>41019</v>
      </c>
      <c r="B820" s="2">
        <v>-7.7999999999999996E-3</v>
      </c>
      <c r="C820" s="2">
        <v>-1.15E-2</v>
      </c>
      <c r="D820" s="2">
        <v>-1.0500000000000001E-2</v>
      </c>
      <c r="E820" s="2">
        <v>-7.4000000000000003E-3</v>
      </c>
      <c r="F820">
        <f t="shared" si="42"/>
        <v>4</v>
      </c>
      <c r="G820">
        <f t="shared" si="43"/>
        <v>2012</v>
      </c>
      <c r="L820" s="4">
        <f>IF(OR(F819=1, F819=3, F819=4, F819=5, F819=6,F819=9,F819=10,F819=11), B819-C819, IF(OR(F819=2, F819=7,F819=8,F819=12), C819-B819, ""))</f>
        <v>-1.9999999999999992E-3</v>
      </c>
      <c r="M820" s="4">
        <v>-7.3378368718527232E-3</v>
      </c>
      <c r="R820" s="4">
        <f>IF(OR(F819=1, F819=4, F819=9,F819=10,F819=11), D819-B819, IF(OR(F819=2,F819=3,F819=5,F819=6, F819=7,F819=8,F819=12), B819-D819, ""))</f>
        <v>-8.0000000000000036E-4</v>
      </c>
      <c r="S820" s="4">
        <v>2.0075939841819167E-4</v>
      </c>
      <c r="X820" s="2">
        <f>IF(OR(F819=1, F819=3, F819=4, F819=5,F819=9,F819=10,F819=11), B819-E819, IF(OR(F819=2, F819=6, F819=7,F819=8,F819=12), E819-B819, ""))</f>
        <v>-2.9999999999999992E-4</v>
      </c>
      <c r="Y820" s="4">
        <v>-7.1160115627784864E-3</v>
      </c>
      <c r="AD820" s="4">
        <f>IF(OR(F819=1, F819=3, F819=4, F819=5,F819=9,F819=10,F819=11), D819-C819, IF(OR(F819=2, F819=6, F819=7,F819=8,F819=12), C819-D819, ""))</f>
        <v>-2.7999999999999995E-3</v>
      </c>
      <c r="AE820" s="4">
        <v>-7.1370774734345315E-3</v>
      </c>
      <c r="AJ820" s="4">
        <f>IF(OR(F819=1,F819=2, F819=3,F819=9,F819=11,F819=12), C819-E819, IF(OR( F819=4, F819=5,F819=6, F819=7,F819=8,F819=10), E819-C819, ""))</f>
        <v>-1.6999999999999993E-3</v>
      </c>
      <c r="AK820" s="4">
        <v>-2.218253090742363E-4</v>
      </c>
      <c r="AP820" s="4">
        <f>IF(OR(F819=1, F819=3,F819=4, F819=5,F819=9,F819=10,F819=11), D819-E819, IF(OR(F819=2,F819=6, F819=7,F819=8,F819=12), E819-D819, ""))</f>
        <v>-1.1000000000000003E-3</v>
      </c>
      <c r="AQ820" s="4">
        <v>-6.9152521643602947E-3</v>
      </c>
    </row>
    <row r="821" spans="1:43" x14ac:dyDescent="0.3">
      <c r="A821" s="1">
        <v>41022</v>
      </c>
      <c r="B821" s="2">
        <v>-1.7100000000000001E-2</v>
      </c>
      <c r="C821" s="2">
        <v>-1.5699999999999999E-2</v>
      </c>
      <c r="D821" s="2">
        <v>-2.0400000000000001E-2</v>
      </c>
      <c r="E821" s="2">
        <v>-1.6E-2</v>
      </c>
      <c r="F821">
        <f t="shared" si="42"/>
        <v>4</v>
      </c>
      <c r="G821">
        <f t="shared" si="43"/>
        <v>2012</v>
      </c>
      <c r="L821" s="4">
        <f>IF(OR(F820=1, F820=3, F820=4, F820=5, F820=6,F820=9,F820=10,F820=11), B820-C820, IF(OR(F820=2, F820=7,F820=8,F820=12), C820-B820, ""))</f>
        <v>3.7000000000000002E-3</v>
      </c>
      <c r="M821" s="4">
        <v>-4.0397559283377373E-3</v>
      </c>
      <c r="R821" s="4">
        <f>IF(OR(F820=1, F820=4, F820=9,F820=10,F820=11), D820-B820, IF(OR(F820=2,F820=3,F820=5,F820=6, F820=7,F820=8,F820=12), B820-D820, ""))</f>
        <v>-2.700000000000001E-3</v>
      </c>
      <c r="S821" s="4">
        <v>2.75852590190615E-3</v>
      </c>
      <c r="X821" s="2">
        <f>IF(OR(F820=1, F820=3, F820=4, F820=5,F820=9,F820=10,F820=11), B820-E820, IF(OR(F820=2, F820=6, F820=7,F820=8,F820=12), E820-B820, ""))</f>
        <v>-3.9999999999999931E-4</v>
      </c>
      <c r="Y821" s="4">
        <v>-3.1075152103416407E-3</v>
      </c>
      <c r="AD821" s="4">
        <f>IF(OR(F820=1, F820=3, F820=4, F820=5,F820=9,F820=10,F820=11), D820-C820, IF(OR(F820=2, F820=6, F820=7,F820=8,F820=12), C820-D820, ""))</f>
        <v>9.9999999999999915E-4</v>
      </c>
      <c r="AE821" s="4">
        <v>-1.2812300264315873E-3</v>
      </c>
      <c r="AJ821" s="4">
        <f>IF(OR(F820=1,F820=2, F820=3,F820=9,F820=11,F820=12), C820-E820, IF(OR( F820=4, F820=5,F820=6, F820=7,F820=8,F820=10), E820-C820, ""))</f>
        <v>4.0999999999999995E-3</v>
      </c>
      <c r="AK821" s="4">
        <v>-9.3224071799609637E-4</v>
      </c>
      <c r="AP821" s="4">
        <f>IF(OR(F820=1, F820=3,F820=4, F820=5,F820=9,F820=10,F820=11), D820-E820, IF(OR(F820=2,F820=6, F820=7,F820=8,F820=12), E820-D820, ""))</f>
        <v>-3.1000000000000003E-3</v>
      </c>
      <c r="AQ821" s="4">
        <v>-3.4898930843549087E-4</v>
      </c>
    </row>
    <row r="822" spans="1:43" x14ac:dyDescent="0.3">
      <c r="A822" s="1">
        <v>41023</v>
      </c>
      <c r="B822" s="2">
        <v>4.1999999999999997E-3</v>
      </c>
      <c r="C822" s="2">
        <v>-2.8E-3</v>
      </c>
      <c r="D822" s="2">
        <v>-2.7000000000000001E-3</v>
      </c>
      <c r="E822" s="2">
        <v>6.4999999999999997E-3</v>
      </c>
      <c r="F822">
        <f t="shared" si="42"/>
        <v>4</v>
      </c>
      <c r="G822">
        <f t="shared" si="43"/>
        <v>2012</v>
      </c>
      <c r="L822" s="4">
        <f>IF(OR(F821=1, F821=3, F821=4, F821=5, F821=6,F821=9,F821=10,F821=11), B821-C821, IF(OR(F821=2, F821=7,F821=8,F821=12), C821-B821, ""))</f>
        <v>-1.4000000000000019E-3</v>
      </c>
      <c r="M822" s="4">
        <v>3.6222317909684822E-3</v>
      </c>
      <c r="R822" s="4">
        <f>IF(OR(F821=1, F821=4, F821=9,F821=10,F821=11), D821-B821, IF(OR(F821=2,F821=3,F821=5,F821=6, F821=7,F821=8,F821=12), B821-D821, ""))</f>
        <v>-3.3000000000000008E-3</v>
      </c>
      <c r="S822" s="4">
        <v>-3.1603086863248309E-3</v>
      </c>
      <c r="X822" s="2">
        <f>IF(OR(F821=1, F821=3, F821=4, F821=5,F821=9,F821=10,F821=11), B821-E821, IF(OR(F821=2, F821=6, F821=7,F821=8,F821=12), E821-B821, ""))</f>
        <v>-1.1000000000000003E-3</v>
      </c>
      <c r="Y822" s="4">
        <v>1.6087484132109326E-3</v>
      </c>
      <c r="AD822" s="4">
        <f>IF(OR(F821=1, F821=3, F821=4, F821=5,F821=9,F821=10,F821=11), D821-C821, IF(OR(F821=2, F821=6, F821=7,F821=8,F821=12), C821-D821, ""))</f>
        <v>-4.7000000000000028E-3</v>
      </c>
      <c r="AE822" s="4">
        <v>4.6192310464365132E-4</v>
      </c>
      <c r="AJ822" s="4">
        <f>IF(OR(F821=1,F821=2, F821=3,F821=9,F821=11,F821=12), C821-E821, IF(OR( F821=4, F821=5,F821=6, F821=7,F821=8,F821=10), E821-C821, ""))</f>
        <v>-3.0000000000000165E-4</v>
      </c>
      <c r="AK822" s="4">
        <v>2.0134833777575496E-3</v>
      </c>
      <c r="AP822" s="4">
        <f>IF(OR(F821=1, F821=3,F821=4, F821=5,F821=9,F821=10,F821=11), D821-E821, IF(OR(F821=2,F821=6, F821=7,F821=8,F821=12), E821-D821, ""))</f>
        <v>-4.4000000000000011E-3</v>
      </c>
      <c r="AQ822" s="4">
        <v>-1.5515602731138983E-3</v>
      </c>
    </row>
    <row r="823" spans="1:43" x14ac:dyDescent="0.3">
      <c r="A823" s="1">
        <v>41024</v>
      </c>
      <c r="B823" s="2">
        <v>-4.0000000000000001E-3</v>
      </c>
      <c r="C823" s="2">
        <v>-6.8999999999999999E-3</v>
      </c>
      <c r="D823" s="2">
        <v>-5.4000000000000003E-3</v>
      </c>
      <c r="E823" s="2">
        <v>-3.3E-3</v>
      </c>
      <c r="F823">
        <f t="shared" si="42"/>
        <v>4</v>
      </c>
      <c r="G823">
        <f t="shared" si="43"/>
        <v>2012</v>
      </c>
      <c r="L823" s="4">
        <f>IF(OR(F822=1, F822=3, F822=4, F822=5, F822=6,F822=9,F822=10,F822=11), B822-C822, IF(OR(F822=2, F822=7,F822=8,F822=12), C822-B822, ""))</f>
        <v>6.9999999999999993E-3</v>
      </c>
      <c r="M823" s="4">
        <v>-3.5837510529101004E-3</v>
      </c>
      <c r="R823" s="4">
        <f>IF(OR(F822=1, F822=4, F822=9,F822=10,F822=11), D822-B822, IF(OR(F822=2,F822=3,F822=5,F822=6, F822=7,F822=8,F822=12), B822-D822, ""))</f>
        <v>-6.8999999999999999E-3</v>
      </c>
      <c r="S823" s="4">
        <v>-1.3824477209408732E-3</v>
      </c>
      <c r="X823" s="2">
        <f>IF(OR(F822=1, F822=3, F822=4, F822=5,F822=9,F822=10,F822=11), B822-E822, IF(OR(F822=2, F822=6, F822=7,F822=8,F822=12), E822-B822, ""))</f>
        <v>-2.3E-3</v>
      </c>
      <c r="Y823" s="4">
        <v>-4.3774499506941747E-3</v>
      </c>
      <c r="AD823" s="4">
        <f>IF(OR(F822=1, F822=3, F822=4, F822=5,F822=9,F822=10,F822=11), D822-C822, IF(OR(F822=2, F822=6, F822=7,F822=8,F822=12), C822-D822, ""))</f>
        <v>9.9999999999999829E-5</v>
      </c>
      <c r="AE823" s="4">
        <v>-4.9661987738509735E-3</v>
      </c>
      <c r="AJ823" s="4">
        <f>IF(OR(F822=1,F822=2, F822=3,F822=9,F822=11,F822=12), C822-E822, IF(OR( F822=4, F822=5,F822=6, F822=7,F822=8,F822=10), E822-C822, ""))</f>
        <v>9.2999999999999992E-3</v>
      </c>
      <c r="AK823" s="4">
        <v>7.9369889778407388E-4</v>
      </c>
      <c r="AP823" s="4">
        <f>IF(OR(F822=1, F822=3,F822=4, F822=5,F822=9,F822=10,F822=11), D822-E822, IF(OR(F822=2,F822=6, F822=7,F822=8,F822=12), E822-D822, ""))</f>
        <v>-9.1999999999999998E-3</v>
      </c>
      <c r="AQ823" s="4">
        <v>-5.7598976716350479E-3</v>
      </c>
    </row>
    <row r="824" spans="1:43" x14ac:dyDescent="0.3">
      <c r="A824" s="1">
        <v>41025</v>
      </c>
      <c r="B824" s="2">
        <v>-2.5000000000000001E-3</v>
      </c>
      <c r="C824" s="2">
        <v>-4.7999999999999996E-3</v>
      </c>
      <c r="D824" s="2">
        <v>-3.0999999999999999E-3</v>
      </c>
      <c r="E824" s="2">
        <v>-1.1999999999999999E-3</v>
      </c>
      <c r="F824">
        <f t="shared" si="42"/>
        <v>4</v>
      </c>
      <c r="G824">
        <f t="shared" si="43"/>
        <v>2012</v>
      </c>
      <c r="L824" s="4">
        <f>IF(OR(F823=1, F823=3, F823=4, F823=5, F823=6,F823=9,F823=10,F823=11), B823-C823, IF(OR(F823=2, F823=7,F823=8,F823=12), C823-B823, ""))</f>
        <v>2.8999999999999998E-3</v>
      </c>
      <c r="M824" s="4">
        <v>-3.1055794388343324E-3</v>
      </c>
      <c r="R824" s="4">
        <f>IF(OR(F823=1, F823=4, F823=9,F823=10,F823=11), D823-B823, IF(OR(F823=2,F823=3,F823=5,F823=6, F823=7,F823=8,F823=12), B823-D823, ""))</f>
        <v>-1.4000000000000002E-3</v>
      </c>
      <c r="S824" s="4">
        <v>6.5544024440207915E-3</v>
      </c>
      <c r="X824" s="2">
        <f>IF(OR(F823=1, F823=3, F823=4, F823=5,F823=9,F823=10,F823=11), B823-E823, IF(OR(F823=2, F823=6, F823=7,F823=8,F823=12), E823-B823, ""))</f>
        <v>-7.000000000000001E-4</v>
      </c>
      <c r="Y824" s="4">
        <v>-4.7898795590881789E-3</v>
      </c>
      <c r="AD824" s="4">
        <f>IF(OR(F823=1, F823=3, F823=4, F823=5,F823=9,F823=10,F823=11), D823-C823, IF(OR(F823=2, F823=6, F823=7,F823=8,F823=12), C823-D823, ""))</f>
        <v>1.4999999999999996E-3</v>
      </c>
      <c r="AE824" s="4">
        <v>3.4488230051864591E-3</v>
      </c>
      <c r="AJ824" s="4">
        <f>IF(OR(F823=1,F823=2, F823=3,F823=9,F823=11,F823=12), C823-E823, IF(OR( F823=4, F823=5,F823=6, F823=7,F823=8,F823=10), E823-C823, ""))</f>
        <v>3.5999999999999999E-3</v>
      </c>
      <c r="AK824" s="4">
        <v>1.6843001202538465E-3</v>
      </c>
      <c r="AP824" s="4">
        <f>IF(OR(F823=1, F823=3,F823=4, F823=5,F823=9,F823=10,F823=11), D823-E823, IF(OR(F823=2,F823=6, F823=7,F823=8,F823=12), E823-D823, ""))</f>
        <v>-2.1000000000000003E-3</v>
      </c>
      <c r="AQ824" s="4">
        <v>1.7645228849326126E-3</v>
      </c>
    </row>
    <row r="825" spans="1:43" x14ac:dyDescent="0.3">
      <c r="A825" s="1">
        <v>41026</v>
      </c>
      <c r="B825" s="2">
        <v>2.9999999999999997E-4</v>
      </c>
      <c r="C825" s="2">
        <v>3.0999999999999999E-3</v>
      </c>
      <c r="D825" s="2">
        <v>2E-3</v>
      </c>
      <c r="E825" s="2">
        <v>2.0000000000000001E-4</v>
      </c>
      <c r="F825">
        <f t="shared" si="42"/>
        <v>4</v>
      </c>
      <c r="G825">
        <f t="shared" si="43"/>
        <v>2012</v>
      </c>
      <c r="L825" s="4">
        <f>IF(OR(F824=1, F824=3, F824=4, F824=5, F824=6,F824=9,F824=10,F824=11), B824-C824, IF(OR(F824=2, F824=7,F824=8,F824=12), C824-B824, ""))</f>
        <v>2.2999999999999995E-3</v>
      </c>
      <c r="M825" s="4">
        <v>5.6072452784619682E-3</v>
      </c>
      <c r="R825" s="4">
        <f>IF(OR(F824=1, F824=4, F824=9,F824=10,F824=11), D824-B824, IF(OR(F824=2,F824=3,F824=5,F824=6, F824=7,F824=8,F824=12), B824-D824, ""))</f>
        <v>-5.9999999999999984E-4</v>
      </c>
      <c r="S825" s="4">
        <v>2.7175464802227812E-3</v>
      </c>
      <c r="X825" s="2">
        <f>IF(OR(F824=1, F824=3, F824=4, F824=5,F824=9,F824=10,F824=11), B824-E824, IF(OR(F824=2, F824=6, F824=7,F824=8,F824=12), E824-B824, ""))</f>
        <v>-1.3000000000000002E-3</v>
      </c>
      <c r="Y825" s="4">
        <v>5.2462527243232237E-3</v>
      </c>
      <c r="AD825" s="4">
        <f>IF(OR(F824=1, F824=3, F824=4, F824=5,F824=9,F824=10,F824=11), D824-C824, IF(OR(F824=2, F824=6, F824=7,F824=8,F824=12), C824-D824, ""))</f>
        <v>1.6999999999999997E-3</v>
      </c>
      <c r="AE825" s="4">
        <v>8.3247917586847485E-3</v>
      </c>
      <c r="AJ825" s="4">
        <f>IF(OR(F824=1,F824=2, F824=3,F824=9,F824=11,F824=12), C824-E824, IF(OR( F824=4, F824=5,F824=6, F824=7,F824=8,F824=10), E824-C824, ""))</f>
        <v>3.5999999999999999E-3</v>
      </c>
      <c r="AK825" s="4">
        <v>3.6099255413874452E-4</v>
      </c>
      <c r="AP825" s="4">
        <f>IF(OR(F824=1, F824=3,F824=4, F824=5,F824=9,F824=10,F824=11), D824-E824, IF(OR(F824=2,F824=6, F824=7,F824=8,F824=12), E824-D824, ""))</f>
        <v>-1.9E-3</v>
      </c>
      <c r="AQ825" s="4">
        <v>7.9637992045460057E-3</v>
      </c>
    </row>
    <row r="826" spans="1:43" x14ac:dyDescent="0.3">
      <c r="A826" s="1">
        <v>41029</v>
      </c>
      <c r="B826" s="2">
        <v>1.11E-2</v>
      </c>
      <c r="C826" s="2">
        <v>8.3000000000000001E-3</v>
      </c>
      <c r="D826" s="2">
        <v>1.26E-2</v>
      </c>
      <c r="E826" s="2">
        <v>3.0999999999999999E-3</v>
      </c>
      <c r="F826">
        <f t="shared" si="42"/>
        <v>4</v>
      </c>
      <c r="G826">
        <f t="shared" si="43"/>
        <v>2012</v>
      </c>
      <c r="L826" s="4">
        <f>IF(OR(F825=1, F825=3, F825=4, F825=5, F825=6,F825=9,F825=10,F825=11), B825-C825, IF(OR(F825=2, F825=7,F825=8,F825=12), C825-B825, ""))</f>
        <v>-2.8E-3</v>
      </c>
      <c r="M826" s="4">
        <v>1.2994708573757811E-3</v>
      </c>
      <c r="R826" s="4">
        <f>IF(OR(F825=1, F825=4, F825=9,F825=10,F825=11), D825-B825, IF(OR(F825=2,F825=3,F825=5,F825=6, F825=7,F825=8,F825=12), B825-D825, ""))</f>
        <v>1.7000000000000001E-3</v>
      </c>
      <c r="S826" s="4">
        <v>-3.0498601180301357E-4</v>
      </c>
      <c r="X826" s="2">
        <f>IF(OR(F825=1, F825=3, F825=4, F825=5,F825=9,F825=10,F825=11), B825-E825, IF(OR(F825=2, F825=6, F825=7,F825=8,F825=12), E825-B825, ""))</f>
        <v>9.9999999999999964E-5</v>
      </c>
      <c r="Y826" s="4">
        <v>2.4768516099747586E-4</v>
      </c>
      <c r="AD826" s="4">
        <f>IF(OR(F825=1, F825=3, F825=4, F825=5,F825=9,F825=10,F825=11), D825-C825, IF(OR(F825=2, F825=6, F825=7,F825=8,F825=12), C825-D825, ""))</f>
        <v>-1.0999999999999998E-3</v>
      </c>
      <c r="AE826" s="4">
        <v>9.9448484557276753E-4</v>
      </c>
      <c r="AJ826" s="4">
        <f>IF(OR(F825=1,F825=2, F825=3,F825=9,F825=11,F825=12), C825-E825, IF(OR( F825=4, F825=5,F825=6, F825=7,F825=8,F825=10), E825-C825, ""))</f>
        <v>-2.8999999999999998E-3</v>
      </c>
      <c r="AK826" s="4">
        <v>1.0517856963783052E-3</v>
      </c>
      <c r="AP826" s="4">
        <f>IF(OR(F825=1, F825=3,F825=4, F825=5,F825=9,F825=10,F825=11), D825-E825, IF(OR(F825=2,F825=6, F825=7,F825=8,F825=12), E825-D825, ""))</f>
        <v>1.8E-3</v>
      </c>
      <c r="AQ826" s="4">
        <v>-5.7300850805537713E-5</v>
      </c>
    </row>
    <row r="827" spans="1:43" x14ac:dyDescent="0.3">
      <c r="A827" s="1">
        <v>41031</v>
      </c>
      <c r="B827" s="2">
        <v>-1.6999999999999999E-3</v>
      </c>
      <c r="C827" s="2">
        <v>2.3E-3</v>
      </c>
      <c r="D827" s="2">
        <v>2.8999999999999998E-3</v>
      </c>
      <c r="E827" s="2">
        <v>7.6E-3</v>
      </c>
      <c r="F827">
        <f t="shared" si="42"/>
        <v>5</v>
      </c>
      <c r="G827">
        <f t="shared" si="43"/>
        <v>2012</v>
      </c>
      <c r="L827" s="4">
        <f>IF(OR(F826=1, F826=3, F826=4, F826=5, F826=6,F826=9,F826=10,F826=11), B826-C826, IF(OR(F826=2, F826=7,F826=8,F826=12), C826-B826, ""))</f>
        <v>2.8000000000000004E-3</v>
      </c>
      <c r="M827" s="4">
        <v>6.6914362410539687E-3</v>
      </c>
      <c r="R827" s="4">
        <f>IF(OR(F826=1, F826=4, F826=9,F826=10,F826=11), D826-B826, IF(OR(F826=2,F826=3,F826=5,F826=6, F826=7,F826=8,F826=12), B826-D826, ""))</f>
        <v>1.4999999999999996E-3</v>
      </c>
      <c r="S827" s="4">
        <v>3.2706415867960665E-3</v>
      </c>
      <c r="X827" s="2">
        <f>IF(OR(F826=1, F826=3, F826=4, F826=5,F826=9,F826=10,F826=11), B826-E826, IF(OR(F826=2, F826=6, F826=7,F826=8,F826=12), E826-B826, ""))</f>
        <v>8.0000000000000002E-3</v>
      </c>
      <c r="Y827" s="4">
        <v>4.2513116028435874E-3</v>
      </c>
      <c r="AD827" s="4">
        <f>IF(OR(F826=1, F826=3, F826=4, F826=5,F826=9,F826=10,F826=11), D826-C826, IF(OR(F826=2, F826=6, F826=7,F826=8,F826=12), C826-D826, ""))</f>
        <v>4.3E-3</v>
      </c>
      <c r="AE827" s="4">
        <v>3.4207946542579018E-3</v>
      </c>
      <c r="AJ827" s="4">
        <f>IF(OR(F826=1,F826=2, F826=3,F826=9,F826=11,F826=12), C826-E826, IF(OR( F826=4, F826=5,F826=6, F826=7,F826=8,F826=10), E826-C826, ""))</f>
        <v>-5.1999999999999998E-3</v>
      </c>
      <c r="AK827" s="4">
        <v>2.4401246382103814E-3</v>
      </c>
      <c r="AP827" s="4">
        <f>IF(OR(F826=1, F826=3,F826=4, F826=5,F826=9,F826=10,F826=11), D826-E826, IF(OR(F826=2,F826=6, F826=7,F826=8,F826=12), E826-D826, ""))</f>
        <v>9.4999999999999998E-3</v>
      </c>
      <c r="AQ827" s="4">
        <v>9.8067001604752041E-4</v>
      </c>
    </row>
    <row r="828" spans="1:43" x14ac:dyDescent="0.3">
      <c r="A828" s="1">
        <v>41032</v>
      </c>
      <c r="B828" s="2">
        <v>-9.7000000000000003E-3</v>
      </c>
      <c r="C828" s="2">
        <v>-1.52E-2</v>
      </c>
      <c r="D828" s="2">
        <v>-1.7500000000000002E-2</v>
      </c>
      <c r="E828" s="2">
        <v>-1E-3</v>
      </c>
      <c r="F828">
        <f t="shared" si="42"/>
        <v>5</v>
      </c>
      <c r="G828">
        <f t="shared" si="43"/>
        <v>2012</v>
      </c>
      <c r="L828" s="4">
        <f>IF(OR(F827=1, F827=3, F827=4, F827=5, F827=6,F827=9,F827=10,F827=11), B827-C827, IF(OR(F827=2, F827=7,F827=8,F827=12), C827-B827, ""))</f>
        <v>-4.0000000000000001E-3</v>
      </c>
      <c r="M828" s="4">
        <v>5.2255339180058025E-3</v>
      </c>
      <c r="R828" s="4">
        <f>IF(OR(F827=1, F827=4, F827=9,F827=10,F827=11), D827-B827, IF(OR(F827=2,F827=3,F827=5,F827=6, F827=7,F827=8,F827=12), B827-D827, ""))</f>
        <v>-4.5999999999999999E-3</v>
      </c>
      <c r="S828" s="4">
        <v>1.9764377868010082E-4</v>
      </c>
      <c r="X828" s="2">
        <f>IF(OR(F827=1, F827=3, F827=4, F827=5,F827=9,F827=10,F827=11), B827-E827, IF(OR(F827=2, F827=6, F827=7,F827=8,F827=12), E827-B827, ""))</f>
        <v>-9.2999999999999992E-3</v>
      </c>
      <c r="Y828" s="4">
        <v>3.7260063527035955E-3</v>
      </c>
      <c r="AD828" s="4">
        <f>IF(OR(F827=1, F827=3, F827=4, F827=5,F827=9,F827=10,F827=11), D827-C827, IF(OR(F827=2, F827=6, F827=7,F827=8,F827=12), C827-D827, ""))</f>
        <v>5.9999999999999984E-4</v>
      </c>
      <c r="AE828" s="4">
        <v>5.0278901393257022E-3</v>
      </c>
      <c r="AJ828" s="4">
        <f>IF(OR(F827=1,F827=2, F827=3,F827=9,F827=11,F827=12), C827-E827, IF(OR( F827=4, F827=5,F827=6, F827=7,F827=8,F827=10), E827-C827, ""))</f>
        <v>5.3E-3</v>
      </c>
      <c r="AK828" s="4">
        <v>1.499527565302207E-3</v>
      </c>
      <c r="AP828" s="4">
        <f>IF(OR(F827=1, F827=3,F827=4, F827=5,F827=9,F827=10,F827=11), D827-E827, IF(OR(F827=2,F827=6, F827=7,F827=8,F827=12), E827-D827, ""))</f>
        <v>-4.7000000000000002E-3</v>
      </c>
      <c r="AQ828" s="4">
        <v>3.5283625740234947E-3</v>
      </c>
    </row>
    <row r="829" spans="1:43" x14ac:dyDescent="0.3">
      <c r="A829" s="1">
        <v>41033</v>
      </c>
      <c r="B829" s="2">
        <v>-1.9599999999999999E-2</v>
      </c>
      <c r="C829" s="2">
        <v>-2.7799999999999998E-2</v>
      </c>
      <c r="D829" s="2">
        <v>-3.2000000000000001E-2</v>
      </c>
      <c r="E829" s="2">
        <v>-8.6999999999999994E-3</v>
      </c>
      <c r="F829">
        <f t="shared" si="42"/>
        <v>5</v>
      </c>
      <c r="G829">
        <f t="shared" si="43"/>
        <v>2012</v>
      </c>
      <c r="L829" s="4">
        <f>IF(OR(F828=1, F828=3, F828=4, F828=5, F828=6,F828=9,F828=10,F828=11), B828-C828, IF(OR(F828=2, F828=7,F828=8,F828=12), C828-B828, ""))</f>
        <v>5.4999999999999997E-3</v>
      </c>
      <c r="M829" s="4">
        <v>4.994767088099308E-3</v>
      </c>
      <c r="R829" s="4">
        <f>IF(OR(F828=1, F828=4, F828=9,F828=10,F828=11), D828-B828, IF(OR(F828=2,F828=3,F828=5,F828=6, F828=7,F828=8,F828=12), B828-D828, ""))</f>
        <v>7.8000000000000014E-3</v>
      </c>
      <c r="S829" s="4">
        <v>-2.3225227988789474E-3</v>
      </c>
      <c r="X829" s="2">
        <f>IF(OR(F828=1, F828=3, F828=4, F828=5,F828=9,F828=10,F828=11), B828-E828, IF(OR(F828=2, F828=6, F828=7,F828=8,F828=12), E828-B828, ""))</f>
        <v>-8.6999999999999994E-3</v>
      </c>
      <c r="Y829" s="4">
        <v>4.5943242576901577E-3</v>
      </c>
      <c r="AD829" s="4">
        <f>IF(OR(F828=1, F828=3, F828=4, F828=5,F828=9,F828=10,F828=11), D828-C828, IF(OR(F828=2, F828=6, F828=7,F828=8,F828=12), C828-D828, ""))</f>
        <v>-2.3000000000000017E-3</v>
      </c>
      <c r="AE829" s="4">
        <v>7.3172898869782559E-3</v>
      </c>
      <c r="AJ829" s="4">
        <f>IF(OR(F828=1,F828=2, F828=3,F828=9,F828=11,F828=12), C828-E828, IF(OR( F828=4, F828=5,F828=6, F828=7,F828=8,F828=10), E828-C828, ""))</f>
        <v>1.4200000000000001E-2</v>
      </c>
      <c r="AK829" s="4">
        <v>4.0044283040915028E-4</v>
      </c>
      <c r="AP829" s="4">
        <f>IF(OR(F828=1, F828=3,F828=4, F828=5,F828=9,F828=10,F828=11), D828-E828, IF(OR(F828=2,F828=6, F828=7,F828=8,F828=12), E828-D828, ""))</f>
        <v>-1.6500000000000001E-2</v>
      </c>
      <c r="AQ829" s="4">
        <v>6.9168470565691056E-3</v>
      </c>
    </row>
    <row r="830" spans="1:43" x14ac:dyDescent="0.3">
      <c r="A830" s="1">
        <v>41036</v>
      </c>
      <c r="B830" s="2">
        <v>5.4000000000000003E-3</v>
      </c>
      <c r="C830" s="2">
        <v>7.4999999999999997E-3</v>
      </c>
      <c r="D830" s="2">
        <v>7.4999999999999997E-3</v>
      </c>
      <c r="E830" s="2">
        <v>-1.8700000000000001E-2</v>
      </c>
      <c r="F830">
        <f t="shared" si="42"/>
        <v>5</v>
      </c>
      <c r="G830">
        <f t="shared" si="43"/>
        <v>2012</v>
      </c>
      <c r="L830" s="4">
        <f>IF(OR(F829=1, F829=3, F829=4, F829=5, F829=6,F829=9,F829=10,F829=11), B829-C829, IF(OR(F829=2, F829=7,F829=8,F829=12), C829-B829, ""))</f>
        <v>8.199999999999999E-3</v>
      </c>
      <c r="M830" s="4">
        <v>-1.9641159007175316E-3</v>
      </c>
      <c r="R830" s="4">
        <f>IF(OR(F829=1, F829=4, F829=9,F829=10,F829=11), D829-B829, IF(OR(F829=2,F829=3,F829=5,F829=6, F829=7,F829=8,F829=12), B829-D829, ""))</f>
        <v>1.2400000000000001E-2</v>
      </c>
      <c r="S830" s="4">
        <v>-8.63331527507759E-4</v>
      </c>
      <c r="X830" s="2">
        <f>IF(OR(F829=1, F829=3, F829=4, F829=5,F829=9,F829=10,F829=11), B829-E829, IF(OR(F829=2, F829=6, F829=7,F829=8,F829=12), E829-B829, ""))</f>
        <v>-1.09E-2</v>
      </c>
      <c r="Y830" s="4">
        <v>-1.1901998027853021E-3</v>
      </c>
      <c r="AD830" s="4">
        <f>IF(OR(F829=1, F829=3, F829=4, F829=5,F829=9,F829=10,F829=11), D829-C829, IF(OR(F829=2, F829=6, F829=7,F829=8,F829=12), C829-D829, ""))</f>
        <v>-4.2000000000000023E-3</v>
      </c>
      <c r="AE830" s="4">
        <v>-1.1007843732097726E-3</v>
      </c>
      <c r="AJ830" s="4">
        <f>IF(OR(F829=1,F829=2, F829=3,F829=9,F829=11,F829=12), C829-E829, IF(OR( F829=4, F829=5,F829=6, F829=7,F829=8,F829=10), E829-C829, ""))</f>
        <v>1.9099999999999999E-2</v>
      </c>
      <c r="AK830" s="4">
        <v>-7.7391609793222953E-4</v>
      </c>
      <c r="AP830" s="4">
        <f>IF(OR(F829=1, F829=3,F829=4, F829=5,F829=9,F829=10,F829=11), D829-E829, IF(OR(F829=2,F829=6, F829=7,F829=8,F829=12), E829-D829, ""))</f>
        <v>-2.3300000000000001E-2</v>
      </c>
      <c r="AQ830" s="4">
        <v>-3.2686827527754307E-4</v>
      </c>
    </row>
    <row r="831" spans="1:43" x14ac:dyDescent="0.3">
      <c r="A831" s="1">
        <v>41037</v>
      </c>
      <c r="B831" s="2">
        <v>-2.23E-2</v>
      </c>
      <c r="C831" s="2">
        <v>-2.5000000000000001E-2</v>
      </c>
      <c r="D831" s="2">
        <v>-2.9100000000000001E-2</v>
      </c>
      <c r="E831" s="2">
        <v>4.8999999999999998E-3</v>
      </c>
      <c r="F831">
        <f t="shared" si="42"/>
        <v>5</v>
      </c>
      <c r="G831">
        <f t="shared" si="43"/>
        <v>2012</v>
      </c>
      <c r="L831" s="4">
        <f>IF(OR(F830=1, F830=3, F830=4, F830=5, F830=6,F830=9,F830=10,F830=11), B830-C830, IF(OR(F830=2, F830=7,F830=8,F830=12), C830-B830, ""))</f>
        <v>-2.0999999999999994E-3</v>
      </c>
      <c r="M831" s="4">
        <v>4.4749214241862701E-3</v>
      </c>
      <c r="R831" s="4">
        <f>IF(OR(F830=1, F830=4, F830=9,F830=10,F830=11), D830-B830, IF(OR(F830=2,F830=3,F830=5,F830=6, F830=7,F830=8,F830=12), B830-D830, ""))</f>
        <v>-2.0999999999999994E-3</v>
      </c>
      <c r="S831" s="4">
        <v>-4.5340761400448591E-3</v>
      </c>
      <c r="X831" s="2">
        <f>IF(OR(F830=1, F830=3, F830=4, F830=5,F830=9,F830=10,F830=11), B830-E830, IF(OR(F830=2, F830=6, F830=7,F830=8,F830=12), E830-B830, ""))</f>
        <v>2.4100000000000003E-2</v>
      </c>
      <c r="Y831" s="4">
        <v>4.4572311280068099E-3</v>
      </c>
      <c r="AD831" s="4">
        <f>IF(OR(F830=1, F830=3, F830=4, F830=5,F830=9,F830=10,F830=11), D830-C830, IF(OR(F830=2, F830=6, F830=7,F830=8,F830=12), C830-D830, ""))</f>
        <v>0</v>
      </c>
      <c r="AE831" s="4">
        <v>9.0089975642311301E-3</v>
      </c>
      <c r="AJ831" s="4">
        <f>IF(OR(F830=1,F830=2, F830=3,F830=9,F830=11,F830=12), C830-E830, IF(OR( F830=4, F830=5,F830=6, F830=7,F830=8,F830=10), E830-C830, ""))</f>
        <v>-2.6200000000000001E-2</v>
      </c>
      <c r="AK831" s="4">
        <v>1.7690296179460272E-5</v>
      </c>
      <c r="AP831" s="4">
        <f>IF(OR(F830=1, F830=3,F830=4, F830=5,F830=9,F830=10,F830=11), D830-E830, IF(OR(F830=2,F830=6, F830=7,F830=8,F830=12), E830-D830, ""))</f>
        <v>2.6200000000000001E-2</v>
      </c>
      <c r="AQ831" s="4">
        <v>8.9913072680516699E-3</v>
      </c>
    </row>
    <row r="832" spans="1:43" x14ac:dyDescent="0.3">
      <c r="A832" s="1">
        <v>41038</v>
      </c>
      <c r="B832" s="2">
        <v>-5.0000000000000001E-3</v>
      </c>
      <c r="C832" s="2">
        <v>-1.3899999999999999E-2</v>
      </c>
      <c r="D832" s="2">
        <v>-1.9199999999999998E-2</v>
      </c>
      <c r="E832" s="2">
        <v>-2.1700000000000001E-2</v>
      </c>
      <c r="F832">
        <f t="shared" si="42"/>
        <v>5</v>
      </c>
      <c r="G832">
        <f t="shared" si="43"/>
        <v>2012</v>
      </c>
      <c r="L832" s="4">
        <f>IF(OR(F831=1, F831=3, F831=4, F831=5, F831=6,F831=9,F831=10,F831=11), B831-C831, IF(OR(F831=2, F831=7,F831=8,F831=12), C831-B831, ""))</f>
        <v>2.700000000000001E-3</v>
      </c>
      <c r="M832" s="4">
        <v>-2.0228825737051729E-3</v>
      </c>
      <c r="R832" s="4">
        <f>IF(OR(F831=1, F831=4, F831=9,F831=10,F831=11), D831-B831, IF(OR(F831=2,F831=3,F831=5,F831=6, F831=7,F831=8,F831=12), B831-D831, ""))</f>
        <v>6.8000000000000005E-3</v>
      </c>
      <c r="S832" s="4">
        <v>-2.2440310535933525E-3</v>
      </c>
      <c r="X832" s="2">
        <f>IF(OR(F831=1, F831=3, F831=4, F831=5,F831=9,F831=10,F831=11), B831-E831, IF(OR(F831=2, F831=6, F831=7,F831=8,F831=12), E831-B831, ""))</f>
        <v>-2.7200000000000002E-2</v>
      </c>
      <c r="Y832" s="4">
        <v>-2.7185795326855485E-3</v>
      </c>
      <c r="AD832" s="4">
        <f>IF(OR(F831=1, F831=3, F831=4, F831=5,F831=9,F831=10,F831=11), D831-C831, IF(OR(F831=2, F831=6, F831=7,F831=8,F831=12), C831-D831, ""))</f>
        <v>-4.0999999999999995E-3</v>
      </c>
      <c r="AE832" s="4">
        <v>2.2114847988817955E-4</v>
      </c>
      <c r="AJ832" s="4">
        <f>IF(OR(F831=1,F831=2, F831=3,F831=9,F831=11,F831=12), C831-E831, IF(OR( F831=4, F831=5,F831=6, F831=7,F831=8,F831=10), E831-C831, ""))</f>
        <v>2.9900000000000003E-2</v>
      </c>
      <c r="AK832" s="4">
        <v>6.9569695898037557E-4</v>
      </c>
      <c r="AP832" s="4">
        <f>IF(OR(F831=1, F831=3,F831=4, F831=5,F831=9,F831=10,F831=11), D831-E831, IF(OR(F831=2,F831=6, F831=7,F831=8,F831=12), E831-D831, ""))</f>
        <v>-3.4000000000000002E-2</v>
      </c>
      <c r="AQ832" s="4">
        <v>-4.7454847909219602E-4</v>
      </c>
    </row>
    <row r="833" spans="1:43" x14ac:dyDescent="0.3">
      <c r="A833" s="1">
        <v>41039</v>
      </c>
      <c r="B833" s="2">
        <v>-1.8E-3</v>
      </c>
      <c r="C833" s="2">
        <v>-2.0000000000000001E-4</v>
      </c>
      <c r="D833" s="2">
        <v>5.9999999999999995E-4</v>
      </c>
      <c r="E833" s="2">
        <v>-4.0000000000000001E-3</v>
      </c>
      <c r="F833">
        <f t="shared" si="42"/>
        <v>5</v>
      </c>
      <c r="G833">
        <f t="shared" si="43"/>
        <v>2012</v>
      </c>
      <c r="L833" s="4">
        <f>IF(OR(F832=1, F832=3, F832=4, F832=5, F832=6,F832=9,F832=10,F832=11), B832-C832, IF(OR(F832=2, F832=7,F832=8,F832=12), C832-B832, ""))</f>
        <v>8.8999999999999982E-3</v>
      </c>
      <c r="M833" s="4">
        <v>1.6414752244751395E-3</v>
      </c>
      <c r="R833" s="4">
        <f>IF(OR(F832=1, F832=4, F832=9,F832=10,F832=11), D832-B832, IF(OR(F832=2,F832=3,F832=5,F832=6, F832=7,F832=8,F832=12), B832-D832, ""))</f>
        <v>1.4199999999999997E-2</v>
      </c>
      <c r="S833" s="4">
        <v>1.9672955267124122E-4</v>
      </c>
      <c r="X833" s="2">
        <f>IF(OR(F832=1, F832=3, F832=4, F832=5,F832=9,F832=10,F832=11), B832-E832, IF(OR(F832=2, F832=6, F832=7,F832=8,F832=12), E832-B832, ""))</f>
        <v>1.67E-2</v>
      </c>
      <c r="Y833" s="4">
        <v>1.3692533575433978E-3</v>
      </c>
      <c r="AD833" s="4">
        <f>IF(OR(F832=1, F832=3, F832=4, F832=5,F832=9,F832=10,F832=11), D832-C832, IF(OR(F832=2, F832=6, F832=7,F832=8,F832=12), C832-D832, ""))</f>
        <v>-5.2999999999999992E-3</v>
      </c>
      <c r="AE833" s="4">
        <v>1.4447456718038984E-3</v>
      </c>
      <c r="AJ833" s="4">
        <f>IF(OR(F832=1,F832=2, F832=3,F832=9,F832=11,F832=12), C832-E832, IF(OR( F832=4, F832=5,F832=6, F832=7,F832=8,F832=10), E832-C832, ""))</f>
        <v>-7.8000000000000014E-3</v>
      </c>
      <c r="AK833" s="4">
        <v>2.7222186693174168E-4</v>
      </c>
      <c r="AP833" s="4">
        <f>IF(OR(F832=1, F832=3,F832=4, F832=5,F832=9,F832=10,F832=11), D832-E832, IF(OR(F832=2,F832=6, F832=7,F832=8,F832=12), E832-D832, ""))</f>
        <v>2.5000000000000022E-3</v>
      </c>
      <c r="AQ833" s="4">
        <v>1.1725238048721567E-3</v>
      </c>
    </row>
    <row r="834" spans="1:43" x14ac:dyDescent="0.3">
      <c r="A834" s="1">
        <v>41040</v>
      </c>
      <c r="B834" s="2">
        <v>-7.4000000000000003E-3</v>
      </c>
      <c r="C834" s="2">
        <v>-3.3999999999999998E-3</v>
      </c>
      <c r="D834" s="2">
        <v>-1.4E-3</v>
      </c>
      <c r="E834" s="2">
        <v>-3.5999999999999999E-3</v>
      </c>
      <c r="F834">
        <f t="shared" si="42"/>
        <v>5</v>
      </c>
      <c r="G834">
        <f t="shared" si="43"/>
        <v>2012</v>
      </c>
      <c r="L834" s="4">
        <f>IF(OR(F833=1, F833=3, F833=4, F833=5, F833=6,F833=9,F833=10,F833=11), B833-C833, IF(OR(F833=2, F833=7,F833=8,F833=12), C833-B833, ""))</f>
        <v>-1.5999999999999999E-3</v>
      </c>
      <c r="M834" s="4">
        <v>3.3553006568247425E-3</v>
      </c>
      <c r="R834" s="4">
        <f>IF(OR(F833=1, F833=4, F833=9,F833=10,F833=11), D833-B833, IF(OR(F833=2,F833=3,F833=5,F833=6, F833=7,F833=8,F833=12), B833-D833, ""))</f>
        <v>-2.3999999999999998E-3</v>
      </c>
      <c r="S834" s="4">
        <v>9.5133996450023212E-4</v>
      </c>
      <c r="X834" s="2">
        <f>IF(OR(F833=1, F833=3, F833=4, F833=5,F833=9,F833=10,F833=11), B833-E833, IF(OR(F833=2, F833=6, F833=7,F833=8,F833=12), E833-B833, ""))</f>
        <v>2.2000000000000001E-3</v>
      </c>
      <c r="Y834" s="4">
        <v>3.5346576271262902E-3</v>
      </c>
      <c r="AD834" s="4">
        <f>IF(OR(F833=1, F833=3, F833=4, F833=5,F833=9,F833=10,F833=11), D833-C833, IF(OR(F833=2, F833=6, F833=7,F833=8,F833=12), C833-D833, ""))</f>
        <v>7.9999999999999993E-4</v>
      </c>
      <c r="AE834" s="4">
        <v>2.4039606923245103E-3</v>
      </c>
      <c r="AJ834" s="4">
        <f>IF(OR(F833=1,F833=2, F833=3,F833=9,F833=11,F833=12), C833-E833, IF(OR( F833=4, F833=5,F833=6, F833=7,F833=8,F833=10), E833-C833, ""))</f>
        <v>-3.8E-3</v>
      </c>
      <c r="AK834" s="4">
        <v>-1.7935697030154775E-4</v>
      </c>
      <c r="AP834" s="4">
        <f>IF(OR(F833=1, F833=3,F833=4, F833=5,F833=9,F833=10,F833=11), D833-E833, IF(OR(F833=2,F833=6, F833=7,F833=8,F833=12), E833-D833, ""))</f>
        <v>4.5999999999999999E-3</v>
      </c>
      <c r="AQ834" s="4">
        <v>2.5833176626260581E-3</v>
      </c>
    </row>
    <row r="835" spans="1:43" x14ac:dyDescent="0.3">
      <c r="A835" s="1">
        <v>41043</v>
      </c>
      <c r="B835" s="2">
        <v>-4.3E-3</v>
      </c>
      <c r="C835" s="2">
        <v>-1.0999999999999999E-2</v>
      </c>
      <c r="D835" s="2">
        <v>-1.49E-2</v>
      </c>
      <c r="E835" s="2">
        <v>-7.7000000000000002E-3</v>
      </c>
      <c r="F835">
        <f t="shared" ref="F835:F898" si="44">MONTH(A:A)</f>
        <v>5</v>
      </c>
      <c r="G835">
        <f t="shared" ref="G835:G898" si="45">YEAR(A:A)</f>
        <v>2012</v>
      </c>
      <c r="L835" s="4">
        <f>IF(OR(F834=1, F834=3, F834=4, F834=5, F834=6,F834=9,F834=10,F834=11), B834-C834, IF(OR(F834=2, F834=7,F834=8,F834=12), C834-B834, ""))</f>
        <v>-4.0000000000000001E-3</v>
      </c>
      <c r="M835" s="4">
        <v>1.7440803701951424E-3</v>
      </c>
      <c r="R835" s="4">
        <f>IF(OR(F834=1, F834=4, F834=9,F834=10,F834=11), D834-B834, IF(OR(F834=2,F834=3,F834=5,F834=6, F834=7,F834=8,F834=12), B834-D834, ""))</f>
        <v>-6.0000000000000001E-3</v>
      </c>
      <c r="S835" s="4">
        <v>-5.9398157623620452E-4</v>
      </c>
      <c r="X835" s="2">
        <f>IF(OR(F834=1, F834=3, F834=4, F834=5,F834=9,F834=10,F834=11), B834-E834, IF(OR(F834=2, F834=6, F834=7,F834=8,F834=12), E834-B834, ""))</f>
        <v>-3.8000000000000004E-3</v>
      </c>
      <c r="Y835" s="4">
        <v>1.1646317968365368E-3</v>
      </c>
      <c r="AD835" s="4">
        <f>IF(OR(F834=1, F834=3, F834=4, F834=5,F834=9,F834=10,F834=11), D834-C834, IF(OR(F834=2, F834=6, F834=7,F834=8,F834=12), C834-D834, ""))</f>
        <v>2E-3</v>
      </c>
      <c r="AE835" s="4">
        <v>2.3380619464313471E-3</v>
      </c>
      <c r="AJ835" s="4">
        <f>IF(OR(F834=1,F834=2, F834=3,F834=9,F834=11,F834=12), C834-E834, IF(OR( F834=4, F834=5,F834=6, F834=7,F834=8,F834=10), E834-C834, ""))</f>
        <v>-2.0000000000000009E-4</v>
      </c>
      <c r="AK835" s="4">
        <v>5.794485733586057E-4</v>
      </c>
      <c r="AP835" s="4">
        <f>IF(OR(F834=1, F834=3,F834=4, F834=5,F834=9,F834=10,F834=11), D834-E834, IF(OR(F834=2,F834=6, F834=7,F834=8,F834=12), E834-D834, ""))</f>
        <v>2.1999999999999997E-3</v>
      </c>
      <c r="AQ835" s="4">
        <v>1.7586133730727413E-3</v>
      </c>
    </row>
    <row r="836" spans="1:43" x14ac:dyDescent="0.3">
      <c r="A836" s="1">
        <v>41044</v>
      </c>
      <c r="B836" s="2">
        <v>7.1000000000000004E-3</v>
      </c>
      <c r="C836" s="2">
        <v>5.8999999999999999E-3</v>
      </c>
      <c r="D836" s="2">
        <v>6.7000000000000002E-3</v>
      </c>
      <c r="E836" s="2">
        <v>-4.7000000000000002E-3</v>
      </c>
      <c r="F836">
        <f t="shared" si="44"/>
        <v>5</v>
      </c>
      <c r="G836">
        <f t="shared" si="45"/>
        <v>2012</v>
      </c>
      <c r="L836" s="4">
        <f>IF(OR(F835=1, F835=3, F835=4, F835=5, F835=6,F835=9,F835=10,F835=11), B835-C835, IF(OR(F835=2, F835=7,F835=8,F835=12), C835-B835, ""))</f>
        <v>6.6999999999999994E-3</v>
      </c>
      <c r="M836" s="4">
        <v>1.2610300481535792E-3</v>
      </c>
      <c r="R836" s="4">
        <f>IF(OR(F835=1, F835=4, F835=9,F835=10,F835=11), D835-B835, IF(OR(F835=2,F835=3,F835=5,F835=6, F835=7,F835=8,F835=12), B835-D835, ""))</f>
        <v>1.06E-2</v>
      </c>
      <c r="S836" s="4">
        <v>8.6492080371601294E-4</v>
      </c>
      <c r="X836" s="2">
        <f>IF(OR(F835=1, F835=3, F835=4, F835=5,F835=9,F835=10,F835=11), B835-E835, IF(OR(F835=2, F835=6, F835=7,F835=8,F835=12), E835-B835, ""))</f>
        <v>3.4000000000000002E-3</v>
      </c>
      <c r="Y836" s="4">
        <v>1.18062843393145E-3</v>
      </c>
      <c r="AD836" s="4">
        <f>IF(OR(F835=1, F835=3, F835=4, F835=5,F835=9,F835=10,F835=11), D835-C835, IF(OR(F835=2, F835=6, F835=7,F835=8,F835=12), C835-D835, ""))</f>
        <v>-3.9000000000000007E-3</v>
      </c>
      <c r="AE836" s="4">
        <v>3.9610924443756634E-4</v>
      </c>
      <c r="AJ836" s="4">
        <f>IF(OR(F835=1,F835=2, F835=3,F835=9,F835=11,F835=12), C835-E835, IF(OR( F835=4, F835=5,F835=6, F835=7,F835=8,F835=10), E835-C835, ""))</f>
        <v>3.2999999999999991E-3</v>
      </c>
      <c r="AK836" s="4">
        <v>8.0401614222129286E-5</v>
      </c>
      <c r="AP836" s="4">
        <f>IF(OR(F835=1, F835=3,F835=4, F835=5,F835=9,F835=10,F835=11), D835-E835, IF(OR(F835=2,F835=6, F835=7,F835=8,F835=12), E835-D835, ""))</f>
        <v>-7.1999999999999998E-3</v>
      </c>
      <c r="AQ836" s="4">
        <v>3.1570763021543705E-4</v>
      </c>
    </row>
    <row r="837" spans="1:43" x14ac:dyDescent="0.3">
      <c r="A837" s="1">
        <v>41045</v>
      </c>
      <c r="B837" s="2">
        <v>-1.7100000000000001E-2</v>
      </c>
      <c r="C837" s="2">
        <v>-2.2100000000000002E-2</v>
      </c>
      <c r="D837" s="2">
        <v>-1.67E-2</v>
      </c>
      <c r="E837" s="2">
        <v>6.8999999999999999E-3</v>
      </c>
      <c r="F837">
        <f t="shared" si="44"/>
        <v>5</v>
      </c>
      <c r="G837">
        <f t="shared" si="45"/>
        <v>2012</v>
      </c>
      <c r="L837" s="4">
        <f>IF(OR(F836=1, F836=3, F836=4, F836=5, F836=6,F836=9,F836=10,F836=11), B836-C836, IF(OR(F836=2, F836=7,F836=8,F836=12), C836-B836, ""))</f>
        <v>1.2000000000000005E-3</v>
      </c>
      <c r="M837" s="4">
        <v>-4.7811655191339923E-3</v>
      </c>
      <c r="R837" s="4">
        <f>IF(OR(F836=1, F836=4, F836=9,F836=10,F836=11), D836-B836, IF(OR(F836=2,F836=3,F836=5,F836=6, F836=7,F836=8,F836=12), B836-D836, ""))</f>
        <v>4.0000000000000018E-4</v>
      </c>
      <c r="S837" s="4">
        <v>6.1882142780515272E-4</v>
      </c>
      <c r="X837" s="2">
        <f>IF(OR(F836=1, F836=3, F836=4, F836=5,F836=9,F836=10,F836=11), B836-E836, IF(OR(F836=2, F836=6, F836=7,F836=8,F836=12), E836-B836, ""))</f>
        <v>1.1800000000000001E-2</v>
      </c>
      <c r="Y837" s="4">
        <v>-6.0145802812107312E-3</v>
      </c>
      <c r="AD837" s="4">
        <f>IF(OR(F836=1, F836=3, F836=4, F836=5,F836=9,F836=10,F836=11), D836-C836, IF(OR(F836=2, F836=6, F836=7,F836=8,F836=12), C836-D836, ""))</f>
        <v>8.0000000000000036E-4</v>
      </c>
      <c r="AE837" s="4">
        <v>-5.399986946939145E-3</v>
      </c>
      <c r="AJ837" s="4">
        <f>IF(OR(F836=1,F836=2, F836=3,F836=9,F836=11,F836=12), C836-E836, IF(OR( F836=4, F836=5,F836=6, F836=7,F836=8,F836=10), E836-C836, ""))</f>
        <v>-1.06E-2</v>
      </c>
      <c r="AK837" s="4">
        <v>1.2334147620767389E-3</v>
      </c>
      <c r="AP837" s="4">
        <f>IF(OR(F836=1, F836=3,F836=4, F836=5,F836=9,F836=10,F836=11), D836-E836, IF(OR(F836=2,F836=6, F836=7,F836=8,F836=12), E836-D836, ""))</f>
        <v>1.14E-2</v>
      </c>
      <c r="AQ837" s="4">
        <v>-6.6334017090158839E-3</v>
      </c>
    </row>
    <row r="838" spans="1:43" x14ac:dyDescent="0.3">
      <c r="A838" s="1">
        <v>41046</v>
      </c>
      <c r="B838" s="2">
        <v>2.5000000000000001E-3</v>
      </c>
      <c r="C838" s="2">
        <v>4.5999999999999999E-3</v>
      </c>
      <c r="D838" s="2">
        <v>-1.1000000000000001E-3</v>
      </c>
      <c r="E838" s="2">
        <v>-1.83E-2</v>
      </c>
      <c r="F838">
        <f t="shared" si="44"/>
        <v>5</v>
      </c>
      <c r="G838">
        <f t="shared" si="45"/>
        <v>2012</v>
      </c>
      <c r="L838" s="4">
        <f>IF(OR(F837=1, F837=3, F837=4, F837=5, F837=6,F837=9,F837=10,F837=11), B837-C837, IF(OR(F837=2, F837=7,F837=8,F837=12), C837-B837, ""))</f>
        <v>5.000000000000001E-3</v>
      </c>
      <c r="M838" s="4">
        <v>2.9130956544825073E-3</v>
      </c>
      <c r="R838" s="4">
        <f>IF(OR(F837=1, F837=4, F837=9,F837=10,F837=11), D837-B837, IF(OR(F837=2,F837=3,F837=5,F837=6, F837=7,F837=8,F837=12), B837-D837, ""))</f>
        <v>-4.0000000000000105E-4</v>
      </c>
      <c r="S838" s="4">
        <v>1.6143517435918339E-3</v>
      </c>
      <c r="X838" s="2">
        <f>IF(OR(F837=1, F837=3, F837=4, F837=5,F837=9,F837=10,F837=11), B837-E837, IF(OR(F837=2, F837=6, F837=7,F837=8,F837=12), E837-B837, ""))</f>
        <v>-2.4E-2</v>
      </c>
      <c r="Y838" s="4">
        <v>4.222978874026056E-3</v>
      </c>
      <c r="AD838" s="4">
        <f>IF(OR(F837=1, F837=3, F837=4, F837=5,F837=9,F837=10,F837=11), D837-C837, IF(OR(F837=2, F837=6, F837=7,F837=8,F837=12), C837-D837, ""))</f>
        <v>5.400000000000002E-3</v>
      </c>
      <c r="AE838" s="4">
        <v>1.2987439108906734E-3</v>
      </c>
      <c r="AJ838" s="4">
        <f>IF(OR(F837=1,F837=2, F837=3,F837=9,F837=11,F837=12), C837-E837, IF(OR( F837=4, F837=5,F837=6, F837=7,F837=8,F837=10), E837-C837, ""))</f>
        <v>2.9000000000000001E-2</v>
      </c>
      <c r="AK838" s="4">
        <v>-1.3098832195435487E-3</v>
      </c>
      <c r="AP838" s="4">
        <f>IF(OR(F837=1, F837=3,F837=4, F837=5,F837=9,F837=10,F837=11), D837-E837, IF(OR(F837=2,F837=6, F837=7,F837=8,F837=12), E837-D837, ""))</f>
        <v>-2.3599999999999999E-2</v>
      </c>
      <c r="AQ838" s="4">
        <v>2.6086271304342221E-3</v>
      </c>
    </row>
    <row r="839" spans="1:43" x14ac:dyDescent="0.3">
      <c r="A839" s="1">
        <v>41047</v>
      </c>
      <c r="B839" s="2">
        <v>4.4000000000000003E-3</v>
      </c>
      <c r="C839" s="2">
        <v>1.2800000000000001E-2</v>
      </c>
      <c r="D839" s="2">
        <v>1.7000000000000001E-2</v>
      </c>
      <c r="E839" s="2">
        <v>2.5000000000000001E-3</v>
      </c>
      <c r="F839">
        <f t="shared" si="44"/>
        <v>5</v>
      </c>
      <c r="G839">
        <f t="shared" si="45"/>
        <v>2012</v>
      </c>
      <c r="L839" s="4">
        <f>IF(OR(F838=1, F838=3, F838=4, F838=5, F838=6,F838=9,F838=10,F838=11), B838-C838, IF(OR(F838=2, F838=7,F838=8,F838=12), C838-B838, ""))</f>
        <v>-2.0999999999999999E-3</v>
      </c>
      <c r="M839" s="4">
        <v>-5.0431342790755243E-4</v>
      </c>
      <c r="R839" s="4">
        <f>IF(OR(F838=1, F838=4, F838=9,F838=10,F838=11), D838-B838, IF(OR(F838=2,F838=3,F838=5,F838=6, F838=7,F838=8,F838=12), B838-D838, ""))</f>
        <v>3.5999999999999999E-3</v>
      </c>
      <c r="S839" s="4">
        <v>-9.8129510292384661E-4</v>
      </c>
      <c r="X839" s="2">
        <f>IF(OR(F838=1, F838=3, F838=4, F838=5,F838=9,F838=10,F838=11), B838-E838, IF(OR(F838=2, F838=6, F838=7,F838=8,F838=12), E838-B838, ""))</f>
        <v>2.0799999999999999E-2</v>
      </c>
      <c r="Y839" s="4">
        <v>-2.4401963550382127E-5</v>
      </c>
      <c r="AD839" s="4">
        <f>IF(OR(F838=1, F838=3, F838=4, F838=5,F838=9,F838=10,F838=11), D838-C838, IF(OR(F838=2, F838=6, F838=7,F838=8,F838=12), C838-D838, ""))</f>
        <v>-5.7000000000000002E-3</v>
      </c>
      <c r="AE839" s="4">
        <v>4.7698167501629418E-4</v>
      </c>
      <c r="AJ839" s="4">
        <f>IF(OR(F838=1,F838=2, F838=3,F838=9,F838=11,F838=12), C838-E838, IF(OR( F838=4, F838=5,F838=6, F838=7,F838=8,F838=10), E838-C838, ""))</f>
        <v>-2.29E-2</v>
      </c>
      <c r="AK839" s="4">
        <v>-4.799114643571703E-4</v>
      </c>
      <c r="AP839" s="4">
        <f>IF(OR(F838=1, F838=3,F838=4, F838=5,F838=9,F838=10,F838=11), D838-E838, IF(OR(F838=2,F838=6, F838=7,F838=8,F838=12), E838-D838, ""))</f>
        <v>1.72E-2</v>
      </c>
      <c r="AQ839" s="4">
        <v>9.5689313937346449E-4</v>
      </c>
    </row>
    <row r="840" spans="1:43" x14ac:dyDescent="0.3">
      <c r="A840" s="1">
        <v>41050</v>
      </c>
      <c r="B840" s="2">
        <v>3.0000000000000001E-3</v>
      </c>
      <c r="C840" s="2">
        <v>1.03E-2</v>
      </c>
      <c r="D840" s="2">
        <v>1.09E-2</v>
      </c>
      <c r="E840" s="2">
        <v>5.1000000000000004E-3</v>
      </c>
      <c r="F840">
        <f t="shared" si="44"/>
        <v>5</v>
      </c>
      <c r="G840">
        <f t="shared" si="45"/>
        <v>2012</v>
      </c>
      <c r="L840" s="4">
        <f>IF(OR(F839=1, F839=3, F839=4, F839=5, F839=6,F839=9,F839=10,F839=11), B839-C839, IF(OR(F839=2, F839=7,F839=8,F839=12), C839-B839, ""))</f>
        <v>-8.4000000000000012E-3</v>
      </c>
      <c r="M840" s="4">
        <v>-8.5270620176770059E-4</v>
      </c>
      <c r="R840" s="4">
        <f>IF(OR(F839=1, F839=4, F839=9,F839=10,F839=11), D839-B839, IF(OR(F839=2,F839=3,F839=5,F839=6, F839=7,F839=8,F839=12), B839-D839, ""))</f>
        <v>-1.26E-2</v>
      </c>
      <c r="S840" s="4">
        <v>-3.5510520052885967E-3</v>
      </c>
      <c r="X840" s="2">
        <f>IF(OR(F839=1, F839=3, F839=4, F839=5,F839=9,F839=10,F839=11), B839-E839, IF(OR(F839=2, F839=6, F839=7,F839=8,F839=12), E839-B839, ""))</f>
        <v>1.9000000000000002E-3</v>
      </c>
      <c r="Y840" s="4">
        <v>-1.7118236672289738E-3</v>
      </c>
      <c r="AD840" s="4">
        <f>IF(OR(F839=1, F839=3, F839=4, F839=5,F839=9,F839=10,F839=11), D839-C839, IF(OR(F839=2, F839=6, F839=7,F839=8,F839=12), C839-D839, ""))</f>
        <v>4.2000000000000006E-3</v>
      </c>
      <c r="AE840" s="4">
        <v>2.6983458035208961E-3</v>
      </c>
      <c r="AJ840" s="4">
        <f>IF(OR(F839=1,F839=2, F839=3,F839=9,F839=11,F839=12), C839-E839, IF(OR( F839=4, F839=5,F839=6, F839=7,F839=8,F839=10), E839-C839, ""))</f>
        <v>-1.03E-2</v>
      </c>
      <c r="AK840" s="4">
        <v>8.5911746546127321E-4</v>
      </c>
      <c r="AP840" s="4">
        <f>IF(OR(F839=1, F839=3,F839=4, F839=5,F839=9,F839=10,F839=11), D839-E839, IF(OR(F839=2,F839=6, F839=7,F839=8,F839=12), E839-D839, ""))</f>
        <v>1.4500000000000001E-2</v>
      </c>
      <c r="AQ840" s="4">
        <v>1.8392283380596229E-3</v>
      </c>
    </row>
    <row r="841" spans="1:43" x14ac:dyDescent="0.3">
      <c r="A841" s="1">
        <v>41051</v>
      </c>
      <c r="B841" s="2">
        <v>-9.2999999999999992E-3</v>
      </c>
      <c r="C841" s="2">
        <v>-1.2200000000000001E-2</v>
      </c>
      <c r="D841" s="2">
        <v>-1.52E-2</v>
      </c>
      <c r="E841" s="2">
        <v>1.9E-3</v>
      </c>
      <c r="F841">
        <f t="shared" si="44"/>
        <v>5</v>
      </c>
      <c r="G841">
        <f t="shared" si="45"/>
        <v>2012</v>
      </c>
      <c r="L841" s="4">
        <f>IF(OR(F840=1, F840=3, F840=4, F840=5, F840=6,F840=9,F840=10,F840=11), B840-C840, IF(OR(F840=2, F840=7,F840=8,F840=12), C840-B840, ""))</f>
        <v>-7.3000000000000001E-3</v>
      </c>
      <c r="M841" s="4">
        <v>7.0049844724010641E-4</v>
      </c>
      <c r="R841" s="4">
        <f>IF(OR(F840=1, F840=4, F840=9,F840=10,F840=11), D840-B840, IF(OR(F840=2,F840=3,F840=5,F840=6, F840=7,F840=8,F840=12), B840-D840, ""))</f>
        <v>-7.9000000000000008E-3</v>
      </c>
      <c r="S841" s="4">
        <v>1.5576079444853104E-3</v>
      </c>
      <c r="X841" s="2">
        <f>IF(OR(F840=1, F840=3, F840=4, F840=5,F840=9,F840=10,F840=11), B840-E840, IF(OR(F840=2, F840=6, F840=7,F840=8,F840=12), E840-B840, ""))</f>
        <v>-2.1000000000000003E-3</v>
      </c>
      <c r="Y841" s="4">
        <v>1.5879686358676098E-3</v>
      </c>
      <c r="AD841" s="4">
        <f>IF(OR(F840=1, F840=3, F840=4, F840=5,F840=9,F840=10,F840=11), D840-C840, IF(OR(F840=2, F840=6, F840=7,F840=8,F840=12), C840-D840, ""))</f>
        <v>5.9999999999999984E-4</v>
      </c>
      <c r="AE841" s="4">
        <v>-8.5710949724520399E-4</v>
      </c>
      <c r="AJ841" s="4">
        <f>IF(OR(F840=1,F840=2, F840=3,F840=9,F840=11,F840=12), C840-E840, IF(OR( F840=4, F840=5,F840=6, F840=7,F840=8,F840=10), E840-C840, ""))</f>
        <v>-5.1999999999999998E-3</v>
      </c>
      <c r="AK841" s="4">
        <v>-8.8747018862750339E-4</v>
      </c>
      <c r="AP841" s="4">
        <f>IF(OR(F840=1, F840=3,F840=4, F840=5,F840=9,F840=10,F840=11), D840-E840, IF(OR(F840=2,F840=6, F840=7,F840=8,F840=12), E840-D840, ""))</f>
        <v>5.7999999999999996E-3</v>
      </c>
      <c r="AQ841" s="4">
        <v>3.0360691382299394E-5</v>
      </c>
    </row>
    <row r="842" spans="1:43" x14ac:dyDescent="0.3">
      <c r="A842" s="1">
        <v>41052</v>
      </c>
      <c r="B842" s="2">
        <v>-5.1000000000000004E-3</v>
      </c>
      <c r="C842" s="2">
        <v>-6.7000000000000002E-3</v>
      </c>
      <c r="D842" s="2">
        <v>-6.4000000000000003E-3</v>
      </c>
      <c r="E842" s="2">
        <v>-9.7000000000000003E-3</v>
      </c>
      <c r="F842">
        <f t="shared" si="44"/>
        <v>5</v>
      </c>
      <c r="G842">
        <f t="shared" si="45"/>
        <v>2012</v>
      </c>
      <c r="L842" s="4">
        <f>IF(OR(F841=1, F841=3, F841=4, F841=5, F841=6,F841=9,F841=10,F841=11), B841-C841, IF(OR(F841=2, F841=7,F841=8,F841=12), C841-B841, ""))</f>
        <v>2.9000000000000015E-3</v>
      </c>
      <c r="M842" s="4">
        <v>3.7246135405615867E-3</v>
      </c>
      <c r="R842" s="4">
        <f>IF(OR(F841=1, F841=4, F841=9,F841=10,F841=11), D841-B841, IF(OR(F841=2,F841=3,F841=5,F841=6, F841=7,F841=8,F841=12), B841-D841, ""))</f>
        <v>5.9000000000000007E-3</v>
      </c>
      <c r="S842" s="4">
        <v>-2.7706082248501063E-3</v>
      </c>
      <c r="X842" s="2">
        <f>IF(OR(F841=1, F841=3, F841=4, F841=5,F841=9,F841=10,F841=11), B841-E841, IF(OR(F841=2, F841=6, F841=7,F841=8,F841=12), E841-B841, ""))</f>
        <v>-1.12E-2</v>
      </c>
      <c r="Y842" s="4">
        <v>2.4716968492075782E-3</v>
      </c>
      <c r="AD842" s="4">
        <f>IF(OR(F841=1, F841=3, F841=4, F841=5,F841=9,F841=10,F841=11), D841-C841, IF(OR(F841=2, F841=6, F841=7,F841=8,F841=12), C841-D841, ""))</f>
        <v>-2.9999999999999992E-3</v>
      </c>
      <c r="AE842" s="4">
        <v>6.495221765411693E-3</v>
      </c>
      <c r="AJ842" s="4">
        <f>IF(OR(F841=1,F841=2, F841=3,F841=9,F841=11,F841=12), C841-E841, IF(OR( F841=4, F841=5,F841=6, F841=7,F841=8,F841=10), E841-C841, ""))</f>
        <v>1.4100000000000001E-2</v>
      </c>
      <c r="AK842" s="4">
        <v>1.2529166913540085E-3</v>
      </c>
      <c r="AP842" s="4">
        <f>IF(OR(F841=1, F841=3,F841=4, F841=5,F841=9,F841=10,F841=11), D841-E841, IF(OR(F841=2,F841=6, F841=7,F841=8,F841=12), E841-D841, ""))</f>
        <v>-1.7100000000000001E-2</v>
      </c>
      <c r="AQ842" s="4">
        <v>5.2423050740576845E-3</v>
      </c>
    </row>
    <row r="843" spans="1:43" x14ac:dyDescent="0.3">
      <c r="A843" s="1">
        <v>41053</v>
      </c>
      <c r="B843" s="2">
        <v>1.77E-2</v>
      </c>
      <c r="C843" s="2">
        <v>2.9000000000000001E-2</v>
      </c>
      <c r="D843" s="2">
        <v>2.47E-2</v>
      </c>
      <c r="E843" s="2">
        <v>-4.8999999999999998E-3</v>
      </c>
      <c r="F843">
        <f t="shared" si="44"/>
        <v>5</v>
      </c>
      <c r="G843">
        <f t="shared" si="45"/>
        <v>2012</v>
      </c>
      <c r="L843" s="4">
        <f>IF(OR(F842=1, F842=3, F842=4, F842=5, F842=6,F842=9,F842=10,F842=11), B842-C842, IF(OR(F842=2, F842=7,F842=8,F842=12), C842-B842, ""))</f>
        <v>1.5999999999999999E-3</v>
      </c>
      <c r="M843" s="4">
        <v>3.871066656500723E-3</v>
      </c>
      <c r="R843" s="4">
        <f>IF(OR(F842=1, F842=4, F842=9,F842=10,F842=11), D842-B842, IF(OR(F842=2,F842=3,F842=5,F842=6, F842=7,F842=8,F842=12), B842-D842, ""))</f>
        <v>1.2999999999999999E-3</v>
      </c>
      <c r="S843" s="4">
        <v>-1.0434667115308219E-3</v>
      </c>
      <c r="X843" s="2">
        <f>IF(OR(F842=1, F842=3, F842=4, F842=5,F842=9,F842=10,F842=11), B842-E842, IF(OR(F842=2, F842=6, F842=7,F842=8,F842=12), E842-B842, ""))</f>
        <v>4.5999999999999999E-3</v>
      </c>
      <c r="Y843" s="4">
        <v>2.6117134468608416E-3</v>
      </c>
      <c r="AD843" s="4">
        <f>IF(OR(F842=1, F842=3, F842=4, F842=5,F842=9,F842=10,F842=11), D842-C842, IF(OR(F842=2, F842=6, F842=7,F842=8,F842=12), C842-D842, ""))</f>
        <v>2.9999999999999992E-4</v>
      </c>
      <c r="AE843" s="4">
        <v>4.9145333680315449E-3</v>
      </c>
      <c r="AJ843" s="4">
        <f>IF(OR(F842=1,F842=2, F842=3,F842=9,F842=11,F842=12), C842-E842, IF(OR( F842=4, F842=5,F842=6, F842=7,F842=8,F842=10), E842-C842, ""))</f>
        <v>-3.0000000000000001E-3</v>
      </c>
      <c r="AK843" s="4">
        <v>1.2593532096398814E-3</v>
      </c>
      <c r="AP843" s="4">
        <f>IF(OR(F842=1, F842=3,F842=4, F842=5,F842=9,F842=10,F842=11), D842-E842, IF(OR(F842=2,F842=6, F842=7,F842=8,F842=12), E842-D842, ""))</f>
        <v>3.3E-3</v>
      </c>
      <c r="AQ843" s="4">
        <v>3.6551801583916636E-3</v>
      </c>
    </row>
    <row r="844" spans="1:43" x14ac:dyDescent="0.3">
      <c r="A844" s="1">
        <v>41054</v>
      </c>
      <c r="B844" s="2">
        <v>-2.0000000000000001E-4</v>
      </c>
      <c r="C844" s="2">
        <v>-1E-3</v>
      </c>
      <c r="D844" s="2">
        <v>2E-3</v>
      </c>
      <c r="E844" s="2">
        <v>1.72E-2</v>
      </c>
      <c r="F844">
        <f t="shared" si="44"/>
        <v>5</v>
      </c>
      <c r="G844">
        <f t="shared" si="45"/>
        <v>2012</v>
      </c>
      <c r="L844" s="4">
        <f>IF(OR(F843=1, F843=3, F843=4, F843=5, F843=6,F843=9,F843=10,F843=11), B843-C843, IF(OR(F843=2, F843=7,F843=8,F843=12), C843-B843, ""))</f>
        <v>-1.1300000000000001E-2</v>
      </c>
      <c r="M844" s="4">
        <v>8.7453991680926969E-4</v>
      </c>
      <c r="R844" s="4">
        <f>IF(OR(F843=1, F843=4, F843=9,F843=10,F843=11), D843-B843, IF(OR(F843=2,F843=3,F843=5,F843=6, F843=7,F843=8,F843=12), B843-D843, ""))</f>
        <v>-6.9999999999999993E-3</v>
      </c>
      <c r="S844" s="4">
        <v>-3.1029966332554032E-4</v>
      </c>
      <c r="X844" s="2">
        <f>IF(OR(F843=1, F843=3, F843=4, F843=5,F843=9,F843=10,F843=11), B843-E843, IF(OR(F843=2, F843=6, F843=7,F843=8,F843=12), E843-B843, ""))</f>
        <v>2.2600000000000002E-2</v>
      </c>
      <c r="Y844" s="4">
        <v>2.0067796976016468E-3</v>
      </c>
      <c r="AD844" s="4">
        <f>IF(OR(F843=1, F843=3, F843=4, F843=5,F843=9,F843=10,F843=11), D843-C843, IF(OR(F843=2, F843=6, F843=7,F843=8,F843=12), C843-D843, ""))</f>
        <v>-4.3000000000000017E-3</v>
      </c>
      <c r="AE844" s="4">
        <v>1.18483958013481E-3</v>
      </c>
      <c r="AJ844" s="4">
        <f>IF(OR(F843=1,F843=2, F843=3,F843=9,F843=11,F843=12), C843-E843, IF(OR( F843=4, F843=5,F843=6, F843=7,F843=8,F843=10), E843-C843, ""))</f>
        <v>-3.39E-2</v>
      </c>
      <c r="AK844" s="4">
        <v>-1.1322397807923771E-3</v>
      </c>
      <c r="AP844" s="4">
        <f>IF(OR(F843=1, F843=3,F843=4, F843=5,F843=9,F843=10,F843=11), D843-E843, IF(OR(F843=2,F843=6, F843=7,F843=8,F843=12), E843-D843, ""))</f>
        <v>2.9600000000000001E-2</v>
      </c>
      <c r="AQ844" s="4">
        <v>2.3170793609271871E-3</v>
      </c>
    </row>
    <row r="845" spans="1:43" x14ac:dyDescent="0.3">
      <c r="A845" s="1">
        <v>41057</v>
      </c>
      <c r="B845" s="2">
        <v>1.3299999999999999E-2</v>
      </c>
      <c r="C845" s="2">
        <v>2.1600000000000001E-2</v>
      </c>
      <c r="D845" s="2">
        <v>2.5600000000000001E-2</v>
      </c>
      <c r="E845" s="2">
        <v>-2.9999999999999997E-4</v>
      </c>
      <c r="F845">
        <f t="shared" si="44"/>
        <v>5</v>
      </c>
      <c r="G845">
        <f t="shared" si="45"/>
        <v>2012</v>
      </c>
      <c r="L845" s="4">
        <f>IF(OR(F844=1, F844=3, F844=4, F844=5, F844=6,F844=9,F844=10,F844=11), B844-C844, IF(OR(F844=2, F844=7,F844=8,F844=12), C844-B844, ""))</f>
        <v>8.0000000000000004E-4</v>
      </c>
      <c r="M845" s="4">
        <v>3.8155508424492363E-3</v>
      </c>
      <c r="R845" s="4">
        <f>IF(OR(F844=1, F844=4, F844=9,F844=10,F844=11), D844-B844, IF(OR(F844=2,F844=3,F844=5,F844=6, F844=7,F844=8,F844=12), B844-D844, ""))</f>
        <v>-2.2000000000000001E-3</v>
      </c>
      <c r="S845" s="4">
        <v>-1.2783300118392026E-3</v>
      </c>
      <c r="X845" s="2">
        <f>IF(OR(F844=1, F844=3, F844=4, F844=5,F844=9,F844=10,F844=11), B844-E844, IF(OR(F844=2, F844=6, F844=7,F844=8,F844=12), E844-B844, ""))</f>
        <v>-1.7399999999999999E-2</v>
      </c>
      <c r="Y845" s="4">
        <v>4.7997240526040244E-3</v>
      </c>
      <c r="AD845" s="4">
        <f>IF(OR(F844=1, F844=3, F844=4, F844=5,F844=9,F844=10,F844=11), D844-C844, IF(OR(F844=2, F844=6, F844=7,F844=8,F844=12), C844-D844, ""))</f>
        <v>3.0000000000000001E-3</v>
      </c>
      <c r="AE845" s="4">
        <v>5.0938808542884389E-3</v>
      </c>
      <c r="AJ845" s="4">
        <f>IF(OR(F844=1,F844=2, F844=3,F844=9,F844=11,F844=12), C844-E844, IF(OR( F844=4, F844=5,F844=6, F844=7,F844=8,F844=10), E844-C844, ""))</f>
        <v>1.8200000000000001E-2</v>
      </c>
      <c r="AK845" s="4">
        <v>-9.8417321015478818E-4</v>
      </c>
      <c r="AP845" s="4">
        <f>IF(OR(F844=1, F844=3,F844=4, F844=5,F844=9,F844=10,F844=11), D844-E844, IF(OR(F844=2,F844=6, F844=7,F844=8,F844=12), E844-D844, ""))</f>
        <v>-1.52E-2</v>
      </c>
      <c r="AQ845" s="4">
        <v>6.0780540644432271E-3</v>
      </c>
    </row>
    <row r="846" spans="1:43" x14ac:dyDescent="0.3">
      <c r="A846" s="1">
        <v>41058</v>
      </c>
      <c r="B846" s="2">
        <v>8.9999999999999998E-4</v>
      </c>
      <c r="C846" s="2">
        <v>-1.2999999999999999E-3</v>
      </c>
      <c r="D846" s="2">
        <v>1E-3</v>
      </c>
      <c r="E846" s="2">
        <v>1.23E-2</v>
      </c>
      <c r="F846">
        <f t="shared" si="44"/>
        <v>5</v>
      </c>
      <c r="G846">
        <f t="shared" si="45"/>
        <v>2012</v>
      </c>
      <c r="L846" s="4">
        <f>IF(OR(F845=1, F845=3, F845=4, F845=5, F845=6,F845=9,F845=10,F845=11), B845-C845, IF(OR(F845=2, F845=7,F845=8,F845=12), C845-B845, ""))</f>
        <v>-8.3000000000000018E-3</v>
      </c>
      <c r="M846" s="4">
        <v>-5.7249437071836976E-3</v>
      </c>
      <c r="R846" s="4">
        <f>IF(OR(F845=1, F845=4, F845=9,F845=10,F845=11), D845-B845, IF(OR(F845=2,F845=3,F845=5,F845=6, F845=7,F845=8,F845=12), B845-D845, ""))</f>
        <v>-1.2300000000000002E-2</v>
      </c>
      <c r="S846" s="4">
        <v>2.6025887103593003E-3</v>
      </c>
      <c r="X846" s="2">
        <f>IF(OR(F845=1, F845=3, F845=4, F845=5,F845=9,F845=10,F845=11), B845-E845, IF(OR(F845=2, F845=6, F845=7,F845=8,F845=12), E845-B845, ""))</f>
        <v>1.3599999999999999E-2</v>
      </c>
      <c r="Y846" s="4">
        <v>-4.7541216298894922E-3</v>
      </c>
      <c r="AD846" s="4">
        <f>IF(OR(F845=1, F845=3, F845=4, F845=5,F845=9,F845=10,F845=11), D845-C845, IF(OR(F845=2, F845=6, F845=7,F845=8,F845=12), C845-D845, ""))</f>
        <v>4.0000000000000001E-3</v>
      </c>
      <c r="AE846" s="4">
        <v>-8.3275324175429988E-3</v>
      </c>
      <c r="AJ846" s="4">
        <f>IF(OR(F845=1,F845=2, F845=3,F845=9,F845=11,F845=12), C845-E845, IF(OR( F845=4, F845=5,F845=6, F845=7,F845=8,F845=10), E845-C845, ""))</f>
        <v>-2.1900000000000003E-2</v>
      </c>
      <c r="AK846" s="4">
        <v>-9.7082207729420542E-4</v>
      </c>
      <c r="AP846" s="4">
        <f>IF(OR(F845=1, F845=3,F845=4, F845=5,F845=9,F845=10,F845=11), D845-E845, IF(OR(F845=2,F845=6, F845=7,F845=8,F845=12), E845-D845, ""))</f>
        <v>2.5900000000000003E-2</v>
      </c>
      <c r="AQ846" s="4">
        <v>-7.3567103402487925E-3</v>
      </c>
    </row>
    <row r="847" spans="1:43" x14ac:dyDescent="0.3">
      <c r="A847" s="1">
        <v>41059</v>
      </c>
      <c r="B847" s="2">
        <v>-7.9000000000000008E-3</v>
      </c>
      <c r="C847" s="2">
        <v>-1.49E-2</v>
      </c>
      <c r="D847" s="2">
        <v>-1.7899999999999999E-2</v>
      </c>
      <c r="E847" s="2">
        <v>1.2999999999999999E-3</v>
      </c>
      <c r="F847">
        <f t="shared" si="44"/>
        <v>5</v>
      </c>
      <c r="G847">
        <f t="shared" si="45"/>
        <v>2012</v>
      </c>
      <c r="L847" s="4">
        <f>IF(OR(F846=1, F846=3, F846=4, F846=5, F846=6,F846=9,F846=10,F846=11), B846-C846, IF(OR(F846=2, F846=7,F846=8,F846=12), C846-B846, ""))</f>
        <v>2.1999999999999997E-3</v>
      </c>
      <c r="M847" s="4">
        <v>2.1216039184156882E-3</v>
      </c>
      <c r="R847" s="4">
        <f>IF(OR(F846=1, F846=4, F846=9,F846=10,F846=11), D846-B846, IF(OR(F846=2,F846=3,F846=5,F846=6, F846=7,F846=8,F846=12), B846-D846, ""))</f>
        <v>-1.0000000000000005E-4</v>
      </c>
      <c r="S847" s="4">
        <v>-2.4409772865779016E-3</v>
      </c>
      <c r="X847" s="2">
        <f>IF(OR(F846=1, F846=3, F846=4, F846=5,F846=9,F846=10,F846=11), B846-E846, IF(OR(F846=2, F846=6, F846=7,F846=8,F846=12), E846-B846, ""))</f>
        <v>-1.14E-2</v>
      </c>
      <c r="Y847" s="4">
        <v>1.573542146655939E-3</v>
      </c>
      <c r="AD847" s="4">
        <f>IF(OR(F846=1, F846=3, F846=4, F846=5,F846=9,F846=10,F846=11), D846-C846, IF(OR(F846=2, F846=6, F846=7,F846=8,F846=12), C846-D846, ""))</f>
        <v>2.3E-3</v>
      </c>
      <c r="AE847" s="4">
        <v>4.5625812049935903E-3</v>
      </c>
      <c r="AJ847" s="4">
        <f>IF(OR(F846=1,F846=2, F846=3,F846=9,F846=11,F846=12), C846-E846, IF(OR( F846=4, F846=5,F846=6, F846=7,F846=8,F846=10), E846-C846, ""))</f>
        <v>1.3600000000000001E-2</v>
      </c>
      <c r="AK847" s="4">
        <v>5.4806177175974928E-4</v>
      </c>
      <c r="AP847" s="4">
        <f>IF(OR(F846=1, F846=3,F846=4, F846=5,F846=9,F846=10,F846=11), D846-E846, IF(OR(F846=2,F846=6, F846=7,F846=8,F846=12), E846-D846, ""))</f>
        <v>-1.1300000000000001E-2</v>
      </c>
      <c r="AQ847" s="4">
        <v>4.0145194332338405E-3</v>
      </c>
    </row>
    <row r="848" spans="1:43" x14ac:dyDescent="0.3">
      <c r="A848" s="1">
        <v>41060</v>
      </c>
      <c r="B848" s="2">
        <v>-5.4000000000000003E-3</v>
      </c>
      <c r="C848" s="2">
        <v>-8.0999999999999996E-3</v>
      </c>
      <c r="D848" s="2">
        <v>-9.7999999999999997E-3</v>
      </c>
      <c r="E848" s="2">
        <v>-7.7000000000000002E-3</v>
      </c>
      <c r="F848">
        <f t="shared" si="44"/>
        <v>5</v>
      </c>
      <c r="G848">
        <f t="shared" si="45"/>
        <v>2012</v>
      </c>
      <c r="L848" s="4">
        <f>IF(OR(F847=1, F847=3, F847=4, F847=5, F847=6,F847=9,F847=10,F847=11), B847-C847, IF(OR(F847=2, F847=7,F847=8,F847=12), C847-B847, ""))</f>
        <v>6.9999999999999993E-3</v>
      </c>
      <c r="M848" s="4">
        <v>9.3888078624845116E-3</v>
      </c>
      <c r="R848" s="4">
        <f>IF(OR(F847=1, F847=4, F847=9,F847=10,F847=11), D847-B847, IF(OR(F847=2,F847=3,F847=5,F847=6, F847=7,F847=8,F847=12), B847-D847, ""))</f>
        <v>9.9999999999999985E-3</v>
      </c>
      <c r="S848" s="4">
        <v>-3.0044671991448016E-3</v>
      </c>
      <c r="X848" s="2">
        <f>IF(OR(F847=1, F847=3, F847=4, F847=5,F847=9,F847=10,F847=11), B847-E847, IF(OR(F847=2, F847=6, F847=7,F847=8,F847=12), E847-B847, ""))</f>
        <v>-9.1999999999999998E-3</v>
      </c>
      <c r="Y848" s="4">
        <v>8.9384199450872441E-3</v>
      </c>
      <c r="AD848" s="4">
        <f>IF(OR(F847=1, F847=3, F847=4, F847=5,F847=9,F847=10,F847=11), D847-C847, IF(OR(F847=2, F847=6, F847=7,F847=8,F847=12), C847-D847, ""))</f>
        <v>-2.9999999999999992E-3</v>
      </c>
      <c r="AE848" s="4">
        <v>1.2393275061629313E-2</v>
      </c>
      <c r="AJ848" s="4">
        <f>IF(OR(F847=1,F847=2, F847=3,F847=9,F847=11,F847=12), C847-E847, IF(OR( F847=4, F847=5,F847=6, F847=7,F847=8,F847=10), E847-C847, ""))</f>
        <v>1.6199999999999999E-2</v>
      </c>
      <c r="AK848" s="4">
        <v>4.5038791739726754E-4</v>
      </c>
      <c r="AP848" s="4">
        <f>IF(OR(F847=1, F847=3,F847=4, F847=5,F847=9,F847=10,F847=11), D847-E847, IF(OR(F847=2,F847=6, F847=7,F847=8,F847=12), E847-D847, ""))</f>
        <v>-1.9199999999999998E-2</v>
      </c>
      <c r="AQ848" s="4">
        <v>1.1942887144232046E-2</v>
      </c>
    </row>
    <row r="849" spans="1:43" x14ac:dyDescent="0.3">
      <c r="A849" s="1">
        <v>41061</v>
      </c>
      <c r="B849" s="2">
        <v>-1.6799999999999999E-2</v>
      </c>
      <c r="C849" s="2">
        <v>-1.7899999999999999E-2</v>
      </c>
      <c r="D849" s="2">
        <v>-1.84E-2</v>
      </c>
      <c r="E849" s="2">
        <v>-5.7000000000000002E-3</v>
      </c>
      <c r="F849">
        <f t="shared" si="44"/>
        <v>6</v>
      </c>
      <c r="G849">
        <f t="shared" si="45"/>
        <v>2012</v>
      </c>
      <c r="L849" s="4">
        <f>IF(OR(F848=1, F848=3, F848=4, F848=5, F848=6,F848=9,F848=10,F848=11), B848-C848, IF(OR(F848=2, F848=7,F848=8,F848=12), C848-B848, ""))</f>
        <v>2.6999999999999993E-3</v>
      </c>
      <c r="M849" s="4">
        <v>-2.9392330960709492E-3</v>
      </c>
      <c r="R849" s="4">
        <f>IF(OR(F848=1, F848=4, F848=9,F848=10,F848=11), D848-B848, IF(OR(F848=2,F848=3,F848=5,F848=6, F848=7,F848=8,F848=12), B848-D848, ""))</f>
        <v>4.3999999999999994E-3</v>
      </c>
      <c r="S849" s="4">
        <v>3.1111006563498108E-3</v>
      </c>
      <c r="X849" s="2">
        <f>IF(OR(F848=1, F848=3, F848=4, F848=5,F848=9,F848=10,F848=11), B848-E848, IF(OR(F848=2, F848=6, F848=7,F848=8,F848=12), E848-B848, ""))</f>
        <v>2.3E-3</v>
      </c>
      <c r="Y849" s="4">
        <v>3.9673960188180389E-3</v>
      </c>
      <c r="AD849" s="4">
        <f>IF(OR(F848=1, F848=3, F848=4, F848=5,F848=9,F848=10,F848=11), D848-C848, IF(OR(F848=2, F848=6, F848=7,F848=8,F848=12), C848-D848, ""))</f>
        <v>-1.7000000000000001E-3</v>
      </c>
      <c r="AE849" s="4">
        <v>6.05033375242076E-3</v>
      </c>
      <c r="AJ849" s="4">
        <f>IF(OR(F848=1,F848=2, F848=3,F848=9,F848=11,F848=12), C848-E848, IF(OR( F848=4, F848=5,F848=6, F848=7,F848=8,F848=10), E848-C848, ""))</f>
        <v>3.9999999999999931E-4</v>
      </c>
      <c r="AK849" s="4">
        <v>1.0281629227470901E-3</v>
      </c>
      <c r="AP849" s="4">
        <f>IF(OR(F848=1, F848=3,F848=4, F848=5,F848=9,F848=10,F848=11), D848-E848, IF(OR(F848=2,F848=6, F848=7,F848=8,F848=12), E848-D848, ""))</f>
        <v>-2.0999999999999994E-3</v>
      </c>
      <c r="AQ849" s="4">
        <v>7.0784966751678505E-3</v>
      </c>
    </row>
    <row r="850" spans="1:43" x14ac:dyDescent="0.3">
      <c r="A850" s="1">
        <v>41064</v>
      </c>
      <c r="B850" s="2">
        <v>1.4E-3</v>
      </c>
      <c r="C850" s="2">
        <v>5.7999999999999996E-3</v>
      </c>
      <c r="D850" s="2">
        <v>1.0200000000000001E-2</v>
      </c>
      <c r="E850" s="2">
        <v>-1.5599999999999999E-2</v>
      </c>
      <c r="F850">
        <f t="shared" si="44"/>
        <v>6</v>
      </c>
      <c r="G850">
        <f t="shared" si="45"/>
        <v>2012</v>
      </c>
      <c r="L850" s="4">
        <f>IF(OR(F849=1, F849=3, F849=4, F849=5, F849=6,F849=9,F849=10,F849=11), B849-C849, IF(OR(F849=2, F849=7,F849=8,F849=12), C849-B849, ""))</f>
        <v>1.1000000000000003E-3</v>
      </c>
      <c r="M850" s="4">
        <v>-9.9374618754301154E-3</v>
      </c>
      <c r="R850" s="4">
        <f>IF(OR(F849=1, F849=4, F849=9,F849=10,F849=11), D849-B849, IF(OR(F849=2,F849=3,F849=5,F849=6, F849=7,F849=8,F849=12), B849-D849, ""))</f>
        <v>1.6000000000000007E-3</v>
      </c>
      <c r="S850" s="4">
        <v>3.9082736754403324E-5</v>
      </c>
      <c r="X850" s="2">
        <f>IF(OR(F849=1, F849=3, F849=4, F849=5,F849=9,F849=10,F849=11), B849-E849, IF(OR(F849=2, F849=6, F849=7,F849=8,F849=12), E849-B849, ""))</f>
        <v>1.1099999999999999E-2</v>
      </c>
      <c r="Y850" s="4">
        <v>1.0153081244837299E-2</v>
      </c>
      <c r="AD850" s="4">
        <f>IF(OR(F849=1, F849=3, F849=4, F849=5,F849=9,F849=10,F849=11), D849-C849, IF(OR(F849=2, F849=6, F849=7,F849=8,F849=12), C849-D849, ""))</f>
        <v>5.0000000000000044E-4</v>
      </c>
      <c r="AE850" s="4">
        <v>9.9765446121845187E-3</v>
      </c>
      <c r="AJ850" s="4">
        <f>IF(OR(F849=1,F849=2, F849=3,F849=9,F849=11,F849=12), C849-E849, IF(OR( F849=4, F849=5,F849=6, F849=7,F849=8,F849=10), E849-C849, ""))</f>
        <v>1.2199999999999999E-2</v>
      </c>
      <c r="AK850" s="4">
        <v>2.1561936940718302E-4</v>
      </c>
      <c r="AP850" s="4">
        <f>IF(OR(F849=1, F849=3,F849=4, F849=5,F849=9,F849=10,F849=11), D849-E849, IF(OR(F849=2,F849=6, F849=7,F849=8,F849=12), E849-D849, ""))</f>
        <v>1.2699999999999999E-2</v>
      </c>
      <c r="AQ850" s="4">
        <v>1.0192163981591703E-2</v>
      </c>
    </row>
    <row r="851" spans="1:43" x14ac:dyDescent="0.3">
      <c r="A851" s="1">
        <v>41065</v>
      </c>
      <c r="B851" s="2">
        <v>3.0999999999999999E-3</v>
      </c>
      <c r="C851" s="2">
        <v>7.4999999999999997E-3</v>
      </c>
      <c r="D851" s="2">
        <v>1.0500000000000001E-2</v>
      </c>
      <c r="E851" s="2">
        <v>1.5E-3</v>
      </c>
      <c r="F851">
        <f t="shared" si="44"/>
        <v>6</v>
      </c>
      <c r="G851">
        <f t="shared" si="45"/>
        <v>2012</v>
      </c>
      <c r="L851" s="4">
        <f>IF(OR(F850=1, F850=3, F850=4, F850=5, F850=6,F850=9,F850=10,F850=11), B850-C850, IF(OR(F850=2, F850=7,F850=8,F850=12), C850-B850, ""))</f>
        <v>-4.3999999999999994E-3</v>
      </c>
      <c r="M851" s="4">
        <v>4.0835876691542013E-3</v>
      </c>
      <c r="R851" s="4">
        <f>IF(OR(F850=1, F850=4, F850=9,F850=10,F850=11), D850-B850, IF(OR(F850=2,F850=3,F850=5,F850=6, F850=7,F850=8,F850=12), B850-D850, ""))</f>
        <v>-8.8000000000000005E-3</v>
      </c>
      <c r="S851" s="4">
        <v>1.0070765193949853E-3</v>
      </c>
      <c r="X851" s="2">
        <f>IF(OR(F850=1, F850=3, F850=4, F850=5,F850=9,F850=10,F850=11), B850-E850, IF(OR(F850=2, F850=6, F850=7,F850=8,F850=12), E850-B850, ""))</f>
        <v>-1.6999999999999998E-2</v>
      </c>
      <c r="Y851" s="4">
        <v>-3.8617128110207035E-3</v>
      </c>
      <c r="AD851" s="4">
        <f>IF(OR(F850=1, F850=3, F850=4, F850=5,F850=9,F850=10,F850=11), D850-C850, IF(OR(F850=2, F850=6, F850=7,F850=8,F850=12), C850-D850, ""))</f>
        <v>-4.4000000000000011E-3</v>
      </c>
      <c r="AE851" s="4">
        <v>-3.076511149759216E-3</v>
      </c>
      <c r="AJ851" s="4">
        <f>IF(OR(F850=1,F850=2, F850=3,F850=9,F850=11,F850=12), C850-E850, IF(OR( F850=4, F850=5,F850=6, F850=7,F850=8,F850=10), E850-C850, ""))</f>
        <v>-2.1399999999999999E-2</v>
      </c>
      <c r="AK851" s="4">
        <v>2.218748581334978E-4</v>
      </c>
      <c r="AP851" s="4">
        <f>IF(OR(F850=1, F850=3,F850=4, F850=5,F850=9,F850=10,F850=11), D850-E850, IF(OR(F850=2,F850=6, F850=7,F850=8,F850=12), E850-D850, ""))</f>
        <v>-2.58E-2</v>
      </c>
      <c r="AQ851" s="4">
        <v>-2.8546362916257182E-3</v>
      </c>
    </row>
    <row r="852" spans="1:43" x14ac:dyDescent="0.3">
      <c r="A852" s="1">
        <v>41066</v>
      </c>
      <c r="B852" s="2">
        <v>2.75E-2</v>
      </c>
      <c r="C852" s="2">
        <v>2.7E-2</v>
      </c>
      <c r="D852" s="2">
        <v>2.9899999999999999E-2</v>
      </c>
      <c r="E852" s="2">
        <v>2E-3</v>
      </c>
      <c r="F852">
        <f t="shared" si="44"/>
        <v>6</v>
      </c>
      <c r="G852">
        <f t="shared" si="45"/>
        <v>2012</v>
      </c>
      <c r="L852" s="4">
        <f>IF(OR(F851=1, F851=3, F851=4, F851=5, F851=6,F851=9,F851=10,F851=11), B851-C851, IF(OR(F851=2, F851=7,F851=8,F851=12), C851-B851, ""))</f>
        <v>-4.3999999999999994E-3</v>
      </c>
      <c r="M852" s="4">
        <v>-1.7248157018938167E-3</v>
      </c>
      <c r="R852" s="4">
        <f>IF(OR(F851=1, F851=4, F851=9,F851=10,F851=11), D851-B851, IF(OR(F851=2,F851=3,F851=5,F851=6, F851=7,F851=8,F851=12), B851-D851, ""))</f>
        <v>-7.4000000000000003E-3</v>
      </c>
      <c r="S852" s="4">
        <v>2.4711060992197538E-3</v>
      </c>
      <c r="X852" s="2">
        <f>IF(OR(F851=1, F851=3, F851=4, F851=5,F851=9,F851=10,F851=11), B851-E851, IF(OR(F851=2, F851=6, F851=7,F851=8,F851=12), E851-B851, ""))</f>
        <v>-1.5999999999999999E-3</v>
      </c>
      <c r="Y852" s="4">
        <v>9.8528576936689899E-4</v>
      </c>
      <c r="AD852" s="4">
        <f>IF(OR(F851=1, F851=3, F851=4, F851=5,F851=9,F851=10,F851=11), D851-C851, IF(OR(F851=2, F851=6, F851=7,F851=8,F851=12), C851-D851, ""))</f>
        <v>-3.0000000000000009E-3</v>
      </c>
      <c r="AE852" s="4">
        <v>4.1959218011135705E-3</v>
      </c>
      <c r="AJ852" s="4">
        <f>IF(OR(F851=1,F851=2, F851=3,F851=9,F851=11,F851=12), C851-E851, IF(OR( F851=4, F851=5,F851=6, F851=7,F851=8,F851=10), E851-C851, ""))</f>
        <v>-6.0000000000000001E-3</v>
      </c>
      <c r="AK852" s="4">
        <v>-7.3952993252691772E-4</v>
      </c>
      <c r="AP852" s="4">
        <f>IF(OR(F851=1, F851=3,F851=4, F851=5,F851=9,F851=10,F851=11), D851-E851, IF(OR(F851=2,F851=6, F851=7,F851=8,F851=12), E851-D851, ""))</f>
        <v>-9.0000000000000011E-3</v>
      </c>
      <c r="AQ852" s="4">
        <v>3.4563918685866528E-3</v>
      </c>
    </row>
    <row r="853" spans="1:43" x14ac:dyDescent="0.3">
      <c r="A853" s="1">
        <v>41067</v>
      </c>
      <c r="B853" s="2">
        <v>1.0500000000000001E-2</v>
      </c>
      <c r="C853" s="2">
        <v>1.8700000000000001E-2</v>
      </c>
      <c r="D853" s="2">
        <v>2.1399999999999999E-2</v>
      </c>
      <c r="E853" s="2">
        <v>2.7099999999999999E-2</v>
      </c>
      <c r="F853">
        <f t="shared" si="44"/>
        <v>6</v>
      </c>
      <c r="G853">
        <f t="shared" si="45"/>
        <v>2012</v>
      </c>
      <c r="L853" s="4">
        <f>IF(OR(F852=1, F852=3, F852=4, F852=5, F852=6,F852=9,F852=10,F852=11), B852-C852, IF(OR(F852=2, F852=7,F852=8,F852=12), C852-B852, ""))</f>
        <v>5.0000000000000044E-4</v>
      </c>
      <c r="M853" s="4">
        <v>5.1368316971215321E-4</v>
      </c>
      <c r="R853" s="4">
        <f>IF(OR(F852=1, F852=4, F852=9,F852=10,F852=11), D852-B852, IF(OR(F852=2,F852=3,F852=5,F852=6, F852=7,F852=8,F852=12), B852-D852, ""))</f>
        <v>-2.3999999999999994E-3</v>
      </c>
      <c r="S853" s="4">
        <v>2.6509661378980006E-3</v>
      </c>
      <c r="X853" s="2">
        <f>IF(OR(F852=1, F852=3, F852=4, F852=5,F852=9,F852=10,F852=11), B852-E852, IF(OR(F852=2, F852=6, F852=7,F852=8,F852=12), E852-B852, ""))</f>
        <v>-2.5500000000000002E-2</v>
      </c>
      <c r="Y853" s="4">
        <v>-2.6864023231261414E-4</v>
      </c>
      <c r="AD853" s="4">
        <f>IF(OR(F852=1, F852=3, F852=4, F852=5,F852=9,F852=10,F852=11), D852-C852, IF(OR(F852=2, F852=6, F852=7,F852=8,F852=12), C852-D852, ""))</f>
        <v>-2.8999999999999998E-3</v>
      </c>
      <c r="AE853" s="4">
        <v>2.1372829681858474E-3</v>
      </c>
      <c r="AJ853" s="4">
        <f>IF(OR(F852=1,F852=2, F852=3,F852=9,F852=11,F852=12), C852-E852, IF(OR( F852=4, F852=5,F852=6, F852=7,F852=8,F852=10), E852-C852, ""))</f>
        <v>-2.5000000000000001E-2</v>
      </c>
      <c r="AK853" s="4">
        <v>2.4504293739953907E-4</v>
      </c>
      <c r="AP853" s="4">
        <f>IF(OR(F852=1, F852=3,F852=4, F852=5,F852=9,F852=10,F852=11), D852-E852, IF(OR(F852=2,F852=6, F852=7,F852=8,F852=12), E852-D852, ""))</f>
        <v>-2.7900000000000001E-2</v>
      </c>
      <c r="AQ853" s="4">
        <v>2.3823259055853864E-3</v>
      </c>
    </row>
    <row r="854" spans="1:43" x14ac:dyDescent="0.3">
      <c r="A854" s="1">
        <v>41068</v>
      </c>
      <c r="B854" s="2">
        <v>3.7000000000000002E-3</v>
      </c>
      <c r="C854" s="2">
        <v>2.3999999999999998E-3</v>
      </c>
      <c r="D854" s="2">
        <v>4.7999999999999996E-3</v>
      </c>
      <c r="E854" s="2">
        <v>1.18E-2</v>
      </c>
      <c r="F854">
        <f t="shared" si="44"/>
        <v>6</v>
      </c>
      <c r="G854">
        <f t="shared" si="45"/>
        <v>2012</v>
      </c>
      <c r="L854" s="4">
        <f>IF(OR(F853=1, F853=3, F853=4, F853=5, F853=6,F853=9,F853=10,F853=11), B853-C853, IF(OR(F853=2, F853=7,F853=8,F853=12), C853-B853, ""))</f>
        <v>-8.2000000000000007E-3</v>
      </c>
      <c r="M854" s="4">
        <v>-4.8471350771010242E-3</v>
      </c>
      <c r="R854" s="4">
        <f>IF(OR(F853=1, F853=4, F853=9,F853=10,F853=11), D853-B853, IF(OR(F853=2,F853=3,F853=5,F853=6, F853=7,F853=8,F853=12), B853-D853, ""))</f>
        <v>-1.0899999999999998E-2</v>
      </c>
      <c r="S854" s="4">
        <v>-2.4062764079071362E-3</v>
      </c>
      <c r="X854" s="2">
        <f>IF(OR(F853=1, F853=3, F853=4, F853=5,F853=9,F853=10,F853=11), B853-E853, IF(OR(F853=2, F853=6, F853=7,F853=8,F853=12), E853-B853, ""))</f>
        <v>1.6599999999999997E-2</v>
      </c>
      <c r="Y854" s="4">
        <v>4.3648106072491418E-3</v>
      </c>
      <c r="AD854" s="4">
        <f>IF(OR(F853=1, F853=3, F853=4, F853=5,F853=9,F853=10,F853=11), D853-C853, IF(OR(F853=2, F853=6, F853=7,F853=8,F853=12), C853-D853, ""))</f>
        <v>-2.6999999999999975E-3</v>
      </c>
      <c r="AE854" s="4">
        <v>2.4408586691938884E-3</v>
      </c>
      <c r="AJ854" s="4">
        <f>IF(OR(F853=1,F853=2, F853=3,F853=9,F853=11,F853=12), C853-E853, IF(OR( F853=4, F853=5,F853=6, F853=7,F853=8,F853=10), E853-C853, ""))</f>
        <v>8.3999999999999977E-3</v>
      </c>
      <c r="AK854" s="4">
        <v>-4.8232446985188219E-4</v>
      </c>
      <c r="AP854" s="4">
        <f>IF(OR(F853=1, F853=3,F853=4, F853=5,F853=9,F853=10,F853=11), D853-E853, IF(OR(F853=2,F853=6, F853=7,F853=8,F853=12), E853-D853, ""))</f>
        <v>5.7000000000000002E-3</v>
      </c>
      <c r="AQ854" s="4">
        <v>1.9585341993420061E-3</v>
      </c>
    </row>
    <row r="855" spans="1:43" x14ac:dyDescent="0.3">
      <c r="A855" s="1">
        <v>41071</v>
      </c>
      <c r="B855" s="2">
        <v>-2.8E-3</v>
      </c>
      <c r="C855" s="2">
        <v>-1.1000000000000001E-3</v>
      </c>
      <c r="D855" s="2">
        <v>-3.0000000000000001E-3</v>
      </c>
      <c r="E855" s="2">
        <v>4.1999999999999997E-3</v>
      </c>
      <c r="F855">
        <f t="shared" si="44"/>
        <v>6</v>
      </c>
      <c r="G855">
        <f t="shared" si="45"/>
        <v>2012</v>
      </c>
      <c r="L855" s="4">
        <f>IF(OR(F854=1, F854=3, F854=4, F854=5, F854=6,F854=9,F854=10,F854=11), B854-C854, IF(OR(F854=2, F854=7,F854=8,F854=12), C854-B854, ""))</f>
        <v>1.3000000000000004E-3</v>
      </c>
      <c r="M855" s="4">
        <v>-7.8917382425055778E-4</v>
      </c>
      <c r="R855" s="4">
        <f>IF(OR(F854=1, F854=4, F854=9,F854=10,F854=11), D854-B854, IF(OR(F854=2,F854=3,F854=5,F854=6, F854=7,F854=8,F854=12), B854-D854, ""))</f>
        <v>-1.0999999999999994E-3</v>
      </c>
      <c r="S855" s="4">
        <v>9.2006057412955791E-4</v>
      </c>
      <c r="X855" s="2">
        <f>IF(OR(F854=1, F854=3, F854=4, F854=5,F854=9,F854=10,F854=11), B854-E854, IF(OR(F854=2, F854=6, F854=7,F854=8,F854=12), E854-B854, ""))</f>
        <v>8.0999999999999996E-3</v>
      </c>
      <c r="Y855" s="4">
        <v>1.1967641508196835E-4</v>
      </c>
      <c r="AD855" s="4">
        <f>IF(OR(F854=1, F854=3, F854=4, F854=5,F854=9,F854=10,F854=11), D854-C854, IF(OR(F854=2, F854=6, F854=7,F854=8,F854=12), C854-D854, ""))</f>
        <v>-2.3999999999999998E-3</v>
      </c>
      <c r="AE855" s="4">
        <v>1.7092343983801158E-3</v>
      </c>
      <c r="AJ855" s="4">
        <f>IF(OR(F854=1,F854=2, F854=3,F854=9,F854=11,F854=12), C854-E854, IF(OR( F854=4, F854=5,F854=6, F854=7,F854=8,F854=10), E854-C854, ""))</f>
        <v>9.4000000000000004E-3</v>
      </c>
      <c r="AK855" s="4">
        <v>-6.6949740916858944E-4</v>
      </c>
      <c r="AP855" s="4">
        <f>IF(OR(F854=1, F854=3,F854=4, F854=5,F854=9,F854=10,F854=11), D854-E854, IF(OR(F854=2,F854=6, F854=7,F854=8,F854=12), E854-D854, ""))</f>
        <v>7.0000000000000001E-3</v>
      </c>
      <c r="AQ855" s="4">
        <v>1.0397369892115264E-3</v>
      </c>
    </row>
    <row r="856" spans="1:43" x14ac:dyDescent="0.3">
      <c r="A856" s="1">
        <v>41072</v>
      </c>
      <c r="B856" s="2">
        <v>1.2200000000000001E-2</v>
      </c>
      <c r="C856" s="2">
        <v>1.4E-2</v>
      </c>
      <c r="D856" s="2">
        <v>1.7100000000000001E-2</v>
      </c>
      <c r="E856" s="2">
        <v>-3.0000000000000001E-3</v>
      </c>
      <c r="F856">
        <f t="shared" si="44"/>
        <v>6</v>
      </c>
      <c r="G856">
        <f t="shared" si="45"/>
        <v>2012</v>
      </c>
      <c r="L856" s="4">
        <f>IF(OR(F855=1, F855=3, F855=4, F855=5, F855=6,F855=9,F855=10,F855=11), B855-C855, IF(OR(F855=2, F855=7,F855=8,F855=12), C855-B855, ""))</f>
        <v>-1.6999999999999999E-3</v>
      </c>
      <c r="M856" s="4">
        <v>3.2102435199861216E-4</v>
      </c>
      <c r="R856" s="4">
        <f>IF(OR(F855=1, F855=4, F855=9,F855=10,F855=11), D855-B855, IF(OR(F855=2,F855=3,F855=5,F855=6, F855=7,F855=8,F855=12), B855-D855, ""))</f>
        <v>2.0000000000000009E-4</v>
      </c>
      <c r="S856" s="4">
        <v>-3.0130186181788476E-4</v>
      </c>
      <c r="X856" s="2">
        <f>IF(OR(F855=1, F855=3, F855=4, F855=5,F855=9,F855=10,F855=11), B855-E855, IF(OR(F855=2, F855=6, F855=7,F855=8,F855=12), E855-B855, ""))</f>
        <v>6.9999999999999993E-3</v>
      </c>
      <c r="Y856" s="4">
        <v>3.8826357647834403E-4</v>
      </c>
      <c r="AD856" s="4">
        <f>IF(OR(F855=1, F855=3, F855=4, F855=5,F855=9,F855=10,F855=11), D855-C855, IF(OR(F855=2, F855=6, F855=7,F855=8,F855=12), C855-D855, ""))</f>
        <v>1.9E-3</v>
      </c>
      <c r="AE856" s="4">
        <v>-6.2232621381649693E-4</v>
      </c>
      <c r="AJ856" s="4">
        <f>IF(OR(F855=1,F855=2, F855=3,F855=9,F855=11,F855=12), C855-E855, IF(OR( F855=4, F855=5,F855=6, F855=7,F855=8,F855=10), E855-C855, ""))</f>
        <v>5.3E-3</v>
      </c>
      <c r="AK856" s="4">
        <v>7.0928792847695619E-4</v>
      </c>
      <c r="AP856" s="4">
        <f>IF(OR(F855=1, F855=3,F855=4, F855=5,F855=9,F855=10,F855=11), D855-E855, IF(OR(F855=2,F855=6, F855=7,F855=8,F855=12), E855-D855, ""))</f>
        <v>7.1999999999999998E-3</v>
      </c>
      <c r="AQ856" s="4">
        <v>8.6961714660459266E-5</v>
      </c>
    </row>
    <row r="857" spans="1:43" x14ac:dyDescent="0.3">
      <c r="A857" s="1">
        <v>41073</v>
      </c>
      <c r="B857" s="2">
        <v>1.1000000000000001E-3</v>
      </c>
      <c r="C857" s="2">
        <v>6.9999999999999999E-4</v>
      </c>
      <c r="D857" s="2">
        <v>-1.1000000000000001E-3</v>
      </c>
      <c r="E857" s="2">
        <v>1.17E-2</v>
      </c>
      <c r="F857">
        <f t="shared" si="44"/>
        <v>6</v>
      </c>
      <c r="G857">
        <f t="shared" si="45"/>
        <v>2012</v>
      </c>
      <c r="L857" s="4">
        <f>IF(OR(F856=1, F856=3, F856=4, F856=5, F856=6,F856=9,F856=10,F856=11), B856-C856, IF(OR(F856=2, F856=7,F856=8,F856=12), C856-B856, ""))</f>
        <v>-1.7999999999999995E-3</v>
      </c>
      <c r="M857" s="4">
        <v>-3.2994148995154141E-3</v>
      </c>
      <c r="R857" s="4">
        <f>IF(OR(F856=1, F856=4, F856=9,F856=10,F856=11), D856-B856, IF(OR(F856=2,F856=3,F856=5,F856=6, F856=7,F856=8,F856=12), B856-D856, ""))</f>
        <v>-4.8999999999999998E-3</v>
      </c>
      <c r="S857" s="4">
        <v>-3.3638225822741437E-3</v>
      </c>
      <c r="X857" s="2">
        <f>IF(OR(F856=1, F856=3, F856=4, F856=5,F856=9,F856=10,F856=11), B856-E856, IF(OR(F856=2, F856=6, F856=7,F856=8,F856=12), E856-B856, ""))</f>
        <v>-1.5200000000000002E-2</v>
      </c>
      <c r="Y857" s="4">
        <v>3.3287918198495444E-3</v>
      </c>
      <c r="AD857" s="4">
        <f>IF(OR(F856=1, F856=3, F856=4, F856=5,F856=9,F856=10,F856=11), D856-C856, IF(OR(F856=2, F856=6, F856=7,F856=8,F856=12), C856-D856, ""))</f>
        <v>-3.1000000000000003E-3</v>
      </c>
      <c r="AE857" s="4">
        <v>-6.440768275872916E-5</v>
      </c>
      <c r="AJ857" s="4">
        <f>IF(OR(F856=1,F856=2, F856=3,F856=9,F856=11,F856=12), C856-E856, IF(OR( F856=4, F856=5,F856=6, F856=7,F856=8,F856=10), E856-C856, ""))</f>
        <v>-1.7000000000000001E-2</v>
      </c>
      <c r="AK857" s="4">
        <v>2.9376920334130098E-5</v>
      </c>
      <c r="AP857" s="4">
        <f>IF(OR(F856=1, F856=3,F856=4, F856=5,F856=9,F856=10,F856=11), D856-E856, IF(OR(F856=2,F856=6, F856=7,F856=8,F856=12), E856-D856, ""))</f>
        <v>-2.01E-2</v>
      </c>
      <c r="AQ857" s="4">
        <v>-3.5030762424599063E-5</v>
      </c>
    </row>
    <row r="858" spans="1:43" x14ac:dyDescent="0.3">
      <c r="A858" s="1">
        <v>41074</v>
      </c>
      <c r="B858" s="2">
        <v>-1.2999999999999999E-2</v>
      </c>
      <c r="C858" s="2">
        <v>-2.64E-2</v>
      </c>
      <c r="D858" s="2">
        <v>-2.8799999999999999E-2</v>
      </c>
      <c r="E858" s="2">
        <v>1.1000000000000001E-3</v>
      </c>
      <c r="F858">
        <f t="shared" si="44"/>
        <v>6</v>
      </c>
      <c r="G858">
        <f t="shared" si="45"/>
        <v>2012</v>
      </c>
      <c r="L858" s="4">
        <f>IF(OR(F857=1, F857=3, F857=4, F857=5, F857=6,F857=9,F857=10,F857=11), B857-C857, IF(OR(F857=2, F857=7,F857=8,F857=12), C857-B857, ""))</f>
        <v>4.0000000000000007E-4</v>
      </c>
      <c r="M858" s="4">
        <v>6.53061494443189E-4</v>
      </c>
      <c r="R858" s="4">
        <f>IF(OR(F857=1, F857=4, F857=9,F857=10,F857=11), D857-B857, IF(OR(F857=2,F857=3,F857=5,F857=6, F857=7,F857=8,F857=12), B857-D857, ""))</f>
        <v>2.2000000000000001E-3</v>
      </c>
      <c r="S858" s="4">
        <v>-8.0471145891686593E-4</v>
      </c>
      <c r="X858" s="2">
        <f>IF(OR(F857=1, F857=3, F857=4, F857=5,F857=9,F857=10,F857=11), B857-E857, IF(OR(F857=2, F857=6, F857=7,F857=8,F857=12), E857-B857, ""))</f>
        <v>1.06E-2</v>
      </c>
      <c r="Y858" s="4">
        <v>-7.0762220544281444E-5</v>
      </c>
      <c r="AD858" s="4">
        <f>IF(OR(F857=1, F857=3, F857=4, F857=5,F857=9,F857=10,F857=11), D857-C857, IF(OR(F857=2, F857=6, F857=7,F857=8,F857=12), C857-D857, ""))</f>
        <v>1.8E-3</v>
      </c>
      <c r="AE858" s="4">
        <v>-1.4577729533600549E-3</v>
      </c>
      <c r="AJ858" s="4">
        <f>IF(OR(F857=1,F857=2, F857=3,F857=9,F857=11,F857=12), C857-E857, IF(OR( F857=4, F857=5,F857=6, F857=7,F857=8,F857=10), E857-C857, ""))</f>
        <v>1.1000000000000001E-2</v>
      </c>
      <c r="AK858" s="4">
        <v>5.8229927389890756E-4</v>
      </c>
      <c r="AP858" s="4">
        <f>IF(OR(F857=1, F857=3,F857=4, F857=5,F857=9,F857=10,F857=11), D857-E857, IF(OR(F857=2,F857=6, F857=7,F857=8,F857=12), E857-D857, ""))</f>
        <v>1.2800000000000001E-2</v>
      </c>
      <c r="AQ858" s="4">
        <v>-8.7547367946114738E-4</v>
      </c>
    </row>
    <row r="859" spans="1:43" x14ac:dyDescent="0.3">
      <c r="A859" s="1">
        <v>41075</v>
      </c>
      <c r="B859" s="2">
        <v>1.67E-2</v>
      </c>
      <c r="C859" s="2">
        <v>1.95E-2</v>
      </c>
      <c r="D859" s="2">
        <v>2.3199999999999998E-2</v>
      </c>
      <c r="E859" s="2">
        <v>-1.2E-2</v>
      </c>
      <c r="F859">
        <f t="shared" si="44"/>
        <v>6</v>
      </c>
      <c r="G859">
        <f t="shared" si="45"/>
        <v>2012</v>
      </c>
      <c r="L859" s="4">
        <f>IF(OR(F858=1, F858=3, F858=4, F858=5, F858=6,F858=9,F858=10,F858=11), B858-C858, IF(OR(F858=2, F858=7,F858=8,F858=12), C858-B858, ""))</f>
        <v>1.34E-2</v>
      </c>
      <c r="M859" s="4">
        <v>-4.0314048143862569E-3</v>
      </c>
      <c r="R859" s="4">
        <f>IF(OR(F858=1, F858=4, F858=9,F858=10,F858=11), D858-B858, IF(OR(F858=2,F858=3,F858=5,F858=6, F858=7,F858=8,F858=12), B858-D858, ""))</f>
        <v>1.5800000000000002E-2</v>
      </c>
      <c r="S859" s="4">
        <v>2.314675993036979E-3</v>
      </c>
      <c r="X859" s="2">
        <f>IF(OR(F858=1, F858=3, F858=4, F858=5,F858=9,F858=10,F858=11), B858-E858, IF(OR(F858=2, F858=6, F858=7,F858=8,F858=12), E858-B858, ""))</f>
        <v>1.41E-2</v>
      </c>
      <c r="Y859" s="4">
        <v>3.7655212642532343E-3</v>
      </c>
      <c r="AD859" s="4">
        <f>IF(OR(F858=1, F858=3, F858=4, F858=5,F858=9,F858=10,F858=11), D858-C858, IF(OR(F858=2, F858=6, F858=7,F858=8,F858=12), C858-D858, ""))</f>
        <v>2.3999999999999994E-3</v>
      </c>
      <c r="AE859" s="4">
        <v>6.3460808074232364E-3</v>
      </c>
      <c r="AJ859" s="4">
        <f>IF(OR(F858=1,F858=2, F858=3,F858=9,F858=11,F858=12), C858-E858, IF(OR( F858=4, F858=5,F858=6, F858=7,F858=8,F858=10), E858-C858, ""))</f>
        <v>2.75E-2</v>
      </c>
      <c r="AK859" s="4">
        <v>-2.6588355013302276E-4</v>
      </c>
      <c r="AP859" s="4">
        <f>IF(OR(F858=1, F858=3,F858=4, F858=5,F858=9,F858=10,F858=11), D858-E858, IF(OR(F858=2,F858=6, F858=7,F858=8,F858=12), E858-D858, ""))</f>
        <v>2.9899999999999999E-2</v>
      </c>
      <c r="AQ859" s="4">
        <v>6.0801972572902133E-3</v>
      </c>
    </row>
    <row r="860" spans="1:43" x14ac:dyDescent="0.3">
      <c r="A860" s="1">
        <v>41078</v>
      </c>
      <c r="B860" s="2">
        <v>-1.46E-2</v>
      </c>
      <c r="C860" s="2">
        <v>-2.6599999999999999E-2</v>
      </c>
      <c r="D860" s="2">
        <v>-3.1300000000000001E-2</v>
      </c>
      <c r="E860" s="2">
        <v>1.6299999999999999E-2</v>
      </c>
      <c r="F860">
        <f t="shared" si="44"/>
        <v>6</v>
      </c>
      <c r="G860">
        <f t="shared" si="45"/>
        <v>2012</v>
      </c>
      <c r="L860" s="4">
        <f>IF(OR(F859=1, F859=3, F859=4, F859=5, F859=6,F859=9,F859=10,F859=11), B859-C859, IF(OR(F859=2, F859=7,F859=8,F859=12), C859-B859, ""))</f>
        <v>-2.8000000000000004E-3</v>
      </c>
      <c r="M860" s="4">
        <v>4.0951450938591771E-4</v>
      </c>
      <c r="R860" s="4">
        <f>IF(OR(F859=1, F859=4, F859=9,F859=10,F859=11), D859-B859, IF(OR(F859=2,F859=3,F859=5,F859=6, F859=7,F859=8,F859=12), B859-D859, ""))</f>
        <v>-6.4999999999999988E-3</v>
      </c>
      <c r="S860" s="4">
        <v>-9.3394288734401868E-4</v>
      </c>
      <c r="X860" s="2">
        <f>IF(OR(F859=1, F859=3, F859=4, F859=5,F859=9,F859=10,F859=11), B859-E859, IF(OR(F859=2, F859=6, F859=7,F859=8,F859=12), E859-B859, ""))</f>
        <v>-2.87E-2</v>
      </c>
      <c r="Y860" s="4">
        <v>-8.3343208157920677E-4</v>
      </c>
      <c r="AD860" s="4">
        <f>IF(OR(F859=1, F859=3, F859=4, F859=5,F859=9,F859=10,F859=11), D859-C859, IF(OR(F859=2, F859=6, F859=7,F859=8,F859=12), C859-D859, ""))</f>
        <v>-3.6999999999999984E-3</v>
      </c>
      <c r="AE860" s="4">
        <v>-1.3434573967299364E-3</v>
      </c>
      <c r="AJ860" s="4">
        <f>IF(OR(F859=1,F859=2, F859=3,F859=9,F859=11,F859=12), C859-E859, IF(OR( F859=4, F859=5,F859=6, F859=7,F859=8,F859=10), E859-C859, ""))</f>
        <v>-3.15E-2</v>
      </c>
      <c r="AK860" s="4">
        <v>-4.2391757219328906E-4</v>
      </c>
      <c r="AP860" s="4">
        <f>IF(OR(F859=1, F859=3,F859=4, F859=5,F859=9,F859=10,F859=11), D859-E859, IF(OR(F859=2,F859=6, F859=7,F859=8,F859=12), E859-D859, ""))</f>
        <v>-3.5199999999999995E-2</v>
      </c>
      <c r="AQ860" s="4">
        <v>-1.7673749689232254E-3</v>
      </c>
    </row>
    <row r="861" spans="1:43" x14ac:dyDescent="0.3">
      <c r="A861" s="1">
        <v>41079</v>
      </c>
      <c r="B861" s="2">
        <v>7.7999999999999996E-3</v>
      </c>
      <c r="C861" s="2">
        <v>5.3E-3</v>
      </c>
      <c r="D861" s="2">
        <v>3.7000000000000002E-3</v>
      </c>
      <c r="E861" s="2">
        <v>-1.44E-2</v>
      </c>
      <c r="F861">
        <f t="shared" si="44"/>
        <v>6</v>
      </c>
      <c r="G861">
        <f t="shared" si="45"/>
        <v>2012</v>
      </c>
      <c r="L861" s="4">
        <f>IF(OR(F860=1, F860=3, F860=4, F860=5, F860=6,F860=9,F860=10,F860=11), B860-C860, IF(OR(F860=2, F860=7,F860=8,F860=12), C860-B860, ""))</f>
        <v>1.1999999999999999E-2</v>
      </c>
      <c r="M861" s="4">
        <v>5.1989707829412516E-3</v>
      </c>
      <c r="R861" s="4">
        <f>IF(OR(F860=1, F860=4, F860=9,F860=10,F860=11), D860-B860, IF(OR(F860=2,F860=3,F860=5,F860=6, F860=7,F860=8,F860=12), B860-D860, ""))</f>
        <v>1.67E-2</v>
      </c>
      <c r="S861" s="4">
        <v>2.3566632260111015E-3</v>
      </c>
      <c r="X861" s="2">
        <f>IF(OR(F860=1, F860=3, F860=4, F860=5,F860=9,F860=10,F860=11), B860-E860, IF(OR(F860=2, F860=6, F860=7,F860=8,F860=12), E860-B860, ""))</f>
        <v>3.0899999999999997E-2</v>
      </c>
      <c r="Y861" s="4">
        <v>-4.2778375495240075E-3</v>
      </c>
      <c r="AD861" s="4">
        <f>IF(OR(F860=1, F860=3, F860=4, F860=5,F860=9,F860=10,F860=11), D860-C860, IF(OR(F860=2, F860=6, F860=7,F860=8,F860=12), C860-D860, ""))</f>
        <v>4.7000000000000028E-3</v>
      </c>
      <c r="AE861" s="4">
        <v>-2.8423075569301501E-3</v>
      </c>
      <c r="AJ861" s="4">
        <f>IF(OR(F860=1,F860=2, F860=3,F860=9,F860=11,F860=12), C860-E860, IF(OR( F860=4, F860=5,F860=6, F860=7,F860=8,F860=10), E860-C860, ""))</f>
        <v>4.2899999999999994E-2</v>
      </c>
      <c r="AK861" s="4">
        <v>9.2113323341724406E-4</v>
      </c>
      <c r="AP861" s="4">
        <f>IF(OR(F860=1, F860=3,F860=4, F860=5,F860=9,F860=10,F860=11), D860-E860, IF(OR(F860=2,F860=6, F860=7,F860=8,F860=12), E860-D860, ""))</f>
        <v>4.7600000000000003E-2</v>
      </c>
      <c r="AQ861" s="4">
        <v>-1.921174323512906E-3</v>
      </c>
    </row>
    <row r="862" spans="1:43" x14ac:dyDescent="0.3">
      <c r="A862" s="1">
        <v>41080</v>
      </c>
      <c r="B862" s="2">
        <v>3.3E-3</v>
      </c>
      <c r="C862" s="2">
        <v>2.5999999999999999E-3</v>
      </c>
      <c r="D862" s="2">
        <v>4.5999999999999999E-3</v>
      </c>
      <c r="E862" s="2">
        <v>9.1999999999999998E-3</v>
      </c>
      <c r="F862">
        <f t="shared" si="44"/>
        <v>6</v>
      </c>
      <c r="G862">
        <f t="shared" si="45"/>
        <v>2012</v>
      </c>
      <c r="L862" s="4">
        <f>IF(OR(F861=1, F861=3, F861=4, F861=5, F861=6,F861=9,F861=10,F861=11), B861-C861, IF(OR(F861=2, F861=7,F861=8,F861=12), C861-B861, ""))</f>
        <v>2.4999999999999996E-3</v>
      </c>
      <c r="M862" s="4">
        <v>4.3207521201542821E-3</v>
      </c>
      <c r="R862" s="4">
        <f>IF(OR(F861=1, F861=4, F861=9,F861=10,F861=11), D861-B861, IF(OR(F861=2,F861=3,F861=5,F861=6, F861=7,F861=8,F861=12), B861-D861, ""))</f>
        <v>4.0999999999999995E-3</v>
      </c>
      <c r="S862" s="4">
        <v>-1.0430911685902107E-3</v>
      </c>
      <c r="X862" s="2">
        <f>IF(OR(F861=1, F861=3, F861=4, F861=5,F861=9,F861=10,F861=11), B861-E861, IF(OR(F861=2, F861=6, F861=7,F861=8,F861=12), E861-B861, ""))</f>
        <v>-2.2199999999999998E-2</v>
      </c>
      <c r="Y862" s="4">
        <v>-2.6872174226954719E-3</v>
      </c>
      <c r="AD862" s="4">
        <f>IF(OR(F861=1, F861=3, F861=4, F861=5,F861=9,F861=10,F861=11), D861-C861, IF(OR(F861=2, F861=6, F861=7,F861=8,F861=12), C861-D861, ""))</f>
        <v>1.5999999999999999E-3</v>
      </c>
      <c r="AE862" s="4">
        <v>-5.3638432887444928E-3</v>
      </c>
      <c r="AJ862" s="4">
        <f>IF(OR(F861=1,F861=2, F861=3,F861=9,F861=11,F861=12), C861-E861, IF(OR( F861=4, F861=5,F861=6, F861=7,F861=8,F861=10), E861-C861, ""))</f>
        <v>-1.9699999999999999E-2</v>
      </c>
      <c r="AK862" s="4">
        <v>1.6335346974588102E-3</v>
      </c>
      <c r="AP862" s="4">
        <f>IF(OR(F861=1, F861=3,F861=4, F861=5,F861=9,F861=10,F861=11), D861-E861, IF(OR(F861=2,F861=6, F861=7,F861=8,F861=12), E861-D861, ""))</f>
        <v>-1.8099999999999998E-2</v>
      </c>
      <c r="AQ862" s="4">
        <v>-3.7303085912856826E-3</v>
      </c>
    </row>
    <row r="863" spans="1:43" x14ac:dyDescent="0.3">
      <c r="A863" s="1">
        <v>41081</v>
      </c>
      <c r="B863" s="2">
        <v>8.6999999999999994E-3</v>
      </c>
      <c r="C863" s="2">
        <v>1.84E-2</v>
      </c>
      <c r="D863" s="2">
        <v>2.0500000000000001E-2</v>
      </c>
      <c r="E863" s="2">
        <v>2.2000000000000001E-3</v>
      </c>
      <c r="F863">
        <f t="shared" si="44"/>
        <v>6</v>
      </c>
      <c r="G863">
        <f t="shared" si="45"/>
        <v>2012</v>
      </c>
      <c r="L863" s="4">
        <f>IF(OR(F862=1, F862=3, F862=4, F862=5, F862=6,F862=9,F862=10,F862=11), B862-C862, IF(OR(F862=2, F862=7,F862=8,F862=12), C862-B862, ""))</f>
        <v>7.000000000000001E-4</v>
      </c>
      <c r="M863" s="4">
        <v>3.2036726119184585E-3</v>
      </c>
      <c r="R863" s="4">
        <f>IF(OR(F862=1, F862=4, F862=9,F862=10,F862=11), D862-B862, IF(OR(F862=2,F862=3,F862=5,F862=6, F862=7,F862=8,F862=12), B862-D862, ""))</f>
        <v>-1.2999999999999999E-3</v>
      </c>
      <c r="S863" s="4">
        <v>2.6179683802386648E-3</v>
      </c>
      <c r="X863" s="2">
        <f>IF(OR(F862=1, F862=3, F862=4, F862=5,F862=9,F862=10,F862=11), B862-E862, IF(OR(F862=2, F862=6, F862=7,F862=8,F862=12), E862-B862, ""))</f>
        <v>5.8999999999999999E-3</v>
      </c>
      <c r="Y863" s="4">
        <v>-3.5639317321321676E-3</v>
      </c>
      <c r="AD863" s="4">
        <f>IF(OR(F862=1, F862=3, F862=4, F862=5,F862=9,F862=10,F862=11), D862-C862, IF(OR(F862=2, F862=6, F862=7,F862=8,F862=12), C862-D862, ""))</f>
        <v>-2E-3</v>
      </c>
      <c r="AE863" s="4">
        <v>-5.8570423167979366E-4</v>
      </c>
      <c r="AJ863" s="4">
        <f>IF(OR(F862=1,F862=2, F862=3,F862=9,F862=11,F862=12), C862-E862, IF(OR( F862=4, F862=5,F862=6, F862=7,F862=8,F862=10), E862-C862, ""))</f>
        <v>6.6E-3</v>
      </c>
      <c r="AK863" s="4">
        <v>-3.6025912021370914E-4</v>
      </c>
      <c r="AP863" s="4">
        <f>IF(OR(F862=1, F862=3,F862=4, F862=5,F862=9,F862=10,F862=11), D862-E862, IF(OR(F862=2,F862=6, F862=7,F862=8,F862=12), E862-D862, ""))</f>
        <v>4.5999999999999999E-3</v>
      </c>
      <c r="AQ863" s="4">
        <v>-9.459633518935028E-4</v>
      </c>
    </row>
    <row r="864" spans="1:43" x14ac:dyDescent="0.3">
      <c r="A864" s="1">
        <v>41082</v>
      </c>
      <c r="B864" s="2">
        <v>-3.7000000000000002E-3</v>
      </c>
      <c r="C864" s="2">
        <v>-2.8999999999999998E-3</v>
      </c>
      <c r="D864" s="2">
        <v>5.0000000000000001E-4</v>
      </c>
      <c r="E864" s="2">
        <v>8.0000000000000002E-3</v>
      </c>
      <c r="F864">
        <f t="shared" si="44"/>
        <v>6</v>
      </c>
      <c r="G864">
        <f t="shared" si="45"/>
        <v>2012</v>
      </c>
      <c r="L864" s="4">
        <f>IF(OR(F863=1, F863=3, F863=4, F863=5, F863=6,F863=9,F863=10,F863=11), B863-C863, IF(OR(F863=2, F863=7,F863=8,F863=12), C863-B863, ""))</f>
        <v>-9.7000000000000003E-3</v>
      </c>
      <c r="M864" s="4">
        <v>7.6285963761026495E-3</v>
      </c>
      <c r="R864" s="4">
        <f>IF(OR(F863=1, F863=4, F863=9,F863=10,F863=11), D863-B863, IF(OR(F863=2,F863=3,F863=5,F863=6, F863=7,F863=8,F863=12), B863-D863, ""))</f>
        <v>-1.1800000000000001E-2</v>
      </c>
      <c r="S864" s="4">
        <v>4.9603703448909235E-3</v>
      </c>
      <c r="X864" s="2">
        <f>IF(OR(F863=1, F863=3, F863=4, F863=5,F863=9,F863=10,F863=11), B863-E863, IF(OR(F863=2, F863=6, F863=7,F863=8,F863=12), E863-B863, ""))</f>
        <v>-6.4999999999999988E-3</v>
      </c>
      <c r="Y864" s="4">
        <v>-7.8872710982894785E-3</v>
      </c>
      <c r="AD864" s="4">
        <f>IF(OR(F863=1, F863=3, F863=4, F863=5,F863=9,F863=10,F863=11), D863-C863, IF(OR(F863=2, F863=6, F863=7,F863=8,F863=12), C863-D863, ""))</f>
        <v>-2.1000000000000012E-3</v>
      </c>
      <c r="AE864" s="4">
        <v>-2.668226031211726E-3</v>
      </c>
      <c r="AJ864" s="4">
        <f>IF(OR(F863=1,F863=2, F863=3,F863=9,F863=11,F863=12), C863-E863, IF(OR( F863=4, F863=5,F863=6, F863=7,F863=8,F863=10), E863-C863, ""))</f>
        <v>-1.6199999999999999E-2</v>
      </c>
      <c r="AK864" s="4">
        <v>-2.586747221868281E-4</v>
      </c>
      <c r="AP864" s="4">
        <f>IF(OR(F863=1, F863=3,F863=4, F863=5,F863=9,F863=10,F863=11), D863-E863, IF(OR(F863=2,F863=6, F863=7,F863=8,F863=12), E863-D863, ""))</f>
        <v>-1.83E-2</v>
      </c>
      <c r="AQ864" s="4">
        <v>-2.9269007533985541E-3</v>
      </c>
    </row>
    <row r="865" spans="1:43" x14ac:dyDescent="0.3">
      <c r="A865" s="1">
        <v>41085</v>
      </c>
      <c r="B865" s="2">
        <v>-6.1000000000000004E-3</v>
      </c>
      <c r="C865" s="2">
        <v>-7.1999999999999998E-3</v>
      </c>
      <c r="D865" s="2">
        <v>-1.12E-2</v>
      </c>
      <c r="E865" s="2">
        <v>-3.5000000000000001E-3</v>
      </c>
      <c r="F865">
        <f t="shared" si="44"/>
        <v>6</v>
      </c>
      <c r="G865">
        <f t="shared" si="45"/>
        <v>2012</v>
      </c>
      <c r="L865" s="4">
        <f>IF(OR(F864=1, F864=3, F864=4, F864=5, F864=6,F864=9,F864=10,F864=11), B864-C864, IF(OR(F864=2, F864=7,F864=8,F864=12), C864-B864, ""))</f>
        <v>-8.0000000000000036E-4</v>
      </c>
      <c r="M865" s="4">
        <v>-1.1313326736650574E-3</v>
      </c>
      <c r="R865" s="4">
        <f>IF(OR(F864=1, F864=4, F864=9,F864=10,F864=11), D864-B864, IF(OR(F864=2,F864=3,F864=5,F864=6, F864=7,F864=8,F864=12), B864-D864, ""))</f>
        <v>-4.2000000000000006E-3</v>
      </c>
      <c r="S865" s="4">
        <v>-7.4915969468741621E-4</v>
      </c>
      <c r="X865" s="2">
        <f>IF(OR(F864=1, F864=3, F864=4, F864=5,F864=9,F864=10,F864=11), B864-E864, IF(OR(F864=2, F864=6, F864=7,F864=8,F864=12), E864-B864, ""))</f>
        <v>1.17E-2</v>
      </c>
      <c r="Y865" s="4">
        <v>4.7698161382141776E-4</v>
      </c>
      <c r="AD865" s="4">
        <f>IF(OR(F864=1, F864=3, F864=4, F864=5,F864=9,F864=10,F864=11), D864-C864, IF(OR(F864=2, F864=6, F864=7,F864=8,F864=12), C864-D864, ""))</f>
        <v>-3.3999999999999998E-3</v>
      </c>
      <c r="AE865" s="4">
        <v>3.8217297897764121E-4</v>
      </c>
      <c r="AJ865" s="4">
        <f>IF(OR(F864=1,F864=2, F864=3,F864=9,F864=11,F864=12), C864-E864, IF(OR( F864=4, F864=5,F864=6, F864=7,F864=8,F864=10), E864-C864, ""))</f>
        <v>1.09E-2</v>
      </c>
      <c r="AK865" s="4">
        <v>-6.5435105984363966E-4</v>
      </c>
      <c r="AP865" s="4">
        <f>IF(OR(F864=1, F864=3,F864=4, F864=5,F864=9,F864=10,F864=11), D864-E864, IF(OR(F864=2,F864=6, F864=7,F864=8,F864=12), E864-D864, ""))</f>
        <v>7.4999999999999997E-3</v>
      </c>
      <c r="AQ865" s="4">
        <v>-2.7217808086599845E-4</v>
      </c>
    </row>
    <row r="866" spans="1:43" x14ac:dyDescent="0.3">
      <c r="A866" s="1">
        <v>41086</v>
      </c>
      <c r="B866" s="2">
        <v>1.1999999999999999E-3</v>
      </c>
      <c r="C866" s="2">
        <v>2.3999999999999998E-3</v>
      </c>
      <c r="D866" s="2">
        <v>4.4999999999999997E-3</v>
      </c>
      <c r="E866" s="2">
        <v>-5.3E-3</v>
      </c>
      <c r="F866">
        <f t="shared" si="44"/>
        <v>6</v>
      </c>
      <c r="G866">
        <f t="shared" si="45"/>
        <v>2012</v>
      </c>
      <c r="L866" s="4">
        <f>IF(OR(F865=1, F865=3, F865=4, F865=5, F865=6,F865=9,F865=10,F865=11), B865-C865, IF(OR(F865=2, F865=7,F865=8,F865=12), C865-B865, ""))</f>
        <v>1.0999999999999994E-3</v>
      </c>
      <c r="M866" s="4">
        <v>-5.0136568411049648E-4</v>
      </c>
      <c r="R866" s="4">
        <f>IF(OR(F865=1, F865=4, F865=9,F865=10,F865=11), D865-B865, IF(OR(F865=2,F865=3,F865=5,F865=6, F865=7,F865=8,F865=12), B865-D865, ""))</f>
        <v>5.0999999999999995E-3</v>
      </c>
      <c r="S866" s="4">
        <v>4.2181139464254923E-4</v>
      </c>
      <c r="X866" s="2">
        <f>IF(OR(F865=1, F865=3, F865=4, F865=5,F865=9,F865=10,F865=11), B865-E865, IF(OR(F865=2, F865=6, F865=7,F865=8,F865=12), E865-B865, ""))</f>
        <v>2.6000000000000003E-3</v>
      </c>
      <c r="Y866" s="4">
        <v>4.3394237508016966E-4</v>
      </c>
      <c r="AD866" s="4">
        <f>IF(OR(F865=1, F865=3, F865=4, F865=5,F865=9,F865=10,F865=11), D865-C865, IF(OR(F865=2, F865=6, F865=7,F865=8,F865=12), C865-D865, ""))</f>
        <v>4.0000000000000001E-3</v>
      </c>
      <c r="AE866" s="4">
        <v>9.231770787530456E-4</v>
      </c>
      <c r="AJ866" s="4">
        <f>IF(OR(F865=1,F865=2, F865=3,F865=9,F865=11,F865=12), C865-E865, IF(OR( F865=4, F865=5,F865=6, F865=7,F865=8,F865=10), E865-C865, ""))</f>
        <v>3.6999999999999997E-3</v>
      </c>
      <c r="AK866" s="4">
        <v>-6.7423309030326768E-5</v>
      </c>
      <c r="AP866" s="4">
        <f>IF(OR(F865=1, F865=3,F865=4, F865=5,F865=9,F865=10,F865=11), D865-E865, IF(OR(F865=2,F865=6, F865=7,F865=8,F865=12), E865-D865, ""))</f>
        <v>7.7000000000000002E-3</v>
      </c>
      <c r="AQ866" s="4">
        <v>8.5575376972271884E-4</v>
      </c>
    </row>
    <row r="867" spans="1:43" x14ac:dyDescent="0.3">
      <c r="A867" s="1">
        <v>41087</v>
      </c>
      <c r="B867" s="2">
        <v>4.1000000000000003E-3</v>
      </c>
      <c r="C867" s="2">
        <v>6.3E-3</v>
      </c>
      <c r="D867" s="2">
        <v>4.7999999999999996E-3</v>
      </c>
      <c r="E867" s="2">
        <v>1.4E-3</v>
      </c>
      <c r="F867">
        <f t="shared" si="44"/>
        <v>6</v>
      </c>
      <c r="G867">
        <f t="shared" si="45"/>
        <v>2012</v>
      </c>
      <c r="L867" s="4">
        <f>IF(OR(F866=1, F866=3, F866=4, F866=5, F866=6,F866=9,F866=10,F866=11), B866-C866, IF(OR(F866=2, F866=7,F866=8,F866=12), C866-B866, ""))</f>
        <v>-1.1999999999999999E-3</v>
      </c>
      <c r="M867" s="4">
        <v>4.1288801199591656E-4</v>
      </c>
      <c r="R867" s="4">
        <f>IF(OR(F866=1, F866=4, F866=9,F866=10,F866=11), D866-B866, IF(OR(F866=2,F866=3,F866=5,F866=6, F866=7,F866=8,F866=12), B866-D866, ""))</f>
        <v>-3.3E-3</v>
      </c>
      <c r="S867" s="4">
        <v>-1.9613866202184225E-3</v>
      </c>
      <c r="X867" s="2">
        <f>IF(OR(F866=1, F866=3, F866=4, F866=5,F866=9,F866=10,F866=11), B866-E866, IF(OR(F866=2, F866=6, F866=7,F866=8,F866=12), E866-B866, ""))</f>
        <v>-6.4999999999999997E-3</v>
      </c>
      <c r="Y867" s="4">
        <v>9.7363914057165251E-4</v>
      </c>
      <c r="AD867" s="4">
        <f>IF(OR(F866=1, F866=3, F866=4, F866=5,F866=9,F866=10,F866=11), D866-C866, IF(OR(F866=2, F866=6, F866=7,F866=8,F866=12), C866-D866, ""))</f>
        <v>-2.0999999999999999E-3</v>
      </c>
      <c r="AE867" s="4">
        <v>-2.374274632214339E-3</v>
      </c>
      <c r="AJ867" s="4">
        <f>IF(OR(F866=1,F866=2, F866=3,F866=9,F866=11,F866=12), C866-E866, IF(OR( F866=4, F866=5,F866=6, F866=7,F866=8,F866=10), E866-C866, ""))</f>
        <v>-7.7000000000000002E-3</v>
      </c>
      <c r="AK867" s="4">
        <v>1.3865271525675691E-3</v>
      </c>
      <c r="AP867" s="4">
        <f>IF(OR(F866=1, F866=3,F866=4, F866=5,F866=9,F866=10,F866=11), D866-E866, IF(OR(F866=2,F866=6, F866=7,F866=8,F866=12), E866-D866, ""))</f>
        <v>-9.7999999999999997E-3</v>
      </c>
      <c r="AQ867" s="4">
        <v>-9.8774747964676998E-4</v>
      </c>
    </row>
    <row r="868" spans="1:43" x14ac:dyDescent="0.3">
      <c r="A868" s="1">
        <v>41088</v>
      </c>
      <c r="B868" s="2">
        <v>1.4E-3</v>
      </c>
      <c r="C868" s="2">
        <v>-1E-3</v>
      </c>
      <c r="D868" s="2">
        <v>-1.4E-3</v>
      </c>
      <c r="E868" s="2">
        <v>3.5999999999999999E-3</v>
      </c>
      <c r="F868">
        <f t="shared" si="44"/>
        <v>6</v>
      </c>
      <c r="G868">
        <f t="shared" si="45"/>
        <v>2012</v>
      </c>
      <c r="L868" s="4">
        <f>IF(OR(F867=1, F867=3, F867=4, F867=5, F867=6,F867=9,F867=10,F867=11), B867-C867, IF(OR(F867=2, F867=7,F867=8,F867=12), C867-B867, ""))</f>
        <v>-2.1999999999999997E-3</v>
      </c>
      <c r="M868" s="4">
        <v>-1.1242207076163652E-3</v>
      </c>
      <c r="R868" s="4">
        <f>IF(OR(F867=1, F867=4, F867=9,F867=10,F867=11), D867-B867, IF(OR(F867=2,F867=3,F867=5,F867=6, F867=7,F867=8,F867=12), B867-D867, ""))</f>
        <v>-6.9999999999999923E-4</v>
      </c>
      <c r="S868" s="4">
        <v>-5.0973133864034327E-3</v>
      </c>
      <c r="X868" s="2">
        <f>IF(OR(F867=1, F867=3, F867=4, F867=5,F867=9,F867=10,F867=11), B867-E867, IF(OR(F867=2, F867=6, F867=7,F867=8,F867=12), E867-B867, ""))</f>
        <v>-2.7000000000000001E-3</v>
      </c>
      <c r="Y868" s="4">
        <v>3.7403209833639893E-3</v>
      </c>
      <c r="AD868" s="4">
        <f>IF(OR(F867=1, F867=3, F867=4, F867=5,F867=9,F867=10,F867=11), D867-C867, IF(OR(F867=2, F867=6, F867=7,F867=8,F867=12), C867-D867, ""))</f>
        <v>1.5000000000000005E-3</v>
      </c>
      <c r="AE868" s="4">
        <v>-3.9730926787870675E-3</v>
      </c>
      <c r="AJ868" s="4">
        <f>IF(OR(F867=1,F867=2, F867=3,F867=9,F867=11,F867=12), C867-E867, IF(OR( F867=4, F867=5,F867=6, F867=7,F867=8,F867=10), E867-C867, ""))</f>
        <v>-4.8999999999999998E-3</v>
      </c>
      <c r="AK868" s="4">
        <v>2.6161002757476241E-3</v>
      </c>
      <c r="AP868" s="4">
        <f>IF(OR(F867=1, F867=3,F867=4, F867=5,F867=9,F867=10,F867=11), D867-E867, IF(OR(F867=2,F867=6, F867=7,F867=8,F867=12), E867-D867, ""))</f>
        <v>-3.3999999999999994E-3</v>
      </c>
      <c r="AQ868" s="4">
        <v>-1.3569924030394438E-3</v>
      </c>
    </row>
    <row r="869" spans="1:43" x14ac:dyDescent="0.3">
      <c r="A869" s="1">
        <v>41089</v>
      </c>
      <c r="B869" s="2">
        <v>2.52E-2</v>
      </c>
      <c r="C869" s="2">
        <v>3.0200000000000001E-2</v>
      </c>
      <c r="D869" s="2">
        <v>3.3700000000000001E-2</v>
      </c>
      <c r="E869" s="2">
        <v>1.4E-3</v>
      </c>
      <c r="F869">
        <f t="shared" si="44"/>
        <v>6</v>
      </c>
      <c r="G869">
        <f t="shared" si="45"/>
        <v>2012</v>
      </c>
      <c r="L869" s="4">
        <f>IF(OR(F868=1, F868=3, F868=4, F868=5, F868=6,F868=9,F868=10,F868=11), B868-C868, IF(OR(F868=2, F868=7,F868=8,F868=12), C868-B868, ""))</f>
        <v>2.4000000000000002E-3</v>
      </c>
      <c r="M869" s="4">
        <v>-6.5495862188031904E-3</v>
      </c>
      <c r="R869" s="4">
        <f>IF(OR(F868=1, F868=4, F868=9,F868=10,F868=11), D868-B868, IF(OR(F868=2,F868=3,F868=5,F868=6, F868=7,F868=8,F868=12), B868-D868, ""))</f>
        <v>2.8E-3</v>
      </c>
      <c r="S869" s="4">
        <v>3.7695962799559972E-3</v>
      </c>
      <c r="X869" s="2">
        <f>IF(OR(F868=1, F868=3, F868=4, F868=5,F868=9,F868=10,F868=11), B868-E868, IF(OR(F868=2, F868=6, F868=7,F868=8,F868=12), E868-B868, ""))</f>
        <v>2.1999999999999997E-3</v>
      </c>
      <c r="Y869" s="4">
        <v>5.738264569967573E-3</v>
      </c>
      <c r="AD869" s="4">
        <f>IF(OR(F868=1, F868=3, F868=4, F868=5,F868=9,F868=10,F868=11), D868-C868, IF(OR(F868=2, F868=6, F868=7,F868=8,F868=12), C868-D868, ""))</f>
        <v>3.9999999999999996E-4</v>
      </c>
      <c r="AE869" s="4">
        <v>1.0319182498759188E-2</v>
      </c>
      <c r="AJ869" s="4">
        <f>IF(OR(F868=1,F868=2, F868=3,F868=9,F868=11,F868=12), C868-E868, IF(OR( F868=4, F868=5,F868=6, F868=7,F868=8,F868=10), E868-C868, ""))</f>
        <v>4.5999999999999999E-3</v>
      </c>
      <c r="AK869" s="4">
        <v>-8.1132164883561744E-4</v>
      </c>
      <c r="AP869" s="4">
        <f>IF(OR(F868=1, F868=3,F868=4, F868=5,F868=9,F868=10,F868=11), D868-E868, IF(OR(F868=2,F868=6, F868=7,F868=8,F868=12), E868-D868, ""))</f>
        <v>5.0000000000000001E-3</v>
      </c>
      <c r="AQ869" s="4">
        <v>9.5078608499235707E-3</v>
      </c>
    </row>
    <row r="870" spans="1:43" x14ac:dyDescent="0.3">
      <c r="A870" s="1">
        <v>41092</v>
      </c>
      <c r="B870" s="2">
        <v>-1E-4</v>
      </c>
      <c r="C870" s="2">
        <v>8.6E-3</v>
      </c>
      <c r="D870" s="2">
        <v>6.8999999999999999E-3</v>
      </c>
      <c r="E870" s="2">
        <v>2.5899999999999999E-2</v>
      </c>
      <c r="F870">
        <f t="shared" si="44"/>
        <v>7</v>
      </c>
      <c r="G870">
        <f t="shared" si="45"/>
        <v>2012</v>
      </c>
      <c r="L870" s="4">
        <f>IF(OR(F869=1, F869=3, F869=4, F869=5, F869=6,F869=9,F869=10,F869=11), B869-C869, IF(OR(F869=2, F869=7,F869=8,F869=12), C869-B869, ""))</f>
        <v>-5.000000000000001E-3</v>
      </c>
      <c r="M870" s="4">
        <v>1.4807059142920298E-3</v>
      </c>
      <c r="R870" s="4">
        <f>IF(OR(F869=1, F869=4, F869=9,F869=10,F869=11), D869-B869, IF(OR(F869=2,F869=3,F869=5,F869=6, F869=7,F869=8,F869=12), B869-D869, ""))</f>
        <v>-8.5000000000000006E-3</v>
      </c>
      <c r="S870" s="4">
        <v>-1.7218418861853256E-3</v>
      </c>
      <c r="X870" s="2">
        <f>IF(OR(F869=1, F869=3, F869=4, F869=5,F869=9,F869=10,F869=11), B869-E869, IF(OR(F869=2, F869=6, F869=7,F869=8,F869=12), E869-B869, ""))</f>
        <v>-2.3800000000000002E-2</v>
      </c>
      <c r="Y870" s="4">
        <v>2.3101744569022954E-3</v>
      </c>
      <c r="AD870" s="4">
        <f>IF(OR(F869=1, F869=3, F869=4, F869=5,F869=9,F869=10,F869=11), D869-C869, IF(OR(F869=2, F869=6, F869=7,F869=8,F869=12), C869-D869, ""))</f>
        <v>-3.4999999999999996E-3</v>
      </c>
      <c r="AE870" s="4">
        <v>-2.4113597189329584E-4</v>
      </c>
      <c r="AJ870" s="4">
        <f>IF(OR(F869=1,F869=2, F869=3,F869=9,F869=11,F869=12), C869-E869, IF(OR( F869=4, F869=5,F869=6, F869=7,F869=8,F869=10), E869-C869, ""))</f>
        <v>-2.8800000000000003E-2</v>
      </c>
      <c r="AK870" s="4">
        <v>8.2946854261026562E-4</v>
      </c>
      <c r="AP870" s="4">
        <f>IF(OR(F869=1, F869=3,F869=4, F869=5,F869=9,F869=10,F869=11), D869-E869, IF(OR(F869=2,F869=6, F869=7,F869=8,F869=12), E869-D869, ""))</f>
        <v>-3.2300000000000002E-2</v>
      </c>
      <c r="AQ870" s="4">
        <v>5.8833257071696978E-4</v>
      </c>
    </row>
    <row r="871" spans="1:43" x14ac:dyDescent="0.3">
      <c r="A871" s="1">
        <v>41093</v>
      </c>
      <c r="B871" s="2">
        <v>1.8E-3</v>
      </c>
      <c r="C871" s="2">
        <v>8.9999999999999993E-3</v>
      </c>
      <c r="D871" s="2">
        <v>6.6E-3</v>
      </c>
      <c r="E871" s="2">
        <v>-1.8E-3</v>
      </c>
      <c r="F871">
        <f t="shared" si="44"/>
        <v>7</v>
      </c>
      <c r="G871">
        <f t="shared" si="45"/>
        <v>2012</v>
      </c>
      <c r="L871" s="4">
        <f>IF(OR(F870=1, F870=3, F870=4, F870=5, F870=6,F870=9,F870=10,F870=11), B870-C870, IF(OR(F870=2, F870=7,F870=8,F870=12), C870-B870, ""))</f>
        <v>8.6999999999999994E-3</v>
      </c>
      <c r="M871" s="4">
        <v>6.1054757186477203E-3</v>
      </c>
      <c r="R871" s="4">
        <f>IF(OR(F870=1, F870=4, F870=9,F870=10,F870=11), D870-B870, IF(OR(F870=2,F870=3,F870=5,F870=6, F870=7,F870=8,F870=12), B870-D870, ""))</f>
        <v>-7.0000000000000001E-3</v>
      </c>
      <c r="S871" s="4">
        <v>-1.1093707772564271E-3</v>
      </c>
      <c r="X871" s="2">
        <f>IF(OR(F870=1, F870=3, F870=4, F870=5,F870=9,F870=10,F870=11), B870-E870, IF(OR(F870=2, F870=6, F870=7,F870=8,F870=12), E870-B870, ""))</f>
        <v>2.5999999999999999E-2</v>
      </c>
      <c r="Y871" s="4">
        <v>5.3463245281934312E-3</v>
      </c>
      <c r="AD871" s="4">
        <f>IF(OR(F870=1, F870=3, F870=4, F870=5,F870=9,F870=10,F870=11), D870-C870, IF(OR(F870=2, F870=6, F870=7,F870=8,F870=12), C870-D870, ""))</f>
        <v>1.7000000000000001E-3</v>
      </c>
      <c r="AE871" s="4">
        <v>4.9961049413912934E-3</v>
      </c>
      <c r="AJ871" s="4">
        <f>IF(OR(F870=1,F870=2, F870=3,F870=9,F870=11,F870=12), C870-E870, IF(OR( F870=4, F870=5,F870=6, F870=7,F870=8,F870=10), E870-C870, ""))</f>
        <v>1.7299999999999999E-2</v>
      </c>
      <c r="AK871" s="4">
        <v>-7.591511904542895E-4</v>
      </c>
      <c r="AP871" s="4">
        <f>IF(OR(F870=1, F870=3,F870=4, F870=5,F870=9,F870=10,F870=11), D870-E870, IF(OR(F870=2,F870=6, F870=7,F870=8,F870=12), E870-D870, ""))</f>
        <v>1.9E-2</v>
      </c>
      <c r="AQ871" s="4">
        <v>4.2369537509370035E-3</v>
      </c>
    </row>
    <row r="872" spans="1:43" x14ac:dyDescent="0.3">
      <c r="A872" s="1">
        <v>41094</v>
      </c>
      <c r="B872" s="2">
        <v>2.8E-3</v>
      </c>
      <c r="C872" s="2">
        <v>5.1000000000000004E-3</v>
      </c>
      <c r="D872" s="2">
        <v>4.5999999999999999E-3</v>
      </c>
      <c r="E872" s="2">
        <v>1.5E-3</v>
      </c>
      <c r="F872">
        <f t="shared" si="44"/>
        <v>7</v>
      </c>
      <c r="G872">
        <f t="shared" si="45"/>
        <v>2012</v>
      </c>
      <c r="L872" s="4">
        <f>IF(OR(F871=1, F871=3, F871=4, F871=5, F871=6,F871=9,F871=10,F871=11), B871-C871, IF(OR(F871=2, F871=7,F871=8,F871=12), C871-B871, ""))</f>
        <v>7.1999999999999998E-3</v>
      </c>
      <c r="M872" s="4">
        <v>-3.39059084219521E-3</v>
      </c>
      <c r="R872" s="4">
        <f>IF(OR(F871=1, F871=4, F871=9,F871=10,F871=11), D871-B871, IF(OR(F871=2,F871=3,F871=5,F871=6, F871=7,F871=8,F871=12), B871-D871, ""))</f>
        <v>-4.8000000000000004E-3</v>
      </c>
      <c r="S872" s="4">
        <v>1.161179938598475E-3</v>
      </c>
      <c r="X872" s="2">
        <f>IF(OR(F871=1, F871=3, F871=4, F871=5,F871=9,F871=10,F871=11), B871-E871, IF(OR(F871=2, F871=6, F871=7,F871=8,F871=12), E871-B871, ""))</f>
        <v>-3.5999999999999999E-3</v>
      </c>
      <c r="Y872" s="4">
        <v>-2.3914260403008255E-3</v>
      </c>
      <c r="AD872" s="4">
        <f>IF(OR(F871=1, F871=3, F871=4, F871=5,F871=9,F871=10,F871=11), D871-C871, IF(OR(F871=2, F871=6, F871=7,F871=8,F871=12), C871-D871, ""))</f>
        <v>2.3999999999999994E-3</v>
      </c>
      <c r="AE872" s="4">
        <v>-2.229410903596735E-3</v>
      </c>
      <c r="AJ872" s="4">
        <f>IF(OR(F871=1,F871=2, F871=3,F871=9,F871=11,F871=12), C871-E871, IF(OR( F871=4, F871=5,F871=6, F871=7,F871=8,F871=10), E871-C871, ""))</f>
        <v>-1.0799999999999999E-2</v>
      </c>
      <c r="AK872" s="4">
        <v>9.9916480189438453E-4</v>
      </c>
      <c r="AP872" s="4">
        <f>IF(OR(F871=1, F871=3,F871=4, F871=5,F871=9,F871=10,F871=11), D871-E871, IF(OR(F871=2,F871=6, F871=7,F871=8,F871=12), E871-D871, ""))</f>
        <v>-8.3999999999999995E-3</v>
      </c>
      <c r="AQ872" s="4">
        <v>-1.2302461017023505E-3</v>
      </c>
    </row>
    <row r="873" spans="1:43" x14ac:dyDescent="0.3">
      <c r="A873" s="1">
        <v>41095</v>
      </c>
      <c r="B873" s="2">
        <v>4.7000000000000002E-3</v>
      </c>
      <c r="C873" s="2">
        <v>9.4000000000000004E-3</v>
      </c>
      <c r="D873" s="2">
        <v>1.0699999999999999E-2</v>
      </c>
      <c r="E873" s="2">
        <v>2.0999999999999999E-3</v>
      </c>
      <c r="F873">
        <f t="shared" si="44"/>
        <v>7</v>
      </c>
      <c r="G873">
        <f t="shared" si="45"/>
        <v>2012</v>
      </c>
      <c r="L873" s="4">
        <f>IF(OR(F872=1, F872=3, F872=4, F872=5, F872=6,F872=9,F872=10,F872=11), B872-C872, IF(OR(F872=2, F872=7,F872=8,F872=12), C872-B872, ""))</f>
        <v>2.3000000000000004E-3</v>
      </c>
      <c r="M873" s="4">
        <v>-4.0487659415563435E-3</v>
      </c>
      <c r="R873" s="4">
        <f>IF(OR(F872=1, F872=4, F872=9,F872=10,F872=11), D872-B872, IF(OR(F872=2,F872=3,F872=5,F872=6, F872=7,F872=8,F872=12), B872-D872, ""))</f>
        <v>-1.8E-3</v>
      </c>
      <c r="S873" s="4">
        <v>-4.4570935276980412E-4</v>
      </c>
      <c r="X873" s="2">
        <f>IF(OR(F872=1, F872=3, F872=4, F872=5,F872=9,F872=10,F872=11), B872-E872, IF(OR(F872=2, F872=6, F872=7,F872=8,F872=12), E872-B872, ""))</f>
        <v>-1.2999999999999999E-3</v>
      </c>
      <c r="Y873" s="4">
        <v>-4.1654445274573564E-3</v>
      </c>
      <c r="AD873" s="4">
        <f>IF(OR(F872=1, F872=3, F872=4, F872=5,F872=9,F872=10,F872=11), D872-C872, IF(OR(F872=2, F872=6, F872=7,F872=8,F872=12), C872-D872, ""))</f>
        <v>5.0000000000000044E-4</v>
      </c>
      <c r="AE873" s="4">
        <v>-4.494475294326148E-3</v>
      </c>
      <c r="AJ873" s="4">
        <f>IF(OR(F872=1,F872=2, F872=3,F872=9,F872=11,F872=12), C872-E872, IF(OR( F872=4, F872=5,F872=6, F872=7,F872=8,F872=10), E872-C872, ""))</f>
        <v>-3.6000000000000003E-3</v>
      </c>
      <c r="AK873" s="4">
        <v>-1.1667858590101222E-4</v>
      </c>
      <c r="AP873" s="4">
        <f>IF(OR(F872=1, F872=3,F872=4, F872=5,F872=9,F872=10,F872=11), D872-E872, IF(OR(F872=2,F872=6, F872=7,F872=8,F872=12), E872-D872, ""))</f>
        <v>-3.0999999999999999E-3</v>
      </c>
      <c r="AQ873" s="4">
        <v>-4.61115388022716E-3</v>
      </c>
    </row>
    <row r="874" spans="1:43" x14ac:dyDescent="0.3">
      <c r="A874" s="1">
        <v>41096</v>
      </c>
      <c r="B874" s="2">
        <v>-1.9E-3</v>
      </c>
      <c r="C874" s="2">
        <v>3.2000000000000002E-3</v>
      </c>
      <c r="D874" s="2">
        <v>1.2999999999999999E-3</v>
      </c>
      <c r="E874" s="2">
        <v>4.3E-3</v>
      </c>
      <c r="F874">
        <f t="shared" si="44"/>
        <v>7</v>
      </c>
      <c r="G874">
        <f t="shared" si="45"/>
        <v>2012</v>
      </c>
      <c r="L874" s="4">
        <f>IF(OR(F873=1, F873=3, F873=4, F873=5, F873=6,F873=9,F873=10,F873=11), B873-C873, IF(OR(F873=2, F873=7,F873=8,F873=12), C873-B873, ""))</f>
        <v>4.7000000000000002E-3</v>
      </c>
      <c r="M874" s="4">
        <v>3.8719366714269946E-3</v>
      </c>
      <c r="R874" s="4">
        <f>IF(OR(F873=1, F873=4, F873=9,F873=10,F873=11), D873-B873, IF(OR(F873=2,F873=3,F873=5,F873=6, F873=7,F873=8,F873=12), B873-D873, ""))</f>
        <v>-5.9999999999999993E-3</v>
      </c>
      <c r="S874" s="4">
        <v>-1.3850951999914824E-3</v>
      </c>
      <c r="X874" s="2">
        <f>IF(OR(F873=1, F873=3, F873=4, F873=5,F873=9,F873=10,F873=11), B873-E873, IF(OR(F873=2, F873=6, F873=7,F873=8,F873=12), E873-B873, ""))</f>
        <v>-2.6000000000000003E-3</v>
      </c>
      <c r="Y874" s="4">
        <v>4.0834972655667138E-3</v>
      </c>
      <c r="AD874" s="4">
        <f>IF(OR(F873=1, F873=3, F873=4, F873=5,F873=9,F873=10,F873=11), D873-C873, IF(OR(F873=2, F873=6, F873=7,F873=8,F873=12), C873-D873, ""))</f>
        <v>-1.2999999999999991E-3</v>
      </c>
      <c r="AE874" s="4">
        <v>2.4868414714355122E-3</v>
      </c>
      <c r="AJ874" s="4">
        <f>IF(OR(F873=1,F873=2, F873=3,F873=9,F873=11,F873=12), C873-E873, IF(OR( F873=4, F873=5,F873=6, F873=7,F873=8,F873=10), E873-C873, ""))</f>
        <v>-7.3000000000000009E-3</v>
      </c>
      <c r="AK874" s="4">
        <v>2.1156059413971915E-4</v>
      </c>
      <c r="AP874" s="4">
        <f>IF(OR(F873=1, F873=3,F873=4, F873=5,F873=9,F873=10,F873=11), D873-E873, IF(OR(F873=2,F873=6, F873=7,F873=8,F873=12), E873-D873, ""))</f>
        <v>-8.6E-3</v>
      </c>
      <c r="AQ874" s="4">
        <v>2.6984020655752314E-3</v>
      </c>
    </row>
    <row r="875" spans="1:43" x14ac:dyDescent="0.3">
      <c r="A875" s="1">
        <v>41099</v>
      </c>
      <c r="B875" s="2">
        <v>-7.9000000000000008E-3</v>
      </c>
      <c r="C875" s="2">
        <v>-8.2000000000000007E-3</v>
      </c>
      <c r="D875" s="2">
        <v>-6.3E-3</v>
      </c>
      <c r="E875" s="2">
        <v>-1E-3</v>
      </c>
      <c r="F875">
        <f t="shared" si="44"/>
        <v>7</v>
      </c>
      <c r="G875">
        <f t="shared" si="45"/>
        <v>2012</v>
      </c>
      <c r="L875" s="4">
        <f>IF(OR(F874=1, F874=3, F874=4, F874=5, F874=6,F874=9,F874=10,F874=11), B874-C874, IF(OR(F874=2, F874=7,F874=8,F874=12), C874-B874, ""))</f>
        <v>5.1000000000000004E-3</v>
      </c>
      <c r="M875" s="4">
        <v>1.4398539063445416E-3</v>
      </c>
      <c r="R875" s="4">
        <f>IF(OR(F874=1, F874=4, F874=9,F874=10,F874=11), D874-B874, IF(OR(F874=2,F874=3,F874=5,F874=6, F874=7,F874=8,F874=12), B874-D874, ""))</f>
        <v>-3.1999999999999997E-3</v>
      </c>
      <c r="S875" s="4">
        <v>-3.7832720984749824E-3</v>
      </c>
      <c r="X875" s="2">
        <f>IF(OR(F874=1, F874=3, F874=4, F874=5,F874=9,F874=10,F874=11), B874-E874, IF(OR(F874=2, F874=6, F874=7,F874=8,F874=12), E874-B874, ""))</f>
        <v>6.1999999999999998E-3</v>
      </c>
      <c r="Y875" s="4">
        <v>1.7547804302617733E-3</v>
      </c>
      <c r="AD875" s="4">
        <f>IF(OR(F874=1, F874=3, F874=4, F874=5,F874=9,F874=10,F874=11), D874-C874, IF(OR(F874=2, F874=6, F874=7,F874=8,F874=12), C874-D874, ""))</f>
        <v>1.9000000000000002E-3</v>
      </c>
      <c r="AE875" s="4">
        <v>-2.3434181921304408E-3</v>
      </c>
      <c r="AJ875" s="4">
        <f>IF(OR(F874=1,F874=2, F874=3,F874=9,F874=11,F874=12), C874-E874, IF(OR( F874=4, F874=5,F874=6, F874=7,F874=8,F874=10), E874-C874, ""))</f>
        <v>1.0999999999999998E-3</v>
      </c>
      <c r="AK875" s="4">
        <v>3.1492652391723174E-4</v>
      </c>
      <c r="AP875" s="4">
        <f>IF(OR(F874=1, F874=3,F874=4, F874=5,F874=9,F874=10,F874=11), D874-E874, IF(OR(F874=2,F874=6, F874=7,F874=8,F874=12), E874-D874, ""))</f>
        <v>3.0000000000000001E-3</v>
      </c>
      <c r="AQ875" s="4">
        <v>-2.028491668213209E-3</v>
      </c>
    </row>
    <row r="876" spans="1:43" x14ac:dyDescent="0.3">
      <c r="A876" s="1">
        <v>41100</v>
      </c>
      <c r="B876" s="2">
        <v>1.3299999999999999E-2</v>
      </c>
      <c r="C876" s="2">
        <v>1.52E-2</v>
      </c>
      <c r="D876" s="2">
        <v>1.54E-2</v>
      </c>
      <c r="E876" s="2">
        <v>-7.4000000000000003E-3</v>
      </c>
      <c r="F876">
        <f t="shared" si="44"/>
        <v>7</v>
      </c>
      <c r="G876">
        <f t="shared" si="45"/>
        <v>2012</v>
      </c>
      <c r="L876" s="4">
        <f>IF(OR(F875=1, F875=3, F875=4, F875=5, F875=6,F875=9,F875=10,F875=11), B875-C875, IF(OR(F875=2, F875=7,F875=8,F875=12), C875-B875, ""))</f>
        <v>-2.9999999999999992E-4</v>
      </c>
      <c r="M876" s="4">
        <v>-3.000643190662431E-4</v>
      </c>
      <c r="R876" s="4">
        <f>IF(OR(F875=1, F875=4, F875=9,F875=10,F875=11), D875-B875, IF(OR(F875=2,F875=3,F875=5,F875=6, F875=7,F875=8,F875=12), B875-D875, ""))</f>
        <v>-1.6000000000000007E-3</v>
      </c>
      <c r="S876" s="4">
        <v>3.7138707360810019E-3</v>
      </c>
      <c r="X876" s="2">
        <f>IF(OR(F875=1, F875=3, F875=4, F875=5,F875=9,F875=10,F875=11), B875-E875, IF(OR(F875=2, F875=6, F875=7,F875=8,F875=12), E875-B875, ""))</f>
        <v>6.9000000000000008E-3</v>
      </c>
      <c r="Y876" s="4">
        <v>-5.0876296760342561E-4</v>
      </c>
      <c r="AD876" s="4">
        <f>IF(OR(F875=1, F875=3, F875=4, F875=5,F875=9,F875=10,F875=11), D875-C875, IF(OR(F875=2, F875=6, F875=7,F875=8,F875=12), C875-D875, ""))</f>
        <v>-1.9000000000000006E-3</v>
      </c>
      <c r="AE876" s="4">
        <v>3.4138064170147588E-3</v>
      </c>
      <c r="AJ876" s="4">
        <f>IF(OR(F875=1,F875=2, F875=3,F875=9,F875=11,F875=12), C875-E875, IF(OR( F875=4, F875=5,F875=6, F875=7,F875=8,F875=10), E875-C875, ""))</f>
        <v>7.2000000000000007E-3</v>
      </c>
      <c r="AK876" s="4">
        <v>-2.0869864853718251E-4</v>
      </c>
      <c r="AP876" s="4">
        <f>IF(OR(F875=1, F875=3,F875=4, F875=5,F875=9,F875=10,F875=11), D875-E875, IF(OR(F875=2,F875=6, F875=7,F875=8,F875=12), E875-D875, ""))</f>
        <v>5.3E-3</v>
      </c>
      <c r="AQ876" s="4">
        <v>3.2051077684775763E-3</v>
      </c>
    </row>
    <row r="877" spans="1:43" x14ac:dyDescent="0.3">
      <c r="A877" s="1">
        <v>41101</v>
      </c>
      <c r="B877" s="2">
        <v>-7.3000000000000001E-3</v>
      </c>
      <c r="C877" s="2">
        <v>-4.4999999999999997E-3</v>
      </c>
      <c r="D877" s="2">
        <v>-3.5999999999999999E-3</v>
      </c>
      <c r="E877" s="2">
        <v>1.2999999999999999E-2</v>
      </c>
      <c r="F877">
        <f t="shared" si="44"/>
        <v>7</v>
      </c>
      <c r="G877">
        <f t="shared" si="45"/>
        <v>2012</v>
      </c>
      <c r="L877" s="4">
        <f>IF(OR(F876=1, F876=3, F876=4, F876=5, F876=6,F876=9,F876=10,F876=11), B876-C876, IF(OR(F876=2, F876=7,F876=8,F876=12), C876-B876, ""))</f>
        <v>1.9000000000000006E-3</v>
      </c>
      <c r="M877" s="4">
        <v>3.5074761515081257E-3</v>
      </c>
      <c r="R877" s="4">
        <f>IF(OR(F876=1, F876=4, F876=9,F876=10,F876=11), D876-B876, IF(OR(F876=2,F876=3,F876=5,F876=6, F876=7,F876=8,F876=12), B876-D876, ""))</f>
        <v>-2.1000000000000012E-3</v>
      </c>
      <c r="S877" s="4">
        <v>-4.9833202040731666E-4</v>
      </c>
      <c r="X877" s="2">
        <f>IF(OR(F876=1, F876=3, F876=4, F876=5,F876=9,F876=10,F876=11), B876-E876, IF(OR(F876=2, F876=6, F876=7,F876=8,F876=12), E876-B876, ""))</f>
        <v>-2.07E-2</v>
      </c>
      <c r="Y877" s="4">
        <v>4.1375626425096245E-3</v>
      </c>
      <c r="AD877" s="4">
        <f>IF(OR(F876=1, F876=3, F876=4, F876=5,F876=9,F876=10,F876=11), D876-C876, IF(OR(F876=2, F876=6, F876=7,F876=8,F876=12), C876-D876, ""))</f>
        <v>-2.0000000000000052E-4</v>
      </c>
      <c r="AE877" s="4">
        <v>3.0091441311008091E-3</v>
      </c>
      <c r="AJ877" s="4">
        <f>IF(OR(F876=1,F876=2, F876=3,F876=9,F876=11,F876=12), C876-E876, IF(OR( F876=4, F876=5,F876=6, F876=7,F876=8,F876=10), E876-C876, ""))</f>
        <v>-2.2600000000000002E-2</v>
      </c>
      <c r="AK877" s="4">
        <v>6.3008649100149876E-4</v>
      </c>
      <c r="AP877" s="4">
        <f>IF(OR(F876=1, F876=3,F876=4, F876=5,F876=9,F876=10,F876=11), D876-E876, IF(OR(F876=2,F876=6, F876=7,F876=8,F876=12), E876-D876, ""))</f>
        <v>-2.2800000000000001E-2</v>
      </c>
      <c r="AQ877" s="4">
        <v>3.6392306221023078E-3</v>
      </c>
    </row>
    <row r="878" spans="1:43" x14ac:dyDescent="0.3">
      <c r="A878" s="1">
        <v>41102</v>
      </c>
      <c r="B878" s="2">
        <v>-1.34E-2</v>
      </c>
      <c r="C878" s="2">
        <v>-8.6E-3</v>
      </c>
      <c r="D878" s="2">
        <v>-9.1000000000000004E-3</v>
      </c>
      <c r="E878" s="2">
        <v>-7.3000000000000001E-3</v>
      </c>
      <c r="F878">
        <f t="shared" si="44"/>
        <v>7</v>
      </c>
      <c r="G878">
        <f t="shared" si="45"/>
        <v>2012</v>
      </c>
      <c r="L878" s="4">
        <f>IF(OR(F877=1, F877=3, F877=4, F877=5, F877=6,F877=9,F877=10,F877=11), B877-C877, IF(OR(F877=2, F877=7,F877=8,F877=12), C877-B877, ""))</f>
        <v>2.8000000000000004E-3</v>
      </c>
      <c r="M878" s="4">
        <v>-2.8722773689905806E-3</v>
      </c>
      <c r="R878" s="4">
        <f>IF(OR(F877=1, F877=4, F877=9,F877=10,F877=11), D877-B877, IF(OR(F877=2,F877=3,F877=5,F877=6, F877=7,F877=8,F877=12), B877-D877, ""))</f>
        <v>-3.7000000000000002E-3</v>
      </c>
      <c r="S878" s="4">
        <v>1.8693831378409874E-3</v>
      </c>
      <c r="X878" s="2">
        <f>IF(OR(F877=1, F877=3, F877=4, F877=5,F877=9,F877=10,F877=11), B877-E877, IF(OR(F877=2, F877=6, F877=7,F877=8,F877=12), E877-B877, ""))</f>
        <v>2.0299999999999999E-2</v>
      </c>
      <c r="Y878" s="4">
        <v>-1.9243933235368552E-3</v>
      </c>
      <c r="AD878" s="4">
        <f>IF(OR(F877=1, F877=3, F877=4, F877=5,F877=9,F877=10,F877=11), D877-C877, IF(OR(F877=2, F877=6, F877=7,F877=8,F877=12), C877-D877, ""))</f>
        <v>-8.9999999999999976E-4</v>
      </c>
      <c r="AE878" s="4">
        <v>-1.0028942311495932E-3</v>
      </c>
      <c r="AJ878" s="4">
        <f>IF(OR(F877=1,F877=2, F877=3,F877=9,F877=11,F877=12), C877-E877, IF(OR( F877=4, F877=5,F877=6, F877=7,F877=8,F877=10), E877-C877, ""))</f>
        <v>1.7499999999999998E-2</v>
      </c>
      <c r="AK878" s="4">
        <v>9.4788404545372539E-4</v>
      </c>
      <c r="AP878" s="4">
        <f>IF(OR(F877=1, F877=3,F877=4, F877=5,F877=9,F877=10,F877=11), D877-E877, IF(OR(F877=2,F877=6, F877=7,F877=8,F877=12), E877-D877, ""))</f>
        <v>1.66E-2</v>
      </c>
      <c r="AQ878" s="4">
        <v>-5.5010185695867839E-5</v>
      </c>
    </row>
    <row r="879" spans="1:43" x14ac:dyDescent="0.3">
      <c r="A879" s="1">
        <v>41103</v>
      </c>
      <c r="B879" s="2">
        <v>-1.5E-3</v>
      </c>
      <c r="C879" s="2">
        <v>-1E-3</v>
      </c>
      <c r="D879" s="2">
        <v>-2.0999999999999999E-3</v>
      </c>
      <c r="E879" s="2">
        <v>-1.47E-2</v>
      </c>
      <c r="F879">
        <f t="shared" si="44"/>
        <v>7</v>
      </c>
      <c r="G879">
        <f t="shared" si="45"/>
        <v>2012</v>
      </c>
      <c r="L879" s="4">
        <f>IF(OR(F878=1, F878=3, F878=4, F878=5, F878=6,F878=9,F878=10,F878=11), B878-C878, IF(OR(F878=2, F878=7,F878=8,F878=12), C878-B878, ""))</f>
        <v>4.8000000000000004E-3</v>
      </c>
      <c r="M879" s="4">
        <v>-1.0588065166001554E-4</v>
      </c>
      <c r="R879" s="4">
        <f>IF(OR(F878=1, F878=4, F878=9,F878=10,F878=11), D878-B878, IF(OR(F878=2,F878=3,F878=5,F878=6, F878=7,F878=8,F878=12), B878-D878, ""))</f>
        <v>-4.3E-3</v>
      </c>
      <c r="S879" s="4">
        <v>3.0680534557276863E-3</v>
      </c>
      <c r="X879" s="2">
        <f>IF(OR(F878=1, F878=3, F878=4, F878=5,F878=9,F878=10,F878=11), B878-E878, IF(OR(F878=2, F878=6, F878=7,F878=8,F878=12), E878-B878, ""))</f>
        <v>6.1000000000000004E-3</v>
      </c>
      <c r="Y879" s="4">
        <v>9.8698325688977885E-5</v>
      </c>
      <c r="AD879" s="4">
        <f>IF(OR(F878=1, F878=3, F878=4, F878=5,F878=9,F878=10,F878=11), D878-C878, IF(OR(F878=2, F878=6, F878=7,F878=8,F878=12), C878-D878, ""))</f>
        <v>5.0000000000000044E-4</v>
      </c>
      <c r="AE879" s="4">
        <v>2.9621728040676708E-3</v>
      </c>
      <c r="AJ879" s="4">
        <f>IF(OR(F878=1,F878=2, F878=3,F878=9,F878=11,F878=12), C878-E878, IF(OR( F878=4, F878=5,F878=6, F878=7,F878=8,F878=10), E878-C878, ""))</f>
        <v>1.2999999999999999E-3</v>
      </c>
      <c r="AK879" s="4">
        <v>2.0457897734899342E-4</v>
      </c>
      <c r="AP879" s="4">
        <f>IF(OR(F878=1, F878=3,F878=4, F878=5,F878=9,F878=10,F878=11), D878-E878, IF(OR(F878=2,F878=6, F878=7,F878=8,F878=12), E878-D878, ""))</f>
        <v>1.8000000000000004E-3</v>
      </c>
      <c r="AQ879" s="4">
        <v>3.1667517814166642E-3</v>
      </c>
    </row>
    <row r="880" spans="1:43" x14ac:dyDescent="0.3">
      <c r="A880" s="1">
        <v>41106</v>
      </c>
      <c r="B880" s="2">
        <v>-5.7000000000000002E-3</v>
      </c>
      <c r="C880" s="2">
        <v>-8.9999999999999998E-4</v>
      </c>
      <c r="D880" s="2">
        <v>-2.5000000000000001E-3</v>
      </c>
      <c r="E880" s="2">
        <v>-1.1000000000000001E-3</v>
      </c>
      <c r="F880">
        <f t="shared" si="44"/>
        <v>7</v>
      </c>
      <c r="G880">
        <f t="shared" si="45"/>
        <v>2012</v>
      </c>
      <c r="L880" s="4">
        <f>IF(OR(F879=1, F879=3, F879=4, F879=5, F879=6,F879=9,F879=10,F879=11), B879-C879, IF(OR(F879=2, F879=7,F879=8,F879=12), C879-B879, ""))</f>
        <v>5.0000000000000001E-4</v>
      </c>
      <c r="M880" s="4">
        <v>-7.4505849639601267E-4</v>
      </c>
      <c r="R880" s="4">
        <f>IF(OR(F879=1, F879=4, F879=9,F879=10,F879=11), D879-B879, IF(OR(F879=2,F879=3,F879=5,F879=6, F879=7,F879=8,F879=12), B879-D879, ""))</f>
        <v>5.9999999999999984E-4</v>
      </c>
      <c r="S880" s="4">
        <v>2.8083575908927939E-3</v>
      </c>
      <c r="X880" s="2">
        <f>IF(OR(F879=1, F879=3, F879=4, F879=5,F879=9,F879=10,F879=11), B879-E879, IF(OR(F879=2, F879=6, F879=7,F879=8,F879=12), E879-B879, ""))</f>
        <v>-1.32E-2</v>
      </c>
      <c r="Y880" s="4">
        <v>7.3927110705801491E-4</v>
      </c>
      <c r="AD880" s="4">
        <f>IF(OR(F879=1, F879=3, F879=4, F879=5,F879=9,F879=10,F879=11), D879-C879, IF(OR(F879=2, F879=6, F879=7,F879=8,F879=12), C879-D879, ""))</f>
        <v>1.0999999999999998E-3</v>
      </c>
      <c r="AE880" s="4">
        <v>2.0632990944967813E-3</v>
      </c>
      <c r="AJ880" s="4">
        <f>IF(OR(F879=1,F879=2, F879=3,F879=9,F879=11,F879=12), C879-E879, IF(OR( F879=4, F879=5,F879=6, F879=7,F879=8,F879=10), E879-C879, ""))</f>
        <v>-1.37E-2</v>
      </c>
      <c r="AK880" s="4">
        <v>1.4843296034540276E-3</v>
      </c>
      <c r="AP880" s="4">
        <f>IF(OR(F879=1, F879=3,F879=4, F879=5,F879=9,F879=10,F879=11), D879-E879, IF(OR(F879=2,F879=6, F879=7,F879=8,F879=12), E879-D879, ""))</f>
        <v>-1.26E-2</v>
      </c>
      <c r="AQ880" s="4">
        <v>3.5476286979508088E-3</v>
      </c>
    </row>
    <row r="881" spans="1:43" x14ac:dyDescent="0.3">
      <c r="A881" s="1">
        <v>41107</v>
      </c>
      <c r="B881" s="2">
        <v>-8.0000000000000004E-4</v>
      </c>
      <c r="C881" s="2">
        <v>0</v>
      </c>
      <c r="D881" s="2">
        <v>-1E-3</v>
      </c>
      <c r="E881" s="2">
        <v>-6.4000000000000003E-3</v>
      </c>
      <c r="F881">
        <f t="shared" si="44"/>
        <v>7</v>
      </c>
      <c r="G881">
        <f t="shared" si="45"/>
        <v>2012</v>
      </c>
      <c r="L881" s="4">
        <f>IF(OR(F880=1, F880=3, F880=4, F880=5, F880=6,F880=9,F880=10,F880=11), B880-C880, IF(OR(F880=2, F880=7,F880=8,F880=12), C880-B880, ""))</f>
        <v>4.8000000000000004E-3</v>
      </c>
      <c r="M881" s="4">
        <v>-2.4218722804632761E-3</v>
      </c>
      <c r="R881" s="4">
        <f>IF(OR(F880=1, F880=4, F880=9,F880=10,F880=11), D880-B880, IF(OR(F880=2,F880=3,F880=5,F880=6, F880=7,F880=8,F880=12), B880-D880, ""))</f>
        <v>-3.2000000000000002E-3</v>
      </c>
      <c r="S881" s="4">
        <v>-3.3732162418856869E-3</v>
      </c>
      <c r="X881" s="2">
        <f>IF(OR(F880=1, F880=3, F880=4, F880=5,F880=9,F880=10,F880=11), B880-E880, IF(OR(F880=2, F880=6, F880=7,F880=8,F880=12), E880-B880, ""))</f>
        <v>4.5999999999999999E-3</v>
      </c>
      <c r="Y881" s="4">
        <v>-3.5308270403499285E-3</v>
      </c>
      <c r="AD881" s="4">
        <f>IF(OR(F880=1, F880=3, F880=4, F880=5,F880=9,F880=10,F880=11), D880-C880, IF(OR(F880=2, F880=6, F880=7,F880=8,F880=12), C880-D880, ""))</f>
        <v>1.6000000000000001E-3</v>
      </c>
      <c r="AE881" s="4">
        <v>-5.795088522348963E-3</v>
      </c>
      <c r="AJ881" s="4">
        <f>IF(OR(F880=1,F880=2, F880=3,F880=9,F880=11,F880=12), C880-E880, IF(OR( F880=4, F880=5,F880=6, F880=7,F880=8,F880=10), E880-C880, ""))</f>
        <v>-2.0000000000000009E-4</v>
      </c>
      <c r="AK881" s="4">
        <v>-1.1089547598866524E-3</v>
      </c>
      <c r="AP881" s="4">
        <f>IF(OR(F880=1, F880=3,F880=4, F880=5,F880=9,F880=10,F880=11), D880-E880, IF(OR(F880=2,F880=6, F880=7,F880=8,F880=12), E880-D880, ""))</f>
        <v>1.4E-3</v>
      </c>
      <c r="AQ881" s="4">
        <v>-6.9040432822356154E-3</v>
      </c>
    </row>
    <row r="882" spans="1:43" x14ac:dyDescent="0.3">
      <c r="A882" s="1">
        <v>41108</v>
      </c>
      <c r="B882" s="2">
        <v>4.4999999999999997E-3</v>
      </c>
      <c r="C882" s="2">
        <v>6.0000000000000001E-3</v>
      </c>
      <c r="D882" s="2">
        <v>4.5999999999999999E-3</v>
      </c>
      <c r="E882" s="2">
        <v>1E-4</v>
      </c>
      <c r="F882">
        <f t="shared" si="44"/>
        <v>7</v>
      </c>
      <c r="G882">
        <f t="shared" si="45"/>
        <v>2012</v>
      </c>
      <c r="L882" s="4">
        <f>IF(OR(F881=1, F881=3, F881=4, F881=5, F881=6,F881=9,F881=10,F881=11), B881-C881, IF(OR(F881=2, F881=7,F881=8,F881=12), C881-B881, ""))</f>
        <v>8.0000000000000004E-4</v>
      </c>
      <c r="M882" s="4">
        <v>-1.9797433865711045E-3</v>
      </c>
      <c r="R882" s="4">
        <f>IF(OR(F881=1, F881=4, F881=9,F881=10,F881=11), D881-B881, IF(OR(F881=2,F881=3,F881=5,F881=6, F881=7,F881=8,F881=12), B881-D881, ""))</f>
        <v>1.9999999999999998E-4</v>
      </c>
      <c r="S882" s="4">
        <v>4.1821855346972792E-3</v>
      </c>
      <c r="X882" s="2">
        <f>IF(OR(F881=1, F881=3, F881=4, F881=5,F881=9,F881=10,F881=11), B881-E881, IF(OR(F881=2, F881=6, F881=7,F881=8,F881=12), E881-B881, ""))</f>
        <v>-5.5999999999999999E-3</v>
      </c>
      <c r="Y882" s="4">
        <v>-3.484539920179856E-3</v>
      </c>
      <c r="AD882" s="4">
        <f>IF(OR(F881=1, F881=3, F881=4, F881=5,F881=9,F881=10,F881=11), D881-C881, IF(OR(F881=2, F881=6, F881=7,F881=8,F881=12), C881-D881, ""))</f>
        <v>1E-3</v>
      </c>
      <c r="AE882" s="4">
        <v>2.2024421481261747E-3</v>
      </c>
      <c r="AJ882" s="4">
        <f>IF(OR(F881=1,F881=2, F881=3,F881=9,F881=11,F881=12), C881-E881, IF(OR( F881=4, F881=5,F881=6, F881=7,F881=8,F881=10), E881-C881, ""))</f>
        <v>-6.4000000000000003E-3</v>
      </c>
      <c r="AK882" s="4">
        <v>-1.5047965336087515E-3</v>
      </c>
      <c r="AP882" s="4">
        <f>IF(OR(F881=1, F881=3,F881=4, F881=5,F881=9,F881=10,F881=11), D881-E881, IF(OR(F881=2,F881=6, F881=7,F881=8,F881=12), E881-D881, ""))</f>
        <v>-5.4000000000000003E-3</v>
      </c>
      <c r="AQ882" s="4">
        <v>6.9764561451742327E-4</v>
      </c>
    </row>
    <row r="883" spans="1:43" x14ac:dyDescent="0.3">
      <c r="A883" s="1">
        <v>41109</v>
      </c>
      <c r="B883" s="2">
        <v>5.1000000000000004E-3</v>
      </c>
      <c r="C883" s="2">
        <v>4.7000000000000002E-3</v>
      </c>
      <c r="D883" s="2">
        <v>1.4E-3</v>
      </c>
      <c r="E883" s="2">
        <v>4.7000000000000002E-3</v>
      </c>
      <c r="F883">
        <f t="shared" si="44"/>
        <v>7</v>
      </c>
      <c r="G883">
        <f t="shared" si="45"/>
        <v>2012</v>
      </c>
      <c r="L883" s="4">
        <f>IF(OR(F882=1, F882=3, F882=4, F882=5, F882=6,F882=9,F882=10,F882=11), B882-C882, IF(OR(F882=2, F882=7,F882=8,F882=12), C882-B882, ""))</f>
        <v>1.5000000000000005E-3</v>
      </c>
      <c r="M883" s="4">
        <v>4.1766328705374681E-3</v>
      </c>
      <c r="R883" s="4">
        <f>IF(OR(F882=1, F882=4, F882=9,F882=10,F882=11), D882-B882, IF(OR(F882=2,F882=3,F882=5,F882=6, F882=7,F882=8,F882=12), B882-D882, ""))</f>
        <v>-1.0000000000000026E-4</v>
      </c>
      <c r="S883" s="4">
        <v>-2.9085359222451143E-3</v>
      </c>
      <c r="X883" s="2">
        <f>IF(OR(F882=1, F882=3, F882=4, F882=5,F882=9,F882=10,F882=11), B882-E882, IF(OR(F882=2, F882=6, F882=7,F882=8,F882=12), E882-B882, ""))</f>
        <v>-4.3999999999999994E-3</v>
      </c>
      <c r="Y883" s="4">
        <v>5.6925291461054081E-3</v>
      </c>
      <c r="AD883" s="4">
        <f>IF(OR(F882=1, F882=3, F882=4, F882=5,F882=9,F882=10,F882=11), D882-C882, IF(OR(F882=2, F882=6, F882=7,F882=8,F882=12), C882-D882, ""))</f>
        <v>1.4000000000000002E-3</v>
      </c>
      <c r="AE883" s="4">
        <v>1.2680969482923542E-3</v>
      </c>
      <c r="AJ883" s="4">
        <f>IF(OR(F882=1,F882=2, F882=3,F882=9,F882=11,F882=12), C882-E882, IF(OR( F882=4, F882=5,F882=6, F882=7,F882=8,F882=10), E882-C882, ""))</f>
        <v>-5.8999999999999999E-3</v>
      </c>
      <c r="AK883" s="4">
        <v>1.5158962755679399E-3</v>
      </c>
      <c r="AP883" s="4">
        <f>IF(OR(F882=1, F882=3,F882=4, F882=5,F882=9,F882=10,F882=11), D882-E882, IF(OR(F882=2,F882=6, F882=7,F882=8,F882=12), E882-D882, ""))</f>
        <v>-4.4999999999999997E-3</v>
      </c>
      <c r="AQ883" s="4">
        <v>2.7839932238602942E-3</v>
      </c>
    </row>
    <row r="884" spans="1:43" x14ac:dyDescent="0.3">
      <c r="A884" s="1">
        <v>41110</v>
      </c>
      <c r="B884" s="2">
        <v>-7.1999999999999998E-3</v>
      </c>
      <c r="C884" s="2">
        <v>-1.4200000000000001E-2</v>
      </c>
      <c r="D884" s="2">
        <v>-1.32E-2</v>
      </c>
      <c r="E884" s="2">
        <v>5.4999999999999997E-3</v>
      </c>
      <c r="F884">
        <f t="shared" si="44"/>
        <v>7</v>
      </c>
      <c r="G884">
        <f t="shared" si="45"/>
        <v>2012</v>
      </c>
      <c r="L884" s="4">
        <f>IF(OR(F883=1, F883=3, F883=4, F883=5, F883=6,F883=9,F883=10,F883=11), B883-C883, IF(OR(F883=2, F883=7,F883=8,F883=12), C883-B883, ""))</f>
        <v>-4.0000000000000018E-4</v>
      </c>
      <c r="M884" s="4">
        <v>-6.4158068022082855E-4</v>
      </c>
      <c r="R884" s="4">
        <f>IF(OR(F883=1, F883=4, F883=9,F883=10,F883=11), D883-B883, IF(OR(F883=2,F883=3,F883=5,F883=6, F883=7,F883=8,F883=12), B883-D883, ""))</f>
        <v>3.7000000000000002E-3</v>
      </c>
      <c r="S884" s="4">
        <v>2.369011728539842E-3</v>
      </c>
      <c r="X884" s="2">
        <f>IF(OR(F883=1, F883=3, F883=4, F883=5,F883=9,F883=10,F883=11), B883-E883, IF(OR(F883=2, F883=6, F883=7,F883=8,F883=12), E883-B883, ""))</f>
        <v>-4.0000000000000018E-4</v>
      </c>
      <c r="Y884" s="4">
        <v>-1.4950412678288033E-3</v>
      </c>
      <c r="AD884" s="4">
        <f>IF(OR(F883=1, F883=3, F883=4, F883=5,F883=9,F883=10,F883=11), D883-C883, IF(OR(F883=2, F883=6, F883=7,F883=8,F883=12), C883-D883, ""))</f>
        <v>3.3E-3</v>
      </c>
      <c r="AE884" s="4">
        <v>1.7274310483190135E-3</v>
      </c>
      <c r="AJ884" s="4">
        <f>IF(OR(F883=1,F883=2, F883=3,F883=9,F883=11,F883=12), C883-E883, IF(OR( F883=4, F883=5,F883=6, F883=7,F883=8,F883=10), E883-C883, ""))</f>
        <v>0</v>
      </c>
      <c r="AK884" s="4">
        <v>-8.5346058760797476E-4</v>
      </c>
      <c r="AP884" s="4">
        <f>IF(OR(F883=1, F883=3,F883=4, F883=5,F883=9,F883=10,F883=11), D883-E883, IF(OR(F883=2,F883=6, F883=7,F883=8,F883=12), E883-D883, ""))</f>
        <v>3.3E-3</v>
      </c>
      <c r="AQ884" s="4">
        <v>8.7397046071103872E-4</v>
      </c>
    </row>
    <row r="885" spans="1:43" x14ac:dyDescent="0.3">
      <c r="A885" s="1">
        <v>41113</v>
      </c>
      <c r="B885" s="2">
        <v>-1.67E-2</v>
      </c>
      <c r="C885" s="2">
        <v>-1.77E-2</v>
      </c>
      <c r="D885" s="2">
        <v>-1.9699999999999999E-2</v>
      </c>
      <c r="E885" s="2">
        <v>-7.0000000000000001E-3</v>
      </c>
      <c r="F885">
        <f t="shared" si="44"/>
        <v>7</v>
      </c>
      <c r="G885">
        <f t="shared" si="45"/>
        <v>2012</v>
      </c>
      <c r="L885" s="4">
        <f>IF(OR(F884=1, F884=3, F884=4, F884=5, F884=6,F884=9,F884=10,F884=11), B884-C884, IF(OR(F884=2, F884=7,F884=8,F884=12), C884-B884, ""))</f>
        <v>-7.000000000000001E-3</v>
      </c>
      <c r="M885" s="4">
        <v>3.0450931904968206E-3</v>
      </c>
      <c r="R885" s="4">
        <f>IF(OR(F884=1, F884=4, F884=9,F884=10,F884=11), D884-B884, IF(OR(F884=2,F884=3,F884=5,F884=6, F884=7,F884=8,F884=12), B884-D884, ""))</f>
        <v>6.0000000000000001E-3</v>
      </c>
      <c r="S885" s="4">
        <v>-1.2958307095295159E-3</v>
      </c>
      <c r="X885" s="2">
        <f>IF(OR(F884=1, F884=3, F884=4, F884=5,F884=9,F884=10,F884=11), B884-E884, IF(OR(F884=2, F884=6, F884=7,F884=8,F884=12), E884-B884, ""))</f>
        <v>1.2699999999999999E-2</v>
      </c>
      <c r="Y885" s="4">
        <v>2.3631977455184105E-3</v>
      </c>
      <c r="AD885" s="4">
        <f>IF(OR(F884=1, F884=3, F884=4, F884=5,F884=9,F884=10,F884=11), D884-C884, IF(OR(F884=2, F884=6, F884=7,F884=8,F884=12), C884-D884, ""))</f>
        <v>-1.0000000000000009E-3</v>
      </c>
      <c r="AE885" s="4">
        <v>1.7492624809673047E-3</v>
      </c>
      <c r="AJ885" s="4">
        <f>IF(OR(F884=1,F884=2, F884=3,F884=9,F884=11,F884=12), C884-E884, IF(OR( F884=4, F884=5,F884=6, F884=7,F884=8,F884=10), E884-C884, ""))</f>
        <v>1.9700000000000002E-2</v>
      </c>
      <c r="AK885" s="4">
        <v>-6.8189544497841009E-4</v>
      </c>
      <c r="AP885" s="4">
        <f>IF(OR(F884=1, F884=3,F884=4, F884=5,F884=9,F884=10,F884=11), D884-E884, IF(OR(F884=2,F884=6, F884=7,F884=8,F884=12), E884-D884, ""))</f>
        <v>1.8700000000000001E-2</v>
      </c>
      <c r="AQ885" s="4">
        <v>1.0673670359888946E-3</v>
      </c>
    </row>
    <row r="886" spans="1:43" x14ac:dyDescent="0.3">
      <c r="A886" s="1">
        <v>41114</v>
      </c>
      <c r="B886" s="2">
        <v>2E-3</v>
      </c>
      <c r="C886" s="2">
        <v>1.1999999999999999E-3</v>
      </c>
      <c r="D886" s="2">
        <v>2.3999999999999998E-3</v>
      </c>
      <c r="E886" s="2">
        <v>-1.6400000000000001E-2</v>
      </c>
      <c r="F886">
        <f t="shared" si="44"/>
        <v>7</v>
      </c>
      <c r="G886">
        <f t="shared" si="45"/>
        <v>2012</v>
      </c>
      <c r="L886" s="4">
        <f>IF(OR(F885=1, F885=3, F885=4, F885=5, F885=6,F885=9,F885=10,F885=11), B885-C885, IF(OR(F885=2, F885=7,F885=8,F885=12), C885-B885, ""))</f>
        <v>-1.0000000000000009E-3</v>
      </c>
      <c r="M886" s="4">
        <v>2.692088321216919E-3</v>
      </c>
      <c r="R886" s="4">
        <f>IF(OR(F885=1, F885=4, F885=9,F885=10,F885=11), D885-B885, IF(OR(F885=2,F885=3,F885=5,F885=6, F885=7,F885=8,F885=12), B885-D885, ""))</f>
        <v>2.9999999999999992E-3</v>
      </c>
      <c r="S886" s="4">
        <v>3.0276398027102927E-3</v>
      </c>
      <c r="X886" s="2">
        <f>IF(OR(F885=1, F885=3, F885=4, F885=5,F885=9,F885=10,F885=11), B885-E885, IF(OR(F885=2, F885=6, F885=7,F885=8,F885=12), E885-B885, ""))</f>
        <v>9.7000000000000003E-3</v>
      </c>
      <c r="Y886" s="4">
        <v>1.1224203768438496E-3</v>
      </c>
      <c r="AD886" s="4">
        <f>IF(OR(F885=1, F885=3, F885=4, F885=5,F885=9,F885=10,F885=11), D885-C885, IF(OR(F885=2, F885=6, F885=7,F885=8,F885=12), C885-D885, ""))</f>
        <v>1.9999999999999983E-3</v>
      </c>
      <c r="AE886" s="4">
        <v>5.7197281239272117E-3</v>
      </c>
      <c r="AJ886" s="4">
        <f>IF(OR(F885=1,F885=2, F885=3,F885=9,F885=11,F885=12), C885-E885, IF(OR( F885=4, F885=5,F885=6, F885=7,F885=8,F885=10), E885-C885, ""))</f>
        <v>1.0700000000000001E-2</v>
      </c>
      <c r="AK886" s="4">
        <v>-1.5696679443730692E-3</v>
      </c>
      <c r="AP886" s="4">
        <f>IF(OR(F885=1, F885=3,F885=4, F885=5,F885=9,F885=10,F885=11), D885-E885, IF(OR(F885=2,F885=6, F885=7,F885=8,F885=12), E885-D885, ""))</f>
        <v>1.2699999999999999E-2</v>
      </c>
      <c r="AQ886" s="4">
        <v>4.1500601795541429E-3</v>
      </c>
    </row>
    <row r="887" spans="1:43" x14ac:dyDescent="0.3">
      <c r="A887" s="1">
        <v>41115</v>
      </c>
      <c r="B887" s="2">
        <v>-3.5999999999999999E-3</v>
      </c>
      <c r="C887" s="2">
        <v>-2.7000000000000001E-3</v>
      </c>
      <c r="D887" s="2">
        <v>-3.0000000000000001E-3</v>
      </c>
      <c r="E887" s="2">
        <v>2.3999999999999998E-3</v>
      </c>
      <c r="F887">
        <f t="shared" si="44"/>
        <v>7</v>
      </c>
      <c r="G887">
        <f t="shared" si="45"/>
        <v>2012</v>
      </c>
      <c r="L887" s="4">
        <f>IF(OR(F886=1, F886=3, F886=4, F886=5, F886=6,F886=9,F886=10,F886=11), B886-C886, IF(OR(F886=2, F886=7,F886=8,F886=12), C886-B886, ""))</f>
        <v>-8.0000000000000015E-4</v>
      </c>
      <c r="M887" s="4">
        <v>-5.9399302986666283E-3</v>
      </c>
      <c r="R887" s="4">
        <f>IF(OR(F886=1, F886=4, F886=9,F886=10,F886=11), D886-B886, IF(OR(F886=2,F886=3,F886=5,F886=6, F886=7,F886=8,F886=12), B886-D886, ""))</f>
        <v>-3.9999999999999975E-4</v>
      </c>
      <c r="S887" s="4">
        <v>3.6239539697781251E-3</v>
      </c>
      <c r="X887" s="2">
        <f>IF(OR(F886=1, F886=3, F886=4, F886=5,F886=9,F886=10,F886=11), B886-E886, IF(OR(F886=2, F886=6, F886=7,F886=8,F886=12), E886-B886, ""))</f>
        <v>-1.84E-2</v>
      </c>
      <c r="Y887" s="4">
        <v>-4.8337032943179216E-3</v>
      </c>
      <c r="AD887" s="4">
        <f>IF(OR(F886=1, F886=3, F886=4, F886=5,F886=9,F886=10,F886=11), D886-C886, IF(OR(F886=2, F886=6, F886=7,F886=8,F886=12), C886-D886, ""))</f>
        <v>-1.1999999999999999E-3</v>
      </c>
      <c r="AE887" s="4">
        <v>-2.3159763288885028E-3</v>
      </c>
      <c r="AJ887" s="4">
        <f>IF(OR(F886=1,F886=2, F886=3,F886=9,F886=11,F886=12), C886-E886, IF(OR( F886=4, F886=5,F886=6, F886=7,F886=8,F886=10), E886-C886, ""))</f>
        <v>-1.7600000000000001E-2</v>
      </c>
      <c r="AK887" s="4">
        <v>1.1062270043487063E-3</v>
      </c>
      <c r="AP887" s="4">
        <f>IF(OR(F886=1, F886=3,F886=4, F886=5,F886=9,F886=10,F886=11), D886-E886, IF(OR(F886=2,F886=6, F886=7,F886=8,F886=12), E886-D886, ""))</f>
        <v>-1.8800000000000001E-2</v>
      </c>
      <c r="AQ887" s="4">
        <v>-1.2097493245397965E-3</v>
      </c>
    </row>
    <row r="888" spans="1:43" x14ac:dyDescent="0.3">
      <c r="A888" s="1">
        <v>41116</v>
      </c>
      <c r="B888" s="2">
        <v>-1.2999999999999999E-2</v>
      </c>
      <c r="C888" s="2">
        <v>-1.47E-2</v>
      </c>
      <c r="D888" s="2">
        <v>-1.7899999999999999E-2</v>
      </c>
      <c r="E888" s="2">
        <v>-4.3E-3</v>
      </c>
      <c r="F888">
        <f t="shared" si="44"/>
        <v>7</v>
      </c>
      <c r="G888">
        <f t="shared" si="45"/>
        <v>2012</v>
      </c>
      <c r="L888" s="4">
        <f>IF(OR(F887=1, F887=3, F887=4, F887=5, F887=6,F887=9,F887=10,F887=11), B887-C887, IF(OR(F887=2, F887=7,F887=8,F887=12), C887-B887, ""))</f>
        <v>8.9999999999999976E-4</v>
      </c>
      <c r="M888" s="4">
        <v>-1.3246170065931141E-2</v>
      </c>
      <c r="R888" s="4">
        <f>IF(OR(F887=1, F887=4, F887=9,F887=10,F887=11), D887-B887, IF(OR(F887=2,F887=3,F887=5,F887=6, F887=7,F887=8,F887=12), B887-D887, ""))</f>
        <v>-5.9999999999999984E-4</v>
      </c>
      <c r="S888" s="4">
        <v>2.5407023892675493E-3</v>
      </c>
      <c r="X888" s="2">
        <f>IF(OR(F887=1, F887=3, F887=4, F887=5,F887=9,F887=10,F887=11), B887-E887, IF(OR(F887=2, F887=6, F887=7,F887=8,F887=12), E887-B887, ""))</f>
        <v>6.0000000000000001E-3</v>
      </c>
      <c r="Y888" s="4">
        <v>-1.2987580992197678E-2</v>
      </c>
      <c r="AD888" s="4">
        <f>IF(OR(F887=1, F887=3, F887=4, F887=5,F887=9,F887=10,F887=11), D887-C887, IF(OR(F887=2, F887=6, F887=7,F887=8,F887=12), C887-D887, ""))</f>
        <v>2.9999999999999992E-4</v>
      </c>
      <c r="AE888" s="4">
        <v>-1.0705467676663591E-2</v>
      </c>
      <c r="AJ888" s="4">
        <f>IF(OR(F887=1,F887=2, F887=3,F887=9,F887=11,F887=12), C887-E887, IF(OR( F887=4, F887=5,F887=6, F887=7,F887=8,F887=10), E887-C887, ""))</f>
        <v>5.1000000000000004E-3</v>
      </c>
      <c r="AK888" s="4">
        <v>2.5858907373346252E-4</v>
      </c>
      <c r="AP888" s="4">
        <f>IF(OR(F887=1, F887=3,F887=4, F887=5,F887=9,F887=10,F887=11), D887-E887, IF(OR(F887=2,F887=6, F887=7,F887=8,F887=12), E887-D887, ""))</f>
        <v>5.4000000000000003E-3</v>
      </c>
      <c r="AQ888" s="4">
        <v>-1.0446878602930129E-2</v>
      </c>
    </row>
    <row r="889" spans="1:43" x14ac:dyDescent="0.3">
      <c r="A889" s="1">
        <v>41117</v>
      </c>
      <c r="B889" s="2">
        <v>1.1299999999999999E-2</v>
      </c>
      <c r="C889" s="2">
        <v>7.7999999999999996E-3</v>
      </c>
      <c r="D889" s="2">
        <v>5.5999999999999999E-3</v>
      </c>
      <c r="E889" s="2">
        <v>-1.2200000000000001E-2</v>
      </c>
      <c r="F889">
        <f t="shared" si="44"/>
        <v>7</v>
      </c>
      <c r="G889">
        <f t="shared" si="45"/>
        <v>2012</v>
      </c>
      <c r="L889" s="4">
        <f>IF(OR(F888=1, F888=3, F888=4, F888=5, F888=6,F888=9,F888=10,F888=11), B888-C888, IF(OR(F888=2, F888=7,F888=8,F888=12), C888-B888, ""))</f>
        <v>-1.7000000000000001E-3</v>
      </c>
      <c r="M889" s="4">
        <v>1.1725073891785051E-3</v>
      </c>
      <c r="R889" s="4">
        <f>IF(OR(F888=1, F888=4, F888=9,F888=10,F888=11), D888-B888, IF(OR(F888=2,F888=3,F888=5,F888=6, F888=7,F888=8,F888=12), B888-D888, ""))</f>
        <v>4.8999999999999998E-3</v>
      </c>
      <c r="S889" s="4">
        <v>4.5248002349636447E-4</v>
      </c>
      <c r="X889" s="2">
        <f>IF(OR(F888=1, F888=3, F888=4, F888=5,F888=9,F888=10,F888=11), B888-E888, IF(OR(F888=2, F888=6, F888=7,F888=8,F888=12), E888-B888, ""))</f>
        <v>8.6999999999999994E-3</v>
      </c>
      <c r="Y889" s="4">
        <v>7.5143785013690942E-4</v>
      </c>
      <c r="AD889" s="4">
        <f>IF(OR(F888=1, F888=3, F888=4, F888=5,F888=9,F888=10,F888=11), D888-C888, IF(OR(F888=2, F888=6, F888=7,F888=8,F888=12), C888-D888, ""))</f>
        <v>3.1999999999999997E-3</v>
      </c>
      <c r="AE889" s="4">
        <v>1.6249874126748696E-3</v>
      </c>
      <c r="AJ889" s="4">
        <f>IF(OR(F888=1,F888=2, F888=3,F888=9,F888=11,F888=12), C888-E888, IF(OR( F888=4, F888=5,F888=6, F888=7,F888=8,F888=10), E888-C888, ""))</f>
        <v>1.04E-2</v>
      </c>
      <c r="AK889" s="4">
        <v>-4.2106953904159569E-4</v>
      </c>
      <c r="AP889" s="4">
        <f>IF(OR(F888=1, F888=3,F888=4, F888=5,F888=9,F888=10,F888=11), D888-E888, IF(OR(F888=2,F888=6, F888=7,F888=8,F888=12), E888-D888, ""))</f>
        <v>1.3599999999999999E-2</v>
      </c>
      <c r="AQ889" s="4">
        <v>1.2039178736332739E-3</v>
      </c>
    </row>
    <row r="890" spans="1:43" x14ac:dyDescent="0.3">
      <c r="A890" s="1">
        <v>41120</v>
      </c>
      <c r="B890" s="2">
        <v>1.9599999999999999E-2</v>
      </c>
      <c r="C890" s="2">
        <v>2.3099999999999999E-2</v>
      </c>
      <c r="D890" s="2">
        <v>2.6800000000000001E-2</v>
      </c>
      <c r="E890" s="2">
        <v>1.2E-2</v>
      </c>
      <c r="F890">
        <f t="shared" si="44"/>
        <v>7</v>
      </c>
      <c r="G890">
        <f t="shared" si="45"/>
        <v>2012</v>
      </c>
      <c r="L890" s="4">
        <f>IF(OR(F889=1, F889=3, F889=4, F889=5, F889=6,F889=9,F889=10,F889=11), B889-C889, IF(OR(F889=2, F889=7,F889=8,F889=12), C889-B889, ""))</f>
        <v>-3.4999999999999996E-3</v>
      </c>
      <c r="M890" s="4">
        <v>-4.2319186686390906E-4</v>
      </c>
      <c r="R890" s="4">
        <f>IF(OR(F889=1, F889=4, F889=9,F889=10,F889=11), D889-B889, IF(OR(F889=2,F889=3,F889=5,F889=6, F889=7,F889=8,F889=12), B889-D889, ""))</f>
        <v>5.6999999999999993E-3</v>
      </c>
      <c r="S890" s="4">
        <v>-3.457879461151339E-3</v>
      </c>
      <c r="X890" s="2">
        <f>IF(OR(F889=1, F889=3, F889=4, F889=5,F889=9,F889=10,F889=11), B889-E889, IF(OR(F889=2, F889=6, F889=7,F889=8,F889=12), E889-B889, ""))</f>
        <v>-2.35E-2</v>
      </c>
      <c r="Y890" s="4">
        <v>1.4348331861380355E-4</v>
      </c>
      <c r="AD890" s="4">
        <f>IF(OR(F889=1, F889=3, F889=4, F889=5,F889=9,F889=10,F889=11), D889-C889, IF(OR(F889=2, F889=6, F889=7,F889=8,F889=12), C889-D889, ""))</f>
        <v>2.1999999999999997E-3</v>
      </c>
      <c r="AE890" s="4">
        <v>-3.881071328015248E-3</v>
      </c>
      <c r="AJ890" s="4">
        <f>IF(OR(F889=1,F889=2, F889=3,F889=9,F889=11,F889=12), C889-E889, IF(OR( F889=4, F889=5,F889=6, F889=7,F889=8,F889=10), E889-C889, ""))</f>
        <v>-0.02</v>
      </c>
      <c r="AK890" s="4">
        <v>5.6667518547771261E-4</v>
      </c>
      <c r="AP890" s="4">
        <f>IF(OR(F889=1, F889=3,F889=4, F889=5,F889=9,F889=10,F889=11), D889-E889, IF(OR(F889=2,F889=6, F889=7,F889=8,F889=12), E889-D889, ""))</f>
        <v>-1.78E-2</v>
      </c>
      <c r="AQ890" s="4">
        <v>-3.3143961425375354E-3</v>
      </c>
    </row>
    <row r="891" spans="1:43" x14ac:dyDescent="0.3">
      <c r="A891" s="1">
        <v>41121</v>
      </c>
      <c r="B891" s="2">
        <v>5.5999999999999999E-3</v>
      </c>
      <c r="C891" s="2">
        <v>3.0000000000000001E-3</v>
      </c>
      <c r="D891" s="2">
        <v>-2.7000000000000001E-3</v>
      </c>
      <c r="E891" s="2">
        <v>1.8100000000000002E-2</v>
      </c>
      <c r="F891">
        <f t="shared" si="44"/>
        <v>7</v>
      </c>
      <c r="G891">
        <f t="shared" si="45"/>
        <v>2012</v>
      </c>
      <c r="L891" s="4">
        <f>IF(OR(F890=1, F890=3, F890=4, F890=5, F890=6,F890=9,F890=10,F890=11), B890-C890, IF(OR(F890=2, F890=7,F890=8,F890=12), C890-B890, ""))</f>
        <v>3.4999999999999996E-3</v>
      </c>
      <c r="M891" s="4">
        <v>9.776366517565218E-3</v>
      </c>
      <c r="R891" s="4">
        <f>IF(OR(F890=1, F890=4, F890=9,F890=10,F890=11), D890-B890, IF(OR(F890=2,F890=3,F890=5,F890=6, F890=7,F890=8,F890=12), B890-D890, ""))</f>
        <v>-7.2000000000000015E-3</v>
      </c>
      <c r="S891" s="4">
        <v>-3.6944776880122486E-3</v>
      </c>
      <c r="X891" s="2">
        <f>IF(OR(F890=1, F890=3, F890=4, F890=5,F890=9,F890=10,F890=11), B890-E890, IF(OR(F890=2, F890=6, F890=7,F890=8,F890=12), E890-B890, ""))</f>
        <v>-7.5999999999999991E-3</v>
      </c>
      <c r="Y891" s="4">
        <v>9.504015937876923E-3</v>
      </c>
      <c r="AD891" s="4">
        <f>IF(OR(F890=1, F890=3, F890=4, F890=5,F890=9,F890=10,F890=11), D890-C890, IF(OR(F890=2, F890=6, F890=7,F890=8,F890=12), C890-D890, ""))</f>
        <v>-3.7000000000000019E-3</v>
      </c>
      <c r="AE891" s="4">
        <v>6.0818888295529686E-3</v>
      </c>
      <c r="AJ891" s="4">
        <f>IF(OR(F890=1,F890=2, F890=3,F890=9,F890=11,F890=12), C890-E890, IF(OR( F890=4, F890=5,F890=6, F890=7,F890=8,F890=10), E890-C890, ""))</f>
        <v>-1.1099999999999999E-2</v>
      </c>
      <c r="AK891" s="4">
        <v>-2.7235057968829366E-4</v>
      </c>
      <c r="AP891" s="4">
        <f>IF(OR(F890=1, F890=3,F890=4, F890=5,F890=9,F890=10,F890=11), D890-E890, IF(OR(F890=2,F890=6, F890=7,F890=8,F890=12), E890-D890, ""))</f>
        <v>-1.4800000000000001E-2</v>
      </c>
      <c r="AQ891" s="4">
        <v>5.8095382498646753E-3</v>
      </c>
    </row>
    <row r="892" spans="1:43" x14ac:dyDescent="0.3">
      <c r="A892" s="1">
        <v>41122</v>
      </c>
      <c r="B892" s="2">
        <v>2.2000000000000001E-3</v>
      </c>
      <c r="C892" s="2">
        <v>7.0000000000000001E-3</v>
      </c>
      <c r="D892" s="2">
        <v>3.3999999999999998E-3</v>
      </c>
      <c r="E892" s="2">
        <v>5.4000000000000003E-3</v>
      </c>
      <c r="F892">
        <f t="shared" si="44"/>
        <v>8</v>
      </c>
      <c r="G892">
        <f t="shared" si="45"/>
        <v>2012</v>
      </c>
      <c r="L892" s="4">
        <f>IF(OR(F891=1, F891=3, F891=4, F891=5, F891=6,F891=9,F891=10,F891=11), B891-C891, IF(OR(F891=2, F891=7,F891=8,F891=12), C891-B891, ""))</f>
        <v>-2.5999999999999999E-3</v>
      </c>
      <c r="M892" s="4">
        <v>5.3612299873946924E-3</v>
      </c>
      <c r="R892" s="4">
        <f>IF(OR(F891=1, F891=4, F891=9,F891=10,F891=11), D891-B891, IF(OR(F891=2,F891=3,F891=5,F891=6, F891=7,F891=8,F891=12), B891-D891, ""))</f>
        <v>8.3000000000000001E-3</v>
      </c>
      <c r="S892" s="4">
        <v>-2.3343891071216875E-4</v>
      </c>
      <c r="X892" s="2">
        <f>IF(OR(F891=1, F891=3, F891=4, F891=5,F891=9,F891=10,F891=11), B891-E891, IF(OR(F891=2, F891=6, F891=7,F891=8,F891=12), E891-B891, ""))</f>
        <v>1.2500000000000001E-2</v>
      </c>
      <c r="Y892" s="4">
        <v>4.0090204525483897E-3</v>
      </c>
      <c r="AD892" s="4">
        <f>IF(OR(F891=1, F891=3, F891=4, F891=5,F891=9,F891=10,F891=11), D891-C891, IF(OR(F891=2, F891=6, F891=7,F891=8,F891=12), C891-D891, ""))</f>
        <v>5.7000000000000002E-3</v>
      </c>
      <c r="AE892" s="4">
        <v>5.1277910766825236E-3</v>
      </c>
      <c r="AJ892" s="4">
        <f>IF(OR(F891=1,F891=2, F891=3,F891=9,F891=11,F891=12), C891-E891, IF(OR( F891=4, F891=5,F891=6, F891=7,F891=8,F891=10), E891-C891, ""))</f>
        <v>1.5100000000000002E-2</v>
      </c>
      <c r="AK892" s="4">
        <v>-1.3522095348463027E-3</v>
      </c>
      <c r="AP892" s="4">
        <f>IF(OR(F891=1, F891=3,F891=4, F891=5,F891=9,F891=10,F891=11), D891-E891, IF(OR(F891=2,F891=6, F891=7,F891=8,F891=12), E891-D891, ""))</f>
        <v>2.0800000000000003E-2</v>
      </c>
      <c r="AQ892" s="4">
        <v>3.7755815418362209E-3</v>
      </c>
    </row>
    <row r="893" spans="1:43" x14ac:dyDescent="0.3">
      <c r="A893" s="1">
        <v>41123</v>
      </c>
      <c r="B893" s="2">
        <v>-2.3999999999999998E-3</v>
      </c>
      <c r="C893" s="2">
        <v>-3.8999999999999998E-3</v>
      </c>
      <c r="D893" s="2">
        <v>-3.8999999999999998E-3</v>
      </c>
      <c r="E893" s="2">
        <v>1.1999999999999999E-3</v>
      </c>
      <c r="F893">
        <f t="shared" si="44"/>
        <v>8</v>
      </c>
      <c r="G893">
        <f t="shared" si="45"/>
        <v>2012</v>
      </c>
      <c r="L893" s="4">
        <f>IF(OR(F892=1, F892=3, F892=4, F892=5, F892=6,F892=9,F892=10,F892=11), B892-C892, IF(OR(F892=2, F892=7,F892=8,F892=12), C892-B892, ""))</f>
        <v>4.8000000000000004E-3</v>
      </c>
      <c r="M893" s="4">
        <v>2.481673256911808E-3</v>
      </c>
      <c r="R893" s="4">
        <f>IF(OR(F892=1, F892=4, F892=9,F892=10,F892=11), D892-B892, IF(OR(F892=2,F892=3,F892=5,F892=6, F892=7,F892=8,F892=12), B892-D892, ""))</f>
        <v>-1.1999999999999997E-3</v>
      </c>
      <c r="S893" s="4">
        <v>-2.7071224437919157E-3</v>
      </c>
      <c r="X893" s="2">
        <f>IF(OR(F892=1, F892=3, F892=4, F892=5,F892=9,F892=10,F892=11), B892-E892, IF(OR(F892=2, F892=6, F892=7,F892=8,F892=12), E892-B892, ""))</f>
        <v>3.2000000000000002E-3</v>
      </c>
      <c r="Y893" s="4">
        <v>1.9272767168820211E-3</v>
      </c>
      <c r="AD893" s="4">
        <f>IF(OR(F892=1, F892=3, F892=4, F892=5,F892=9,F892=10,F892=11), D892-C892, IF(OR(F892=2, F892=6, F892=7,F892=8,F892=12), C892-D892, ""))</f>
        <v>3.6000000000000003E-3</v>
      </c>
      <c r="AE893" s="4">
        <v>-2.254491868801077E-4</v>
      </c>
      <c r="AJ893" s="4">
        <f>IF(OR(F892=1,F892=2, F892=3,F892=9,F892=11,F892=12), C892-E892, IF(OR( F892=4, F892=5,F892=6, F892=7,F892=8,F892=10), E892-C892, ""))</f>
        <v>-1.5999999999999999E-3</v>
      </c>
      <c r="AK893" s="4">
        <v>-5.5439654002978692E-4</v>
      </c>
      <c r="AP893" s="4">
        <f>IF(OR(F892=1, F892=3,F892=4, F892=5,F892=9,F892=10,F892=11), D892-E892, IF(OR(F892=2,F892=6, F892=7,F892=8,F892=12), E892-D892, ""))</f>
        <v>2.0000000000000005E-3</v>
      </c>
      <c r="AQ893" s="4">
        <v>-7.7984572690989462E-4</v>
      </c>
    </row>
    <row r="894" spans="1:43" x14ac:dyDescent="0.3">
      <c r="A894" s="1">
        <v>41124</v>
      </c>
      <c r="B894" s="2">
        <v>-2.3E-3</v>
      </c>
      <c r="C894" s="2">
        <v>-4.7999999999999996E-3</v>
      </c>
      <c r="D894" s="2">
        <v>-6.1999999999999998E-3</v>
      </c>
      <c r="E894" s="2">
        <v>-1.9E-3</v>
      </c>
      <c r="F894">
        <f t="shared" si="44"/>
        <v>8</v>
      </c>
      <c r="G894">
        <f t="shared" si="45"/>
        <v>2012</v>
      </c>
      <c r="L894" s="4">
        <f>IF(OR(F893=1, F893=3, F893=4, F893=5, F893=6,F893=9,F893=10,F893=11), B893-C893, IF(OR(F893=2, F893=7,F893=8,F893=12), C893-B893, ""))</f>
        <v>-1.5E-3</v>
      </c>
      <c r="M894" s="4">
        <v>-4.8607666427370709E-3</v>
      </c>
      <c r="R894" s="4">
        <f>IF(OR(F893=1, F893=4, F893=9,F893=10,F893=11), D893-B893, IF(OR(F893=2,F893=3,F893=5,F893=6, F893=7,F893=8,F893=12), B893-D893, ""))</f>
        <v>1.5E-3</v>
      </c>
      <c r="S894" s="4">
        <v>2.7733402389459472E-3</v>
      </c>
      <c r="X894" s="2">
        <f>IF(OR(F893=1, F893=3, F893=4, F893=5,F893=9,F893=10,F893=11), B893-E893, IF(OR(F893=2, F893=6, F893=7,F893=8,F893=12), E893-B893, ""))</f>
        <v>3.5999999999999999E-3</v>
      </c>
      <c r="Y894" s="4">
        <v>-4.6650249432184064E-3</v>
      </c>
      <c r="AD894" s="4">
        <f>IF(OR(F893=1, F893=3, F893=4, F893=5,F893=9,F893=10,F893=11), D893-C893, IF(OR(F893=2, F893=6, F893=7,F893=8,F893=12), C893-D893, ""))</f>
        <v>0</v>
      </c>
      <c r="AE894" s="4">
        <v>-2.0874264037911237E-3</v>
      </c>
      <c r="AJ894" s="4">
        <f>IF(OR(F893=1,F893=2, F893=3,F893=9,F893=11,F893=12), C893-E893, IF(OR( F893=4, F893=5,F893=6, F893=7,F893=8,F893=10), E893-C893, ""))</f>
        <v>5.0999999999999995E-3</v>
      </c>
      <c r="AK894" s="4">
        <v>1.9574169951866449E-4</v>
      </c>
      <c r="AP894" s="4">
        <f>IF(OR(F893=1, F893=3,F893=4, F893=5,F893=9,F893=10,F893=11), D893-E893, IF(OR(F893=2,F893=6, F893=7,F893=8,F893=12), E893-D893, ""))</f>
        <v>5.0999999999999995E-3</v>
      </c>
      <c r="AQ894" s="4">
        <v>-1.8916847042724592E-3</v>
      </c>
    </row>
    <row r="895" spans="1:43" x14ac:dyDescent="0.3">
      <c r="A895" s="1">
        <v>41127</v>
      </c>
      <c r="B895" s="2">
        <v>1.2800000000000001E-2</v>
      </c>
      <c r="C895" s="2">
        <v>1.5900000000000001E-2</v>
      </c>
      <c r="D895" s="2">
        <v>1.4200000000000001E-2</v>
      </c>
      <c r="E895" s="2">
        <v>-1.5E-3</v>
      </c>
      <c r="F895">
        <f t="shared" si="44"/>
        <v>8</v>
      </c>
      <c r="G895">
        <f t="shared" si="45"/>
        <v>2012</v>
      </c>
      <c r="L895" s="4">
        <f>IF(OR(F894=1, F894=3, F894=4, F894=5, F894=6,F894=9,F894=10,F894=11), B894-C894, IF(OR(F894=2, F894=7,F894=8,F894=12), C894-B894, ""))</f>
        <v>-2.4999999999999996E-3</v>
      </c>
      <c r="M895" s="4">
        <v>-3.074348665310677E-3</v>
      </c>
      <c r="R895" s="4">
        <f>IF(OR(F894=1, F894=4, F894=9,F894=10,F894=11), D894-B894, IF(OR(F894=2,F894=3,F894=5,F894=6, F894=7,F894=8,F894=12), B894-D894, ""))</f>
        <v>3.8999999999999998E-3</v>
      </c>
      <c r="S895" s="4">
        <v>-1.9403841190312483E-3</v>
      </c>
      <c r="X895" s="2">
        <f>IF(OR(F894=1, F894=3, F894=4, F894=5,F894=9,F894=10,F894=11), B894-E894, IF(OR(F894=2, F894=6, F894=7,F894=8,F894=12), E894-B894, ""))</f>
        <v>3.9999999999999996E-4</v>
      </c>
      <c r="Y895" s="4">
        <v>-1.7752722247659949E-3</v>
      </c>
      <c r="AD895" s="4">
        <f>IF(OR(F894=1, F894=3, F894=4, F894=5,F894=9,F894=10,F894=11), D894-C894, IF(OR(F894=2, F894=6, F894=7,F894=8,F894=12), C894-D894, ""))</f>
        <v>1.4000000000000002E-3</v>
      </c>
      <c r="AE895" s="4">
        <v>-5.0147327843419257E-3</v>
      </c>
      <c r="AJ895" s="4">
        <f>IF(OR(F894=1,F894=2, F894=3,F894=9,F894=11,F894=12), C894-E894, IF(OR( F894=4, F894=5,F894=6, F894=7,F894=8,F894=10), E894-C894, ""))</f>
        <v>2.8999999999999998E-3</v>
      </c>
      <c r="AK895" s="4">
        <v>1.299076440544682E-3</v>
      </c>
      <c r="AP895" s="4">
        <f>IF(OR(F894=1, F894=3,F894=4, F894=5,F894=9,F894=10,F894=11), D894-E894, IF(OR(F894=2,F894=6, F894=7,F894=8,F894=12), E894-D894, ""))</f>
        <v>4.3E-3</v>
      </c>
      <c r="AQ895" s="4">
        <v>-3.7156563437972432E-3</v>
      </c>
    </row>
    <row r="896" spans="1:43" x14ac:dyDescent="0.3">
      <c r="A896" s="1">
        <v>41128</v>
      </c>
      <c r="B896" s="2">
        <v>1.03E-2</v>
      </c>
      <c r="C896" s="2">
        <v>1.4E-2</v>
      </c>
      <c r="D896" s="2">
        <v>1.24E-2</v>
      </c>
      <c r="E896" s="2">
        <v>1.2500000000000001E-2</v>
      </c>
      <c r="F896">
        <f t="shared" si="44"/>
        <v>8</v>
      </c>
      <c r="G896">
        <f t="shared" si="45"/>
        <v>2012</v>
      </c>
      <c r="L896" s="4">
        <f>IF(OR(F895=1, F895=3, F895=4, F895=5, F895=6,F895=9,F895=10,F895=11), B895-C895, IF(OR(F895=2, F895=7,F895=8,F895=12), C895-B895, ""))</f>
        <v>3.1000000000000003E-3</v>
      </c>
      <c r="M896" s="4">
        <v>-7.9892185866467833E-5</v>
      </c>
      <c r="R896" s="4">
        <f>IF(OR(F895=1, F895=4, F895=9,F895=10,F895=11), D895-B895, IF(OR(F895=2,F895=3,F895=5,F895=6, F895=7,F895=8,F895=12), B895-D895, ""))</f>
        <v>-1.4000000000000002E-3</v>
      </c>
      <c r="S896" s="4">
        <v>1.0963454600301952E-3</v>
      </c>
      <c r="X896" s="2">
        <f>IF(OR(F895=1, F895=3, F895=4, F895=5,F895=9,F895=10,F895=11), B895-E895, IF(OR(F895=2, F895=6, F895=7,F895=8,F895=12), E895-B895, ""))</f>
        <v>-1.43E-2</v>
      </c>
      <c r="Y896" s="4">
        <v>-9.7845740916019408E-4</v>
      </c>
      <c r="AD896" s="4">
        <f>IF(OR(F895=1, F895=3, F895=4, F895=5,F895=9,F895=10,F895=11), D895-C895, IF(OR(F895=2, F895=6, F895=7,F895=8,F895=12), C895-D895, ""))</f>
        <v>1.7000000000000001E-3</v>
      </c>
      <c r="AE896" s="4">
        <v>1.0164532741637276E-3</v>
      </c>
      <c r="AJ896" s="4">
        <f>IF(OR(F895=1,F895=2, F895=3,F895=9,F895=11,F895=12), C895-E895, IF(OR( F895=4, F895=5,F895=6, F895=7,F895=8,F895=10), E895-C895, ""))</f>
        <v>-1.7400000000000002E-2</v>
      </c>
      <c r="AK896" s="4">
        <v>-8.9856522329372621E-4</v>
      </c>
      <c r="AP896" s="4">
        <f>IF(OR(F895=1, F895=3,F895=4, F895=5,F895=9,F895=10,F895=11), D895-E895, IF(OR(F895=2,F895=6, F895=7,F895=8,F895=12), E895-D895, ""))</f>
        <v>-1.5700000000000002E-2</v>
      </c>
      <c r="AQ896" s="4">
        <v>1.1788805087000127E-4</v>
      </c>
    </row>
    <row r="897" spans="1:43" x14ac:dyDescent="0.3">
      <c r="A897" s="1">
        <v>41129</v>
      </c>
      <c r="B897" s="2">
        <v>2.0000000000000001E-4</v>
      </c>
      <c r="C897" s="2">
        <v>-4.1999999999999997E-3</v>
      </c>
      <c r="D897" s="2">
        <v>-5.8999999999999999E-3</v>
      </c>
      <c r="E897" s="2">
        <v>1.0800000000000001E-2</v>
      </c>
      <c r="F897">
        <f t="shared" si="44"/>
        <v>8</v>
      </c>
      <c r="G897">
        <f t="shared" si="45"/>
        <v>2012</v>
      </c>
      <c r="L897" s="4">
        <f>IF(OR(F896=1, F896=3, F896=4, F896=5, F896=6,F896=9,F896=10,F896=11), B896-C896, IF(OR(F896=2, F896=7,F896=8,F896=12), C896-B896, ""))</f>
        <v>3.7000000000000002E-3</v>
      </c>
      <c r="M897" s="4">
        <v>-4.4821002393093546E-4</v>
      </c>
      <c r="R897" s="4">
        <f>IF(OR(F896=1, F896=4, F896=9,F896=10,F896=11), D896-B896, IF(OR(F896=2,F896=3,F896=5,F896=6, F896=7,F896=8,F896=12), B896-D896, ""))</f>
        <v>-2.0999999999999994E-3</v>
      </c>
      <c r="S897" s="4">
        <v>-9.2762714824935148E-4</v>
      </c>
      <c r="X897" s="2">
        <f>IF(OR(F896=1, F896=3, F896=4, F896=5,F896=9,F896=10,F896=11), B896-E896, IF(OR(F896=2, F896=6, F896=7,F896=8,F896=12), E896-B896, ""))</f>
        <v>2.2000000000000006E-3</v>
      </c>
      <c r="Y897" s="4">
        <v>1.2303563090469271E-4</v>
      </c>
      <c r="AD897" s="4">
        <f>IF(OR(F896=1, F896=3, F896=4, F896=5,F896=9,F896=10,F896=11), D896-C896, IF(OR(F896=2, F896=6, F896=7,F896=8,F896=12), C896-D896, ""))</f>
        <v>1.6000000000000007E-3</v>
      </c>
      <c r="AE897" s="4">
        <v>-1.3758371721802869E-3</v>
      </c>
      <c r="AJ897" s="4">
        <f>IF(OR(F896=1,F896=2, F896=3,F896=9,F896=11,F896=12), C896-E896, IF(OR( F896=4, F896=5,F896=6, F896=7,F896=8,F896=10), E896-C896, ""))</f>
        <v>-1.4999999999999996E-3</v>
      </c>
      <c r="AK897" s="4">
        <v>5.7124565483562817E-4</v>
      </c>
      <c r="AP897" s="4">
        <f>IF(OR(F896=1, F896=3,F896=4, F896=5,F896=9,F896=10,F896=11), D896-E896, IF(OR(F896=2,F896=6, F896=7,F896=8,F896=12), E896-D896, ""))</f>
        <v>1.0000000000000113E-4</v>
      </c>
      <c r="AQ897" s="4">
        <v>-8.0459151734465877E-4</v>
      </c>
    </row>
    <row r="898" spans="1:43" x14ac:dyDescent="0.3">
      <c r="A898" s="1">
        <v>41130</v>
      </c>
      <c r="B898" s="2">
        <v>-2.8E-3</v>
      </c>
      <c r="C898" s="2">
        <v>-1.14E-2</v>
      </c>
      <c r="D898" s="2">
        <v>-7.9000000000000008E-3</v>
      </c>
      <c r="E898" s="2">
        <v>-1E-4</v>
      </c>
      <c r="F898">
        <f t="shared" si="44"/>
        <v>8</v>
      </c>
      <c r="G898">
        <f t="shared" si="45"/>
        <v>2012</v>
      </c>
      <c r="L898" s="4">
        <f>IF(OR(F897=1, F897=3, F897=4, F897=5, F897=6,F897=9,F897=10,F897=11), B897-C897, IF(OR(F897=2, F897=7,F897=8,F897=12), C897-B897, ""))</f>
        <v>-4.3999999999999994E-3</v>
      </c>
      <c r="M898" s="4">
        <v>-3.9236338122092245E-3</v>
      </c>
      <c r="R898" s="4">
        <f>IF(OR(F897=1, F897=4, F897=9,F897=10,F897=11), D897-B897, IF(OR(F897=2,F897=3,F897=5,F897=6, F897=7,F897=8,F897=12), B897-D897, ""))</f>
        <v>6.0999999999999995E-3</v>
      </c>
      <c r="S898" s="4">
        <v>-3.446250563188878E-3</v>
      </c>
      <c r="X898" s="2">
        <f>IF(OR(F897=1, F897=3, F897=4, F897=5,F897=9,F897=10,F897=11), B897-E897, IF(OR(F897=2, F897=6, F897=7,F897=8,F897=12), E897-B897, ""))</f>
        <v>1.06E-2</v>
      </c>
      <c r="Y898" s="4">
        <v>-2.120546311944469E-3</v>
      </c>
      <c r="AD898" s="4">
        <f>IF(OR(F897=1, F897=3, F897=4, F897=5,F897=9,F897=10,F897=11), D897-C897, IF(OR(F897=2, F897=6, F897=7,F897=8,F897=12), C897-D897, ""))</f>
        <v>1.7000000000000001E-3</v>
      </c>
      <c r="AE898" s="4">
        <v>-7.3698843753981025E-3</v>
      </c>
      <c r="AJ898" s="4">
        <f>IF(OR(F897=1,F897=2, F897=3,F897=9,F897=11,F897=12), C897-E897, IF(OR( F897=4, F897=5,F897=6, F897=7,F897=8,F897=10), E897-C897, ""))</f>
        <v>1.4999999999999999E-2</v>
      </c>
      <c r="AK898" s="4">
        <v>1.8030875002647555E-3</v>
      </c>
      <c r="AP898" s="4">
        <f>IF(OR(F897=1, F897=3,F897=4, F897=5,F897=9,F897=10,F897=11), D897-E897, IF(OR(F897=2,F897=6, F897=7,F897=8,F897=12), E897-D897, ""))</f>
        <v>1.67E-2</v>
      </c>
      <c r="AQ898" s="4">
        <v>-5.5667968751333466E-3</v>
      </c>
    </row>
    <row r="899" spans="1:43" x14ac:dyDescent="0.3">
      <c r="A899" s="1">
        <v>41131</v>
      </c>
      <c r="B899" s="2">
        <v>-5.0000000000000001E-4</v>
      </c>
      <c r="C899" s="2">
        <v>-7.4999999999999997E-3</v>
      </c>
      <c r="D899" s="2">
        <v>-8.3000000000000001E-3</v>
      </c>
      <c r="E899" s="2">
        <v>-2.3E-3</v>
      </c>
      <c r="F899">
        <f t="shared" ref="F899:F962" si="46">MONTH(A:A)</f>
        <v>8</v>
      </c>
      <c r="G899">
        <f t="shared" ref="G899:G962" si="47">YEAR(A:A)</f>
        <v>2012</v>
      </c>
      <c r="L899" s="4">
        <f>IF(OR(F898=1, F898=3, F898=4, F898=5, F898=6,F898=9,F898=10,F898=11), B898-C898, IF(OR(F898=2, F898=7,F898=8,F898=12), C898-B898, ""))</f>
        <v>-8.6E-3</v>
      </c>
      <c r="M899" s="4">
        <v>2.3009645008355284E-3</v>
      </c>
      <c r="R899" s="4">
        <f>IF(OR(F898=1, F898=4, F898=9,F898=10,F898=11), D898-B898, IF(OR(F898=2,F898=3,F898=5,F898=6, F898=7,F898=8,F898=12), B898-D898, ""))</f>
        <v>5.1000000000000004E-3</v>
      </c>
      <c r="S899" s="4">
        <v>1.0193518951906585E-3</v>
      </c>
      <c r="X899" s="2">
        <f>IF(OR(F898=1, F898=3, F898=4, F898=5,F898=9,F898=10,F898=11), B898-E898, IF(OR(F898=2, F898=6, F898=7,F898=8,F898=12), E898-B898, ""))</f>
        <v>2.7000000000000001E-3</v>
      </c>
      <c r="Y899" s="4">
        <v>1.8127093750898004E-3</v>
      </c>
      <c r="AD899" s="4">
        <f>IF(OR(F898=1, F898=3, F898=4, F898=5,F898=9,F898=10,F898=11), D898-C898, IF(OR(F898=2, F898=6, F898=7,F898=8,F898=12), C898-D898, ""))</f>
        <v>-3.4999999999999996E-3</v>
      </c>
      <c r="AE899" s="4">
        <v>3.3203163960261869E-3</v>
      </c>
      <c r="AJ899" s="4">
        <f>IF(OR(F898=1,F898=2, F898=3,F898=9,F898=11,F898=12), C898-E898, IF(OR( F898=4, F898=5,F898=6, F898=7,F898=8,F898=10), E898-C898, ""))</f>
        <v>1.1300000000000001E-2</v>
      </c>
      <c r="AK899" s="4">
        <v>-4.8825512574572801E-4</v>
      </c>
      <c r="AP899" s="4">
        <f>IF(OR(F898=1, F898=3,F898=4, F898=5,F898=9,F898=10,F898=11), D898-E898, IF(OR(F898=2,F898=6, F898=7,F898=8,F898=12), E898-D898, ""))</f>
        <v>7.8000000000000005E-3</v>
      </c>
      <c r="AQ899" s="4">
        <v>2.8320612702804589E-3</v>
      </c>
    </row>
    <row r="900" spans="1:43" x14ac:dyDescent="0.3">
      <c r="A900" s="1">
        <v>41134</v>
      </c>
      <c r="B900" s="2">
        <v>5.1999999999999998E-3</v>
      </c>
      <c r="C900" s="2">
        <v>1.17E-2</v>
      </c>
      <c r="D900" s="2">
        <v>4.1000000000000003E-3</v>
      </c>
      <c r="E900" s="2">
        <v>-2.0000000000000001E-4</v>
      </c>
      <c r="F900">
        <f t="shared" si="46"/>
        <v>8</v>
      </c>
      <c r="G900">
        <f t="shared" si="47"/>
        <v>2012</v>
      </c>
      <c r="L900" s="4">
        <f>IF(OR(F899=1, F899=3, F899=4, F899=5, F899=6,F899=9,F899=10,F899=11), B899-C899, IF(OR(F899=2, F899=7,F899=8,F899=12), C899-B899, ""))</f>
        <v>-6.9999999999999993E-3</v>
      </c>
      <c r="M900" s="4">
        <v>7.8587233621676827E-3</v>
      </c>
      <c r="R900" s="4">
        <f>IF(OR(F899=1, F899=4, F899=9,F899=10,F899=11), D899-B899, IF(OR(F899=2,F899=3,F899=5,F899=6, F899=7,F899=8,F899=12), B899-D899, ""))</f>
        <v>7.7999999999999996E-3</v>
      </c>
      <c r="S900" s="4">
        <v>-2.5830113333519308E-3</v>
      </c>
      <c r="X900" s="2">
        <f>IF(OR(F899=1, F899=3, F899=4, F899=5,F899=9,F899=10,F899=11), B899-E899, IF(OR(F899=2, F899=6, F899=7,F899=8,F899=12), E899-B899, ""))</f>
        <v>-1.8E-3</v>
      </c>
      <c r="Y900" s="4">
        <v>8.387517346050961E-3</v>
      </c>
      <c r="AD900" s="4">
        <f>IF(OR(F899=1, F899=3, F899=4, F899=5,F899=9,F899=10,F899=11), D899-C899, IF(OR(F899=2, F899=6, F899=7,F899=8,F899=12), C899-D899, ""))</f>
        <v>8.0000000000000036E-4</v>
      </c>
      <c r="AE900" s="4">
        <v>5.275712028815752E-3</v>
      </c>
      <c r="AJ900" s="4">
        <f>IF(OR(F899=1,F899=2, F899=3,F899=9,F899=11,F899=12), C899-E899, IF(OR( F899=4, F899=5,F899=6, F899=7,F899=8,F899=10), E899-C899, ""))</f>
        <v>5.1999999999999998E-3</v>
      </c>
      <c r="AK900" s="4">
        <v>5.2879398388327829E-4</v>
      </c>
      <c r="AP900" s="4">
        <f>IF(OR(F899=1, F899=3,F899=4, F899=5,F899=9,F899=10,F899=11), D899-E899, IF(OR(F899=2,F899=6, F899=7,F899=8,F899=12), E899-D899, ""))</f>
        <v>6.0000000000000001E-3</v>
      </c>
      <c r="AQ900" s="4">
        <v>5.8045060126990303E-3</v>
      </c>
    </row>
    <row r="901" spans="1:43" x14ac:dyDescent="0.3">
      <c r="A901" s="1">
        <v>41135</v>
      </c>
      <c r="B901" s="2">
        <v>6.1000000000000004E-3</v>
      </c>
      <c r="C901" s="2">
        <v>4.3E-3</v>
      </c>
      <c r="D901" s="2">
        <v>1.1299999999999999E-2</v>
      </c>
      <c r="E901" s="2">
        <v>4.3E-3</v>
      </c>
      <c r="F901">
        <f t="shared" si="46"/>
        <v>8</v>
      </c>
      <c r="G901">
        <f t="shared" si="47"/>
        <v>2012</v>
      </c>
      <c r="L901" s="4">
        <f>IF(OR(F900=1, F900=3, F900=4, F900=5, F900=6,F900=9,F900=10,F900=11), B900-C900, IF(OR(F900=2, F900=7,F900=8,F900=12), C900-B900, ""))</f>
        <v>6.5000000000000006E-3</v>
      </c>
      <c r="M901" s="4">
        <v>1.2335052023424902E-3</v>
      </c>
      <c r="R901" s="4">
        <f>IF(OR(F900=1, F900=4, F900=9,F900=10,F900=11), D900-B900, IF(OR(F900=2,F900=3,F900=5,F900=6, F900=7,F900=8,F900=12), B900-D900, ""))</f>
        <v>1.0999999999999994E-3</v>
      </c>
      <c r="S901" s="4">
        <v>-2.4237621144845489E-3</v>
      </c>
      <c r="X901" s="2">
        <f>IF(OR(F900=1, F900=3, F900=4, F900=5,F900=9,F900=10,F900=11), B900-E900, IF(OR(F900=2, F900=6, F900=7,F900=8,F900=12), E900-B900, ""))</f>
        <v>-5.3999999999999994E-3</v>
      </c>
      <c r="Y901" s="4">
        <v>-2.5273500492605915E-4</v>
      </c>
      <c r="AD901" s="4">
        <f>IF(OR(F900=1, F900=3, F900=4, F900=5,F900=9,F900=10,F900=11), D900-C900, IF(OR(F900=2, F900=6, F900=7,F900=8,F900=12), C900-D900, ""))</f>
        <v>7.6E-3</v>
      </c>
      <c r="AE901" s="4">
        <v>-1.1902569121420587E-3</v>
      </c>
      <c r="AJ901" s="4">
        <f>IF(OR(F900=1,F900=2, F900=3,F900=9,F900=11,F900=12), C900-E900, IF(OR( F900=4, F900=5,F900=6, F900=7,F900=8,F900=10), E900-C900, ""))</f>
        <v>-1.1900000000000001E-2</v>
      </c>
      <c r="AK901" s="4">
        <v>-1.4862402072685493E-3</v>
      </c>
      <c r="AP901" s="4">
        <f>IF(OR(F900=1, F900=3,F900=4, F900=5,F900=9,F900=10,F900=11), D900-E900, IF(OR(F900=2,F900=6, F900=7,F900=8,F900=12), E900-D900, ""))</f>
        <v>-4.3E-3</v>
      </c>
      <c r="AQ901" s="4">
        <v>-2.676497119410608E-3</v>
      </c>
    </row>
    <row r="902" spans="1:43" x14ac:dyDescent="0.3">
      <c r="A902" s="1">
        <v>41137</v>
      </c>
      <c r="B902" s="2">
        <v>-3.2000000000000002E-3</v>
      </c>
      <c r="C902" s="2">
        <v>-3.3E-3</v>
      </c>
      <c r="D902" s="2">
        <v>-8.8000000000000005E-3</v>
      </c>
      <c r="E902" s="2">
        <v>5.4000000000000003E-3</v>
      </c>
      <c r="F902">
        <f t="shared" si="46"/>
        <v>8</v>
      </c>
      <c r="G902">
        <f t="shared" si="47"/>
        <v>2012</v>
      </c>
      <c r="L902" s="4">
        <f>IF(OR(F901=1, F901=3, F901=4, F901=5, F901=6,F901=9,F901=10,F901=11), B901-C901, IF(OR(F901=2, F901=7,F901=8,F901=12), C901-B901, ""))</f>
        <v>-1.8000000000000004E-3</v>
      </c>
      <c r="M902" s="4">
        <v>7.1864745002238493E-3</v>
      </c>
      <c r="R902" s="4">
        <f>IF(OR(F901=1, F901=4, F901=9,F901=10,F901=11), D901-B901, IF(OR(F901=2,F901=3,F901=5,F901=6, F901=7,F901=8,F901=12), B901-D901, ""))</f>
        <v>-5.1999999999999989E-3</v>
      </c>
      <c r="S902" s="4">
        <v>-4.5991036437170564E-3</v>
      </c>
      <c r="X902" s="2">
        <f>IF(OR(F901=1, F901=3, F901=4, F901=5,F901=9,F901=10,F901=11), B901-E901, IF(OR(F901=2, F901=6, F901=7,F901=8,F901=12), E901-B901, ""))</f>
        <v>-1.8000000000000004E-3</v>
      </c>
      <c r="Y902" s="4">
        <v>6.5850125308457279E-3</v>
      </c>
      <c r="AD902" s="4">
        <f>IF(OR(F901=1, F901=3, F901=4, F901=5,F901=9,F901=10,F901=11), D901-C901, IF(OR(F901=2, F901=6, F901=7,F901=8,F901=12), C901-D901, ""))</f>
        <v>-6.9999999999999993E-3</v>
      </c>
      <c r="AE902" s="4">
        <v>2.5873708565067929E-3</v>
      </c>
      <c r="AJ902" s="4">
        <f>IF(OR(F901=1,F901=2, F901=3,F901=9,F901=11,F901=12), C901-E901, IF(OR( F901=4, F901=5,F901=6, F901=7,F901=8,F901=10), E901-C901, ""))</f>
        <v>0</v>
      </c>
      <c r="AK902" s="4">
        <v>-6.0146196937812136E-4</v>
      </c>
      <c r="AP902" s="4">
        <f>IF(OR(F901=1, F901=3,F901=4, F901=5,F901=9,F901=10,F901=11), D901-E901, IF(OR(F901=2,F901=6, F901=7,F901=8,F901=12), E901-D901, ""))</f>
        <v>-6.9999999999999993E-3</v>
      </c>
      <c r="AQ902" s="4">
        <v>1.9859088871286715E-3</v>
      </c>
    </row>
    <row r="903" spans="1:43" x14ac:dyDescent="0.3">
      <c r="A903" s="1">
        <v>41138</v>
      </c>
      <c r="B903" s="2">
        <v>5.9999999999999995E-4</v>
      </c>
      <c r="C903" s="2">
        <v>6.9999999999999999E-4</v>
      </c>
      <c r="D903" s="2">
        <v>-8.0000000000000004E-4</v>
      </c>
      <c r="E903" s="2">
        <v>-4.0000000000000001E-3</v>
      </c>
      <c r="F903">
        <f t="shared" si="46"/>
        <v>8</v>
      </c>
      <c r="G903">
        <f t="shared" si="47"/>
        <v>2012</v>
      </c>
      <c r="L903" s="4">
        <f>IF(OR(F902=1, F902=3, F902=4, F902=5, F902=6,F902=9,F902=10,F902=11), B902-C902, IF(OR(F902=2, F902=7,F902=8,F902=12), C902-B902, ""))</f>
        <v>-9.9999999999999829E-5</v>
      </c>
      <c r="M903" s="4">
        <v>1.9627044947141507E-4</v>
      </c>
      <c r="R903" s="4">
        <f>IF(OR(F902=1, F902=4, F902=9,F902=10,F902=11), D902-B902, IF(OR(F902=2,F902=3,F902=5,F902=6, F902=7,F902=8,F902=12), B902-D902, ""))</f>
        <v>5.6000000000000008E-3</v>
      </c>
      <c r="S903" s="4">
        <v>-3.5217995111573776E-3</v>
      </c>
      <c r="X903" s="2">
        <f>IF(OR(F902=1, F902=3, F902=4, F902=5,F902=9,F902=10,F902=11), B902-E902, IF(OR(F902=2, F902=6, F902=7,F902=8,F902=12), E902-B902, ""))</f>
        <v>8.6E-3</v>
      </c>
      <c r="Y903" s="4">
        <v>2.1779631564349238E-4</v>
      </c>
      <c r="AD903" s="4">
        <f>IF(OR(F902=1, F902=3, F902=4, F902=5,F902=9,F902=10,F902=11), D902-C902, IF(OR(F902=2, F902=6, F902=7,F902=8,F902=12), C902-D902, ""))</f>
        <v>5.5000000000000005E-3</v>
      </c>
      <c r="AE903" s="4">
        <v>-3.3255290616859626E-3</v>
      </c>
      <c r="AJ903" s="4">
        <f>IF(OR(F902=1,F902=2, F902=3,F902=9,F902=11,F902=12), C902-E902, IF(OR( F902=4, F902=5,F902=6, F902=7,F902=8,F902=10), E902-C902, ""))</f>
        <v>8.6999999999999994E-3</v>
      </c>
      <c r="AK903" s="4">
        <v>2.1525866172077308E-5</v>
      </c>
      <c r="AP903" s="4">
        <f>IF(OR(F902=1, F902=3,F902=4, F902=5,F902=9,F902=10,F902=11), D902-E902, IF(OR(F902=2,F902=6, F902=7,F902=8,F902=12), E902-D902, ""))</f>
        <v>1.4200000000000001E-2</v>
      </c>
      <c r="AQ903" s="4">
        <v>-3.3040031955138853E-3</v>
      </c>
    </row>
    <row r="904" spans="1:43" x14ac:dyDescent="0.3">
      <c r="A904" s="1">
        <v>41142</v>
      </c>
      <c r="B904" s="2">
        <v>1.0200000000000001E-2</v>
      </c>
      <c r="C904" s="2">
        <v>1.1900000000000001E-2</v>
      </c>
      <c r="D904" s="2">
        <v>5.0000000000000001E-3</v>
      </c>
      <c r="E904" s="2">
        <v>1.9E-3</v>
      </c>
      <c r="F904">
        <f t="shared" si="46"/>
        <v>8</v>
      </c>
      <c r="G904">
        <f t="shared" si="47"/>
        <v>2012</v>
      </c>
      <c r="L904" s="4">
        <f>IF(OR(F903=1, F903=3, F903=4, F903=5, F903=6,F903=9,F903=10,F903=11), B903-C903, IF(OR(F903=2, F903=7,F903=8,F903=12), C903-B903, ""))</f>
        <v>1.0000000000000005E-4</v>
      </c>
      <c r="M904" s="4">
        <v>-3.8591931772571399E-4</v>
      </c>
      <c r="R904" s="4">
        <f>IF(OR(F903=1, F903=4, F903=9,F903=10,F903=11), D903-B903, IF(OR(F903=2,F903=3,F903=5,F903=6, F903=7,F903=8,F903=12), B903-D903, ""))</f>
        <v>1.4E-3</v>
      </c>
      <c r="S904" s="4">
        <v>2.26756755511048E-3</v>
      </c>
      <c r="X904" s="2">
        <f>IF(OR(F903=1, F903=3, F903=4, F903=5,F903=9,F903=10,F903=11), B903-E903, IF(OR(F903=2, F903=6, F903=7,F903=8,F903=12), E903-B903, ""))</f>
        <v>-4.5999999999999999E-3</v>
      </c>
      <c r="Y904" s="4">
        <v>1.2717059531143398E-3</v>
      </c>
      <c r="AD904" s="4">
        <f>IF(OR(F903=1, F903=3, F903=4, F903=5,F903=9,F903=10,F903=11), D903-C903, IF(OR(F903=2, F903=6, F903=7,F903=8,F903=12), C903-D903, ""))</f>
        <v>1.5E-3</v>
      </c>
      <c r="AE904" s="4">
        <v>1.881648237384766E-3</v>
      </c>
      <c r="AJ904" s="4">
        <f>IF(OR(F903=1,F903=2, F903=3,F903=9,F903=11,F903=12), C903-E903, IF(OR( F903=4, F903=5,F903=6, F903=7,F903=8,F903=10), E903-C903, ""))</f>
        <v>-4.7000000000000002E-3</v>
      </c>
      <c r="AK904" s="4">
        <v>1.6576252708400538E-3</v>
      </c>
      <c r="AP904" s="4">
        <f>IF(OR(F903=1, F903=3,F903=4, F903=5,F903=9,F903=10,F903=11), D903-E903, IF(OR(F903=2,F903=6, F903=7,F903=8,F903=12), E903-D903, ""))</f>
        <v>-3.2000000000000002E-3</v>
      </c>
      <c r="AQ904" s="4">
        <v>3.5392735082248198E-3</v>
      </c>
    </row>
    <row r="905" spans="1:43" x14ac:dyDescent="0.3">
      <c r="A905" s="1">
        <v>41143</v>
      </c>
      <c r="B905" s="2">
        <v>-1.5E-3</v>
      </c>
      <c r="C905" s="2">
        <v>-3.3E-3</v>
      </c>
      <c r="D905" s="2">
        <v>2.9999999999999997E-4</v>
      </c>
      <c r="E905" s="2">
        <v>1.0999999999999999E-2</v>
      </c>
      <c r="F905">
        <f t="shared" si="46"/>
        <v>8</v>
      </c>
      <c r="G905">
        <f t="shared" si="47"/>
        <v>2012</v>
      </c>
      <c r="L905" s="4">
        <f>IF(OR(F904=1, F904=3, F904=4, F904=5, F904=6,F904=9,F904=10,F904=11), B904-C904, IF(OR(F904=2, F904=7,F904=8,F904=12), C904-B904, ""))</f>
        <v>1.7000000000000001E-3</v>
      </c>
      <c r="M905" s="4">
        <v>1.8798610597814602E-3</v>
      </c>
      <c r="R905" s="4">
        <f>IF(OR(F904=1, F904=4, F904=9,F904=10,F904=11), D904-B904, IF(OR(F904=2,F904=3,F904=5,F904=6, F904=7,F904=8,F904=12), B904-D904, ""))</f>
        <v>5.2000000000000006E-3</v>
      </c>
      <c r="S905" s="4">
        <v>3.5616109830654093E-4</v>
      </c>
      <c r="X905" s="2">
        <f>IF(OR(F904=1, F904=3, F904=4, F904=5,F904=9,F904=10,F904=11), B904-E904, IF(OR(F904=2, F904=6, F904=7,F904=8,F904=12), E904-B904, ""))</f>
        <v>-8.3000000000000001E-3</v>
      </c>
      <c r="Y905" s="4">
        <v>4.0497266247701137E-4</v>
      </c>
      <c r="AD905" s="4">
        <f>IF(OR(F904=1, F904=3, F904=4, F904=5,F904=9,F904=10,F904=11), D904-C904, IF(OR(F904=2, F904=6, F904=7,F904=8,F904=12), C904-D904, ""))</f>
        <v>6.9000000000000008E-3</v>
      </c>
      <c r="AE905" s="4">
        <v>2.2360221580880009E-3</v>
      </c>
      <c r="AJ905" s="4">
        <f>IF(OR(F904=1,F904=2, F904=3,F904=9,F904=11,F904=12), C904-E904, IF(OR( F904=4, F904=5,F904=6, F904=7,F904=8,F904=10), E904-C904, ""))</f>
        <v>-0.01</v>
      </c>
      <c r="AK905" s="4">
        <v>-1.4748883973044488E-3</v>
      </c>
      <c r="AP905" s="4">
        <f>IF(OR(F904=1, F904=3,F904=4, F904=5,F904=9,F904=10,F904=11), D904-E904, IF(OR(F904=2,F904=6, F904=7,F904=8,F904=12), E904-D904, ""))</f>
        <v>-3.1000000000000003E-3</v>
      </c>
      <c r="AQ905" s="4">
        <v>7.6113376078355236E-4</v>
      </c>
    </row>
    <row r="906" spans="1:43" x14ac:dyDescent="0.3">
      <c r="A906" s="1">
        <v>41144</v>
      </c>
      <c r="B906" s="2">
        <v>5.0000000000000001E-4</v>
      </c>
      <c r="C906" s="2">
        <v>-3.7000000000000002E-3</v>
      </c>
      <c r="D906" s="2">
        <v>-1.4E-3</v>
      </c>
      <c r="E906" s="2">
        <v>-2.0999999999999999E-3</v>
      </c>
      <c r="F906">
        <f t="shared" si="46"/>
        <v>8</v>
      </c>
      <c r="G906">
        <f t="shared" si="47"/>
        <v>2012</v>
      </c>
      <c r="L906" s="4">
        <f>IF(OR(F905=1, F905=3, F905=4, F905=5, F905=6,F905=9,F905=10,F905=11), B905-C905, IF(OR(F905=2, F905=7,F905=8,F905=12), C905-B905, ""))</f>
        <v>-1.8E-3</v>
      </c>
      <c r="M906" s="4">
        <v>7.9743894466566545E-3</v>
      </c>
      <c r="R906" s="4">
        <f>IF(OR(F905=1, F905=4, F905=9,F905=10,F905=11), D905-B905, IF(OR(F905=2,F905=3,F905=5,F905=6, F905=7,F905=8,F905=12), B905-D905, ""))</f>
        <v>-1.8E-3</v>
      </c>
      <c r="S906" s="4">
        <v>1.1890482010727017E-3</v>
      </c>
      <c r="X906" s="2">
        <f>IF(OR(F905=1, F905=3, F905=4, F905=5,F905=9,F905=10,F905=11), B905-E905, IF(OR(F905=2, F905=6, F905=7,F905=8,F905=12), E905-B905, ""))</f>
        <v>1.2499999999999999E-2</v>
      </c>
      <c r="Y906" s="4">
        <v>8.2826180951587423E-3</v>
      </c>
      <c r="AD906" s="4">
        <f>IF(OR(F905=1, F905=3, F905=4, F905=5,F905=9,F905=10,F905=11), D905-C905, IF(OR(F905=2, F905=6, F905=7,F905=8,F905=12), C905-D905, ""))</f>
        <v>-3.5999999999999999E-3</v>
      </c>
      <c r="AE906" s="4">
        <v>9.1634376477293562E-3</v>
      </c>
      <c r="AJ906" s="4">
        <f>IF(OR(F905=1,F905=2, F905=3,F905=9,F905=11,F905=12), C905-E905, IF(OR( F905=4, F905=5,F905=6, F905=7,F905=8,F905=10), E905-C905, ""))</f>
        <v>1.43E-2</v>
      </c>
      <c r="AK906" s="4">
        <v>3.082286485020869E-4</v>
      </c>
      <c r="AP906" s="4">
        <f>IF(OR(F905=1, F905=3,F905=4, F905=5,F905=9,F905=10,F905=11), D905-E905, IF(OR(F905=2,F905=6, F905=7,F905=8,F905=12), E905-D905, ""))</f>
        <v>1.0699999999999999E-2</v>
      </c>
      <c r="AQ906" s="4">
        <v>9.471666296231444E-3</v>
      </c>
    </row>
    <row r="907" spans="1:43" x14ac:dyDescent="0.3">
      <c r="A907" s="1">
        <v>41145</v>
      </c>
      <c r="B907" s="2">
        <v>-5.3E-3</v>
      </c>
      <c r="C907" s="2">
        <v>-8.2000000000000007E-3</v>
      </c>
      <c r="D907" s="2">
        <v>-1.1900000000000001E-2</v>
      </c>
      <c r="E907" s="2">
        <v>2.0000000000000001E-4</v>
      </c>
      <c r="F907">
        <f t="shared" si="46"/>
        <v>8</v>
      </c>
      <c r="G907">
        <f t="shared" si="47"/>
        <v>2012</v>
      </c>
      <c r="L907" s="4">
        <f>IF(OR(F906=1, F906=3, F906=4, F906=5, F906=6,F906=9,F906=10,F906=11), B906-C906, IF(OR(F906=2, F906=7,F906=8,F906=12), C906-B906, ""))</f>
        <v>-4.2000000000000006E-3</v>
      </c>
      <c r="M907" s="4">
        <v>6.5813362490133509E-4</v>
      </c>
      <c r="R907" s="4">
        <f>IF(OR(F906=1, F906=4, F906=9,F906=10,F906=11), D906-B906, IF(OR(F906=2,F906=3,F906=5,F906=6, F906=7,F906=8,F906=12), B906-D906, ""))</f>
        <v>1.9E-3</v>
      </c>
      <c r="S907" s="4">
        <v>4.02049785114671E-3</v>
      </c>
      <c r="X907" s="2">
        <f>IF(OR(F906=1, F906=3, F906=4, F906=5,F906=9,F906=10,F906=11), B906-E906, IF(OR(F906=2, F906=6, F906=7,F906=8,F906=12), E906-B906, ""))</f>
        <v>-2.5999999999999999E-3</v>
      </c>
      <c r="Y907" s="4">
        <v>6.5648391412052171E-4</v>
      </c>
      <c r="AD907" s="4">
        <f>IF(OR(F906=1, F906=3, F906=4, F906=5,F906=9,F906=10,F906=11), D906-C906, IF(OR(F906=2, F906=6, F906=7,F906=8,F906=12), C906-D906, ""))</f>
        <v>-2.3E-3</v>
      </c>
      <c r="AE907" s="4">
        <v>4.6786314760480455E-3</v>
      </c>
      <c r="AJ907" s="4">
        <f>IF(OR(F906=1,F906=2, F906=3,F906=9,F906=11,F906=12), C906-E906, IF(OR( F906=4, F906=5,F906=6, F906=7,F906=8,F906=10), E906-C906, ""))</f>
        <v>1.6000000000000003E-3</v>
      </c>
      <c r="AK907" s="4">
        <v>-1.6497107808133814E-6</v>
      </c>
      <c r="AP907" s="4">
        <f>IF(OR(F906=1, F906=3,F906=4, F906=5,F906=9,F906=10,F906=11), D906-E906, IF(OR(F906=2,F906=6, F906=7,F906=8,F906=12), E906-D906, ""))</f>
        <v>-6.9999999999999988E-4</v>
      </c>
      <c r="AQ907" s="4">
        <v>4.6769817652672317E-3</v>
      </c>
    </row>
    <row r="908" spans="1:43" x14ac:dyDescent="0.3">
      <c r="A908" s="1">
        <v>41148</v>
      </c>
      <c r="B908" s="2">
        <v>-6.7999999999999996E-3</v>
      </c>
      <c r="C908" s="2">
        <v>-1.4E-2</v>
      </c>
      <c r="D908" s="2">
        <v>-1.77E-2</v>
      </c>
      <c r="E908" s="2">
        <v>-3.8E-3</v>
      </c>
      <c r="F908">
        <f t="shared" si="46"/>
        <v>8</v>
      </c>
      <c r="G908">
        <f t="shared" si="47"/>
        <v>2012</v>
      </c>
      <c r="L908" s="4">
        <f>IF(OR(F907=1, F907=3, F907=4, F907=5, F907=6,F907=9,F907=10,F907=11), B907-C907, IF(OR(F907=2, F907=7,F907=8,F907=12), C907-B907, ""))</f>
        <v>-2.9000000000000007E-3</v>
      </c>
      <c r="M908" s="4">
        <v>-1.0264617933860749E-3</v>
      </c>
      <c r="R908" s="4">
        <f>IF(OR(F907=1, F907=4, F907=9,F907=10,F907=11), D907-B907, IF(OR(F907=2,F907=3,F907=5,F907=6, F907=7,F907=8,F907=12), B907-D907, ""))</f>
        <v>6.6000000000000008E-3</v>
      </c>
      <c r="S908" s="4">
        <v>-2.735766226721139E-3</v>
      </c>
      <c r="X908" s="2">
        <f>IF(OR(F907=1, F907=3, F907=4, F907=5,F907=9,F907=10,F907=11), B907-E907, IF(OR(F907=2, F907=6, F907=7,F907=8,F907=12), E907-B907, ""))</f>
        <v>5.4999999999999997E-3</v>
      </c>
      <c r="Y908" s="4">
        <v>-1.1314978543649663E-3</v>
      </c>
      <c r="AD908" s="4">
        <f>IF(OR(F907=1, F907=3, F907=4, F907=5,F907=9,F907=10,F907=11), D907-C907, IF(OR(F907=2, F907=6, F907=7,F907=8,F907=12), C907-D907, ""))</f>
        <v>3.7000000000000002E-3</v>
      </c>
      <c r="AE908" s="4">
        <v>-3.7622280201072139E-3</v>
      </c>
      <c r="AJ908" s="4">
        <f>IF(OR(F907=1,F907=2, F907=3,F907=9,F907=11,F907=12), C907-E907, IF(OR( F907=4, F907=5,F907=6, F907=7,F907=8,F907=10), E907-C907, ""))</f>
        <v>8.4000000000000012E-3</v>
      </c>
      <c r="AK908" s="4">
        <v>-1.050360609788914E-4</v>
      </c>
      <c r="AP908" s="4">
        <f>IF(OR(F907=1, F907=3,F907=4, F907=5,F907=9,F907=10,F907=11), D907-E907, IF(OR(F907=2,F907=6, F907=7,F907=8,F907=12), E907-D907, ""))</f>
        <v>1.2100000000000001E-2</v>
      </c>
      <c r="AQ908" s="4">
        <v>-3.8672640810861053E-3</v>
      </c>
    </row>
    <row r="909" spans="1:43" x14ac:dyDescent="0.3">
      <c r="A909" s="1">
        <v>41149</v>
      </c>
      <c r="B909" s="2">
        <v>-2.8999999999999998E-3</v>
      </c>
      <c r="C909" s="2">
        <v>-6.4000000000000003E-3</v>
      </c>
      <c r="D909" s="2">
        <v>-8.9999999999999993E-3</v>
      </c>
      <c r="E909" s="2">
        <v>-5.8999999999999999E-3</v>
      </c>
      <c r="F909">
        <f t="shared" si="46"/>
        <v>8</v>
      </c>
      <c r="G909">
        <f t="shared" si="47"/>
        <v>2012</v>
      </c>
      <c r="L909" s="4">
        <f>IF(OR(F908=1, F908=3, F908=4, F908=5, F908=6,F908=9,F908=10,F908=11), B908-C908, IF(OR(F908=2, F908=7,F908=8,F908=12), C908-B908, ""))</f>
        <v>-7.2000000000000007E-3</v>
      </c>
      <c r="M909" s="4">
        <v>-7.4442597121743281E-4</v>
      </c>
      <c r="R909" s="4">
        <f>IF(OR(F908=1, F908=4, F908=9,F908=10,F908=11), D908-B908, IF(OR(F908=2,F908=3,F908=5,F908=6, F908=7,F908=8,F908=12), B908-D908, ""))</f>
        <v>1.09E-2</v>
      </c>
      <c r="S909" s="4">
        <v>4.5329743394159809E-3</v>
      </c>
      <c r="X909" s="2">
        <f>IF(OR(F908=1, F908=3, F908=4, F908=5,F908=9,F908=10,F908=11), B908-E908, IF(OR(F908=2, F908=6, F908=7,F908=8,F908=12), E908-B908, ""))</f>
        <v>2.9999999999999996E-3</v>
      </c>
      <c r="Y909" s="4">
        <v>5.0807374194809102E-4</v>
      </c>
      <c r="AD909" s="4">
        <f>IF(OR(F908=1, F908=3, F908=4, F908=5,F908=9,F908=10,F908=11), D908-C908, IF(OR(F908=2, F908=6, F908=7,F908=8,F908=12), C908-D908, ""))</f>
        <v>3.7000000000000002E-3</v>
      </c>
      <c r="AE909" s="4">
        <v>3.7885483681985486E-3</v>
      </c>
      <c r="AJ909" s="4">
        <f>IF(OR(F908=1,F908=2, F908=3,F908=9,F908=11,F908=12), C908-E908, IF(OR( F908=4, F908=5,F908=6, F908=7,F908=8,F908=10), E908-C908, ""))</f>
        <v>1.0200000000000001E-2</v>
      </c>
      <c r="AK909" s="4">
        <v>1.2524997131655238E-3</v>
      </c>
      <c r="AP909" s="4">
        <f>IF(OR(F908=1, F908=3,F908=4, F908=5,F908=9,F908=10,F908=11), D908-E908, IF(OR(F908=2,F908=6, F908=7,F908=8,F908=12), E908-D908, ""))</f>
        <v>1.3900000000000001E-2</v>
      </c>
      <c r="AQ909" s="4">
        <v>5.041048081364072E-3</v>
      </c>
    </row>
    <row r="910" spans="1:43" x14ac:dyDescent="0.3">
      <c r="A910" s="1">
        <v>41150</v>
      </c>
      <c r="B910" s="2">
        <v>-8.8000000000000005E-3</v>
      </c>
      <c r="C910" s="2">
        <v>-7.0000000000000001E-3</v>
      </c>
      <c r="D910" s="2">
        <v>-4.7000000000000002E-3</v>
      </c>
      <c r="E910" s="2">
        <v>-2.7000000000000001E-3</v>
      </c>
      <c r="F910">
        <f t="shared" si="46"/>
        <v>8</v>
      </c>
      <c r="G910">
        <f t="shared" si="47"/>
        <v>2012</v>
      </c>
      <c r="L910" s="4">
        <f>IF(OR(F909=1, F909=3, F909=4, F909=5, F909=6,F909=9,F909=10,F909=11), B909-C909, IF(OR(F909=2, F909=7,F909=8,F909=12), C909-B909, ""))</f>
        <v>-3.5000000000000005E-3</v>
      </c>
      <c r="M910" s="4">
        <v>-4.8591118880686943E-3</v>
      </c>
      <c r="R910" s="4">
        <f>IF(OR(F909=1, F909=4, F909=9,F909=10,F909=11), D909-B909, IF(OR(F909=2,F909=3,F909=5,F909=6, F909=7,F909=8,F909=12), B909-D909, ""))</f>
        <v>6.0999999999999995E-3</v>
      </c>
      <c r="S910" s="4">
        <v>2.5005376851790664E-3</v>
      </c>
      <c r="X910" s="2">
        <f>IF(OR(F909=1, F909=3, F909=4, F909=5,F909=9,F909=10,F909=11), B909-E909, IF(OR(F909=2, F909=6, F909=7,F909=8,F909=12), E909-B909, ""))</f>
        <v>-3.0000000000000001E-3</v>
      </c>
      <c r="Y910" s="4">
        <v>-5.3549515657476997E-3</v>
      </c>
      <c r="AD910" s="4">
        <f>IF(OR(F909=1, F909=3, F909=4, F909=5,F909=9,F909=10,F909=11), D909-C909, IF(OR(F909=2, F909=6, F909=7,F909=8,F909=12), C909-D909, ""))</f>
        <v>2.599999999999999E-3</v>
      </c>
      <c r="AE910" s="4">
        <v>-2.3585742028896278E-3</v>
      </c>
      <c r="AJ910" s="4">
        <f>IF(OR(F909=1,F909=2, F909=3,F909=9,F909=11,F909=12), C909-E909, IF(OR( F909=4, F909=5,F909=6, F909=7,F909=8,F909=10), E909-C909, ""))</f>
        <v>5.0000000000000044E-4</v>
      </c>
      <c r="AK910" s="4">
        <v>-4.9583967767900545E-4</v>
      </c>
      <c r="AP910" s="4">
        <f>IF(OR(F909=1, F909=3,F909=4, F909=5,F909=9,F909=10,F909=11), D909-E909, IF(OR(F909=2,F909=6, F909=7,F909=8,F909=12), E909-D909, ""))</f>
        <v>3.0999999999999995E-3</v>
      </c>
      <c r="AQ910" s="4">
        <v>-2.8544138805686333E-3</v>
      </c>
    </row>
    <row r="911" spans="1:43" x14ac:dyDescent="0.3">
      <c r="A911" s="1">
        <v>41151</v>
      </c>
      <c r="B911" s="2">
        <v>5.1999999999999998E-3</v>
      </c>
      <c r="C911" s="2">
        <v>9.7000000000000003E-3</v>
      </c>
      <c r="D911" s="2">
        <v>7.3000000000000001E-3</v>
      </c>
      <c r="E911" s="2">
        <v>-8.0000000000000002E-3</v>
      </c>
      <c r="F911">
        <f t="shared" si="46"/>
        <v>8</v>
      </c>
      <c r="G911">
        <f t="shared" si="47"/>
        <v>2012</v>
      </c>
      <c r="L911" s="4">
        <f>IF(OR(F910=1, F910=3, F910=4, F910=5, F910=6,F910=9,F910=10,F910=11), B910-C910, IF(OR(F910=2, F910=7,F910=8,F910=12), C910-B910, ""))</f>
        <v>1.8000000000000004E-3</v>
      </c>
      <c r="M911" s="4">
        <v>4.1669159750823111E-3</v>
      </c>
      <c r="R911" s="4">
        <f>IF(OR(F910=1, F910=4, F910=9,F910=10,F910=11), D910-B910, IF(OR(F910=2,F910=3,F910=5,F910=6, F910=7,F910=8,F910=12), B910-D910, ""))</f>
        <v>-4.1000000000000003E-3</v>
      </c>
      <c r="S911" s="4">
        <v>-1.1766066531629718E-3</v>
      </c>
      <c r="X911" s="2">
        <f>IF(OR(F910=1, F910=3, F910=4, F910=5,F910=9,F910=10,F910=11), B910-E910, IF(OR(F910=2, F910=6, F910=7,F910=8,F910=12), E910-B910, ""))</f>
        <v>6.1000000000000004E-3</v>
      </c>
      <c r="Y911" s="4">
        <v>4.6105903000542145E-3</v>
      </c>
      <c r="AD911" s="4">
        <f>IF(OR(F910=1, F910=3, F910=4, F910=5,F910=9,F910=10,F910=11), D910-C910, IF(OR(F910=2, F910=6, F910=7,F910=8,F910=12), C910-D910, ""))</f>
        <v>-2.3E-3</v>
      </c>
      <c r="AE911" s="4">
        <v>2.9903093219193393E-3</v>
      </c>
      <c r="AJ911" s="4">
        <f>IF(OR(F910=1,F910=2, F910=3,F910=9,F910=11,F910=12), C910-E910, IF(OR( F910=4, F910=5,F910=6, F910=7,F910=8,F910=10), E910-C910, ""))</f>
        <v>4.3E-3</v>
      </c>
      <c r="AK911" s="4">
        <v>4.4367432497190358E-4</v>
      </c>
      <c r="AP911" s="4">
        <f>IF(OR(F910=1, F910=3,F910=4, F910=5,F910=9,F910=10,F910=11), D910-E910, IF(OR(F910=2,F910=6, F910=7,F910=8,F910=12), E910-D910, ""))</f>
        <v>2E-3</v>
      </c>
      <c r="AQ911" s="4">
        <v>3.4339836468912427E-3</v>
      </c>
    </row>
    <row r="912" spans="1:43" x14ac:dyDescent="0.3">
      <c r="A912" s="1">
        <v>41152</v>
      </c>
      <c r="B912" s="2">
        <v>-1.06E-2</v>
      </c>
      <c r="C912" s="2">
        <v>-5.1000000000000004E-3</v>
      </c>
      <c r="D912" s="2">
        <v>-9.4000000000000004E-3</v>
      </c>
      <c r="E912" s="2">
        <v>2.8999999999999998E-3</v>
      </c>
      <c r="F912">
        <f t="shared" si="46"/>
        <v>8</v>
      </c>
      <c r="G912">
        <f t="shared" si="47"/>
        <v>2012</v>
      </c>
      <c r="L912" s="4">
        <f>IF(OR(F911=1, F911=3, F911=4, F911=5, F911=6,F911=9,F911=10,F911=11), B911-C911, IF(OR(F911=2, F911=7,F911=8,F911=12), C911-B911, ""))</f>
        <v>4.5000000000000005E-3</v>
      </c>
      <c r="M912" s="4">
        <v>2.3904145521675595E-3</v>
      </c>
      <c r="R912" s="4">
        <f>IF(OR(F911=1, F911=4, F911=9,F911=10,F911=11), D911-B911, IF(OR(F911=2,F911=3,F911=5,F911=6, F911=7,F911=8,F911=12), B911-D911, ""))</f>
        <v>-2.1000000000000003E-3</v>
      </c>
      <c r="S912" s="4">
        <v>-5.9684938221640413E-4</v>
      </c>
      <c r="X912" s="2">
        <f>IF(OR(F911=1, F911=3, F911=4, F911=5,F911=9,F911=10,F911=11), B911-E911, IF(OR(F911=2, F911=6, F911=7,F911=8,F911=12), E911-B911, ""))</f>
        <v>-1.32E-2</v>
      </c>
      <c r="Y912" s="4">
        <v>9.0968329317119077E-4</v>
      </c>
      <c r="AD912" s="4">
        <f>IF(OR(F911=1, F911=3, F911=4, F911=5,F911=9,F911=10,F911=11), D911-C911, IF(OR(F911=2, F911=6, F911=7,F911=8,F911=12), C911-D911, ""))</f>
        <v>2.4000000000000002E-3</v>
      </c>
      <c r="AE912" s="4">
        <v>1.7935651699511556E-3</v>
      </c>
      <c r="AJ912" s="4">
        <f>IF(OR(F911=1,F911=2, F911=3,F911=9,F911=11,F911=12), C911-E911, IF(OR( F911=4, F911=5,F911=6, F911=7,F911=8,F911=10), E911-C911, ""))</f>
        <v>-1.77E-2</v>
      </c>
      <c r="AK912" s="4">
        <v>-1.4807312589963689E-3</v>
      </c>
      <c r="AP912" s="4">
        <f>IF(OR(F911=1, F911=3,F911=4, F911=5,F911=9,F911=10,F911=11), D911-E911, IF(OR(F911=2,F911=6, F911=7,F911=8,F911=12), E911-D911, ""))</f>
        <v>-1.5300000000000001E-2</v>
      </c>
      <c r="AQ912" s="4">
        <v>3.1283391095478664E-4</v>
      </c>
    </row>
    <row r="913" spans="1:43" x14ac:dyDescent="0.3">
      <c r="A913" s="1">
        <v>41155</v>
      </c>
      <c r="B913" s="2">
        <v>-8.9999999999999998E-4</v>
      </c>
      <c r="C913" s="2">
        <v>-3.5000000000000001E-3</v>
      </c>
      <c r="D913" s="2">
        <v>-2.8E-3</v>
      </c>
      <c r="E913" s="2">
        <v>-6.4000000000000003E-3</v>
      </c>
      <c r="F913">
        <f t="shared" si="46"/>
        <v>9</v>
      </c>
      <c r="G913">
        <f t="shared" si="47"/>
        <v>2012</v>
      </c>
      <c r="L913" s="4">
        <f>IF(OR(F912=1, F912=3, F912=4, F912=5, F912=6,F912=9,F912=10,F912=11), B912-C912, IF(OR(F912=2, F912=7,F912=8,F912=12), C912-B912, ""))</f>
        <v>5.4999999999999997E-3</v>
      </c>
      <c r="M913" s="4">
        <v>8.5859513806555918E-4</v>
      </c>
      <c r="R913" s="4">
        <f>IF(OR(F912=1, F912=4, F912=9,F912=10,F912=11), D912-B912, IF(OR(F912=2,F912=3,F912=5,F912=6, F912=7,F912=8,F912=12), B912-D912, ""))</f>
        <v>-1.1999999999999997E-3</v>
      </c>
      <c r="S913" s="4">
        <v>-1.0884488494175108E-3</v>
      </c>
      <c r="X913" s="2">
        <f>IF(OR(F912=1, F912=3, F912=4, F912=5,F912=9,F912=10,F912=11), B912-E912, IF(OR(F912=2, F912=6, F912=7,F912=8,F912=12), E912-B912, ""))</f>
        <v>1.35E-2</v>
      </c>
      <c r="Y913" s="4">
        <v>1.0609387826024368E-3</v>
      </c>
      <c r="AD913" s="4">
        <f>IF(OR(F912=1, F912=3, F912=4, F912=5,F912=9,F912=10,F912=11), D912-C912, IF(OR(F912=2, F912=6, F912=7,F912=8,F912=12), C912-D912, ""))</f>
        <v>4.3E-3</v>
      </c>
      <c r="AE913" s="4">
        <v>-2.2985371135195165E-4</v>
      </c>
      <c r="AJ913" s="4">
        <f>IF(OR(F912=1,F912=2, F912=3,F912=9,F912=11,F912=12), C912-E912, IF(OR( F912=4, F912=5,F912=6, F912=7,F912=8,F912=10), E912-C912, ""))</f>
        <v>8.0000000000000002E-3</v>
      </c>
      <c r="AK913" s="4">
        <v>2.0234364453687766E-4</v>
      </c>
      <c r="AP913" s="4">
        <f>IF(OR(F912=1, F912=3,F912=4, F912=5,F912=9,F912=10,F912=11), D912-E912, IF(OR(F912=2,F912=6, F912=7,F912=8,F912=12), E912-D912, ""))</f>
        <v>1.23E-2</v>
      </c>
      <c r="AQ913" s="4">
        <v>-2.7510066815073994E-5</v>
      </c>
    </row>
    <row r="914" spans="1:43" x14ac:dyDescent="0.3">
      <c r="A914" s="1">
        <v>41156</v>
      </c>
      <c r="B914" s="2">
        <v>3.8999999999999998E-3</v>
      </c>
      <c r="C914" s="2">
        <v>5.9999999999999995E-4</v>
      </c>
      <c r="D914" s="2">
        <v>5.7999999999999996E-3</v>
      </c>
      <c r="E914" s="2">
        <v>-2.5999999999999999E-3</v>
      </c>
      <c r="F914">
        <f t="shared" si="46"/>
        <v>9</v>
      </c>
      <c r="G914">
        <f t="shared" si="47"/>
        <v>2012</v>
      </c>
      <c r="L914" s="4">
        <f>IF(OR(F913=1, F913=3, F913=4, F913=5, F913=6,F913=9,F913=10,F913=11), B913-C913, IF(OR(F913=2, F913=7,F913=8,F913=12), C913-B913, ""))</f>
        <v>2.5999999999999999E-3</v>
      </c>
      <c r="M914" s="4">
        <v>-4.1639577251788998E-3</v>
      </c>
      <c r="R914" s="4">
        <f>IF(OR(F913=1, F913=4, F913=9,F913=10,F913=11), D913-B913, IF(OR(F913=2,F913=3,F913=5,F913=6, F913=7,F913=8,F913=12), B913-D913, ""))</f>
        <v>-1.9E-3</v>
      </c>
      <c r="S914" s="4">
        <v>-4.4527639864039171E-3</v>
      </c>
      <c r="X914" s="2">
        <f>IF(OR(F913=1, F913=3, F913=4, F913=5,F913=9,F913=10,F913=11), B913-E913, IF(OR(F913=2, F913=6, F913=7,F913=8,F913=12), E913-B913, ""))</f>
        <v>5.5000000000000005E-3</v>
      </c>
      <c r="Y914" s="4">
        <v>-5.4860126139067511E-3</v>
      </c>
      <c r="AD914" s="4">
        <f>IF(OR(F913=1, F913=3, F913=4, F913=5,F913=9,F913=10,F913=11), D913-C913, IF(OR(F913=2, F913=6, F913=7,F913=8,F913=12), C913-D913, ""))</f>
        <v>7.000000000000001E-4</v>
      </c>
      <c r="AE914" s="4">
        <v>-8.6167217115828178E-3</v>
      </c>
      <c r="AJ914" s="4">
        <f>IF(OR(F913=1,F913=2, F913=3,F913=9,F913=11,F913=12), C913-E913, IF(OR( F913=4, F913=5,F913=6, F913=7,F913=8,F913=10), E913-C913, ""))</f>
        <v>2.9000000000000002E-3</v>
      </c>
      <c r="AK914" s="4">
        <v>-1.3220548887278513E-3</v>
      </c>
      <c r="AP914" s="4">
        <f>IF(OR(F913=1, F913=3,F913=4, F913=5,F913=9,F913=10,F913=11), D913-E913, IF(OR(F913=2,F913=6, F913=7,F913=8,F913=12), E913-D913, ""))</f>
        <v>3.6000000000000003E-3</v>
      </c>
      <c r="AQ914" s="4">
        <v>-9.9387766003106691E-3</v>
      </c>
    </row>
    <row r="915" spans="1:43" x14ac:dyDescent="0.3">
      <c r="A915" s="1">
        <v>41157</v>
      </c>
      <c r="B915" s="2">
        <v>-9.1999999999999998E-3</v>
      </c>
      <c r="C915" s="2">
        <v>-1.4200000000000001E-2</v>
      </c>
      <c r="D915" s="2">
        <v>-1.9199999999999998E-2</v>
      </c>
      <c r="E915" s="2">
        <v>3.2000000000000002E-3</v>
      </c>
      <c r="F915">
        <f t="shared" si="46"/>
        <v>9</v>
      </c>
      <c r="G915">
        <f t="shared" si="47"/>
        <v>2012</v>
      </c>
      <c r="L915" s="4">
        <f>IF(OR(F914=1, F914=3, F914=4, F914=5, F914=6,F914=9,F914=10,F914=11), B914-C914, IF(OR(F914=2, F914=7,F914=8,F914=12), C914-B914, ""))</f>
        <v>3.3E-3</v>
      </c>
      <c r="M915" s="4">
        <v>-1.6430014241518363E-3</v>
      </c>
      <c r="R915" s="4">
        <f>IF(OR(F914=1, F914=4, F914=9,F914=10,F914=11), D914-B914, IF(OR(F914=2,F914=3,F914=5,F914=6, F914=7,F914=8,F914=12), B914-D914, ""))</f>
        <v>1.8999999999999998E-3</v>
      </c>
      <c r="S915" s="4">
        <v>3.4118118179048656E-3</v>
      </c>
      <c r="X915" s="2">
        <f>IF(OR(F914=1, F914=3, F914=4, F914=5,F914=9,F914=10,F914=11), B914-E914, IF(OR(F914=2, F914=6, F914=7,F914=8,F914=12), E914-B914, ""))</f>
        <v>6.4999999999999997E-3</v>
      </c>
      <c r="Y915" s="4">
        <v>-1.7471818594563147E-3</v>
      </c>
      <c r="AD915" s="4">
        <f>IF(OR(F914=1, F914=3, F914=4, F914=5,F914=9,F914=10,F914=11), D914-C914, IF(OR(F914=2, F914=6, F914=7,F914=8,F914=12), C914-D914, ""))</f>
        <v>5.1999999999999998E-3</v>
      </c>
      <c r="AE915" s="4">
        <v>1.7688103937530293E-3</v>
      </c>
      <c r="AJ915" s="4">
        <f>IF(OR(F914=1,F914=2, F914=3,F914=9,F914=11,F914=12), C914-E914, IF(OR( F914=4, F914=5,F914=6, F914=7,F914=8,F914=10), E914-C914, ""))</f>
        <v>3.1999999999999997E-3</v>
      </c>
      <c r="AK915" s="4">
        <v>-1.0418043530447839E-4</v>
      </c>
      <c r="AP915" s="4">
        <f>IF(OR(F914=1, F914=3,F914=4, F914=5,F914=9,F914=10,F914=11), D914-E914, IF(OR(F914=2,F914=6, F914=7,F914=8,F914=12), E914-D914, ""))</f>
        <v>8.3999999999999995E-3</v>
      </c>
      <c r="AQ915" s="4">
        <v>1.6646299584485509E-3</v>
      </c>
    </row>
    <row r="916" spans="1:43" x14ac:dyDescent="0.3">
      <c r="A916" s="1">
        <v>41158</v>
      </c>
      <c r="B916" s="2">
        <v>2.3999999999999998E-3</v>
      </c>
      <c r="C916" s="2">
        <v>4.1000000000000003E-3</v>
      </c>
      <c r="D916" s="2">
        <v>6.6E-3</v>
      </c>
      <c r="E916" s="2">
        <v>-7.3000000000000001E-3</v>
      </c>
      <c r="F916">
        <f t="shared" si="46"/>
        <v>9</v>
      </c>
      <c r="G916">
        <f t="shared" si="47"/>
        <v>2012</v>
      </c>
      <c r="L916" s="4">
        <f>IF(OR(F915=1, F915=3, F915=4, F915=5, F915=6,F915=9,F915=10,F915=11), B915-C915, IF(OR(F915=2, F915=7,F915=8,F915=12), C915-B915, ""))</f>
        <v>5.000000000000001E-3</v>
      </c>
      <c r="M916" s="4">
        <v>-1.5588694207347891E-3</v>
      </c>
      <c r="R916" s="4">
        <f>IF(OR(F915=1, F915=4, F915=9,F915=10,F915=11), D915-B915, IF(OR(F915=2,F915=3,F915=5,F915=6, F915=7,F915=8,F915=12), B915-D915, ""))</f>
        <v>-9.9999999999999985E-3</v>
      </c>
      <c r="S916" s="4">
        <v>-2.8029871953548589E-4</v>
      </c>
      <c r="X916" s="2">
        <f>IF(OR(F915=1, F915=3, F915=4, F915=5,F915=9,F915=10,F915=11), B915-E915, IF(OR(F915=2, F915=6, F915=7,F915=8,F915=12), E915-B915, ""))</f>
        <v>-1.24E-2</v>
      </c>
      <c r="Y916" s="4">
        <v>-2.2404056405062271E-3</v>
      </c>
      <c r="AD916" s="4">
        <f>IF(OR(F915=1, F915=3, F915=4, F915=5,F915=9,F915=10,F915=11), D915-C915, IF(OR(F915=2, F915=6, F915=7,F915=8,F915=12), C915-D915, ""))</f>
        <v>-4.9999999999999975E-3</v>
      </c>
      <c r="AE916" s="4">
        <v>-1.839168140270275E-3</v>
      </c>
      <c r="AJ916" s="4">
        <f>IF(OR(F915=1,F915=2, F915=3,F915=9,F915=11,F915=12), C915-E915, IF(OR( F915=4, F915=5,F915=6, F915=7,F915=8,F915=10), E915-C915, ""))</f>
        <v>-1.7400000000000002E-2</v>
      </c>
      <c r="AK916" s="4">
        <v>-6.8153621977143797E-4</v>
      </c>
      <c r="AP916" s="4">
        <f>IF(OR(F915=1, F915=3,F915=4, F915=5,F915=9,F915=10,F915=11), D915-E915, IF(OR(F915=2,F915=6, F915=7,F915=8,F915=12), E915-D915, ""))</f>
        <v>-2.24E-2</v>
      </c>
      <c r="AQ916" s="4">
        <v>-2.5207043600417129E-3</v>
      </c>
    </row>
    <row r="917" spans="1:43" x14ac:dyDescent="0.3">
      <c r="A917" s="1">
        <v>41159</v>
      </c>
      <c r="B917" s="2">
        <v>1.9800000000000002E-2</v>
      </c>
      <c r="C917" s="2">
        <v>1.9900000000000001E-2</v>
      </c>
      <c r="D917" s="2">
        <v>2.3099999999999999E-2</v>
      </c>
      <c r="E917" s="2">
        <v>1.9E-3</v>
      </c>
      <c r="F917">
        <f t="shared" si="46"/>
        <v>9</v>
      </c>
      <c r="G917">
        <f t="shared" si="47"/>
        <v>2012</v>
      </c>
      <c r="L917" s="4">
        <f>IF(OR(F916=1, F916=3, F916=4, F916=5, F916=6,F916=9,F916=10,F916=11), B916-C916, IF(OR(F916=2, F916=7,F916=8,F916=12), C916-B916, ""))</f>
        <v>-1.7000000000000006E-3</v>
      </c>
      <c r="M917" s="4">
        <v>-4.4985301371823754E-3</v>
      </c>
      <c r="R917" s="4">
        <f>IF(OR(F916=1, F916=4, F916=9,F916=10,F916=11), D916-B916, IF(OR(F916=2,F916=3,F916=5,F916=6, F916=7,F916=8,F916=12), B916-D916, ""))</f>
        <v>4.2000000000000006E-3</v>
      </c>
      <c r="S917" s="4">
        <v>4.3808247373499992E-4</v>
      </c>
      <c r="X917" s="2">
        <f>IF(OR(F916=1, F916=3, F916=4, F916=5,F916=9,F916=10,F916=11), B916-E916, IF(OR(F916=2, F916=6, F916=7,F916=8,F916=12), E916-B916, ""))</f>
        <v>9.7000000000000003E-3</v>
      </c>
      <c r="Y917" s="4">
        <v>-3.8180390934261202E-3</v>
      </c>
      <c r="AD917" s="4">
        <f>IF(OR(F916=1, F916=3, F916=4, F916=5,F916=9,F916=10,F916=11), D916-C916, IF(OR(F916=2, F916=6, F916=7,F916=8,F916=12), C916-D916, ""))</f>
        <v>2.4999999999999996E-3</v>
      </c>
      <c r="AE917" s="4">
        <v>-4.060447663447376E-3</v>
      </c>
      <c r="AJ917" s="4">
        <f>IF(OR(F916=1,F916=2, F916=3,F916=9,F916=11,F916=12), C916-E916, IF(OR( F916=4, F916=5,F916=6, F916=7,F916=8,F916=10), E916-C916, ""))</f>
        <v>1.14E-2</v>
      </c>
      <c r="AK917" s="4">
        <v>6.8049104375625565E-4</v>
      </c>
      <c r="AP917" s="4">
        <f>IF(OR(F916=1, F916=3,F916=4, F916=5,F916=9,F916=10,F916=11), D916-E916, IF(OR(F916=2,F916=6, F916=7,F916=8,F916=12), E916-D916, ""))</f>
        <v>1.3899999999999999E-2</v>
      </c>
      <c r="AQ917" s="4">
        <v>-3.37995661969112E-3</v>
      </c>
    </row>
    <row r="918" spans="1:43" x14ac:dyDescent="0.3">
      <c r="A918" s="1">
        <v>41160</v>
      </c>
      <c r="B918" s="2">
        <v>3.0999999999999999E-3</v>
      </c>
      <c r="C918" s="2">
        <v>2.2000000000000001E-3</v>
      </c>
      <c r="D918" s="2">
        <v>2.5000000000000001E-3</v>
      </c>
      <c r="E918" s="2">
        <v>1.95E-2</v>
      </c>
      <c r="F918">
        <f t="shared" si="46"/>
        <v>9</v>
      </c>
      <c r="G918">
        <f t="shared" si="47"/>
        <v>2012</v>
      </c>
      <c r="L918" s="4">
        <f>IF(OR(F917=1, F917=3, F917=4, F917=5, F917=6,F917=9,F917=10,F917=11), B917-C917, IF(OR(F917=2, F917=7,F917=8,F917=12), C917-B917, ""))</f>
        <v>-9.9999999999999395E-5</v>
      </c>
      <c r="M918" s="4">
        <v>-1.2382155471157216E-3</v>
      </c>
      <c r="R918" s="4">
        <f>IF(OR(F917=1, F917=4, F917=9,F917=10,F917=11), D917-B917, IF(OR(F917=2,F917=3,F917=5,F917=6, F917=7,F917=8,F917=12), B917-D917, ""))</f>
        <v>3.2999999999999974E-3</v>
      </c>
      <c r="S918" s="4">
        <v>4.0899256866160118E-3</v>
      </c>
      <c r="X918" s="2">
        <f>IF(OR(F917=1, F917=3, F917=4, F917=5,F917=9,F917=10,F917=11), B917-E917, IF(OR(F917=2, F917=6, F917=7,F917=8,F917=12), E917-B917, ""))</f>
        <v>1.7900000000000003E-2</v>
      </c>
      <c r="Y918" s="4">
        <v>-2.086085335515641E-3</v>
      </c>
      <c r="AD918" s="4">
        <f>IF(OR(F917=1, F917=3, F917=4, F917=5,F917=9,F917=10,F917=11), D917-C917, IF(OR(F917=2, F917=6, F917=7,F917=8,F917=12), C917-D917, ""))</f>
        <v>3.199999999999998E-3</v>
      </c>
      <c r="AE918" s="4">
        <v>2.8517101395002901E-3</v>
      </c>
      <c r="AJ918" s="4">
        <f>IF(OR(F917=1,F917=2, F917=3,F917=9,F917=11,F917=12), C917-E917, IF(OR( F917=4, F917=5,F917=6, F917=7,F917=8,F917=10), E917-C917, ""))</f>
        <v>1.8000000000000002E-2</v>
      </c>
      <c r="AK918" s="4">
        <v>-8.4786978839991936E-4</v>
      </c>
      <c r="AP918" s="4">
        <f>IF(OR(F917=1, F917=3,F917=4, F917=5,F917=9,F917=10,F917=11), D917-E917, IF(OR(F917=2,F917=6, F917=7,F917=8,F917=12), E917-D917, ""))</f>
        <v>2.12E-2</v>
      </c>
      <c r="AQ918" s="4">
        <v>2.0038403511003708E-3</v>
      </c>
    </row>
    <row r="919" spans="1:43" x14ac:dyDescent="0.3">
      <c r="A919" s="1">
        <v>41162</v>
      </c>
      <c r="B919" s="2">
        <v>8.9999999999999998E-4</v>
      </c>
      <c r="C919" s="2">
        <v>-1.5E-3</v>
      </c>
      <c r="D919" s="2">
        <v>-7.6E-3</v>
      </c>
      <c r="E919" s="2">
        <v>3.7000000000000002E-3</v>
      </c>
      <c r="F919">
        <f t="shared" si="46"/>
        <v>9</v>
      </c>
      <c r="G919">
        <f t="shared" si="47"/>
        <v>2012</v>
      </c>
      <c r="L919" s="4">
        <f>IF(OR(F918=1, F918=3, F918=4, F918=5, F918=6,F918=9,F918=10,F918=11), B918-C918, IF(OR(F918=2, F918=7,F918=8,F918=12), C918-B918, ""))</f>
        <v>8.9999999999999976E-4</v>
      </c>
      <c r="M919" s="4">
        <v>-6.0031738316743827E-4</v>
      </c>
      <c r="R919" s="4">
        <f>IF(OR(F918=1, F918=4, F918=9,F918=10,F918=11), D918-B918, IF(OR(F918=2,F918=3,F918=5,F918=6, F918=7,F918=8,F918=12), B918-D918, ""))</f>
        <v>-5.9999999999999984E-4</v>
      </c>
      <c r="S919" s="4">
        <v>-7.2671300940054841E-4</v>
      </c>
      <c r="X919" s="2">
        <f>IF(OR(F918=1, F918=3, F918=4, F918=5,F918=9,F918=10,F918=11), B918-E918, IF(OR(F918=2, F918=6, F918=7,F918=8,F918=12), E918-B918, ""))</f>
        <v>-1.6400000000000001E-2</v>
      </c>
      <c r="Y919" s="4">
        <v>-3.4355731944647402E-4</v>
      </c>
      <c r="AD919" s="4">
        <f>IF(OR(F918=1, F918=3, F918=4, F918=5,F918=9,F918=10,F918=11), D918-C918, IF(OR(F918=2, F918=6, F918=7,F918=8,F918=12), C918-D918, ""))</f>
        <v>2.9999999999999992E-4</v>
      </c>
      <c r="AE919" s="4">
        <v>-1.3270303925679867E-3</v>
      </c>
      <c r="AJ919" s="4">
        <f>IF(OR(F918=1,F918=2, F918=3,F918=9,F918=11,F918=12), C918-E918, IF(OR( F918=4, F918=5,F918=6, F918=7,F918=8,F918=10), E918-C918, ""))</f>
        <v>-1.7299999999999999E-2</v>
      </c>
      <c r="AK919" s="4">
        <v>2.5676006372096424E-4</v>
      </c>
      <c r="AP919" s="4">
        <f>IF(OR(F918=1, F918=3,F918=4, F918=5,F918=9,F918=10,F918=11), D918-E918, IF(OR(F918=2,F918=6, F918=7,F918=8,F918=12), E918-D918, ""))</f>
        <v>-1.7000000000000001E-2</v>
      </c>
      <c r="AQ919" s="4">
        <v>-1.0702703288470224E-3</v>
      </c>
    </row>
    <row r="920" spans="1:43" x14ac:dyDescent="0.3">
      <c r="A920" s="1">
        <v>41163</v>
      </c>
      <c r="B920" s="2">
        <v>5.0000000000000001E-3</v>
      </c>
      <c r="C920" s="2">
        <v>1.06E-2</v>
      </c>
      <c r="D920" s="2">
        <v>6.6E-3</v>
      </c>
      <c r="E920" s="2">
        <v>1E-3</v>
      </c>
      <c r="F920">
        <f t="shared" si="46"/>
        <v>9</v>
      </c>
      <c r="G920">
        <f t="shared" si="47"/>
        <v>2012</v>
      </c>
      <c r="L920" s="4">
        <f>IF(OR(F919=1, F919=3, F919=4, F919=5, F919=6,F919=9,F919=10,F919=11), B919-C919, IF(OR(F919=2, F919=7,F919=8,F919=12), C919-B919, ""))</f>
        <v>2.4000000000000002E-3</v>
      </c>
      <c r="M920" s="4">
        <v>-5.3239231335149252E-3</v>
      </c>
      <c r="R920" s="4">
        <f>IF(OR(F919=1, F919=4, F919=9,F919=10,F919=11), D919-B919, IF(OR(F919=2,F919=3,F919=5,F919=6, F919=7,F919=8,F919=12), B919-D919, ""))</f>
        <v>-8.5000000000000006E-3</v>
      </c>
      <c r="S920" s="4">
        <v>-1.5397425837429893E-3</v>
      </c>
      <c r="X920" s="2">
        <f>IF(OR(F919=1, F919=3, F919=4, F919=5,F919=9,F919=10,F919=11), B919-E919, IF(OR(F919=2, F919=6, F919=7,F919=8,F919=12), E919-B919, ""))</f>
        <v>-2.8000000000000004E-3</v>
      </c>
      <c r="Y920" s="4">
        <v>-6.171486750786128E-3</v>
      </c>
      <c r="AD920" s="4">
        <f>IF(OR(F919=1, F919=3, F919=4, F919=5,F919=9,F919=10,F919=11), D919-C919, IF(OR(F919=2, F919=6, F919=7,F919=8,F919=12), C919-D919, ""))</f>
        <v>-6.0999999999999995E-3</v>
      </c>
      <c r="AE920" s="4">
        <v>-6.8636657172579142E-3</v>
      </c>
      <c r="AJ920" s="4">
        <f>IF(OR(F919=1,F919=2, F919=3,F919=9,F919=11,F919=12), C919-E919, IF(OR( F919=4, F919=5,F919=6, F919=7,F919=8,F919=10), E919-C919, ""))</f>
        <v>-5.1999999999999998E-3</v>
      </c>
      <c r="AK920" s="4">
        <v>-8.4756361727120286E-4</v>
      </c>
      <c r="AP920" s="4">
        <f>IF(OR(F919=1, F919=3,F919=4, F919=5,F919=9,F919=10,F919=11), D919-E919, IF(OR(F919=2,F919=6, F919=7,F919=8,F919=12), E919-D919, ""))</f>
        <v>-1.1300000000000001E-2</v>
      </c>
      <c r="AQ920" s="4">
        <v>-7.7112293345291171E-3</v>
      </c>
    </row>
    <row r="921" spans="1:43" x14ac:dyDescent="0.3">
      <c r="A921" s="1">
        <v>41164</v>
      </c>
      <c r="B921" s="2">
        <v>7.6E-3</v>
      </c>
      <c r="C921" s="2">
        <v>2.2000000000000001E-3</v>
      </c>
      <c r="D921" s="2">
        <v>4.7000000000000002E-3</v>
      </c>
      <c r="E921" s="2">
        <v>4.8999999999999998E-3</v>
      </c>
      <c r="F921">
        <f t="shared" si="46"/>
        <v>9</v>
      </c>
      <c r="G921">
        <f t="shared" si="47"/>
        <v>2012</v>
      </c>
      <c r="L921" s="4">
        <f>IF(OR(F920=1, F920=3, F920=4, F920=5, F920=6,F920=9,F920=10,F920=11), B920-C920, IF(OR(F920=2, F920=7,F920=8,F920=12), C920-B920, ""))</f>
        <v>-5.5999999999999999E-3</v>
      </c>
      <c r="M921" s="4">
        <v>5.2894499943361949E-3</v>
      </c>
      <c r="R921" s="4">
        <f>IF(OR(F920=1, F920=4, F920=9,F920=10,F920=11), D920-B920, IF(OR(F920=2,F920=3,F920=5,F920=6, F920=7,F920=8,F920=12), B920-D920, ""))</f>
        <v>1.5999999999999999E-3</v>
      </c>
      <c r="S921" s="4">
        <v>-5.2179379784580097E-3</v>
      </c>
      <c r="X921" s="2">
        <f>IF(OR(F920=1, F920=3, F920=4, F920=5,F920=9,F920=10,F920=11), B920-E920, IF(OR(F920=2, F920=6, F920=7,F920=8,F920=12), E920-B920, ""))</f>
        <v>4.0000000000000001E-3</v>
      </c>
      <c r="Y921" s="4">
        <v>8.1881019667383193E-3</v>
      </c>
      <c r="AD921" s="4">
        <f>IF(OR(F920=1, F920=3, F920=4, F920=5,F920=9,F920=10,F920=11), D920-C920, IF(OR(F920=2, F920=6, F920=7,F920=8,F920=12), C920-D920, ""))</f>
        <v>-4.0000000000000001E-3</v>
      </c>
      <c r="AE921" s="4">
        <v>7.1512015878185189E-5</v>
      </c>
      <c r="AJ921" s="4">
        <f>IF(OR(F920=1,F920=2, F920=3,F920=9,F920=11,F920=12), C920-E920, IF(OR( F920=4, F920=5,F920=6, F920=7,F920=8,F920=10), E920-C920, ""))</f>
        <v>9.6000000000000009E-3</v>
      </c>
      <c r="AK921" s="4">
        <v>2.8986519724021245E-3</v>
      </c>
      <c r="AP921" s="4">
        <f>IF(OR(F920=1, F920=3,F920=4, F920=5,F920=9,F920=10,F920=11), D920-E920, IF(OR(F920=2,F920=6, F920=7,F920=8,F920=12), E920-D920, ""))</f>
        <v>5.5999999999999999E-3</v>
      </c>
      <c r="AQ921" s="4">
        <v>2.9701639882803096E-3</v>
      </c>
    </row>
    <row r="922" spans="1:43" x14ac:dyDescent="0.3">
      <c r="A922" s="1">
        <v>41165</v>
      </c>
      <c r="B922" s="2">
        <v>8.0000000000000004E-4</v>
      </c>
      <c r="C922" s="2">
        <v>-1E-4</v>
      </c>
      <c r="D922" s="2">
        <v>2.3999999999999998E-3</v>
      </c>
      <c r="E922" s="2">
        <v>8.2000000000000007E-3</v>
      </c>
      <c r="F922">
        <f t="shared" si="46"/>
        <v>9</v>
      </c>
      <c r="G922">
        <f t="shared" si="47"/>
        <v>2012</v>
      </c>
      <c r="L922" s="4">
        <f>IF(OR(F921=1, F921=3, F921=4, F921=5, F921=6,F921=9,F921=10,F921=11), B921-C921, IF(OR(F921=2, F921=7,F921=8,F921=12), C921-B921, ""))</f>
        <v>5.4000000000000003E-3</v>
      </c>
      <c r="M922" s="4">
        <v>-5.0992869458689246E-3</v>
      </c>
      <c r="R922" s="4">
        <f>IF(OR(F921=1, F921=4, F921=9,F921=10,F921=11), D921-B921, IF(OR(F921=2,F921=3,F921=5,F921=6, F921=7,F921=8,F921=12), B921-D921, ""))</f>
        <v>-2.8999999999999998E-3</v>
      </c>
      <c r="S922" s="4">
        <v>4.3883604989163431E-3</v>
      </c>
      <c r="X922" s="2">
        <f>IF(OR(F921=1, F921=3, F921=4, F921=5,F921=9,F921=10,F921=11), B921-E921, IF(OR(F921=2, F921=6, F921=7,F921=8,F921=12), E921-B921, ""))</f>
        <v>2.7000000000000001E-3</v>
      </c>
      <c r="Y922" s="4">
        <v>-3.774420921315632E-3</v>
      </c>
      <c r="AD922" s="4">
        <f>IF(OR(F921=1, F921=3, F921=4, F921=5,F921=9,F921=10,F921=11), D921-C921, IF(OR(F921=2, F921=6, F921=7,F921=8,F921=12), C921-D921, ""))</f>
        <v>2.5000000000000001E-3</v>
      </c>
      <c r="AE922" s="4">
        <v>-7.1092644695258146E-4</v>
      </c>
      <c r="AJ922" s="4">
        <f>IF(OR(F921=1,F921=2, F921=3,F921=9,F921=11,F921=12), C921-E921, IF(OR( F921=4, F921=5,F921=6, F921=7,F921=8,F921=10), E921-C921, ""))</f>
        <v>-2.6999999999999997E-3</v>
      </c>
      <c r="AK922" s="4">
        <v>1.3248660245532926E-3</v>
      </c>
      <c r="AP922" s="4">
        <f>IF(OR(F921=1, F921=3,F921=4, F921=5,F921=9,F921=10,F921=11), D921-E921, IF(OR(F921=2,F921=6, F921=7,F921=8,F921=12), E921-D921, ""))</f>
        <v>-1.9999999999999966E-4</v>
      </c>
      <c r="AQ922" s="4">
        <v>6.1393957760071116E-4</v>
      </c>
    </row>
    <row r="923" spans="1:43" x14ac:dyDescent="0.3">
      <c r="A923" s="1">
        <v>41166</v>
      </c>
      <c r="B923" s="2">
        <v>2.6200000000000001E-2</v>
      </c>
      <c r="C923" s="2">
        <v>3.78E-2</v>
      </c>
      <c r="D923" s="2">
        <v>4.2599999999999999E-2</v>
      </c>
      <c r="E923" s="2">
        <v>1.1999999999999999E-3</v>
      </c>
      <c r="F923">
        <f t="shared" si="46"/>
        <v>9</v>
      </c>
      <c r="G923">
        <f t="shared" si="47"/>
        <v>2012</v>
      </c>
      <c r="L923" s="4">
        <f>IF(OR(F922=1, F922=3, F922=4, F922=5, F922=6,F922=9,F922=10,F922=11), B922-C922, IF(OR(F922=2, F922=7,F922=8,F922=12), C922-B922, ""))</f>
        <v>9.0000000000000008E-4</v>
      </c>
      <c r="M923" s="4">
        <v>-5.5585237609961993E-3</v>
      </c>
      <c r="R923" s="4">
        <f>IF(OR(F922=1, F922=4, F922=9,F922=10,F922=11), D922-B922, IF(OR(F922=2,F922=3,F922=5,F922=6, F922=7,F922=8,F922=12), B922-D922, ""))</f>
        <v>1.5999999999999999E-3</v>
      </c>
      <c r="S923" s="4">
        <v>1.2103875836536569E-4</v>
      </c>
      <c r="X923" s="2">
        <f>IF(OR(F922=1, F922=3, F922=4, F922=5,F922=9,F922=10,F922=11), B922-E922, IF(OR(F922=2, F922=6, F922=7,F922=8,F922=12), E922-B922, ""))</f>
        <v>-7.4000000000000003E-3</v>
      </c>
      <c r="Y923" s="4">
        <v>-6.4020208333939576E-3</v>
      </c>
      <c r="AD923" s="4">
        <f>IF(OR(F922=1, F922=3, F922=4, F922=5,F922=9,F922=10,F922=11), D922-C922, IF(OR(F922=2, F922=6, F922=7,F922=8,F922=12), C922-D922, ""))</f>
        <v>2.4999999999999996E-3</v>
      </c>
      <c r="AE923" s="4">
        <v>-5.4374850026308336E-3</v>
      </c>
      <c r="AJ923" s="4">
        <f>IF(OR(F922=1,F922=2, F922=3,F922=9,F922=11,F922=12), C922-E922, IF(OR( F922=4, F922=5,F922=6, F922=7,F922=8,F922=10), E922-C922, ""))</f>
        <v>-8.3000000000000001E-3</v>
      </c>
      <c r="AK923" s="4">
        <v>-8.4349707239775827E-4</v>
      </c>
      <c r="AP923" s="4">
        <f>IF(OR(F922=1, F922=3,F922=4, F922=5,F922=9,F922=10,F922=11), D922-E922, IF(OR(F922=2,F922=6, F922=7,F922=8,F922=12), E922-D922, ""))</f>
        <v>-5.8000000000000013E-3</v>
      </c>
      <c r="AQ923" s="4">
        <v>-6.2809820750285919E-3</v>
      </c>
    </row>
    <row r="924" spans="1:43" x14ac:dyDescent="0.3">
      <c r="A924" s="1">
        <v>41169</v>
      </c>
      <c r="B924" s="2">
        <v>5.7999999999999996E-3</v>
      </c>
      <c r="C924" s="2">
        <v>2.64E-2</v>
      </c>
      <c r="D924" s="2">
        <v>3.1800000000000002E-2</v>
      </c>
      <c r="E924" s="2">
        <v>2.46E-2</v>
      </c>
      <c r="F924">
        <f t="shared" si="46"/>
        <v>9</v>
      </c>
      <c r="G924">
        <f t="shared" si="47"/>
        <v>2012</v>
      </c>
      <c r="L924" s="4">
        <f>IF(OR(F923=1, F923=3, F923=4, F923=5, F923=6,F923=9,F923=10,F923=11), B923-C923, IF(OR(F923=2, F923=7,F923=8,F923=12), C923-B923, ""))</f>
        <v>-1.1599999999999999E-2</v>
      </c>
      <c r="M924" s="4">
        <v>-4.5072302250838848E-3</v>
      </c>
      <c r="R924" s="4">
        <f>IF(OR(F923=1, F923=4, F923=9,F923=10,F923=11), D923-B923, IF(OR(F923=2,F923=3,F923=5,F923=6, F923=7,F923=8,F923=12), B923-D923, ""))</f>
        <v>1.6399999999999998E-2</v>
      </c>
      <c r="S924" s="4">
        <v>2.250918549129924E-3</v>
      </c>
      <c r="X924" s="2">
        <f>IF(OR(F923=1, F923=3, F923=4, F923=5,F923=9,F923=10,F923=11), B923-E923, IF(OR(F923=2, F923=6, F923=7,F923=8,F923=12), E923-B923, ""))</f>
        <v>2.5000000000000001E-2</v>
      </c>
      <c r="Y924" s="4">
        <v>-3.9130514314228574E-3</v>
      </c>
      <c r="AD924" s="4">
        <f>IF(OR(F923=1, F923=3, F923=4, F923=5,F923=9,F923=10,F923=11), D923-C923, IF(OR(F923=2, F923=6, F923=7,F923=8,F923=12), C923-D923, ""))</f>
        <v>4.7999999999999987E-3</v>
      </c>
      <c r="AE924" s="4">
        <v>-2.2563116759539608E-3</v>
      </c>
      <c r="AJ924" s="4">
        <f>IF(OR(F923=1,F923=2, F923=3,F923=9,F923=11,F923=12), C923-E923, IF(OR( F923=4, F923=5,F923=6, F923=7,F923=8,F923=10), E923-C923, ""))</f>
        <v>3.6600000000000001E-2</v>
      </c>
      <c r="AK924" s="4">
        <v>5.9417879366102742E-4</v>
      </c>
      <c r="AP924" s="4">
        <f>IF(OR(F923=1, F923=3,F923=4, F923=5,F923=9,F923=10,F923=11), D923-E923, IF(OR(F923=2,F923=6, F923=7,F923=8,F923=12), E923-D923, ""))</f>
        <v>4.1399999999999999E-2</v>
      </c>
      <c r="AQ924" s="4">
        <v>-1.6621328822929334E-3</v>
      </c>
    </row>
    <row r="925" spans="1:43" x14ac:dyDescent="0.3">
      <c r="A925" s="1">
        <v>41170</v>
      </c>
      <c r="B925" s="2">
        <v>-1.8E-3</v>
      </c>
      <c r="C925" s="2">
        <v>1.2999999999999999E-3</v>
      </c>
      <c r="D925" s="2">
        <v>5.5999999999999999E-3</v>
      </c>
      <c r="E925" s="2">
        <v>4.1999999999999997E-3</v>
      </c>
      <c r="F925">
        <f t="shared" si="46"/>
        <v>9</v>
      </c>
      <c r="G925">
        <f t="shared" si="47"/>
        <v>2012</v>
      </c>
      <c r="L925" s="4">
        <f>IF(OR(F924=1, F924=3, F924=4, F924=5, F924=6,F924=9,F924=10,F924=11), B924-C924, IF(OR(F924=2, F924=7,F924=8,F924=12), C924-B924, ""))</f>
        <v>-2.06E-2</v>
      </c>
      <c r="M925" s="4">
        <v>-2.4315822264339964E-3</v>
      </c>
      <c r="R925" s="4">
        <f>IF(OR(F924=1, F924=4, F924=9,F924=10,F924=11), D924-B924, IF(OR(F924=2,F924=3,F924=5,F924=6, F924=7,F924=8,F924=12), B924-D924, ""))</f>
        <v>2.6000000000000002E-2</v>
      </c>
      <c r="S925" s="4">
        <v>-1.5340932203789936E-2</v>
      </c>
      <c r="X925" s="2">
        <f>IF(OR(F924=1, F924=3, F924=4, F924=5,F924=9,F924=10,F924=11), B924-E924, IF(OR(F924=2, F924=6, F924=7,F924=8,F924=12), E924-B924, ""))</f>
        <v>-1.8800000000000001E-2</v>
      </c>
      <c r="Y925" s="4">
        <v>-3.0213737033399713E-3</v>
      </c>
      <c r="AD925" s="4">
        <f>IF(OR(F924=1, F924=3, F924=4, F924=5,F924=9,F924=10,F924=11), D924-C924, IF(OR(F924=2, F924=6, F924=7,F924=8,F924=12), C924-D924, ""))</f>
        <v>5.400000000000002E-3</v>
      </c>
      <c r="AE925" s="4">
        <v>-1.7772514430223933E-2</v>
      </c>
      <c r="AJ925" s="4">
        <f>IF(OR(F924=1,F924=2, F924=3,F924=9,F924=11,F924=12), C924-E924, IF(OR( F924=4, F924=5,F924=6, F924=7,F924=8,F924=10), E924-C924, ""))</f>
        <v>1.7999999999999995E-3</v>
      </c>
      <c r="AK925" s="4">
        <v>-5.8979147690597488E-4</v>
      </c>
      <c r="AP925" s="4">
        <f>IF(OR(F924=1, F924=3,F924=4, F924=5,F924=9,F924=10,F924=11), D924-E924, IF(OR(F924=2,F924=6, F924=7,F924=8,F924=12), E924-D924, ""))</f>
        <v>7.2000000000000015E-3</v>
      </c>
      <c r="AQ925" s="4">
        <v>-1.8362305907129908E-2</v>
      </c>
    </row>
    <row r="926" spans="1:43" x14ac:dyDescent="0.3">
      <c r="A926" s="1">
        <v>41172</v>
      </c>
      <c r="B926" s="2">
        <v>-8.2000000000000007E-3</v>
      </c>
      <c r="C926" s="2">
        <v>-1.23E-2</v>
      </c>
      <c r="D926" s="2">
        <v>-1.11E-2</v>
      </c>
      <c r="E926" s="2">
        <v>-2.5000000000000001E-3</v>
      </c>
      <c r="F926">
        <f t="shared" si="46"/>
        <v>9</v>
      </c>
      <c r="G926">
        <f t="shared" si="47"/>
        <v>2012</v>
      </c>
      <c r="L926" s="4">
        <f>IF(OR(F925=1, F925=3, F925=4, F925=5, F925=6,F925=9,F925=10,F925=11), B925-C925, IF(OR(F925=2, F925=7,F925=8,F925=12), C925-B925, ""))</f>
        <v>-3.0999999999999999E-3</v>
      </c>
      <c r="M926" s="4">
        <v>-1.9835128324585623E-2</v>
      </c>
      <c r="R926" s="4">
        <f>IF(OR(F925=1, F925=4, F925=9,F925=10,F925=11), D925-B925, IF(OR(F925=2,F925=3,F925=5,F925=6, F925=7,F925=8,F925=12), B925-D925, ""))</f>
        <v>7.4000000000000003E-3</v>
      </c>
      <c r="S926" s="4">
        <v>1.112515993344268E-2</v>
      </c>
      <c r="X926" s="2">
        <f>IF(OR(F925=1, F925=3, F925=4, F925=5,F925=9,F925=10,F925=11), B925-E925, IF(OR(F925=2, F925=6, F925=7,F925=8,F925=12), E925-B925, ""))</f>
        <v>-6.0000000000000001E-3</v>
      </c>
      <c r="Y926" s="4">
        <v>-2.1038219361982503E-2</v>
      </c>
      <c r="AD926" s="4">
        <f>IF(OR(F925=1, F925=3, F925=4, F925=5,F925=9,F925=10,F925=11), D925-C925, IF(OR(F925=2, F925=6, F925=7,F925=8,F925=12), C925-D925, ""))</f>
        <v>4.3E-3</v>
      </c>
      <c r="AE926" s="4">
        <v>-8.7099683911429429E-3</v>
      </c>
      <c r="AJ926" s="4">
        <f>IF(OR(F925=1,F925=2, F925=3,F925=9,F925=11,F925=12), C925-E925, IF(OR( F925=4, F925=5,F925=6, F925=7,F925=8,F925=10), E925-C925, ""))</f>
        <v>-2.8999999999999998E-3</v>
      </c>
      <c r="AK926" s="4">
        <v>-1.2030910373968789E-3</v>
      </c>
      <c r="AP926" s="4">
        <f>IF(OR(F925=1, F925=3,F925=4, F925=5,F925=9,F925=10,F925=11), D925-E925, IF(OR(F925=2,F925=6, F925=7,F925=8,F925=12), E925-D925, ""))</f>
        <v>1.4000000000000002E-3</v>
      </c>
      <c r="AQ926" s="4">
        <v>-9.9130594285398218E-3</v>
      </c>
    </row>
    <row r="927" spans="1:43" x14ac:dyDescent="0.3">
      <c r="A927" s="1">
        <v>41173</v>
      </c>
      <c r="B927" s="2">
        <v>2.46E-2</v>
      </c>
      <c r="C927" s="2">
        <v>3.61E-2</v>
      </c>
      <c r="D927" s="2">
        <v>4.0099999999999997E-2</v>
      </c>
      <c r="E927" s="2">
        <v>-7.9000000000000008E-3</v>
      </c>
      <c r="F927">
        <f t="shared" si="46"/>
        <v>9</v>
      </c>
      <c r="G927">
        <f t="shared" si="47"/>
        <v>2012</v>
      </c>
      <c r="L927" s="4">
        <f>IF(OR(F926=1, F926=3, F926=4, F926=5, F926=6,F926=9,F926=10,F926=11), B926-C926, IF(OR(F926=2, F926=7,F926=8,F926=12), C926-B926, ""))</f>
        <v>4.0999999999999995E-3</v>
      </c>
      <c r="M927" s="4">
        <v>9.5170087886832667E-3</v>
      </c>
      <c r="R927" s="4">
        <f>IF(OR(F926=1, F926=4, F926=9,F926=10,F926=11), D926-B926, IF(OR(F926=2,F926=3,F926=5,F926=6, F926=7,F926=8,F926=12), B926-D926, ""))</f>
        <v>-2.8999999999999998E-3</v>
      </c>
      <c r="S927" s="4">
        <v>-4.2224003990531719E-3</v>
      </c>
      <c r="X927" s="2">
        <f>IF(OR(F926=1, F926=3, F926=4, F926=5,F926=9,F926=10,F926=11), B926-E926, IF(OR(F926=2, F926=6, F926=7,F926=8,F926=12), E926-B926, ""))</f>
        <v>-5.7000000000000002E-3</v>
      </c>
      <c r="Y927" s="4">
        <v>9.0804904341028128E-3</v>
      </c>
      <c r="AD927" s="4">
        <f>IF(OR(F926=1, F926=3, F926=4, F926=5,F926=9,F926=10,F926=11), D926-C926, IF(OR(F926=2, F926=6, F926=7,F926=8,F926=12), C926-D926, ""))</f>
        <v>1.1999999999999997E-3</v>
      </c>
      <c r="AE927" s="4">
        <v>5.2946083896300948E-3</v>
      </c>
      <c r="AJ927" s="4">
        <f>IF(OR(F926=1,F926=2, F926=3,F926=9,F926=11,F926=12), C926-E926, IF(OR( F926=4, F926=5,F926=6, F926=7,F926=8,F926=10), E926-C926, ""))</f>
        <v>-9.7999999999999997E-3</v>
      </c>
      <c r="AK927" s="4">
        <v>-4.3651835458045386E-4</v>
      </c>
      <c r="AP927" s="4">
        <f>IF(OR(F926=1, F926=3,F926=4, F926=5,F926=9,F926=10,F926=11), D926-E926, IF(OR(F926=2,F926=6, F926=7,F926=8,F926=12), E926-D926, ""))</f>
        <v>-8.6E-3</v>
      </c>
      <c r="AQ927" s="4">
        <v>4.8580900350496409E-3</v>
      </c>
    </row>
    <row r="928" spans="1:43" x14ac:dyDescent="0.3">
      <c r="A928" s="1">
        <v>41176</v>
      </c>
      <c r="B928" s="2">
        <v>-3.8E-3</v>
      </c>
      <c r="C928" s="2">
        <v>1.2999999999999999E-3</v>
      </c>
      <c r="D928" s="2">
        <v>5.7000000000000002E-3</v>
      </c>
      <c r="E928" s="2">
        <v>2.1999999999999999E-2</v>
      </c>
      <c r="F928">
        <f t="shared" si="46"/>
        <v>9</v>
      </c>
      <c r="G928">
        <f t="shared" si="47"/>
        <v>2012</v>
      </c>
      <c r="L928" s="4">
        <f>IF(OR(F927=1, F927=3, F927=4, F927=5, F927=6,F927=9,F927=10,F927=11), B927-C927, IF(OR(F927=2, F927=7,F927=8,F927=12), C927-B927, ""))</f>
        <v>-1.15E-2</v>
      </c>
      <c r="M928" s="4">
        <v>3.0364780914547292E-3</v>
      </c>
      <c r="R928" s="4">
        <f>IF(OR(F927=1, F927=4, F927=9,F927=10,F927=11), D927-B927, IF(OR(F927=2,F927=3,F927=5,F927=6, F927=7,F927=8,F927=12), B927-D927, ""))</f>
        <v>1.5499999999999996E-2</v>
      </c>
      <c r="S928" s="4">
        <v>1.0897758667183493E-5</v>
      </c>
      <c r="X928" s="2">
        <f>IF(OR(F927=1, F927=3, F927=4, F927=5,F927=9,F927=10,F927=11), B927-E927, IF(OR(F927=2, F927=6, F927=7,F927=8,F927=12), E927-B927, ""))</f>
        <v>3.2500000000000001E-2</v>
      </c>
      <c r="Y928" s="4">
        <v>4.7985976686448877E-3</v>
      </c>
      <c r="AD928" s="4">
        <f>IF(OR(F927=1, F927=3, F927=4, F927=5,F927=9,F927=10,F927=11), D927-C927, IF(OR(F927=2, F927=6, F927=7,F927=8,F927=12), C927-D927, ""))</f>
        <v>3.9999999999999966E-3</v>
      </c>
      <c r="AE928" s="4">
        <v>3.0473758501219127E-3</v>
      </c>
      <c r="AJ928" s="4">
        <f>IF(OR(F927=1,F927=2, F927=3,F927=9,F927=11,F927=12), C927-E927, IF(OR( F927=4, F927=5,F927=6, F927=7,F927=8,F927=10), E927-C927, ""))</f>
        <v>4.3999999999999997E-2</v>
      </c>
      <c r="AK928" s="4">
        <v>1.7621195771901582E-3</v>
      </c>
      <c r="AP928" s="4">
        <f>IF(OR(F927=1, F927=3,F927=4, F927=5,F927=9,F927=10,F927=11), D927-E927, IF(OR(F927=2,F927=6, F927=7,F927=8,F927=12), E927-D927, ""))</f>
        <v>4.8000000000000001E-2</v>
      </c>
      <c r="AQ928" s="4">
        <v>4.8094954273120707E-3</v>
      </c>
    </row>
    <row r="929" spans="1:43" x14ac:dyDescent="0.3">
      <c r="A929" s="1">
        <v>41177</v>
      </c>
      <c r="B929" s="2">
        <v>8.0000000000000004E-4</v>
      </c>
      <c r="C929" s="2">
        <v>2.2000000000000001E-3</v>
      </c>
      <c r="D929" s="2">
        <v>-2.0000000000000001E-4</v>
      </c>
      <c r="E929" s="2">
        <v>-4.1999999999999997E-3</v>
      </c>
      <c r="F929">
        <f t="shared" si="46"/>
        <v>9</v>
      </c>
      <c r="G929">
        <f t="shared" si="47"/>
        <v>2012</v>
      </c>
      <c r="L929" s="4">
        <f>IF(OR(F928=1, F928=3, F928=4, F928=5, F928=6,F928=9,F928=10,F928=11), B928-C928, IF(OR(F928=2, F928=7,F928=8,F928=12), C928-B928, ""))</f>
        <v>-5.1000000000000004E-3</v>
      </c>
      <c r="M929" s="4">
        <v>-1.0075872072142012E-2</v>
      </c>
      <c r="R929" s="4">
        <f>IF(OR(F928=1, F928=4, F928=9,F928=10,F928=11), D928-B928, IF(OR(F928=2,F928=3,F928=5,F928=6, F928=7,F928=8,F928=12), B928-D928, ""))</f>
        <v>9.4999999999999998E-3</v>
      </c>
      <c r="S929" s="4">
        <v>3.8061540703315279E-3</v>
      </c>
      <c r="X929" s="2">
        <f>IF(OR(F928=1, F928=3, F928=4, F928=5,F928=9,F928=10,F928=11), B928-E928, IF(OR(F928=2, F928=6, F928=7,F928=8,F928=12), E928-B928, ""))</f>
        <v>-2.58E-2</v>
      </c>
      <c r="Y929" s="4">
        <v>-1.1005521837679361E-2</v>
      </c>
      <c r="AD929" s="4">
        <f>IF(OR(F928=1, F928=3, F928=4, F928=5,F928=9,F928=10,F928=11), D928-C928, IF(OR(F928=2, F928=6, F928=7,F928=8,F928=12), C928-D928, ""))</f>
        <v>4.4000000000000003E-3</v>
      </c>
      <c r="AE929" s="4">
        <v>-6.2697180018104846E-3</v>
      </c>
      <c r="AJ929" s="4">
        <f>IF(OR(F928=1,F928=2, F928=3,F928=9,F928=11,F928=12), C928-E928, IF(OR( F928=4, F928=5,F928=6, F928=7,F928=8,F928=10), E928-C928, ""))</f>
        <v>-2.07E-2</v>
      </c>
      <c r="AK929" s="4">
        <v>-9.2964976553734906E-4</v>
      </c>
      <c r="AP929" s="4">
        <f>IF(OR(F928=1, F928=3,F928=4, F928=5,F928=9,F928=10,F928=11), D928-E928, IF(OR(F928=2,F928=6, F928=7,F928=8,F928=12), E928-D928, ""))</f>
        <v>-1.6299999999999999E-2</v>
      </c>
      <c r="AQ929" s="4">
        <v>-7.1993677673478336E-3</v>
      </c>
    </row>
    <row r="930" spans="1:43" x14ac:dyDescent="0.3">
      <c r="A930" s="1">
        <v>41178</v>
      </c>
      <c r="B930" s="2">
        <v>-1.8E-3</v>
      </c>
      <c r="C930" s="2">
        <v>-3.3E-3</v>
      </c>
      <c r="D930" s="2">
        <v>5.9999999999999995E-4</v>
      </c>
      <c r="E930" s="2">
        <v>1.1000000000000001E-3</v>
      </c>
      <c r="F930">
        <f t="shared" si="46"/>
        <v>9</v>
      </c>
      <c r="G930">
        <f t="shared" si="47"/>
        <v>2012</v>
      </c>
      <c r="L930" s="4">
        <f>IF(OR(F929=1, F929=3, F929=4, F929=5, F929=6,F929=9,F929=10,F929=11), B929-C929, IF(OR(F929=2, F929=7,F929=8,F929=12), C929-B929, ""))</f>
        <v>-1.4000000000000002E-3</v>
      </c>
      <c r="M930" s="4">
        <v>9.221037836391395E-3</v>
      </c>
      <c r="R930" s="4">
        <f>IF(OR(F929=1, F929=4, F929=9,F929=10,F929=11), D929-B929, IF(OR(F929=2,F929=3,F929=5,F929=6, F929=7,F929=8,F929=12), B929-D929, ""))</f>
        <v>-1E-3</v>
      </c>
      <c r="S930" s="4">
        <v>-1.8276942494285893E-3</v>
      </c>
      <c r="X930" s="2">
        <f>IF(OR(F929=1, F929=3, F929=4, F929=5,F929=9,F929=10,F929=11), B929-E929, IF(OR(F929=2, F929=6, F929=7,F929=8,F929=12), E929-B929, ""))</f>
        <v>5.0000000000000001E-3</v>
      </c>
      <c r="Y930" s="4">
        <v>7.6016871276930603E-3</v>
      </c>
      <c r="AD930" s="4">
        <f>IF(OR(F929=1, F929=3, F929=4, F929=5,F929=9,F929=10,F929=11), D929-C929, IF(OR(F929=2, F929=6, F929=7,F929=8,F929=12), C929-D929, ""))</f>
        <v>-2.4000000000000002E-3</v>
      </c>
      <c r="AE930" s="4">
        <v>7.3933435869628066E-3</v>
      </c>
      <c r="AJ930" s="4">
        <f>IF(OR(F929=1,F929=2, F929=3,F929=9,F929=11,F929=12), C929-E929, IF(OR( F929=4, F929=5,F929=6, F929=7,F929=8,F929=10), E929-C929, ""))</f>
        <v>6.3999999999999994E-3</v>
      </c>
      <c r="AK930" s="4">
        <v>-1.6193507086983351E-3</v>
      </c>
      <c r="AP930" s="4">
        <f>IF(OR(F929=1, F929=3,F929=4, F929=5,F929=9,F929=10,F929=11), D929-E929, IF(OR(F929=2,F929=6, F929=7,F929=8,F929=12), E929-D929, ""))</f>
        <v>4.0000000000000001E-3</v>
      </c>
      <c r="AQ930" s="4">
        <v>5.7739928782644719E-3</v>
      </c>
    </row>
    <row r="931" spans="1:43" x14ac:dyDescent="0.3">
      <c r="A931" s="1">
        <v>41179</v>
      </c>
      <c r="B931" s="2">
        <v>-2.5000000000000001E-3</v>
      </c>
      <c r="C931" s="2">
        <v>-5.9999999999999995E-4</v>
      </c>
      <c r="D931" s="2">
        <v>-6.9999999999999999E-4</v>
      </c>
      <c r="E931" s="2">
        <v>-3.3E-3</v>
      </c>
      <c r="F931">
        <f t="shared" si="46"/>
        <v>9</v>
      </c>
      <c r="G931">
        <f t="shared" si="47"/>
        <v>2012</v>
      </c>
      <c r="L931" s="4">
        <f>IF(OR(F930=1, F930=3, F930=4, F930=5, F930=6,F930=9,F930=10,F930=11), B930-C930, IF(OR(F930=2, F930=7,F930=8,F930=12), C930-B930, ""))</f>
        <v>1.5E-3</v>
      </c>
      <c r="M931" s="4">
        <v>4.9684243866036024E-3</v>
      </c>
      <c r="R931" s="4">
        <f>IF(OR(F930=1, F930=4, F930=9,F930=10,F930=11), D930-B930, IF(OR(F930=2,F930=3,F930=5,F930=6, F930=7,F930=8,F930=12), B930-D930, ""))</f>
        <v>2.3999999999999998E-3</v>
      </c>
      <c r="S931" s="4">
        <v>-2.2518968703623011E-3</v>
      </c>
      <c r="X931" s="2">
        <f>IF(OR(F930=1, F930=3, F930=4, F930=5,F930=9,F930=10,F930=11), B930-E930, IF(OR(F930=2, F930=6, F930=7,F930=8,F930=12), E930-B930, ""))</f>
        <v>-2.8999999999999998E-3</v>
      </c>
      <c r="Y931" s="4">
        <v>3.8372488289577181E-3</v>
      </c>
      <c r="AD931" s="4">
        <f>IF(OR(F930=1, F930=3, F930=4, F930=5,F930=9,F930=10,F930=11), D930-C930, IF(OR(F930=2, F930=6, F930=7,F930=8,F930=12), C930-D930, ""))</f>
        <v>3.8999999999999998E-3</v>
      </c>
      <c r="AE931" s="4">
        <v>2.7165275162413013E-3</v>
      </c>
      <c r="AJ931" s="4">
        <f>IF(OR(F930=1,F930=2, F930=3,F930=9,F930=11,F930=12), C930-E930, IF(OR( F930=4, F930=5,F930=6, F930=7,F930=8,F930=10), E930-C930, ""))</f>
        <v>-4.4000000000000003E-3</v>
      </c>
      <c r="AK931" s="4">
        <v>1.1311755576458842E-3</v>
      </c>
      <c r="AP931" s="4">
        <f>IF(OR(F930=1, F930=3,F930=4, F930=5,F930=9,F930=10,F930=11), D930-E930, IF(OR(F930=2,F930=6, F930=7,F930=8,F930=12), E930-D930, ""))</f>
        <v>-5.0000000000000012E-4</v>
      </c>
      <c r="AQ931" s="4">
        <v>1.5853519585954171E-3</v>
      </c>
    </row>
    <row r="932" spans="1:43" x14ac:dyDescent="0.3">
      <c r="A932" s="1">
        <v>41180</v>
      </c>
      <c r="B932" s="2">
        <v>9.4999999999999998E-3</v>
      </c>
      <c r="C932" s="2">
        <v>5.0000000000000001E-3</v>
      </c>
      <c r="D932" s="2">
        <v>3.3E-3</v>
      </c>
      <c r="E932" s="2">
        <v>-2.8E-3</v>
      </c>
      <c r="F932">
        <f t="shared" si="46"/>
        <v>9</v>
      </c>
      <c r="G932">
        <f t="shared" si="47"/>
        <v>2012</v>
      </c>
      <c r="L932" s="4">
        <f>IF(OR(F931=1, F931=3, F931=4, F931=5, F931=6,F931=9,F931=10,F931=11), B931-C931, IF(OR(F931=2, F931=7,F931=8,F931=12), C931-B931, ""))</f>
        <v>-1.9000000000000002E-3</v>
      </c>
      <c r="M932" s="4">
        <v>2.5676744232074125E-3</v>
      </c>
      <c r="R932" s="4">
        <f>IF(OR(F931=1, F931=4, F931=9,F931=10,F931=11), D931-B931, IF(OR(F931=2,F931=3,F931=5,F931=6, F931=7,F931=8,F931=12), B931-D931, ""))</f>
        <v>1.8E-3</v>
      </c>
      <c r="S932" s="4">
        <v>-6.4911711632192198E-4</v>
      </c>
      <c r="X932" s="2">
        <f>IF(OR(F931=1, F931=3, F931=4, F931=5,F931=9,F931=10,F931=11), B931-E931, IF(OR(F931=2, F931=6, F931=7,F931=8,F931=12), E931-B931, ""))</f>
        <v>7.9999999999999993E-4</v>
      </c>
      <c r="Y932" s="4">
        <v>4.0087222165721276E-3</v>
      </c>
      <c r="AD932" s="4">
        <f>IF(OR(F931=1, F931=3, F931=4, F931=5,F931=9,F931=10,F931=11), D931-C931, IF(OR(F931=2, F931=6, F931=7,F931=8,F931=12), C931-D931, ""))</f>
        <v>-1.0000000000000005E-4</v>
      </c>
      <c r="AE932" s="4">
        <v>1.9185573068854905E-3</v>
      </c>
      <c r="AJ932" s="4">
        <f>IF(OR(F931=1,F931=2, F931=3,F931=9,F931=11,F931=12), C931-E931, IF(OR( F931=4, F931=5,F931=6, F931=7,F931=8,F931=10), E931-C931, ""))</f>
        <v>2.7000000000000001E-3</v>
      </c>
      <c r="AK932" s="4">
        <v>-1.4410477933647151E-3</v>
      </c>
      <c r="AP932" s="4">
        <f>IF(OR(F931=1, F931=3,F931=4, F931=5,F931=9,F931=10,F931=11), D931-E931, IF(OR(F931=2,F931=6, F931=7,F931=8,F931=12), E931-D931, ""))</f>
        <v>2.5999999999999999E-3</v>
      </c>
      <c r="AQ932" s="4">
        <v>3.3596051002502056E-3</v>
      </c>
    </row>
    <row r="933" spans="1:43" x14ac:dyDescent="0.3">
      <c r="A933" s="1">
        <v>41183</v>
      </c>
      <c r="B933" s="2">
        <v>2.7000000000000001E-3</v>
      </c>
      <c r="C933" s="2">
        <v>-5.1000000000000004E-3</v>
      </c>
      <c r="D933" s="2">
        <v>-3.2000000000000002E-3</v>
      </c>
      <c r="E933" s="2">
        <v>9.9000000000000008E-3</v>
      </c>
      <c r="F933">
        <f t="shared" si="46"/>
        <v>10</v>
      </c>
      <c r="G933">
        <f t="shared" si="47"/>
        <v>2012</v>
      </c>
      <c r="L933" s="4">
        <f>IF(OR(F932=1, F932=3, F932=4, F932=5, F932=6,F932=9,F932=10,F932=11), B932-C932, IF(OR(F932=2, F932=7,F932=8,F932=12), C932-B932, ""))</f>
        <v>4.4999999999999997E-3</v>
      </c>
      <c r="M933" s="4">
        <v>1.3572960738233265E-2</v>
      </c>
      <c r="R933" s="4">
        <f>IF(OR(F932=1, F932=4, F932=9,F932=10,F932=11), D932-B932, IF(OR(F932=2,F932=3,F932=5,F932=6, F932=7,F932=8,F932=12), B932-D932, ""))</f>
        <v>-6.1999999999999998E-3</v>
      </c>
      <c r="S933" s="4">
        <v>2.8381901733762378E-4</v>
      </c>
      <c r="X933" s="2">
        <f>IF(OR(F932=1, F932=3, F932=4, F932=5,F932=9,F932=10,F932=11), B932-E932, IF(OR(F932=2, F932=6, F932=7,F932=8,F932=12), E932-B932, ""))</f>
        <v>1.23E-2</v>
      </c>
      <c r="Y933" s="4">
        <v>1.2137249530384236E-2</v>
      </c>
      <c r="AD933" s="4">
        <f>IF(OR(F932=1, F932=3, F932=4, F932=5,F932=9,F932=10,F932=11), D932-C932, IF(OR(F932=2, F932=6, F932=7,F932=8,F932=12), C932-D932, ""))</f>
        <v>-1.7000000000000001E-3</v>
      </c>
      <c r="AE933" s="4">
        <v>1.3856779755570888E-2</v>
      </c>
      <c r="AJ933" s="4">
        <f>IF(OR(F932=1,F932=2, F932=3,F932=9,F932=11,F932=12), C932-E932, IF(OR( F932=4, F932=5,F932=6, F932=7,F932=8,F932=10), E932-C932, ""))</f>
        <v>7.7999999999999996E-3</v>
      </c>
      <c r="AK933" s="4">
        <v>1.4357112078490289E-3</v>
      </c>
      <c r="AP933" s="4">
        <f>IF(OR(F932=1, F932=3,F932=4, F932=5,F932=9,F932=10,F932=11), D932-E932, IF(OR(F932=2,F932=6, F932=7,F932=8,F932=12), E932-D932, ""))</f>
        <v>6.0999999999999995E-3</v>
      </c>
      <c r="AQ933" s="4">
        <v>1.242106854772186E-2</v>
      </c>
    </row>
    <row r="934" spans="1:43" x14ac:dyDescent="0.3">
      <c r="A934" s="1">
        <v>41185</v>
      </c>
      <c r="B934" s="2">
        <v>2.2000000000000001E-3</v>
      </c>
      <c r="C934" s="2">
        <v>5.1000000000000004E-3</v>
      </c>
      <c r="D934" s="2">
        <v>-5.0000000000000001E-4</v>
      </c>
      <c r="E934" s="2">
        <v>3.3E-3</v>
      </c>
      <c r="F934">
        <f t="shared" si="46"/>
        <v>10</v>
      </c>
      <c r="G934">
        <f t="shared" si="47"/>
        <v>2012</v>
      </c>
      <c r="L934" s="4">
        <f>IF(OR(F933=1, F933=3, F933=4, F933=5, F933=6,F933=9,F933=10,F933=11), B933-C933, IF(OR(F933=2, F933=7,F933=8,F933=12), C933-B933, ""))</f>
        <v>7.8000000000000005E-3</v>
      </c>
      <c r="M934" s="4">
        <v>7.6818494451167535E-4</v>
      </c>
      <c r="R934" s="4">
        <f>IF(OR(F933=1, F933=4, F933=9,F933=10,F933=11), D933-B933, IF(OR(F933=2,F933=3,F933=5,F933=6, F933=7,F933=8,F933=12), B933-D933, ""))</f>
        <v>-5.9000000000000007E-3</v>
      </c>
      <c r="S934" s="4">
        <v>1.0769491248008014E-2</v>
      </c>
      <c r="X934" s="2">
        <f>IF(OR(F933=1, F933=3, F933=4, F933=5,F933=9,F933=10,F933=11), B933-E933, IF(OR(F933=2, F933=6, F933=7,F933=8,F933=12), E933-B933, ""))</f>
        <v>-7.2000000000000007E-3</v>
      </c>
      <c r="Y934" s="4">
        <v>-3.3883840193597026E-3</v>
      </c>
      <c r="AD934" s="4">
        <f>IF(OR(F933=1, F933=3, F933=4, F933=5,F933=9,F933=10,F933=11), D933-C933, IF(OR(F933=2, F933=6, F933=7,F933=8,F933=12), C933-D933, ""))</f>
        <v>1.9000000000000002E-3</v>
      </c>
      <c r="AE934" s="4">
        <v>1.153767619251969E-2</v>
      </c>
      <c r="AJ934" s="4">
        <f>IF(OR(F933=1,F933=2, F933=3,F933=9,F933=11,F933=12), C933-E933, IF(OR( F933=4, F933=5,F933=6, F933=7,F933=8,F933=10), E933-C933, ""))</f>
        <v>1.5000000000000001E-2</v>
      </c>
      <c r="AK934" s="4">
        <v>4.1565689638713779E-3</v>
      </c>
      <c r="AP934" s="4">
        <f>IF(OR(F933=1, F933=3,F933=4, F933=5,F933=9,F933=10,F933=11), D933-E933, IF(OR(F933=2,F933=6, F933=7,F933=8,F933=12), E933-D933, ""))</f>
        <v>-1.3100000000000001E-2</v>
      </c>
      <c r="AQ934" s="4">
        <v>7.3811072286483117E-3</v>
      </c>
    </row>
    <row r="935" spans="1:43" x14ac:dyDescent="0.3">
      <c r="A935" s="1">
        <v>41186</v>
      </c>
      <c r="B935" s="2">
        <v>9.7999999999999997E-3</v>
      </c>
      <c r="C935" s="2">
        <v>1.8599999999999998E-2</v>
      </c>
      <c r="D935" s="2">
        <v>1.9400000000000001E-2</v>
      </c>
      <c r="E935" s="2">
        <v>2.3999999999999998E-3</v>
      </c>
      <c r="F935">
        <f t="shared" si="46"/>
        <v>10</v>
      </c>
      <c r="G935">
        <f t="shared" si="47"/>
        <v>2012</v>
      </c>
      <c r="L935" s="4">
        <f>IF(OR(F934=1, F934=3, F934=4, F934=5, F934=6,F934=9,F934=10,F934=11), B934-C934, IF(OR(F934=2, F934=7,F934=8,F934=12), C934-B934, ""))</f>
        <v>-2.9000000000000002E-3</v>
      </c>
      <c r="M935" s="4">
        <v>-7.0872634771966866E-3</v>
      </c>
      <c r="R935" s="4">
        <f>IF(OR(F934=1, F934=4, F934=9,F934=10,F934=11), D934-B934, IF(OR(F934=2,F934=3,F934=5,F934=6, F934=7,F934=8,F934=12), B934-D934, ""))</f>
        <v>-2.7000000000000001E-3</v>
      </c>
      <c r="S935" s="4">
        <v>1.1179485391520144E-2</v>
      </c>
      <c r="X935" s="2">
        <f>IF(OR(F934=1, F934=3, F934=4, F934=5,F934=9,F934=10,F934=11), B934-E934, IF(OR(F934=2, F934=6, F934=7,F934=8,F934=12), E934-B934, ""))</f>
        <v>-1.0999999999999998E-3</v>
      </c>
      <c r="Y935" s="4">
        <v>-6.8571939327085633E-3</v>
      </c>
      <c r="AD935" s="4">
        <f>IF(OR(F934=1, F934=3, F934=4, F934=5,F934=9,F934=10,F934=11), D934-C934, IF(OR(F934=2, F934=6, F934=7,F934=8,F934=12), C934-D934, ""))</f>
        <v>-5.6000000000000008E-3</v>
      </c>
      <c r="AE935" s="4">
        <v>4.0922219143234573E-3</v>
      </c>
      <c r="AJ935" s="4">
        <f>IF(OR(F934=1,F934=2, F934=3,F934=9,F934=11,F934=12), C934-E934, IF(OR( F934=4, F934=5,F934=6, F934=7,F934=8,F934=10), E934-C934, ""))</f>
        <v>-1.8000000000000004E-3</v>
      </c>
      <c r="AK935" s="4">
        <v>-2.3006954448812327E-4</v>
      </c>
      <c r="AP935" s="4">
        <f>IF(OR(F934=1, F934=3,F934=4, F934=5,F934=9,F934=10,F934=11), D934-E934, IF(OR(F934=2,F934=6, F934=7,F934=8,F934=12), E934-D934, ""))</f>
        <v>-3.8E-3</v>
      </c>
      <c r="AQ935" s="4">
        <v>4.3222914588115805E-3</v>
      </c>
    </row>
    <row r="936" spans="1:43" x14ac:dyDescent="0.3">
      <c r="A936" s="1">
        <v>41187</v>
      </c>
      <c r="B936" s="2">
        <v>-7.0000000000000001E-3</v>
      </c>
      <c r="C936" s="2">
        <v>-1.89E-2</v>
      </c>
      <c r="D936" s="2">
        <v>-1.0699999999999999E-2</v>
      </c>
      <c r="E936" s="2">
        <v>0.01</v>
      </c>
      <c r="F936">
        <f t="shared" si="46"/>
        <v>10</v>
      </c>
      <c r="G936">
        <f t="shared" si="47"/>
        <v>2012</v>
      </c>
      <c r="L936" s="4">
        <f>IF(OR(F935=1, F935=3, F935=4, F935=5, F935=6,F935=9,F935=10,F935=11), B935-C935, IF(OR(F935=2, F935=7,F935=8,F935=12), C935-B935, ""))</f>
        <v>-8.7999999999999988E-3</v>
      </c>
      <c r="M936" s="4">
        <v>8.1159874318026889E-3</v>
      </c>
      <c r="R936" s="4">
        <f>IF(OR(F935=1, F935=4, F935=9,F935=10,F935=11), D935-B935, IF(OR(F935=2,F935=3,F935=5,F935=6, F935=7,F935=8,F935=12), B935-D935, ""))</f>
        <v>9.6000000000000009E-3</v>
      </c>
      <c r="S936" s="4">
        <v>-7.2583125698611273E-3</v>
      </c>
      <c r="X936" s="2">
        <f>IF(OR(F935=1, F935=3, F935=4, F935=5,F935=9,F935=10,F935=11), B935-E935, IF(OR(F935=2, F935=6, F935=7,F935=8,F935=12), E935-B935, ""))</f>
        <v>7.4000000000000003E-3</v>
      </c>
      <c r="Y936" s="4">
        <v>8.6476916949552451E-3</v>
      </c>
      <c r="AD936" s="4">
        <f>IF(OR(F935=1, F935=3, F935=4, F935=5,F935=9,F935=10,F935=11), D935-C935, IF(OR(F935=2, F935=6, F935=7,F935=8,F935=12), C935-D935, ""))</f>
        <v>8.000000000000021E-4</v>
      </c>
      <c r="AE936" s="4">
        <v>8.5767486194156207E-4</v>
      </c>
      <c r="AJ936" s="4">
        <f>IF(OR(F935=1,F935=2, F935=3,F935=9,F935=11,F935=12), C935-E935, IF(OR( F935=4, F935=5,F935=6, F935=7,F935=8,F935=10), E935-C935, ""))</f>
        <v>-1.6199999999999999E-2</v>
      </c>
      <c r="AK936" s="4">
        <v>-5.3170426315255533E-4</v>
      </c>
      <c r="AP936" s="4">
        <f>IF(OR(F935=1, F935=3,F935=4, F935=5,F935=9,F935=10,F935=11), D935-E935, IF(OR(F935=2,F935=6, F935=7,F935=8,F935=12), E935-D935, ""))</f>
        <v>1.7000000000000001E-2</v>
      </c>
      <c r="AQ936" s="4">
        <v>1.3893791250941174E-3</v>
      </c>
    </row>
    <row r="937" spans="1:43" x14ac:dyDescent="0.3">
      <c r="A937" s="1">
        <v>41190</v>
      </c>
      <c r="B937" s="2">
        <v>-1.23E-2</v>
      </c>
      <c r="C937" s="2">
        <v>-1.06E-2</v>
      </c>
      <c r="D937" s="2">
        <v>-1.2999999999999999E-2</v>
      </c>
      <c r="E937" s="2">
        <v>-6.3E-3</v>
      </c>
      <c r="F937">
        <f t="shared" si="46"/>
        <v>10</v>
      </c>
      <c r="G937">
        <f t="shared" si="47"/>
        <v>2012</v>
      </c>
      <c r="L937" s="4">
        <f>IF(OR(F936=1, F936=3, F936=4, F936=5, F936=6,F936=9,F936=10,F936=11), B936-C936, IF(OR(F936=2, F936=7,F936=8,F936=12), C936-B936, ""))</f>
        <v>1.1900000000000001E-2</v>
      </c>
      <c r="M937" s="4">
        <v>1.7801335002082946E-2</v>
      </c>
      <c r="R937" s="4">
        <f>IF(OR(F936=1, F936=4, F936=9,F936=10,F936=11), D936-B936, IF(OR(F936=2,F936=3,F936=5,F936=6, F936=7,F936=8,F936=12), B936-D936, ""))</f>
        <v>-3.6999999999999993E-3</v>
      </c>
      <c r="S937" s="4">
        <v>-8.67840491827504E-4</v>
      </c>
      <c r="X937" s="2">
        <f>IF(OR(F936=1, F936=3, F936=4, F936=5,F936=9,F936=10,F936=11), B936-E936, IF(OR(F936=2, F936=6, F936=7,F936=8,F936=12), E936-B936, ""))</f>
        <v>-1.7000000000000001E-2</v>
      </c>
      <c r="Y937" s="4">
        <v>1.9788822573018651E-2</v>
      </c>
      <c r="AD937" s="4">
        <f>IF(OR(F936=1, F936=3, F936=4, F936=5,F936=9,F936=10,F936=11), D936-C936, IF(OR(F936=2, F936=6, F936=7,F936=8,F936=12), C936-D936, ""))</f>
        <v>8.2000000000000007E-3</v>
      </c>
      <c r="AE937" s="4">
        <v>1.6933494510255442E-2</v>
      </c>
      <c r="AJ937" s="4">
        <f>IF(OR(F936=1,F936=2, F936=3,F936=9,F936=11,F936=12), C936-E936, IF(OR( F936=4, F936=5,F936=6, F936=7,F936=8,F936=10), E936-C936, ""))</f>
        <v>2.8900000000000002E-2</v>
      </c>
      <c r="AK937" s="4">
        <v>-1.9874875709357046E-3</v>
      </c>
      <c r="AP937" s="4">
        <f>IF(OR(F936=1, F936=3,F936=4, F936=5,F936=9,F936=10,F936=11), D936-E936, IF(OR(F936=2,F936=6, F936=7,F936=8,F936=12), E936-D936, ""))</f>
        <v>-2.07E-2</v>
      </c>
      <c r="AQ937" s="4">
        <v>1.8920982081191147E-2</v>
      </c>
    </row>
    <row r="938" spans="1:43" x14ac:dyDescent="0.3">
      <c r="A938" s="1">
        <v>41191</v>
      </c>
      <c r="B938" s="2">
        <v>5.0000000000000001E-3</v>
      </c>
      <c r="C938" s="2">
        <v>6.0000000000000001E-3</v>
      </c>
      <c r="D938" s="2">
        <v>7.4000000000000003E-3</v>
      </c>
      <c r="E938" s="2">
        <v>-1.21E-2</v>
      </c>
      <c r="F938">
        <f t="shared" si="46"/>
        <v>10</v>
      </c>
      <c r="G938">
        <f t="shared" si="47"/>
        <v>2012</v>
      </c>
      <c r="L938" s="4">
        <f>IF(OR(F937=1, F937=3, F937=4, F937=5, F937=6,F937=9,F937=10,F937=11), B937-C937, IF(OR(F937=2, F937=7,F937=8,F937=12), C937-B937, ""))</f>
        <v>-1.7000000000000001E-3</v>
      </c>
      <c r="M938" s="4">
        <v>-7.345362630750852E-3</v>
      </c>
      <c r="R938" s="4">
        <f>IF(OR(F937=1, F937=4, F937=9,F937=10,F937=11), D937-B937, IF(OR(F937=2,F937=3,F937=5,F937=6, F937=7,F937=8,F937=12), B937-D937, ""))</f>
        <v>-6.9999999999999923E-4</v>
      </c>
      <c r="S938" s="4">
        <v>7.6619680486058918E-3</v>
      </c>
      <c r="X938" s="2">
        <f>IF(OR(F937=1, F937=3, F937=4, F937=5,F937=9,F937=10,F937=11), B937-E937, IF(OR(F937=2, F937=6, F937=7,F937=8,F937=12), E937-B937, ""))</f>
        <v>-6.0000000000000001E-3</v>
      </c>
      <c r="Y938" s="4">
        <v>-7.042521593688171E-3</v>
      </c>
      <c r="AD938" s="4">
        <f>IF(OR(F937=1, F937=3, F937=4, F937=5,F937=9,F937=10,F937=11), D937-C937, IF(OR(F937=2, F937=6, F937=7,F937=8,F937=12), C937-D937, ""))</f>
        <v>-2.3999999999999994E-3</v>
      </c>
      <c r="AE938" s="4">
        <v>3.1660541785503982E-4</v>
      </c>
      <c r="AJ938" s="4">
        <f>IF(OR(F937=1,F937=2, F937=3,F937=9,F937=11,F937=12), C937-E937, IF(OR( F937=4, F937=5,F937=6, F937=7,F937=8,F937=10), E937-C937, ""))</f>
        <v>4.3E-3</v>
      </c>
      <c r="AK938" s="4">
        <v>-3.0284103706268092E-4</v>
      </c>
      <c r="AP938" s="4">
        <f>IF(OR(F937=1, F937=3,F937=4, F937=5,F937=9,F937=10,F937=11), D937-E937, IF(OR(F937=2,F937=6, F937=7,F937=8,F937=12), E937-D937, ""))</f>
        <v>-6.6999999999999994E-3</v>
      </c>
      <c r="AQ938" s="4">
        <v>6.1944645491772074E-4</v>
      </c>
    </row>
    <row r="939" spans="1:43" x14ac:dyDescent="0.3">
      <c r="A939" s="1">
        <v>41192</v>
      </c>
      <c r="B939" s="2">
        <v>-9.1999999999999998E-3</v>
      </c>
      <c r="C939" s="2">
        <v>-1.38E-2</v>
      </c>
      <c r="D939" s="2">
        <v>-1.35E-2</v>
      </c>
      <c r="E939" s="2">
        <v>4.4999999999999997E-3</v>
      </c>
      <c r="F939">
        <f t="shared" si="46"/>
        <v>10</v>
      </c>
      <c r="G939">
        <f t="shared" si="47"/>
        <v>2012</v>
      </c>
      <c r="L939" s="4">
        <f>IF(OR(F938=1, F938=3, F938=4, F938=5, F938=6,F938=9,F938=10,F938=11), B938-C938, IF(OR(F938=2, F938=7,F938=8,F938=12), C938-B938, ""))</f>
        <v>-1E-3</v>
      </c>
      <c r="M939" s="4">
        <v>2.4446575018894356E-3</v>
      </c>
      <c r="R939" s="4">
        <f>IF(OR(F938=1, F938=4, F938=9,F938=10,F938=11), D938-B938, IF(OR(F938=2,F938=3,F938=5,F938=6, F938=7,F938=8,F938=12), B938-D938, ""))</f>
        <v>2.4000000000000002E-3</v>
      </c>
      <c r="S939" s="4">
        <v>-9.9497289323167981E-4</v>
      </c>
      <c r="X939" s="2">
        <f>IF(OR(F938=1, F938=3, F938=4, F938=5,F938=9,F938=10,F938=11), B938-E938, IF(OR(F938=2, F938=6, F938=7,F938=8,F938=12), E938-B938, ""))</f>
        <v>1.7100000000000001E-2</v>
      </c>
      <c r="Y939" s="4">
        <v>4.1430081701402319E-3</v>
      </c>
      <c r="AD939" s="4">
        <f>IF(OR(F938=1, F938=3, F938=4, F938=5,F938=9,F938=10,F938=11), D938-C938, IF(OR(F938=2, F938=6, F938=7,F938=8,F938=12), C938-D938, ""))</f>
        <v>1.4000000000000002E-3</v>
      </c>
      <c r="AE939" s="4">
        <v>1.4496846086577558E-3</v>
      </c>
      <c r="AJ939" s="4">
        <f>IF(OR(F938=1,F938=2, F938=3,F938=9,F938=11,F938=12), C938-E938, IF(OR( F938=4, F938=5,F938=6, F938=7,F938=8,F938=10), E938-C938, ""))</f>
        <v>-1.8099999999999998E-2</v>
      </c>
      <c r="AK939" s="4">
        <v>-1.6983506682507962E-3</v>
      </c>
      <c r="AP939" s="4">
        <f>IF(OR(F938=1, F938=3,F938=4, F938=5,F938=9,F938=10,F938=11), D938-E938, IF(OR(F938=2,F938=6, F938=7,F938=8,F938=12), E938-D938, ""))</f>
        <v>1.95E-2</v>
      </c>
      <c r="AQ939" s="4">
        <v>3.1480352769085521E-3</v>
      </c>
    </row>
    <row r="940" spans="1:43" x14ac:dyDescent="0.3">
      <c r="A940" s="1">
        <v>41193</v>
      </c>
      <c r="B940" s="2">
        <v>9.9000000000000008E-3</v>
      </c>
      <c r="C940" s="2">
        <v>1.1599999999999999E-2</v>
      </c>
      <c r="D940" s="2">
        <v>1.24E-2</v>
      </c>
      <c r="E940" s="2">
        <v>-8.6E-3</v>
      </c>
      <c r="F940">
        <f t="shared" si="46"/>
        <v>10</v>
      </c>
      <c r="G940">
        <f t="shared" si="47"/>
        <v>2012</v>
      </c>
      <c r="L940" s="4">
        <f>IF(OR(F939=1, F939=3, F939=4, F939=5, F939=6,F939=9,F939=10,F939=11), B939-C939, IF(OR(F939=2, F939=7,F939=8,F939=12), C939-B939, ""))</f>
        <v>4.5999999999999999E-3</v>
      </c>
      <c r="M940" s="4">
        <v>-3.108293152526055E-3</v>
      </c>
      <c r="R940" s="4">
        <f>IF(OR(F939=1, F939=4, F939=9,F939=10,F939=11), D939-B939, IF(OR(F939=2,F939=3,F939=5,F939=6, F939=7,F939=8,F939=12), B939-D939, ""))</f>
        <v>-4.3E-3</v>
      </c>
      <c r="S940" s="4">
        <v>-1.0183709769389668E-3</v>
      </c>
      <c r="X940" s="2">
        <f>IF(OR(F939=1, F939=3, F939=4, F939=5,F939=9,F939=10,F939=11), B939-E939, IF(OR(F939=2, F939=6, F939=7,F939=8,F939=12), E939-B939, ""))</f>
        <v>-1.37E-2</v>
      </c>
      <c r="Y940" s="4">
        <v>-3.0753032275010229E-3</v>
      </c>
      <c r="AD940" s="4">
        <f>IF(OR(F939=1, F939=3, F939=4, F939=5,F939=9,F939=10,F939=11), D939-C939, IF(OR(F939=2, F939=6, F939=7,F939=8,F939=12), C939-D939, ""))</f>
        <v>2.9999999999999992E-4</v>
      </c>
      <c r="AE940" s="4">
        <v>-4.1266641294650215E-3</v>
      </c>
      <c r="AJ940" s="4">
        <f>IF(OR(F939=1,F939=2, F939=3,F939=9,F939=11,F939=12), C939-E939, IF(OR( F939=4, F939=5,F939=6, F939=7,F939=8,F939=10), E939-C939, ""))</f>
        <v>1.83E-2</v>
      </c>
      <c r="AK940" s="4">
        <v>-3.2989925025032028E-5</v>
      </c>
      <c r="AP940" s="4">
        <f>IF(OR(F939=1, F939=3,F939=4, F939=5,F939=9,F939=10,F939=11), D939-E939, IF(OR(F939=2,F939=6, F939=7,F939=8,F939=12), E939-D939, ""))</f>
        <v>-1.7999999999999999E-2</v>
      </c>
      <c r="AQ940" s="4">
        <v>-4.0936742044399895E-3</v>
      </c>
    </row>
    <row r="941" spans="1:43" x14ac:dyDescent="0.3">
      <c r="A941" s="1">
        <v>41194</v>
      </c>
      <c r="B941" s="2">
        <v>-5.5999999999999999E-3</v>
      </c>
      <c r="C941" s="2">
        <v>-6.3E-3</v>
      </c>
      <c r="D941" s="2">
        <v>-3.7000000000000002E-3</v>
      </c>
      <c r="E941" s="2">
        <v>9.2999999999999992E-3</v>
      </c>
      <c r="F941">
        <f t="shared" si="46"/>
        <v>10</v>
      </c>
      <c r="G941">
        <f t="shared" si="47"/>
        <v>2012</v>
      </c>
      <c r="L941" s="4">
        <f>IF(OR(F940=1, F940=3, F940=4, F940=5, F940=6,F940=9,F940=10,F940=11), B940-C940, IF(OR(F940=2, F940=7,F940=8,F940=12), C940-B940, ""))</f>
        <v>-1.6999999999999984E-3</v>
      </c>
      <c r="M941" s="4">
        <v>9.5542321768101162E-4</v>
      </c>
      <c r="R941" s="4">
        <f>IF(OR(F940=1, F940=4, F940=9,F940=10,F940=11), D940-B940, IF(OR(F940=2,F940=3,F940=5,F940=6, F940=7,F940=8,F940=12), B940-D940, ""))</f>
        <v>2.4999999999999988E-3</v>
      </c>
      <c r="S941" s="4">
        <v>1.1255004614554691E-4</v>
      </c>
      <c r="X941" s="2">
        <f>IF(OR(F940=1, F940=3, F940=4, F940=5,F940=9,F940=10,F940=11), B940-E940, IF(OR(F940=2, F940=6, F940=7,F940=8,F940=12), E940-B940, ""))</f>
        <v>1.8500000000000003E-2</v>
      </c>
      <c r="Y941" s="4">
        <v>-7.0125262281896771E-4</v>
      </c>
      <c r="AD941" s="4">
        <f>IF(OR(F940=1, F940=3, F940=4, F940=5,F940=9,F940=10,F940=11), D940-C940, IF(OR(F940=2, F940=6, F940=7,F940=8,F940=12), C940-D940, ""))</f>
        <v>8.0000000000000036E-4</v>
      </c>
      <c r="AE941" s="4">
        <v>1.0679732638265585E-3</v>
      </c>
      <c r="AJ941" s="4">
        <f>IF(OR(F940=1,F940=2, F940=3,F940=9,F940=11,F940=12), C940-E940, IF(OR( F940=4, F940=5,F940=6, F940=7,F940=8,F940=10), E940-C940, ""))</f>
        <v>-2.0199999999999999E-2</v>
      </c>
      <c r="AK941" s="4">
        <v>1.6566758404999793E-3</v>
      </c>
      <c r="AP941" s="4">
        <f>IF(OR(F940=1, F940=3,F940=4, F940=5,F940=9,F940=10,F940=11), D940-E940, IF(OR(F940=2,F940=6, F940=7,F940=8,F940=12), E940-D940, ""))</f>
        <v>2.0999999999999998E-2</v>
      </c>
      <c r="AQ941" s="4">
        <v>-5.887025766734208E-4</v>
      </c>
    </row>
    <row r="942" spans="1:43" x14ac:dyDescent="0.3">
      <c r="A942" s="1">
        <v>41197</v>
      </c>
      <c r="B942" s="2">
        <v>2E-3</v>
      </c>
      <c r="C942" s="2">
        <v>3.2000000000000002E-3</v>
      </c>
      <c r="D942" s="2">
        <v>4.7000000000000002E-3</v>
      </c>
      <c r="E942" s="2">
        <v>-6.8999999999999999E-3</v>
      </c>
      <c r="F942">
        <f t="shared" si="46"/>
        <v>10</v>
      </c>
      <c r="G942">
        <f t="shared" si="47"/>
        <v>2012</v>
      </c>
      <c r="L942" s="4">
        <f>IF(OR(F941=1, F941=3, F941=4, F941=5, F941=6,F941=9,F941=10,F941=11), B941-C941, IF(OR(F941=2, F941=7,F941=8,F941=12), C941-B941, ""))</f>
        <v>7.000000000000001E-4</v>
      </c>
      <c r="M942" s="4">
        <v>-7.8761010723907669E-3</v>
      </c>
      <c r="R942" s="4">
        <f>IF(OR(F941=1, F941=4, F941=9,F941=10,F941=11), D941-B941, IF(OR(F941=2,F941=3,F941=5,F941=6, F941=7,F941=8,F941=12), B941-D941, ""))</f>
        <v>1.8999999999999998E-3</v>
      </c>
      <c r="S942" s="4">
        <v>4.6461781306918332E-3</v>
      </c>
      <c r="X942" s="2">
        <f>IF(OR(F941=1, F941=3, F941=4, F941=5,F941=9,F941=10,F941=11), B941-E941, IF(OR(F941=2, F941=6, F941=7,F941=8,F941=12), E941-B941, ""))</f>
        <v>-1.49E-2</v>
      </c>
      <c r="Y942" s="4">
        <v>-9.4290819678076298E-3</v>
      </c>
      <c r="AD942" s="4">
        <f>IF(OR(F941=1, F941=3, F941=4, F941=5,F941=9,F941=10,F941=11), D941-C941, IF(OR(F941=2, F941=6, F941=7,F941=8,F941=12), C941-D941, ""))</f>
        <v>2.5999999999999999E-3</v>
      </c>
      <c r="AE942" s="4">
        <v>-3.2299229416989338E-3</v>
      </c>
      <c r="AJ942" s="4">
        <f>IF(OR(F941=1,F941=2, F941=3,F941=9,F941=11,F941=12), C941-E941, IF(OR( F941=4, F941=5,F941=6, F941=7,F941=8,F941=10), E941-C941, ""))</f>
        <v>1.5599999999999999E-2</v>
      </c>
      <c r="AK942" s="4">
        <v>1.5529808954168629E-3</v>
      </c>
      <c r="AP942" s="4">
        <f>IF(OR(F941=1, F941=3,F941=4, F941=5,F941=9,F941=10,F941=11), D941-E941, IF(OR(F941=2,F941=6, F941=7,F941=8,F941=12), E941-D941, ""))</f>
        <v>-1.2999999999999999E-2</v>
      </c>
      <c r="AQ942" s="4">
        <v>-4.7829038371157966E-3</v>
      </c>
    </row>
    <row r="943" spans="1:43" x14ac:dyDescent="0.3">
      <c r="A943" s="1">
        <v>41198</v>
      </c>
      <c r="B943" s="2">
        <v>-6.8999999999999999E-3</v>
      </c>
      <c r="C943" s="2">
        <v>-5.0000000000000001E-3</v>
      </c>
      <c r="D943" s="2">
        <v>-8.2000000000000007E-3</v>
      </c>
      <c r="E943" s="2">
        <v>2.0999999999999999E-3</v>
      </c>
      <c r="F943">
        <f t="shared" si="46"/>
        <v>10</v>
      </c>
      <c r="G943">
        <f t="shared" si="47"/>
        <v>2012</v>
      </c>
      <c r="L943" s="4">
        <f>IF(OR(F942=1, F942=3, F942=4, F942=5, F942=6,F942=9,F942=10,F942=11), B942-C942, IF(OR(F942=2, F942=7,F942=8,F942=12), C942-B942, ""))</f>
        <v>-1.2000000000000001E-3</v>
      </c>
      <c r="M943" s="4">
        <v>1.4328526306276457E-3</v>
      </c>
      <c r="R943" s="4">
        <f>IF(OR(F942=1, F942=4, F942=9,F942=10,F942=11), D942-B942, IF(OR(F942=2,F942=3,F942=5,F942=6, F942=7,F942=8,F942=12), B942-D942, ""))</f>
        <v>2.7000000000000001E-3</v>
      </c>
      <c r="S943" s="4">
        <v>8.7879818421132405E-3</v>
      </c>
      <c r="X943" s="2">
        <f>IF(OR(F942=1, F942=3, F942=4, F942=5,F942=9,F942=10,F942=11), B942-E942, IF(OR(F942=2, F942=6, F942=7,F942=8,F942=12), E942-B942, ""))</f>
        <v>8.8999999999999999E-3</v>
      </c>
      <c r="Y943" s="4">
        <v>4.7053087272045171E-4</v>
      </c>
      <c r="AD943" s="4">
        <f>IF(OR(F942=1, F942=3, F942=4, F942=5,F942=9,F942=10,F942=11), D942-C942, IF(OR(F942=2, F942=6, F942=7,F942=8,F942=12), C942-D942, ""))</f>
        <v>1.5E-3</v>
      </c>
      <c r="AE943" s="4">
        <v>1.0220834472740886E-2</v>
      </c>
      <c r="AJ943" s="4">
        <f>IF(OR(F942=1,F942=2, F942=3,F942=9,F942=11,F942=12), C942-E942, IF(OR( F942=4, F942=5,F942=6, F942=7,F942=8,F942=10), E942-C942, ""))</f>
        <v>-1.01E-2</v>
      </c>
      <c r="AK943" s="4">
        <v>9.6232175790719396E-4</v>
      </c>
      <c r="AP943" s="4">
        <f>IF(OR(F942=1, F942=3,F942=4, F942=5,F942=9,F942=10,F942=11), D942-E942, IF(OR(F942=2,F942=6, F942=7,F942=8,F942=12), E942-D942, ""))</f>
        <v>1.1599999999999999E-2</v>
      </c>
      <c r="AQ943" s="4">
        <v>9.2585127148336922E-3</v>
      </c>
    </row>
    <row r="944" spans="1:43" x14ac:dyDescent="0.3">
      <c r="A944" s="1">
        <v>41199</v>
      </c>
      <c r="B944" s="2">
        <v>2.2000000000000001E-3</v>
      </c>
      <c r="C944" s="2">
        <v>2.3E-3</v>
      </c>
      <c r="D944" s="2">
        <v>8.9999999999999998E-4</v>
      </c>
      <c r="E944" s="2">
        <v>-7.3000000000000001E-3</v>
      </c>
      <c r="F944">
        <f t="shared" si="46"/>
        <v>10</v>
      </c>
      <c r="G944">
        <f t="shared" si="47"/>
        <v>2012</v>
      </c>
      <c r="L944" s="4">
        <f>IF(OR(F943=1, F943=3, F943=4, F943=5, F943=6,F943=9,F943=10,F943=11), B943-C943, IF(OR(F943=2, F943=7,F943=8,F943=12), C943-B943, ""))</f>
        <v>-1.8999999999999998E-3</v>
      </c>
      <c r="M944" s="4">
        <v>1.0669829667049324E-2</v>
      </c>
      <c r="R944" s="4">
        <f>IF(OR(F943=1, F943=4, F943=9,F943=10,F943=11), D943-B943, IF(OR(F943=2,F943=3,F943=5,F943=6, F943=7,F943=8,F943=12), B943-D943, ""))</f>
        <v>-1.3000000000000008E-3</v>
      </c>
      <c r="S944" s="4">
        <v>-5.2986006284103512E-3</v>
      </c>
      <c r="X944" s="2">
        <f>IF(OR(F943=1, F943=3, F943=4, F943=5,F943=9,F943=10,F943=11), B943-E943, IF(OR(F943=2, F943=6, F943=7,F943=8,F943=12), E943-B943, ""))</f>
        <v>-8.9999999999999993E-3</v>
      </c>
      <c r="Y944" s="4">
        <v>1.0293435363162514E-2</v>
      </c>
      <c r="AD944" s="4">
        <f>IF(OR(F943=1, F943=3, F943=4, F943=5,F943=9,F943=10,F943=11), D943-C943, IF(OR(F943=2, F943=6, F943=7,F943=8,F943=12), C943-D943, ""))</f>
        <v>-3.2000000000000006E-3</v>
      </c>
      <c r="AE944" s="4">
        <v>5.3712290386389722E-3</v>
      </c>
      <c r="AJ944" s="4">
        <f>IF(OR(F943=1,F943=2, F943=3,F943=9,F943=11,F943=12), C943-E943, IF(OR( F943=4, F943=5,F943=6, F943=7,F943=8,F943=10), E943-C943, ""))</f>
        <v>7.1000000000000004E-3</v>
      </c>
      <c r="AK944" s="4">
        <v>3.7639430388681019E-4</v>
      </c>
      <c r="AP944" s="4">
        <f>IF(OR(F943=1, F943=3,F943=4, F943=5,F943=9,F943=10,F943=11), D943-E943, IF(OR(F943=2,F943=6, F943=7,F943=8,F943=12), E943-D943, ""))</f>
        <v>-1.03E-2</v>
      </c>
      <c r="AQ944" s="4">
        <v>4.994834734752162E-3</v>
      </c>
    </row>
    <row r="945" spans="1:43" x14ac:dyDescent="0.3">
      <c r="A945" s="1">
        <v>41200</v>
      </c>
      <c r="B945" s="2">
        <v>1.03E-2</v>
      </c>
      <c r="C945" s="2">
        <v>1.7100000000000001E-2</v>
      </c>
      <c r="D945" s="2">
        <v>2.01E-2</v>
      </c>
      <c r="E945" s="2">
        <v>1.8E-3</v>
      </c>
      <c r="F945">
        <f t="shared" si="46"/>
        <v>10</v>
      </c>
      <c r="G945">
        <f t="shared" si="47"/>
        <v>2012</v>
      </c>
      <c r="L945" s="4">
        <f>IF(OR(F944=1, F944=3, F944=4, F944=5, F944=6,F944=9,F944=10,F944=11), B944-C944, IF(OR(F944=2, F944=7,F944=8,F944=12), C944-B944, ""))</f>
        <v>-9.9999999999999829E-5</v>
      </c>
      <c r="M945" s="4">
        <v>8.2190562956377649E-3</v>
      </c>
      <c r="R945" s="4">
        <f>IF(OR(F944=1, F944=4, F944=9,F944=10,F944=11), D944-B944, IF(OR(F944=2,F944=3,F944=5,F944=6, F944=7,F944=8,F944=12), B944-D944, ""))</f>
        <v>-1.3000000000000002E-3</v>
      </c>
      <c r="S945" s="4">
        <v>-2.8424175572233381E-3</v>
      </c>
      <c r="X945" s="2">
        <f>IF(OR(F944=1, F944=3, F944=4, F944=5,F944=9,F944=10,F944=11), B944-E944, IF(OR(F944=2, F944=6, F944=7,F944=8,F944=12), E944-B944, ""))</f>
        <v>9.4999999999999998E-3</v>
      </c>
      <c r="Y945" s="4">
        <v>7.0220648419158389E-3</v>
      </c>
      <c r="AD945" s="4">
        <f>IF(OR(F944=1, F944=3, F944=4, F944=5,F944=9,F944=10,F944=11), D944-C944, IF(OR(F944=2, F944=6, F944=7,F944=8,F944=12), C944-D944, ""))</f>
        <v>-1.4E-3</v>
      </c>
      <c r="AE945" s="4">
        <v>5.3766387384144264E-3</v>
      </c>
      <c r="AJ945" s="4">
        <f>IF(OR(F944=1,F944=2, F944=3,F944=9,F944=11,F944=12), C944-E944, IF(OR( F944=4, F944=5,F944=6, F944=7,F944=8,F944=10), E944-C944, ""))</f>
        <v>-9.6000000000000009E-3</v>
      </c>
      <c r="AK945" s="4">
        <v>1.196991453721926E-3</v>
      </c>
      <c r="AP945" s="4">
        <f>IF(OR(F944=1, F944=3,F944=4, F944=5,F944=9,F944=10,F944=11), D944-E944, IF(OR(F944=2,F944=6, F944=7,F944=8,F944=12), E944-D944, ""))</f>
        <v>8.2000000000000007E-3</v>
      </c>
      <c r="AQ945" s="4">
        <v>4.1796472846925004E-3</v>
      </c>
    </row>
    <row r="946" spans="1:43" x14ac:dyDescent="0.3">
      <c r="A946" s="1">
        <v>41201</v>
      </c>
      <c r="B946" s="2">
        <v>-6.0000000000000001E-3</v>
      </c>
      <c r="C946" s="2">
        <v>-9.1999999999999998E-3</v>
      </c>
      <c r="D946" s="2">
        <v>-8.2000000000000007E-3</v>
      </c>
      <c r="E946" s="2">
        <v>9.7000000000000003E-3</v>
      </c>
      <c r="F946">
        <f t="shared" si="46"/>
        <v>10</v>
      </c>
      <c r="G946">
        <f t="shared" si="47"/>
        <v>2012</v>
      </c>
      <c r="L946" s="4">
        <f>IF(OR(F945=1, F945=3, F945=4, F945=5, F945=6,F945=9,F945=10,F945=11), B945-C945, IF(OR(F945=2, F945=7,F945=8,F945=12), C945-B945, ""))</f>
        <v>-6.8000000000000005E-3</v>
      </c>
      <c r="M946" s="4">
        <v>5.9969008976235817E-3</v>
      </c>
      <c r="R946" s="4">
        <f>IF(OR(F945=1, F945=4, F945=9,F945=10,F945=11), D945-B945, IF(OR(F945=2,F945=3,F945=5,F945=6, F945=7,F945=8,F945=12), B945-D945, ""))</f>
        <v>9.7999999999999997E-3</v>
      </c>
      <c r="S946" s="4">
        <v>-1.0005077033755553E-2</v>
      </c>
      <c r="X946" s="2">
        <f>IF(OR(F945=1, F945=3, F945=4, F945=5,F945=9,F945=10,F945=11), B945-E945, IF(OR(F945=2, F945=6, F945=7,F945=8,F945=12), E945-B945, ""))</f>
        <v>8.5000000000000006E-3</v>
      </c>
      <c r="Y946" s="4">
        <v>8.1622785189305967E-3</v>
      </c>
      <c r="AD946" s="4">
        <f>IF(OR(F945=1, F945=3, F945=4, F945=5,F945=9,F945=10,F945=11), D945-C945, IF(OR(F945=2, F945=6, F945=7,F945=8,F945=12), C945-D945, ""))</f>
        <v>2.9999999999999992E-3</v>
      </c>
      <c r="AE946" s="4">
        <v>-4.0081761361319707E-3</v>
      </c>
      <c r="AJ946" s="4">
        <f>IF(OR(F945=1,F945=2, F945=3,F945=9,F945=11,F945=12), C945-E945, IF(OR( F945=4, F945=5,F945=6, F945=7,F945=8,F945=10), E945-C945, ""))</f>
        <v>-1.5300000000000001E-2</v>
      </c>
      <c r="AK946" s="4">
        <v>-2.165377621307015E-3</v>
      </c>
      <c r="AP946" s="4">
        <f>IF(OR(F945=1, F945=3,F945=4, F945=5,F945=9,F945=10,F945=11), D945-E945, IF(OR(F945=2,F945=6, F945=7,F945=8,F945=12), E945-D945, ""))</f>
        <v>1.83E-2</v>
      </c>
      <c r="AQ946" s="4">
        <v>-1.8427985148249562E-3</v>
      </c>
    </row>
    <row r="947" spans="1:43" x14ac:dyDescent="0.3">
      <c r="A947" s="1">
        <v>41204</v>
      </c>
      <c r="B947" s="2">
        <v>5.7999999999999996E-3</v>
      </c>
      <c r="C947" s="2">
        <v>7.3000000000000001E-3</v>
      </c>
      <c r="D947" s="2">
        <v>1.01E-2</v>
      </c>
      <c r="E947" s="2">
        <v>-5.7999999999999996E-3</v>
      </c>
      <c r="F947">
        <f t="shared" si="46"/>
        <v>10</v>
      </c>
      <c r="G947">
        <f t="shared" si="47"/>
        <v>2012</v>
      </c>
      <c r="L947" s="4">
        <f>IF(OR(F946=1, F946=3, F946=4, F946=5, F946=6,F946=9,F946=10,F946=11), B946-C946, IF(OR(F946=2, F946=7,F946=8,F946=12), C946-B946, ""))</f>
        <v>3.1999999999999997E-3</v>
      </c>
      <c r="M947" s="4">
        <v>-2.1425802762689659E-3</v>
      </c>
      <c r="R947" s="4">
        <f>IF(OR(F946=1, F946=4, F946=9,F946=10,F946=11), D946-B946, IF(OR(F946=2,F946=3,F946=5,F946=6, F946=7,F946=8,F946=12), B946-D946, ""))</f>
        <v>-2.2000000000000006E-3</v>
      </c>
      <c r="S947" s="4">
        <v>2.0633814534132006E-3</v>
      </c>
      <c r="X947" s="2">
        <f>IF(OR(F946=1, F946=3, F946=4, F946=5,F946=9,F946=10,F946=11), B946-E946, IF(OR(F946=2, F946=6, F946=7,F946=8,F946=12), E946-B946, ""))</f>
        <v>-1.5699999999999999E-2</v>
      </c>
      <c r="Y947" s="4">
        <v>-1.8043685311612927E-3</v>
      </c>
      <c r="AD947" s="4">
        <f>IF(OR(F946=1, F946=3, F946=4, F946=5,F946=9,F946=10,F946=11), D946-C946, IF(OR(F946=2, F946=6, F946=7,F946=8,F946=12), C946-D946, ""))</f>
        <v>9.9999999999999915E-4</v>
      </c>
      <c r="AE947" s="4">
        <v>-7.9198822855765239E-5</v>
      </c>
      <c r="AJ947" s="4">
        <f>IF(OR(F946=1,F946=2, F946=3,F946=9,F946=11,F946=12), C946-E946, IF(OR( F946=4, F946=5,F946=6, F946=7,F946=8,F946=10), E946-C946, ""))</f>
        <v>1.89E-2</v>
      </c>
      <c r="AK947" s="4">
        <v>-3.382117451076732E-4</v>
      </c>
      <c r="AP947" s="4">
        <f>IF(OR(F946=1, F946=3,F946=4, F946=5,F946=9,F946=10,F946=11), D946-E946, IF(OR(F946=2,F946=6, F946=7,F946=8,F946=12), E946-D946, ""))</f>
        <v>-1.7899999999999999E-2</v>
      </c>
      <c r="AQ947" s="4">
        <v>2.5901292225190796E-4</v>
      </c>
    </row>
    <row r="948" spans="1:43" x14ac:dyDescent="0.3">
      <c r="A948" s="1">
        <v>41205</v>
      </c>
      <c r="B948" s="2">
        <v>-4.4999999999999997E-3</v>
      </c>
      <c r="C948" s="2">
        <v>-2.5999999999999999E-3</v>
      </c>
      <c r="D948" s="2">
        <v>-2.5000000000000001E-3</v>
      </c>
      <c r="E948" s="2">
        <v>5.8999999999999999E-3</v>
      </c>
      <c r="F948">
        <f t="shared" si="46"/>
        <v>10</v>
      </c>
      <c r="G948">
        <f t="shared" si="47"/>
        <v>2012</v>
      </c>
      <c r="L948" s="4">
        <f>IF(OR(F947=1, F947=3, F947=4, F947=5, F947=6,F947=9,F947=10,F947=11), B947-C947, IF(OR(F947=2, F947=7,F947=8,F947=12), C947-B947, ""))</f>
        <v>-1.5000000000000005E-3</v>
      </c>
      <c r="M948" s="4">
        <v>1.4197932200457168E-3</v>
      </c>
      <c r="R948" s="4">
        <f>IF(OR(F947=1, F947=4, F947=9,F947=10,F947=11), D947-B947, IF(OR(F947=2,F947=3,F947=5,F947=6, F947=7,F947=8,F947=12), B947-D947, ""))</f>
        <v>4.3E-3</v>
      </c>
      <c r="S948" s="4">
        <v>-8.0194933017368533E-3</v>
      </c>
      <c r="X948" s="2">
        <f>IF(OR(F947=1, F947=3, F947=4, F947=5,F947=9,F947=10,F947=11), B947-E947, IF(OR(F947=2, F947=6, F947=7,F947=8,F947=12), E947-B947, ""))</f>
        <v>1.1599999999999999E-2</v>
      </c>
      <c r="Y948" s="4">
        <v>2.1620018255076607E-3</v>
      </c>
      <c r="AD948" s="4">
        <f>IF(OR(F947=1, F947=3, F947=4, F947=5,F947=9,F947=10,F947=11), D947-C947, IF(OR(F947=2, F947=6, F947=7,F947=8,F947=12), C947-D947, ""))</f>
        <v>2.7999999999999995E-3</v>
      </c>
      <c r="AE948" s="4">
        <v>-6.5997000816911365E-3</v>
      </c>
      <c r="AJ948" s="4">
        <f>IF(OR(F947=1,F947=2, F947=3,F947=9,F947=11,F947=12), C947-E947, IF(OR( F947=4, F947=5,F947=6, F947=7,F947=8,F947=10), E947-C947, ""))</f>
        <v>-1.3100000000000001E-2</v>
      </c>
      <c r="AK948" s="4">
        <v>-7.4220860546194388E-4</v>
      </c>
      <c r="AP948" s="4">
        <f>IF(OR(F947=1, F947=3,F947=4, F947=5,F947=9,F947=10,F947=11), D947-E947, IF(OR(F947=2,F947=6, F947=7,F947=8,F947=12), E947-D947, ""))</f>
        <v>1.5899999999999997E-2</v>
      </c>
      <c r="AQ948" s="4">
        <v>-5.8574914762291926E-3</v>
      </c>
    </row>
    <row r="949" spans="1:43" x14ac:dyDescent="0.3">
      <c r="A949" s="1">
        <v>41207</v>
      </c>
      <c r="B949" s="2">
        <v>2.3999999999999998E-3</v>
      </c>
      <c r="C949" s="2">
        <v>6.7000000000000002E-3</v>
      </c>
      <c r="D949" s="2">
        <v>3.0999999999999999E-3</v>
      </c>
      <c r="E949" s="2">
        <v>-4.4000000000000003E-3</v>
      </c>
      <c r="F949">
        <f t="shared" si="46"/>
        <v>10</v>
      </c>
      <c r="G949">
        <f t="shared" si="47"/>
        <v>2012</v>
      </c>
      <c r="L949" s="4">
        <f>IF(OR(F948=1, F948=3, F948=4, F948=5, F948=6,F948=9,F948=10,F948=11), B948-C948, IF(OR(F948=2, F948=7,F948=8,F948=12), C948-B948, ""))</f>
        <v>-1.8999999999999998E-3</v>
      </c>
      <c r="M949" s="4">
        <v>-1.7419306280557732E-3</v>
      </c>
      <c r="R949" s="4">
        <f>IF(OR(F948=1, F948=4, F948=9,F948=10,F948=11), D948-B948, IF(OR(F948=2,F948=3,F948=5,F948=6, F948=7,F948=8,F948=12), B948-D948, ""))</f>
        <v>1.9999999999999996E-3</v>
      </c>
      <c r="S949" s="4">
        <v>1.7797786274801053E-3</v>
      </c>
      <c r="X949" s="2">
        <f>IF(OR(F948=1, F948=3, F948=4, F948=5,F948=9,F948=10,F948=11), B948-E948, IF(OR(F948=2, F948=6, F948=7,F948=8,F948=12), E948-B948, ""))</f>
        <v>-1.04E-2</v>
      </c>
      <c r="Y949" s="4">
        <v>-1.2553669880583547E-3</v>
      </c>
      <c r="AD949" s="4">
        <f>IF(OR(F948=1, F948=3, F948=4, F948=5,F948=9,F948=10,F948=11), D948-C948, IF(OR(F948=2, F948=6, F948=7,F948=8,F948=12), C948-D948, ""))</f>
        <v>9.9999999999999829E-5</v>
      </c>
      <c r="AE949" s="4">
        <v>3.7847999424332063E-5</v>
      </c>
      <c r="AJ949" s="4">
        <f>IF(OR(F948=1,F948=2, F948=3,F948=9,F948=11,F948=12), C948-E948, IF(OR( F948=4, F948=5,F948=6, F948=7,F948=8,F948=10), E948-C948, ""))</f>
        <v>8.5000000000000006E-3</v>
      </c>
      <c r="AK949" s="4">
        <v>-4.8656363999741853E-4</v>
      </c>
      <c r="AP949" s="4">
        <f>IF(OR(F948=1, F948=3,F948=4, F948=5,F948=9,F948=10,F948=11), D948-E948, IF(OR(F948=2,F948=6, F948=7,F948=8,F948=12), E948-D948, ""))</f>
        <v>-8.3999999999999995E-3</v>
      </c>
      <c r="AQ949" s="4">
        <v>5.2441163942175059E-4</v>
      </c>
    </row>
    <row r="950" spans="1:43" x14ac:dyDescent="0.3">
      <c r="A950" s="1">
        <v>41208</v>
      </c>
      <c r="B950" s="2">
        <v>-7.1999999999999998E-3</v>
      </c>
      <c r="C950" s="2">
        <v>-9.1999999999999998E-3</v>
      </c>
      <c r="D950" s="2">
        <v>-9.1000000000000004E-3</v>
      </c>
      <c r="E950" s="2">
        <v>2.5999999999999999E-3</v>
      </c>
      <c r="F950">
        <f t="shared" si="46"/>
        <v>10</v>
      </c>
      <c r="G950">
        <f t="shared" si="47"/>
        <v>2012</v>
      </c>
      <c r="L950" s="4">
        <f>IF(OR(F949=1, F949=3, F949=4, F949=5, F949=6,F949=9,F949=10,F949=11), B949-C949, IF(OR(F949=2, F949=7,F949=8,F949=12), C949-B949, ""))</f>
        <v>-4.3E-3</v>
      </c>
      <c r="M950" s="4">
        <v>-1.9804262378298907E-3</v>
      </c>
      <c r="R950" s="4">
        <f>IF(OR(F949=1, F949=4, F949=9,F949=10,F949=11), D949-B949, IF(OR(F949=2,F949=3,F949=5,F949=6, F949=7,F949=8,F949=12), B949-D949, ""))</f>
        <v>7.000000000000001E-4</v>
      </c>
      <c r="S950" s="4">
        <v>1.0092615456435425E-3</v>
      </c>
      <c r="X950" s="2">
        <f>IF(OR(F949=1, F949=3, F949=4, F949=5,F949=9,F949=10,F949=11), B949-E949, IF(OR(F949=2, F949=6, F949=7,F949=8,F949=12), E949-B949, ""))</f>
        <v>6.8000000000000005E-3</v>
      </c>
      <c r="Y950" s="4">
        <v>-1.9229203373030621E-3</v>
      </c>
      <c r="AD950" s="4">
        <f>IF(OR(F949=1, F949=3, F949=4, F949=5,F949=9,F949=10,F949=11), D949-C949, IF(OR(F949=2, F949=6, F949=7,F949=8,F949=12), C949-D949, ""))</f>
        <v>-3.6000000000000003E-3</v>
      </c>
      <c r="AE950" s="4">
        <v>-9.7116469218634822E-4</v>
      </c>
      <c r="AJ950" s="4">
        <f>IF(OR(F949=1,F949=2, F949=3,F949=9,F949=11,F949=12), C949-E949, IF(OR( F949=4, F949=5,F949=6, F949=7,F949=8,F949=10), E949-C949, ""))</f>
        <v>-1.11E-2</v>
      </c>
      <c r="AK950" s="4">
        <v>-5.7505900526828684E-5</v>
      </c>
      <c r="AP950" s="4">
        <f>IF(OR(F949=1, F949=3,F949=4, F949=5,F949=9,F949=10,F949=11), D949-E949, IF(OR(F949=2,F949=6, F949=7,F949=8,F949=12), E949-D949, ""))</f>
        <v>7.4999999999999997E-3</v>
      </c>
      <c r="AQ950" s="4">
        <v>-9.1365879165951954E-4</v>
      </c>
    </row>
    <row r="951" spans="1:43" x14ac:dyDescent="0.3">
      <c r="A951" s="1">
        <v>41211</v>
      </c>
      <c r="B951" s="2">
        <v>2.0000000000000001E-4</v>
      </c>
      <c r="C951" s="2">
        <v>-1.9E-3</v>
      </c>
      <c r="D951" s="2">
        <v>-3.2000000000000002E-3</v>
      </c>
      <c r="E951" s="2">
        <v>-7.1000000000000004E-3</v>
      </c>
      <c r="F951">
        <f t="shared" si="46"/>
        <v>10</v>
      </c>
      <c r="G951">
        <f t="shared" si="47"/>
        <v>2012</v>
      </c>
      <c r="L951" s="4">
        <f>IF(OR(F950=1, F950=3, F950=4, F950=5, F950=6,F950=9,F950=10,F950=11), B950-C950, IF(OR(F950=2, F950=7,F950=8,F950=12), C950-B950, ""))</f>
        <v>2E-3</v>
      </c>
      <c r="M951" s="4">
        <v>4.2248028836409102E-3</v>
      </c>
      <c r="R951" s="4">
        <f>IF(OR(F950=1, F950=4, F950=9,F950=10,F950=11), D950-B950, IF(OR(F950=2,F950=3,F950=5,F950=6, F950=7,F950=8,F950=12), B950-D950, ""))</f>
        <v>-1.9000000000000006E-3</v>
      </c>
      <c r="S951" s="4">
        <v>-8.7515786069640028E-3</v>
      </c>
      <c r="X951" s="2">
        <f>IF(OR(F950=1, F950=3, F950=4, F950=5,F950=9,F950=10,F950=11), B950-E950, IF(OR(F950=2, F950=6, F950=7,F950=8,F950=12), E950-B950, ""))</f>
        <v>-9.7999999999999997E-3</v>
      </c>
      <c r="Y951" s="4">
        <v>6.4230972638095289E-3</v>
      </c>
      <c r="AD951" s="4">
        <f>IF(OR(F950=1, F950=3, F950=4, F950=5,F950=9,F950=10,F950=11), D950-C950, IF(OR(F950=2, F950=6, F950=7,F950=8,F950=12), C950-D950, ""))</f>
        <v>9.9999999999999395E-5</v>
      </c>
      <c r="AE951" s="4">
        <v>-4.5267757233230926E-3</v>
      </c>
      <c r="AJ951" s="4">
        <f>IF(OR(F950=1,F950=2, F950=3,F950=9,F950=11,F950=12), C950-E950, IF(OR( F950=4, F950=5,F950=6, F950=7,F950=8,F950=10), E950-C950, ""))</f>
        <v>1.18E-2</v>
      </c>
      <c r="AK951" s="4">
        <v>-2.1982943801686188E-3</v>
      </c>
      <c r="AP951" s="4">
        <f>IF(OR(F950=1, F950=3,F950=4, F950=5,F950=9,F950=10,F950=11), D950-E950, IF(OR(F950=2,F950=6, F950=7,F950=8,F950=12), E950-D950, ""))</f>
        <v>-1.17E-2</v>
      </c>
      <c r="AQ951" s="4">
        <v>-2.3284813431544739E-3</v>
      </c>
    </row>
    <row r="952" spans="1:43" x14ac:dyDescent="0.3">
      <c r="A952" s="1">
        <v>41212</v>
      </c>
      <c r="B952" s="2">
        <v>-1.1900000000000001E-2</v>
      </c>
      <c r="C952" s="2">
        <v>-1.7999999999999999E-2</v>
      </c>
      <c r="D952" s="2">
        <v>-2.35E-2</v>
      </c>
      <c r="E952" s="2">
        <v>5.9999999999999995E-4</v>
      </c>
      <c r="F952">
        <f t="shared" si="46"/>
        <v>10</v>
      </c>
      <c r="G952">
        <f t="shared" si="47"/>
        <v>2012</v>
      </c>
      <c r="L952" s="4">
        <f>IF(OR(F951=1, F951=3, F951=4, F951=5, F951=6,F951=9,F951=10,F951=11), B951-C951, IF(OR(F951=2, F951=7,F951=8,F951=12), C951-B951, ""))</f>
        <v>2.0999999999999999E-3</v>
      </c>
      <c r="M952" s="4">
        <v>4.7943206061122345E-3</v>
      </c>
      <c r="R952" s="4">
        <f>IF(OR(F951=1, F951=4, F951=9,F951=10,F951=11), D951-B951, IF(OR(F951=2,F951=3,F951=5,F951=6, F951=7,F951=8,F951=12), B951-D951, ""))</f>
        <v>-3.4000000000000002E-3</v>
      </c>
      <c r="S952" s="4">
        <v>2.572260941164038E-3</v>
      </c>
      <c r="X952" s="2">
        <f>IF(OR(F951=1, F951=3, F951=4, F951=5,F951=9,F951=10,F951=11), B951-E951, IF(OR(F951=2, F951=6, F951=7,F951=8,F951=12), E951-B951, ""))</f>
        <v>7.3000000000000001E-3</v>
      </c>
      <c r="Y952" s="4">
        <v>4.4948770487745612E-3</v>
      </c>
      <c r="AD952" s="4">
        <f>IF(OR(F951=1, F951=3, F951=4, F951=5,F951=9,F951=10,F951=11), D951-C951, IF(OR(F951=2, F951=6, F951=7,F951=8,F951=12), C951-D951, ""))</f>
        <v>-1.3000000000000002E-3</v>
      </c>
      <c r="AE952" s="4">
        <v>7.3665815472762734E-3</v>
      </c>
      <c r="AJ952" s="4">
        <f>IF(OR(F951=1,F951=2, F951=3,F951=9,F951=11,F951=12), C951-E951, IF(OR( F951=4, F951=5,F951=6, F951=7,F951=8,F951=10), E951-C951, ""))</f>
        <v>-5.2000000000000006E-3</v>
      </c>
      <c r="AK952" s="4">
        <v>-2.9944355733767345E-4</v>
      </c>
      <c r="AP952" s="4">
        <f>IF(OR(F951=1, F951=3,F951=4, F951=5,F951=9,F951=10,F951=11), D951-E951, IF(OR(F951=2,F951=6, F951=7,F951=8,F951=12), E951-D951, ""))</f>
        <v>3.9000000000000003E-3</v>
      </c>
      <c r="AQ952" s="4">
        <v>7.0671379899385992E-3</v>
      </c>
    </row>
    <row r="953" spans="1:43" x14ac:dyDescent="0.3">
      <c r="A953" s="1">
        <v>41213</v>
      </c>
      <c r="B953" s="2">
        <v>3.8999999999999998E-3</v>
      </c>
      <c r="C953" s="2">
        <v>8.3000000000000001E-3</v>
      </c>
      <c r="D953" s="2">
        <v>5.8999999999999999E-3</v>
      </c>
      <c r="E953" s="2">
        <v>-1.0999999999999999E-2</v>
      </c>
      <c r="F953">
        <f t="shared" si="46"/>
        <v>10</v>
      </c>
      <c r="G953">
        <f t="shared" si="47"/>
        <v>2012</v>
      </c>
      <c r="L953" s="4">
        <f>IF(OR(F952=1, F952=3, F952=4, F952=5, F952=6,F952=9,F952=10,F952=11), B952-C952, IF(OR(F952=2, F952=7,F952=8,F952=12), C952-B952, ""))</f>
        <v>6.0999999999999978E-3</v>
      </c>
      <c r="M953" s="4">
        <v>-4.6355162077450079E-5</v>
      </c>
      <c r="R953" s="4">
        <f>IF(OR(F952=1, F952=4, F952=9,F952=10,F952=11), D952-B952, IF(OR(F952=2,F952=3,F952=5,F952=6, F952=7,F952=8,F952=12), B952-D952, ""))</f>
        <v>-1.1599999999999999E-2</v>
      </c>
      <c r="S953" s="4">
        <v>-1.6494800822780178E-3</v>
      </c>
      <c r="X953" s="2">
        <f>IF(OR(F952=1, F952=3, F952=4, F952=5,F952=9,F952=10,F952=11), B952-E952, IF(OR(F952=2, F952=6, F952=7,F952=8,F952=12), E952-B952, ""))</f>
        <v>-1.2500000000000001E-2</v>
      </c>
      <c r="Y953" s="4">
        <v>-2.5927825645766234E-4</v>
      </c>
      <c r="AD953" s="4">
        <f>IF(OR(F952=1, F952=3, F952=4, F952=5,F952=9,F952=10,F952=11), D952-C952, IF(OR(F952=2, F952=6, F952=7,F952=8,F952=12), C952-D952, ""))</f>
        <v>-5.5000000000000014E-3</v>
      </c>
      <c r="AE953" s="4">
        <v>-1.6958352443554679E-3</v>
      </c>
      <c r="AJ953" s="4">
        <f>IF(OR(F952=1,F952=2, F952=3,F952=9,F952=11,F952=12), C952-E952, IF(OR( F952=4, F952=5,F952=6, F952=7,F952=8,F952=10), E952-C952, ""))</f>
        <v>1.8599999999999998E-2</v>
      </c>
      <c r="AK953" s="4">
        <v>-2.1292309438021226E-4</v>
      </c>
      <c r="AP953" s="4">
        <f>IF(OR(F952=1, F952=3,F952=4, F952=5,F952=9,F952=10,F952=11), D952-E952, IF(OR(F952=2,F952=6, F952=7,F952=8,F952=12), E952-D952, ""))</f>
        <v>-2.41E-2</v>
      </c>
      <c r="AQ953" s="4">
        <v>-1.9087583387356801E-3</v>
      </c>
    </row>
    <row r="954" spans="1:43" x14ac:dyDescent="0.3">
      <c r="A954" s="1">
        <v>41214</v>
      </c>
      <c r="B954" s="2">
        <v>4.4999999999999997E-3</v>
      </c>
      <c r="C954" s="2">
        <v>4.4000000000000003E-3</v>
      </c>
      <c r="D954" s="2">
        <v>4.1000000000000003E-3</v>
      </c>
      <c r="E954" s="2">
        <v>4.0000000000000001E-3</v>
      </c>
      <c r="F954">
        <f t="shared" si="46"/>
        <v>11</v>
      </c>
      <c r="G954">
        <f t="shared" si="47"/>
        <v>2012</v>
      </c>
      <c r="L954" s="4">
        <f>IF(OR(F953=1, F953=3, F953=4, F953=5, F953=6,F953=9,F953=10,F953=11), B953-C953, IF(OR(F953=2, F953=7,F953=8,F953=12), C953-B953, ""))</f>
        <v>-4.4000000000000003E-3</v>
      </c>
      <c r="M954" s="4">
        <v>4.8797995442782967E-4</v>
      </c>
      <c r="R954" s="4">
        <f>IF(OR(F953=1, F953=4, F953=9,F953=10,F953=11), D953-B953, IF(OR(F953=2,F953=3,F953=5,F953=6, F953=7,F953=8,F953=12), B953-D953, ""))</f>
        <v>2E-3</v>
      </c>
      <c r="S954" s="4">
        <v>3.4486934199227069E-3</v>
      </c>
      <c r="X954" s="2">
        <f>IF(OR(F953=1, F953=3, F953=4, F953=5,F953=9,F953=10,F953=11), B953-E953, IF(OR(F953=2, F953=6, F953=7,F953=8,F953=12), E953-B953, ""))</f>
        <v>1.49E-2</v>
      </c>
      <c r="Y954" s="4">
        <v>-5.2548828542694787E-4</v>
      </c>
      <c r="AD954" s="4">
        <f>IF(OR(F953=1, F953=3, F953=4, F953=5,F953=9,F953=10,F953=11), D953-C953, IF(OR(F953=2, F953=6, F953=7,F953=8,F953=12), C953-D953, ""))</f>
        <v>-2.4000000000000002E-3</v>
      </c>
      <c r="AE954" s="4">
        <v>3.9366733743505366E-3</v>
      </c>
      <c r="AJ954" s="4">
        <f>IF(OR(F953=1,F953=2, F953=3,F953=9,F953=11,F953=12), C953-E953, IF(OR( F953=4, F953=5,F953=6, F953=7,F953=8,F953=10), E953-C953, ""))</f>
        <v>-1.9299999999999998E-2</v>
      </c>
      <c r="AK954" s="4">
        <v>-1.0134682398547775E-3</v>
      </c>
      <c r="AP954" s="4">
        <f>IF(OR(F953=1, F953=3,F953=4, F953=5,F953=9,F953=10,F953=11), D953-E953, IF(OR(F953=2,F953=6, F953=7,F953=8,F953=12), E953-D953, ""))</f>
        <v>1.6899999999999998E-2</v>
      </c>
      <c r="AQ954" s="4">
        <v>2.923205134495759E-3</v>
      </c>
    </row>
    <row r="955" spans="1:43" x14ac:dyDescent="0.3">
      <c r="A955" s="1">
        <v>41215</v>
      </c>
      <c r="B955" s="2">
        <v>9.2999999999999992E-3</v>
      </c>
      <c r="C955" s="2">
        <v>9.2999999999999992E-3</v>
      </c>
      <c r="D955" s="2">
        <v>1.29E-2</v>
      </c>
      <c r="E955" s="2">
        <v>3.0000000000000001E-3</v>
      </c>
      <c r="F955">
        <f t="shared" si="46"/>
        <v>11</v>
      </c>
      <c r="G955">
        <f t="shared" si="47"/>
        <v>2012</v>
      </c>
      <c r="L955" s="4">
        <f>IF(OR(F954=1, F954=3, F954=4, F954=5, F954=6,F954=9,F954=10,F954=11), B954-C954, IF(OR(F954=2, F954=7,F954=8,F954=12), C954-B954, ""))</f>
        <v>9.9999999999999395E-5</v>
      </c>
      <c r="M955" s="4">
        <v>-4.2922614892593773E-3</v>
      </c>
      <c r="R955" s="4">
        <f>IF(OR(F954=1, F954=4, F954=9,F954=10,F954=11), D954-B954, IF(OR(F954=2,F954=3,F954=5,F954=6, F954=7,F954=8,F954=12), B954-D954, ""))</f>
        <v>-3.9999999999999931E-4</v>
      </c>
      <c r="S955" s="4">
        <v>-1.4931195324930134E-3</v>
      </c>
      <c r="X955" s="2">
        <f>IF(OR(F954=1, F954=3, F954=4, F954=5,F954=9,F954=10,F954=11), B954-E954, IF(OR(F954=2, F954=6, F954=7,F954=8,F954=12), E954-B954, ""))</f>
        <v>4.9999999999999958E-4</v>
      </c>
      <c r="Y955" s="4">
        <v>-4.894923501881622E-3</v>
      </c>
      <c r="AD955" s="4">
        <f>IF(OR(F954=1, F954=3, F954=4, F954=5,F954=9,F954=10,F954=11), D954-C954, IF(OR(F954=2, F954=6, F954=7,F954=8,F954=12), C954-D954, ""))</f>
        <v>-2.9999999999999992E-4</v>
      </c>
      <c r="AE955" s="4">
        <v>-5.7853810217523907E-3</v>
      </c>
      <c r="AJ955" s="4">
        <f>IF(OR(F954=1,F954=2, F954=3,F954=9,F954=11,F954=12), C954-E954, IF(OR( F954=4, F954=5,F954=6, F954=7,F954=8,F954=10), E954-C954, ""))</f>
        <v>4.0000000000000018E-4</v>
      </c>
      <c r="AK955" s="4">
        <v>-6.0266201262224517E-4</v>
      </c>
      <c r="AP955" s="4">
        <f>IF(OR(F954=1, F954=3,F954=4, F954=5,F954=9,F954=10,F954=11), D954-E954, IF(OR(F954=2,F954=6, F954=7,F954=8,F954=12), E954-D954, ""))</f>
        <v>1.0000000000000026E-4</v>
      </c>
      <c r="AQ955" s="4">
        <v>-6.3880430343746363E-3</v>
      </c>
    </row>
    <row r="956" spans="1:43" x14ac:dyDescent="0.3">
      <c r="A956" s="1">
        <v>41218</v>
      </c>
      <c r="B956" s="2">
        <v>1.1000000000000001E-3</v>
      </c>
      <c r="C956" s="2">
        <v>2.3E-3</v>
      </c>
      <c r="D956" s="2">
        <v>1.2999999999999999E-3</v>
      </c>
      <c r="E956" s="2">
        <v>1.04E-2</v>
      </c>
      <c r="F956">
        <f t="shared" si="46"/>
        <v>11</v>
      </c>
      <c r="G956">
        <f t="shared" si="47"/>
        <v>2012</v>
      </c>
      <c r="L956" s="4">
        <f>IF(OR(F955=1, F955=3, F955=4, F955=5, F955=6,F955=9,F955=10,F955=11), B955-C955, IF(OR(F955=2, F955=7,F955=8,F955=12), C955-B955, ""))</f>
        <v>0</v>
      </c>
      <c r="M956" s="4">
        <v>-9.2063073850790628E-4</v>
      </c>
      <c r="R956" s="4">
        <f>IF(OR(F955=1, F955=4, F955=9,F955=10,F955=11), D955-B955, IF(OR(F955=2,F955=3,F955=5,F955=6, F955=7,F955=8,F955=12), B955-D955, ""))</f>
        <v>3.6000000000000008E-3</v>
      </c>
      <c r="S956" s="4">
        <v>-1.2545125374172073E-4</v>
      </c>
      <c r="X956" s="2">
        <f>IF(OR(F955=1, F955=3, F955=4, F955=5,F955=9,F955=10,F955=11), B955-E955, IF(OR(F955=2, F955=6, F955=7,F955=8,F955=12), E955-B955, ""))</f>
        <v>6.2999999999999992E-3</v>
      </c>
      <c r="Y956" s="4">
        <v>-1.4485277031754838E-3</v>
      </c>
      <c r="AD956" s="4">
        <f>IF(OR(F955=1, F955=3, F955=4, F955=5,F955=9,F955=10,F955=11), D955-C955, IF(OR(F955=2, F955=6, F955=7,F955=8,F955=12), C955-D955, ""))</f>
        <v>3.6000000000000008E-3</v>
      </c>
      <c r="AE956" s="4">
        <v>-1.046081992249627E-3</v>
      </c>
      <c r="AJ956" s="4">
        <f>IF(OR(F955=1,F955=2, F955=3,F955=9,F955=11,F955=12), C955-E955, IF(OR( F955=4, F955=5,F955=6, F955=7,F955=8,F955=10), E955-C955, ""))</f>
        <v>6.2999999999999992E-3</v>
      </c>
      <c r="AK956" s="4">
        <v>-5.2789696466757751E-4</v>
      </c>
      <c r="AP956" s="4">
        <f>IF(OR(F955=1, F955=3,F955=4, F955=5,F955=9,F955=10,F955=11), D955-E955, IF(OR(F955=2,F955=6, F955=7,F955=8,F955=12), E955-D955, ""))</f>
        <v>9.8999999999999991E-3</v>
      </c>
      <c r="AQ956" s="4">
        <v>-1.5739789569172045E-3</v>
      </c>
    </row>
    <row r="957" spans="1:43" x14ac:dyDescent="0.3">
      <c r="A957" s="1">
        <v>41219</v>
      </c>
      <c r="B957" s="2">
        <v>3.5000000000000001E-3</v>
      </c>
      <c r="C957" s="2">
        <v>6.8999999999999999E-3</v>
      </c>
      <c r="D957" s="2">
        <v>5.5999999999999999E-3</v>
      </c>
      <c r="E957" s="2">
        <v>4.0000000000000002E-4</v>
      </c>
      <c r="F957">
        <f t="shared" si="46"/>
        <v>11</v>
      </c>
      <c r="G957">
        <f t="shared" si="47"/>
        <v>2012</v>
      </c>
      <c r="L957" s="4">
        <f>IF(OR(F956=1, F956=3, F956=4, F956=5, F956=6,F956=9,F956=10,F956=11), B956-C956, IF(OR(F956=2, F956=7,F956=8,F956=12), C956-B956, ""))</f>
        <v>-1.1999999999999999E-3</v>
      </c>
      <c r="M957" s="4">
        <v>2.5144832080446979E-3</v>
      </c>
      <c r="R957" s="4">
        <f>IF(OR(F956=1, F956=4, F956=9,F956=10,F956=11), D956-B956, IF(OR(F956=2,F956=3,F956=5,F956=6, F956=7,F956=8,F956=12), B956-D956, ""))</f>
        <v>1.9999999999999987E-4</v>
      </c>
      <c r="S957" s="4">
        <v>3.2590526214830049E-5</v>
      </c>
      <c r="X957" s="2">
        <f>IF(OR(F956=1, F956=3, F956=4, F956=5,F956=9,F956=10,F956=11), B956-E956, IF(OR(F956=2, F956=6, F956=7,F956=8,F956=12), E956-B956, ""))</f>
        <v>-9.2999999999999992E-3</v>
      </c>
      <c r="Y957" s="4">
        <v>3.5146197363868019E-3</v>
      </c>
      <c r="AD957" s="4">
        <f>IF(OR(F956=1, F956=3, F956=4, F956=5,F956=9,F956=10,F956=11), D956-C956, IF(OR(F956=2, F956=6, F956=7,F956=8,F956=12), C956-D956, ""))</f>
        <v>-1E-3</v>
      </c>
      <c r="AE957" s="4">
        <v>2.5470737342595277E-3</v>
      </c>
      <c r="AJ957" s="4">
        <f>IF(OR(F956=1,F956=2, F956=3,F956=9,F956=11,F956=12), C956-E956, IF(OR( F956=4, F956=5,F956=6, F956=7,F956=8,F956=10), E956-C956, ""))</f>
        <v>-8.0999999999999996E-3</v>
      </c>
      <c r="AK957" s="4">
        <v>1.000136528342104E-3</v>
      </c>
      <c r="AP957" s="4">
        <f>IF(OR(F956=1, F956=3,F956=4, F956=5,F956=9,F956=10,F956=11), D956-E956, IF(OR(F956=2,F956=6, F956=7,F956=8,F956=12), E956-D956, ""))</f>
        <v>-9.1000000000000004E-3</v>
      </c>
      <c r="AQ957" s="4">
        <v>3.5472102626016317E-3</v>
      </c>
    </row>
    <row r="958" spans="1:43" x14ac:dyDescent="0.3">
      <c r="A958" s="1">
        <v>41220</v>
      </c>
      <c r="B958" s="2">
        <v>6.1999999999999998E-3</v>
      </c>
      <c r="C958" s="2">
        <v>1.21E-2</v>
      </c>
      <c r="D958" s="2">
        <v>1.0999999999999999E-2</v>
      </c>
      <c r="E958" s="2">
        <v>2.8999999999999998E-3</v>
      </c>
      <c r="F958">
        <f t="shared" si="46"/>
        <v>11</v>
      </c>
      <c r="G958">
        <f t="shared" si="47"/>
        <v>2012</v>
      </c>
      <c r="L958" s="4">
        <f>IF(OR(F957=1, F957=3, F957=4, F957=5, F957=6,F957=9,F957=10,F957=11), B957-C957, IF(OR(F957=2, F957=7,F957=8,F957=12), C957-B957, ""))</f>
        <v>-3.3999999999999998E-3</v>
      </c>
      <c r="M958" s="4">
        <v>-1.2018488940996799E-3</v>
      </c>
      <c r="R958" s="4">
        <f>IF(OR(F957=1, F957=4, F957=9,F957=10,F957=11), D957-B957, IF(OR(F957=2,F957=3,F957=5,F957=6, F957=7,F957=8,F957=12), B957-D957, ""))</f>
        <v>2.0999999999999999E-3</v>
      </c>
      <c r="S958" s="4">
        <v>1.9591515790061895E-3</v>
      </c>
      <c r="X958" s="2">
        <f>IF(OR(F957=1, F957=3, F957=4, F957=5,F957=9,F957=10,F957=11), B957-E957, IF(OR(F957=2, F957=6, F957=7,F957=8,F957=12), E957-B957, ""))</f>
        <v>3.0999999999999999E-3</v>
      </c>
      <c r="Y958" s="4">
        <v>-1.1037968890313457E-3</v>
      </c>
      <c r="AD958" s="4">
        <f>IF(OR(F957=1, F957=3, F957=4, F957=5,F957=9,F957=10,F957=11), D957-C957, IF(OR(F957=2, F957=6, F957=7,F957=8,F957=12), C957-D957, ""))</f>
        <v>-1.2999999999999999E-3</v>
      </c>
      <c r="AE958" s="4">
        <v>7.5730268490650961E-4</v>
      </c>
      <c r="AJ958" s="4">
        <f>IF(OR(F957=1,F957=2, F957=3,F957=9,F957=11,F957=12), C957-E957, IF(OR( F957=4, F957=5,F957=6, F957=7,F957=8,F957=10), E957-C957, ""))</f>
        <v>6.4999999999999997E-3</v>
      </c>
      <c r="AK958" s="4">
        <v>9.8052005068334155E-5</v>
      </c>
      <c r="AP958" s="4">
        <f>IF(OR(F957=1, F957=3,F957=4, F957=5,F957=9,F957=10,F957=11), D957-E957, IF(OR(F957=2,F957=6, F957=7,F957=8,F957=12), E957-D957, ""))</f>
        <v>5.1999999999999998E-3</v>
      </c>
      <c r="AQ958" s="4">
        <v>8.5535468997484376E-4</v>
      </c>
    </row>
    <row r="959" spans="1:43" x14ac:dyDescent="0.3">
      <c r="A959" s="1">
        <v>41221</v>
      </c>
      <c r="B959" s="2">
        <v>-3.7000000000000002E-3</v>
      </c>
      <c r="C959" s="2">
        <v>-5.7999999999999996E-3</v>
      </c>
      <c r="D959" s="2">
        <v>-4.4999999999999997E-3</v>
      </c>
      <c r="E959" s="2">
        <v>4.4999999999999997E-3</v>
      </c>
      <c r="F959">
        <f t="shared" si="46"/>
        <v>11</v>
      </c>
      <c r="G959">
        <f t="shared" si="47"/>
        <v>2012</v>
      </c>
      <c r="L959" s="4">
        <f>IF(OR(F958=1, F958=3, F958=4, F958=5, F958=6,F958=9,F958=10,F958=11), B958-C958, IF(OR(F958=2, F958=7,F958=8,F958=12), C958-B958, ""))</f>
        <v>-5.8999999999999999E-3</v>
      </c>
      <c r="M959" s="4">
        <v>6.0843799780548047E-4</v>
      </c>
      <c r="R959" s="4">
        <f>IF(OR(F958=1, F958=4, F958=9,F958=10,F958=11), D958-B958, IF(OR(F958=2,F958=3,F958=5,F958=6, F958=7,F958=8,F958=12), B958-D958, ""))</f>
        <v>4.7999999999999996E-3</v>
      </c>
      <c r="S959" s="4">
        <v>-1.216498108462697E-3</v>
      </c>
      <c r="X959" s="2">
        <f>IF(OR(F958=1, F958=3, F958=4, F958=5,F958=9,F958=10,F958=11), B958-E958, IF(OR(F958=2, F958=6, F958=7,F958=8,F958=12), E958-B958, ""))</f>
        <v>3.3E-3</v>
      </c>
      <c r="Y959" s="4">
        <v>6.5473238745436882E-4</v>
      </c>
      <c r="AD959" s="4">
        <f>IF(OR(F958=1, F958=3, F958=4, F958=5,F958=9,F958=10,F958=11), D958-C958, IF(OR(F958=2, F958=6, F958=7,F958=8,F958=12), C958-D958, ""))</f>
        <v>-1.1000000000000003E-3</v>
      </c>
      <c r="AE959" s="4">
        <v>-6.0806011065721657E-4</v>
      </c>
      <c r="AJ959" s="4">
        <f>IF(OR(F958=1,F958=2, F958=3,F958=9,F958=11,F958=12), C958-E958, IF(OR( F958=4, F958=5,F958=6, F958=7,F958=8,F958=10), E958-C958, ""))</f>
        <v>9.1999999999999998E-3</v>
      </c>
      <c r="AK959" s="4">
        <v>4.6294389648888351E-5</v>
      </c>
      <c r="AP959" s="4">
        <f>IF(OR(F958=1, F958=3,F958=4, F958=5,F958=9,F958=10,F958=11), D958-E958, IF(OR(F958=2,F958=6, F958=7,F958=8,F958=12), E958-D958, ""))</f>
        <v>8.0999999999999996E-3</v>
      </c>
      <c r="AQ959" s="4">
        <v>-5.6176572100832822E-4</v>
      </c>
    </row>
    <row r="960" spans="1:43" x14ac:dyDescent="0.3">
      <c r="A960" s="1">
        <v>41222</v>
      </c>
      <c r="B960" s="2">
        <v>-9.1000000000000004E-3</v>
      </c>
      <c r="C960" s="2">
        <v>-9.9000000000000008E-3</v>
      </c>
      <c r="D960" s="2">
        <v>-1.1900000000000001E-2</v>
      </c>
      <c r="E960" s="2">
        <v>-3.0000000000000001E-3</v>
      </c>
      <c r="F960">
        <f t="shared" si="46"/>
        <v>11</v>
      </c>
      <c r="G960">
        <f t="shared" si="47"/>
        <v>2012</v>
      </c>
      <c r="L960" s="4">
        <f>IF(OR(F959=1, F959=3, F959=4, F959=5, F959=6,F959=9,F959=10,F959=11), B959-C959, IF(OR(F959=2, F959=7,F959=8,F959=12), C959-B959, ""))</f>
        <v>2.0999999999999994E-3</v>
      </c>
      <c r="M960" s="4">
        <v>6.745023150978904E-3</v>
      </c>
      <c r="R960" s="4">
        <f>IF(OR(F959=1, F959=4, F959=9,F959=10,F959=11), D959-B959, IF(OR(F959=2,F959=3,F959=5,F959=6, F959=7,F959=8,F959=12), B959-D959, ""))</f>
        <v>-7.999999999999995E-4</v>
      </c>
      <c r="S960" s="4">
        <v>1.1010768647430093E-4</v>
      </c>
      <c r="X960" s="2">
        <f>IF(OR(F959=1, F959=3, F959=4, F959=5,F959=9,F959=10,F959=11), B959-E959, IF(OR(F959=2, F959=6, F959=7,F959=8,F959=12), E959-B959, ""))</f>
        <v>-8.199999999999999E-3</v>
      </c>
      <c r="Y960" s="4">
        <v>6.2302851538120884E-3</v>
      </c>
      <c r="AD960" s="4">
        <f>IF(OR(F959=1, F959=3, F959=4, F959=5,F959=9,F959=10,F959=11), D959-C959, IF(OR(F959=2, F959=6, F959=7,F959=8,F959=12), C959-D959, ""))</f>
        <v>1.2999999999999999E-3</v>
      </c>
      <c r="AE960" s="4">
        <v>6.855130837453205E-3</v>
      </c>
      <c r="AJ960" s="4">
        <f>IF(OR(F959=1,F959=2, F959=3,F959=9,F959=11,F959=12), C959-E959, IF(OR( F959=4, F959=5,F959=6, F959=7,F959=8,F959=10), E959-C959, ""))</f>
        <v>-1.03E-2</v>
      </c>
      <c r="AK960" s="4">
        <v>-5.1473799716681594E-4</v>
      </c>
      <c r="AP960" s="4">
        <f>IF(OR(F959=1, F959=3,F959=4, F959=5,F959=9,F959=10,F959=11), D959-E959, IF(OR(F959=2,F959=6, F959=7,F959=8,F959=12), E959-D959, ""))</f>
        <v>-8.9999999999999993E-3</v>
      </c>
      <c r="AQ960" s="4">
        <v>6.3403928402863893E-3</v>
      </c>
    </row>
    <row r="961" spans="1:43" x14ac:dyDescent="0.3">
      <c r="A961" s="1">
        <v>41225</v>
      </c>
      <c r="B961" s="2">
        <v>-4.0000000000000002E-4</v>
      </c>
      <c r="C961" s="2">
        <v>7.6E-3</v>
      </c>
      <c r="D961" s="2">
        <v>9.4000000000000004E-3</v>
      </c>
      <c r="E961" s="2">
        <v>-8.6E-3</v>
      </c>
      <c r="F961">
        <f t="shared" si="46"/>
        <v>11</v>
      </c>
      <c r="G961">
        <f t="shared" si="47"/>
        <v>2012</v>
      </c>
      <c r="L961" s="4">
        <f>IF(OR(F960=1, F960=3, F960=4, F960=5, F960=6,F960=9,F960=10,F960=11), B960-C960, IF(OR(F960=2, F960=7,F960=8,F960=12), C960-B960, ""))</f>
        <v>8.0000000000000036E-4</v>
      </c>
      <c r="M961" s="4">
        <v>7.0573728545110332E-3</v>
      </c>
      <c r="R961" s="4">
        <f>IF(OR(F960=1, F960=4, F960=9,F960=10,F960=11), D960-B960, IF(OR(F960=2,F960=3,F960=5,F960=6, F960=7,F960=8,F960=12), B960-D960, ""))</f>
        <v>-2.8000000000000004E-3</v>
      </c>
      <c r="S961" s="4">
        <v>-2.21550262912441E-3</v>
      </c>
      <c r="X961" s="2">
        <f>IF(OR(F960=1, F960=3, F960=4, F960=5,F960=9,F960=10,F960=11), B960-E960, IF(OR(F960=2, F960=6, F960=7,F960=8,F960=12), E960-B960, ""))</f>
        <v>-6.1000000000000004E-3</v>
      </c>
      <c r="Y961" s="4">
        <v>7.5037770195980737E-3</v>
      </c>
      <c r="AD961" s="4">
        <f>IF(OR(F960=1, F960=3, F960=4, F960=5,F960=9,F960=10,F960=11), D960-C960, IF(OR(F960=2, F960=6, F960=7,F960=8,F960=12), C960-D960, ""))</f>
        <v>-2E-3</v>
      </c>
      <c r="AE961" s="4">
        <v>4.8418702253866233E-3</v>
      </c>
      <c r="AJ961" s="4">
        <f>IF(OR(F960=1,F960=2, F960=3,F960=9,F960=11,F960=12), C960-E960, IF(OR( F960=4, F960=5,F960=6, F960=7,F960=8,F960=10), E960-C960, ""))</f>
        <v>-6.9000000000000008E-3</v>
      </c>
      <c r="AK961" s="4">
        <v>4.4640416508704046E-4</v>
      </c>
      <c r="AP961" s="4">
        <f>IF(OR(F960=1, F960=3,F960=4, F960=5,F960=9,F960=10,F960=11), D960-E960, IF(OR(F960=2,F960=6, F960=7,F960=8,F960=12), E960-D960, ""))</f>
        <v>-8.9000000000000017E-3</v>
      </c>
      <c r="AQ961" s="4">
        <v>5.2882743904736637E-3</v>
      </c>
    </row>
    <row r="962" spans="1:43" x14ac:dyDescent="0.3">
      <c r="A962" s="1">
        <v>41226</v>
      </c>
      <c r="B962" s="2">
        <v>-2.8999999999999998E-3</v>
      </c>
      <c r="C962" s="2">
        <v>-5.4000000000000003E-3</v>
      </c>
      <c r="D962" s="2">
        <v>-4.3E-3</v>
      </c>
      <c r="E962" s="2">
        <v>-6.9999999999999999E-4</v>
      </c>
      <c r="F962">
        <f t="shared" si="46"/>
        <v>11</v>
      </c>
      <c r="G962">
        <f t="shared" si="47"/>
        <v>2012</v>
      </c>
      <c r="L962" s="4">
        <f>IF(OR(F961=1, F961=3, F961=4, F961=5, F961=6,F961=9,F961=10,F961=11), B961-C961, IF(OR(F961=2, F961=7,F961=8,F961=12), C961-B961, ""))</f>
        <v>-8.0000000000000002E-3</v>
      </c>
      <c r="M962" s="4">
        <v>1.4471370323648506E-3</v>
      </c>
      <c r="R962" s="4">
        <f>IF(OR(F961=1, F961=4, F961=9,F961=10,F961=11), D961-B961, IF(OR(F961=2,F961=3,F961=5,F961=6, F961=7,F961=8,F961=12), B961-D961, ""))</f>
        <v>9.7999999999999997E-3</v>
      </c>
      <c r="S962" s="4">
        <v>-4.1450176728471035E-3</v>
      </c>
      <c r="X962" s="2">
        <f>IF(OR(F961=1, F961=3, F961=4, F961=5,F961=9,F961=10,F961=11), B961-E961, IF(OR(F961=2, F961=6, F961=7,F961=8,F961=12), E961-B961, ""))</f>
        <v>8.2000000000000007E-3</v>
      </c>
      <c r="Y962" s="4">
        <v>2.0404573871934551E-3</v>
      </c>
      <c r="AD962" s="4">
        <f>IF(OR(F961=1, F961=3, F961=4, F961=5,F961=9,F961=10,F961=11), D961-C961, IF(OR(F961=2, F961=6, F961=7,F961=8,F961=12), C961-D961, ""))</f>
        <v>1.8000000000000004E-3</v>
      </c>
      <c r="AE962" s="4">
        <v>-2.6978806404822529E-3</v>
      </c>
      <c r="AJ962" s="4">
        <f>IF(OR(F961=1,F961=2, F961=3,F961=9,F961=11,F961=12), C961-E961, IF(OR( F961=4, F961=5,F961=6, F961=7,F961=8,F961=10), E961-C961, ""))</f>
        <v>1.6199999999999999E-2</v>
      </c>
      <c r="AK962" s="4">
        <v>5.9332035482860448E-4</v>
      </c>
      <c r="AP962" s="4">
        <f>IF(OR(F961=1, F961=3,F961=4, F961=5,F961=9,F961=10,F961=11), D961-E961, IF(OR(F961=2,F961=6, F961=7,F961=8,F961=12), E961-D961, ""))</f>
        <v>1.8000000000000002E-2</v>
      </c>
      <c r="AQ962" s="4">
        <v>-2.1045602856536484E-3</v>
      </c>
    </row>
    <row r="963" spans="1:43" x14ac:dyDescent="0.3">
      <c r="A963" s="1">
        <v>41228</v>
      </c>
      <c r="B963" s="2">
        <v>-6.3E-3</v>
      </c>
      <c r="C963" s="2">
        <v>2.8E-3</v>
      </c>
      <c r="D963" s="2">
        <v>-1.1000000000000001E-3</v>
      </c>
      <c r="E963" s="2">
        <v>-2.8E-3</v>
      </c>
      <c r="F963">
        <f t="shared" ref="F963:F1026" si="48">MONTH(A:A)</f>
        <v>11</v>
      </c>
      <c r="G963">
        <f t="shared" ref="G963:G1026" si="49">YEAR(A:A)</f>
        <v>2012</v>
      </c>
      <c r="L963" s="4">
        <f>IF(OR(F962=1, F962=3, F962=4, F962=5, F962=6,F962=9,F962=10,F962=11), B962-C962, IF(OR(F962=2, F962=7,F962=8,F962=12), C962-B962, ""))</f>
        <v>2.5000000000000005E-3</v>
      </c>
      <c r="M963" s="4">
        <v>-8.6303109589819568E-3</v>
      </c>
      <c r="R963" s="4">
        <f>IF(OR(F962=1, F962=4, F962=9,F962=10,F962=11), D962-B962, IF(OR(F962=2,F962=3,F962=5,F962=6, F962=7,F962=8,F962=12), B962-D962, ""))</f>
        <v>-1.4000000000000002E-3</v>
      </c>
      <c r="S963" s="4">
        <v>3.1301891448185185E-3</v>
      </c>
      <c r="X963" s="2">
        <f>IF(OR(F962=1, F962=3, F962=4, F962=5,F962=9,F962=10,F962=11), B962-E962, IF(OR(F962=2, F962=6, F962=7,F962=8,F962=12), E962-B962, ""))</f>
        <v>-2.1999999999999997E-3</v>
      </c>
      <c r="Y963" s="4">
        <v>-9.9895530832002088E-3</v>
      </c>
      <c r="AD963" s="4">
        <f>IF(OR(F962=1, F962=3, F962=4, F962=5,F962=9,F962=10,F962=11), D962-C962, IF(OR(F962=2, F962=6, F962=7,F962=8,F962=12), C962-D962, ""))</f>
        <v>1.1000000000000003E-3</v>
      </c>
      <c r="AE963" s="4">
        <v>-5.5001218141634391E-3</v>
      </c>
      <c r="AJ963" s="4">
        <f>IF(OR(F962=1,F962=2, F962=3,F962=9,F962=11,F962=12), C962-E962, IF(OR( F962=4, F962=5,F962=6, F962=7,F962=8,F962=10), E962-C962, ""))</f>
        <v>-4.7000000000000002E-3</v>
      </c>
      <c r="AK963" s="4">
        <v>-1.3592421242182521E-3</v>
      </c>
      <c r="AP963" s="4">
        <f>IF(OR(F962=1, F962=3,F962=4, F962=5,F962=9,F962=10,F962=11), D962-E962, IF(OR(F962=2,F962=6, F962=7,F962=8,F962=12), E962-D962, ""))</f>
        <v>-3.5999999999999999E-3</v>
      </c>
      <c r="AQ963" s="4">
        <v>-6.8593639383816912E-3</v>
      </c>
    </row>
    <row r="964" spans="1:43" x14ac:dyDescent="0.3">
      <c r="A964" s="1">
        <v>41229</v>
      </c>
      <c r="B964" s="2">
        <v>-1.01E-2</v>
      </c>
      <c r="C964" s="2">
        <v>-1.7999999999999999E-2</v>
      </c>
      <c r="D964" s="2">
        <v>-1.61E-2</v>
      </c>
      <c r="E964" s="2">
        <v>-7.9000000000000008E-3</v>
      </c>
      <c r="F964">
        <f t="shared" si="48"/>
        <v>11</v>
      </c>
      <c r="G964">
        <f t="shared" si="49"/>
        <v>2012</v>
      </c>
      <c r="L964" s="4">
        <f>IF(OR(F963=1, F963=3, F963=4, F963=5, F963=6,F963=9,F963=10,F963=11), B963-C963, IF(OR(F963=2, F963=7,F963=8,F963=12), C963-B963, ""))</f>
        <v>-9.1000000000000004E-3</v>
      </c>
      <c r="M964" s="4">
        <v>2.2218497410309889E-3</v>
      </c>
      <c r="R964" s="4">
        <f>IF(OR(F963=1, F963=4, F963=9,F963=10,F963=11), D963-B963, IF(OR(F963=2,F963=3,F963=5,F963=6, F963=7,F963=8,F963=12), B963-D963, ""))</f>
        <v>5.1999999999999998E-3</v>
      </c>
      <c r="S964" s="4">
        <v>6.1444387887703549E-4</v>
      </c>
      <c r="X964" s="2">
        <f>IF(OR(F963=1, F963=3, F963=4, F963=5,F963=9,F963=10,F963=11), B963-E963, IF(OR(F963=2, F963=6, F963=7,F963=8,F963=12), E963-B963, ""))</f>
        <v>-3.5000000000000001E-3</v>
      </c>
      <c r="Y964" s="4">
        <v>6.5828638818151829E-4</v>
      </c>
      <c r="AD964" s="4">
        <f>IF(OR(F963=1, F963=3, F963=4, F963=5,F963=9,F963=10,F963=11), D963-C963, IF(OR(F963=2, F963=6, F963=7,F963=8,F963=12), C963-D963, ""))</f>
        <v>-3.8999999999999998E-3</v>
      </c>
      <c r="AE964" s="4">
        <v>2.8362936199080244E-3</v>
      </c>
      <c r="AJ964" s="4">
        <f>IF(OR(F963=1,F963=2, F963=3,F963=9,F963=11,F963=12), C963-E963, IF(OR( F963=4, F963=5,F963=6, F963=7,F963=8,F963=10), E963-C963, ""))</f>
        <v>5.5999999999999999E-3</v>
      </c>
      <c r="AK964" s="4">
        <v>-1.5635633528494706E-3</v>
      </c>
      <c r="AP964" s="4">
        <f>IF(OR(F963=1, F963=3,F963=4, F963=5,F963=9,F963=10,F963=11), D963-E963, IF(OR(F963=2,F963=6, F963=7,F963=8,F963=12), E963-D963, ""))</f>
        <v>1.6999999999999999E-3</v>
      </c>
      <c r="AQ964" s="4">
        <v>1.2727302670585538E-3</v>
      </c>
    </row>
    <row r="965" spans="1:43" x14ac:dyDescent="0.3">
      <c r="A965" s="1">
        <v>41232</v>
      </c>
      <c r="B965" s="2">
        <v>-5.0000000000000001E-4</v>
      </c>
      <c r="C965" s="2">
        <v>-6.4999999999999997E-3</v>
      </c>
      <c r="D965" s="2">
        <v>-2.5000000000000001E-3</v>
      </c>
      <c r="E965" s="2">
        <v>-8.8000000000000005E-3</v>
      </c>
      <c r="F965">
        <f t="shared" si="48"/>
        <v>11</v>
      </c>
      <c r="G965">
        <f t="shared" si="49"/>
        <v>2012</v>
      </c>
      <c r="L965" s="4">
        <f>IF(OR(F964=1, F964=3, F964=4, F964=5, F964=6,F964=9,F964=10,F964=11), B964-C964, IF(OR(F964=2, F964=7,F964=8,F964=12), C964-B964, ""))</f>
        <v>7.899999999999999E-3</v>
      </c>
      <c r="M965" s="4">
        <v>9.2961814728501867E-3</v>
      </c>
      <c r="R965" s="4">
        <f>IF(OR(F964=1, F964=4, F964=9,F964=10,F964=11), D964-B964, IF(OR(F964=2,F964=3,F964=5,F964=6, F964=7,F964=8,F964=12), B964-D964, ""))</f>
        <v>-6.0000000000000001E-3</v>
      </c>
      <c r="S965" s="4">
        <v>1.6674568140189958E-3</v>
      </c>
      <c r="X965" s="2">
        <f>IF(OR(F964=1, F964=3, F964=4, F964=5,F964=9,F964=10,F964=11), B964-E964, IF(OR(F964=2, F964=6, F964=7,F964=8,F964=12), E964-B964, ""))</f>
        <v>-2.1999999999999988E-3</v>
      </c>
      <c r="Y965" s="4">
        <v>1.1770818714111278E-2</v>
      </c>
      <c r="AD965" s="4">
        <f>IF(OR(F964=1, F964=3, F964=4, F964=5,F964=9,F964=10,F964=11), D964-C964, IF(OR(F964=2, F964=6, F964=7,F964=8,F964=12), C964-D964, ""))</f>
        <v>1.8999999999999989E-3</v>
      </c>
      <c r="AE965" s="4">
        <v>1.0963638286869182E-2</v>
      </c>
      <c r="AJ965" s="4">
        <f>IF(OR(F964=1,F964=2, F964=3,F964=9,F964=11,F964=12), C964-E964, IF(OR( F964=4, F964=5,F964=6, F964=7,F964=8,F964=10), E964-C964, ""))</f>
        <v>-1.0099999999999998E-2</v>
      </c>
      <c r="AK965" s="4">
        <v>2.4746372412610919E-3</v>
      </c>
      <c r="AP965" s="4">
        <f>IF(OR(F964=1, F964=3,F964=4, F964=5,F964=9,F964=10,F964=11), D964-E964, IF(OR(F964=2,F964=6, F964=7,F964=8,F964=12), E964-D964, ""))</f>
        <v>-8.199999999999999E-3</v>
      </c>
      <c r="AQ965" s="4">
        <v>1.3438275528130273E-2</v>
      </c>
    </row>
    <row r="966" spans="1:43" x14ac:dyDescent="0.3">
      <c r="A966" s="1">
        <v>41233</v>
      </c>
      <c r="B966" s="2">
        <v>0</v>
      </c>
      <c r="C966" s="2">
        <v>6.7000000000000002E-3</v>
      </c>
      <c r="D966" s="2">
        <v>1E-3</v>
      </c>
      <c r="E966" s="2">
        <v>1.6000000000000001E-3</v>
      </c>
      <c r="F966">
        <f t="shared" si="48"/>
        <v>11</v>
      </c>
      <c r="G966">
        <f t="shared" si="49"/>
        <v>2012</v>
      </c>
      <c r="L966" s="4">
        <f>IF(OR(F965=1, F965=3, F965=4, F965=5, F965=6,F965=9,F965=10,F965=11), B965-C965, IF(OR(F965=2, F965=7,F965=8,F965=12), C965-B965, ""))</f>
        <v>6.0000000000000001E-3</v>
      </c>
      <c r="M966" s="4">
        <v>-1.5985181661700466E-3</v>
      </c>
      <c r="R966" s="4">
        <f>IF(OR(F965=1, F965=4, F965=9,F965=10,F965=11), D965-B965, IF(OR(F965=2,F965=3,F965=5,F965=6, F965=7,F965=8,F965=12), B965-D965, ""))</f>
        <v>-2E-3</v>
      </c>
      <c r="S966" s="4">
        <v>-1.4856395183718805E-3</v>
      </c>
      <c r="X966" s="2">
        <f>IF(OR(F965=1, F965=3, F965=4, F965=5,F965=9,F965=10,F965=11), B965-E965, IF(OR(F965=2, F965=6, F965=7,F965=8,F965=12), E965-B965, ""))</f>
        <v>8.3000000000000001E-3</v>
      </c>
      <c r="Y966" s="4">
        <v>-2.2982036638482363E-3</v>
      </c>
      <c r="AD966" s="4">
        <f>IF(OR(F965=1, F965=3, F965=4, F965=5,F965=9,F965=10,F965=11), D965-C965, IF(OR(F965=2, F965=6, F965=7,F965=8,F965=12), C965-D965, ""))</f>
        <v>4.0000000000000001E-3</v>
      </c>
      <c r="AE966" s="4">
        <v>-3.0841576845419272E-3</v>
      </c>
      <c r="AJ966" s="4">
        <f>IF(OR(F965=1,F965=2, F965=3,F965=9,F965=11,F965=12), C965-E965, IF(OR( F965=4, F965=5,F965=6, F965=7,F965=8,F965=10), E965-C965, ""))</f>
        <v>2.3000000000000008E-3</v>
      </c>
      <c r="AK966" s="4">
        <v>-6.996854976781897E-4</v>
      </c>
      <c r="AP966" s="4">
        <f>IF(OR(F965=1, F965=3,F965=4, F965=5,F965=9,F965=10,F965=11), D965-E965, IF(OR(F965=2,F965=6, F965=7,F965=8,F965=12), E965-D965, ""))</f>
        <v>6.3E-3</v>
      </c>
      <c r="AQ966" s="4">
        <v>-3.7838431822201169E-3</v>
      </c>
    </row>
    <row r="967" spans="1:43" x14ac:dyDescent="0.3">
      <c r="A967" s="1">
        <v>41234</v>
      </c>
      <c r="B967" s="2">
        <v>7.7999999999999996E-3</v>
      </c>
      <c r="C967" s="2">
        <v>8.3000000000000001E-3</v>
      </c>
      <c r="D967" s="2">
        <v>1.2999999999999999E-2</v>
      </c>
      <c r="E967" s="2">
        <v>-5.0000000000000001E-4</v>
      </c>
      <c r="F967">
        <f t="shared" si="48"/>
        <v>11</v>
      </c>
      <c r="G967">
        <f t="shared" si="49"/>
        <v>2012</v>
      </c>
      <c r="L967" s="4">
        <f>IF(OR(F966=1, F966=3, F966=4, F966=5, F966=6,F966=9,F966=10,F966=11), B966-C966, IF(OR(F966=2, F966=7,F966=8,F966=12), C966-B966, ""))</f>
        <v>-6.7000000000000002E-3</v>
      </c>
      <c r="M967" s="4">
        <v>2.0242090825148516E-3</v>
      </c>
      <c r="R967" s="4">
        <f>IF(OR(F966=1, F966=4, F966=9,F966=10,F966=11), D966-B966, IF(OR(F966=2,F966=3,F966=5,F966=6, F966=7,F966=8,F966=12), B966-D966, ""))</f>
        <v>1E-3</v>
      </c>
      <c r="S967" s="4">
        <v>2.3834302428100626E-3</v>
      </c>
      <c r="X967" s="2">
        <f>IF(OR(F966=1, F966=3, F966=4, F966=5,F966=9,F966=10,F966=11), B966-E966, IF(OR(F966=2, F966=6, F966=7,F966=8,F966=12), E966-B966, ""))</f>
        <v>-1.6000000000000001E-3</v>
      </c>
      <c r="Y967" s="4">
        <v>1.0349195492828384E-3</v>
      </c>
      <c r="AD967" s="4">
        <f>IF(OR(F966=1, F966=3, F966=4, F966=5,F966=9,F966=10,F966=11), D966-C966, IF(OR(F966=2, F966=6, F966=7,F966=8,F966=12), C966-D966, ""))</f>
        <v>-5.7000000000000002E-3</v>
      </c>
      <c r="AE967" s="4">
        <v>4.4076393253249142E-3</v>
      </c>
      <c r="AJ967" s="4">
        <f>IF(OR(F966=1,F966=2, F966=3,F966=9,F966=11,F966=12), C966-E966, IF(OR( F966=4, F966=5,F966=6, F966=7,F966=8,F966=10), E966-C966, ""))</f>
        <v>5.1000000000000004E-3</v>
      </c>
      <c r="AK967" s="4">
        <v>-9.892895332320132E-4</v>
      </c>
      <c r="AP967" s="4">
        <f>IF(OR(F966=1, F966=3,F966=4, F966=5,F966=9,F966=10,F966=11), D966-E966, IF(OR(F966=2,F966=6, F966=7,F966=8,F966=12), E966-D966, ""))</f>
        <v>-6.0000000000000006E-4</v>
      </c>
      <c r="AQ967" s="4">
        <v>3.418349792092901E-3</v>
      </c>
    </row>
    <row r="968" spans="1:43" x14ac:dyDescent="0.3">
      <c r="A968" s="1">
        <v>41235</v>
      </c>
      <c r="B968" s="2">
        <v>2.3E-3</v>
      </c>
      <c r="C968" s="2">
        <v>2.2000000000000001E-3</v>
      </c>
      <c r="D968" s="2">
        <v>3.8E-3</v>
      </c>
      <c r="E968" s="2">
        <v>7.1999999999999998E-3</v>
      </c>
      <c r="F968">
        <f t="shared" si="48"/>
        <v>11</v>
      </c>
      <c r="G968">
        <f t="shared" si="49"/>
        <v>2012</v>
      </c>
      <c r="L968" s="4">
        <f>IF(OR(F967=1, F967=3, F967=4, F967=5, F967=6,F967=9,F967=10,F967=11), B967-C967, IF(OR(F967=2, F967=7,F967=8,F967=12), C967-B967, ""))</f>
        <v>-5.0000000000000044E-4</v>
      </c>
      <c r="M968" s="4">
        <v>-9.8190915257822999E-4</v>
      </c>
      <c r="R968" s="4">
        <f>IF(OR(F967=1, F967=4, F967=9,F967=10,F967=11), D967-B967, IF(OR(F967=2,F967=3,F967=5,F967=6, F967=7,F967=8,F967=12), B967-D967, ""))</f>
        <v>5.1999999999999998E-3</v>
      </c>
      <c r="S968" s="4">
        <v>-1.4415434217662404E-3</v>
      </c>
      <c r="X968" s="2">
        <f>IF(OR(F967=1, F967=3, F967=4, F967=5,F967=9,F967=10,F967=11), B967-E967, IF(OR(F967=2, F967=6, F967=7,F967=8,F967=12), E967-B967, ""))</f>
        <v>8.3000000000000001E-3</v>
      </c>
      <c r="Y968" s="4">
        <v>-1.1807674624769206E-4</v>
      </c>
      <c r="AD968" s="4">
        <f>IF(OR(F967=1, F967=3, F967=4, F967=5,F967=9,F967=10,F967=11), D967-C967, IF(OR(F967=2, F967=6, F967=7,F967=8,F967=12), C967-D967, ""))</f>
        <v>4.6999999999999993E-3</v>
      </c>
      <c r="AE968" s="4">
        <v>-2.4234525743444704E-3</v>
      </c>
      <c r="AJ968" s="4">
        <f>IF(OR(F967=1,F967=2, F967=3,F967=9,F967=11,F967=12), C967-E967, IF(OR( F967=4, F967=5,F967=6, F967=7,F967=8,F967=10), E967-C967, ""))</f>
        <v>8.8000000000000005E-3</v>
      </c>
      <c r="AK968" s="4">
        <v>8.6383240633053793E-4</v>
      </c>
      <c r="AP968" s="4">
        <f>IF(OR(F967=1, F967=3,F967=4, F967=5,F967=9,F967=10,F967=11), D967-E967, IF(OR(F967=2,F967=6, F967=7,F967=8,F967=12), E967-D967, ""))</f>
        <v>1.35E-2</v>
      </c>
      <c r="AQ968" s="4">
        <v>-1.5596201680139325E-3</v>
      </c>
    </row>
    <row r="969" spans="1:43" x14ac:dyDescent="0.3">
      <c r="A969" s="1">
        <v>41236</v>
      </c>
      <c r="B969" s="2">
        <v>-2.0000000000000001E-4</v>
      </c>
      <c r="C969" s="2">
        <v>-4.0000000000000002E-4</v>
      </c>
      <c r="D969" s="2">
        <v>-2.8E-3</v>
      </c>
      <c r="E969" s="2">
        <v>3.0999999999999999E-3</v>
      </c>
      <c r="F969">
        <f t="shared" si="48"/>
        <v>11</v>
      </c>
      <c r="G969">
        <f t="shared" si="49"/>
        <v>2012</v>
      </c>
      <c r="L969" s="4">
        <f>IF(OR(F968=1, F968=3, F968=4, F968=5, F968=6,F968=9,F968=10,F968=11), B968-C968, IF(OR(F968=2, F968=7,F968=8,F968=12), C968-B968, ""))</f>
        <v>9.9999999999999829E-5</v>
      </c>
      <c r="M969" s="4">
        <v>3.6759636950961603E-4</v>
      </c>
      <c r="R969" s="4">
        <f>IF(OR(F968=1, F968=4, F968=9,F968=10,F968=11), D968-B968, IF(OR(F968=2,F968=3,F968=5,F968=6, F968=7,F968=8,F968=12), B968-D968, ""))</f>
        <v>1.5E-3</v>
      </c>
      <c r="S969" s="4">
        <v>-3.8535163784357272E-3</v>
      </c>
      <c r="X969" s="2">
        <f>IF(OR(F968=1, F968=3, F968=4, F968=5,F968=9,F968=10,F968=11), B968-E968, IF(OR(F968=2, F968=6, F968=7,F968=8,F968=12), E968-B968, ""))</f>
        <v>-4.8999999999999998E-3</v>
      </c>
      <c r="Y969" s="4">
        <v>-1.3239029699583836E-3</v>
      </c>
      <c r="AD969" s="4">
        <f>IF(OR(F968=1, F968=3, F968=4, F968=5,F968=9,F968=10,F968=11), D968-C968, IF(OR(F968=2, F968=6, F968=7,F968=8,F968=12), C968-D968, ""))</f>
        <v>1.5999999999999999E-3</v>
      </c>
      <c r="AE969" s="4">
        <v>-3.4859200089261111E-3</v>
      </c>
      <c r="AJ969" s="4">
        <f>IF(OR(F968=1,F968=2, F968=3,F968=9,F968=11,F968=12), C968-E968, IF(OR( F968=4, F968=5,F968=6, F968=7,F968=8,F968=10), E968-C968, ""))</f>
        <v>-4.9999999999999992E-3</v>
      </c>
      <c r="AK969" s="4">
        <v>-1.6914993394679997E-3</v>
      </c>
      <c r="AP969" s="4">
        <f>IF(OR(F968=1, F968=3,F968=4, F968=5,F968=9,F968=10,F968=11), D968-E968, IF(OR(F968=2,F968=6, F968=7,F968=8,F968=12), E968-D968, ""))</f>
        <v>-3.3999999999999998E-3</v>
      </c>
      <c r="AQ969" s="4">
        <v>-5.1774193483941104E-3</v>
      </c>
    </row>
    <row r="970" spans="1:43" x14ac:dyDescent="0.3">
      <c r="A970" s="1">
        <v>41239</v>
      </c>
      <c r="B970" s="2">
        <v>1.6999999999999999E-3</v>
      </c>
      <c r="C970" s="2">
        <v>-3.2000000000000002E-3</v>
      </c>
      <c r="D970" s="2">
        <v>-3.8E-3</v>
      </c>
      <c r="E970" s="2">
        <v>-5.9999999999999995E-4</v>
      </c>
      <c r="F970">
        <f t="shared" si="48"/>
        <v>11</v>
      </c>
      <c r="G970">
        <f t="shared" si="49"/>
        <v>2012</v>
      </c>
      <c r="L970" s="4">
        <f>IF(OR(F969=1, F969=3, F969=4, F969=5, F969=6,F969=9,F969=10,F969=11), B969-C969, IF(OR(F969=2, F969=7,F969=8,F969=12), C969-B969, ""))</f>
        <v>2.0000000000000001E-4</v>
      </c>
      <c r="M970" s="4">
        <v>5.8744204778174783E-3</v>
      </c>
      <c r="R970" s="4">
        <f>IF(OR(F969=1, F969=4, F969=9,F969=10,F969=11), D969-B969, IF(OR(F969=2,F969=3,F969=5,F969=6, F969=7,F969=8,F969=12), B969-D969, ""))</f>
        <v>-2.5999999999999999E-3</v>
      </c>
      <c r="S970" s="4">
        <v>2.2705627544973572E-4</v>
      </c>
      <c r="X970" s="2">
        <f>IF(OR(F969=1, F969=3, F969=4, F969=5,F969=9,F969=10,F969=11), B969-E969, IF(OR(F969=2, F969=6, F969=7,F969=8,F969=12), E969-B969, ""))</f>
        <v>-3.3E-3</v>
      </c>
      <c r="Y970" s="4">
        <v>5.2813690775144004E-3</v>
      </c>
      <c r="AD970" s="4">
        <f>IF(OR(F969=1, F969=3, F969=4, F969=5,F969=9,F969=10,F969=11), D969-C969, IF(OR(F969=2, F969=6, F969=7,F969=8,F969=12), C969-D969, ""))</f>
        <v>-2.3999999999999998E-3</v>
      </c>
      <c r="AE970" s="4">
        <v>6.101476753267214E-3</v>
      </c>
      <c r="AJ970" s="4">
        <f>IF(OR(F969=1,F969=2, F969=3,F969=9,F969=11,F969=12), C969-E969, IF(OR( F969=4, F969=5,F969=6, F969=7,F969=8,F969=10), E969-C969, ""))</f>
        <v>-3.5000000000000001E-3</v>
      </c>
      <c r="AK970" s="4">
        <v>-5.9305140030307783E-4</v>
      </c>
      <c r="AP970" s="4">
        <f>IF(OR(F969=1, F969=3,F969=4, F969=5,F969=9,F969=10,F969=11), D969-E969, IF(OR(F969=2,F969=6, F969=7,F969=8,F969=12), E969-D969, ""))</f>
        <v>-5.8999999999999999E-3</v>
      </c>
      <c r="AQ970" s="4">
        <v>5.5084253529641362E-3</v>
      </c>
    </row>
    <row r="971" spans="1:43" x14ac:dyDescent="0.3">
      <c r="A971" s="1">
        <v>41240</v>
      </c>
      <c r="B971" s="2">
        <v>1.6199999999999999E-2</v>
      </c>
      <c r="C971" s="2">
        <v>2.0400000000000001E-2</v>
      </c>
      <c r="D971" s="2">
        <v>1.9699999999999999E-2</v>
      </c>
      <c r="E971" s="2">
        <v>1.6000000000000001E-3</v>
      </c>
      <c r="F971">
        <f t="shared" si="48"/>
        <v>11</v>
      </c>
      <c r="G971">
        <f t="shared" si="49"/>
        <v>2012</v>
      </c>
      <c r="L971" s="4">
        <f>IF(OR(F970=1, F970=3, F970=4, F970=5, F970=6,F970=9,F970=10,F970=11), B970-C970, IF(OR(F970=2, F970=7,F970=8,F970=12), C970-B970, ""))</f>
        <v>4.8999999999999998E-3</v>
      </c>
      <c r="M971" s="4">
        <v>-7.4433314265834642E-4</v>
      </c>
      <c r="R971" s="4">
        <f>IF(OR(F970=1, F970=4, F970=9,F970=10,F970=11), D970-B970, IF(OR(F970=2,F970=3,F970=5,F970=6, F970=7,F970=8,F970=12), B970-D970, ""))</f>
        <v>-5.4999999999999997E-3</v>
      </c>
      <c r="S971" s="4">
        <v>-3.7631822811133968E-3</v>
      </c>
      <c r="X971" s="2">
        <f>IF(OR(F970=1, F970=3, F970=4, F970=5,F970=9,F970=10,F970=11), B970-E970, IF(OR(F970=2, F970=6, F970=7,F970=8,F970=12), E970-B970, ""))</f>
        <v>2.3E-3</v>
      </c>
      <c r="Y971" s="4">
        <v>2.5744382032339406E-4</v>
      </c>
      <c r="AD971" s="4">
        <f>IF(OR(F970=1, F970=3, F970=4, F970=5,F970=9,F970=10,F970=11), D970-C970, IF(OR(F970=2, F970=6, F970=7,F970=8,F970=12), C970-D970, ""))</f>
        <v>-5.9999999999999984E-4</v>
      </c>
      <c r="AE971" s="4">
        <v>-4.5075154237717435E-3</v>
      </c>
      <c r="AJ971" s="4">
        <f>IF(OR(F970=1,F970=2, F970=3,F970=9,F970=11,F970=12), C970-E970, IF(OR( F970=4, F970=5,F970=6, F970=7,F970=8,F970=10), E970-C970, ""))</f>
        <v>-2.6000000000000003E-3</v>
      </c>
      <c r="AK971" s="4">
        <v>1.0017769629817406E-3</v>
      </c>
      <c r="AP971" s="4">
        <f>IF(OR(F970=1, F970=3,F970=4, F970=5,F970=9,F970=10,F970=11), D970-E970, IF(OR(F970=2,F970=6, F970=7,F970=8,F970=12), E970-D970, ""))</f>
        <v>-3.2000000000000002E-3</v>
      </c>
      <c r="AQ971" s="4">
        <v>-3.5057384607900029E-3</v>
      </c>
    </row>
    <row r="972" spans="1:43" x14ac:dyDescent="0.3">
      <c r="A972" s="1">
        <v>41242</v>
      </c>
      <c r="B972" s="2">
        <v>1.7000000000000001E-2</v>
      </c>
      <c r="C972" s="2">
        <v>2.87E-2</v>
      </c>
      <c r="D972" s="2">
        <v>2.8799999999999999E-2</v>
      </c>
      <c r="E972" s="2">
        <v>1.6500000000000001E-2</v>
      </c>
      <c r="F972">
        <f t="shared" si="48"/>
        <v>11</v>
      </c>
      <c r="G972">
        <f t="shared" si="49"/>
        <v>2012</v>
      </c>
      <c r="L972" s="4">
        <f>IF(OR(F971=1, F971=3, F971=4, F971=5, F971=6,F971=9,F971=10,F971=11), B971-C971, IF(OR(F971=2, F971=7,F971=8,F971=12), C971-B971, ""))</f>
        <v>-4.2000000000000023E-3</v>
      </c>
      <c r="M972" s="4">
        <v>1.5141783762240473E-3</v>
      </c>
      <c r="R972" s="4">
        <f>IF(OR(F971=1, F971=4, F971=9,F971=10,F971=11), D971-B971, IF(OR(F971=2,F971=3,F971=5,F971=6, F971=7,F971=8,F971=12), B971-D971, ""))</f>
        <v>3.4999999999999996E-3</v>
      </c>
      <c r="S972" s="4">
        <v>-6.6958341455303487E-4</v>
      </c>
      <c r="X972" s="2">
        <f>IF(OR(F971=1, F971=3, F971=4, F971=5,F971=9,F971=10,F971=11), B971-E971, IF(OR(F971=2, F971=6, F971=7,F971=8,F971=12), E971-B971, ""))</f>
        <v>1.4599999999999998E-2</v>
      </c>
      <c r="Y972" s="4">
        <v>2.1608621898874581E-3</v>
      </c>
      <c r="AD972" s="4">
        <f>IF(OR(F971=1, F971=3, F971=4, F971=5,F971=9,F971=10,F971=11), D971-C971, IF(OR(F971=2, F971=6, F971=7,F971=8,F971=12), C971-D971, ""))</f>
        <v>-7.000000000000027E-4</v>
      </c>
      <c r="AE972" s="4">
        <v>8.445949616710123E-4</v>
      </c>
      <c r="AJ972" s="4">
        <f>IF(OR(F971=1,F971=2, F971=3,F971=9,F971=11,F971=12), C971-E971, IF(OR( F971=4, F971=5,F971=6, F971=7,F971=8,F971=10), E971-C971, ""))</f>
        <v>1.8800000000000001E-2</v>
      </c>
      <c r="AK972" s="4">
        <v>-6.4668381366341085E-4</v>
      </c>
      <c r="AP972" s="4">
        <f>IF(OR(F971=1, F971=3,F971=4, F971=5,F971=9,F971=10,F971=11), D971-E971, IF(OR(F971=2,F971=6, F971=7,F971=8,F971=12), E971-D971, ""))</f>
        <v>1.8099999999999998E-2</v>
      </c>
      <c r="AQ972" s="4">
        <v>1.4912787753344231E-3</v>
      </c>
    </row>
    <row r="973" spans="1:43" x14ac:dyDescent="0.3">
      <c r="A973" s="1">
        <v>41243</v>
      </c>
      <c r="B973" s="2">
        <v>9.4000000000000004E-3</v>
      </c>
      <c r="C973" s="2">
        <v>1.7600000000000001E-2</v>
      </c>
      <c r="D973" s="2">
        <v>1.3899999999999999E-2</v>
      </c>
      <c r="E973" s="2">
        <v>1.7500000000000002E-2</v>
      </c>
      <c r="F973">
        <f t="shared" si="48"/>
        <v>11</v>
      </c>
      <c r="G973">
        <f t="shared" si="49"/>
        <v>2012</v>
      </c>
      <c r="L973" s="4">
        <f>IF(OR(F972=1, F972=3, F972=4, F972=5, F972=6,F972=9,F972=10,F972=11), B972-C972, IF(OR(F972=2, F972=7,F972=8,F972=12), C972-B972, ""))</f>
        <v>-1.1699999999999999E-2</v>
      </c>
      <c r="M973" s="4">
        <v>5.522525245366958E-3</v>
      </c>
      <c r="R973" s="4">
        <f>IF(OR(F972=1, F972=4, F972=9,F972=10,F972=11), D972-B972, IF(OR(F972=2,F972=3,F972=5,F972=6, F972=7,F972=8,F972=12), B972-D972, ""))</f>
        <v>1.1799999999999998E-2</v>
      </c>
      <c r="S973" s="4">
        <v>-7.348345796910679E-4</v>
      </c>
      <c r="X973" s="2">
        <f>IF(OR(F972=1, F972=3, F972=4, F972=5,F972=9,F972=10,F972=11), B972-E972, IF(OR(F972=2, F972=6, F972=7,F972=8,F972=12), E972-B972, ""))</f>
        <v>5.0000000000000044E-4</v>
      </c>
      <c r="Y973" s="4">
        <v>3.8879133061966217E-3</v>
      </c>
      <c r="AD973" s="4">
        <f>IF(OR(F972=1, F972=3, F972=4, F972=5,F972=9,F972=10,F972=11), D972-C972, IF(OR(F972=2, F972=6, F972=7,F972=8,F972=12), C972-D972, ""))</f>
        <v>9.9999999999999395E-5</v>
      </c>
      <c r="AE973" s="4">
        <v>4.7876906656758901E-3</v>
      </c>
      <c r="AJ973" s="4">
        <f>IF(OR(F972=1,F972=2, F972=3,F972=9,F972=11,F972=12), C972-E972, IF(OR( F972=4, F972=5,F972=6, F972=7,F972=8,F972=10), E972-C972, ""))</f>
        <v>1.2199999999999999E-2</v>
      </c>
      <c r="AK973" s="4">
        <v>1.6346119391703368E-3</v>
      </c>
      <c r="AP973" s="4">
        <f>IF(OR(F972=1, F972=3,F972=4, F972=5,F972=9,F972=10,F972=11), D972-E972, IF(OR(F972=2,F972=6, F972=7,F972=8,F972=12), E972-D972, ""))</f>
        <v>1.2299999999999998E-2</v>
      </c>
      <c r="AQ973" s="4">
        <v>3.1530787265055538E-3</v>
      </c>
    </row>
    <row r="974" spans="1:43" x14ac:dyDescent="0.3">
      <c r="A974" s="1">
        <v>41246</v>
      </c>
      <c r="B974" s="2">
        <v>-1.5E-3</v>
      </c>
      <c r="C974" s="2">
        <v>-5.5999999999999999E-3</v>
      </c>
      <c r="D974" s="2">
        <v>-4.4999999999999997E-3</v>
      </c>
      <c r="E974" s="2">
        <v>8.8000000000000005E-3</v>
      </c>
      <c r="F974">
        <f t="shared" si="48"/>
        <v>12</v>
      </c>
      <c r="G974">
        <f t="shared" si="49"/>
        <v>2012</v>
      </c>
      <c r="L974" s="4">
        <f>IF(OR(F973=1, F973=3, F973=4, F973=5, F973=6,F973=9,F973=10,F973=11), B973-C973, IF(OR(F973=2, F973=7,F973=8,F973=12), C973-B973, ""))</f>
        <v>-8.2000000000000007E-3</v>
      </c>
      <c r="M974" s="4">
        <v>-4.9142511392502777E-3</v>
      </c>
      <c r="R974" s="4">
        <f>IF(OR(F973=1, F973=4, F973=9,F973=10,F973=11), D973-B973, IF(OR(F973=2,F973=3,F973=5,F973=6, F973=7,F973=8,F973=12), B973-D973, ""))</f>
        <v>4.4999999999999988E-3</v>
      </c>
      <c r="S974" s="4">
        <v>3.4728632732770317E-3</v>
      </c>
      <c r="X974" s="2">
        <f>IF(OR(F973=1, F973=3, F973=4, F973=5,F973=9,F973=10,F973=11), B973-E973, IF(OR(F973=2, F973=6, F973=7,F973=8,F973=12), E973-B973, ""))</f>
        <v>-8.1000000000000013E-3</v>
      </c>
      <c r="Y974" s="4">
        <v>-3.862868063773844E-3</v>
      </c>
      <c r="AD974" s="4">
        <f>IF(OR(F973=1, F973=3, F973=4, F973=5,F973=9,F973=10,F973=11), D973-C973, IF(OR(F973=2, F973=6, F973=7,F973=8,F973=12), C973-D973, ""))</f>
        <v>-3.7000000000000019E-3</v>
      </c>
      <c r="AE974" s="4">
        <v>-1.4413878659732459E-3</v>
      </c>
      <c r="AJ974" s="4">
        <f>IF(OR(F973=1,F973=2, F973=3,F973=9,F973=11,F973=12), C973-E973, IF(OR( F973=4, F973=5,F973=6, F973=7,F973=8,F973=10), E973-C973, ""))</f>
        <v>9.9999999999999395E-5</v>
      </c>
      <c r="AK974" s="4">
        <v>-1.0513830754764336E-3</v>
      </c>
      <c r="AP974" s="4">
        <f>IF(OR(F973=1, F973=3,F973=4, F973=5,F973=9,F973=10,F973=11), D973-E973, IF(OR(F973=2,F973=6, F973=7,F973=8,F973=12), E973-D973, ""))</f>
        <v>-3.6000000000000025E-3</v>
      </c>
      <c r="AQ974" s="4">
        <v>-3.9000479049681232E-4</v>
      </c>
    </row>
    <row r="975" spans="1:43" x14ac:dyDescent="0.3">
      <c r="A975" s="1">
        <v>41247</v>
      </c>
      <c r="B975" s="2">
        <v>3.0999999999999999E-3</v>
      </c>
      <c r="C975" s="2">
        <v>7.1999999999999998E-3</v>
      </c>
      <c r="D975" s="2">
        <v>7.7000000000000002E-3</v>
      </c>
      <c r="E975" s="2">
        <v>-1.8E-3</v>
      </c>
      <c r="F975">
        <f t="shared" si="48"/>
        <v>12</v>
      </c>
      <c r="G975">
        <f t="shared" si="49"/>
        <v>2012</v>
      </c>
      <c r="L975" s="4">
        <f>IF(OR(F974=1, F974=3, F974=4, F974=5, F974=6,F974=9,F974=10,F974=11), B974-C974, IF(OR(F974=2, F974=7,F974=8,F974=12), C974-B974, ""))</f>
        <v>-4.0999999999999995E-3</v>
      </c>
      <c r="M975" s="4">
        <v>-2.7051877567467481E-3</v>
      </c>
      <c r="R975" s="4">
        <f>IF(OR(F974=1, F974=4, F974=9,F974=10,F974=11), D974-B974, IF(OR(F974=2,F974=3,F974=5,F974=6, F974=7,F974=8,F974=12), B974-D974, ""))</f>
        <v>2.9999999999999996E-3</v>
      </c>
      <c r="S975" s="4">
        <v>-2.0346362960606199E-3</v>
      </c>
      <c r="X975" s="2">
        <f>IF(OR(F974=1, F974=3, F974=4, F974=5,F974=9,F974=10,F974=11), B974-E974, IF(OR(F974=2, F974=6, F974=7,F974=8,F974=12), E974-B974, ""))</f>
        <v>1.03E-2</v>
      </c>
      <c r="Y975" s="4">
        <v>-1.7976689776779287E-3</v>
      </c>
      <c r="AD975" s="4">
        <f>IF(OR(F974=1, F974=3, F974=4, F974=5,F974=9,F974=10,F974=11), D974-C974, IF(OR(F974=2, F974=6, F974=7,F974=8,F974=12), C974-D974, ""))</f>
        <v>-1.1000000000000003E-3</v>
      </c>
      <c r="AE975" s="4">
        <v>-4.739824052807368E-3</v>
      </c>
      <c r="AJ975" s="4">
        <f>IF(OR(F974=1,F974=2, F974=3,F974=9,F974=11,F974=12), C974-E974, IF(OR( F974=4, F974=5,F974=6, F974=7,F974=8,F974=10), E974-C974, ""))</f>
        <v>-1.44E-2</v>
      </c>
      <c r="AK975" s="4">
        <v>-9.0751877906881939E-4</v>
      </c>
      <c r="AP975" s="4">
        <f>IF(OR(F974=1, F974=3,F974=4, F974=5,F974=9,F974=10,F974=11), D974-E974, IF(OR(F974=2,F974=6, F974=7,F974=8,F974=12), E974-D974, ""))</f>
        <v>1.3299999999999999E-2</v>
      </c>
      <c r="AQ975" s="4">
        <v>-3.8323052737385486E-3</v>
      </c>
    </row>
    <row r="976" spans="1:43" x14ac:dyDescent="0.3">
      <c r="A976" s="1">
        <v>41248</v>
      </c>
      <c r="B976" s="2">
        <v>1.9E-3</v>
      </c>
      <c r="C976" s="2">
        <v>4.3E-3</v>
      </c>
      <c r="D976" s="2">
        <v>6.8999999999999999E-3</v>
      </c>
      <c r="E976" s="2">
        <v>2.2000000000000001E-3</v>
      </c>
      <c r="F976">
        <f t="shared" si="48"/>
        <v>12</v>
      </c>
      <c r="G976">
        <f t="shared" si="49"/>
        <v>2012</v>
      </c>
      <c r="L976" s="4">
        <f>IF(OR(F975=1, F975=3, F975=4, F975=5, F975=6,F975=9,F975=10,F975=11), B975-C975, IF(OR(F975=2, F975=7,F975=8,F975=12), C975-B975, ""))</f>
        <v>4.0999999999999995E-3</v>
      </c>
      <c r="M976" s="4">
        <v>-5.1964440012186811E-3</v>
      </c>
      <c r="R976" s="4">
        <f>IF(OR(F975=1, F975=4, F975=9,F975=10,F975=11), D975-B975, IF(OR(F975=2,F975=3,F975=5,F975=6, F975=7,F975=8,F975=12), B975-D975, ""))</f>
        <v>-4.5999999999999999E-3</v>
      </c>
      <c r="S976" s="4">
        <v>-1.188855658526217E-3</v>
      </c>
      <c r="X976" s="2">
        <f>IF(OR(F975=1, F975=3, F975=4, F975=5,F975=9,F975=10,F975=11), B975-E975, IF(OR(F975=2, F975=6, F975=7,F975=8,F975=12), E975-B975, ""))</f>
        <v>-4.8999999999999998E-3</v>
      </c>
      <c r="Y976" s="4">
        <v>-3.7001147021902998E-3</v>
      </c>
      <c r="AD976" s="4">
        <f>IF(OR(F975=1, F975=3, F975=4, F975=5,F975=9,F975=10,F975=11), D975-C975, IF(OR(F975=2, F975=6, F975=7,F975=8,F975=12), C975-D975, ""))</f>
        <v>-5.0000000000000044E-4</v>
      </c>
      <c r="AE976" s="4">
        <v>-6.3852996597448981E-3</v>
      </c>
      <c r="AJ976" s="4">
        <f>IF(OR(F975=1,F975=2, F975=3,F975=9,F975=11,F975=12), C975-E975, IF(OR( F975=4, F975=5,F975=6, F975=7,F975=8,F975=10), E975-C975, ""))</f>
        <v>8.9999999999999993E-3</v>
      </c>
      <c r="AK976" s="4">
        <v>-1.4963292990283813E-3</v>
      </c>
      <c r="AP976" s="4">
        <f>IF(OR(F975=1, F975=3,F975=4, F975=5,F975=9,F975=10,F975=11), D975-E975, IF(OR(F975=2,F975=6, F975=7,F975=8,F975=12), E975-D975, ""))</f>
        <v>-9.4999999999999998E-3</v>
      </c>
      <c r="AQ976" s="4">
        <v>-4.8889703607165168E-3</v>
      </c>
    </row>
    <row r="977" spans="1:43" x14ac:dyDescent="0.3">
      <c r="A977" s="1">
        <v>41249</v>
      </c>
      <c r="B977" s="2">
        <v>5.1999999999999998E-3</v>
      </c>
      <c r="C977" s="2">
        <v>1.0999999999999999E-2</v>
      </c>
      <c r="D977" s="2">
        <v>1.1900000000000001E-2</v>
      </c>
      <c r="E977" s="2">
        <v>2.3E-3</v>
      </c>
      <c r="F977">
        <f t="shared" si="48"/>
        <v>12</v>
      </c>
      <c r="G977">
        <f t="shared" si="49"/>
        <v>2012</v>
      </c>
      <c r="L977" s="4">
        <f>IF(OR(F976=1, F976=3, F976=4, F976=5, F976=6,F976=9,F976=10,F976=11), B976-C976, IF(OR(F976=2, F976=7,F976=8,F976=12), C976-B976, ""))</f>
        <v>2.4000000000000002E-3</v>
      </c>
      <c r="M977" s="4">
        <v>3.905737844993408E-3</v>
      </c>
      <c r="R977" s="4">
        <f>IF(OR(F976=1, F976=4, F976=9,F976=10,F976=11), D976-B976, IF(OR(F976=2,F976=3,F976=5,F976=6, F976=7,F976=8,F976=12), B976-D976, ""))</f>
        <v>-5.0000000000000001E-3</v>
      </c>
      <c r="S977" s="4">
        <v>-4.6122374910257113E-3</v>
      </c>
      <c r="X977" s="2">
        <f>IF(OR(F976=1, F976=3, F976=4, F976=5,F976=9,F976=10,F976=11), B976-E976, IF(OR(F976=2, F976=6, F976=7,F976=8,F976=12), E976-B976, ""))</f>
        <v>3.0000000000000014E-4</v>
      </c>
      <c r="Y977" s="4">
        <v>3.0974596136819597E-3</v>
      </c>
      <c r="AD977" s="4">
        <f>IF(OR(F976=1, F976=3, F976=4, F976=5,F976=9,F976=10,F976=11), D976-C976, IF(OR(F976=2, F976=6, F976=7,F976=8,F976=12), C976-D976, ""))</f>
        <v>-2.5999999999999999E-3</v>
      </c>
      <c r="AE977" s="4">
        <v>-7.0649964603230336E-4</v>
      </c>
      <c r="AJ977" s="4">
        <f>IF(OR(F976=1,F976=2, F976=3,F976=9,F976=11,F976=12), C976-E976, IF(OR( F976=4, F976=5,F976=6, F976=7,F976=8,F976=10), E976-C976, ""))</f>
        <v>2.0999999999999999E-3</v>
      </c>
      <c r="AK977" s="4">
        <v>8.0827823131144824E-4</v>
      </c>
      <c r="AP977" s="4">
        <f>IF(OR(F976=1, F976=3,F976=4, F976=5,F976=9,F976=10,F976=11), D976-E976, IF(OR(F976=2,F976=6, F976=7,F976=8,F976=12), E976-D976, ""))</f>
        <v>-4.6999999999999993E-3</v>
      </c>
      <c r="AQ977" s="4">
        <v>-1.5147778773437516E-3</v>
      </c>
    </row>
    <row r="978" spans="1:43" x14ac:dyDescent="0.3">
      <c r="A978" s="1">
        <v>41250</v>
      </c>
      <c r="B978" s="2">
        <v>-4.0000000000000001E-3</v>
      </c>
      <c r="C978" s="2">
        <v>-4.7000000000000002E-3</v>
      </c>
      <c r="D978" s="2">
        <v>-5.1000000000000004E-3</v>
      </c>
      <c r="E978" s="2">
        <v>4.8999999999999998E-3</v>
      </c>
      <c r="F978">
        <f t="shared" si="48"/>
        <v>12</v>
      </c>
      <c r="G978">
        <f t="shared" si="49"/>
        <v>2012</v>
      </c>
      <c r="L978" s="4">
        <f>IF(OR(F977=1, F977=3, F977=4, F977=5, F977=6,F977=9,F977=10,F977=11), B977-C977, IF(OR(F977=2, F977=7,F977=8,F977=12), C977-B977, ""))</f>
        <v>5.7999999999999996E-3</v>
      </c>
      <c r="M978" s="4">
        <v>3.919365554173217E-3</v>
      </c>
      <c r="R978" s="4">
        <f>IF(OR(F977=1, F977=4, F977=9,F977=10,F977=11), D977-B977, IF(OR(F977=2,F977=3,F977=5,F977=6, F977=7,F977=8,F977=12), B977-D977, ""))</f>
        <v>-6.7000000000000011E-3</v>
      </c>
      <c r="S978" s="4">
        <v>-4.5939702803285583E-4</v>
      </c>
      <c r="X978" s="2">
        <f>IF(OR(F977=1, F977=3, F977=4, F977=5,F977=9,F977=10,F977=11), B977-E977, IF(OR(F977=2, F977=6, F977=7,F977=8,F977=12), E977-B977, ""))</f>
        <v>-2.8999999999999998E-3</v>
      </c>
      <c r="Y978" s="4">
        <v>3.5751685209440822E-3</v>
      </c>
      <c r="AD978" s="4">
        <f>IF(OR(F977=1, F977=3, F977=4, F977=5,F977=9,F977=10,F977=11), D977-C977, IF(OR(F977=2, F977=6, F977=7,F977=8,F977=12), C977-D977, ""))</f>
        <v>-9.0000000000000149E-4</v>
      </c>
      <c r="AE978" s="4">
        <v>3.4599685261403612E-3</v>
      </c>
      <c r="AJ978" s="4">
        <f>IF(OR(F977=1,F977=2, F977=3,F977=9,F977=11,F977=12), C977-E977, IF(OR( F977=4, F977=5,F977=6, F977=7,F977=8,F977=10), E977-C977, ""))</f>
        <v>8.6999999999999994E-3</v>
      </c>
      <c r="AK978" s="4">
        <v>3.441970332291348E-4</v>
      </c>
      <c r="AP978" s="4">
        <f>IF(OR(F977=1, F977=3,F977=4, F977=5,F977=9,F977=10,F977=11), D977-E977, IF(OR(F977=2,F977=6, F977=7,F977=8,F977=12), E977-D977, ""))</f>
        <v>-9.6000000000000009E-3</v>
      </c>
      <c r="AQ978" s="4">
        <v>3.1157714929112264E-3</v>
      </c>
    </row>
    <row r="979" spans="1:43" x14ac:dyDescent="0.3">
      <c r="A979" s="1">
        <v>41253</v>
      </c>
      <c r="B979" s="2">
        <v>2.9999999999999997E-4</v>
      </c>
      <c r="C979" s="2">
        <v>6.4000000000000003E-3</v>
      </c>
      <c r="D979" s="2">
        <v>1.5E-3</v>
      </c>
      <c r="E979" s="2">
        <v>-3.2000000000000002E-3</v>
      </c>
      <c r="F979">
        <f t="shared" si="48"/>
        <v>12</v>
      </c>
      <c r="G979">
        <f t="shared" si="49"/>
        <v>2012</v>
      </c>
      <c r="L979" s="4">
        <f>IF(OR(F978=1, F978=3, F978=4, F978=5, F978=6,F978=9,F978=10,F978=11), B978-C978, IF(OR(F978=2, F978=7,F978=8,F978=12), C978-B978, ""))</f>
        <v>-7.000000000000001E-4</v>
      </c>
      <c r="M979" s="4">
        <v>3.0155254501162618E-4</v>
      </c>
      <c r="R979" s="4">
        <f>IF(OR(F978=1, F978=4, F978=9,F978=10,F978=11), D978-B978, IF(OR(F978=2,F978=3,F978=5,F978=6, F978=7,F978=8,F978=12), B978-D978, ""))</f>
        <v>1.1000000000000003E-3</v>
      </c>
      <c r="S979" s="4">
        <v>-8.0099302637968994E-4</v>
      </c>
      <c r="X979" s="2">
        <f>IF(OR(F978=1, F978=3, F978=4, F978=5,F978=9,F978=10,F978=11), B978-E978, IF(OR(F978=2, F978=6, F978=7,F978=8,F978=12), E978-B978, ""))</f>
        <v>8.8999999999999999E-3</v>
      </c>
      <c r="Y979" s="4">
        <v>3.3399274458918715E-4</v>
      </c>
      <c r="AD979" s="4">
        <f>IF(OR(F978=1, F978=3, F978=4, F978=5,F978=9,F978=10,F978=11), D978-C978, IF(OR(F978=2, F978=6, F978=7,F978=8,F978=12), C978-D978, ""))</f>
        <v>4.0000000000000018E-4</v>
      </c>
      <c r="AE979" s="4">
        <v>-4.9944048136806377E-4</v>
      </c>
      <c r="AJ979" s="4">
        <f>IF(OR(F978=1,F978=2, F978=3,F978=9,F978=11,F978=12), C978-E978, IF(OR( F978=4, F978=5,F978=6, F978=7,F978=8,F978=10), E978-C978, ""))</f>
        <v>-9.6000000000000009E-3</v>
      </c>
      <c r="AK979" s="4">
        <v>-3.2440199577560974E-5</v>
      </c>
      <c r="AP979" s="4">
        <f>IF(OR(F978=1, F978=3,F978=4, F978=5,F978=9,F978=10,F978=11), D978-E978, IF(OR(F978=2,F978=6, F978=7,F978=8,F978=12), E978-D978, ""))</f>
        <v>0.01</v>
      </c>
      <c r="AQ979" s="4">
        <v>-4.6700028179050279E-4</v>
      </c>
    </row>
    <row r="980" spans="1:43" x14ac:dyDescent="0.3">
      <c r="A980" s="1">
        <v>41254</v>
      </c>
      <c r="B980" s="2">
        <v>-1.6999999999999999E-3</v>
      </c>
      <c r="C980" s="2">
        <v>5.9999999999999995E-4</v>
      </c>
      <c r="D980" s="2">
        <v>-3.0000000000000001E-3</v>
      </c>
      <c r="E980" s="2">
        <v>-6.9999999999999999E-4</v>
      </c>
      <c r="F980">
        <f t="shared" si="48"/>
        <v>12</v>
      </c>
      <c r="G980">
        <f t="shared" si="49"/>
        <v>2012</v>
      </c>
      <c r="L980" s="4">
        <f>IF(OR(F979=1, F979=3, F979=4, F979=5, F979=6,F979=9,F979=10,F979=11), B979-C979, IF(OR(F979=2, F979=7,F979=8,F979=12), C979-B979, ""))</f>
        <v>6.1000000000000004E-3</v>
      </c>
      <c r="M980" s="4">
        <v>-2.7473470192627743E-3</v>
      </c>
      <c r="R980" s="4">
        <f>IF(OR(F979=1, F979=4, F979=9,F979=10,F979=11), D979-B979, IF(OR(F979=2,F979=3,F979=5,F979=6, F979=7,F979=8,F979=12), B979-D979, ""))</f>
        <v>-1.2000000000000001E-3</v>
      </c>
      <c r="S980" s="4">
        <v>1.2974576936690112E-3</v>
      </c>
      <c r="X980" s="2">
        <f>IF(OR(F979=1, F979=3, F979=4, F979=5,F979=9,F979=10,F979=11), B979-E979, IF(OR(F979=2, F979=6, F979=7,F979=8,F979=12), E979-B979, ""))</f>
        <v>-3.5000000000000001E-3</v>
      </c>
      <c r="Y980" s="4">
        <v>-3.5634209931879575E-3</v>
      </c>
      <c r="AD980" s="4">
        <f>IF(OR(F979=1, F979=3, F979=4, F979=5,F979=9,F979=10,F979=11), D979-C979, IF(OR(F979=2, F979=6, F979=7,F979=8,F979=12), C979-D979, ""))</f>
        <v>4.8999999999999998E-3</v>
      </c>
      <c r="AE980" s="4">
        <v>-1.4498893255937631E-3</v>
      </c>
      <c r="AJ980" s="4">
        <f>IF(OR(F979=1,F979=2, F979=3,F979=9,F979=11,F979=12), C979-E979, IF(OR( F979=4, F979=5,F979=6, F979=7,F979=8,F979=10), E979-C979, ""))</f>
        <v>9.6000000000000009E-3</v>
      </c>
      <c r="AK980" s="4">
        <v>8.1607397392518318E-4</v>
      </c>
      <c r="AP980" s="4">
        <f>IF(OR(F979=1, F979=3,F979=4, F979=5,F979=9,F979=10,F979=11), D979-E979, IF(OR(F979=2,F979=6, F979=7,F979=8,F979=12), E979-D979, ""))</f>
        <v>-4.7000000000000002E-3</v>
      </c>
      <c r="AQ980" s="4">
        <v>-2.2659632995189463E-3</v>
      </c>
    </row>
    <row r="981" spans="1:43" x14ac:dyDescent="0.3">
      <c r="A981" s="1">
        <v>41255</v>
      </c>
      <c r="B981" s="2">
        <v>-1.8E-3</v>
      </c>
      <c r="C981" s="2">
        <v>-5.4999999999999997E-3</v>
      </c>
      <c r="D981" s="2">
        <v>-3.5000000000000001E-3</v>
      </c>
      <c r="E981" s="2">
        <v>-1.1999999999999999E-3</v>
      </c>
      <c r="F981">
        <f t="shared" si="48"/>
        <v>12</v>
      </c>
      <c r="G981">
        <f t="shared" si="49"/>
        <v>2012</v>
      </c>
      <c r="L981" s="4">
        <f>IF(OR(F980=1, F980=3, F980=4, F980=5, F980=6,F980=9,F980=10,F980=11), B980-C980, IF(OR(F980=2, F980=7,F980=8,F980=12), C980-B980, ""))</f>
        <v>2.3E-3</v>
      </c>
      <c r="M981" s="4">
        <v>4.8633829250612865E-3</v>
      </c>
      <c r="R981" s="4">
        <f>IF(OR(F980=1, F980=4, F980=9,F980=10,F980=11), D980-B980, IF(OR(F980=2,F980=3,F980=5,F980=6, F980=7,F980=8,F980=12), B980-D980, ""))</f>
        <v>1.3000000000000002E-3</v>
      </c>
      <c r="S981" s="4">
        <v>-3.9351932006284167E-3</v>
      </c>
      <c r="X981" s="2">
        <f>IF(OR(F980=1, F980=3, F980=4, F980=5,F980=9,F980=10,F980=11), B980-E980, IF(OR(F980=2, F980=6, F980=7,F980=8,F980=12), E980-B980, ""))</f>
        <v>1E-3</v>
      </c>
      <c r="Y981" s="4">
        <v>4.5018711918738434E-3</v>
      </c>
      <c r="AD981" s="4">
        <f>IF(OR(F980=1, F980=3, F980=4, F980=5,F980=9,F980=10,F980=11), D980-C980, IF(OR(F980=2, F980=6, F980=7,F980=8,F980=12), C980-D980, ""))</f>
        <v>3.5999999999999999E-3</v>
      </c>
      <c r="AE981" s="4">
        <v>9.2818972443286997E-4</v>
      </c>
      <c r="AJ981" s="4">
        <f>IF(OR(F980=1,F980=2, F980=3,F980=9,F980=11,F980=12), C980-E980, IF(OR( F980=4, F980=5,F980=6, F980=7,F980=8,F980=10), E980-C980, ""))</f>
        <v>1.2999999999999999E-3</v>
      </c>
      <c r="AK981" s="4">
        <v>3.6151173318744328E-4</v>
      </c>
      <c r="AP981" s="4">
        <f>IF(OR(F980=1, F980=3,F980=4, F980=5,F980=9,F980=10,F980=11), D980-E980, IF(OR(F980=2,F980=6, F980=7,F980=8,F980=12), E980-D980, ""))</f>
        <v>2.3E-3</v>
      </c>
      <c r="AQ981" s="4">
        <v>5.6667799124542669E-4</v>
      </c>
    </row>
    <row r="982" spans="1:43" x14ac:dyDescent="0.3">
      <c r="A982" s="1">
        <v>41256</v>
      </c>
      <c r="B982" s="2">
        <v>-6.1999999999999998E-3</v>
      </c>
      <c r="C982" s="2">
        <v>-3.3999999999999998E-3</v>
      </c>
      <c r="D982" s="2">
        <v>-2.5999999999999999E-3</v>
      </c>
      <c r="E982" s="2">
        <v>-1.6000000000000001E-3</v>
      </c>
      <c r="F982">
        <f t="shared" si="48"/>
        <v>12</v>
      </c>
      <c r="G982">
        <f t="shared" si="49"/>
        <v>2012</v>
      </c>
      <c r="L982" s="4">
        <f>IF(OR(F981=1, F981=3, F981=4, F981=5, F981=6,F981=9,F981=10,F981=11), B981-C981, IF(OR(F981=2, F981=7,F981=8,F981=12), C981-B981, ""))</f>
        <v>-3.6999999999999997E-3</v>
      </c>
      <c r="M982" s="4">
        <v>-2.3175452494664794E-3</v>
      </c>
      <c r="R982" s="4">
        <f>IF(OR(F981=1, F981=4, F981=9,F981=10,F981=11), D981-B981, IF(OR(F981=2,F981=3,F981=5,F981=6, F981=7,F981=8,F981=12), B981-D981, ""))</f>
        <v>1.7000000000000001E-3</v>
      </c>
      <c r="S982" s="4">
        <v>2.9143741019587912E-3</v>
      </c>
      <c r="X982" s="2">
        <f>IF(OR(F981=1, F981=3, F981=4, F981=5,F981=9,F981=10,F981=11), B981-E981, IF(OR(F981=2, F981=6, F981=7,F981=8,F981=12), E981-B981, ""))</f>
        <v>6.0000000000000006E-4</v>
      </c>
      <c r="Y982" s="4">
        <v>-1.4491386603175411E-3</v>
      </c>
      <c r="AD982" s="4">
        <f>IF(OR(F981=1, F981=3, F981=4, F981=5,F981=9,F981=10,F981=11), D981-C981, IF(OR(F981=2, F981=6, F981=7,F981=8,F981=12), C981-D981, ""))</f>
        <v>-1.9999999999999996E-3</v>
      </c>
      <c r="AE982" s="4">
        <v>5.9682885249231175E-4</v>
      </c>
      <c r="AJ982" s="4">
        <f>IF(OR(F981=1,F981=2, F981=3,F981=9,F981=11,F981=12), C981-E981, IF(OR( F981=4, F981=5,F981=6, F981=7,F981=8,F981=10), E981-C981, ""))</f>
        <v>-4.3E-3</v>
      </c>
      <c r="AK982" s="4">
        <v>-8.6840658914893835E-4</v>
      </c>
      <c r="AP982" s="4">
        <f>IF(OR(F981=1, F981=3,F981=4, F981=5,F981=9,F981=10,F981=11), D981-E981, IF(OR(F981=2,F981=6, F981=7,F981=8,F981=12), E981-D981, ""))</f>
        <v>2.3E-3</v>
      </c>
      <c r="AQ982" s="4">
        <v>1.4652354416412501E-3</v>
      </c>
    </row>
    <row r="983" spans="1:43" x14ac:dyDescent="0.3">
      <c r="A983" s="1">
        <v>41257</v>
      </c>
      <c r="B983" s="2">
        <v>4.7999999999999996E-3</v>
      </c>
      <c r="C983" s="2">
        <v>7.6E-3</v>
      </c>
      <c r="D983" s="2">
        <v>1.2699999999999999E-2</v>
      </c>
      <c r="E983" s="2">
        <v>-6.4999999999999997E-3</v>
      </c>
      <c r="F983">
        <f t="shared" si="48"/>
        <v>12</v>
      </c>
      <c r="G983">
        <f t="shared" si="49"/>
        <v>2012</v>
      </c>
      <c r="L983" s="4">
        <f>IF(OR(F982=1, F982=3, F982=4, F982=5, F982=6,F982=9,F982=10,F982=11), B982-C982, IF(OR(F982=2, F982=7,F982=8,F982=12), C982-B982, ""))</f>
        <v>2.8E-3</v>
      </c>
      <c r="M983" s="4">
        <v>-2.8759729581782586E-3</v>
      </c>
      <c r="R983" s="4">
        <f>IF(OR(F982=1, F982=4, F982=9,F982=10,F982=11), D982-B982, IF(OR(F982=2,F982=3,F982=5,F982=6, F982=7,F982=8,F982=12), B982-D982, ""))</f>
        <v>-3.5999999999999999E-3</v>
      </c>
      <c r="S983" s="4">
        <v>-1.1368002720121171E-3</v>
      </c>
      <c r="X983" s="2">
        <f>IF(OR(F982=1, F982=3, F982=4, F982=5,F982=9,F982=10,F982=11), B982-E982, IF(OR(F982=2, F982=6, F982=7,F982=8,F982=12), E982-B982, ""))</f>
        <v>4.5999999999999999E-3</v>
      </c>
      <c r="Y983" s="4">
        <v>-2.6217047528814268E-3</v>
      </c>
      <c r="AD983" s="4">
        <f>IF(OR(F982=1, F982=3, F982=4, F982=5,F982=9,F982=10,F982=11), D982-C982, IF(OR(F982=2, F982=6, F982=7,F982=8,F982=12), C982-D982, ""))</f>
        <v>-7.9999999999999993E-4</v>
      </c>
      <c r="AE983" s="4">
        <v>-4.0127732301903762E-3</v>
      </c>
      <c r="AJ983" s="4">
        <f>IF(OR(F982=1,F982=2, F982=3,F982=9,F982=11,F982=12), C982-E982, IF(OR( F982=4, F982=5,F982=6, F982=7,F982=8,F982=10), E982-C982, ""))</f>
        <v>-1.7999999999999997E-3</v>
      </c>
      <c r="AK983" s="4">
        <v>-2.5426820529683182E-4</v>
      </c>
      <c r="AP983" s="4">
        <f>IF(OR(F982=1, F982=3,F982=4, F982=5,F982=9,F982=10,F982=11), D982-E982, IF(OR(F982=2,F982=6, F982=7,F982=8,F982=12), E982-D982, ""))</f>
        <v>9.999999999999998E-4</v>
      </c>
      <c r="AQ983" s="4">
        <v>-3.7585050248935439E-3</v>
      </c>
    </row>
    <row r="984" spans="1:43" x14ac:dyDescent="0.3">
      <c r="A984" s="1">
        <v>41260</v>
      </c>
      <c r="B984" s="2">
        <v>-3.7000000000000002E-3</v>
      </c>
      <c r="C984" s="2">
        <v>-4.4000000000000003E-3</v>
      </c>
      <c r="D984" s="2">
        <v>2.0000000000000001E-4</v>
      </c>
      <c r="E984" s="2">
        <v>4.5999999999999999E-3</v>
      </c>
      <c r="F984">
        <f t="shared" si="48"/>
        <v>12</v>
      </c>
      <c r="G984">
        <f t="shared" si="49"/>
        <v>2012</v>
      </c>
      <c r="L984" s="4">
        <f>IF(OR(F983=1, F983=3, F983=4, F983=5, F983=6,F983=9,F983=10,F983=11), B983-C983, IF(OR(F983=2, F983=7,F983=8,F983=12), C983-B983, ""))</f>
        <v>2.8000000000000004E-3</v>
      </c>
      <c r="M984" s="4">
        <v>-4.9455396692231236E-3</v>
      </c>
      <c r="R984" s="4">
        <f>IF(OR(F983=1, F983=4, F983=9,F983=10,F983=11), D983-B983, IF(OR(F983=2,F983=3,F983=5,F983=6, F983=7,F983=8,F983=12), B983-D983, ""))</f>
        <v>-7.9000000000000008E-3</v>
      </c>
      <c r="S984" s="4">
        <v>5.7653706542453659E-3</v>
      </c>
      <c r="X984" s="2">
        <f>IF(OR(F983=1, F983=3, F983=4, F983=5,F983=9,F983=10,F983=11), B983-E983, IF(OR(F983=2, F983=6, F983=7,F983=8,F983=12), E983-B983, ""))</f>
        <v>-1.1299999999999999E-2</v>
      </c>
      <c r="Y984" s="4">
        <v>-6.5413045717948679E-3</v>
      </c>
      <c r="AD984" s="4">
        <f>IF(OR(F983=1, F983=3, F983=4, F983=5,F983=9,F983=10,F983=11), D983-C983, IF(OR(F983=2, F983=6, F983=7,F983=8,F983=12), C983-D983, ""))</f>
        <v>-5.0999999999999995E-3</v>
      </c>
      <c r="AE984" s="4">
        <v>8.1983098502224228E-4</v>
      </c>
      <c r="AJ984" s="4">
        <f>IF(OR(F983=1,F983=2, F983=3,F983=9,F983=11,F983=12), C983-E983, IF(OR( F983=4, F983=5,F983=6, F983=7,F983=8,F983=10), E983-C983, ""))</f>
        <v>1.41E-2</v>
      </c>
      <c r="AK984" s="4">
        <v>1.5957649025717447E-3</v>
      </c>
      <c r="AP984" s="4">
        <f>IF(OR(F983=1, F983=3,F983=4, F983=5,F983=9,F983=10,F983=11), D983-E983, IF(OR(F983=2,F983=6, F983=7,F983=8,F983=12), E983-D983, ""))</f>
        <v>-1.9199999999999998E-2</v>
      </c>
      <c r="AQ984" s="4">
        <v>-7.7593391754950244E-4</v>
      </c>
    </row>
    <row r="985" spans="1:43" x14ac:dyDescent="0.3">
      <c r="A985" s="1">
        <v>41261</v>
      </c>
      <c r="B985" s="2">
        <v>6.6E-3</v>
      </c>
      <c r="C985" s="2">
        <v>6.6E-3</v>
      </c>
      <c r="D985" s="2">
        <v>4.0000000000000001E-3</v>
      </c>
      <c r="E985" s="2">
        <v>-3.8E-3</v>
      </c>
      <c r="F985">
        <f t="shared" si="48"/>
        <v>12</v>
      </c>
      <c r="G985">
        <f t="shared" si="49"/>
        <v>2012</v>
      </c>
      <c r="L985" s="4">
        <f>IF(OR(F984=1, F984=3, F984=4, F984=5, F984=6,F984=9,F984=10,F984=11), B984-C984, IF(OR(F984=2, F984=7,F984=8,F984=12), C984-B984, ""))</f>
        <v>-7.000000000000001E-4</v>
      </c>
      <c r="M985" s="4">
        <v>4.344631016174735E-6</v>
      </c>
      <c r="R985" s="4">
        <f>IF(OR(F984=1, F984=4, F984=9,F984=10,F984=11), D984-B984, IF(OR(F984=2,F984=3,F984=5,F984=6, F984=7,F984=8,F984=12), B984-D984, ""))</f>
        <v>-3.9000000000000003E-3</v>
      </c>
      <c r="S985" s="4">
        <v>-5.7322500974968079E-4</v>
      </c>
      <c r="X985" s="2">
        <f>IF(OR(F984=1, F984=3, F984=4, F984=5,F984=9,F984=10,F984=11), B984-E984, IF(OR(F984=2, F984=6, F984=7,F984=8,F984=12), E984-B984, ""))</f>
        <v>8.3000000000000001E-3</v>
      </c>
      <c r="Y985" s="4">
        <v>-1.6604495000710918E-5</v>
      </c>
      <c r="AD985" s="4">
        <f>IF(OR(F984=1, F984=3, F984=4, F984=5,F984=9,F984=10,F984=11), D984-C984, IF(OR(F984=2, F984=6, F984=7,F984=8,F984=12), C984-D984, ""))</f>
        <v>-4.5999999999999999E-3</v>
      </c>
      <c r="AE985" s="4">
        <v>-5.6888037873350605E-4</v>
      </c>
      <c r="AJ985" s="4">
        <f>IF(OR(F984=1,F984=2, F984=3,F984=9,F984=11,F984=12), C984-E984, IF(OR( F984=4, F984=5,F984=6, F984=7,F984=8,F984=10), E984-C984, ""))</f>
        <v>-9.0000000000000011E-3</v>
      </c>
      <c r="AK985" s="4">
        <v>2.0949126016885653E-5</v>
      </c>
      <c r="AP985" s="4">
        <f>IF(OR(F984=1, F984=3,F984=4, F984=5,F984=9,F984=10,F984=11), D984-E984, IF(OR(F984=2,F984=6, F984=7,F984=8,F984=12), E984-D984, ""))</f>
        <v>4.4000000000000003E-3</v>
      </c>
      <c r="AQ985" s="4">
        <v>-5.898295047503917E-4</v>
      </c>
    </row>
    <row r="986" spans="1:43" x14ac:dyDescent="0.3">
      <c r="A986" s="1">
        <v>41262</v>
      </c>
      <c r="B986" s="2">
        <v>5.5999999999999999E-3</v>
      </c>
      <c r="C986" s="2">
        <v>-1.5E-3</v>
      </c>
      <c r="D986" s="2">
        <v>2.7000000000000001E-3</v>
      </c>
      <c r="E986" s="2">
        <v>6.3E-3</v>
      </c>
      <c r="F986">
        <f t="shared" si="48"/>
        <v>12</v>
      </c>
      <c r="G986">
        <f t="shared" si="49"/>
        <v>2012</v>
      </c>
      <c r="L986" s="4">
        <f>IF(OR(F985=1, F985=3, F985=4, F985=5, F985=6,F985=9,F985=10,F985=11), B985-C985, IF(OR(F985=2, F985=7,F985=8,F985=12), C985-B985, ""))</f>
        <v>0</v>
      </c>
      <c r="M986" s="4">
        <v>-4.0036225268886196E-3</v>
      </c>
      <c r="R986" s="4">
        <f>IF(OR(F985=1, F985=4, F985=9,F985=10,F985=11), D985-B985, IF(OR(F985=2,F985=3,F985=5,F985=6, F985=7,F985=8,F985=12), B985-D985, ""))</f>
        <v>2.5999999999999999E-3</v>
      </c>
      <c r="S986" s="4">
        <v>8.1683732570940124E-4</v>
      </c>
      <c r="X986" s="2">
        <f>IF(OR(F985=1, F985=3, F985=4, F985=5,F985=9,F985=10,F985=11), B985-E985, IF(OR(F985=2, F985=6, F985=7,F985=8,F985=12), E985-B985, ""))</f>
        <v>-1.04E-2</v>
      </c>
      <c r="Y986" s="4">
        <v>-4.8802166338668632E-3</v>
      </c>
      <c r="AD986" s="4">
        <f>IF(OR(F985=1, F985=3, F985=4, F985=5,F985=9,F985=10,F985=11), D985-C985, IF(OR(F985=2, F985=6, F985=7,F985=8,F985=12), C985-D985, ""))</f>
        <v>2.5999999999999999E-3</v>
      </c>
      <c r="AE986" s="4">
        <v>-3.1867852011792184E-3</v>
      </c>
      <c r="AJ986" s="4">
        <f>IF(OR(F985=1,F985=2, F985=3,F985=9,F985=11,F985=12), C985-E985, IF(OR( F985=4, F985=5,F985=6, F985=7,F985=8,F985=10), E985-C985, ""))</f>
        <v>1.04E-2</v>
      </c>
      <c r="AK986" s="4">
        <v>8.7659410697824361E-4</v>
      </c>
      <c r="AP986" s="4">
        <f>IF(OR(F985=1, F985=3,F985=4, F985=5,F985=9,F985=10,F985=11), D985-E985, IF(OR(F985=2,F985=6, F985=7,F985=8,F985=12), E985-D985, ""))</f>
        <v>-7.7999999999999996E-3</v>
      </c>
      <c r="AQ986" s="4">
        <v>-4.063379308157462E-3</v>
      </c>
    </row>
    <row r="987" spans="1:43" x14ac:dyDescent="0.3">
      <c r="A987" s="1">
        <v>41263</v>
      </c>
      <c r="B987" s="2">
        <v>-2.2000000000000001E-3</v>
      </c>
      <c r="C987" s="2">
        <v>-3.0999999999999999E-3</v>
      </c>
      <c r="D987" s="2">
        <v>-1.9E-3</v>
      </c>
      <c r="E987" s="2">
        <v>5.7000000000000002E-3</v>
      </c>
      <c r="F987">
        <f t="shared" si="48"/>
        <v>12</v>
      </c>
      <c r="G987">
        <f t="shared" si="49"/>
        <v>2012</v>
      </c>
      <c r="L987" s="4">
        <f>IF(OR(F986=1, F986=3, F986=4, F986=5, F986=6,F986=9,F986=10,F986=11), B986-C986, IF(OR(F986=2, F986=7,F986=8,F986=12), C986-B986, ""))</f>
        <v>-7.1000000000000004E-3</v>
      </c>
      <c r="M987" s="4">
        <v>8.1302917352845533E-4</v>
      </c>
      <c r="R987" s="4">
        <f>IF(OR(F986=1, F986=4, F986=9,F986=10,F986=11), D986-B986, IF(OR(F986=2,F986=3,F986=5,F986=6, F986=7,F986=8,F986=12), B986-D986, ""))</f>
        <v>2.8999999999999998E-3</v>
      </c>
      <c r="S987" s="4">
        <v>-3.4636339445119043E-3</v>
      </c>
      <c r="X987" s="2">
        <f>IF(OR(F986=1, F986=3, F986=4, F986=5,F986=9,F986=10,F986=11), B986-E986, IF(OR(F986=2, F986=6, F986=7,F986=8,F986=12), E986-B986, ""))</f>
        <v>7.000000000000001E-4</v>
      </c>
      <c r="Y987" s="4">
        <v>1.6206610820828325E-3</v>
      </c>
      <c r="AD987" s="4">
        <f>IF(OR(F986=1, F986=3, F986=4, F986=5,F986=9,F986=10,F986=11), D986-C986, IF(OR(F986=2, F986=6, F986=7,F986=8,F986=12), C986-D986, ""))</f>
        <v>-4.2000000000000006E-3</v>
      </c>
      <c r="AE987" s="4">
        <v>-2.6506047709834489E-3</v>
      </c>
      <c r="AJ987" s="4">
        <f>IF(OR(F986=1,F986=2, F986=3,F986=9,F986=11,F986=12), C986-E986, IF(OR( F986=4, F986=5,F986=6, F986=7,F986=8,F986=10), E986-C986, ""))</f>
        <v>-7.7999999999999996E-3</v>
      </c>
      <c r="AK987" s="4">
        <v>-8.0763190855437719E-4</v>
      </c>
      <c r="AP987" s="4">
        <f>IF(OR(F986=1, F986=3,F986=4, F986=5,F986=9,F986=10,F986=11), D986-E986, IF(OR(F986=2,F986=6, F986=7,F986=8,F986=12), E986-D986, ""))</f>
        <v>3.5999999999999999E-3</v>
      </c>
      <c r="AQ987" s="4">
        <v>-1.8429728624290717E-3</v>
      </c>
    </row>
    <row r="988" spans="1:43" x14ac:dyDescent="0.3">
      <c r="A988" s="1">
        <v>41264</v>
      </c>
      <c r="B988" s="2">
        <v>-1.1599999999999999E-2</v>
      </c>
      <c r="C988" s="2">
        <v>-1.11E-2</v>
      </c>
      <c r="D988" s="2">
        <v>-1.37E-2</v>
      </c>
      <c r="E988" s="2">
        <v>-1.1000000000000001E-3</v>
      </c>
      <c r="F988">
        <f t="shared" si="48"/>
        <v>12</v>
      </c>
      <c r="G988">
        <f t="shared" si="49"/>
        <v>2012</v>
      </c>
      <c r="L988" s="4">
        <f>IF(OR(F987=1, F987=3, F987=4, F987=5, F987=6,F987=9,F987=10,F987=11), B987-C987, IF(OR(F987=2, F987=7,F987=8,F987=12), C987-B987, ""))</f>
        <v>-8.9999999999999976E-4</v>
      </c>
      <c r="M988" s="4">
        <v>-6.0778507533074799E-3</v>
      </c>
      <c r="R988" s="4">
        <f>IF(OR(F987=1, F987=4, F987=9,F987=10,F987=11), D987-B987, IF(OR(F987=2,F987=3,F987=5,F987=6, F987=7,F987=8,F987=12), B987-D987, ""))</f>
        <v>-3.0000000000000014E-4</v>
      </c>
      <c r="S988" s="4">
        <v>2.1164976035833276E-3</v>
      </c>
      <c r="X988" s="2">
        <f>IF(OR(F987=1, F987=3, F987=4, F987=5,F987=9,F987=10,F987=11), B987-E987, IF(OR(F987=2, F987=6, F987=7,F987=8,F987=12), E987-B987, ""))</f>
        <v>7.9000000000000008E-3</v>
      </c>
      <c r="Y988" s="4">
        <v>-7.2312413652120787E-3</v>
      </c>
      <c r="AD988" s="4">
        <f>IF(OR(F987=1, F987=3, F987=4, F987=5,F987=9,F987=10,F987=11), D987-C987, IF(OR(F987=2, F987=6, F987=7,F987=8,F987=12), C987-D987, ""))</f>
        <v>-1.1999999999999999E-3</v>
      </c>
      <c r="AE988" s="4">
        <v>-3.9613531497241523E-3</v>
      </c>
      <c r="AJ988" s="4">
        <f>IF(OR(F987=1,F987=2, F987=3,F987=9,F987=11,F987=12), C987-E987, IF(OR( F987=4, F987=5,F987=6, F987=7,F987=8,F987=10), E987-C987, ""))</f>
        <v>-8.8000000000000005E-3</v>
      </c>
      <c r="AK988" s="4">
        <v>1.1533906119045988E-3</v>
      </c>
      <c r="AP988" s="4">
        <f>IF(OR(F987=1, F987=3,F987=4, F987=5,F987=9,F987=10,F987=11), D987-E987, IF(OR(F987=2,F987=6, F987=7,F987=8,F987=12), E987-D987, ""))</f>
        <v>7.6E-3</v>
      </c>
      <c r="AQ988" s="4">
        <v>-5.1147437616287511E-3</v>
      </c>
    </row>
    <row r="989" spans="1:43" x14ac:dyDescent="0.3">
      <c r="A989" s="1">
        <v>41267</v>
      </c>
      <c r="B989" s="2">
        <v>1.4E-3</v>
      </c>
      <c r="C989" s="2">
        <v>6.9999999999999999E-4</v>
      </c>
      <c r="D989" s="2">
        <v>2.0000000000000001E-4</v>
      </c>
      <c r="E989" s="2">
        <v>-1.09E-2</v>
      </c>
      <c r="F989">
        <f t="shared" si="48"/>
        <v>12</v>
      </c>
      <c r="G989">
        <f t="shared" si="49"/>
        <v>2012</v>
      </c>
      <c r="L989" s="4">
        <f>IF(OR(F988=1, F988=3, F988=4, F988=5, F988=6,F988=9,F988=10,F988=11), B988-C988, IF(OR(F988=2, F988=7,F988=8,F988=12), C988-B988, ""))</f>
        <v>4.9999999999999871E-4</v>
      </c>
      <c r="M989" s="4">
        <v>6.1038804797146958E-3</v>
      </c>
      <c r="R989" s="4">
        <f>IF(OR(F988=1, F988=4, F988=9,F988=10,F988=11), D988-B988, IF(OR(F988=2,F988=3,F988=5,F988=6, F988=7,F988=8,F988=12), B988-D988, ""))</f>
        <v>2.1000000000000012E-3</v>
      </c>
      <c r="S989" s="4">
        <v>2.5625773122505955E-3</v>
      </c>
      <c r="X989" s="2">
        <f>IF(OR(F988=1, F988=3, F988=4, F988=5,F988=9,F988=10,F988=11), B988-E988, IF(OR(F988=2, F988=6, F988=7,F988=8,F988=12), E988-B988, ""))</f>
        <v>1.0499999999999999E-2</v>
      </c>
      <c r="Y989" s="4">
        <v>5.8621146516711891E-3</v>
      </c>
      <c r="AD989" s="4">
        <f>IF(OR(F988=1, F988=3, F988=4, F988=5,F988=9,F988=10,F988=11), D988-C988, IF(OR(F988=2, F988=6, F988=7,F988=8,F988=12), C988-D988, ""))</f>
        <v>2.5999999999999999E-3</v>
      </c>
      <c r="AE989" s="4">
        <v>8.6664577919652909E-3</v>
      </c>
      <c r="AJ989" s="4">
        <f>IF(OR(F988=1,F988=2, F988=3,F988=9,F988=11,F988=12), C988-E988, IF(OR( F988=4, F988=5,F988=6, F988=7,F988=8,F988=10), E988-C988, ""))</f>
        <v>-0.01</v>
      </c>
      <c r="AK989" s="4">
        <v>2.4176582804350671E-4</v>
      </c>
      <c r="AP989" s="4">
        <f>IF(OR(F988=1, F988=3,F988=4, F988=5,F988=9,F988=10,F988=11), D988-E988, IF(OR(F988=2,F988=6, F988=7,F988=8,F988=12), E988-D988, ""))</f>
        <v>1.26E-2</v>
      </c>
      <c r="AQ989" s="4">
        <v>8.4246919639217842E-3</v>
      </c>
    </row>
    <row r="990" spans="1:43" x14ac:dyDescent="0.3">
      <c r="A990" s="1">
        <v>41269</v>
      </c>
      <c r="B990" s="2">
        <v>8.5000000000000006E-3</v>
      </c>
      <c r="C990" s="2">
        <v>1.1900000000000001E-2</v>
      </c>
      <c r="D990" s="2">
        <v>1.3100000000000001E-2</v>
      </c>
      <c r="E990" s="2">
        <v>6.9999999999999999E-4</v>
      </c>
      <c r="F990">
        <f t="shared" si="48"/>
        <v>12</v>
      </c>
      <c r="G990">
        <f t="shared" si="49"/>
        <v>2012</v>
      </c>
      <c r="L990" s="4">
        <f>IF(OR(F989=1, F989=3, F989=4, F989=5, F989=6,F989=9,F989=10,F989=11), B989-C989, IF(OR(F989=2, F989=7,F989=8,F989=12), C989-B989, ""))</f>
        <v>-6.9999999999999999E-4</v>
      </c>
      <c r="M990" s="4">
        <v>-3.5522814714777145E-3</v>
      </c>
      <c r="R990" s="4">
        <f>IF(OR(F989=1, F989=4, F989=9,F989=10,F989=11), D989-B989, IF(OR(F989=2,F989=3,F989=5,F989=6, F989=7,F989=8,F989=12), B989-D989, ""))</f>
        <v>1.1999999999999999E-3</v>
      </c>
      <c r="S990" s="4">
        <v>1.8045235546049927E-3</v>
      </c>
      <c r="X990" s="2">
        <f>IF(OR(F989=1, F989=3, F989=4, F989=5,F989=9,F989=10,F989=11), B989-E989, IF(OR(F989=2, F989=6, F989=7,F989=8,F989=12), E989-B989, ""))</f>
        <v>-1.23E-2</v>
      </c>
      <c r="Y990" s="4">
        <v>-3.4581192306304114E-3</v>
      </c>
      <c r="AD990" s="4">
        <f>IF(OR(F989=1, F989=3, F989=4, F989=5,F989=9,F989=10,F989=11), D989-C989, IF(OR(F989=2, F989=6, F989=7,F989=8,F989=12), C989-D989, ""))</f>
        <v>5.0000000000000001E-4</v>
      </c>
      <c r="AE990" s="4">
        <v>-1.7477579168727218E-3</v>
      </c>
      <c r="AJ990" s="4">
        <f>IF(OR(F989=1,F989=2, F989=3,F989=9,F989=11,F989=12), C989-E989, IF(OR( F989=4, F989=5,F989=6, F989=7,F989=8,F989=10), E989-C989, ""))</f>
        <v>1.1599999999999999E-2</v>
      </c>
      <c r="AK990" s="4">
        <v>-9.4162240847303104E-5</v>
      </c>
      <c r="AP990" s="4">
        <f>IF(OR(F989=1, F989=3,F989=4, F989=5,F989=9,F989=10,F989=11), D989-E989, IF(OR(F989=2,F989=6, F989=7,F989=8,F989=12), E989-D989, ""))</f>
        <v>-1.11E-2</v>
      </c>
      <c r="AQ990" s="4">
        <v>-1.6535956760254187E-3</v>
      </c>
    </row>
    <row r="991" spans="1:43" x14ac:dyDescent="0.3">
      <c r="A991" s="1">
        <v>41270</v>
      </c>
      <c r="B991" s="2">
        <v>-6.0000000000000001E-3</v>
      </c>
      <c r="C991" s="2">
        <v>-3.7000000000000002E-3</v>
      </c>
      <c r="D991" s="2">
        <v>-1.6000000000000001E-3</v>
      </c>
      <c r="E991" s="2">
        <v>8.3999999999999995E-3</v>
      </c>
      <c r="F991">
        <f t="shared" si="48"/>
        <v>12</v>
      </c>
      <c r="G991">
        <f t="shared" si="49"/>
        <v>2012</v>
      </c>
      <c r="L991" s="4">
        <f>IF(OR(F990=1, F990=3, F990=4, F990=5, F990=6,F990=9,F990=10,F990=11), B990-C990, IF(OR(F990=2, F990=7,F990=8,F990=12), C990-B990, ""))</f>
        <v>3.4000000000000002E-3</v>
      </c>
      <c r="M991" s="4">
        <v>2.742261134142626E-4</v>
      </c>
      <c r="R991" s="4">
        <f>IF(OR(F990=1, F990=4, F990=9,F990=10,F990=11), D990-B990, IF(OR(F990=2,F990=3,F990=5,F990=6, F990=7,F990=8,F990=12), B990-D990, ""))</f>
        <v>-4.5999999999999999E-3</v>
      </c>
      <c r="S991" s="4">
        <v>-1.3186765209131483E-3</v>
      </c>
      <c r="X991" s="2">
        <f>IF(OR(F990=1, F990=3, F990=4, F990=5,F990=9,F990=10,F990=11), B990-E990, IF(OR(F990=2, F990=6, F990=7,F990=8,F990=12), E990-B990, ""))</f>
        <v>-7.8000000000000005E-3</v>
      </c>
      <c r="Y991" s="4">
        <v>-2.0235081095810136E-4</v>
      </c>
      <c r="AD991" s="4">
        <f>IF(OR(F990=1, F990=3, F990=4, F990=5,F990=9,F990=10,F990=11), D990-C990, IF(OR(F990=2, F990=6, F990=7,F990=8,F990=12), C990-D990, ""))</f>
        <v>-1.1999999999999997E-3</v>
      </c>
      <c r="AE991" s="4">
        <v>-1.0444504074988857E-3</v>
      </c>
      <c r="AJ991" s="4">
        <f>IF(OR(F990=1,F990=2, F990=3,F990=9,F990=11,F990=12), C990-E990, IF(OR( F990=4, F990=5,F990=6, F990=7,F990=8,F990=10), E990-C990, ""))</f>
        <v>1.1200000000000002E-2</v>
      </c>
      <c r="AK991" s="4">
        <v>4.7657692437236396E-4</v>
      </c>
      <c r="AP991" s="4">
        <f>IF(OR(F990=1, F990=3,F990=4, F990=5,F990=9,F990=10,F990=11), D990-E990, IF(OR(F990=2,F990=6, F990=7,F990=8,F990=12), E990-D990, ""))</f>
        <v>-1.2400000000000001E-2</v>
      </c>
      <c r="AQ991" s="4">
        <v>-1.5210273318712498E-3</v>
      </c>
    </row>
    <row r="992" spans="1:43" x14ac:dyDescent="0.3">
      <c r="A992" s="1">
        <v>41271</v>
      </c>
      <c r="B992" s="2">
        <v>6.4999999999999997E-3</v>
      </c>
      <c r="C992" s="2">
        <v>2.7000000000000001E-3</v>
      </c>
      <c r="D992" s="2">
        <v>-1E-4</v>
      </c>
      <c r="E992" s="2">
        <v>-4.7999999999999996E-3</v>
      </c>
      <c r="F992">
        <f t="shared" si="48"/>
        <v>12</v>
      </c>
      <c r="G992">
        <f t="shared" si="49"/>
        <v>2012</v>
      </c>
      <c r="L992" s="4">
        <f>IF(OR(F991=1, F991=3, F991=4, F991=5, F991=6,F991=9,F991=10,F991=11), B991-C991, IF(OR(F991=2, F991=7,F991=8,F991=12), C991-B991, ""))</f>
        <v>2.3E-3</v>
      </c>
      <c r="M992" s="4">
        <v>5.5481861342936188E-3</v>
      </c>
      <c r="R992" s="4">
        <f>IF(OR(F991=1, F991=4, F991=9,F991=10,F991=11), D991-B991, IF(OR(F991=2,F991=3,F991=5,F991=6, F991=7,F991=8,F991=12), B991-D991, ""))</f>
        <v>-4.4000000000000003E-3</v>
      </c>
      <c r="S992" s="4">
        <v>-1.3763370187257883E-3</v>
      </c>
      <c r="X992" s="2">
        <f>IF(OR(F991=1, F991=3, F991=4, F991=5,F991=9,F991=10,F991=11), B991-E991, IF(OR(F991=2, F991=6, F991=7,F991=8,F991=12), E991-B991, ""))</f>
        <v>1.44E-2</v>
      </c>
      <c r="Y992" s="4">
        <v>4.7620786630326222E-3</v>
      </c>
      <c r="AD992" s="4">
        <f>IF(OR(F991=1, F991=3, F991=4, F991=5,F991=9,F991=10,F991=11), D991-C991, IF(OR(F991=2, F991=6, F991=7,F991=8,F991=12), C991-D991, ""))</f>
        <v>-2.1000000000000003E-3</v>
      </c>
      <c r="AE992" s="4">
        <v>4.1718491155678305E-3</v>
      </c>
      <c r="AJ992" s="4">
        <f>IF(OR(F991=1,F991=2, F991=3,F991=9,F991=11,F991=12), C991-E991, IF(OR( F991=4, F991=5,F991=6, F991=7,F991=8,F991=10), E991-C991, ""))</f>
        <v>-1.21E-2</v>
      </c>
      <c r="AK992" s="4">
        <v>-7.8610747126099667E-4</v>
      </c>
      <c r="AP992" s="4">
        <f>IF(OR(F991=1, F991=3,F991=4, F991=5,F991=9,F991=10,F991=11), D991-E991, IF(OR(F991=2,F991=6, F991=7,F991=8,F991=12), E991-D991, ""))</f>
        <v>0.01</v>
      </c>
      <c r="AQ992" s="4">
        <v>3.3857416443068339E-3</v>
      </c>
    </row>
    <row r="993" spans="1:43" x14ac:dyDescent="0.3">
      <c r="A993" s="1">
        <v>41274</v>
      </c>
      <c r="B993" s="2">
        <v>-5.9999999999999995E-4</v>
      </c>
      <c r="C993" s="2">
        <v>-1.4E-3</v>
      </c>
      <c r="D993" s="2">
        <v>1.2999999999999999E-3</v>
      </c>
      <c r="E993" s="2">
        <v>6.3E-3</v>
      </c>
      <c r="F993">
        <f t="shared" si="48"/>
        <v>12</v>
      </c>
      <c r="G993">
        <f t="shared" si="49"/>
        <v>2012</v>
      </c>
      <c r="L993" s="4">
        <f>IF(OR(F992=1, F992=3, F992=4, F992=5, F992=6,F992=9,F992=10,F992=11), B992-C992, IF(OR(F992=2, F992=7,F992=8,F992=12), C992-B992, ""))</f>
        <v>-3.7999999999999996E-3</v>
      </c>
      <c r="M993" s="4">
        <v>7.8003865713021335E-4</v>
      </c>
      <c r="R993" s="4">
        <f>IF(OR(F992=1, F992=4, F992=9,F992=10,F992=11), D992-B992, IF(OR(F992=2,F992=3,F992=5,F992=6, F992=7,F992=8,F992=12), B992-D992, ""))</f>
        <v>6.6E-3</v>
      </c>
      <c r="S993" s="4">
        <v>2.0515044057150354E-3</v>
      </c>
      <c r="X993" s="2">
        <f>IF(OR(F992=1, F992=3, F992=4, F992=5,F992=9,F992=10,F992=11), B992-E992, IF(OR(F992=2, F992=6, F992=7,F992=8,F992=12), E992-B992, ""))</f>
        <v>-1.1299999999999999E-2</v>
      </c>
      <c r="Y993" s="4">
        <v>1.4945685424753996E-5</v>
      </c>
      <c r="AD993" s="4">
        <f>IF(OR(F992=1, F992=3, F992=4, F992=5,F992=9,F992=10,F992=11), D992-C992, IF(OR(F992=2, F992=6, F992=7,F992=8,F992=12), C992-D992, ""))</f>
        <v>2.8E-3</v>
      </c>
      <c r="AE993" s="4">
        <v>2.8315430628452487E-3</v>
      </c>
      <c r="AJ993" s="4">
        <f>IF(OR(F992=1,F992=2, F992=3,F992=9,F992=11,F992=12), C992-E992, IF(OR( F992=4, F992=5,F992=6, F992=7,F992=8,F992=10), E992-C992, ""))</f>
        <v>7.4999999999999997E-3</v>
      </c>
      <c r="AK993" s="4">
        <v>-7.6509297170545935E-4</v>
      </c>
      <c r="AP993" s="4">
        <f>IF(OR(F992=1, F992=3,F992=4, F992=5,F992=9,F992=10,F992=11), D992-E992, IF(OR(F992=2,F992=6, F992=7,F992=8,F992=12), E992-D992, ""))</f>
        <v>-4.6999999999999993E-3</v>
      </c>
      <c r="AQ993" s="4">
        <v>2.0664500911397893E-3</v>
      </c>
    </row>
    <row r="994" spans="1:43" x14ac:dyDescent="0.3">
      <c r="A994" s="1">
        <v>41275</v>
      </c>
      <c r="B994" s="2">
        <v>7.7000000000000002E-3</v>
      </c>
      <c r="C994" s="2">
        <v>1.12E-2</v>
      </c>
      <c r="D994" s="2">
        <v>1.44E-2</v>
      </c>
      <c r="E994" s="2">
        <v>-8.9999999999999998E-4</v>
      </c>
      <c r="F994">
        <f t="shared" si="48"/>
        <v>1</v>
      </c>
      <c r="G994">
        <f t="shared" si="49"/>
        <v>2013</v>
      </c>
      <c r="L994" s="4">
        <f>IF(OR(F993=1, F993=3, F993=4, F993=5, F993=6,F993=9,F993=10,F993=11), B993-C993, IF(OR(F993=2, F993=7,F993=8,F993=12), C993-B993, ""))</f>
        <v>-8.0000000000000004E-4</v>
      </c>
      <c r="M994" s="4">
        <v>3.7139854760465801E-5</v>
      </c>
      <c r="R994" s="4">
        <f>IF(OR(F993=1, F993=4, F993=9,F993=10,F993=11), D993-B993, IF(OR(F993=2,F993=3,F993=5,F993=6, F993=7,F993=8,F993=12), B993-D993, ""))</f>
        <v>-1.8999999999999998E-3</v>
      </c>
      <c r="S994" s="4">
        <v>3.1986058672766066E-3</v>
      </c>
      <c r="X994" s="2">
        <f>IF(OR(F993=1, F993=3, F993=4, F993=5,F993=9,F993=10,F993=11), B993-E993, IF(OR(F993=2, F993=6, F993=7,F993=8,F993=12), E993-B993, ""))</f>
        <v>6.8999999999999999E-3</v>
      </c>
      <c r="Y994" s="4">
        <v>-5.7841500176443635E-4</v>
      </c>
      <c r="AD994" s="4">
        <f>IF(OR(F993=1, F993=3, F993=4, F993=5,F993=9,F993=10,F993=11), D993-C993, IF(OR(F993=2, F993=6, F993=7,F993=8,F993=12), C993-D993, ""))</f>
        <v>-2.7000000000000001E-3</v>
      </c>
      <c r="AE994" s="4">
        <v>3.2357457220370724E-3</v>
      </c>
      <c r="AJ994" s="4">
        <f>IF(OR(F993=1,F993=2, F993=3,F993=9,F993=11,F993=12), C993-E993, IF(OR( F993=4, F993=5,F993=6, F993=7,F993=8,F993=10), E993-C993, ""))</f>
        <v>-7.7000000000000002E-3</v>
      </c>
      <c r="AK994" s="4">
        <v>-6.1555485652490215E-4</v>
      </c>
      <c r="AP994" s="4">
        <f>IF(OR(F993=1, F993=3,F993=4, F993=5,F993=9,F993=10,F993=11), D993-E993, IF(OR(F993=2,F993=6, F993=7,F993=8,F993=12), E993-D993, ""))</f>
        <v>5.0000000000000001E-3</v>
      </c>
      <c r="AQ994" s="4">
        <v>2.6201908655121703E-3</v>
      </c>
    </row>
    <row r="995" spans="1:43" x14ac:dyDescent="0.3">
      <c r="A995" s="1">
        <v>41276</v>
      </c>
      <c r="B995" s="2">
        <v>7.1000000000000004E-3</v>
      </c>
      <c r="C995" s="2">
        <v>1.21E-2</v>
      </c>
      <c r="D995" s="2">
        <v>1.0500000000000001E-2</v>
      </c>
      <c r="E995" s="2">
        <v>7.9000000000000008E-3</v>
      </c>
      <c r="F995">
        <f t="shared" si="48"/>
        <v>1</v>
      </c>
      <c r="G995">
        <f t="shared" si="49"/>
        <v>2013</v>
      </c>
      <c r="L995" s="4">
        <f>IF(OR(F994=1, F994=3, F994=4, F994=5, F994=6,F994=9,F994=10,F994=11), B994-C994, IF(OR(F994=2, F994=7,F994=8,F994=12), C994-B994, ""))</f>
        <v>-3.4999999999999996E-3</v>
      </c>
      <c r="M995" s="4">
        <v>4.6448536944233895E-3</v>
      </c>
      <c r="R995" s="4">
        <f>IF(OR(F994=1, F994=4, F994=9,F994=10,F994=11), D994-B994, IF(OR(F994=2,F994=3,F994=5,F994=6, F994=7,F994=8,F994=12), B994-D994, ""))</f>
        <v>6.6999999999999994E-3</v>
      </c>
      <c r="S995" s="4">
        <v>-1.0855466895328906E-3</v>
      </c>
      <c r="X995" s="2">
        <f>IF(OR(F994=1, F994=3, F994=4, F994=5,F994=9,F994=10,F994=11), B994-E994, IF(OR(F994=2, F994=6, F994=7,F994=8,F994=12), E994-B994, ""))</f>
        <v>8.6E-3</v>
      </c>
      <c r="Y995" s="4">
        <v>4.7001713050047952E-3</v>
      </c>
      <c r="AD995" s="4">
        <f>IF(OR(F994=1, F994=3, F994=4, F994=5,F994=9,F994=10,F994=11), D994-C994, IF(OR(F994=2, F994=6, F994=7,F994=8,F994=12), C994-D994, ""))</f>
        <v>3.1999999999999997E-3</v>
      </c>
      <c r="AE995" s="4">
        <v>3.5593070048904989E-3</v>
      </c>
      <c r="AJ995" s="4">
        <f>IF(OR(F994=1,F994=2, F994=3,F994=9,F994=11,F994=12), C994-E994, IF(OR( F994=4, F994=5,F994=6, F994=7,F994=8,F994=10), E994-C994, ""))</f>
        <v>1.21E-2</v>
      </c>
      <c r="AK995" s="4">
        <v>5.5317610581405788E-5</v>
      </c>
      <c r="AP995" s="4">
        <f>IF(OR(F994=1, F994=3,F994=4, F994=5,F994=9,F994=10,F994=11), D994-E994, IF(OR(F994=2,F994=6, F994=7,F994=8,F994=12), E994-D994, ""))</f>
        <v>1.5299999999999999E-2</v>
      </c>
      <c r="AQ995" s="4">
        <v>3.6146246154719047E-3</v>
      </c>
    </row>
    <row r="996" spans="1:43" x14ac:dyDescent="0.3">
      <c r="A996" s="1">
        <v>41277</v>
      </c>
      <c r="B996" s="2">
        <v>2.7000000000000001E-3</v>
      </c>
      <c r="C996" s="2">
        <v>2.9999999999999997E-4</v>
      </c>
      <c r="D996" s="2">
        <v>-6.9999999999999999E-4</v>
      </c>
      <c r="E996" s="2">
        <v>6.7999999999999996E-3</v>
      </c>
      <c r="F996">
        <f t="shared" si="48"/>
        <v>1</v>
      </c>
      <c r="G996">
        <f t="shared" si="49"/>
        <v>2013</v>
      </c>
      <c r="L996" s="4">
        <f>IF(OR(F995=1, F995=3, F995=4, F995=5, F995=6,F995=9,F995=10,F995=11), B995-C995, IF(OR(F995=2, F995=7,F995=8,F995=12), C995-B995, ""))</f>
        <v>-4.9999999999999992E-3</v>
      </c>
      <c r="M996" s="4">
        <v>-2.4915558326201025E-3</v>
      </c>
      <c r="R996" s="4">
        <f>IF(OR(F995=1, F995=4, F995=9,F995=10,F995=11), D995-B995, IF(OR(F995=2,F995=3,F995=5,F995=6, F995=7,F995=8,F995=12), B995-D995, ""))</f>
        <v>3.4000000000000002E-3</v>
      </c>
      <c r="S996" s="4">
        <v>2.3762556412061271E-3</v>
      </c>
      <c r="X996" s="2">
        <f>IF(OR(F995=1, F995=3, F995=4, F995=5,F995=9,F995=10,F995=11), B995-E995, IF(OR(F995=2, F995=6, F995=7,F995=8,F995=12), E995-B995, ""))</f>
        <v>-8.0000000000000036E-4</v>
      </c>
      <c r="Y996" s="4">
        <v>-2.6919552170003918E-3</v>
      </c>
      <c r="AD996" s="4">
        <f>IF(OR(F995=1, F995=3, F995=4, F995=5,F995=9,F995=10,F995=11), D995-C995, IF(OR(F995=2, F995=6, F995=7,F995=8,F995=12), C995-D995, ""))</f>
        <v>-1.599999999999999E-3</v>
      </c>
      <c r="AE996" s="4">
        <v>-1.1530019141397542E-4</v>
      </c>
      <c r="AJ996" s="4">
        <f>IF(OR(F995=1,F995=2, F995=3,F995=9,F995=11,F995=12), C995-E995, IF(OR( F995=4, F995=5,F995=6, F995=7,F995=8,F995=10), E995-C995, ""))</f>
        <v>4.1999999999999989E-3</v>
      </c>
      <c r="AK996" s="4">
        <v>-2.0039938438028929E-4</v>
      </c>
      <c r="AP996" s="4">
        <f>IF(OR(F995=1, F995=3,F995=4, F995=5,F995=9,F995=10,F995=11), D995-E995, IF(OR(F995=2,F995=6, F995=7,F995=8,F995=12), E995-D995, ""))</f>
        <v>2.5999999999999999E-3</v>
      </c>
      <c r="AQ996" s="4">
        <v>-3.1569957579426471E-4</v>
      </c>
    </row>
    <row r="997" spans="1:43" x14ac:dyDescent="0.3">
      <c r="A997" s="1">
        <v>41278</v>
      </c>
      <c r="B997" s="2">
        <v>1.1000000000000001E-3</v>
      </c>
      <c r="C997" s="2">
        <v>-2.9999999999999997E-4</v>
      </c>
      <c r="D997" s="2">
        <v>6.9999999999999999E-4</v>
      </c>
      <c r="E997" s="2">
        <v>2.5999999999999999E-3</v>
      </c>
      <c r="F997">
        <f t="shared" si="48"/>
        <v>1</v>
      </c>
      <c r="G997">
        <f t="shared" si="49"/>
        <v>2013</v>
      </c>
      <c r="L997" s="4">
        <f>IF(OR(F996=1, F996=3, F996=4, F996=5, F996=6,F996=9,F996=10,F996=11), B996-C996, IF(OR(F996=2, F996=7,F996=8,F996=12), C996-B996, ""))</f>
        <v>2.4000000000000002E-3</v>
      </c>
      <c r="M997" s="4">
        <v>9.5111317265392323E-4</v>
      </c>
      <c r="R997" s="4">
        <f>IF(OR(F996=1, F996=4, F996=9,F996=10,F996=11), D996-B996, IF(OR(F996=2,F996=3,F996=5,F996=6, F996=7,F996=8,F996=12), B996-D996, ""))</f>
        <v>-3.4000000000000002E-3</v>
      </c>
      <c r="S997" s="4">
        <v>3.7374197215026702E-3</v>
      </c>
      <c r="X997" s="2">
        <f>IF(OR(F996=1, F996=3, F996=4, F996=5,F996=9,F996=10,F996=11), B996-E996, IF(OR(F996=2, F996=6, F996=7,F996=8,F996=12), E996-B996, ""))</f>
        <v>-4.0999999999999995E-3</v>
      </c>
      <c r="Y997" s="4">
        <v>1.2097280830881746E-4</v>
      </c>
      <c r="AD997" s="4">
        <f>IF(OR(F996=1, F996=3, F996=4, F996=5,F996=9,F996=10,F996=11), D996-C996, IF(OR(F996=2, F996=6, F996=7,F996=8,F996=12), C996-D996, ""))</f>
        <v>-1E-3</v>
      </c>
      <c r="AE997" s="4">
        <v>4.688532894156593E-3</v>
      </c>
      <c r="AJ997" s="4">
        <f>IF(OR(F996=1,F996=2, F996=3,F996=9,F996=11,F996=12), C996-E996, IF(OR( F996=4, F996=5,F996=6, F996=7,F996=8,F996=10), E996-C996, ""))</f>
        <v>-6.4999999999999997E-3</v>
      </c>
      <c r="AK997" s="4">
        <v>-8.3014036434510578E-4</v>
      </c>
      <c r="AP997" s="4">
        <f>IF(OR(F996=1, F996=3,F996=4, F996=5,F996=9,F996=10,F996=11), D996-E996, IF(OR(F996=2,F996=6, F996=7,F996=8,F996=12), E996-D996, ""))</f>
        <v>-7.4999999999999997E-3</v>
      </c>
      <c r="AQ997" s="4">
        <v>3.8583925298114876E-3</v>
      </c>
    </row>
    <row r="998" spans="1:43" x14ac:dyDescent="0.3">
      <c r="A998" s="1">
        <v>41281</v>
      </c>
      <c r="B998" s="2">
        <v>-4.5999999999999999E-3</v>
      </c>
      <c r="C998" s="2">
        <v>-9.4000000000000004E-3</v>
      </c>
      <c r="D998" s="2">
        <v>-6.1999999999999998E-3</v>
      </c>
      <c r="E998" s="2">
        <v>1E-3</v>
      </c>
      <c r="F998">
        <f t="shared" si="48"/>
        <v>1</v>
      </c>
      <c r="G998">
        <f t="shared" si="49"/>
        <v>2013</v>
      </c>
      <c r="L998" s="4">
        <f>IF(OR(F997=1, F997=3, F997=4, F997=5, F997=6,F997=9,F997=10,F997=11), B997-C997, IF(OR(F997=2, F997=7,F997=8,F997=12), C997-B997, ""))</f>
        <v>1.4E-3</v>
      </c>
      <c r="M998" s="4">
        <v>4.0623319786656968E-3</v>
      </c>
      <c r="R998" s="4">
        <f>IF(OR(F997=1, F997=4, F997=9,F997=10,F997=11), D997-B997, IF(OR(F997=2,F997=3,F997=5,F997=6, F997=7,F997=8,F997=12), B997-D997, ""))</f>
        <v>-4.0000000000000007E-4</v>
      </c>
      <c r="S998" s="4">
        <v>-1.302320141250317E-3</v>
      </c>
      <c r="X998" s="2">
        <f>IF(OR(F997=1, F997=3, F997=4, F997=5,F997=9,F997=10,F997=11), B997-E997, IF(OR(F997=2, F997=6, F997=7,F997=8,F997=12), E997-B997, ""))</f>
        <v>-1.4999999999999998E-3</v>
      </c>
      <c r="Y998" s="4">
        <v>2.5214584737507885E-3</v>
      </c>
      <c r="AD998" s="4">
        <f>IF(OR(F997=1, F997=3, F997=4, F997=5,F997=9,F997=10,F997=11), D997-C997, IF(OR(F997=2, F997=6, F997=7,F997=8,F997=12), C997-D997, ""))</f>
        <v>1E-3</v>
      </c>
      <c r="AE998" s="4">
        <v>2.7600118374153798E-3</v>
      </c>
      <c r="AJ998" s="4">
        <f>IF(OR(F997=1,F997=2, F997=3,F997=9,F997=11,F997=12), C997-E997, IF(OR( F997=4, F997=5,F997=6, F997=7,F997=8,F997=10), E997-C997, ""))</f>
        <v>-2.8999999999999998E-3</v>
      </c>
      <c r="AK998" s="4">
        <v>-1.5408735049149084E-3</v>
      </c>
      <c r="AP998" s="4">
        <f>IF(OR(F997=1, F997=3,F997=4, F997=5,F997=9,F997=10,F997=11), D997-E997, IF(OR(F997=2,F997=6, F997=7,F997=8,F997=12), E997-D997, ""))</f>
        <v>-1.8999999999999998E-3</v>
      </c>
      <c r="AQ998" s="4">
        <v>1.2191383325004714E-3</v>
      </c>
    </row>
    <row r="999" spans="1:43" x14ac:dyDescent="0.3">
      <c r="A999" s="1">
        <v>41282</v>
      </c>
      <c r="B999" s="2">
        <v>2.2000000000000001E-3</v>
      </c>
      <c r="C999" s="2">
        <v>4.4999999999999997E-3</v>
      </c>
      <c r="D999" s="2">
        <v>1.2999999999999999E-3</v>
      </c>
      <c r="E999" s="2">
        <v>-4.7000000000000002E-3</v>
      </c>
      <c r="F999">
        <f t="shared" si="48"/>
        <v>1</v>
      </c>
      <c r="G999">
        <f t="shared" si="49"/>
        <v>2013</v>
      </c>
      <c r="L999" s="4">
        <f>IF(OR(F998=1, F998=3, F998=4, F998=5, F998=6,F998=9,F998=10,F998=11), B998-C998, IF(OR(F998=2, F998=7,F998=8,F998=12), C998-B998, ""))</f>
        <v>4.8000000000000004E-3</v>
      </c>
      <c r="M999" s="4">
        <v>-2.4979268699246268E-3</v>
      </c>
      <c r="R999" s="4">
        <f>IF(OR(F998=1, F998=4, F998=9,F998=10,F998=11), D998-B998, IF(OR(F998=2,F998=3,F998=5,F998=6, F998=7,F998=8,F998=12), B998-D998, ""))</f>
        <v>-1.5999999999999999E-3</v>
      </c>
      <c r="S999" s="4">
        <v>-1.3322700475837902E-3</v>
      </c>
      <c r="X999" s="2">
        <f>IF(OR(F998=1, F998=3, F998=4, F998=5,F998=9,F998=10,F998=11), B998-E998, IF(OR(F998=2, F998=6, F998=7,F998=8,F998=12), E998-B998, ""))</f>
        <v>-5.5999999999999999E-3</v>
      </c>
      <c r="Y999" s="4">
        <v>-2.6501709330106803E-3</v>
      </c>
      <c r="AD999" s="4">
        <f>IF(OR(F998=1, F998=3, F998=4, F998=5,F998=9,F998=10,F998=11), D998-C998, IF(OR(F998=2, F998=6, F998=7,F998=8,F998=12), C998-D998, ""))</f>
        <v>3.2000000000000006E-3</v>
      </c>
      <c r="AE999" s="4">
        <v>-3.830196917508417E-3</v>
      </c>
      <c r="AJ999" s="4">
        <f>IF(OR(F998=1,F998=2, F998=3,F998=9,F998=11,F998=12), C998-E998, IF(OR( F998=4, F998=5,F998=6, F998=7,F998=8,F998=10), E998-C998, ""))</f>
        <v>-1.04E-2</v>
      </c>
      <c r="AK999" s="4">
        <v>-1.5224406308605347E-4</v>
      </c>
      <c r="AP999" s="4">
        <f>IF(OR(F998=1, F998=3,F998=4, F998=5,F998=9,F998=10,F998=11), D998-E998, IF(OR(F998=2,F998=6, F998=7,F998=8,F998=12), E998-D998, ""))</f>
        <v>-7.1999999999999998E-3</v>
      </c>
      <c r="AQ999" s="4">
        <v>-3.9824409805944705E-3</v>
      </c>
    </row>
    <row r="1000" spans="1:43" x14ac:dyDescent="0.3">
      <c r="A1000" s="1">
        <v>41283</v>
      </c>
      <c r="B1000" s="2">
        <v>-5.0000000000000001E-3</v>
      </c>
      <c r="C1000" s="2">
        <v>-3.8999999999999998E-3</v>
      </c>
      <c r="D1000" s="2">
        <v>-5.9999999999999995E-4</v>
      </c>
      <c r="E1000" s="2">
        <v>2.5999999999999999E-3</v>
      </c>
      <c r="F1000">
        <f t="shared" si="48"/>
        <v>1</v>
      </c>
      <c r="G1000">
        <f t="shared" si="49"/>
        <v>2013</v>
      </c>
      <c r="L1000" s="4">
        <f>IF(OR(F999=1, F999=3, F999=4, F999=5, F999=6,F999=9,F999=10,F999=11), B999-C999, IF(OR(F999=2, F999=7,F999=8,F999=12), C999-B999, ""))</f>
        <v>-2.2999999999999995E-3</v>
      </c>
      <c r="M1000" s="4">
        <v>3.7756598976193276E-3</v>
      </c>
      <c r="R1000" s="4">
        <f>IF(OR(F999=1, F999=4, F999=9,F999=10,F999=11), D999-B999, IF(OR(F999=2,F999=3,F999=5,F999=6, F999=7,F999=8,F999=12), B999-D999, ""))</f>
        <v>-9.0000000000000019E-4</v>
      </c>
      <c r="S1000" s="4">
        <v>-4.0247228251138224E-3</v>
      </c>
      <c r="X1000" s="2">
        <f>IF(OR(F999=1, F999=3, F999=4, F999=5,F999=9,F999=10,F999=11), B999-E999, IF(OR(F999=2, F999=6, F999=7,F999=8,F999=12), E999-B999, ""))</f>
        <v>6.8999999999999999E-3</v>
      </c>
      <c r="Y1000" s="4">
        <v>3.9900729436433881E-3</v>
      </c>
      <c r="AD1000" s="4">
        <f>IF(OR(F999=1, F999=3, F999=4, F999=5,F999=9,F999=10,F999=11), D999-C999, IF(OR(F999=2, F999=6, F999=7,F999=8,F999=12), C999-D999, ""))</f>
        <v>-3.1999999999999997E-3</v>
      </c>
      <c r="AE1000" s="4">
        <v>-2.4906292749449438E-4</v>
      </c>
      <c r="AJ1000" s="4">
        <f>IF(OR(F999=1,F999=2, F999=3,F999=9,F999=11,F999=12), C999-E999, IF(OR( F999=4, F999=5,F999=6, F999=7,F999=8,F999=10), E999-C999, ""))</f>
        <v>9.1999999999999998E-3</v>
      </c>
      <c r="AK1000" s="4">
        <v>2.1441304602406053E-4</v>
      </c>
      <c r="AP1000" s="4">
        <f>IF(OR(F999=1, F999=3,F999=4, F999=5,F999=9,F999=10,F999=11), D999-E999, IF(OR(F999=2,F999=6, F999=7,F999=8,F999=12), E999-D999, ""))</f>
        <v>6.0000000000000001E-3</v>
      </c>
      <c r="AQ1000" s="4">
        <v>-3.4649881470433849E-5</v>
      </c>
    </row>
    <row r="1001" spans="1:43" x14ac:dyDescent="0.3">
      <c r="A1001" s="1">
        <v>41284</v>
      </c>
      <c r="B1001" s="2">
        <v>-5.0000000000000001E-4</v>
      </c>
      <c r="C1001" s="2">
        <v>3.0999999999999999E-3</v>
      </c>
      <c r="D1001" s="2">
        <v>6.6E-3</v>
      </c>
      <c r="E1001" s="2">
        <v>-3.8E-3</v>
      </c>
      <c r="F1001">
        <f t="shared" si="48"/>
        <v>1</v>
      </c>
      <c r="G1001">
        <f t="shared" si="49"/>
        <v>2013</v>
      </c>
      <c r="L1001" s="4">
        <f>IF(OR(F1000=1, F1000=3, F1000=4, F1000=5, F1000=6,F1000=9,F1000=10,F1000=11), B1000-C1000, IF(OR(F1000=2, F1000=7,F1000=8,F1000=12), C1000-B1000, ""))</f>
        <v>-1.1000000000000003E-3</v>
      </c>
      <c r="M1001" s="4">
        <v>-3.3975007118440901E-3</v>
      </c>
      <c r="R1001" s="4">
        <f>IF(OR(F1000=1, F1000=4, F1000=9,F1000=10,F1000=11), D1000-B1000, IF(OR(F1000=2,F1000=3,F1000=5,F1000=6, F1000=7,F1000=8,F1000=12), B1000-D1000, ""))</f>
        <v>4.4000000000000003E-3</v>
      </c>
      <c r="S1001" s="4">
        <v>1.2194310411786343E-3</v>
      </c>
      <c r="X1001" s="2">
        <f>IF(OR(F1000=1, F1000=3, F1000=4, F1000=5,F1000=9,F1000=10,F1000=11), B1000-E1000, IF(OR(F1000=2, F1000=6, F1000=7,F1000=8,F1000=12), E1000-B1000, ""))</f>
        <v>-7.6E-3</v>
      </c>
      <c r="Y1001" s="4">
        <v>-4.3702451968829544E-3</v>
      </c>
      <c r="AD1001" s="4">
        <f>IF(OR(F1000=1, F1000=3, F1000=4, F1000=5,F1000=9,F1000=10,F1000=11), D1000-C1000, IF(OR(F1000=2, F1000=6, F1000=7,F1000=8,F1000=12), C1000-D1000, ""))</f>
        <v>3.3E-3</v>
      </c>
      <c r="AE1001" s="4">
        <v>-2.1780696706654558E-3</v>
      </c>
      <c r="AJ1001" s="4">
        <f>IF(OR(F1000=1,F1000=2, F1000=3,F1000=9,F1000=11,F1000=12), C1000-E1000, IF(OR( F1000=4, F1000=5,F1000=6, F1000=7,F1000=8,F1000=10), E1000-C1000, ""))</f>
        <v>-6.4999999999999997E-3</v>
      </c>
      <c r="AK1001" s="4">
        <v>-9.7274448503886432E-4</v>
      </c>
      <c r="AP1001" s="4">
        <f>IF(OR(F1000=1, F1000=3,F1000=4, F1000=5,F1000=9,F1000=10,F1000=11), D1000-E1000, IF(OR(F1000=2,F1000=6, F1000=7,F1000=8,F1000=12), E1000-D1000, ""))</f>
        <v>-3.1999999999999997E-3</v>
      </c>
      <c r="AQ1001" s="4">
        <v>-3.1508141557043201E-3</v>
      </c>
    </row>
    <row r="1002" spans="1:43" x14ac:dyDescent="0.3">
      <c r="A1002" s="1">
        <v>41285</v>
      </c>
      <c r="B1002" s="2">
        <v>-2.8999999999999998E-3</v>
      </c>
      <c r="C1002" s="2">
        <v>-1.5800000000000002E-2</v>
      </c>
      <c r="D1002" s="2">
        <v>-1.44E-2</v>
      </c>
      <c r="E1002" s="2">
        <v>-2.0000000000000001E-4</v>
      </c>
      <c r="F1002">
        <f t="shared" si="48"/>
        <v>1</v>
      </c>
      <c r="G1002">
        <f t="shared" si="49"/>
        <v>2013</v>
      </c>
      <c r="L1002" s="4">
        <f>IF(OR(F1001=1, F1001=3, F1001=4, F1001=5, F1001=6,F1001=9,F1001=10,F1001=11), B1001-C1001, IF(OR(F1001=2, F1001=7,F1001=8,F1001=12), C1001-B1001, ""))</f>
        <v>-3.5999999999999999E-3</v>
      </c>
      <c r="M1002" s="4">
        <v>-6.5805103954856333E-3</v>
      </c>
      <c r="R1002" s="4">
        <f>IF(OR(F1001=1, F1001=4, F1001=9,F1001=10,F1001=11), D1001-B1001, IF(OR(F1001=2,F1001=3,F1001=5,F1001=6, F1001=7,F1001=8,F1001=12), B1001-D1001, ""))</f>
        <v>7.1000000000000004E-3</v>
      </c>
      <c r="S1002" s="4">
        <v>-1.717897509799394E-3</v>
      </c>
      <c r="X1002" s="2">
        <f>IF(OR(F1001=1, F1001=3, F1001=4, F1001=5,F1001=9,F1001=10,F1001=11), B1001-E1001, IF(OR(F1001=2, F1001=6, F1001=7,F1001=8,F1001=12), E1001-B1001, ""))</f>
        <v>3.3E-3</v>
      </c>
      <c r="Y1002" s="4">
        <v>-5.6484212098750469E-3</v>
      </c>
      <c r="AD1002" s="4">
        <f>IF(OR(F1001=1, F1001=3, F1001=4, F1001=5,F1001=9,F1001=10,F1001=11), D1001-C1001, IF(OR(F1001=2, F1001=6, F1001=7,F1001=8,F1001=12), C1001-D1001, ""))</f>
        <v>3.5000000000000001E-3</v>
      </c>
      <c r="AE1002" s="4">
        <v>-8.2984079052850282E-3</v>
      </c>
      <c r="AJ1002" s="4">
        <f>IF(OR(F1001=1,F1001=2, F1001=3,F1001=9,F1001=11,F1001=12), C1001-E1001, IF(OR( F1001=4, F1001=5,F1001=6, F1001=7,F1001=8,F1001=10), E1001-C1001, ""))</f>
        <v>6.8999999999999999E-3</v>
      </c>
      <c r="AK1002" s="4">
        <v>9.3208918561058646E-4</v>
      </c>
      <c r="AP1002" s="4">
        <f>IF(OR(F1001=1, F1001=3,F1001=4, F1001=5,F1001=9,F1001=10,F1001=11), D1001-E1001, IF(OR(F1001=2,F1001=6, F1001=7,F1001=8,F1001=12), E1001-D1001, ""))</f>
        <v>1.04E-2</v>
      </c>
      <c r="AQ1002" s="4">
        <v>-7.3663187196744409E-3</v>
      </c>
    </row>
    <row r="1003" spans="1:43" x14ac:dyDescent="0.3">
      <c r="A1003" s="1">
        <v>41288</v>
      </c>
      <c r="B1003" s="2">
        <v>1.2200000000000001E-2</v>
      </c>
      <c r="C1003" s="2">
        <v>1.21E-2</v>
      </c>
      <c r="D1003" s="2">
        <v>1.12E-2</v>
      </c>
      <c r="E1003" s="2">
        <v>0</v>
      </c>
      <c r="F1003">
        <f t="shared" si="48"/>
        <v>1</v>
      </c>
      <c r="G1003">
        <f t="shared" si="49"/>
        <v>2013</v>
      </c>
      <c r="L1003" s="4">
        <f>IF(OR(F1002=1, F1002=3, F1002=4, F1002=5, F1002=6,F1002=9,F1002=10,F1002=11), B1002-C1002, IF(OR(F1002=2, F1002=7,F1002=8,F1002=12), C1002-B1002, ""))</f>
        <v>1.2900000000000002E-2</v>
      </c>
      <c r="M1003" s="4">
        <v>-2.2050687868600308E-3</v>
      </c>
      <c r="R1003" s="4">
        <f>IF(OR(F1002=1, F1002=4, F1002=9,F1002=10,F1002=11), D1002-B1002, IF(OR(F1002=2,F1002=3,F1002=5,F1002=6, F1002=7,F1002=8,F1002=12), B1002-D1002, ""))</f>
        <v>-1.15E-2</v>
      </c>
      <c r="S1003" s="4">
        <v>4.9108679408054372E-3</v>
      </c>
      <c r="X1003" s="2">
        <f>IF(OR(F1002=1, F1002=3, F1002=4, F1002=5,F1002=9,F1002=10,F1002=11), B1002-E1002, IF(OR(F1002=2, F1002=6, F1002=7,F1002=8,F1002=12), E1002-B1002, ""))</f>
        <v>-2.6999999999999997E-3</v>
      </c>
      <c r="Y1003" s="4">
        <v>-1.9650800866048059E-3</v>
      </c>
      <c r="AD1003" s="4">
        <f>IF(OR(F1002=1, F1002=3, F1002=4, F1002=5,F1002=9,F1002=10,F1002=11), D1002-C1002, IF(OR(F1002=2, F1002=6, F1002=7,F1002=8,F1002=12), C1002-D1002, ""))</f>
        <v>1.4000000000000019E-3</v>
      </c>
      <c r="AE1003" s="4">
        <v>2.7057991539454064E-3</v>
      </c>
      <c r="AJ1003" s="4">
        <f>IF(OR(F1002=1,F1002=2, F1002=3,F1002=9,F1002=11,F1002=12), C1002-E1002, IF(OR( F1002=4, F1002=5,F1002=6, F1002=7,F1002=8,F1002=10), E1002-C1002, ""))</f>
        <v>-1.5600000000000001E-2</v>
      </c>
      <c r="AK1003" s="4">
        <v>2.3998870025522501E-4</v>
      </c>
      <c r="AP1003" s="4">
        <f>IF(OR(F1002=1, F1002=3,F1002=4, F1002=5,F1002=9,F1002=10,F1002=11), D1002-E1002, IF(OR(F1002=2,F1002=6, F1002=7,F1002=8,F1002=12), E1002-D1002, ""))</f>
        <v>-1.4199999999999999E-2</v>
      </c>
      <c r="AQ1003" s="4">
        <v>2.9457878542006313E-3</v>
      </c>
    </row>
    <row r="1004" spans="1:43" x14ac:dyDescent="0.3">
      <c r="A1004" s="1">
        <v>41289</v>
      </c>
      <c r="B1004" s="2">
        <v>5.4000000000000003E-3</v>
      </c>
      <c r="C1004" s="2">
        <v>4.4000000000000003E-3</v>
      </c>
      <c r="D1004" s="2">
        <v>7.6E-3</v>
      </c>
      <c r="E1004" s="2">
        <v>1.23E-2</v>
      </c>
      <c r="F1004">
        <f t="shared" si="48"/>
        <v>1</v>
      </c>
      <c r="G1004">
        <f t="shared" si="49"/>
        <v>2013</v>
      </c>
      <c r="L1004" s="4">
        <f>IF(OR(F1003=1, F1003=3, F1003=4, F1003=5, F1003=6,F1003=9,F1003=10,F1003=11), B1003-C1003, IF(OR(F1003=2, F1003=7,F1003=8,F1003=12), C1003-B1003, ""))</f>
        <v>1.0000000000000113E-4</v>
      </c>
      <c r="M1004" s="4">
        <v>2.9211067966057849E-3</v>
      </c>
      <c r="R1004" s="4">
        <f>IF(OR(F1003=1, F1003=4, F1003=9,F1003=10,F1003=11), D1003-B1003, IF(OR(F1003=2,F1003=3,F1003=5,F1003=6, F1003=7,F1003=8,F1003=12), B1003-D1003, ""))</f>
        <v>-1.0000000000000009E-3</v>
      </c>
      <c r="S1004" s="4">
        <v>-2.6501434481846263E-3</v>
      </c>
      <c r="X1004" s="2">
        <f>IF(OR(F1003=1, F1003=3, F1003=4, F1003=5,F1003=9,F1003=10,F1003=11), B1003-E1003, IF(OR(F1003=2, F1003=6, F1003=7,F1003=8,F1003=12), E1003-B1003, ""))</f>
        <v>1.2200000000000001E-2</v>
      </c>
      <c r="Y1004" s="4">
        <v>2.8358792962222914E-3</v>
      </c>
      <c r="AD1004" s="4">
        <f>IF(OR(F1003=1, F1003=3, F1003=4, F1003=5,F1003=9,F1003=10,F1003=11), D1003-C1003, IF(OR(F1003=2, F1003=6, F1003=7,F1003=8,F1003=12), C1003-D1003, ""))</f>
        <v>-8.9999999999999976E-4</v>
      </c>
      <c r="AE1004" s="4">
        <v>2.7096334842115883E-4</v>
      </c>
      <c r="AJ1004" s="4">
        <f>IF(OR(F1003=1,F1003=2, F1003=3,F1003=9,F1003=11,F1003=12), C1003-E1003, IF(OR( F1003=4, F1003=5,F1003=6, F1003=7,F1003=8,F1003=10), E1003-C1003, ""))</f>
        <v>1.21E-2</v>
      </c>
      <c r="AK1004" s="4">
        <v>-8.522750038349354E-5</v>
      </c>
      <c r="AP1004" s="4">
        <f>IF(OR(F1003=1, F1003=3,F1003=4, F1003=5,F1003=9,F1003=10,F1003=11), D1003-E1003, IF(OR(F1003=2,F1003=6, F1003=7,F1003=8,F1003=12), E1003-D1003, ""))</f>
        <v>1.12E-2</v>
      </c>
      <c r="AQ1004" s="4">
        <v>1.8573584803766529E-4</v>
      </c>
    </row>
    <row r="1005" spans="1:43" x14ac:dyDescent="0.3">
      <c r="A1005" s="1">
        <v>41290</v>
      </c>
      <c r="B1005" s="2">
        <v>-8.9999999999999993E-3</v>
      </c>
      <c r="C1005" s="2">
        <v>-1.52E-2</v>
      </c>
      <c r="D1005" s="2">
        <v>-1.6899999999999998E-2</v>
      </c>
      <c r="E1005" s="2">
        <v>4.0000000000000001E-3</v>
      </c>
      <c r="F1005">
        <f t="shared" si="48"/>
        <v>1</v>
      </c>
      <c r="G1005">
        <f t="shared" si="49"/>
        <v>2013</v>
      </c>
      <c r="L1005" s="4">
        <f>IF(OR(F1004=1, F1004=3, F1004=4, F1004=5, F1004=6,F1004=9,F1004=10,F1004=11), B1004-C1004, IF(OR(F1004=2, F1004=7,F1004=8,F1004=12), C1004-B1004, ""))</f>
        <v>1E-3</v>
      </c>
      <c r="M1005" s="4">
        <v>-2.3268943848793709E-3</v>
      </c>
      <c r="R1005" s="4">
        <f>IF(OR(F1004=1, F1004=4, F1004=9,F1004=10,F1004=11), D1004-B1004, IF(OR(F1004=2,F1004=3,F1004=5,F1004=6, F1004=7,F1004=8,F1004=12), B1004-D1004, ""))</f>
        <v>2.1999999999999997E-3</v>
      </c>
      <c r="S1005" s="4">
        <v>-4.5084328717442902E-4</v>
      </c>
      <c r="X1005" s="2">
        <f>IF(OR(F1004=1, F1004=3, F1004=4, F1004=5,F1004=9,F1004=10,F1004=11), B1004-E1004, IF(OR(F1004=2, F1004=6, F1004=7,F1004=8,F1004=12), E1004-B1004, ""))</f>
        <v>-6.8999999999999999E-3</v>
      </c>
      <c r="Y1005" s="4">
        <v>-2.5108965489945398E-3</v>
      </c>
      <c r="AD1005" s="4">
        <f>IF(OR(F1004=1, F1004=3, F1004=4, F1004=5,F1004=9,F1004=10,F1004=11), D1004-C1004, IF(OR(F1004=2, F1004=6, F1004=7,F1004=8,F1004=12), C1004-D1004, ""))</f>
        <v>3.1999999999999997E-3</v>
      </c>
      <c r="AE1005" s="4">
        <v>-2.7777376720537999E-3</v>
      </c>
      <c r="AJ1005" s="4">
        <f>IF(OR(F1004=1,F1004=2, F1004=3,F1004=9,F1004=11,F1004=12), C1004-E1004, IF(OR( F1004=4, F1004=5,F1004=6, F1004=7,F1004=8,F1004=10), E1004-C1004, ""))</f>
        <v>-7.9000000000000008E-3</v>
      </c>
      <c r="AK1005" s="4">
        <v>-1.8400216411516889E-4</v>
      </c>
      <c r="AP1005" s="4">
        <f>IF(OR(F1004=1, F1004=3,F1004=4, F1004=5,F1004=9,F1004=10,F1004=11), D1004-E1004, IF(OR(F1004=2,F1004=6, F1004=7,F1004=8,F1004=12), E1004-D1004, ""))</f>
        <v>-4.7000000000000002E-3</v>
      </c>
      <c r="AQ1005" s="4">
        <v>-2.9617398361689688E-3</v>
      </c>
    </row>
    <row r="1006" spans="1:43" x14ac:dyDescent="0.3">
      <c r="A1006" s="1">
        <v>41291</v>
      </c>
      <c r="B1006" s="2">
        <v>6.1999999999999998E-3</v>
      </c>
      <c r="C1006" s="2">
        <v>-2.3E-3</v>
      </c>
      <c r="D1006" s="2">
        <v>8.9999999999999998E-4</v>
      </c>
      <c r="E1006" s="2">
        <v>-8.5000000000000006E-3</v>
      </c>
      <c r="F1006">
        <f t="shared" si="48"/>
        <v>1</v>
      </c>
      <c r="G1006">
        <f t="shared" si="49"/>
        <v>2013</v>
      </c>
      <c r="L1006" s="4">
        <f>IF(OR(F1005=1, F1005=3, F1005=4, F1005=5, F1005=6,F1005=9,F1005=10,F1005=11), B1005-C1005, IF(OR(F1005=2, F1005=7,F1005=8,F1005=12), C1005-B1005, ""))</f>
        <v>6.2000000000000006E-3</v>
      </c>
      <c r="M1006" s="4">
        <v>-1.6965558365104687E-3</v>
      </c>
      <c r="R1006" s="4">
        <f>IF(OR(F1005=1, F1005=4, F1005=9,F1005=10,F1005=11), D1005-B1005, IF(OR(F1005=2,F1005=3,F1005=5,F1005=6, F1005=7,F1005=8,F1005=12), B1005-D1005, ""))</f>
        <v>-7.899999999999999E-3</v>
      </c>
      <c r="S1006" s="4">
        <v>-5.3615840379876668E-4</v>
      </c>
      <c r="X1006" s="2">
        <f>IF(OR(F1005=1, F1005=3, F1005=4, F1005=5,F1005=9,F1005=10,F1005=11), B1005-E1005, IF(OR(F1005=2, F1005=6, F1005=7,F1005=8,F1005=12), E1005-B1005, ""))</f>
        <v>-1.2999999999999999E-2</v>
      </c>
      <c r="Y1006" s="4">
        <v>-1.9493532716570732E-3</v>
      </c>
      <c r="AD1006" s="4">
        <f>IF(OR(F1005=1, F1005=3, F1005=4, F1005=5,F1005=9,F1005=10,F1005=11), D1005-C1005, IF(OR(F1005=2, F1005=6, F1005=7,F1005=8,F1005=12), C1005-D1005, ""))</f>
        <v>-1.6999999999999984E-3</v>
      </c>
      <c r="AE1006" s="4">
        <v>-2.2327142403092354E-3</v>
      </c>
      <c r="AJ1006" s="4">
        <f>IF(OR(F1005=1,F1005=2, F1005=3,F1005=9,F1005=11,F1005=12), C1005-E1005, IF(OR( F1005=4, F1005=5,F1005=6, F1005=7,F1005=8,F1005=10), E1005-C1005, ""))</f>
        <v>-1.9200000000000002E-2</v>
      </c>
      <c r="AK1006" s="4">
        <v>-2.5279743514660443E-4</v>
      </c>
      <c r="AP1006" s="4">
        <f>IF(OR(F1005=1, F1005=3,F1005=4, F1005=5,F1005=9,F1005=10,F1005=11), D1005-E1005, IF(OR(F1005=2,F1005=6, F1005=7,F1005=8,F1005=12), E1005-D1005, ""))</f>
        <v>-2.0899999999999998E-2</v>
      </c>
      <c r="AQ1006" s="4">
        <v>-2.4855116754558398E-3</v>
      </c>
    </row>
    <row r="1007" spans="1:43" x14ac:dyDescent="0.3">
      <c r="A1007" s="1">
        <v>41292</v>
      </c>
      <c r="B1007" s="2">
        <v>4.1999999999999997E-3</v>
      </c>
      <c r="C1007" s="2">
        <v>6.6E-3</v>
      </c>
      <c r="D1007" s="2">
        <v>2.3999999999999998E-3</v>
      </c>
      <c r="E1007" s="2">
        <v>7.4000000000000003E-3</v>
      </c>
      <c r="F1007">
        <f t="shared" si="48"/>
        <v>1</v>
      </c>
      <c r="G1007">
        <f t="shared" si="49"/>
        <v>2013</v>
      </c>
      <c r="L1007" s="4">
        <f>IF(OR(F1006=1, F1006=3, F1006=4, F1006=5, F1006=6,F1006=9,F1006=10,F1006=11), B1006-C1006, IF(OR(F1006=2, F1006=7,F1006=8,F1006=12), C1006-B1006, ""))</f>
        <v>8.5000000000000006E-3</v>
      </c>
      <c r="M1007" s="4">
        <v>-4.818923251529543E-4</v>
      </c>
      <c r="R1007" s="4">
        <f>IF(OR(F1006=1, F1006=4, F1006=9,F1006=10,F1006=11), D1006-B1006, IF(OR(F1006=2,F1006=3,F1006=5,F1006=6, F1006=7,F1006=8,F1006=12), B1006-D1006, ""))</f>
        <v>-5.3E-3</v>
      </c>
      <c r="S1007" s="4">
        <v>2.1838144498593126E-3</v>
      </c>
      <c r="X1007" s="2">
        <f>IF(OR(F1006=1, F1006=3, F1006=4, F1006=5,F1006=9,F1006=10,F1006=11), B1006-E1006, IF(OR(F1006=2, F1006=6, F1006=7,F1006=8,F1006=12), E1006-B1006, ""))</f>
        <v>1.4700000000000001E-2</v>
      </c>
      <c r="Y1007" s="4">
        <v>-3.7675220759187094E-4</v>
      </c>
      <c r="AD1007" s="4">
        <f>IF(OR(F1006=1, F1006=3, F1006=4, F1006=5,F1006=9,F1006=10,F1006=11), D1006-C1006, IF(OR(F1006=2, F1006=6, F1006=7,F1006=8,F1006=12), C1006-D1006, ""))</f>
        <v>3.1999999999999997E-3</v>
      </c>
      <c r="AE1007" s="4">
        <v>1.7019221247063583E-3</v>
      </c>
      <c r="AJ1007" s="4">
        <f>IF(OR(F1006=1,F1006=2, F1006=3,F1006=9,F1006=11,F1006=12), C1006-E1006, IF(OR( F1006=4, F1006=5,F1006=6, F1006=7,F1006=8,F1006=10), E1006-C1006, ""))</f>
        <v>6.2000000000000006E-3</v>
      </c>
      <c r="AK1007" s="4">
        <v>1.0514011756108336E-4</v>
      </c>
      <c r="AP1007" s="4">
        <f>IF(OR(F1006=1, F1006=3,F1006=4, F1006=5,F1006=9,F1006=10,F1006=11), D1006-E1006, IF(OR(F1006=2,F1006=6, F1006=7,F1006=8,F1006=12), E1006-D1006, ""))</f>
        <v>9.4000000000000004E-3</v>
      </c>
      <c r="AQ1007" s="4">
        <v>1.8070622422674417E-3</v>
      </c>
    </row>
    <row r="1008" spans="1:43" x14ac:dyDescent="0.3">
      <c r="A1008" s="1">
        <v>41295</v>
      </c>
      <c r="B1008" s="2">
        <v>3.0000000000000001E-3</v>
      </c>
      <c r="C1008" s="2">
        <v>-2.5999999999999999E-3</v>
      </c>
      <c r="D1008" s="2">
        <v>-2.3E-3</v>
      </c>
      <c r="E1008" s="2">
        <v>3.8E-3</v>
      </c>
      <c r="F1008">
        <f t="shared" si="48"/>
        <v>1</v>
      </c>
      <c r="G1008">
        <f t="shared" si="49"/>
        <v>2013</v>
      </c>
      <c r="L1008" s="4">
        <f>IF(OR(F1007=1, F1007=3, F1007=4, F1007=5, F1007=6,F1007=9,F1007=10,F1007=11), B1007-C1007, IF(OR(F1007=2, F1007=7,F1007=8,F1007=12), C1007-B1007, ""))</f>
        <v>-2.4000000000000002E-3</v>
      </c>
      <c r="M1008" s="4">
        <v>-1.4671044219110863E-3</v>
      </c>
      <c r="R1008" s="4">
        <f>IF(OR(F1007=1, F1007=4, F1007=9,F1007=10,F1007=11), D1007-B1007, IF(OR(F1007=2,F1007=3,F1007=5,F1007=6, F1007=7,F1007=8,F1007=12), B1007-D1007, ""))</f>
        <v>-1.8E-3</v>
      </c>
      <c r="S1008" s="4">
        <v>1.3976088154494942E-3</v>
      </c>
      <c r="X1008" s="2">
        <f>IF(OR(F1007=1, F1007=3, F1007=4, F1007=5,F1007=9,F1007=10,F1007=11), B1007-E1007, IF(OR(F1007=2, F1007=6, F1007=7,F1007=8,F1007=12), E1007-B1007, ""))</f>
        <v>-3.2000000000000006E-3</v>
      </c>
      <c r="Y1008" s="4">
        <v>-5.9710036277656718E-4</v>
      </c>
      <c r="AD1008" s="4">
        <f>IF(OR(F1007=1, F1007=3, F1007=4, F1007=5,F1007=9,F1007=10,F1007=11), D1007-C1007, IF(OR(F1007=2, F1007=6, F1007=7,F1007=8,F1007=12), C1007-D1007, ""))</f>
        <v>-4.2000000000000006E-3</v>
      </c>
      <c r="AE1008" s="4">
        <v>-6.949560646159203E-5</v>
      </c>
      <c r="AJ1008" s="4">
        <f>IF(OR(F1007=1,F1007=2, F1007=3,F1007=9,F1007=11,F1007=12), C1007-E1007, IF(OR( F1007=4, F1007=5,F1007=6, F1007=7,F1007=8,F1007=10), E1007-C1007, ""))</f>
        <v>-8.0000000000000036E-4</v>
      </c>
      <c r="AK1008" s="4">
        <v>8.7000405913451907E-4</v>
      </c>
      <c r="AP1008" s="4">
        <f>IF(OR(F1007=1, F1007=3,F1007=4, F1007=5,F1007=9,F1007=10,F1007=11), D1007-E1007, IF(OR(F1007=2,F1007=6, F1007=7,F1007=8,F1007=12), E1007-D1007, ""))</f>
        <v>-5.000000000000001E-3</v>
      </c>
      <c r="AQ1008" s="4">
        <v>8.0050845267292704E-4</v>
      </c>
    </row>
    <row r="1009" spans="1:43" x14ac:dyDescent="0.3">
      <c r="A1009" s="1">
        <v>41296</v>
      </c>
      <c r="B1009" s="2">
        <v>-5.5999999999999999E-3</v>
      </c>
      <c r="C1009" s="2">
        <v>-5.4999999999999997E-3</v>
      </c>
      <c r="D1009" s="2">
        <v>-6.1000000000000004E-3</v>
      </c>
      <c r="E1009" s="2">
        <v>3.0999999999999999E-3</v>
      </c>
      <c r="F1009">
        <f t="shared" si="48"/>
        <v>1</v>
      </c>
      <c r="G1009">
        <f t="shared" si="49"/>
        <v>2013</v>
      </c>
      <c r="L1009" s="4">
        <f>IF(OR(F1008=1, F1008=3, F1008=4, F1008=5, F1008=6,F1008=9,F1008=10,F1008=11), B1008-C1008, IF(OR(F1008=2, F1008=7,F1008=8,F1008=12), C1008-B1008, ""))</f>
        <v>5.5999999999999999E-3</v>
      </c>
      <c r="M1009" s="4">
        <v>-2.6812751314613573E-3</v>
      </c>
      <c r="R1009" s="4">
        <f>IF(OR(F1008=1, F1008=4, F1008=9,F1008=10,F1008=11), D1008-B1008, IF(OR(F1008=2,F1008=3,F1008=5,F1008=6, F1008=7,F1008=8,F1008=12), B1008-D1008, ""))</f>
        <v>-5.3E-3</v>
      </c>
      <c r="S1009" s="4">
        <v>1.5660545643123322E-3</v>
      </c>
      <c r="X1009" s="2">
        <f>IF(OR(F1008=1, F1008=3, F1008=4, F1008=5,F1008=9,F1008=10,F1008=11), B1008-E1008, IF(OR(F1008=2, F1008=6, F1008=7,F1008=8,F1008=12), E1008-B1008, ""))</f>
        <v>-7.9999999999999993E-4</v>
      </c>
      <c r="Y1009" s="4">
        <v>-3.3909185302842481E-3</v>
      </c>
      <c r="AD1009" s="4">
        <f>IF(OR(F1008=1, F1008=3, F1008=4, F1008=5,F1008=9,F1008=10,F1008=11), D1008-C1008, IF(OR(F1008=2, F1008=6, F1008=7,F1008=8,F1008=12), C1008-D1008, ""))</f>
        <v>2.9999999999999992E-4</v>
      </c>
      <c r="AE1009" s="4">
        <v>-1.1152205671490251E-3</v>
      </c>
      <c r="AJ1009" s="4">
        <f>IF(OR(F1008=1,F1008=2, F1008=3,F1008=9,F1008=11,F1008=12), C1008-E1008, IF(OR( F1008=4, F1008=5,F1008=6, F1008=7,F1008=8,F1008=10), E1008-C1008, ""))</f>
        <v>-6.3999999999999994E-3</v>
      </c>
      <c r="AK1009" s="4">
        <v>-7.0964339882289076E-4</v>
      </c>
      <c r="AP1009" s="4">
        <f>IF(OR(F1008=1, F1008=3,F1008=4, F1008=5,F1008=9,F1008=10,F1008=11), D1008-E1008, IF(OR(F1008=2,F1008=6, F1008=7,F1008=8,F1008=12), E1008-D1008, ""))</f>
        <v>-6.0999999999999995E-3</v>
      </c>
      <c r="AQ1009" s="4">
        <v>-1.8248639659719159E-3</v>
      </c>
    </row>
    <row r="1010" spans="1:43" x14ac:dyDescent="0.3">
      <c r="A1010" s="1">
        <v>41297</v>
      </c>
      <c r="B1010" s="2">
        <v>1E-3</v>
      </c>
      <c r="C1010" s="2">
        <v>4.4999999999999997E-3</v>
      </c>
      <c r="D1010" s="2">
        <v>4.7999999999999996E-3</v>
      </c>
      <c r="E1010" s="2">
        <v>-6.0000000000000001E-3</v>
      </c>
      <c r="F1010">
        <f t="shared" si="48"/>
        <v>1</v>
      </c>
      <c r="G1010">
        <f t="shared" si="49"/>
        <v>2013</v>
      </c>
      <c r="L1010" s="4">
        <f>IF(OR(F1009=1, F1009=3, F1009=4, F1009=5, F1009=6,F1009=9,F1009=10,F1009=11), B1009-C1009, IF(OR(F1009=2, F1009=7,F1009=8,F1009=12), C1009-B1009, ""))</f>
        <v>-1.0000000000000026E-4</v>
      </c>
      <c r="M1010" s="4">
        <v>1.0227886521492653E-3</v>
      </c>
      <c r="R1010" s="4">
        <f>IF(OR(F1009=1, F1009=4, F1009=9,F1009=10,F1009=11), D1009-B1009, IF(OR(F1009=2,F1009=3,F1009=5,F1009=6, F1009=7,F1009=8,F1009=12), B1009-D1009, ""))</f>
        <v>-5.0000000000000044E-4</v>
      </c>
      <c r="S1010" s="4">
        <v>-1.8180151009952131E-4</v>
      </c>
      <c r="X1010" s="2">
        <f>IF(OR(F1009=1, F1009=3, F1009=4, F1009=5,F1009=9,F1009=10,F1009=11), B1009-E1009, IF(OR(F1009=2, F1009=6, F1009=7,F1009=8,F1009=12), E1009-B1009, ""))</f>
        <v>-8.6999999999999994E-3</v>
      </c>
      <c r="Y1010" s="4">
        <v>-6.7520547334693273E-4</v>
      </c>
      <c r="AD1010" s="4">
        <f>IF(OR(F1009=1, F1009=3, F1009=4, F1009=5,F1009=9,F1009=10,F1009=11), D1009-C1009, IF(OR(F1009=2, F1009=6, F1009=7,F1009=8,F1009=12), C1009-D1009, ""))</f>
        <v>-6.0000000000000071E-4</v>
      </c>
      <c r="AE1010" s="4">
        <v>8.40987142049744E-4</v>
      </c>
      <c r="AJ1010" s="4">
        <f>IF(OR(F1009=1,F1009=2, F1009=3,F1009=9,F1009=11,F1009=12), C1009-E1009, IF(OR( F1009=4, F1009=5,F1009=6, F1009=7,F1009=8,F1009=10), E1009-C1009, ""))</f>
        <v>-8.6E-3</v>
      </c>
      <c r="AK1010" s="4">
        <v>-1.697994125496198E-3</v>
      </c>
      <c r="AP1010" s="4">
        <f>IF(OR(F1009=1, F1009=3,F1009=4, F1009=5,F1009=9,F1009=10,F1009=11), D1009-E1009, IF(OR(F1009=2,F1009=6, F1009=7,F1009=8,F1009=12), E1009-D1009, ""))</f>
        <v>-9.1999999999999998E-3</v>
      </c>
      <c r="AQ1010" s="4">
        <v>-8.5700698344645405E-4</v>
      </c>
    </row>
    <row r="1011" spans="1:43" x14ac:dyDescent="0.3">
      <c r="A1011" s="1">
        <v>41298</v>
      </c>
      <c r="B1011" s="2">
        <v>-5.7999999999999996E-3</v>
      </c>
      <c r="C1011" s="2">
        <v>-9.4999999999999998E-3</v>
      </c>
      <c r="D1011" s="2">
        <v>-5.7999999999999996E-3</v>
      </c>
      <c r="E1011" s="2">
        <v>2.3E-3</v>
      </c>
      <c r="F1011">
        <f t="shared" si="48"/>
        <v>1</v>
      </c>
      <c r="G1011">
        <f t="shared" si="49"/>
        <v>2013</v>
      </c>
      <c r="L1011" s="4">
        <f>IF(OR(F1010=1, F1010=3, F1010=4, F1010=5, F1010=6,F1010=9,F1010=10,F1010=11), B1010-C1010, IF(OR(F1010=2, F1010=7,F1010=8,F1010=12), C1010-B1010, ""))</f>
        <v>-3.4999999999999996E-3</v>
      </c>
      <c r="M1011" s="4">
        <v>-8.2311179658430007E-3</v>
      </c>
      <c r="R1011" s="4">
        <f>IF(OR(F1010=1, F1010=4, F1010=9,F1010=10,F1010=11), D1010-B1010, IF(OR(F1010=2,F1010=3,F1010=5,F1010=6, F1010=7,F1010=8,F1010=12), B1010-D1010, ""))</f>
        <v>3.7999999999999996E-3</v>
      </c>
      <c r="S1011" s="4">
        <v>2.2219448926498568E-3</v>
      </c>
      <c r="X1011" s="2">
        <f>IF(OR(F1010=1, F1010=3, F1010=4, F1010=5,F1010=9,F1010=10,F1010=11), B1010-E1010, IF(OR(F1010=2, F1010=6, F1010=7,F1010=8,F1010=12), E1010-B1010, ""))</f>
        <v>7.0000000000000001E-3</v>
      </c>
      <c r="Y1011" s="4">
        <v>-9.0312237651041551E-3</v>
      </c>
      <c r="AD1011" s="4">
        <f>IF(OR(F1010=1, F1010=3, F1010=4, F1010=5,F1010=9,F1010=10,F1010=11), D1010-C1010, IF(OR(F1010=2, F1010=6, F1010=7,F1010=8,F1010=12), C1010-D1010, ""))</f>
        <v>2.9999999999999992E-4</v>
      </c>
      <c r="AE1011" s="4">
        <v>-6.0091730731931439E-3</v>
      </c>
      <c r="AJ1011" s="4">
        <f>IF(OR(F1010=1,F1010=2, F1010=3,F1010=9,F1010=11,F1010=12), C1010-E1010, IF(OR( F1010=4, F1010=5,F1010=6, F1010=7,F1010=8,F1010=10), E1010-C1010, ""))</f>
        <v>1.0499999999999999E-2</v>
      </c>
      <c r="AK1011" s="4">
        <v>-8.001057992611544E-4</v>
      </c>
      <c r="AP1011" s="4">
        <f>IF(OR(F1010=1, F1010=3,F1010=4, F1010=5,F1010=9,F1010=10,F1010=11), D1010-E1010, IF(OR(F1010=2,F1010=6, F1010=7,F1010=8,F1010=12), E1010-D1010, ""))</f>
        <v>1.0800000000000001E-2</v>
      </c>
      <c r="AQ1011" s="4">
        <v>-6.8092788724542982E-3</v>
      </c>
    </row>
    <row r="1012" spans="1:43" x14ac:dyDescent="0.3">
      <c r="A1012" s="1">
        <v>41299</v>
      </c>
      <c r="B1012" s="2">
        <v>9.1999999999999998E-3</v>
      </c>
      <c r="C1012" s="2">
        <v>9.1999999999999998E-3</v>
      </c>
      <c r="D1012" s="2">
        <v>1.0500000000000001E-2</v>
      </c>
      <c r="E1012" s="2">
        <v>-5.1000000000000004E-3</v>
      </c>
      <c r="F1012">
        <f t="shared" si="48"/>
        <v>1</v>
      </c>
      <c r="G1012">
        <f t="shared" si="49"/>
        <v>2013</v>
      </c>
      <c r="L1012" s="4">
        <f>IF(OR(F1011=1, F1011=3, F1011=4, F1011=5, F1011=6,F1011=9,F1011=10,F1011=11), B1011-C1011, IF(OR(F1011=2, F1011=7,F1011=8,F1011=12), C1011-B1011, ""))</f>
        <v>3.7000000000000002E-3</v>
      </c>
      <c r="M1012" s="4">
        <v>-2.8380050624570623E-3</v>
      </c>
      <c r="R1012" s="4">
        <f>IF(OR(F1011=1, F1011=4, F1011=9,F1011=10,F1011=11), D1011-B1011, IF(OR(F1011=2,F1011=3,F1011=5,F1011=6, F1011=7,F1011=8,F1011=12), B1011-D1011, ""))</f>
        <v>0</v>
      </c>
      <c r="S1012" s="4">
        <v>7.2658728808890592E-4</v>
      </c>
      <c r="X1012" s="2">
        <f>IF(OR(F1011=1, F1011=3, F1011=4, F1011=5,F1011=9,F1011=10,F1011=11), B1011-E1011, IF(OR(F1011=2, F1011=6, F1011=7,F1011=8,F1011=12), E1011-B1011, ""))</f>
        <v>-8.0999999999999996E-3</v>
      </c>
      <c r="Y1012" s="4">
        <v>-1.9144851090763155E-3</v>
      </c>
      <c r="AD1012" s="4">
        <f>IF(OR(F1011=1, F1011=3, F1011=4, F1011=5,F1011=9,F1011=10,F1011=11), D1011-C1011, IF(OR(F1011=2, F1011=6, F1011=7,F1011=8,F1011=12), C1011-D1011, ""))</f>
        <v>3.7000000000000002E-3</v>
      </c>
      <c r="AE1012" s="4">
        <v>-2.1114177743681564E-3</v>
      </c>
      <c r="AJ1012" s="4">
        <f>IF(OR(F1011=1,F1011=2, F1011=3,F1011=9,F1011=11,F1011=12), C1011-E1011, IF(OR( F1011=4, F1011=5,F1011=6, F1011=7,F1011=8,F1011=10), E1011-C1011, ""))</f>
        <v>-1.18E-2</v>
      </c>
      <c r="AK1012" s="4">
        <v>9.2351995338074689E-4</v>
      </c>
      <c r="AP1012" s="4">
        <f>IF(OR(F1011=1, F1011=3,F1011=4, F1011=5,F1011=9,F1011=10,F1011=11), D1011-E1011, IF(OR(F1011=2,F1011=6, F1011=7,F1011=8,F1011=12), E1011-D1011, ""))</f>
        <v>-8.0999999999999996E-3</v>
      </c>
      <c r="AQ1012" s="4">
        <v>-1.1878978209874096E-3</v>
      </c>
    </row>
    <row r="1013" spans="1:43" x14ac:dyDescent="0.3">
      <c r="A1013" s="1">
        <v>41302</v>
      </c>
      <c r="B1013" s="2">
        <v>0</v>
      </c>
      <c r="C1013" s="2">
        <v>5.1000000000000004E-3</v>
      </c>
      <c r="D1013" s="2">
        <v>6.8999999999999999E-3</v>
      </c>
      <c r="E1013" s="2">
        <v>8.9999999999999993E-3</v>
      </c>
      <c r="F1013">
        <f t="shared" si="48"/>
        <v>1</v>
      </c>
      <c r="G1013">
        <f t="shared" si="49"/>
        <v>2013</v>
      </c>
      <c r="L1013" s="4">
        <f>IF(OR(F1012=1, F1012=3, F1012=4, F1012=5, F1012=6,F1012=9,F1012=10,F1012=11), B1012-C1012, IF(OR(F1012=2, F1012=7,F1012=8,F1012=12), C1012-B1012, ""))</f>
        <v>0</v>
      </c>
      <c r="M1013" s="4">
        <v>4.5075381570548901E-3</v>
      </c>
      <c r="R1013" s="4">
        <f>IF(OR(F1012=1, F1012=4, F1012=9,F1012=10,F1012=11), D1012-B1012, IF(OR(F1012=2,F1012=3,F1012=5,F1012=6, F1012=7,F1012=8,F1012=12), B1012-D1012, ""))</f>
        <v>1.3000000000000008E-3</v>
      </c>
      <c r="S1013" s="4">
        <v>5.0169433109540154E-3</v>
      </c>
      <c r="X1013" s="2">
        <f>IF(OR(F1012=1, F1012=3, F1012=4, F1012=5,F1012=9,F1012=10,F1012=11), B1012-E1012, IF(OR(F1012=2, F1012=6, F1012=7,F1012=8,F1012=12), E1012-B1012, ""))</f>
        <v>1.43E-2</v>
      </c>
      <c r="Y1013" s="4">
        <v>4.5051069869841099E-3</v>
      </c>
      <c r="AD1013" s="4">
        <f>IF(OR(F1012=1, F1012=3, F1012=4, F1012=5,F1012=9,F1012=10,F1012=11), D1012-C1012, IF(OR(F1012=2, F1012=6, F1012=7,F1012=8,F1012=12), C1012-D1012, ""))</f>
        <v>1.3000000000000008E-3</v>
      </c>
      <c r="AE1013" s="4">
        <v>9.5244814680089055E-3</v>
      </c>
      <c r="AJ1013" s="4">
        <f>IF(OR(F1012=1,F1012=2, F1012=3,F1012=9,F1012=11,F1012=12), C1012-E1012, IF(OR( F1012=4, F1012=5,F1012=6, F1012=7,F1012=8,F1012=10), E1012-C1012, ""))</f>
        <v>1.43E-2</v>
      </c>
      <c r="AK1013" s="4">
        <v>-2.4311700707800747E-6</v>
      </c>
      <c r="AP1013" s="4">
        <f>IF(OR(F1012=1, F1012=3,F1012=4, F1012=5,F1012=9,F1012=10,F1012=11), D1012-E1012, IF(OR(F1012=2,F1012=6, F1012=7,F1012=8,F1012=12), E1012-D1012, ""))</f>
        <v>1.5600000000000001E-2</v>
      </c>
      <c r="AQ1013" s="4">
        <v>9.5220502979381245E-3</v>
      </c>
    </row>
    <row r="1014" spans="1:43" x14ac:dyDescent="0.3">
      <c r="A1014" s="1">
        <v>41303</v>
      </c>
      <c r="B1014" s="2">
        <v>-4.1000000000000003E-3</v>
      </c>
      <c r="C1014" s="2">
        <v>-2.3E-3</v>
      </c>
      <c r="D1014" s="2">
        <v>-4.5999999999999999E-3</v>
      </c>
      <c r="E1014" s="2">
        <v>0</v>
      </c>
      <c r="F1014">
        <f t="shared" si="48"/>
        <v>1</v>
      </c>
      <c r="G1014">
        <f t="shared" si="49"/>
        <v>2013</v>
      </c>
      <c r="L1014" s="4">
        <f>IF(OR(F1013=1, F1013=3, F1013=4, F1013=5, F1013=6,F1013=9,F1013=10,F1013=11), B1013-C1013, IF(OR(F1013=2, F1013=7,F1013=8,F1013=12), C1013-B1013, ""))</f>
        <v>-5.1000000000000004E-3</v>
      </c>
      <c r="M1014" s="4">
        <v>-1.0022667833737599E-3</v>
      </c>
      <c r="R1014" s="4">
        <f>IF(OR(F1013=1, F1013=4, F1013=9,F1013=10,F1013=11), D1013-B1013, IF(OR(F1013=2,F1013=3,F1013=5,F1013=6, F1013=7,F1013=8,F1013=12), B1013-D1013, ""))</f>
        <v>6.8999999999999999E-3</v>
      </c>
      <c r="S1014" s="4">
        <v>1.7022919194186435E-3</v>
      </c>
      <c r="X1014" s="2">
        <f>IF(OR(F1013=1, F1013=3, F1013=4, F1013=5,F1013=9,F1013=10,F1013=11), B1013-E1013, IF(OR(F1013=2, F1013=6, F1013=7,F1013=8,F1013=12), E1013-B1013, ""))</f>
        <v>-8.9999999999999993E-3</v>
      </c>
      <c r="Y1014" s="4">
        <v>-2.8802433811527459E-3</v>
      </c>
      <c r="AD1014" s="4">
        <f>IF(OR(F1013=1, F1013=3, F1013=4, F1013=5,F1013=9,F1013=10,F1013=11), D1013-C1013, IF(OR(F1013=2, F1013=6, F1013=7,F1013=8,F1013=12), C1013-D1013, ""))</f>
        <v>1.7999999999999995E-3</v>
      </c>
      <c r="AE1014" s="4">
        <v>7.0002513604488364E-4</v>
      </c>
      <c r="AJ1014" s="4">
        <f>IF(OR(F1013=1,F1013=2, F1013=3,F1013=9,F1013=11,F1013=12), C1013-E1013, IF(OR( F1013=4, F1013=5,F1013=6, F1013=7,F1013=8,F1013=10), E1013-C1013, ""))</f>
        <v>-3.899999999999999E-3</v>
      </c>
      <c r="AK1014" s="4">
        <v>-1.877976597778986E-3</v>
      </c>
      <c r="AP1014" s="4">
        <f>IF(OR(F1013=1, F1013=3,F1013=4, F1013=5,F1013=9,F1013=10,F1013=11), D1013-E1013, IF(OR(F1013=2,F1013=6, F1013=7,F1013=8,F1013=12), E1013-D1013, ""))</f>
        <v>-2.0999999999999994E-3</v>
      </c>
      <c r="AQ1014" s="4">
        <v>-1.1779514617341023E-3</v>
      </c>
    </row>
    <row r="1015" spans="1:43" x14ac:dyDescent="0.3">
      <c r="A1015" s="1">
        <v>41304</v>
      </c>
      <c r="B1015" s="2">
        <v>1E-3</v>
      </c>
      <c r="C1015" s="2">
        <v>1.1000000000000001E-3</v>
      </c>
      <c r="D1015" s="2">
        <v>3.5000000000000001E-3</v>
      </c>
      <c r="E1015" s="2">
        <v>-5.5999999999999999E-3</v>
      </c>
      <c r="F1015">
        <f t="shared" si="48"/>
        <v>1</v>
      </c>
      <c r="G1015">
        <f t="shared" si="49"/>
        <v>2013</v>
      </c>
      <c r="L1015" s="4">
        <f>IF(OR(F1014=1, F1014=3, F1014=4, F1014=5, F1014=6,F1014=9,F1014=10,F1014=11), B1014-C1014, IF(OR(F1014=2, F1014=7,F1014=8,F1014=12), C1014-B1014, ""))</f>
        <v>-1.8000000000000004E-3</v>
      </c>
      <c r="M1015" s="4">
        <v>5.3963265586665947E-3</v>
      </c>
      <c r="R1015" s="4">
        <f>IF(OR(F1014=1, F1014=4, F1014=9,F1014=10,F1014=11), D1014-B1014, IF(OR(F1014=2,F1014=3,F1014=5,F1014=6, F1014=7,F1014=8,F1014=12), B1014-D1014, ""))</f>
        <v>-4.9999999999999958E-4</v>
      </c>
      <c r="S1015" s="4">
        <v>8.0679112074929227E-3</v>
      </c>
      <c r="X1015" s="2">
        <f>IF(OR(F1014=1, F1014=3, F1014=4, F1014=5,F1014=9,F1014=10,F1014=11), B1014-E1014, IF(OR(F1014=2, F1014=6, F1014=7,F1014=8,F1014=12), E1014-B1014, ""))</f>
        <v>-4.1000000000000003E-3</v>
      </c>
      <c r="Y1015" s="4">
        <v>5.4749674567056202E-3</v>
      </c>
      <c r="AD1015" s="4">
        <f>IF(OR(F1014=1, F1014=3, F1014=4, F1014=5,F1014=9,F1014=10,F1014=11), D1014-C1014, IF(OR(F1014=2, F1014=6, F1014=7,F1014=8,F1014=12), C1014-D1014, ""))</f>
        <v>-2.3E-3</v>
      </c>
      <c r="AE1015" s="4">
        <v>1.3464237766159516E-2</v>
      </c>
      <c r="AJ1015" s="4">
        <f>IF(OR(F1014=1,F1014=2, F1014=3,F1014=9,F1014=11,F1014=12), C1014-E1014, IF(OR( F1014=4, F1014=5,F1014=6, F1014=7,F1014=8,F1014=10), E1014-C1014, ""))</f>
        <v>-2.3E-3</v>
      </c>
      <c r="AK1015" s="4">
        <v>-7.8640898039025568E-5</v>
      </c>
      <c r="AP1015" s="4">
        <f>IF(OR(F1014=1, F1014=3,F1014=4, F1014=5,F1014=9,F1014=10,F1014=11), D1014-E1014, IF(OR(F1014=2,F1014=6, F1014=7,F1014=8,F1014=12), E1014-D1014, ""))</f>
        <v>-4.5999999999999999E-3</v>
      </c>
      <c r="AQ1015" s="4">
        <v>1.3542878664198541E-2</v>
      </c>
    </row>
    <row r="1016" spans="1:43" x14ac:dyDescent="0.3">
      <c r="A1016" s="1">
        <v>41305</v>
      </c>
      <c r="B1016" s="2">
        <v>-3.5000000000000001E-3</v>
      </c>
      <c r="C1016" s="2">
        <v>-7.7999999999999996E-3</v>
      </c>
      <c r="D1016" s="2">
        <v>-4.5999999999999999E-3</v>
      </c>
      <c r="E1016" s="2">
        <v>6.9999999999999999E-4</v>
      </c>
      <c r="F1016">
        <f t="shared" si="48"/>
        <v>1</v>
      </c>
      <c r="G1016">
        <f t="shared" si="49"/>
        <v>2013</v>
      </c>
      <c r="L1016" s="4">
        <f>IF(OR(F1015=1, F1015=3, F1015=4, F1015=5, F1015=6,F1015=9,F1015=10,F1015=11), B1015-C1015, IF(OR(F1015=2, F1015=7,F1015=8,F1015=12), C1015-B1015, ""))</f>
        <v>-1.0000000000000005E-4</v>
      </c>
      <c r="M1016" s="4">
        <v>-1.0552185434228012E-3</v>
      </c>
      <c r="R1016" s="4">
        <f>IF(OR(F1015=1, F1015=4, F1015=9,F1015=10,F1015=11), D1015-B1015, IF(OR(F1015=2,F1015=3,F1015=5,F1015=6, F1015=7,F1015=8,F1015=12), B1015-D1015, ""))</f>
        <v>2.5000000000000001E-3</v>
      </c>
      <c r="S1016" s="4">
        <v>-9.5331342501167289E-4</v>
      </c>
      <c r="X1016" s="2">
        <f>IF(OR(F1015=1, F1015=3, F1015=4, F1015=5,F1015=9,F1015=10,F1015=11), B1015-E1015, IF(OR(F1015=2, F1015=6, F1015=7,F1015=8,F1015=12), E1015-B1015, ""))</f>
        <v>6.6E-3</v>
      </c>
      <c r="Y1016" s="4">
        <v>3.4435051914307943E-4</v>
      </c>
      <c r="AD1016" s="4">
        <f>IF(OR(F1015=1, F1015=3, F1015=4, F1015=5,F1015=9,F1015=10,F1015=11), D1015-C1015, IF(OR(F1015=2, F1015=6, F1015=7,F1015=8,F1015=12), C1015-D1015, ""))</f>
        <v>2.4000000000000002E-3</v>
      </c>
      <c r="AE1016" s="4">
        <v>-2.0085319684344741E-3</v>
      </c>
      <c r="AJ1016" s="4">
        <f>IF(OR(F1015=1,F1015=2, F1015=3,F1015=9,F1015=11,F1015=12), C1015-E1015, IF(OR( F1015=4, F1015=5,F1015=6, F1015=7,F1015=8,F1015=10), E1015-C1015, ""))</f>
        <v>6.7000000000000002E-3</v>
      </c>
      <c r="AK1016" s="4">
        <v>-1.3995690625658807E-3</v>
      </c>
      <c r="AP1016" s="4">
        <f>IF(OR(F1015=1, F1015=3,F1015=4, F1015=5,F1015=9,F1015=10,F1015=11), D1015-E1015, IF(OR(F1015=2,F1015=6, F1015=7,F1015=8,F1015=12), E1015-D1015, ""))</f>
        <v>9.1000000000000004E-3</v>
      </c>
      <c r="AQ1016" s="4">
        <v>-6.0896290586859346E-4</v>
      </c>
    </row>
    <row r="1017" spans="1:43" x14ac:dyDescent="0.3">
      <c r="A1017" s="1">
        <v>41306</v>
      </c>
      <c r="B1017" s="2">
        <v>-5.8999999999999999E-3</v>
      </c>
      <c r="C1017" s="2">
        <v>-9.5999999999999992E-3</v>
      </c>
      <c r="D1017" s="2">
        <v>-8.0999999999999996E-3</v>
      </c>
      <c r="E1017" s="2">
        <v>-5.4999999999999997E-3</v>
      </c>
      <c r="F1017">
        <f t="shared" si="48"/>
        <v>2</v>
      </c>
      <c r="G1017">
        <f t="shared" si="49"/>
        <v>2013</v>
      </c>
      <c r="L1017" s="4">
        <f>IF(OR(F1016=1, F1016=3, F1016=4, F1016=5, F1016=6,F1016=9,F1016=10,F1016=11), B1016-C1016, IF(OR(F1016=2, F1016=7,F1016=8,F1016=12), C1016-B1016, ""))</f>
        <v>4.3E-3</v>
      </c>
      <c r="M1017" s="4">
        <v>-3.0991380605965933E-4</v>
      </c>
      <c r="R1017" s="4">
        <f>IF(OR(F1016=1, F1016=4, F1016=9,F1016=10,F1016=11), D1016-B1016, IF(OR(F1016=2,F1016=3,F1016=5,F1016=6, F1016=7,F1016=8,F1016=12), B1016-D1016, ""))</f>
        <v>-1.0999999999999998E-3</v>
      </c>
      <c r="S1017" s="4">
        <v>-7.9505790189936774E-4</v>
      </c>
      <c r="X1017" s="2">
        <f>IF(OR(F1016=1, F1016=3, F1016=4, F1016=5,F1016=9,F1016=10,F1016=11), B1016-E1016, IF(OR(F1016=2, F1016=6, F1016=7,F1016=8,F1016=12), E1016-B1016, ""))</f>
        <v>-4.1999999999999997E-3</v>
      </c>
      <c r="Y1017" s="4">
        <v>-1.4038471515160993E-3</v>
      </c>
      <c r="AD1017" s="4">
        <f>IF(OR(F1016=1, F1016=3, F1016=4, F1016=5,F1016=9,F1016=10,F1016=11), D1016-C1016, IF(OR(F1016=2, F1016=6, F1016=7,F1016=8,F1016=12), C1016-D1016, ""))</f>
        <v>3.1999999999999997E-3</v>
      </c>
      <c r="AE1017" s="4">
        <v>-1.1049717079590271E-3</v>
      </c>
      <c r="AJ1017" s="4">
        <f>IF(OR(F1016=1,F1016=2, F1016=3,F1016=9,F1016=11,F1016=12), C1016-E1016, IF(OR( F1016=4, F1016=5,F1016=6, F1016=7,F1016=8,F1016=10), E1016-C1016, ""))</f>
        <v>-8.4999999999999989E-3</v>
      </c>
      <c r="AK1017" s="4">
        <v>1.09393334545644E-3</v>
      </c>
      <c r="AP1017" s="4">
        <f>IF(OR(F1016=1, F1016=3,F1016=4, F1016=5,F1016=9,F1016=10,F1016=11), D1016-E1016, IF(OR(F1016=2,F1016=6, F1016=7,F1016=8,F1016=12), E1016-D1016, ""))</f>
        <v>-5.3E-3</v>
      </c>
      <c r="AQ1017" s="4">
        <v>-2.1989050534154671E-3</v>
      </c>
    </row>
    <row r="1018" spans="1:43" x14ac:dyDescent="0.3">
      <c r="A1018" s="1">
        <v>41309</v>
      </c>
      <c r="B1018" s="2">
        <v>-1.9E-3</v>
      </c>
      <c r="C1018" s="2">
        <v>4.4999999999999997E-3</v>
      </c>
      <c r="D1018" s="2">
        <v>-4.5999999999999999E-3</v>
      </c>
      <c r="E1018" s="2">
        <v>-5.7000000000000002E-3</v>
      </c>
      <c r="F1018">
        <f t="shared" si="48"/>
        <v>2</v>
      </c>
      <c r="G1018">
        <f t="shared" si="49"/>
        <v>2013</v>
      </c>
      <c r="L1018" s="4">
        <f>IF(OR(F1017=1, F1017=3, F1017=4, F1017=5, F1017=6,F1017=9,F1017=10,F1017=11), B1017-C1017, IF(OR(F1017=2, F1017=7,F1017=8,F1017=12), C1017-B1017, ""))</f>
        <v>-3.6999999999999993E-3</v>
      </c>
      <c r="M1018" s="4">
        <v>3.9118572772904037E-3</v>
      </c>
      <c r="R1018" s="4">
        <f>IF(OR(F1017=1, F1017=4, F1017=9,F1017=10,F1017=11), D1017-B1017, IF(OR(F1017=2,F1017=3,F1017=5,F1017=6, F1017=7,F1017=8,F1017=12), B1017-D1017, ""))</f>
        <v>2.1999999999999997E-3</v>
      </c>
      <c r="S1018" s="4">
        <v>3.0128363014661147E-3</v>
      </c>
      <c r="X1018" s="2">
        <f>IF(OR(F1017=1, F1017=3, F1017=4, F1017=5,F1017=9,F1017=10,F1017=11), B1017-E1017, IF(OR(F1017=2, F1017=6, F1017=7,F1017=8,F1017=12), E1017-B1017, ""))</f>
        <v>4.0000000000000018E-4</v>
      </c>
      <c r="Y1018" s="4">
        <v>1.9848837137289403E-3</v>
      </c>
      <c r="AD1018" s="4">
        <f>IF(OR(F1017=1, F1017=3, F1017=4, F1017=5,F1017=9,F1017=10,F1017=11), D1017-C1017, IF(OR(F1017=2, F1017=6, F1017=7,F1017=8,F1017=12), C1017-D1017, ""))</f>
        <v>-1.4999999999999996E-3</v>
      </c>
      <c r="AE1018" s="4">
        <v>6.9246935787565184E-3</v>
      </c>
      <c r="AJ1018" s="4">
        <f>IF(OR(F1017=1,F1017=2, F1017=3,F1017=9,F1017=11,F1017=12), C1017-E1017, IF(OR( F1017=4, F1017=5,F1017=6, F1017=7,F1017=8,F1017=10), E1017-C1017, ""))</f>
        <v>-4.0999999999999995E-3</v>
      </c>
      <c r="AK1018" s="4">
        <v>1.9269735635614633E-3</v>
      </c>
      <c r="AP1018" s="4">
        <f>IF(OR(F1017=1, F1017=3,F1017=4, F1017=5,F1017=9,F1017=10,F1017=11), D1017-E1017, IF(OR(F1017=2,F1017=6, F1017=7,F1017=8,F1017=12), E1017-D1017, ""))</f>
        <v>2.5999999999999999E-3</v>
      </c>
      <c r="AQ1018" s="4">
        <v>4.9977200151950551E-3</v>
      </c>
    </row>
    <row r="1019" spans="1:43" x14ac:dyDescent="0.3">
      <c r="A1019" s="1">
        <v>41310</v>
      </c>
      <c r="B1019" s="2">
        <v>-5.1000000000000004E-3</v>
      </c>
      <c r="C1019" s="2">
        <v>-5.4000000000000003E-3</v>
      </c>
      <c r="D1019" s="2">
        <v>-6.4000000000000003E-3</v>
      </c>
      <c r="E1019" s="2">
        <v>-1.5E-3</v>
      </c>
      <c r="F1019">
        <f t="shared" si="48"/>
        <v>2</v>
      </c>
      <c r="G1019">
        <f t="shared" si="49"/>
        <v>2013</v>
      </c>
      <c r="L1019" s="4">
        <f>IF(OR(F1018=1, F1018=3, F1018=4, F1018=5, F1018=6,F1018=9,F1018=10,F1018=11), B1018-C1018, IF(OR(F1018=2, F1018=7,F1018=8,F1018=12), C1018-B1018, ""))</f>
        <v>6.3999999999999994E-3</v>
      </c>
      <c r="M1019" s="4">
        <v>9.4273038288251402E-4</v>
      </c>
      <c r="R1019" s="4">
        <f>IF(OR(F1018=1, F1018=4, F1018=9,F1018=10,F1018=11), D1018-B1018, IF(OR(F1018=2,F1018=3,F1018=5,F1018=6, F1018=7,F1018=8,F1018=12), B1018-D1018, ""))</f>
        <v>2.7000000000000001E-3</v>
      </c>
      <c r="S1019" s="4">
        <v>2.402179954162712E-4</v>
      </c>
      <c r="X1019" s="2">
        <f>IF(OR(F1018=1, F1018=3, F1018=4, F1018=5,F1018=9,F1018=10,F1018=11), B1018-E1018, IF(OR(F1018=2, F1018=6, F1018=7,F1018=8,F1018=12), E1018-B1018, ""))</f>
        <v>-3.8000000000000004E-3</v>
      </c>
      <c r="Y1019" s="4">
        <v>2.0251210659913055E-4</v>
      </c>
      <c r="AD1019" s="4">
        <f>IF(OR(F1018=1, F1018=3, F1018=4, F1018=5,F1018=9,F1018=10,F1018=11), D1018-C1018, IF(OR(F1018=2, F1018=6, F1018=7,F1018=8,F1018=12), C1018-D1018, ""))</f>
        <v>9.1000000000000004E-3</v>
      </c>
      <c r="AE1019" s="4">
        <v>1.1829483782987852E-3</v>
      </c>
      <c r="AJ1019" s="4">
        <f>IF(OR(F1018=1,F1018=2, F1018=3,F1018=9,F1018=11,F1018=12), C1018-E1018, IF(OR( F1018=4, F1018=5,F1018=6, F1018=7,F1018=8,F1018=10), E1018-C1018, ""))</f>
        <v>1.0200000000000001E-2</v>
      </c>
      <c r="AK1019" s="4">
        <v>7.4021827628338339E-4</v>
      </c>
      <c r="AP1019" s="4">
        <f>IF(OR(F1018=1, F1018=3,F1018=4, F1018=5,F1018=9,F1018=10,F1018=11), D1018-E1018, IF(OR(F1018=2,F1018=6, F1018=7,F1018=8,F1018=12), E1018-D1018, ""))</f>
        <v>-1.1000000000000003E-3</v>
      </c>
      <c r="AQ1019" s="4">
        <v>4.4273010201540178E-4</v>
      </c>
    </row>
    <row r="1020" spans="1:43" x14ac:dyDescent="0.3">
      <c r="A1020" s="1">
        <v>41311</v>
      </c>
      <c r="B1020" s="2">
        <v>4.0000000000000002E-4</v>
      </c>
      <c r="C1020" s="2">
        <v>4.0000000000000002E-4</v>
      </c>
      <c r="D1020" s="2">
        <v>-4.0000000000000001E-3</v>
      </c>
      <c r="E1020" s="2">
        <v>-4.5999999999999999E-3</v>
      </c>
      <c r="F1020">
        <f t="shared" si="48"/>
        <v>2</v>
      </c>
      <c r="G1020">
        <f t="shared" si="49"/>
        <v>2013</v>
      </c>
      <c r="L1020" s="4">
        <f>IF(OR(F1019=1, F1019=3, F1019=4, F1019=5, F1019=6,F1019=9,F1019=10,F1019=11), B1019-C1019, IF(OR(F1019=2, F1019=7,F1019=8,F1019=12), C1019-B1019, ""))</f>
        <v>-2.9999999999999992E-4</v>
      </c>
      <c r="M1020" s="4">
        <v>-5.6238860984388194E-3</v>
      </c>
      <c r="R1020" s="4">
        <f>IF(OR(F1019=1, F1019=4, F1019=9,F1019=10,F1019=11), D1019-B1019, IF(OR(F1019=2,F1019=3,F1019=5,F1019=6, F1019=7,F1019=8,F1019=12), B1019-D1019, ""))</f>
        <v>1.2999999999999999E-3</v>
      </c>
      <c r="S1020" s="4">
        <v>-2.354152097057425E-3</v>
      </c>
      <c r="X1020" s="2">
        <f>IF(OR(F1019=1, F1019=3, F1019=4, F1019=5,F1019=9,F1019=10,F1019=11), B1019-E1019, IF(OR(F1019=2, F1019=6, F1019=7,F1019=8,F1019=12), E1019-B1019, ""))</f>
        <v>3.6000000000000003E-3</v>
      </c>
      <c r="Y1020" s="4">
        <v>-5.7441428572207413E-3</v>
      </c>
      <c r="AD1020" s="4">
        <f>IF(OR(F1019=1, F1019=3, F1019=4, F1019=5,F1019=9,F1019=10,F1019=11), D1019-C1019, IF(OR(F1019=2, F1019=6, F1019=7,F1019=8,F1019=12), C1019-D1019, ""))</f>
        <v>1E-3</v>
      </c>
      <c r="AE1020" s="4">
        <v>-7.978038195496244E-3</v>
      </c>
      <c r="AJ1020" s="4">
        <f>IF(OR(F1019=1,F1019=2, F1019=3,F1019=9,F1019=11,F1019=12), C1019-E1019, IF(OR( F1019=4, F1019=5,F1019=6, F1019=7,F1019=8,F1019=10), E1019-C1019, ""))</f>
        <v>-3.9000000000000003E-3</v>
      </c>
      <c r="AK1020" s="4">
        <v>1.2025675878192185E-4</v>
      </c>
      <c r="AP1020" s="4">
        <f>IF(OR(F1019=1, F1019=3,F1019=4, F1019=5,F1019=9,F1019=10,F1019=11), D1019-E1019, IF(OR(F1019=2,F1019=6, F1019=7,F1019=8,F1019=12), E1019-D1019, ""))</f>
        <v>4.8999999999999998E-3</v>
      </c>
      <c r="AQ1020" s="4">
        <v>-8.0982949542781658E-3</v>
      </c>
    </row>
    <row r="1021" spans="1:43" x14ac:dyDescent="0.3">
      <c r="A1021" s="1">
        <v>41312</v>
      </c>
      <c r="B1021" s="2">
        <v>-3.3999999999999998E-3</v>
      </c>
      <c r="C1021" s="2">
        <v>-2.3999999999999998E-3</v>
      </c>
      <c r="D1021" s="2">
        <v>-5.4999999999999997E-3</v>
      </c>
      <c r="E1021" s="2">
        <v>-1E-3</v>
      </c>
      <c r="F1021">
        <f t="shared" si="48"/>
        <v>2</v>
      </c>
      <c r="G1021">
        <f t="shared" si="49"/>
        <v>2013</v>
      </c>
      <c r="L1021" s="4">
        <f>IF(OR(F1020=1, F1020=3, F1020=4, F1020=5, F1020=6,F1020=9,F1020=10,F1020=11), B1020-C1020, IF(OR(F1020=2, F1020=7,F1020=8,F1020=12), C1020-B1020, ""))</f>
        <v>0</v>
      </c>
      <c r="M1021" s="4">
        <v>-5.2484689711973682E-4</v>
      </c>
      <c r="R1021" s="4">
        <f>IF(OR(F1020=1, F1020=4, F1020=9,F1020=10,F1020=11), D1020-B1020, IF(OR(F1020=2,F1020=3,F1020=5,F1020=6, F1020=7,F1020=8,F1020=12), B1020-D1020, ""))</f>
        <v>4.4000000000000003E-3</v>
      </c>
      <c r="S1021" s="4">
        <v>-2.0425851019178327E-3</v>
      </c>
      <c r="X1021" s="2">
        <f>IF(OR(F1020=1, F1020=3, F1020=4, F1020=5,F1020=9,F1020=10,F1020=11), B1020-E1020, IF(OR(F1020=2, F1020=6, F1020=7,F1020=8,F1020=12), E1020-B1020, ""))</f>
        <v>-5.0000000000000001E-3</v>
      </c>
      <c r="Y1021" s="4">
        <v>3.3860811841644745E-4</v>
      </c>
      <c r="AD1021" s="4">
        <f>IF(OR(F1020=1, F1020=3, F1020=4, F1020=5,F1020=9,F1020=10,F1020=11), D1020-C1020, IF(OR(F1020=2, F1020=6, F1020=7,F1020=8,F1020=12), C1020-D1020, ""))</f>
        <v>4.4000000000000003E-3</v>
      </c>
      <c r="AE1021" s="4">
        <v>-2.5674319990375695E-3</v>
      </c>
      <c r="AJ1021" s="4">
        <f>IF(OR(F1020=1,F1020=2, F1020=3,F1020=9,F1020=11,F1020=12), C1020-E1020, IF(OR( F1020=4, F1020=5,F1020=6, F1020=7,F1020=8,F1020=10), E1020-C1020, ""))</f>
        <v>5.0000000000000001E-3</v>
      </c>
      <c r="AK1021" s="4">
        <v>-8.6345501553618427E-4</v>
      </c>
      <c r="AP1021" s="4">
        <f>IF(OR(F1020=1, F1020=3,F1020=4, F1020=5,F1020=9,F1020=10,F1020=11), D1020-E1020, IF(OR(F1020=2,F1020=6, F1020=7,F1020=8,F1020=12), E1020-D1020, ""))</f>
        <v>-5.9999999999999984E-4</v>
      </c>
      <c r="AQ1021" s="4">
        <v>-1.7039769835013852E-3</v>
      </c>
    </row>
    <row r="1022" spans="1:43" x14ac:dyDescent="0.3">
      <c r="A1022" s="1">
        <v>41313</v>
      </c>
      <c r="B1022" s="2">
        <v>-5.8999999999999999E-3</v>
      </c>
      <c r="C1022" s="2">
        <v>-5.1999999999999998E-3</v>
      </c>
      <c r="D1022" s="2">
        <v>-5.5999999999999999E-3</v>
      </c>
      <c r="E1022" s="2">
        <v>-3.0000000000000001E-3</v>
      </c>
      <c r="F1022">
        <f t="shared" si="48"/>
        <v>2</v>
      </c>
      <c r="G1022">
        <f t="shared" si="49"/>
        <v>2013</v>
      </c>
      <c r="L1022" s="4">
        <f>IF(OR(F1021=1, F1021=3, F1021=4, F1021=5, F1021=6,F1021=9,F1021=10,F1021=11), B1021-C1021, IF(OR(F1021=2, F1021=7,F1021=8,F1021=12), C1021-B1021, ""))</f>
        <v>1E-3</v>
      </c>
      <c r="M1022" s="4">
        <v>5.2793341100338814E-3</v>
      </c>
      <c r="R1022" s="4">
        <f>IF(OR(F1021=1, F1021=4, F1021=9,F1021=10,F1021=11), D1021-B1021, IF(OR(F1021=2,F1021=3,F1021=5,F1021=6, F1021=7,F1021=8,F1021=12), B1021-D1021, ""))</f>
        <v>2.0999999999999999E-3</v>
      </c>
      <c r="S1022" s="4">
        <v>-2.5791737788760996E-3</v>
      </c>
      <c r="X1022" s="2">
        <f>IF(OR(F1021=1, F1021=3, F1021=4, F1021=5,F1021=9,F1021=10,F1021=11), B1021-E1021, IF(OR(F1021=2, F1021=6, F1021=7,F1021=8,F1021=12), E1021-B1021, ""))</f>
        <v>2.3999999999999998E-3</v>
      </c>
      <c r="Y1022" s="4">
        <v>3.9177571905002302E-3</v>
      </c>
      <c r="AD1022" s="4">
        <f>IF(OR(F1021=1, F1021=3, F1021=4, F1021=5,F1021=9,F1021=10,F1021=11), D1021-C1021, IF(OR(F1021=2, F1021=6, F1021=7,F1021=8,F1021=12), C1021-D1021, ""))</f>
        <v>3.0999999999999999E-3</v>
      </c>
      <c r="AE1022" s="4">
        <v>2.7001603311577818E-3</v>
      </c>
      <c r="AJ1022" s="4">
        <f>IF(OR(F1021=1,F1021=2, F1021=3,F1021=9,F1021=11,F1021=12), C1021-E1021, IF(OR( F1021=4, F1021=5,F1021=6, F1021=7,F1021=8,F1021=10), E1021-C1021, ""))</f>
        <v>-1.3999999999999998E-3</v>
      </c>
      <c r="AK1022" s="4">
        <v>1.3615769195336512E-3</v>
      </c>
      <c r="AP1022" s="4">
        <f>IF(OR(F1021=1, F1021=3,F1021=4, F1021=5,F1021=9,F1021=10,F1021=11), D1021-E1021, IF(OR(F1021=2,F1021=6, F1021=7,F1021=8,F1021=12), E1021-D1021, ""))</f>
        <v>4.4999999999999997E-3</v>
      </c>
      <c r="AQ1022" s="4">
        <v>1.3385834116241306E-3</v>
      </c>
    </row>
    <row r="1023" spans="1:43" x14ac:dyDescent="0.3">
      <c r="A1023" s="1">
        <v>41316</v>
      </c>
      <c r="B1023" s="2">
        <v>-1E-3</v>
      </c>
      <c r="C1023" s="2">
        <v>-8.0000000000000004E-4</v>
      </c>
      <c r="D1023" s="2">
        <v>4.3E-3</v>
      </c>
      <c r="E1023" s="2">
        <v>-4.8999999999999998E-3</v>
      </c>
      <c r="F1023">
        <f t="shared" si="48"/>
        <v>2</v>
      </c>
      <c r="G1023">
        <f t="shared" si="49"/>
        <v>2013</v>
      </c>
      <c r="L1023" s="4">
        <f>IF(OR(F1022=1, F1022=3, F1022=4, F1022=5, F1022=6,F1022=9,F1022=10,F1022=11), B1022-C1022, IF(OR(F1022=2, F1022=7,F1022=8,F1022=12), C1022-B1022, ""))</f>
        <v>7.000000000000001E-4</v>
      </c>
      <c r="M1023" s="4">
        <v>-3.5292154467617925E-3</v>
      </c>
      <c r="R1023" s="4">
        <f>IF(OR(F1022=1, F1022=4, F1022=9,F1022=10,F1022=11), D1022-B1022, IF(OR(F1022=2,F1022=3,F1022=5,F1022=6, F1022=7,F1022=8,F1022=12), B1022-D1022, ""))</f>
        <v>-2.9999999999999992E-4</v>
      </c>
      <c r="S1023" s="4">
        <v>4.6847229699333789E-3</v>
      </c>
      <c r="X1023" s="2">
        <f>IF(OR(F1022=1, F1022=3, F1022=4, F1022=5,F1022=9,F1022=10,F1022=11), B1022-E1022, IF(OR(F1022=2, F1022=6, F1022=7,F1022=8,F1022=12), E1022-B1022, ""))</f>
        <v>2.8999999999999998E-3</v>
      </c>
      <c r="Y1023" s="4">
        <v>-3.3495945036908811E-3</v>
      </c>
      <c r="AD1023" s="4">
        <f>IF(OR(F1022=1, F1022=3, F1022=4, F1022=5,F1022=9,F1022=10,F1022=11), D1022-C1022, IF(OR(F1022=2, F1022=6, F1022=7,F1022=8,F1022=12), C1022-D1022, ""))</f>
        <v>4.0000000000000018E-4</v>
      </c>
      <c r="AE1023" s="4">
        <v>1.1555075231715868E-3</v>
      </c>
      <c r="AJ1023" s="4">
        <f>IF(OR(F1022=1,F1022=2, F1022=3,F1022=9,F1022=11,F1022=12), C1022-E1022, IF(OR( F1022=4, F1022=5,F1022=6, F1022=7,F1022=8,F1022=10), E1022-C1022, ""))</f>
        <v>-2.1999999999999997E-3</v>
      </c>
      <c r="AK1023" s="4">
        <v>-1.7962094307091142E-4</v>
      </c>
      <c r="AP1023" s="4">
        <f>IF(OR(F1022=1, F1022=3,F1022=4, F1022=5,F1022=9,F1022=10,F1022=11), D1022-E1022, IF(OR(F1022=2,F1022=6, F1022=7,F1022=8,F1022=12), E1022-D1022, ""))</f>
        <v>2.5999999999999999E-3</v>
      </c>
      <c r="AQ1023" s="4">
        <v>1.3351284662424983E-3</v>
      </c>
    </row>
    <row r="1024" spans="1:43" x14ac:dyDescent="0.3">
      <c r="A1024" s="1">
        <v>41317</v>
      </c>
      <c r="B1024" s="2">
        <v>4.1999999999999997E-3</v>
      </c>
      <c r="C1024" s="2">
        <v>2.5000000000000001E-3</v>
      </c>
      <c r="D1024" s="2">
        <v>5.8999999999999999E-3</v>
      </c>
      <c r="E1024" s="2">
        <v>-1.1999999999999999E-3</v>
      </c>
      <c r="F1024">
        <f t="shared" si="48"/>
        <v>2</v>
      </c>
      <c r="G1024">
        <f t="shared" si="49"/>
        <v>2013</v>
      </c>
      <c r="L1024" s="4">
        <f>IF(OR(F1023=1, F1023=3, F1023=4, F1023=5, F1023=6,F1023=9,F1023=10,F1023=11), B1023-C1023, IF(OR(F1023=2, F1023=7,F1023=8,F1023=12), C1023-B1023, ""))</f>
        <v>1.9999999999999998E-4</v>
      </c>
      <c r="M1024" s="4">
        <v>1.2999888395822277E-3</v>
      </c>
      <c r="R1024" s="4">
        <f>IF(OR(F1023=1, F1023=4, F1023=9,F1023=10,F1023=11), D1023-B1023, IF(OR(F1023=2,F1023=3,F1023=5,F1023=6, F1023=7,F1023=8,F1023=12), B1023-D1023, ""))</f>
        <v>-5.3E-3</v>
      </c>
      <c r="S1024" s="4">
        <v>-8.8789953902746084E-3</v>
      </c>
      <c r="X1024" s="2">
        <f>IF(OR(F1023=1, F1023=3, F1023=4, F1023=5,F1023=9,F1023=10,F1023=11), B1023-E1023, IF(OR(F1023=2, F1023=6, F1023=7,F1023=8,F1023=12), E1023-B1023, ""))</f>
        <v>-3.8999999999999998E-3</v>
      </c>
      <c r="Y1024" s="4">
        <v>1.3283074739148847E-3</v>
      </c>
      <c r="AD1024" s="4">
        <f>IF(OR(F1023=1, F1023=3, F1023=4, F1023=5,F1023=9,F1023=10,F1023=11), D1023-C1023, IF(OR(F1023=2, F1023=6, F1023=7,F1023=8,F1023=12), C1023-D1023, ""))</f>
        <v>-5.1000000000000004E-3</v>
      </c>
      <c r="AE1024" s="4">
        <v>-7.5790065506923816E-3</v>
      </c>
      <c r="AJ1024" s="4">
        <f>IF(OR(F1023=1,F1023=2, F1023=3,F1023=9,F1023=11,F1023=12), C1023-E1023, IF(OR( F1023=4, F1023=5,F1023=6, F1023=7,F1023=8,F1023=10), E1023-C1023, ""))</f>
        <v>4.0999999999999995E-3</v>
      </c>
      <c r="AK1024" s="4">
        <v>-2.8318634332656981E-5</v>
      </c>
      <c r="AP1024" s="4">
        <f>IF(OR(F1023=1, F1023=3,F1023=4, F1023=5,F1023=9,F1023=10,F1023=11), D1023-E1023, IF(OR(F1023=2,F1023=6, F1023=7,F1023=8,F1023=12), E1023-D1023, ""))</f>
        <v>-9.1999999999999998E-3</v>
      </c>
      <c r="AQ1024" s="4">
        <v>-7.5506879163597246E-3</v>
      </c>
    </row>
    <row r="1025" spans="1:43" x14ac:dyDescent="0.3">
      <c r="A1025" s="1">
        <v>41318</v>
      </c>
      <c r="B1025" s="2">
        <v>1.8E-3</v>
      </c>
      <c r="C1025" s="2">
        <v>3.0999999999999999E-3</v>
      </c>
      <c r="D1025" s="2">
        <v>-1.6000000000000001E-3</v>
      </c>
      <c r="E1025" s="2">
        <v>5.1999999999999998E-3</v>
      </c>
      <c r="F1025">
        <f t="shared" si="48"/>
        <v>2</v>
      </c>
      <c r="G1025">
        <f t="shared" si="49"/>
        <v>2013</v>
      </c>
      <c r="L1025" s="4">
        <f>IF(OR(F1024=1, F1024=3, F1024=4, F1024=5, F1024=6,F1024=9,F1024=10,F1024=11), B1024-C1024, IF(OR(F1024=2, F1024=7,F1024=8,F1024=12), C1024-B1024, ""))</f>
        <v>-1.6999999999999997E-3</v>
      </c>
      <c r="M1025" s="4">
        <v>6.0868587662762288E-3</v>
      </c>
      <c r="R1025" s="4">
        <f>IF(OR(F1024=1, F1024=4, F1024=9,F1024=10,F1024=11), D1024-B1024, IF(OR(F1024=2,F1024=3,F1024=5,F1024=6, F1024=7,F1024=8,F1024=12), B1024-D1024, ""))</f>
        <v>-1.7000000000000001E-3</v>
      </c>
      <c r="S1025" s="4">
        <v>-1.5629512456989264E-3</v>
      </c>
      <c r="X1025" s="2">
        <f>IF(OR(F1024=1, F1024=3, F1024=4, F1024=5,F1024=9,F1024=10,F1024=11), B1024-E1024, IF(OR(F1024=2, F1024=6, F1024=7,F1024=8,F1024=12), E1024-B1024, ""))</f>
        <v>-5.3999999999999994E-3</v>
      </c>
      <c r="Y1025" s="4">
        <v>6.2264943513011565E-3</v>
      </c>
      <c r="AD1025" s="4">
        <f>IF(OR(F1024=1, F1024=3, F1024=4, F1024=5,F1024=9,F1024=10,F1024=11), D1024-C1024, IF(OR(F1024=2, F1024=6, F1024=7,F1024=8,F1024=12), C1024-D1024, ""))</f>
        <v>-3.3999999999999998E-3</v>
      </c>
      <c r="AE1025" s="4">
        <v>4.5239075205773024E-3</v>
      </c>
      <c r="AJ1025" s="4">
        <f>IF(OR(F1024=1,F1024=2, F1024=3,F1024=9,F1024=11,F1024=12), C1024-E1024, IF(OR( F1024=4, F1024=5,F1024=6, F1024=7,F1024=8,F1024=10), E1024-C1024, ""))</f>
        <v>3.7000000000000002E-3</v>
      </c>
      <c r="AK1025" s="4">
        <v>-1.3963558502492817E-4</v>
      </c>
      <c r="AP1025" s="4">
        <f>IF(OR(F1024=1, F1024=3,F1024=4, F1024=5,F1024=9,F1024=10,F1024=11), D1024-E1024, IF(OR(F1024=2,F1024=6, F1024=7,F1024=8,F1024=12), E1024-D1024, ""))</f>
        <v>-7.0999999999999995E-3</v>
      </c>
      <c r="AQ1025" s="4">
        <v>4.6635431056022301E-3</v>
      </c>
    </row>
    <row r="1026" spans="1:43" x14ac:dyDescent="0.3">
      <c r="A1026" s="1">
        <v>41319</v>
      </c>
      <c r="B1026" s="2">
        <v>-6.1000000000000004E-3</v>
      </c>
      <c r="C1026" s="2">
        <v>-6.7999999999999996E-3</v>
      </c>
      <c r="D1026" s="2">
        <v>-6.0000000000000001E-3</v>
      </c>
      <c r="E1026" s="2">
        <v>2.3999999999999998E-3</v>
      </c>
      <c r="F1026">
        <f t="shared" si="48"/>
        <v>2</v>
      </c>
      <c r="G1026">
        <f t="shared" si="49"/>
        <v>2013</v>
      </c>
      <c r="L1026" s="4">
        <f>IF(OR(F1025=1, F1025=3, F1025=4, F1025=5, F1025=6,F1025=9,F1025=10,F1025=11), B1025-C1025, IF(OR(F1025=2, F1025=7,F1025=8,F1025=12), C1025-B1025, ""))</f>
        <v>1.2999999999999999E-3</v>
      </c>
      <c r="M1026" s="4">
        <v>-1.8925044691357794E-3</v>
      </c>
      <c r="R1026" s="4">
        <f>IF(OR(F1025=1, F1025=4, F1025=9,F1025=10,F1025=11), D1025-B1025, IF(OR(F1025=2,F1025=3,F1025=5,F1025=6, F1025=7,F1025=8,F1025=12), B1025-D1025, ""))</f>
        <v>3.4000000000000002E-3</v>
      </c>
      <c r="S1026" s="4">
        <v>-6.638149975998018E-4</v>
      </c>
      <c r="X1026" s="2">
        <f>IF(OR(F1025=1, F1025=3, F1025=4, F1025=5,F1025=9,F1025=10,F1025=11), B1025-E1025, IF(OR(F1025=2, F1025=6, F1025=7,F1025=8,F1025=12), E1025-B1025, ""))</f>
        <v>3.3999999999999998E-3</v>
      </c>
      <c r="Y1026" s="4">
        <v>-2.7824792327720838E-3</v>
      </c>
      <c r="AD1026" s="4">
        <f>IF(OR(F1025=1, F1025=3, F1025=4, F1025=5,F1025=9,F1025=10,F1025=11), D1025-C1025, IF(OR(F1025=2, F1025=6, F1025=7,F1025=8,F1025=12), C1025-D1025, ""))</f>
        <v>4.7000000000000002E-3</v>
      </c>
      <c r="AE1026" s="4">
        <v>-2.5563194667355812E-3</v>
      </c>
      <c r="AJ1026" s="4">
        <f>IF(OR(F1025=1,F1025=2, F1025=3,F1025=9,F1025=11,F1025=12), C1025-E1025, IF(OR( F1025=4, F1025=5,F1025=6, F1025=7,F1025=8,F1025=10), E1025-C1025, ""))</f>
        <v>-2.0999999999999999E-3</v>
      </c>
      <c r="AK1026" s="4">
        <v>8.8997476363630434E-4</v>
      </c>
      <c r="AP1026" s="4">
        <f>IF(OR(F1025=1, F1025=3,F1025=4, F1025=5,F1025=9,F1025=10,F1025=11), D1025-E1025, IF(OR(F1025=2,F1025=6, F1025=7,F1025=8,F1025=12), E1025-D1025, ""))</f>
        <v>6.7999999999999996E-3</v>
      </c>
      <c r="AQ1026" s="4">
        <v>-3.4462942303718856E-3</v>
      </c>
    </row>
    <row r="1027" spans="1:43" x14ac:dyDescent="0.3">
      <c r="A1027" s="1">
        <v>41320</v>
      </c>
      <c r="B1027" s="2">
        <v>-1.6000000000000001E-3</v>
      </c>
      <c r="C1027" s="2">
        <v>1.5E-3</v>
      </c>
      <c r="D1027" s="2">
        <v>2.0999999999999999E-3</v>
      </c>
      <c r="E1027" s="2">
        <v>-5.7000000000000002E-3</v>
      </c>
      <c r="F1027">
        <f t="shared" ref="F1027:F1090" si="50">MONTH(A:A)</f>
        <v>2</v>
      </c>
      <c r="G1027">
        <f t="shared" ref="G1027:G1090" si="51">YEAR(A:A)</f>
        <v>2013</v>
      </c>
      <c r="L1027" s="4">
        <f>IF(OR(F1026=1, F1026=3, F1026=4, F1026=5, F1026=6,F1026=9,F1026=10,F1026=11), B1026-C1026, IF(OR(F1026=2, F1026=7,F1026=8,F1026=12), C1026-B1026, ""))</f>
        <v>-6.9999999999999923E-4</v>
      </c>
      <c r="M1027" s="4">
        <v>-4.3223093013397005E-3</v>
      </c>
      <c r="R1027" s="4">
        <f>IF(OR(F1026=1, F1026=4, F1026=9,F1026=10,F1026=11), D1026-B1026, IF(OR(F1026=2,F1026=3,F1026=5,F1026=6, F1026=7,F1026=8,F1026=12), B1026-D1026, ""))</f>
        <v>-1.0000000000000026E-4</v>
      </c>
      <c r="S1027" s="4">
        <v>-2.6526777429854674E-4</v>
      </c>
      <c r="X1027" s="2">
        <f>IF(OR(F1026=1, F1026=3, F1026=4, F1026=5,F1026=9,F1026=10,F1026=11), B1026-E1026, IF(OR(F1026=2, F1026=6, F1026=7,F1026=8,F1026=12), E1026-B1026, ""))</f>
        <v>8.5000000000000006E-3</v>
      </c>
      <c r="Y1027" s="4">
        <v>-4.990834626778972E-3</v>
      </c>
      <c r="AD1027" s="4">
        <f>IF(OR(F1026=1, F1026=3, F1026=4, F1026=5,F1026=9,F1026=10,F1026=11), D1026-C1026, IF(OR(F1026=2, F1026=6, F1026=7,F1026=8,F1026=12), C1026-D1026, ""))</f>
        <v>-7.999999999999995E-4</v>
      </c>
      <c r="AE1027" s="4">
        <v>-4.5875770756382472E-3</v>
      </c>
      <c r="AJ1027" s="4">
        <f>IF(OR(F1026=1,F1026=2, F1026=3,F1026=9,F1026=11,F1026=12), C1026-E1026, IF(OR( F1026=4, F1026=5,F1026=6, F1026=7,F1026=8,F1026=10), E1026-C1026, ""))</f>
        <v>-9.1999999999999998E-3</v>
      </c>
      <c r="AK1027" s="4">
        <v>6.6852532543927156E-4</v>
      </c>
      <c r="AP1027" s="4">
        <f>IF(OR(F1026=1, F1026=3,F1026=4, F1026=5,F1026=9,F1026=10,F1026=11), D1026-E1026, IF(OR(F1026=2,F1026=6, F1026=7,F1026=8,F1026=12), E1026-D1026, ""))</f>
        <v>8.3999999999999995E-3</v>
      </c>
      <c r="AQ1027" s="4">
        <v>-5.2561024010775188E-3</v>
      </c>
    </row>
    <row r="1028" spans="1:43" x14ac:dyDescent="0.3">
      <c r="A1028" s="1">
        <v>41323</v>
      </c>
      <c r="B1028" s="2">
        <v>1.8E-3</v>
      </c>
      <c r="C1028" s="2">
        <v>4.5999999999999999E-3</v>
      </c>
      <c r="D1028" s="2">
        <v>8.9999999999999998E-4</v>
      </c>
      <c r="E1028" s="2">
        <v>-1.5E-3</v>
      </c>
      <c r="F1028">
        <f t="shared" si="50"/>
        <v>2</v>
      </c>
      <c r="G1028">
        <f t="shared" si="51"/>
        <v>2013</v>
      </c>
      <c r="L1028" s="4">
        <f>IF(OR(F1027=1, F1027=3, F1027=4, F1027=5, F1027=6,F1027=9,F1027=10,F1027=11), B1027-C1027, IF(OR(F1027=2, F1027=7,F1027=8,F1027=12), C1027-B1027, ""))</f>
        <v>3.1000000000000003E-3</v>
      </c>
      <c r="M1028" s="4">
        <v>8.8132695723409926E-4</v>
      </c>
      <c r="R1028" s="4">
        <f>IF(OR(F1027=1, F1027=4, F1027=9,F1027=10,F1027=11), D1027-B1027, IF(OR(F1027=2,F1027=3,F1027=5,F1027=6, F1027=7,F1027=8,F1027=12), B1027-D1027, ""))</f>
        <v>-3.7000000000000002E-3</v>
      </c>
      <c r="S1028" s="4">
        <v>1.3390650261984518E-3</v>
      </c>
      <c r="X1028" s="2">
        <f>IF(OR(F1027=1, F1027=3, F1027=4, F1027=5,F1027=9,F1027=10,F1027=11), B1027-E1027, IF(OR(F1027=2, F1027=6, F1027=7,F1027=8,F1027=12), E1027-B1027, ""))</f>
        <v>-4.1000000000000003E-3</v>
      </c>
      <c r="Y1028" s="4">
        <v>-6.3696711986534205E-5</v>
      </c>
      <c r="AD1028" s="4">
        <f>IF(OR(F1027=1, F1027=3, F1027=4, F1027=5,F1027=9,F1027=10,F1027=11), D1027-C1027, IF(OR(F1027=2, F1027=6, F1027=7,F1027=8,F1027=12), C1027-D1027, ""))</f>
        <v>-5.9999999999999984E-4</v>
      </c>
      <c r="AE1028" s="4">
        <v>2.2203919834325511E-3</v>
      </c>
      <c r="AJ1028" s="4">
        <f>IF(OR(F1027=1,F1027=2, F1027=3,F1027=9,F1027=11,F1027=12), C1027-E1027, IF(OR( F1027=4, F1027=5,F1027=6, F1027=7,F1027=8,F1027=10), E1027-C1027, ""))</f>
        <v>7.1999999999999998E-3</v>
      </c>
      <c r="AK1028" s="4">
        <v>9.4502366922063347E-4</v>
      </c>
      <c r="AP1028" s="4">
        <f>IF(OR(F1027=1, F1027=3,F1027=4, F1027=5,F1027=9,F1027=10,F1027=11), D1027-E1027, IF(OR(F1027=2,F1027=6, F1027=7,F1027=8,F1027=12), E1027-D1027, ""))</f>
        <v>-7.7999999999999996E-3</v>
      </c>
      <c r="AQ1028" s="4">
        <v>1.2753683142119176E-3</v>
      </c>
    </row>
    <row r="1029" spans="1:43" x14ac:dyDescent="0.3">
      <c r="A1029" s="1">
        <v>41324</v>
      </c>
      <c r="B1029" s="2">
        <v>7.0000000000000001E-3</v>
      </c>
      <c r="C1029" s="2">
        <v>4.4999999999999997E-3</v>
      </c>
      <c r="D1029" s="2">
        <v>5.4000000000000003E-3</v>
      </c>
      <c r="E1029" s="2">
        <v>1.6999999999999999E-3</v>
      </c>
      <c r="F1029">
        <f t="shared" si="50"/>
        <v>2</v>
      </c>
      <c r="G1029">
        <f t="shared" si="51"/>
        <v>2013</v>
      </c>
      <c r="L1029" s="4">
        <f>IF(OR(F1028=1, F1028=3, F1028=4, F1028=5, F1028=6,F1028=9,F1028=10,F1028=11), B1028-C1028, IF(OR(F1028=2, F1028=7,F1028=8,F1028=12), C1028-B1028, ""))</f>
        <v>2.8E-3</v>
      </c>
      <c r="M1029" s="4">
        <v>-3.6357360031842659E-3</v>
      </c>
      <c r="R1029" s="4">
        <f>IF(OR(F1028=1, F1028=4, F1028=9,F1028=10,F1028=11), D1028-B1028, IF(OR(F1028=2,F1028=3,F1028=5,F1028=6, F1028=7,F1028=8,F1028=12), B1028-D1028, ""))</f>
        <v>8.9999999999999998E-4</v>
      </c>
      <c r="S1029" s="4">
        <v>5.1082460087524305E-3</v>
      </c>
      <c r="X1029" s="2">
        <f>IF(OR(F1028=1, F1028=3, F1028=4, F1028=5,F1028=9,F1028=10,F1028=11), B1028-E1028, IF(OR(F1028=2, F1028=6, F1028=7,F1028=8,F1028=12), E1028-B1028, ""))</f>
        <v>-3.3E-3</v>
      </c>
      <c r="Y1029" s="4">
        <v>-4.7292100691162259E-3</v>
      </c>
      <c r="AD1029" s="4">
        <f>IF(OR(F1028=1, F1028=3, F1028=4, F1028=5,F1028=9,F1028=10,F1028=11), D1028-C1028, IF(OR(F1028=2, F1028=6, F1028=7,F1028=8,F1028=12), C1028-D1028, ""))</f>
        <v>3.7000000000000002E-3</v>
      </c>
      <c r="AE1029" s="4">
        <v>1.4725100055681646E-3</v>
      </c>
      <c r="AJ1029" s="4">
        <f>IF(OR(F1028=1,F1028=2, F1028=3,F1028=9,F1028=11,F1028=12), C1028-E1028, IF(OR( F1028=4, F1028=5,F1028=6, F1028=7,F1028=8,F1028=10), E1028-C1028, ""))</f>
        <v>6.0999999999999995E-3</v>
      </c>
      <c r="AK1029" s="4">
        <v>1.0934740659319601E-3</v>
      </c>
      <c r="AP1029" s="4">
        <f>IF(OR(F1028=1, F1028=3,F1028=4, F1028=5,F1028=9,F1028=10,F1028=11), D1028-E1028, IF(OR(F1028=2,F1028=6, F1028=7,F1028=8,F1028=12), E1028-D1028, ""))</f>
        <v>-2.4000000000000002E-3</v>
      </c>
      <c r="AQ1029" s="4">
        <v>3.7903593963620457E-4</v>
      </c>
    </row>
    <row r="1030" spans="1:43" x14ac:dyDescent="0.3">
      <c r="A1030" s="1">
        <v>41325</v>
      </c>
      <c r="B1030" s="2">
        <v>5.9999999999999995E-4</v>
      </c>
      <c r="C1030" s="2">
        <v>-3.8999999999999998E-3</v>
      </c>
      <c r="D1030" s="2">
        <v>-4.0000000000000001E-3</v>
      </c>
      <c r="E1030" s="2">
        <v>6.8999999999999999E-3</v>
      </c>
      <c r="F1030">
        <f t="shared" si="50"/>
        <v>2</v>
      </c>
      <c r="G1030">
        <f t="shared" si="51"/>
        <v>2013</v>
      </c>
      <c r="L1030" s="4">
        <f>IF(OR(F1029=1, F1029=3, F1029=4, F1029=5, F1029=6,F1029=9,F1029=10,F1029=11), B1029-C1029, IF(OR(F1029=2, F1029=7,F1029=8,F1029=12), C1029-B1029, ""))</f>
        <v>-2.5000000000000005E-3</v>
      </c>
      <c r="M1030" s="4">
        <v>6.0900991405336818E-3</v>
      </c>
      <c r="R1030" s="4">
        <f>IF(OR(F1029=1, F1029=4, F1029=9,F1029=10,F1029=11), D1029-B1029, IF(OR(F1029=2,F1029=3,F1029=5,F1029=6, F1029=7,F1029=8,F1029=12), B1029-D1029, ""))</f>
        <v>1.5999999999999999E-3</v>
      </c>
      <c r="S1030" s="4">
        <v>9.0975945588696143E-4</v>
      </c>
      <c r="X1030" s="2">
        <f>IF(OR(F1029=1, F1029=3, F1029=4, F1029=5,F1029=9,F1029=10,F1029=11), B1029-E1029, IF(OR(F1029=2, F1029=6, F1029=7,F1029=8,F1029=12), E1029-B1029, ""))</f>
        <v>-5.3E-3</v>
      </c>
      <c r="Y1030" s="4">
        <v>5.1747733222243571E-3</v>
      </c>
      <c r="AD1030" s="4">
        <f>IF(OR(F1029=1, F1029=3, F1029=4, F1029=5,F1029=9,F1029=10,F1029=11), D1029-C1029, IF(OR(F1029=2, F1029=6, F1029=7,F1029=8,F1029=12), C1029-D1029, ""))</f>
        <v>-9.0000000000000063E-4</v>
      </c>
      <c r="AE1030" s="4">
        <v>6.9998585964206432E-3</v>
      </c>
      <c r="AJ1030" s="4">
        <f>IF(OR(F1029=1,F1029=2, F1029=3,F1029=9,F1029=11,F1029=12), C1029-E1029, IF(OR( F1029=4, F1029=5,F1029=6, F1029=7,F1029=8,F1029=10), E1029-C1029, ""))</f>
        <v>2.7999999999999995E-3</v>
      </c>
      <c r="AK1030" s="4">
        <v>9.1532581830932485E-4</v>
      </c>
      <c r="AP1030" s="4">
        <f>IF(OR(F1029=1, F1029=3,F1029=4, F1029=5,F1029=9,F1029=10,F1029=11), D1029-E1029, IF(OR(F1029=2,F1029=6, F1029=7,F1029=8,F1029=12), E1029-D1029, ""))</f>
        <v>-3.7000000000000002E-3</v>
      </c>
      <c r="AQ1030" s="4">
        <v>6.0845327781113186E-3</v>
      </c>
    </row>
    <row r="1031" spans="1:43" x14ac:dyDescent="0.3">
      <c r="A1031" s="1">
        <v>41326</v>
      </c>
      <c r="B1031" s="2">
        <v>-1.5299999999999999E-2</v>
      </c>
      <c r="C1031" s="2">
        <v>-2.1299999999999999E-2</v>
      </c>
      <c r="D1031" s="2">
        <v>-2.4899999999999999E-2</v>
      </c>
      <c r="E1031" s="2">
        <v>4.0000000000000002E-4</v>
      </c>
      <c r="F1031">
        <f t="shared" si="50"/>
        <v>2</v>
      </c>
      <c r="G1031">
        <f t="shared" si="51"/>
        <v>2013</v>
      </c>
      <c r="L1031" s="4">
        <f>IF(OR(F1030=1, F1030=3, F1030=4, F1030=5, F1030=6,F1030=9,F1030=10,F1030=11), B1030-C1030, IF(OR(F1030=2, F1030=7,F1030=8,F1030=12), C1030-B1030, ""))</f>
        <v>-4.4999999999999997E-3</v>
      </c>
      <c r="M1031" s="4">
        <v>5.734386873477923E-4</v>
      </c>
      <c r="R1031" s="4">
        <f>IF(OR(F1030=1, F1030=4, F1030=9,F1030=10,F1030=11), D1030-B1030, IF(OR(F1030=2,F1030=3,F1030=5,F1030=6, F1030=7,F1030=8,F1030=12), B1030-D1030, ""))</f>
        <v>4.5999999999999999E-3</v>
      </c>
      <c r="S1031" s="4">
        <v>-3.234250172608864E-3</v>
      </c>
      <c r="X1031" s="2">
        <f>IF(OR(F1030=1, F1030=3, F1030=4, F1030=5,F1030=9,F1030=10,F1030=11), B1030-E1030, IF(OR(F1030=2, F1030=6, F1030=7,F1030=8,F1030=12), E1030-B1030, ""))</f>
        <v>6.3E-3</v>
      </c>
      <c r="Y1031" s="4">
        <v>1.908535813427429E-3</v>
      </c>
      <c r="AD1031" s="4">
        <f>IF(OR(F1030=1, F1030=3, F1030=4, F1030=5,F1030=9,F1030=10,F1030=11), D1030-C1030, IF(OR(F1030=2, F1030=6, F1030=7,F1030=8,F1030=12), C1030-D1030, ""))</f>
        <v>1.0000000000000026E-4</v>
      </c>
      <c r="AE1031" s="4">
        <v>-2.6608114852610717E-3</v>
      </c>
      <c r="AJ1031" s="4">
        <f>IF(OR(F1030=1,F1030=2, F1030=3,F1030=9,F1030=11,F1030=12), C1030-E1030, IF(OR( F1030=4, F1030=5,F1030=6, F1030=7,F1030=8,F1030=10), E1030-C1030, ""))</f>
        <v>-1.0800000000000001E-2</v>
      </c>
      <c r="AK1031" s="4">
        <v>-1.3350971260796367E-3</v>
      </c>
      <c r="AP1031" s="4">
        <f>IF(OR(F1030=1, F1030=3,F1030=4, F1030=5,F1030=9,F1030=10,F1030=11), D1030-E1030, IF(OR(F1030=2,F1030=6, F1030=7,F1030=8,F1030=12), E1030-D1030, ""))</f>
        <v>1.09E-2</v>
      </c>
      <c r="AQ1031" s="4">
        <v>-1.325714359181435E-3</v>
      </c>
    </row>
    <row r="1032" spans="1:43" x14ac:dyDescent="0.3">
      <c r="A1032" s="1">
        <v>41327</v>
      </c>
      <c r="B1032" s="2">
        <v>-2.9999999999999997E-4</v>
      </c>
      <c r="C1032" s="2">
        <v>-3.3E-3</v>
      </c>
      <c r="D1032" s="2">
        <v>1.1000000000000001E-3</v>
      </c>
      <c r="E1032" s="2">
        <v>-1.6199999999999999E-2</v>
      </c>
      <c r="F1032">
        <f t="shared" si="50"/>
        <v>2</v>
      </c>
      <c r="G1032">
        <f t="shared" si="51"/>
        <v>2013</v>
      </c>
      <c r="L1032" s="4">
        <f>IF(OR(F1031=1, F1031=3, F1031=4, F1031=5, F1031=6,F1031=9,F1031=10,F1031=11), B1031-C1031, IF(OR(F1031=2, F1031=7,F1031=8,F1031=12), C1031-B1031, ""))</f>
        <v>-6.0000000000000001E-3</v>
      </c>
      <c r="M1032" s="4">
        <v>5.7851340725060549E-3</v>
      </c>
      <c r="R1032" s="4">
        <f>IF(OR(F1031=1, F1031=4, F1031=9,F1031=10,F1031=11), D1031-B1031, IF(OR(F1031=2,F1031=3,F1031=5,F1031=6, F1031=7,F1031=8,F1031=12), B1031-D1031, ""))</f>
        <v>9.5999999999999992E-3</v>
      </c>
      <c r="S1032" s="4">
        <v>-2.3068045170972816E-3</v>
      </c>
      <c r="X1032" s="2">
        <f>IF(OR(F1031=1, F1031=3, F1031=4, F1031=5,F1031=9,F1031=10,F1031=11), B1031-E1031, IF(OR(F1031=2, F1031=6, F1031=7,F1031=8,F1031=12), E1031-B1031, ""))</f>
        <v>1.5699999999999999E-2</v>
      </c>
      <c r="Y1032" s="4">
        <v>3.284471254711349E-3</v>
      </c>
      <c r="AD1032" s="4">
        <f>IF(OR(F1031=1, F1031=3, F1031=4, F1031=5,F1031=9,F1031=10,F1031=11), D1031-C1031, IF(OR(F1031=2, F1031=6, F1031=7,F1031=8,F1031=12), C1031-D1031, ""))</f>
        <v>3.599999999999999E-3</v>
      </c>
      <c r="AE1032" s="4">
        <v>3.4783295554087733E-3</v>
      </c>
      <c r="AJ1032" s="4">
        <f>IF(OR(F1031=1,F1031=2, F1031=3,F1031=9,F1031=11,F1031=12), C1031-E1031, IF(OR( F1031=4, F1031=5,F1031=6, F1031=7,F1031=8,F1031=10), E1031-C1031, ""))</f>
        <v>-2.1700000000000001E-2</v>
      </c>
      <c r="AK1032" s="4">
        <v>2.5006628177947059E-3</v>
      </c>
      <c r="AP1032" s="4">
        <f>IF(OR(F1031=1, F1031=3,F1031=4, F1031=5,F1031=9,F1031=10,F1031=11), D1031-E1031, IF(OR(F1031=2,F1031=6, F1031=7,F1031=8,F1031=12), E1031-D1031, ""))</f>
        <v>2.53E-2</v>
      </c>
      <c r="AQ1032" s="4">
        <v>9.7766673761406735E-4</v>
      </c>
    </row>
    <row r="1033" spans="1:43" x14ac:dyDescent="0.3">
      <c r="A1033" s="1">
        <v>41330</v>
      </c>
      <c r="B1033" s="2">
        <v>8.0000000000000004E-4</v>
      </c>
      <c r="C1033" s="2">
        <v>1.1999999999999999E-3</v>
      </c>
      <c r="D1033" s="2">
        <v>-2.5999999999999999E-3</v>
      </c>
      <c r="E1033" s="2">
        <v>-4.0000000000000002E-4</v>
      </c>
      <c r="F1033">
        <f t="shared" si="50"/>
        <v>2</v>
      </c>
      <c r="G1033">
        <f t="shared" si="51"/>
        <v>2013</v>
      </c>
      <c r="L1033" s="4">
        <f>IF(OR(F1032=1, F1032=3, F1032=4, F1032=5, F1032=6,F1032=9,F1032=10,F1032=11), B1032-C1032, IF(OR(F1032=2, F1032=7,F1032=8,F1032=12), C1032-B1032, ""))</f>
        <v>-3.0000000000000001E-3</v>
      </c>
      <c r="M1033" s="4">
        <v>2.7635074294788259E-3</v>
      </c>
      <c r="R1033" s="4">
        <f>IF(OR(F1032=1, F1032=4, F1032=9,F1032=10,F1032=11), D1032-B1032, IF(OR(F1032=2,F1032=3,F1032=5,F1032=6, F1032=7,F1032=8,F1032=12), B1032-D1032, ""))</f>
        <v>-1.4E-3</v>
      </c>
      <c r="S1033" s="4">
        <v>2.9303189240916828E-4</v>
      </c>
      <c r="X1033" s="2">
        <f>IF(OR(F1032=1, F1032=3, F1032=4, F1032=5,F1032=9,F1032=10,F1032=11), B1032-E1032, IF(OR(F1032=2, F1032=6, F1032=7,F1032=8,F1032=12), E1032-B1032, ""))</f>
        <v>-1.5899999999999997E-2</v>
      </c>
      <c r="Y1033" s="4">
        <v>3.5095900293991939E-3</v>
      </c>
      <c r="AD1033" s="4">
        <f>IF(OR(F1032=1, F1032=3, F1032=4, F1032=5,F1032=9,F1032=10,F1032=11), D1032-C1032, IF(OR(F1032=2, F1032=6, F1032=7,F1032=8,F1032=12), C1032-D1032, ""))</f>
        <v>-4.4000000000000003E-3</v>
      </c>
      <c r="AE1033" s="4">
        <v>3.0565393218879942E-3</v>
      </c>
      <c r="AJ1033" s="4">
        <f>IF(OR(F1032=1,F1032=2, F1032=3,F1032=9,F1032=11,F1032=12), C1032-E1032, IF(OR( F1032=4, F1032=5,F1032=6, F1032=7,F1032=8,F1032=10), E1032-C1032, ""))</f>
        <v>1.2899999999999998E-2</v>
      </c>
      <c r="AK1033" s="4">
        <v>-7.4608259992036807E-4</v>
      </c>
      <c r="AP1033" s="4">
        <f>IF(OR(F1032=1, F1032=3,F1032=4, F1032=5,F1032=9,F1032=10,F1032=11), D1032-E1032, IF(OR(F1032=2,F1032=6, F1032=7,F1032=8,F1032=12), E1032-D1032, ""))</f>
        <v>-1.7299999999999999E-2</v>
      </c>
      <c r="AQ1033" s="4">
        <v>3.8026219218083622E-3</v>
      </c>
    </row>
    <row r="1034" spans="1:43" x14ac:dyDescent="0.3">
      <c r="A1034" s="1">
        <v>41331</v>
      </c>
      <c r="B1034" s="2">
        <v>-1.6E-2</v>
      </c>
      <c r="C1034" s="2">
        <v>-2.2200000000000001E-2</v>
      </c>
      <c r="D1034" s="2">
        <v>-1.6E-2</v>
      </c>
      <c r="E1034" s="2">
        <v>8.0000000000000004E-4</v>
      </c>
      <c r="F1034">
        <f t="shared" si="50"/>
        <v>2</v>
      </c>
      <c r="G1034">
        <f t="shared" si="51"/>
        <v>2013</v>
      </c>
      <c r="L1034" s="4">
        <f>IF(OR(F1033=1, F1033=3, F1033=4, F1033=5, F1033=6,F1033=9,F1033=10,F1033=11), B1033-C1033, IF(OR(F1033=2, F1033=7,F1033=8,F1033=12), C1033-B1033, ""))</f>
        <v>3.9999999999999986E-4</v>
      </c>
      <c r="M1034" s="4">
        <v>-7.126245784458275E-4</v>
      </c>
      <c r="R1034" s="4">
        <f>IF(OR(F1033=1, F1033=4, F1033=9,F1033=10,F1033=11), D1033-B1033, IF(OR(F1033=2,F1033=3,F1033=5,F1033=6, F1033=7,F1033=8,F1033=12), B1033-D1033, ""))</f>
        <v>3.3999999999999998E-3</v>
      </c>
      <c r="S1034" s="4">
        <v>-2.459989385973861E-4</v>
      </c>
      <c r="X1034" s="2">
        <f>IF(OR(F1033=1, F1033=3, F1033=4, F1033=5,F1033=9,F1033=10,F1033=11), B1033-E1033, IF(OR(F1033=2, F1033=6, F1033=7,F1033=8,F1033=12), E1033-B1033, ""))</f>
        <v>-1.2000000000000001E-3</v>
      </c>
      <c r="Y1034" s="4">
        <v>-4.6130286657758771E-4</v>
      </c>
      <c r="AD1034" s="4">
        <f>IF(OR(F1033=1, F1033=3, F1033=4, F1033=5,F1033=9,F1033=10,F1033=11), D1033-C1033, IF(OR(F1033=2, F1033=6, F1033=7,F1033=8,F1033=12), C1033-D1033, ""))</f>
        <v>3.7999999999999996E-3</v>
      </c>
      <c r="AE1034" s="4">
        <v>-9.5862351704321361E-4</v>
      </c>
      <c r="AJ1034" s="4">
        <f>IF(OR(F1033=1,F1033=2, F1033=3,F1033=9,F1033=11,F1033=12), C1033-E1033, IF(OR( F1033=4, F1033=5,F1033=6, F1033=7,F1033=8,F1033=10), E1033-C1033, ""))</f>
        <v>1.5999999999999999E-3</v>
      </c>
      <c r="AK1034" s="4">
        <v>-2.513217118682398E-4</v>
      </c>
      <c r="AP1034" s="4">
        <f>IF(OR(F1033=1, F1033=3,F1033=4, F1033=5,F1033=9,F1033=10,F1033=11), D1033-E1033, IF(OR(F1033=2,F1033=6, F1033=7,F1033=8,F1033=12), E1033-D1033, ""))</f>
        <v>2.1999999999999997E-3</v>
      </c>
      <c r="AQ1034" s="4">
        <v>-7.0730180517497381E-4</v>
      </c>
    </row>
    <row r="1035" spans="1:43" x14ac:dyDescent="0.3">
      <c r="A1035" s="1">
        <v>41332</v>
      </c>
      <c r="B1035" s="2">
        <v>6.1999999999999998E-3</v>
      </c>
      <c r="C1035" s="2">
        <v>7.4999999999999997E-3</v>
      </c>
      <c r="D1035" s="2">
        <v>7.1999999999999998E-3</v>
      </c>
      <c r="E1035" s="2">
        <v>-1.6400000000000001E-2</v>
      </c>
      <c r="F1035">
        <f t="shared" si="50"/>
        <v>2</v>
      </c>
      <c r="G1035">
        <f t="shared" si="51"/>
        <v>2013</v>
      </c>
      <c r="L1035" s="4">
        <f>IF(OR(F1034=1, F1034=3, F1034=4, F1034=5, F1034=6,F1034=9,F1034=10,F1034=11), B1034-C1034, IF(OR(F1034=2, F1034=7,F1034=8,F1034=12), C1034-B1034, ""))</f>
        <v>-6.2000000000000006E-3</v>
      </c>
      <c r="M1035" s="4">
        <v>5.6222485161200667E-4</v>
      </c>
      <c r="R1035" s="4">
        <f>IF(OR(F1034=1, F1034=4, F1034=9,F1034=10,F1034=11), D1034-B1034, IF(OR(F1034=2,F1034=3,F1034=5,F1034=6, F1034=7,F1034=8,F1034=12), B1034-D1034, ""))</f>
        <v>0</v>
      </c>
      <c r="S1035" s="4">
        <v>-2.3403176460043097E-3</v>
      </c>
      <c r="X1035" s="2">
        <f>IF(OR(F1034=1, F1034=3, F1034=4, F1034=5,F1034=9,F1034=10,F1034=11), B1034-E1034, IF(OR(F1034=2, F1034=6, F1034=7,F1034=8,F1034=12), E1034-B1034, ""))</f>
        <v>1.6799999999999999E-2</v>
      </c>
      <c r="Y1035" s="4">
        <v>1.6659854732569172E-3</v>
      </c>
      <c r="AD1035" s="4">
        <f>IF(OR(F1034=1, F1034=3, F1034=4, F1034=5,F1034=9,F1034=10,F1034=11), D1034-C1034, IF(OR(F1034=2, F1034=6, F1034=7,F1034=8,F1034=12), C1034-D1034, ""))</f>
        <v>-6.2000000000000006E-3</v>
      </c>
      <c r="AE1035" s="4">
        <v>2.9025424976163164E-3</v>
      </c>
      <c r="AJ1035" s="4">
        <f>IF(OR(F1034=1,F1034=2, F1034=3,F1034=9,F1034=11,F1034=12), C1034-E1034, IF(OR( F1034=4, F1034=5,F1034=6, F1034=7,F1034=8,F1034=10), E1034-C1034, ""))</f>
        <v>-2.3E-2</v>
      </c>
      <c r="AK1035" s="4">
        <v>1.1037606216449105E-3</v>
      </c>
      <c r="AP1035" s="4">
        <f>IF(OR(F1034=1, F1034=3,F1034=4, F1034=5,F1034=9,F1034=10,F1034=11), D1034-E1034, IF(OR(F1034=2,F1034=6, F1034=7,F1034=8,F1034=12), E1034-D1034, ""))</f>
        <v>1.6799999999999999E-2</v>
      </c>
      <c r="AQ1035" s="4">
        <v>4.0063031192612269E-3</v>
      </c>
    </row>
    <row r="1036" spans="1:43" x14ac:dyDescent="0.3">
      <c r="A1036" s="1">
        <v>41333</v>
      </c>
      <c r="B1036" s="2">
        <v>-1.7899999999999999E-2</v>
      </c>
      <c r="C1036" s="2">
        <v>-3.49E-2</v>
      </c>
      <c r="D1036" s="2">
        <v>-3.7100000000000001E-2</v>
      </c>
      <c r="E1036" s="2">
        <v>7.1999999999999998E-3</v>
      </c>
      <c r="F1036">
        <f t="shared" si="50"/>
        <v>2</v>
      </c>
      <c r="G1036">
        <f t="shared" si="51"/>
        <v>2013</v>
      </c>
      <c r="L1036" s="4">
        <f>IF(OR(F1035=1, F1035=3, F1035=4, F1035=5, F1035=6,F1035=9,F1035=10,F1035=11), B1035-C1035, IF(OR(F1035=2, F1035=7,F1035=8,F1035=12), C1035-B1035, ""))</f>
        <v>1.2999999999999999E-3</v>
      </c>
      <c r="M1036" s="4">
        <v>5.3198680198555531E-3</v>
      </c>
      <c r="R1036" s="4">
        <f>IF(OR(F1035=1, F1035=4, F1035=9,F1035=10,F1035=11), D1035-B1035, IF(OR(F1035=2,F1035=3,F1035=5,F1035=6, F1035=7,F1035=8,F1035=12), B1035-D1035, ""))</f>
        <v>-1E-3</v>
      </c>
      <c r="S1036" s="4">
        <v>-2.1341386766536193E-3</v>
      </c>
      <c r="X1036" s="2">
        <f>IF(OR(F1035=1, F1035=3, F1035=4, F1035=5,F1035=9,F1035=10,F1035=11), B1035-E1035, IF(OR(F1035=2, F1035=6, F1035=7,F1035=8,F1035=12), E1035-B1035, ""))</f>
        <v>-2.2600000000000002E-2</v>
      </c>
      <c r="Y1036" s="4">
        <v>6.2279710905622614E-3</v>
      </c>
      <c r="AD1036" s="4">
        <f>IF(OR(F1035=1, F1035=3, F1035=4, F1035=5,F1035=9,F1035=10,F1035=11), D1035-C1035, IF(OR(F1035=2, F1035=6, F1035=7,F1035=8,F1035=12), C1035-D1035, ""))</f>
        <v>2.9999999999999992E-4</v>
      </c>
      <c r="AE1036" s="4">
        <v>7.4540066965091724E-3</v>
      </c>
      <c r="AJ1036" s="4">
        <f>IF(OR(F1035=1,F1035=2, F1035=3,F1035=9,F1035=11,F1035=12), C1035-E1035, IF(OR( F1035=4, F1035=5,F1035=6, F1035=7,F1035=8,F1035=10), E1035-C1035, ""))</f>
        <v>2.3900000000000001E-2</v>
      </c>
      <c r="AK1036" s="4">
        <v>9.0810307070670823E-4</v>
      </c>
      <c r="AP1036" s="4">
        <f>IF(OR(F1035=1, F1035=3,F1035=4, F1035=5,F1035=9,F1035=10,F1035=11), D1035-E1035, IF(OR(F1035=2,F1035=6, F1035=7,F1035=8,F1035=12), E1035-D1035, ""))</f>
        <v>-2.3600000000000003E-2</v>
      </c>
      <c r="AQ1036" s="4">
        <v>8.3621097672158806E-3</v>
      </c>
    </row>
    <row r="1037" spans="1:43" x14ac:dyDescent="0.3">
      <c r="A1037" s="1">
        <v>41334</v>
      </c>
      <c r="B1037" s="2">
        <v>4.7000000000000002E-3</v>
      </c>
      <c r="C1037" s="2">
        <v>7.1999999999999998E-3</v>
      </c>
      <c r="D1037" s="2">
        <v>4.5999999999999999E-3</v>
      </c>
      <c r="E1037" s="2">
        <v>-1.52E-2</v>
      </c>
      <c r="F1037">
        <f t="shared" si="50"/>
        <v>3</v>
      </c>
      <c r="G1037">
        <f t="shared" si="51"/>
        <v>2013</v>
      </c>
      <c r="L1037" s="4">
        <f>IF(OR(F1036=1, F1036=3, F1036=4, F1036=5, F1036=6,F1036=9,F1036=10,F1036=11), B1036-C1036, IF(OR(F1036=2, F1036=7,F1036=8,F1036=12), C1036-B1036, ""))</f>
        <v>-1.7000000000000001E-2</v>
      </c>
      <c r="M1037" s="4">
        <v>9.97975027256277E-4</v>
      </c>
      <c r="R1037" s="4">
        <f>IF(OR(F1036=1, F1036=4, F1036=9,F1036=10,F1036=11), D1036-B1036, IF(OR(F1036=2,F1036=3,F1036=5,F1036=6, F1036=7,F1036=8,F1036=12), B1036-D1036, ""))</f>
        <v>1.9200000000000002E-2</v>
      </c>
      <c r="S1037" s="4">
        <v>4.3653434101311008E-3</v>
      </c>
      <c r="X1037" s="2">
        <f>IF(OR(F1036=1, F1036=3, F1036=4, F1036=5,F1036=9,F1036=10,F1036=11), B1036-E1036, IF(OR(F1036=2, F1036=6, F1036=7,F1036=8,F1036=12), E1036-B1036, ""))</f>
        <v>2.5099999999999997E-2</v>
      </c>
      <c r="Y1037" s="4">
        <v>1.6524973702781789E-3</v>
      </c>
      <c r="AD1037" s="4">
        <f>IF(OR(F1036=1, F1036=3, F1036=4, F1036=5,F1036=9,F1036=10,F1036=11), D1036-C1036, IF(OR(F1036=2, F1036=6, F1036=7,F1036=8,F1036=12), C1036-D1036, ""))</f>
        <v>2.2000000000000006E-3</v>
      </c>
      <c r="AE1037" s="4">
        <v>-3.3673683828748238E-3</v>
      </c>
      <c r="AJ1037" s="4">
        <f>IF(OR(F1036=1,F1036=2, F1036=3,F1036=9,F1036=11,F1036=12), C1036-E1036, IF(OR( F1036=4, F1036=5,F1036=6, F1036=7,F1036=8,F1036=10), E1036-C1036, ""))</f>
        <v>-4.2099999999999999E-2</v>
      </c>
      <c r="AK1037" s="4">
        <v>6.5452234302190195E-4</v>
      </c>
      <c r="AP1037" s="4">
        <f>IF(OR(F1036=1, F1036=3,F1036=4, F1036=5,F1036=9,F1036=10,F1036=11), D1036-E1036, IF(OR(F1036=2,F1036=6, F1036=7,F1036=8,F1036=12), E1036-D1036, ""))</f>
        <v>4.4299999999999999E-2</v>
      </c>
      <c r="AQ1037" s="4">
        <v>-2.7128460398529218E-3</v>
      </c>
    </row>
    <row r="1038" spans="1:43" x14ac:dyDescent="0.3">
      <c r="A1038" s="1">
        <v>41337</v>
      </c>
      <c r="B1038" s="2">
        <v>-3.7000000000000002E-3</v>
      </c>
      <c r="C1038" s="2">
        <v>1E-3</v>
      </c>
      <c r="D1038" s="2">
        <v>3.0999999999999999E-3</v>
      </c>
      <c r="E1038" s="2">
        <v>3.0000000000000001E-3</v>
      </c>
      <c r="F1038">
        <f t="shared" si="50"/>
        <v>3</v>
      </c>
      <c r="G1038">
        <f t="shared" si="51"/>
        <v>2013</v>
      </c>
      <c r="L1038" s="4">
        <f>IF(OR(F1037=1, F1037=3, F1037=4, F1037=5, F1037=6,F1037=9,F1037=10,F1037=11), B1037-C1037, IF(OR(F1037=2, F1037=7,F1037=8,F1037=12), C1037-B1037, ""))</f>
        <v>-2.4999999999999996E-3</v>
      </c>
      <c r="M1038" s="4">
        <v>2.3365449505634538E-3</v>
      </c>
      <c r="R1038" s="4">
        <f>IF(OR(F1037=1, F1037=4, F1037=9,F1037=10,F1037=11), D1037-B1037, IF(OR(F1037=2,F1037=3,F1037=5,F1037=6, F1037=7,F1037=8,F1037=12), B1037-D1037, ""))</f>
        <v>1.0000000000000026E-4</v>
      </c>
      <c r="S1038" s="4">
        <v>-2.222740447408294E-3</v>
      </c>
      <c r="X1038" s="2">
        <f>IF(OR(F1037=1, F1037=3, F1037=4, F1037=5,F1037=9,F1037=10,F1037=11), B1037-E1037, IF(OR(F1037=2, F1037=6, F1037=7,F1037=8,F1037=12), E1037-B1037, ""))</f>
        <v>1.9900000000000001E-2</v>
      </c>
      <c r="Y1038" s="4">
        <v>3.6897302653131998E-4</v>
      </c>
      <c r="AD1038" s="4">
        <f>IF(OR(F1037=1, F1037=3, F1037=4, F1037=5,F1037=9,F1037=10,F1037=11), D1037-C1037, IF(OR(F1037=2, F1037=6, F1037=7,F1037=8,F1037=12), C1037-D1037, ""))</f>
        <v>-2.5999999999999999E-3</v>
      </c>
      <c r="AE1038" s="4">
        <v>4.5592853979717482E-3</v>
      </c>
      <c r="AJ1038" s="4">
        <f>IF(OR(F1037=1,F1037=2, F1037=3,F1037=9,F1037=11,F1037=12), C1037-E1037, IF(OR( F1037=4, F1037=5,F1037=6, F1037=7,F1037=8,F1037=10), E1037-C1037, ""))</f>
        <v>2.24E-2</v>
      </c>
      <c r="AK1038" s="4">
        <v>-1.9675719240321342E-3</v>
      </c>
      <c r="AP1038" s="4">
        <f>IF(OR(F1037=1, F1037=3,F1037=4, F1037=5,F1037=9,F1037=10,F1037=11), D1037-E1037, IF(OR(F1037=2,F1037=6, F1037=7,F1037=8,F1037=12), E1037-D1037, ""))</f>
        <v>1.9799999999999998E-2</v>
      </c>
      <c r="AQ1038" s="4">
        <v>2.5917134739396139E-3</v>
      </c>
    </row>
    <row r="1039" spans="1:43" x14ac:dyDescent="0.3">
      <c r="A1039" s="1">
        <v>41338</v>
      </c>
      <c r="B1039" s="2">
        <v>1.4999999999999999E-2</v>
      </c>
      <c r="C1039" s="2">
        <v>1.5800000000000002E-2</v>
      </c>
      <c r="D1039" s="2">
        <v>1.8700000000000001E-2</v>
      </c>
      <c r="E1039" s="2">
        <v>-2.0999999999999999E-3</v>
      </c>
      <c r="F1039">
        <f t="shared" si="50"/>
        <v>3</v>
      </c>
      <c r="G1039">
        <f t="shared" si="51"/>
        <v>2013</v>
      </c>
      <c r="L1039" s="4">
        <f>IF(OR(F1038=1, F1038=3, F1038=4, F1038=5, F1038=6,F1038=9,F1038=10,F1038=11), B1038-C1038, IF(OR(F1038=2, F1038=7,F1038=8,F1038=12), C1038-B1038, ""))</f>
        <v>-4.7000000000000002E-3</v>
      </c>
      <c r="M1039" s="4">
        <v>2.5609749765948034E-3</v>
      </c>
      <c r="R1039" s="4">
        <f>IF(OR(F1038=1, F1038=4, F1038=9,F1038=10,F1038=11), D1038-B1038, IF(OR(F1038=2,F1038=3,F1038=5,F1038=6, F1038=7,F1038=8,F1038=12), B1038-D1038, ""))</f>
        <v>-6.8000000000000005E-3</v>
      </c>
      <c r="S1039" s="4">
        <v>6.0000443968965004E-4</v>
      </c>
      <c r="X1039" s="2">
        <f>IF(OR(F1038=1, F1038=3, F1038=4, F1038=5,F1038=9,F1038=10,F1038=11), B1038-E1038, IF(OR(F1038=2, F1038=6, F1038=7,F1038=8,F1038=12), E1038-B1038, ""))</f>
        <v>-6.7000000000000002E-3</v>
      </c>
      <c r="Y1039" s="4">
        <v>1.9692555098887064E-3</v>
      </c>
      <c r="AD1039" s="4">
        <f>IF(OR(F1038=1, F1038=3, F1038=4, F1038=5,F1038=9,F1038=10,F1038=11), D1038-C1038, IF(OR(F1038=2, F1038=6, F1038=7,F1038=8,F1038=12), C1038-D1038, ""))</f>
        <v>2.0999999999999999E-3</v>
      </c>
      <c r="AE1039" s="4">
        <v>1.9609705369051534E-3</v>
      </c>
      <c r="AJ1039" s="4">
        <f>IF(OR(F1038=1,F1038=2, F1038=3,F1038=9,F1038=11,F1038=12), C1038-E1038, IF(OR( F1038=4, F1038=5,F1038=6, F1038=7,F1038=8,F1038=10), E1038-C1038, ""))</f>
        <v>-2E-3</v>
      </c>
      <c r="AK1039" s="4">
        <v>-5.9171946670609683E-4</v>
      </c>
      <c r="AP1039" s="4">
        <f>IF(OR(F1038=1, F1038=3,F1038=4, F1038=5,F1038=9,F1038=10,F1038=11), D1038-E1038, IF(OR(F1038=2,F1038=6, F1038=7,F1038=8,F1038=12), E1038-D1038, ""))</f>
        <v>9.9999999999999829E-5</v>
      </c>
      <c r="AQ1039" s="4">
        <v>1.3692510701990566E-3</v>
      </c>
    </row>
    <row r="1040" spans="1:43" x14ac:dyDescent="0.3">
      <c r="A1040" s="1">
        <v>41339</v>
      </c>
      <c r="B1040" s="2">
        <v>5.8999999999999999E-3</v>
      </c>
      <c r="C1040" s="2">
        <v>7.6E-3</v>
      </c>
      <c r="D1040" s="2">
        <v>7.1000000000000004E-3</v>
      </c>
      <c r="E1040" s="2">
        <v>1.4E-2</v>
      </c>
      <c r="F1040">
        <f t="shared" si="50"/>
        <v>3</v>
      </c>
      <c r="G1040">
        <f t="shared" si="51"/>
        <v>2013</v>
      </c>
      <c r="L1040" s="4">
        <f>IF(OR(F1039=1, F1039=3, F1039=4, F1039=5, F1039=6,F1039=9,F1039=10,F1039=11), B1039-C1039, IF(OR(F1039=2, F1039=7,F1039=8,F1039=12), C1039-B1039, ""))</f>
        <v>-8.000000000000021E-4</v>
      </c>
      <c r="M1040" s="4">
        <v>-3.3650391472048319E-3</v>
      </c>
      <c r="R1040" s="4">
        <f>IF(OR(F1039=1, F1039=4, F1039=9,F1039=10,F1039=11), D1039-B1039, IF(OR(F1039=2,F1039=3,F1039=5,F1039=6, F1039=7,F1039=8,F1039=12), B1039-D1039, ""))</f>
        <v>-3.7000000000000019E-3</v>
      </c>
      <c r="S1040" s="4">
        <v>1.2765235952108909E-3</v>
      </c>
      <c r="X1040" s="2">
        <f>IF(OR(F1039=1, F1039=3, F1039=4, F1039=5,F1039=9,F1039=10,F1039=11), B1039-E1039, IF(OR(F1039=2, F1039=6, F1039=7,F1039=8,F1039=12), E1039-B1039, ""))</f>
        <v>1.7100000000000001E-2</v>
      </c>
      <c r="Y1040" s="4">
        <v>-1.7797310247799954E-3</v>
      </c>
      <c r="AD1040" s="4">
        <f>IF(OR(F1039=1, F1039=3, F1039=4, F1039=5,F1039=9,F1039=10,F1039=11), D1039-C1039, IF(OR(F1039=2, F1039=6, F1039=7,F1039=8,F1039=12), C1039-D1039, ""))</f>
        <v>2.8999999999999998E-3</v>
      </c>
      <c r="AE1040" s="4">
        <v>-4.6415627424157228E-3</v>
      </c>
      <c r="AJ1040" s="4">
        <f>IF(OR(F1039=1,F1039=2, F1039=3,F1039=9,F1039=11,F1039=12), C1039-E1039, IF(OR( F1039=4, F1039=5,F1039=6, F1039=7,F1039=8,F1039=10), E1039-C1039, ""))</f>
        <v>1.7900000000000003E-2</v>
      </c>
      <c r="AK1040" s="4">
        <v>1.5853081224248364E-3</v>
      </c>
      <c r="AP1040" s="4">
        <f>IF(OR(F1039=1, F1039=3,F1039=4, F1039=5,F1039=9,F1039=10,F1039=11), D1039-E1039, IF(OR(F1039=2,F1039=6, F1039=7,F1039=8,F1039=12), E1039-D1039, ""))</f>
        <v>2.0800000000000003E-2</v>
      </c>
      <c r="AQ1040" s="4">
        <v>-3.0562546199908863E-3</v>
      </c>
    </row>
    <row r="1041" spans="1:43" x14ac:dyDescent="0.3">
      <c r="A1041" s="1">
        <v>41340</v>
      </c>
      <c r="B1041" s="2">
        <v>7.7000000000000002E-3</v>
      </c>
      <c r="C1041" s="2">
        <v>8.6E-3</v>
      </c>
      <c r="D1041" s="2">
        <v>7.9000000000000008E-3</v>
      </c>
      <c r="E1041" s="2">
        <v>5.7000000000000002E-3</v>
      </c>
      <c r="F1041">
        <f t="shared" si="50"/>
        <v>3</v>
      </c>
      <c r="G1041">
        <f t="shared" si="51"/>
        <v>2013</v>
      </c>
      <c r="L1041" s="4">
        <f>IF(OR(F1040=1, F1040=3, F1040=4, F1040=5, F1040=6,F1040=9,F1040=10,F1040=11), B1040-C1040, IF(OR(F1040=2, F1040=7,F1040=8,F1040=12), C1040-B1040, ""))</f>
        <v>-1.7000000000000001E-3</v>
      </c>
      <c r="M1041" s="4">
        <v>2.738664244767602E-3</v>
      </c>
      <c r="R1041" s="4">
        <f>IF(OR(F1040=1, F1040=4, F1040=9,F1040=10,F1040=11), D1040-B1040, IF(OR(F1040=2,F1040=3,F1040=5,F1040=6, F1040=7,F1040=8,F1040=12), B1040-D1040, ""))</f>
        <v>-1.2000000000000005E-3</v>
      </c>
      <c r="S1041" s="4">
        <v>-2.3967491912544707E-3</v>
      </c>
      <c r="X1041" s="2">
        <f>IF(OR(F1040=1, F1040=3, F1040=4, F1040=5,F1040=9,F1040=10,F1040=11), B1040-E1040, IF(OR(F1040=2, F1040=6, F1040=7,F1040=8,F1040=12), E1040-B1040, ""))</f>
        <v>-8.0999999999999996E-3</v>
      </c>
      <c r="Y1041" s="4">
        <v>1.6649352056278821E-3</v>
      </c>
      <c r="AD1041" s="4">
        <f>IF(OR(F1040=1, F1040=3, F1040=4, F1040=5,F1040=9,F1040=10,F1040=11), D1040-C1040, IF(OR(F1040=2, F1040=6, F1040=7,F1040=8,F1040=12), C1040-D1040, ""))</f>
        <v>-4.9999999999999958E-4</v>
      </c>
      <c r="AE1041" s="4">
        <v>5.1354134360220727E-3</v>
      </c>
      <c r="AJ1041" s="4">
        <f>IF(OR(F1040=1,F1040=2, F1040=3,F1040=9,F1040=11,F1040=12), C1040-E1040, IF(OR( F1040=4, F1040=5,F1040=6, F1040=7,F1040=8,F1040=10), E1040-C1040, ""))</f>
        <v>-6.4000000000000003E-3</v>
      </c>
      <c r="AK1041" s="4">
        <v>-1.0737290391397199E-3</v>
      </c>
      <c r="AP1041" s="4">
        <f>IF(OR(F1040=1, F1040=3,F1040=4, F1040=5,F1040=9,F1040=10,F1040=11), D1040-E1040, IF(OR(F1040=2,F1040=6, F1040=7,F1040=8,F1040=12), E1040-D1040, ""))</f>
        <v>-6.8999999999999999E-3</v>
      </c>
      <c r="AQ1041" s="4">
        <v>4.0616843968823528E-3</v>
      </c>
    </row>
    <row r="1042" spans="1:43" x14ac:dyDescent="0.3">
      <c r="A1042" s="1">
        <v>41341</v>
      </c>
      <c r="B1042" s="2">
        <v>1.41E-2</v>
      </c>
      <c r="C1042" s="2">
        <v>2.3E-2</v>
      </c>
      <c r="D1042" s="2">
        <v>1.9E-2</v>
      </c>
      <c r="E1042" s="2">
        <v>8.3999999999999995E-3</v>
      </c>
      <c r="F1042">
        <f t="shared" si="50"/>
        <v>3</v>
      </c>
      <c r="G1042">
        <f t="shared" si="51"/>
        <v>2013</v>
      </c>
      <c r="L1042" s="4">
        <f>IF(OR(F1041=1, F1041=3, F1041=4, F1041=5, F1041=6,F1041=9,F1041=10,F1041=11), B1041-C1041, IF(OR(F1041=2, F1041=7,F1041=8,F1041=12), C1041-B1041, ""))</f>
        <v>-8.9999999999999976E-4</v>
      </c>
      <c r="M1042" s="4">
        <v>7.9418433580842381E-3</v>
      </c>
      <c r="R1042" s="4">
        <f>IF(OR(F1041=1, F1041=4, F1041=9,F1041=10,F1041=11), D1041-B1041, IF(OR(F1041=2,F1041=3,F1041=5,F1041=6, F1041=7,F1041=8,F1041=12), B1041-D1041, ""))</f>
        <v>-2.0000000000000052E-4</v>
      </c>
      <c r="S1042" s="4">
        <v>-3.9647155731939651E-3</v>
      </c>
      <c r="X1042" s="2">
        <f>IF(OR(F1041=1, F1041=3, F1041=4, F1041=5,F1041=9,F1041=10,F1041=11), B1041-E1041, IF(OR(F1041=2, F1041=6, F1041=7,F1041=8,F1041=12), E1041-B1041, ""))</f>
        <v>2E-3</v>
      </c>
      <c r="Y1042" s="4">
        <v>5.7574186784066428E-3</v>
      </c>
      <c r="AD1042" s="4">
        <f>IF(OR(F1041=1, F1041=3, F1041=4, F1041=5,F1041=9,F1041=10,F1041=11), D1041-C1041, IF(OR(F1041=2, F1041=6, F1041=7,F1041=8,F1041=12), C1041-D1041, ""))</f>
        <v>-6.9999999999999923E-4</v>
      </c>
      <c r="AE1042" s="4">
        <v>1.1906558931278203E-2</v>
      </c>
      <c r="AJ1042" s="4">
        <f>IF(OR(F1041=1,F1041=2, F1041=3,F1041=9,F1041=11,F1041=12), C1041-E1041, IF(OR( F1041=4, F1041=5,F1041=6, F1041=7,F1041=8,F1041=10), E1041-C1041, ""))</f>
        <v>2.8999999999999998E-3</v>
      </c>
      <c r="AK1042" s="4">
        <v>-2.1844246796775949E-3</v>
      </c>
      <c r="AP1042" s="4">
        <f>IF(OR(F1041=1, F1041=3,F1041=4, F1041=5,F1041=9,F1041=10,F1041=11), D1041-E1041, IF(OR(F1041=2,F1041=6, F1041=7,F1041=8,F1041=12), E1041-D1041, ""))</f>
        <v>2.2000000000000006E-3</v>
      </c>
      <c r="AQ1042" s="4">
        <v>9.7221342516006087E-3</v>
      </c>
    </row>
    <row r="1043" spans="1:43" x14ac:dyDescent="0.3">
      <c r="A1043" s="1">
        <v>41344</v>
      </c>
      <c r="B1043" s="2">
        <v>-5.9999999999999995E-4</v>
      </c>
      <c r="C1043" s="2">
        <v>1E-3</v>
      </c>
      <c r="D1043" s="2">
        <v>-2.5999999999999999E-3</v>
      </c>
      <c r="E1043" s="2">
        <v>1.3899999999999999E-2</v>
      </c>
      <c r="F1043">
        <f t="shared" si="50"/>
        <v>3</v>
      </c>
      <c r="G1043">
        <f t="shared" si="51"/>
        <v>2013</v>
      </c>
      <c r="L1043" s="4">
        <f>IF(OR(F1042=1, F1042=3, F1042=4, F1042=5, F1042=6,F1042=9,F1042=10,F1042=11), B1042-C1042, IF(OR(F1042=2, F1042=7,F1042=8,F1042=12), C1042-B1042, ""))</f>
        <v>-8.8999999999999999E-3</v>
      </c>
      <c r="M1043" s="4">
        <v>-7.0620145104326778E-4</v>
      </c>
      <c r="R1043" s="4">
        <f>IF(OR(F1042=1, F1042=4, F1042=9,F1042=10,F1042=11), D1042-B1042, IF(OR(F1042=2,F1042=3,F1042=5,F1042=6, F1042=7,F1042=8,F1042=12), B1042-D1042, ""))</f>
        <v>-4.8999999999999998E-3</v>
      </c>
      <c r="S1043" s="4">
        <v>-1.9128279347877379E-3</v>
      </c>
      <c r="X1043" s="2">
        <f>IF(OR(F1042=1, F1042=3, F1042=4, F1042=5,F1042=9,F1042=10,F1042=11), B1042-E1042, IF(OR(F1042=2, F1042=6, F1042=7,F1042=8,F1042=12), E1042-B1042, ""))</f>
        <v>5.7000000000000002E-3</v>
      </c>
      <c r="Y1043" s="4">
        <v>-6.4158647373038162E-4</v>
      </c>
      <c r="AD1043" s="4">
        <f>IF(OR(F1042=1, F1042=3, F1042=4, F1042=5,F1042=9,F1042=10,F1042=11), D1042-C1042, IF(OR(F1042=2, F1042=6, F1042=7,F1042=8,F1042=12), C1042-D1042, ""))</f>
        <v>-4.0000000000000001E-3</v>
      </c>
      <c r="AE1043" s="4">
        <v>1.20662648374447E-3</v>
      </c>
      <c r="AJ1043" s="4">
        <f>IF(OR(F1042=1,F1042=2, F1042=3,F1042=9,F1042=11,F1042=12), C1042-E1042, IF(OR( F1042=4, F1042=5,F1042=6, F1042=7,F1042=8,F1042=10), E1042-C1042, ""))</f>
        <v>1.46E-2</v>
      </c>
      <c r="AK1043" s="4">
        <v>6.461497731288622E-5</v>
      </c>
      <c r="AP1043" s="4">
        <f>IF(OR(F1042=1, F1042=3,F1042=4, F1042=5,F1042=9,F1042=10,F1042=11), D1042-E1042, IF(OR(F1042=2,F1042=6, F1042=7,F1042=8,F1042=12), E1042-D1042, ""))</f>
        <v>1.06E-2</v>
      </c>
      <c r="AQ1043" s="4">
        <v>1.2712414610573561E-3</v>
      </c>
    </row>
    <row r="1044" spans="1:43" x14ac:dyDescent="0.3">
      <c r="A1044" s="1">
        <v>41345</v>
      </c>
      <c r="B1044" s="2">
        <v>-4.7999999999999996E-3</v>
      </c>
      <c r="C1044" s="2">
        <v>-1.0200000000000001E-2</v>
      </c>
      <c r="D1044" s="2">
        <v>-9.1000000000000004E-3</v>
      </c>
      <c r="E1044" s="2">
        <v>-1.9E-3</v>
      </c>
      <c r="F1044">
        <f t="shared" si="50"/>
        <v>3</v>
      </c>
      <c r="G1044">
        <f t="shared" si="51"/>
        <v>2013</v>
      </c>
      <c r="L1044" s="4">
        <f>IF(OR(F1043=1, F1043=3, F1043=4, F1043=5, F1043=6,F1043=9,F1043=10,F1043=11), B1043-C1043, IF(OR(F1043=2, F1043=7,F1043=8,F1043=12), C1043-B1043, ""))</f>
        <v>-1.5999999999999999E-3</v>
      </c>
      <c r="M1044" s="4">
        <v>7.3026089319378545E-3</v>
      </c>
      <c r="R1044" s="4">
        <f>IF(OR(F1043=1, F1043=4, F1043=9,F1043=10,F1043=11), D1043-B1043, IF(OR(F1043=2,F1043=3,F1043=5,F1043=6, F1043=7,F1043=8,F1043=12), B1043-D1043, ""))</f>
        <v>2E-3</v>
      </c>
      <c r="S1044" s="4">
        <v>-1.1745640516887517E-3</v>
      </c>
      <c r="X1044" s="2">
        <f>IF(OR(F1043=1, F1043=3, F1043=4, F1043=5,F1043=9,F1043=10,F1043=11), B1043-E1043, IF(OR(F1043=2, F1043=6, F1043=7,F1043=8,F1043=12), E1043-B1043, ""))</f>
        <v>-1.4499999999999999E-2</v>
      </c>
      <c r="Y1044" s="4">
        <v>7.536336618056535E-3</v>
      </c>
      <c r="AD1044" s="4">
        <f>IF(OR(F1043=1, F1043=3, F1043=4, F1043=5,F1043=9,F1043=10,F1043=11), D1043-C1043, IF(OR(F1043=2, F1043=6, F1043=7,F1043=8,F1043=12), C1043-D1043, ""))</f>
        <v>-3.5999999999999999E-3</v>
      </c>
      <c r="AE1044" s="4">
        <v>8.4771729836266053E-3</v>
      </c>
      <c r="AJ1044" s="4">
        <f>IF(OR(F1043=1,F1043=2, F1043=3,F1043=9,F1043=11,F1043=12), C1043-E1043, IF(OR( F1043=4, F1043=5,F1043=6, F1043=7,F1043=8,F1043=10), E1043-C1043, ""))</f>
        <v>-1.2899999999999998E-2</v>
      </c>
      <c r="AK1044" s="4">
        <v>2.3372768611868051E-4</v>
      </c>
      <c r="AP1044" s="4">
        <f>IF(OR(F1043=1, F1043=3,F1043=4, F1043=5,F1043=9,F1043=10,F1043=11), D1043-E1043, IF(OR(F1043=2,F1043=6, F1043=7,F1043=8,F1043=12), E1043-D1043, ""))</f>
        <v>-1.6500000000000001E-2</v>
      </c>
      <c r="AQ1044" s="4">
        <v>8.7109006697452876E-3</v>
      </c>
    </row>
    <row r="1045" spans="1:43" x14ac:dyDescent="0.3">
      <c r="A1045" s="1">
        <v>41346</v>
      </c>
      <c r="B1045" s="2">
        <v>-1.06E-2</v>
      </c>
      <c r="C1045" s="2">
        <v>-2.1899999999999999E-2</v>
      </c>
      <c r="D1045" s="2">
        <v>-2.3E-2</v>
      </c>
      <c r="E1045" s="2">
        <v>-4.1000000000000003E-3</v>
      </c>
      <c r="F1045">
        <f t="shared" si="50"/>
        <v>3</v>
      </c>
      <c r="G1045">
        <f t="shared" si="51"/>
        <v>2013</v>
      </c>
      <c r="L1045" s="4">
        <f>IF(OR(F1044=1, F1044=3, F1044=4, F1044=5, F1044=6,F1044=9,F1044=10,F1044=11), B1044-C1044, IF(OR(F1044=2, F1044=7,F1044=8,F1044=12), C1044-B1044, ""))</f>
        <v>5.4000000000000012E-3</v>
      </c>
      <c r="M1045" s="4">
        <v>2.0857292369886849E-3</v>
      </c>
      <c r="R1045" s="4">
        <f>IF(OR(F1044=1, F1044=4, F1044=9,F1044=10,F1044=11), D1044-B1044, IF(OR(F1044=2,F1044=3,F1044=5,F1044=6, F1044=7,F1044=8,F1044=12), B1044-D1044, ""))</f>
        <v>4.3000000000000009E-3</v>
      </c>
      <c r="S1045" s="4">
        <v>-2.1263097036221031E-3</v>
      </c>
      <c r="X1045" s="2">
        <f>IF(OR(F1044=1, F1044=3, F1044=4, F1044=5,F1044=9,F1044=10,F1044=11), B1044-E1044, IF(OR(F1044=2, F1044=6, F1044=7,F1044=8,F1044=12), E1044-B1044, ""))</f>
        <v>-2.8999999999999998E-3</v>
      </c>
      <c r="Y1045" s="4">
        <v>3.3186689206903376E-3</v>
      </c>
      <c r="AD1045" s="4">
        <f>IF(OR(F1044=1, F1044=3, F1044=4, F1044=5,F1044=9,F1044=10,F1044=11), D1044-C1044, IF(OR(F1044=2, F1044=6, F1044=7,F1044=8,F1044=12), C1044-D1044, ""))</f>
        <v>1.1000000000000003E-3</v>
      </c>
      <c r="AE1045" s="4">
        <v>4.2120389406107885E-3</v>
      </c>
      <c r="AJ1045" s="4">
        <f>IF(OR(F1044=1,F1044=2, F1044=3,F1044=9,F1044=11,F1044=12), C1044-E1044, IF(OR( F1044=4, F1044=5,F1044=6, F1044=7,F1044=8,F1044=10), E1044-C1044, ""))</f>
        <v>-8.3000000000000001E-3</v>
      </c>
      <c r="AK1045" s="4">
        <v>1.232939683701653E-3</v>
      </c>
      <c r="AP1045" s="4">
        <f>IF(OR(F1044=1, F1044=3,F1044=4, F1044=5,F1044=9,F1044=10,F1044=11), D1044-E1044, IF(OR(F1044=2,F1044=6, F1044=7,F1044=8,F1044=12), E1044-D1044, ""))</f>
        <v>-7.2000000000000007E-3</v>
      </c>
      <c r="AQ1045" s="4">
        <v>5.4449786243124408E-3</v>
      </c>
    </row>
    <row r="1046" spans="1:43" x14ac:dyDescent="0.3">
      <c r="A1046" s="1">
        <v>41347</v>
      </c>
      <c r="B1046" s="2">
        <v>9.9000000000000008E-3</v>
      </c>
      <c r="C1046" s="2">
        <v>1.78E-2</v>
      </c>
      <c r="D1046" s="2">
        <v>2.07E-2</v>
      </c>
      <c r="E1046" s="2">
        <v>-1.03E-2</v>
      </c>
      <c r="F1046">
        <f t="shared" si="50"/>
        <v>3</v>
      </c>
      <c r="G1046">
        <f t="shared" si="51"/>
        <v>2013</v>
      </c>
      <c r="L1046" s="4">
        <f>IF(OR(F1045=1, F1045=3, F1045=4, F1045=5, F1045=6,F1045=9,F1045=10,F1045=11), B1045-C1045, IF(OR(F1045=2, F1045=7,F1045=8,F1045=12), C1045-B1045, ""))</f>
        <v>1.1299999999999999E-2</v>
      </c>
      <c r="M1046" s="4">
        <v>-2.4784741009243987E-3</v>
      </c>
      <c r="R1046" s="4">
        <f>IF(OR(F1045=1, F1045=4, F1045=9,F1045=10,F1045=11), D1045-B1045, IF(OR(F1045=2,F1045=3,F1045=5,F1045=6, F1045=7,F1045=8,F1045=12), B1045-D1045, ""))</f>
        <v>1.24E-2</v>
      </c>
      <c r="S1046" s="4">
        <v>-2.1571248459444983E-3</v>
      </c>
      <c r="X1046" s="2">
        <f>IF(OR(F1045=1, F1045=3, F1045=4, F1045=5,F1045=9,F1045=10,F1045=11), B1045-E1045, IF(OR(F1045=2, F1045=6, F1045=7,F1045=8,F1045=12), E1045-B1045, ""))</f>
        <v>-6.4999999999999997E-3</v>
      </c>
      <c r="Y1046" s="4">
        <v>-3.3995264679680687E-3</v>
      </c>
      <c r="AD1046" s="4">
        <f>IF(OR(F1045=1, F1045=3, F1045=4, F1045=5,F1045=9,F1045=10,F1045=11), D1045-C1045, IF(OR(F1045=2, F1045=6, F1045=7,F1045=8,F1045=12), C1045-D1045, ""))</f>
        <v>-1.1000000000000003E-3</v>
      </c>
      <c r="AE1046" s="4">
        <v>-3.2134925497990033E-4</v>
      </c>
      <c r="AJ1046" s="4">
        <f>IF(OR(F1045=1,F1045=2, F1045=3,F1045=9,F1045=11,F1045=12), C1045-E1045, IF(OR( F1045=4, F1045=5,F1045=6, F1045=7,F1045=8,F1045=10), E1045-C1045, ""))</f>
        <v>-1.78E-2</v>
      </c>
      <c r="AK1046" s="4">
        <v>-9.2105236704367009E-4</v>
      </c>
      <c r="AP1046" s="4">
        <f>IF(OR(F1045=1, F1045=3,F1045=4, F1045=5,F1045=9,F1045=10,F1045=11), D1045-E1045, IF(OR(F1045=2,F1045=6, F1045=7,F1045=8,F1045=12), E1045-D1045, ""))</f>
        <v>-1.89E-2</v>
      </c>
      <c r="AQ1046" s="4">
        <v>-1.2424016220235704E-3</v>
      </c>
    </row>
    <row r="1047" spans="1:43" x14ac:dyDescent="0.3">
      <c r="A1047" s="1">
        <v>41348</v>
      </c>
      <c r="B1047" s="2">
        <v>-6.1999999999999998E-3</v>
      </c>
      <c r="C1047" s="2">
        <v>-1.0800000000000001E-2</v>
      </c>
      <c r="D1047" s="2">
        <v>-1.7000000000000001E-2</v>
      </c>
      <c r="E1047" s="2">
        <v>1.0699999999999999E-2</v>
      </c>
      <c r="F1047">
        <f t="shared" si="50"/>
        <v>3</v>
      </c>
      <c r="G1047">
        <f t="shared" si="51"/>
        <v>2013</v>
      </c>
      <c r="L1047" s="4">
        <f>IF(OR(F1046=1, F1046=3, F1046=4, F1046=5, F1046=6,F1046=9,F1046=10,F1046=11), B1046-C1046, IF(OR(F1046=2, F1046=7,F1046=8,F1046=12), C1046-B1046, ""))</f>
        <v>-7.899999999999999E-3</v>
      </c>
      <c r="M1047" s="4">
        <v>3.9151085922874695E-3</v>
      </c>
      <c r="R1047" s="4">
        <f>IF(OR(F1046=1, F1046=4, F1046=9,F1046=10,F1046=11), D1046-B1046, IF(OR(F1046=2,F1046=3,F1046=5,F1046=6, F1046=7,F1046=8,F1046=12), B1046-D1046, ""))</f>
        <v>-1.0799999999999999E-2</v>
      </c>
      <c r="S1047" s="4">
        <v>7.6919672794147987E-4</v>
      </c>
      <c r="X1047" s="2">
        <f>IF(OR(F1046=1, F1046=3, F1046=4, F1046=5,F1046=9,F1046=10,F1046=11), B1046-E1046, IF(OR(F1046=2, F1046=6, F1046=7,F1046=8,F1046=12), E1046-B1046, ""))</f>
        <v>2.0200000000000003E-2</v>
      </c>
      <c r="Y1047" s="4">
        <v>2.3240976250697774E-3</v>
      </c>
      <c r="AD1047" s="4">
        <f>IF(OR(F1046=1, F1046=3, F1046=4, F1046=5,F1046=9,F1046=10,F1046=11), D1046-C1046, IF(OR(F1046=2, F1046=6, F1046=7,F1046=8,F1046=12), C1046-D1046, ""))</f>
        <v>2.8999999999999998E-3</v>
      </c>
      <c r="AE1047" s="4">
        <v>3.1459118643459892E-3</v>
      </c>
      <c r="AJ1047" s="4">
        <f>IF(OR(F1046=1,F1046=2, F1046=3,F1046=9,F1046=11,F1046=12), C1046-E1046, IF(OR( F1046=4, F1046=5,F1046=6, F1046=7,F1046=8,F1046=10), E1046-C1046, ""))</f>
        <v>2.81E-2</v>
      </c>
      <c r="AK1047" s="4">
        <v>-1.5910109672176919E-3</v>
      </c>
      <c r="AP1047" s="4">
        <f>IF(OR(F1046=1, F1046=3,F1046=4, F1046=5,F1046=9,F1046=10,F1046=11), D1046-E1046, IF(OR(F1046=2,F1046=6, F1046=7,F1046=8,F1046=12), E1046-D1046, ""))</f>
        <v>3.1E-2</v>
      </c>
      <c r="AQ1047" s="4">
        <v>1.5549008971282976E-3</v>
      </c>
    </row>
    <row r="1048" spans="1:43" x14ac:dyDescent="0.3">
      <c r="A1048" s="1">
        <v>41351</v>
      </c>
      <c r="B1048" s="2">
        <v>-6.4000000000000003E-3</v>
      </c>
      <c r="C1048" s="2">
        <v>-7.7999999999999996E-3</v>
      </c>
      <c r="D1048" s="2">
        <v>-6.8999999999999999E-3</v>
      </c>
      <c r="E1048" s="2">
        <v>-7.3000000000000001E-3</v>
      </c>
      <c r="F1048">
        <f t="shared" si="50"/>
        <v>3</v>
      </c>
      <c r="G1048">
        <f t="shared" si="51"/>
        <v>2013</v>
      </c>
      <c r="L1048" s="4">
        <f>IF(OR(F1047=1, F1047=3, F1047=4, F1047=5, F1047=6,F1047=9,F1047=10,F1047=11), B1047-C1047, IF(OR(F1047=2, F1047=7,F1047=8,F1047=12), C1047-B1047, ""))</f>
        <v>4.6000000000000008E-3</v>
      </c>
      <c r="M1048" s="4">
        <v>-1.7270638896214243E-3</v>
      </c>
      <c r="R1048" s="4">
        <f>IF(OR(F1047=1, F1047=4, F1047=9,F1047=10,F1047=11), D1047-B1047, IF(OR(F1047=2,F1047=3,F1047=5,F1047=6, F1047=7,F1047=8,F1047=12), B1047-D1047, ""))</f>
        <v>1.0800000000000001E-2</v>
      </c>
      <c r="S1048" s="4">
        <v>1.0750176021957361E-3</v>
      </c>
      <c r="X1048" s="2">
        <f>IF(OR(F1047=1, F1047=3, F1047=4, F1047=5,F1047=9,F1047=10,F1047=11), B1047-E1047, IF(OR(F1047=2, F1047=6, F1047=7,F1047=8,F1047=12), E1047-B1047, ""))</f>
        <v>-1.6899999999999998E-2</v>
      </c>
      <c r="Y1048" s="4">
        <v>-1.5082401595465679E-3</v>
      </c>
      <c r="AD1048" s="4">
        <f>IF(OR(F1047=1, F1047=3, F1047=4, F1047=5,F1047=9,F1047=10,F1047=11), D1047-C1047, IF(OR(F1047=2, F1047=6, F1047=7,F1047=8,F1047=12), C1047-D1047, ""))</f>
        <v>-6.2000000000000006E-3</v>
      </c>
      <c r="AE1048" s="4">
        <v>-2.8020814918171605E-3</v>
      </c>
      <c r="AJ1048" s="4">
        <f>IF(OR(F1047=1,F1047=2, F1047=3,F1047=9,F1047=11,F1047=12), C1047-E1047, IF(OR( F1047=4, F1047=5,F1047=6, F1047=7,F1047=8,F1047=10), E1047-C1047, ""))</f>
        <v>-2.1499999999999998E-2</v>
      </c>
      <c r="AK1048" s="4">
        <v>2.1882373007485641E-4</v>
      </c>
      <c r="AP1048" s="4">
        <f>IF(OR(F1047=1, F1047=3,F1047=4, F1047=5,F1047=9,F1047=10,F1047=11), D1047-E1047, IF(OR(F1047=2,F1047=6, F1047=7,F1047=8,F1047=12), E1047-D1047, ""))</f>
        <v>-2.7700000000000002E-2</v>
      </c>
      <c r="AQ1048" s="4">
        <v>-2.583257761742304E-3</v>
      </c>
    </row>
    <row r="1049" spans="1:43" x14ac:dyDescent="0.3">
      <c r="A1049" s="1">
        <v>41352</v>
      </c>
      <c r="B1049" s="2">
        <v>-1.5299999999999999E-2</v>
      </c>
      <c r="C1049" s="2">
        <v>-2.2200000000000001E-2</v>
      </c>
      <c r="D1049" s="2">
        <v>-1.9400000000000001E-2</v>
      </c>
      <c r="E1049" s="2">
        <v>-6.8999999999999999E-3</v>
      </c>
      <c r="F1049">
        <f t="shared" si="50"/>
        <v>3</v>
      </c>
      <c r="G1049">
        <f t="shared" si="51"/>
        <v>2013</v>
      </c>
      <c r="L1049" s="4">
        <f>IF(OR(F1048=1, F1048=3, F1048=4, F1048=5, F1048=6,F1048=9,F1048=10,F1048=11), B1048-C1048, IF(OR(F1048=2, F1048=7,F1048=8,F1048=12), C1048-B1048, ""))</f>
        <v>1.3999999999999993E-3</v>
      </c>
      <c r="M1049" s="4">
        <v>-1.3813823797094414E-3</v>
      </c>
      <c r="R1049" s="4">
        <f>IF(OR(F1048=1, F1048=4, F1048=9,F1048=10,F1048=11), D1048-B1048, IF(OR(F1048=2,F1048=3,F1048=5,F1048=6, F1048=7,F1048=8,F1048=12), B1048-D1048, ""))</f>
        <v>4.9999999999999958E-4</v>
      </c>
      <c r="S1049" s="4">
        <v>-1.5597297111501034E-4</v>
      </c>
      <c r="X1049" s="2">
        <f>IF(OR(F1048=1, F1048=3, F1048=4, F1048=5,F1048=9,F1048=10,F1048=11), B1048-E1048, IF(OR(F1048=2, F1048=6, F1048=7,F1048=8,F1048=12), E1048-B1048, ""))</f>
        <v>8.9999999999999976E-4</v>
      </c>
      <c r="Y1049" s="4">
        <v>-1.0208957219541362E-3</v>
      </c>
      <c r="AD1049" s="4">
        <f>IF(OR(F1048=1, F1048=3, F1048=4, F1048=5,F1048=9,F1048=10,F1048=11), D1048-C1048, IF(OR(F1048=2, F1048=6, F1048=7,F1048=8,F1048=12), C1048-D1048, ""))</f>
        <v>8.9999999999999976E-4</v>
      </c>
      <c r="AE1049" s="4">
        <v>-1.2254094085944311E-3</v>
      </c>
      <c r="AJ1049" s="4">
        <f>IF(OR(F1048=1,F1048=2, F1048=3,F1048=9,F1048=11,F1048=12), C1048-E1048, IF(OR( F1048=4, F1048=5,F1048=6, F1048=7,F1048=8,F1048=10), E1048-C1048, ""))</f>
        <v>-4.9999999999999958E-4</v>
      </c>
      <c r="AK1049" s="4">
        <v>3.6048665775530522E-4</v>
      </c>
      <c r="AP1049" s="4">
        <f>IF(OR(F1048=1, F1048=3,F1048=4, F1048=5,F1048=9,F1048=10,F1048=11), D1048-E1048, IF(OR(F1048=2,F1048=6, F1048=7,F1048=8,F1048=12), E1048-D1048, ""))</f>
        <v>4.0000000000000018E-4</v>
      </c>
      <c r="AQ1049" s="4">
        <v>-8.6492275083912586E-4</v>
      </c>
    </row>
    <row r="1050" spans="1:43" x14ac:dyDescent="0.3">
      <c r="A1050" s="1">
        <v>41353</v>
      </c>
      <c r="B1050" s="2">
        <v>-8.9999999999999993E-3</v>
      </c>
      <c r="C1050" s="2">
        <v>-1.9800000000000002E-2</v>
      </c>
      <c r="D1050" s="2">
        <v>-2.1999999999999999E-2</v>
      </c>
      <c r="E1050" s="2">
        <v>-1.4800000000000001E-2</v>
      </c>
      <c r="F1050">
        <f t="shared" si="50"/>
        <v>3</v>
      </c>
      <c r="G1050">
        <f t="shared" si="51"/>
        <v>2013</v>
      </c>
      <c r="L1050" s="4">
        <f>IF(OR(F1049=1, F1049=3, F1049=4, F1049=5, F1049=6,F1049=9,F1049=10,F1049=11), B1049-C1049, IF(OR(F1049=2, F1049=7,F1049=8,F1049=12), C1049-B1049, ""))</f>
        <v>6.9000000000000016E-3</v>
      </c>
      <c r="M1050" s="4">
        <v>3.8413387597719204E-3</v>
      </c>
      <c r="R1050" s="4">
        <f>IF(OR(F1049=1, F1049=4, F1049=9,F1049=10,F1049=11), D1049-B1049, IF(OR(F1049=2,F1049=3,F1049=5,F1049=6, F1049=7,F1049=8,F1049=12), B1049-D1049, ""))</f>
        <v>4.1000000000000012E-3</v>
      </c>
      <c r="S1050" s="4">
        <v>-5.3206842472492809E-3</v>
      </c>
      <c r="X1050" s="2">
        <f>IF(OR(F1049=1, F1049=3, F1049=4, F1049=5,F1049=9,F1049=10,F1049=11), B1049-E1049, IF(OR(F1049=2, F1049=6, F1049=7,F1049=8,F1049=12), E1049-B1049, ""))</f>
        <v>-8.3999999999999995E-3</v>
      </c>
      <c r="Y1050" s="4">
        <v>3.975211018242374E-3</v>
      </c>
      <c r="AD1050" s="4">
        <f>IF(OR(F1049=1, F1049=3, F1049=4, F1049=5,F1049=9,F1049=10,F1049=11), D1049-C1049, IF(OR(F1049=2, F1049=6, F1049=7,F1049=8,F1049=12), C1049-D1049, ""))</f>
        <v>2.8000000000000004E-3</v>
      </c>
      <c r="AE1050" s="4">
        <v>9.1620230070212014E-3</v>
      </c>
      <c r="AJ1050" s="4">
        <f>IF(OR(F1049=1,F1049=2, F1049=3,F1049=9,F1049=11,F1049=12), C1049-E1049, IF(OR( F1049=4, F1049=5,F1049=6, F1049=7,F1049=8,F1049=10), E1049-C1049, ""))</f>
        <v>-1.5300000000000001E-2</v>
      </c>
      <c r="AK1050" s="4">
        <v>1.3387225847045353E-4</v>
      </c>
      <c r="AP1050" s="4">
        <f>IF(OR(F1049=1, F1049=3,F1049=4, F1049=5,F1049=9,F1049=10,F1049=11), D1049-E1049, IF(OR(F1049=2,F1049=6, F1049=7,F1049=8,F1049=12), E1049-D1049, ""))</f>
        <v>-1.2500000000000001E-2</v>
      </c>
      <c r="AQ1050" s="4">
        <v>9.2958952654916549E-3</v>
      </c>
    </row>
    <row r="1051" spans="1:43" x14ac:dyDescent="0.3">
      <c r="A1051" s="1">
        <v>41354</v>
      </c>
      <c r="B1051" s="2">
        <v>-6.3E-3</v>
      </c>
      <c r="C1051" s="2">
        <v>3.5000000000000001E-3</v>
      </c>
      <c r="D1051" s="2">
        <v>-1.5E-3</v>
      </c>
      <c r="E1051" s="2">
        <v>-6.4999999999999997E-3</v>
      </c>
      <c r="F1051">
        <f t="shared" si="50"/>
        <v>3</v>
      </c>
      <c r="G1051">
        <f t="shared" si="51"/>
        <v>2013</v>
      </c>
      <c r="L1051" s="4">
        <f>IF(OR(F1050=1, F1050=3, F1050=4, F1050=5, F1050=6,F1050=9,F1050=10,F1050=11), B1050-C1050, IF(OR(F1050=2, F1050=7,F1050=8,F1050=12), C1050-B1050, ""))</f>
        <v>1.0800000000000002E-2</v>
      </c>
      <c r="M1051" s="4">
        <v>1.6521755976884899E-3</v>
      </c>
      <c r="R1051" s="4">
        <f>IF(OR(F1050=1, F1050=4, F1050=9,F1050=10,F1050=11), D1050-B1050, IF(OR(F1050=2,F1050=3,F1050=5,F1050=6, F1050=7,F1050=8,F1050=12), B1050-D1050, ""))</f>
        <v>1.2999999999999999E-2</v>
      </c>
      <c r="S1051" s="4">
        <v>-6.280837696816189E-3</v>
      </c>
      <c r="X1051" s="2">
        <f>IF(OR(F1050=1, F1050=3, F1050=4, F1050=5,F1050=9,F1050=10,F1050=11), B1050-E1050, IF(OR(F1050=2, F1050=6, F1050=7,F1050=8,F1050=12), E1050-B1050, ""))</f>
        <v>5.8000000000000013E-3</v>
      </c>
      <c r="Y1051" s="4">
        <v>9.5496694618895338E-4</v>
      </c>
      <c r="AD1051" s="4">
        <f>IF(OR(F1050=1, F1050=3, F1050=4, F1050=5,F1050=9,F1050=10,F1050=11), D1050-C1050, IF(OR(F1050=2, F1050=6, F1050=7,F1050=8,F1050=12), C1050-D1050, ""))</f>
        <v>-2.1999999999999971E-3</v>
      </c>
      <c r="AE1051" s="4">
        <v>7.9330132945046785E-3</v>
      </c>
      <c r="AJ1051" s="4">
        <f>IF(OR(F1050=1,F1050=2, F1050=3,F1050=9,F1050=11,F1050=12), C1050-E1050, IF(OR( F1050=4, F1050=5,F1050=6, F1050=7,F1050=8,F1050=10), E1050-C1050, ""))</f>
        <v>-5.000000000000001E-3</v>
      </c>
      <c r="AK1051" s="4">
        <v>-6.9720865149953655E-4</v>
      </c>
      <c r="AP1051" s="4">
        <f>IF(OR(F1050=1, F1050=3,F1050=4, F1050=5,F1050=9,F1050=10,F1050=11), D1050-E1050, IF(OR(F1050=2,F1050=6, F1050=7,F1050=8,F1050=12), E1050-D1050, ""))</f>
        <v>-7.1999999999999981E-3</v>
      </c>
      <c r="AQ1051" s="4">
        <v>7.2358046430051424E-3</v>
      </c>
    </row>
    <row r="1052" spans="1:43" x14ac:dyDescent="0.3">
      <c r="A1052" s="1">
        <v>41355</v>
      </c>
      <c r="B1052" s="2">
        <v>-1.2999999999999999E-3</v>
      </c>
      <c r="C1052" s="2">
        <v>-1.4E-3</v>
      </c>
      <c r="D1052" s="2">
        <v>-3.0999999999999999E-3</v>
      </c>
      <c r="E1052" s="2">
        <v>-4.7999999999999996E-3</v>
      </c>
      <c r="F1052">
        <f t="shared" si="50"/>
        <v>3</v>
      </c>
      <c r="G1052">
        <f t="shared" si="51"/>
        <v>2013</v>
      </c>
      <c r="L1052" s="4">
        <f>IF(OR(F1051=1, F1051=3, F1051=4, F1051=5, F1051=6,F1051=9,F1051=10,F1051=11), B1051-C1051, IF(OR(F1051=2, F1051=7,F1051=8,F1051=12), C1051-B1051, ""))</f>
        <v>-9.7999999999999997E-3</v>
      </c>
      <c r="M1052" s="4">
        <v>2.8308278319790769E-3</v>
      </c>
      <c r="R1052" s="4">
        <f>IF(OR(F1051=1, F1051=4, F1051=9,F1051=10,F1051=11), D1051-B1051, IF(OR(F1051=2,F1051=3,F1051=5,F1051=6, F1051=7,F1051=8,F1051=12), B1051-D1051, ""))</f>
        <v>-4.8000000000000004E-3</v>
      </c>
      <c r="S1052" s="4">
        <v>3.9868868126303851E-4</v>
      </c>
      <c r="X1052" s="2">
        <f>IF(OR(F1051=1, F1051=3, F1051=4, F1051=5,F1051=9,F1051=10,F1051=11), B1051-E1051, IF(OR(F1051=2, F1051=6, F1051=7,F1051=8,F1051=12), E1051-B1051, ""))</f>
        <v>1.9999999999999966E-4</v>
      </c>
      <c r="Y1052" s="4">
        <v>2.9218588485349275E-3</v>
      </c>
      <c r="AD1052" s="4">
        <f>IF(OR(F1051=1, F1051=3, F1051=4, F1051=5,F1051=9,F1051=10,F1051=11), D1051-C1051, IF(OR(F1051=2, F1051=6, F1051=7,F1051=8,F1051=12), C1051-D1051, ""))</f>
        <v>-5.0000000000000001E-3</v>
      </c>
      <c r="AE1052" s="4">
        <v>2.4321391507160384E-3</v>
      </c>
      <c r="AJ1052" s="4">
        <f>IF(OR(F1051=1,F1051=2, F1051=3,F1051=9,F1051=11,F1051=12), C1051-E1051, IF(OR( F1051=4, F1051=5,F1051=6, F1051=7,F1051=8,F1051=10), E1051-C1051, ""))</f>
        <v>0.01</v>
      </c>
      <c r="AK1052" s="4">
        <v>9.1031016555850539E-5</v>
      </c>
      <c r="AP1052" s="4">
        <f>IF(OR(F1051=1, F1051=3,F1051=4, F1051=5,F1051=9,F1051=10,F1051=11), D1051-E1051, IF(OR(F1051=2,F1051=6, F1051=7,F1051=8,F1051=12), E1051-D1051, ""))</f>
        <v>4.9999999999999992E-3</v>
      </c>
      <c r="AQ1052" s="4">
        <v>2.523170167271889E-3</v>
      </c>
    </row>
    <row r="1053" spans="1:43" x14ac:dyDescent="0.3">
      <c r="A1053" s="1">
        <v>41358</v>
      </c>
      <c r="B1053" s="2">
        <v>-3.0999999999999999E-3</v>
      </c>
      <c r="C1053" s="2">
        <v>-1.9E-3</v>
      </c>
      <c r="D1053" s="2">
        <v>-7.0000000000000001E-3</v>
      </c>
      <c r="E1053" s="2">
        <v>-3.0000000000000001E-3</v>
      </c>
      <c r="F1053">
        <f t="shared" si="50"/>
        <v>3</v>
      </c>
      <c r="G1053">
        <f t="shared" si="51"/>
        <v>2013</v>
      </c>
      <c r="L1053" s="4">
        <f>IF(OR(F1052=1, F1052=3, F1052=4, F1052=5, F1052=6,F1052=9,F1052=10,F1052=11), B1052-C1052, IF(OR(F1052=2, F1052=7,F1052=8,F1052=12), C1052-B1052, ""))</f>
        <v>1.0000000000000005E-4</v>
      </c>
      <c r="M1053" s="4">
        <v>9.0574690021978915E-4</v>
      </c>
      <c r="R1053" s="4">
        <f>IF(OR(F1052=1, F1052=4, F1052=9,F1052=10,F1052=11), D1052-B1052, IF(OR(F1052=2,F1052=3,F1052=5,F1052=6, F1052=7,F1052=8,F1052=12), B1052-D1052, ""))</f>
        <v>1.8E-3</v>
      </c>
      <c r="S1053" s="4">
        <v>5.3588935057702148E-3</v>
      </c>
      <c r="X1053" s="2">
        <f>IF(OR(F1052=1, F1052=3, F1052=4, F1052=5,F1052=9,F1052=10,F1052=11), B1052-E1052, IF(OR(F1052=2, F1052=6, F1052=7,F1052=8,F1052=12), E1052-B1052, ""))</f>
        <v>3.4999999999999996E-3</v>
      </c>
      <c r="Y1053" s="4">
        <v>2.2646288857930421E-3</v>
      </c>
      <c r="AD1053" s="4">
        <f>IF(OR(F1052=1, F1052=3, F1052=4, F1052=5,F1052=9,F1052=10,F1052=11), D1052-C1052, IF(OR(F1052=2, F1052=6, F1052=7,F1052=8,F1052=12), C1052-D1052, ""))</f>
        <v>-1.6999999999999999E-3</v>
      </c>
      <c r="AE1053" s="4">
        <v>-4.4531466055504256E-3</v>
      </c>
      <c r="AJ1053" s="4">
        <f>IF(OR(F1052=1,F1052=2, F1052=3,F1052=9,F1052=11,F1052=12), C1052-E1052, IF(OR( F1052=4, F1052=5,F1052=6, F1052=7,F1052=8,F1052=10), E1052-C1052, ""))</f>
        <v>3.3999999999999994E-3</v>
      </c>
      <c r="AK1053" s="4">
        <v>1.3588819855732529E-3</v>
      </c>
      <c r="AP1053" s="4">
        <f>IF(OR(F1052=1, F1052=3,F1052=4, F1052=5,F1052=9,F1052=10,F1052=11), D1052-E1052, IF(OR(F1052=2,F1052=6, F1052=7,F1052=8,F1052=12), E1052-D1052, ""))</f>
        <v>1.6999999999999997E-3</v>
      </c>
      <c r="AQ1053" s="4">
        <v>-3.0942646199771727E-3</v>
      </c>
    </row>
    <row r="1054" spans="1:43" x14ac:dyDescent="0.3">
      <c r="A1054" s="1">
        <v>41359</v>
      </c>
      <c r="B1054" s="2">
        <v>1.4E-3</v>
      </c>
      <c r="C1054" s="2">
        <v>8.0999999999999996E-3</v>
      </c>
      <c r="D1054" s="2">
        <v>3.3999999999999998E-3</v>
      </c>
      <c r="E1054" s="2">
        <v>-2.8999999999999998E-3</v>
      </c>
      <c r="F1054">
        <f t="shared" si="50"/>
        <v>3</v>
      </c>
      <c r="G1054">
        <f t="shared" si="51"/>
        <v>2013</v>
      </c>
      <c r="L1054" s="4">
        <f>IF(OR(F1053=1, F1053=3, F1053=4, F1053=5, F1053=6,F1053=9,F1053=10,F1053=11), B1053-C1053, IF(OR(F1053=2, F1053=7,F1053=8,F1053=12), C1053-B1053, ""))</f>
        <v>-1.1999999999999999E-3</v>
      </c>
      <c r="M1054" s="4">
        <v>-7.4529411559627733E-3</v>
      </c>
      <c r="R1054" s="4">
        <f>IF(OR(F1053=1, F1053=4, F1053=9,F1053=10,F1053=11), D1053-B1053, IF(OR(F1053=2,F1053=3,F1053=5,F1053=6, F1053=7,F1053=8,F1053=12), B1053-D1053, ""))</f>
        <v>3.9000000000000003E-3</v>
      </c>
      <c r="S1054" s="4">
        <v>2.6366364613924272E-4</v>
      </c>
      <c r="X1054" s="2">
        <f>IF(OR(F1053=1, F1053=3, F1053=4, F1053=5,F1053=9,F1053=10,F1053=11), B1053-E1053, IF(OR(F1053=2, F1053=6, F1053=7,F1053=8,F1053=12), E1053-B1053, ""))</f>
        <v>-9.9999999999999829E-5</v>
      </c>
      <c r="Y1054" s="4">
        <v>-8.7047862346952571E-3</v>
      </c>
      <c r="AD1054" s="4">
        <f>IF(OR(F1053=1, F1053=3, F1053=4, F1053=5,F1053=9,F1053=10,F1053=11), D1053-C1053, IF(OR(F1053=2, F1053=6, F1053=7,F1053=8,F1053=12), C1053-D1053, ""))</f>
        <v>-5.1000000000000004E-3</v>
      </c>
      <c r="AE1054" s="4">
        <v>-7.1892775098235306E-3</v>
      </c>
      <c r="AJ1054" s="4">
        <f>IF(OR(F1053=1,F1053=2, F1053=3,F1053=9,F1053=11,F1053=12), C1053-E1053, IF(OR( F1053=4, F1053=5,F1053=6, F1053=7,F1053=8,F1053=10), E1053-C1053, ""))</f>
        <v>1.1000000000000001E-3</v>
      </c>
      <c r="AK1054" s="4">
        <v>1.2518450787324842E-3</v>
      </c>
      <c r="AP1054" s="4">
        <f>IF(OR(F1053=1, F1053=3,F1053=4, F1053=5,F1053=9,F1053=10,F1053=11), D1053-E1053, IF(OR(F1053=2,F1053=6, F1053=7,F1053=8,F1053=12), E1053-D1053, ""))</f>
        <v>-4.0000000000000001E-3</v>
      </c>
      <c r="AQ1054" s="4">
        <v>-8.4411225885560152E-3</v>
      </c>
    </row>
    <row r="1055" spans="1:43" x14ac:dyDescent="0.3">
      <c r="A1055" s="1">
        <v>41361</v>
      </c>
      <c r="B1055" s="2">
        <v>7.3000000000000001E-3</v>
      </c>
      <c r="C1055" s="2">
        <v>1.3899999999999999E-2</v>
      </c>
      <c r="D1055" s="2">
        <v>1.78E-2</v>
      </c>
      <c r="E1055" s="2">
        <v>1.1999999999999999E-3</v>
      </c>
      <c r="F1055">
        <f t="shared" si="50"/>
        <v>3</v>
      </c>
      <c r="G1055">
        <f t="shared" si="51"/>
        <v>2013</v>
      </c>
      <c r="L1055" s="4">
        <f>IF(OR(F1054=1, F1054=3, F1054=4, F1054=5, F1054=6,F1054=9,F1054=10,F1054=11), B1054-C1054, IF(OR(F1054=2, F1054=7,F1054=8,F1054=12), C1054-B1054, ""))</f>
        <v>-6.6999999999999994E-3</v>
      </c>
      <c r="M1055" s="4">
        <v>-6.6850335508763419E-4</v>
      </c>
      <c r="R1055" s="4">
        <f>IF(OR(F1054=1, F1054=4, F1054=9,F1054=10,F1054=11), D1054-B1054, IF(OR(F1054=2,F1054=3,F1054=5,F1054=6, F1054=7,F1054=8,F1054=12), B1054-D1054, ""))</f>
        <v>-2E-3</v>
      </c>
      <c r="S1055" s="4">
        <v>-2.1913661133931639E-3</v>
      </c>
      <c r="X1055" s="2">
        <f>IF(OR(F1054=1, F1054=3, F1054=4, F1054=5,F1054=9,F1054=10,F1054=11), B1054-E1054, IF(OR(F1054=2, F1054=6, F1054=7,F1054=8,F1054=12), E1054-B1054, ""))</f>
        <v>4.3E-3</v>
      </c>
      <c r="Y1055" s="4">
        <v>-1.6471585966821726E-3</v>
      </c>
      <c r="AD1055" s="4">
        <f>IF(OR(F1054=1, F1054=3, F1054=4, F1054=5,F1054=9,F1054=10,F1054=11), D1054-C1054, IF(OR(F1054=2, F1054=6, F1054=7,F1054=8,F1054=12), C1054-D1054, ""))</f>
        <v>-4.6999999999999993E-3</v>
      </c>
      <c r="AE1055" s="4">
        <v>-2.8598694684807981E-3</v>
      </c>
      <c r="AJ1055" s="4">
        <f>IF(OR(F1054=1,F1054=2, F1054=3,F1054=9,F1054=11,F1054=12), C1054-E1054, IF(OR( F1054=4, F1054=5,F1054=6, F1054=7,F1054=8,F1054=10), E1054-C1054, ""))</f>
        <v>1.0999999999999999E-2</v>
      </c>
      <c r="AK1055" s="4">
        <v>9.7865524159453836E-4</v>
      </c>
      <c r="AP1055" s="4">
        <f>IF(OR(F1054=1, F1054=3,F1054=4, F1054=5,F1054=9,F1054=10,F1054=11), D1054-E1054, IF(OR(F1054=2,F1054=6, F1054=7,F1054=8,F1054=12), E1054-D1054, ""))</f>
        <v>6.3E-3</v>
      </c>
      <c r="AQ1055" s="4">
        <v>-3.8385247100753365E-3</v>
      </c>
    </row>
    <row r="1056" spans="1:43" x14ac:dyDescent="0.3">
      <c r="A1056" s="1">
        <v>41365</v>
      </c>
      <c r="B1056" s="2">
        <v>3.8E-3</v>
      </c>
      <c r="C1056" s="2">
        <v>3.5999999999999999E-3</v>
      </c>
      <c r="D1056" s="2">
        <v>5.5999999999999999E-3</v>
      </c>
      <c r="E1056" s="2">
        <v>7.0000000000000001E-3</v>
      </c>
      <c r="F1056">
        <f t="shared" si="50"/>
        <v>4</v>
      </c>
      <c r="G1056">
        <f t="shared" si="51"/>
        <v>2013</v>
      </c>
      <c r="L1056" s="4">
        <f>IF(OR(F1055=1, F1055=3, F1055=4, F1055=5, F1055=6,F1055=9,F1055=10,F1055=11), B1055-C1055, IF(OR(F1055=2, F1055=7,F1055=8,F1055=12), C1055-B1055, ""))</f>
        <v>-6.5999999999999991E-3</v>
      </c>
      <c r="M1056" s="4">
        <v>3.3695165032215932E-3</v>
      </c>
      <c r="R1056" s="4">
        <f>IF(OR(F1055=1, F1055=4, F1055=9,F1055=10,F1055=11), D1055-B1055, IF(OR(F1055=2,F1055=3,F1055=5,F1055=6, F1055=7,F1055=8,F1055=12), B1055-D1055, ""))</f>
        <v>-1.0499999999999999E-2</v>
      </c>
      <c r="S1056" s="4">
        <v>-6.0542024098508276E-3</v>
      </c>
      <c r="X1056" s="2">
        <f>IF(OR(F1055=1, F1055=3, F1055=4, F1055=5,F1055=9,F1055=10,F1055=11), B1055-E1055, IF(OR(F1055=2, F1055=6, F1055=7,F1055=8,F1055=12), E1055-B1055, ""))</f>
        <v>6.1000000000000004E-3</v>
      </c>
      <c r="Y1056" s="4">
        <v>2.0540395788097871E-3</v>
      </c>
      <c r="AD1056" s="4">
        <f>IF(OR(F1055=1, F1055=3, F1055=4, F1055=5,F1055=9,F1055=10,F1055=11), D1055-C1055, IF(OR(F1055=2, F1055=6, F1055=7,F1055=8,F1055=12), C1055-D1055, ""))</f>
        <v>3.9000000000000007E-3</v>
      </c>
      <c r="AE1056" s="4">
        <v>-2.6846859066292344E-3</v>
      </c>
      <c r="AJ1056" s="4">
        <f>IF(OR(F1055=1,F1055=2, F1055=3,F1055=9,F1055=11,F1055=12), C1055-E1055, IF(OR( F1055=4, F1055=5,F1055=6, F1055=7,F1055=8,F1055=10), E1055-C1055, ""))</f>
        <v>1.2699999999999999E-2</v>
      </c>
      <c r="AK1056" s="4">
        <v>1.3154769244118061E-3</v>
      </c>
      <c r="AP1056" s="4">
        <f>IF(OR(F1055=1, F1055=3,F1055=4, F1055=5,F1055=9,F1055=10,F1055=11), D1055-E1055, IF(OR(F1055=2,F1055=6, F1055=7,F1055=8,F1055=12), E1055-D1055, ""))</f>
        <v>1.66E-2</v>
      </c>
      <c r="AQ1056" s="4">
        <v>-4.0001628310410405E-3</v>
      </c>
    </row>
    <row r="1057" spans="1:43" x14ac:dyDescent="0.3">
      <c r="A1057" s="1">
        <v>41366</v>
      </c>
      <c r="B1057" s="2">
        <v>7.7000000000000002E-3</v>
      </c>
      <c r="C1057" s="2">
        <v>3.0999999999999999E-3</v>
      </c>
      <c r="D1057" s="2">
        <v>8.6E-3</v>
      </c>
      <c r="E1057" s="2">
        <v>1.5E-3</v>
      </c>
      <c r="F1057">
        <f t="shared" si="50"/>
        <v>4</v>
      </c>
      <c r="G1057">
        <f t="shared" si="51"/>
        <v>2013</v>
      </c>
      <c r="L1057" s="4">
        <f>IF(OR(F1056=1, F1056=3, F1056=4, F1056=5, F1056=6,F1056=9,F1056=10,F1056=11), B1056-C1056, IF(OR(F1056=2, F1056=7,F1056=8,F1056=12), C1056-B1056, ""))</f>
        <v>2.0000000000000009E-4</v>
      </c>
      <c r="M1057" s="4">
        <v>3.3782417191645497E-3</v>
      </c>
      <c r="R1057" s="4">
        <f>IF(OR(F1056=1, F1056=4, F1056=9,F1056=10,F1056=11), D1056-B1056, IF(OR(F1056=2,F1056=3,F1056=5,F1056=6, F1056=7,F1056=8,F1056=12), B1056-D1056, ""))</f>
        <v>1.8E-3</v>
      </c>
      <c r="S1057" s="4">
        <v>-5.6925161201426865E-3</v>
      </c>
      <c r="X1057" s="2">
        <f>IF(OR(F1056=1, F1056=3, F1056=4, F1056=5,F1056=9,F1056=10,F1056=11), B1056-E1056, IF(OR(F1056=2, F1056=6, F1056=7,F1056=8,F1056=12), E1056-B1056, ""))</f>
        <v>-3.2000000000000002E-3</v>
      </c>
      <c r="Y1057" s="4">
        <v>4.3809126255850862E-3</v>
      </c>
      <c r="AD1057" s="4">
        <f>IF(OR(F1056=1, F1056=3, F1056=4, F1056=5,F1056=9,F1056=10,F1056=11), D1056-C1056, IF(OR(F1056=2, F1056=6, F1056=7,F1056=8,F1056=12), C1056-D1056, ""))</f>
        <v>2E-3</v>
      </c>
      <c r="AE1057" s="4">
        <v>-2.3142744009781368E-3</v>
      </c>
      <c r="AJ1057" s="4">
        <f>IF(OR(F1056=1,F1056=2, F1056=3,F1056=9,F1056=11,F1056=12), C1056-E1056, IF(OR( F1056=4, F1056=5,F1056=6, F1056=7,F1056=8,F1056=10), E1056-C1056, ""))</f>
        <v>3.4000000000000002E-3</v>
      </c>
      <c r="AK1057" s="4">
        <v>-1.0026709064205365E-3</v>
      </c>
      <c r="AP1057" s="4">
        <f>IF(OR(F1056=1, F1056=3,F1056=4, F1056=5,F1056=9,F1056=10,F1056=11), D1056-E1056, IF(OR(F1056=2,F1056=6, F1056=7,F1056=8,F1056=12), E1056-D1056, ""))</f>
        <v>-1.4000000000000002E-3</v>
      </c>
      <c r="AQ1057" s="4">
        <v>-1.3116034945576003E-3</v>
      </c>
    </row>
    <row r="1058" spans="1:43" x14ac:dyDescent="0.3">
      <c r="A1058" s="1">
        <v>41367</v>
      </c>
      <c r="B1058" s="2">
        <v>-1.3100000000000001E-2</v>
      </c>
      <c r="C1058" s="2">
        <v>-1.2699999999999999E-2</v>
      </c>
      <c r="D1058" s="2">
        <v>-1.5599999999999999E-2</v>
      </c>
      <c r="E1058" s="2">
        <v>9.2999999999999992E-3</v>
      </c>
      <c r="F1058">
        <f t="shared" si="50"/>
        <v>4</v>
      </c>
      <c r="G1058">
        <f t="shared" si="51"/>
        <v>2013</v>
      </c>
      <c r="L1058" s="4">
        <f>IF(OR(F1057=1, F1057=3, F1057=4, F1057=5, F1057=6,F1057=9,F1057=10,F1057=11), B1057-C1057, IF(OR(F1057=2, F1057=7,F1057=8,F1057=12), C1057-B1057, ""))</f>
        <v>4.5999999999999999E-3</v>
      </c>
      <c r="M1058" s="4">
        <v>1.7037860802514701E-3</v>
      </c>
      <c r="R1058" s="4">
        <f>IF(OR(F1057=1, F1057=4, F1057=9,F1057=10,F1057=11), D1057-B1057, IF(OR(F1057=2,F1057=3,F1057=5,F1057=6, F1057=7,F1057=8,F1057=12), B1057-D1057, ""))</f>
        <v>8.9999999999999976E-4</v>
      </c>
      <c r="S1058" s="4">
        <v>-1.5518341823540982E-3</v>
      </c>
      <c r="X1058" s="2">
        <f>IF(OR(F1057=1, F1057=3, F1057=4, F1057=5,F1057=9,F1057=10,F1057=11), B1057-E1057, IF(OR(F1057=2, F1057=6, F1057=7,F1057=8,F1057=12), E1057-B1057, ""))</f>
        <v>6.2000000000000006E-3</v>
      </c>
      <c r="Y1058" s="4">
        <v>2.9739213885483975E-3</v>
      </c>
      <c r="AD1058" s="4">
        <f>IF(OR(F1057=1, F1057=3, F1057=4, F1057=5,F1057=9,F1057=10,F1057=11), D1057-C1057, IF(OR(F1057=2, F1057=6, F1057=7,F1057=8,F1057=12), C1057-D1057, ""))</f>
        <v>5.4999999999999997E-3</v>
      </c>
      <c r="AE1058" s="4">
        <v>1.519518978973719E-4</v>
      </c>
      <c r="AJ1058" s="4">
        <f>IF(OR(F1057=1,F1057=2, F1057=3,F1057=9,F1057=11,F1057=12), C1057-E1057, IF(OR( F1057=4, F1057=5,F1057=6, F1057=7,F1057=8,F1057=10), E1057-C1057, ""))</f>
        <v>-1.5999999999999999E-3</v>
      </c>
      <c r="AK1058" s="4">
        <v>-1.2701353082969274E-3</v>
      </c>
      <c r="AP1058" s="4">
        <f>IF(OR(F1057=1, F1057=3,F1057=4, F1057=5,F1057=9,F1057=10,F1057=11), D1057-E1057, IF(OR(F1057=2,F1057=6, F1057=7,F1057=8,F1057=12), E1057-D1057, ""))</f>
        <v>7.1000000000000004E-3</v>
      </c>
      <c r="AQ1058" s="4">
        <v>1.4220872061942993E-3</v>
      </c>
    </row>
    <row r="1059" spans="1:43" x14ac:dyDescent="0.3">
      <c r="A1059" s="1">
        <v>41368</v>
      </c>
      <c r="B1059" s="2">
        <v>-1.7299999999999999E-2</v>
      </c>
      <c r="C1059" s="2">
        <v>-1.8800000000000001E-2</v>
      </c>
      <c r="D1059" s="2">
        <v>-1.9199999999999998E-2</v>
      </c>
      <c r="E1059" s="2">
        <v>-1.26E-2</v>
      </c>
      <c r="F1059">
        <f t="shared" si="50"/>
        <v>4</v>
      </c>
      <c r="G1059">
        <f t="shared" si="51"/>
        <v>2013</v>
      </c>
      <c r="L1059" s="4">
        <f>IF(OR(F1058=1, F1058=3, F1058=4, F1058=5, F1058=6,F1058=9,F1058=10,F1058=11), B1058-C1058, IF(OR(F1058=2, F1058=7,F1058=8,F1058=12), C1058-B1058, ""))</f>
        <v>-4.0000000000000105E-4</v>
      </c>
      <c r="M1059" s="4">
        <v>-2.002178205057565E-3</v>
      </c>
      <c r="R1059" s="4">
        <f>IF(OR(F1058=1, F1058=4, F1058=9,F1058=10,F1058=11), D1058-B1058, IF(OR(F1058=2,F1058=3,F1058=5,F1058=6, F1058=7,F1058=8,F1058=12), B1058-D1058, ""))</f>
        <v>-2.4999999999999988E-3</v>
      </c>
      <c r="S1059" s="4">
        <v>-6.8623984415599765E-4</v>
      </c>
      <c r="X1059" s="2">
        <f>IF(OR(F1058=1, F1058=3, F1058=4, F1058=5,F1058=9,F1058=10,F1058=11), B1058-E1058, IF(OR(F1058=2, F1058=6, F1058=7,F1058=8,F1058=12), E1058-B1058, ""))</f>
        <v>-2.24E-2</v>
      </c>
      <c r="Y1059" s="4">
        <v>-3.1087923114295705E-3</v>
      </c>
      <c r="AD1059" s="4">
        <f>IF(OR(F1058=1, F1058=3, F1058=4, F1058=5,F1058=9,F1058=10,F1058=11), D1058-C1058, IF(OR(F1058=2, F1058=6, F1058=7,F1058=8,F1058=12), C1058-D1058, ""))</f>
        <v>-2.8999999999999998E-3</v>
      </c>
      <c r="AE1059" s="4">
        <v>-2.6884180492135626E-3</v>
      </c>
      <c r="AJ1059" s="4">
        <f>IF(OR(F1058=1,F1058=2, F1058=3,F1058=9,F1058=11,F1058=12), C1058-E1058, IF(OR( F1058=4, F1058=5,F1058=6, F1058=7,F1058=8,F1058=10), E1058-C1058, ""))</f>
        <v>2.1999999999999999E-2</v>
      </c>
      <c r="AK1059" s="4">
        <v>1.1066141063720055E-3</v>
      </c>
      <c r="AP1059" s="4">
        <f>IF(OR(F1058=1, F1058=3,F1058=4, F1058=5,F1058=9,F1058=10,F1058=11), D1058-E1058, IF(OR(F1058=2,F1058=6, F1058=7,F1058=8,F1058=12), E1058-D1058, ""))</f>
        <v>-2.4899999999999999E-2</v>
      </c>
      <c r="AQ1059" s="4">
        <v>-3.7950321555855681E-3</v>
      </c>
    </row>
    <row r="1060" spans="1:43" x14ac:dyDescent="0.3">
      <c r="A1060" s="1">
        <v>41369</v>
      </c>
      <c r="B1060" s="2">
        <v>-3.8999999999999998E-3</v>
      </c>
      <c r="C1060" s="2">
        <v>-7.9000000000000008E-3</v>
      </c>
      <c r="D1060" s="2">
        <v>-2.5000000000000001E-3</v>
      </c>
      <c r="E1060" s="2">
        <v>-1.55E-2</v>
      </c>
      <c r="F1060">
        <f t="shared" si="50"/>
        <v>4</v>
      </c>
      <c r="G1060">
        <f t="shared" si="51"/>
        <v>2013</v>
      </c>
      <c r="L1060" s="4">
        <f>IF(OR(F1059=1, F1059=3, F1059=4, F1059=5, F1059=6,F1059=9,F1059=10,F1059=11), B1059-C1059, IF(OR(F1059=2, F1059=7,F1059=8,F1059=12), C1059-B1059, ""))</f>
        <v>1.5000000000000013E-3</v>
      </c>
      <c r="M1060" s="4">
        <v>-7.1616465406497843E-4</v>
      </c>
      <c r="R1060" s="4">
        <f>IF(OR(F1059=1, F1059=4, F1059=9,F1059=10,F1059=11), D1059-B1059, IF(OR(F1059=2,F1059=3,F1059=5,F1059=6, F1059=7,F1059=8,F1059=12), B1059-D1059, ""))</f>
        <v>-1.8999999999999989E-3</v>
      </c>
      <c r="S1060" s="4">
        <v>3.9018309894052463E-3</v>
      </c>
      <c r="X1060" s="2">
        <f>IF(OR(F1059=1, F1059=3, F1059=4, F1059=5,F1059=9,F1059=10,F1059=11), B1059-E1059, IF(OR(F1059=2, F1059=6, F1059=7,F1059=8,F1059=12), E1059-B1059, ""))</f>
        <v>-4.6999999999999993E-3</v>
      </c>
      <c r="Y1060" s="4">
        <v>-1.0713800844782762E-3</v>
      </c>
      <c r="AD1060" s="4">
        <f>IF(OR(F1059=1, F1059=3, F1059=4, F1059=5,F1059=9,F1059=10,F1059=11), D1059-C1059, IF(OR(F1059=2, F1059=6, F1059=7,F1059=8,F1059=12), C1059-D1059, ""))</f>
        <v>-3.9999999999999758E-4</v>
      </c>
      <c r="AE1060" s="4">
        <v>3.1856663353402679E-3</v>
      </c>
      <c r="AJ1060" s="4">
        <f>IF(OR(F1059=1,F1059=2, F1059=3,F1059=9,F1059=11,F1059=12), C1059-E1059, IF(OR( F1059=4, F1059=5,F1059=6, F1059=7,F1059=8,F1059=10), E1059-C1059, ""))</f>
        <v>6.2000000000000006E-3</v>
      </c>
      <c r="AK1060" s="4">
        <v>3.5521543041329776E-4</v>
      </c>
      <c r="AP1060" s="4">
        <f>IF(OR(F1059=1, F1059=3,F1059=4, F1059=5,F1059=9,F1059=10,F1059=11), D1059-E1059, IF(OR(F1059=2,F1059=6, F1059=7,F1059=8,F1059=12), E1059-D1059, ""))</f>
        <v>-6.5999999999999982E-3</v>
      </c>
      <c r="AQ1060" s="4">
        <v>2.8304509049269701E-3</v>
      </c>
    </row>
    <row r="1061" spans="1:43" x14ac:dyDescent="0.3">
      <c r="A1061" s="1">
        <v>41372</v>
      </c>
      <c r="B1061" s="2">
        <v>-1.9E-3</v>
      </c>
      <c r="C1061" s="2">
        <v>-7.7000000000000002E-3</v>
      </c>
      <c r="D1061" s="2">
        <v>-7.7999999999999996E-3</v>
      </c>
      <c r="E1061" s="2">
        <v>-3.2000000000000002E-3</v>
      </c>
      <c r="F1061">
        <f t="shared" si="50"/>
        <v>4</v>
      </c>
      <c r="G1061">
        <f t="shared" si="51"/>
        <v>2013</v>
      </c>
      <c r="L1061" s="4">
        <f>IF(OR(F1060=1, F1060=3, F1060=4, F1060=5, F1060=6,F1060=9,F1060=10,F1060=11), B1060-C1060, IF(OR(F1060=2, F1060=7,F1060=8,F1060=12), C1060-B1060, ""))</f>
        <v>4.000000000000001E-3</v>
      </c>
      <c r="M1061" s="4">
        <v>-3.8733378047071934E-3</v>
      </c>
      <c r="R1061" s="4">
        <f>IF(OR(F1060=1, F1060=4, F1060=9,F1060=10,F1060=11), D1060-B1060, IF(OR(F1060=2,F1060=3,F1060=5,F1060=6, F1060=7,F1060=8,F1060=12), B1060-D1060, ""))</f>
        <v>1.3999999999999998E-3</v>
      </c>
      <c r="S1061" s="4">
        <v>1.0769050859071646E-3</v>
      </c>
      <c r="X1061" s="2">
        <f>IF(OR(F1060=1, F1060=3, F1060=4, F1060=5,F1060=9,F1060=10,F1060=11), B1060-E1060, IF(OR(F1060=2, F1060=6, F1060=7,F1060=8,F1060=12), E1060-B1060, ""))</f>
        <v>1.1599999999999999E-2</v>
      </c>
      <c r="Y1061" s="4">
        <v>-2.295041580004176E-3</v>
      </c>
      <c r="AD1061" s="4">
        <f>IF(OR(F1060=1, F1060=3, F1060=4, F1060=5,F1060=9,F1060=10,F1060=11), D1060-C1060, IF(OR(F1060=2, F1060=6, F1060=7,F1060=8,F1060=12), C1060-D1060, ""))</f>
        <v>5.4000000000000003E-3</v>
      </c>
      <c r="AE1061" s="4">
        <v>-2.7964327188000288E-3</v>
      </c>
      <c r="AJ1061" s="4">
        <f>IF(OR(F1060=1,F1060=2, F1060=3,F1060=9,F1060=11,F1060=12), C1060-E1060, IF(OR( F1060=4, F1060=5,F1060=6, F1060=7,F1060=8,F1060=10), E1060-C1060, ""))</f>
        <v>-7.5999999999999991E-3</v>
      </c>
      <c r="AK1061" s="4">
        <v>-1.5782962247030173E-3</v>
      </c>
      <c r="AP1061" s="4">
        <f>IF(OR(F1060=1, F1060=3,F1060=4, F1060=5,F1060=9,F1060=10,F1060=11), D1060-E1060, IF(OR(F1060=2,F1060=6, F1060=7,F1060=8,F1060=12), E1060-D1060, ""))</f>
        <v>1.2999999999999999E-2</v>
      </c>
      <c r="AQ1061" s="4">
        <v>-1.2181364940970114E-3</v>
      </c>
    </row>
    <row r="1062" spans="1:43" x14ac:dyDescent="0.3">
      <c r="A1062" s="1">
        <v>41373</v>
      </c>
      <c r="B1062" s="2">
        <v>-8.6E-3</v>
      </c>
      <c r="C1062" s="2">
        <v>-6.6E-3</v>
      </c>
      <c r="D1062" s="2">
        <v>-7.6E-3</v>
      </c>
      <c r="E1062" s="2">
        <v>-6.9999999999999999E-4</v>
      </c>
      <c r="F1062">
        <f t="shared" si="50"/>
        <v>4</v>
      </c>
      <c r="G1062">
        <f t="shared" si="51"/>
        <v>2013</v>
      </c>
      <c r="L1062" s="4">
        <f>IF(OR(F1061=1, F1061=3, F1061=4, F1061=5, F1061=6,F1061=9,F1061=10,F1061=11), B1061-C1061, IF(OR(F1061=2, F1061=7,F1061=8,F1061=12), C1061-B1061, ""))</f>
        <v>5.8000000000000005E-3</v>
      </c>
      <c r="M1062" s="4">
        <v>8.0508774044572981E-4</v>
      </c>
      <c r="R1062" s="4">
        <f>IF(OR(F1061=1, F1061=4, F1061=9,F1061=10,F1061=11), D1061-B1061, IF(OR(F1061=2,F1061=3,F1061=5,F1061=6, F1061=7,F1061=8,F1061=12), B1061-D1061, ""))</f>
        <v>-5.8999999999999999E-3</v>
      </c>
      <c r="S1062" s="4">
        <v>-2.4593260555434049E-3</v>
      </c>
      <c r="X1062" s="2">
        <f>IF(OR(F1061=1, F1061=3, F1061=4, F1061=5,F1061=9,F1061=10,F1061=11), B1061-E1061, IF(OR(F1061=2, F1061=6, F1061=7,F1061=8,F1061=12), E1061-B1061, ""))</f>
        <v>1.3000000000000002E-3</v>
      </c>
      <c r="Y1062" s="4">
        <v>1.3141490593093007E-3</v>
      </c>
      <c r="AD1062" s="4">
        <f>IF(OR(F1061=1, F1061=3, F1061=4, F1061=5,F1061=9,F1061=10,F1061=11), D1061-C1061, IF(OR(F1061=2, F1061=6, F1061=7,F1061=8,F1061=12), C1061-D1061, ""))</f>
        <v>-9.9999999999999395E-5</v>
      </c>
      <c r="AE1062" s="4">
        <v>-1.6542383150976751E-3</v>
      </c>
      <c r="AJ1062" s="4">
        <f>IF(OR(F1061=1,F1061=2, F1061=3,F1061=9,F1061=11,F1061=12), C1061-E1061, IF(OR( F1061=4, F1061=5,F1061=6, F1061=7,F1061=8,F1061=10), E1061-C1061, ""))</f>
        <v>4.5000000000000005E-3</v>
      </c>
      <c r="AK1062" s="4">
        <v>-5.0906131886357074E-4</v>
      </c>
      <c r="AP1062" s="4">
        <f>IF(OR(F1061=1, F1061=3,F1061=4, F1061=5,F1061=9,F1061=10,F1061=11), D1061-E1061, IF(OR(F1061=2,F1061=6, F1061=7,F1061=8,F1061=12), E1061-D1061, ""))</f>
        <v>-4.5999999999999999E-3</v>
      </c>
      <c r="AQ1062" s="4">
        <v>-1.1451769962341042E-3</v>
      </c>
    </row>
    <row r="1063" spans="1:43" x14ac:dyDescent="0.3">
      <c r="A1063" s="1">
        <v>41374</v>
      </c>
      <c r="B1063" s="2">
        <v>1.1599999999999999E-2</v>
      </c>
      <c r="C1063" s="2">
        <v>2.2200000000000001E-2</v>
      </c>
      <c r="D1063" s="2">
        <v>1.77E-2</v>
      </c>
      <c r="E1063" s="2">
        <v>-1.15E-2</v>
      </c>
      <c r="F1063">
        <f t="shared" si="50"/>
        <v>4</v>
      </c>
      <c r="G1063">
        <f t="shared" si="51"/>
        <v>2013</v>
      </c>
      <c r="L1063" s="4">
        <f>IF(OR(F1062=1, F1062=3, F1062=4, F1062=5, F1062=6,F1062=9,F1062=10,F1062=11), B1062-C1062, IF(OR(F1062=2, F1062=7,F1062=8,F1062=12), C1062-B1062, ""))</f>
        <v>-2E-3</v>
      </c>
      <c r="M1063" s="4">
        <v>-3.8203470645455572E-4</v>
      </c>
      <c r="R1063" s="4">
        <f>IF(OR(F1062=1, F1062=4, F1062=9,F1062=10,F1062=11), D1062-B1062, IF(OR(F1062=2,F1062=3,F1062=5,F1062=6, F1062=7,F1062=8,F1062=12), B1062-D1062, ""))</f>
        <v>1E-3</v>
      </c>
      <c r="S1063" s="4">
        <v>1.468874593183496E-3</v>
      </c>
      <c r="X1063" s="2">
        <f>IF(OR(F1062=1, F1062=3, F1062=4, F1062=5,F1062=9,F1062=10,F1062=11), B1062-E1062, IF(OR(F1062=2, F1062=6, F1062=7,F1062=8,F1062=12), E1062-B1062, ""))</f>
        <v>-7.9000000000000008E-3</v>
      </c>
      <c r="Y1063" s="4">
        <v>-4.9763074002110103E-4</v>
      </c>
      <c r="AD1063" s="4">
        <f>IF(OR(F1062=1, F1062=3, F1062=4, F1062=5,F1062=9,F1062=10,F1062=11), D1062-C1062, IF(OR(F1062=2, F1062=6, F1062=7,F1062=8,F1062=12), C1062-D1062, ""))</f>
        <v>-1E-3</v>
      </c>
      <c r="AE1063" s="4">
        <v>1.0868398867289403E-3</v>
      </c>
      <c r="AJ1063" s="4">
        <f>IF(OR(F1062=1,F1062=2, F1062=3,F1062=9,F1062=11,F1062=12), C1062-E1062, IF(OR( F1062=4, F1062=5,F1062=6, F1062=7,F1062=8,F1062=10), E1062-C1062, ""))</f>
        <v>5.8999999999999999E-3</v>
      </c>
      <c r="AK1063" s="4">
        <v>1.155960335665453E-4</v>
      </c>
      <c r="AP1063" s="4">
        <f>IF(OR(F1062=1, F1062=3,F1062=4, F1062=5,F1062=9,F1062=10,F1062=11), D1062-E1062, IF(OR(F1062=2,F1062=6, F1062=7,F1062=8,F1062=12), E1062-D1062, ""))</f>
        <v>-6.8999999999999999E-3</v>
      </c>
      <c r="AQ1063" s="4">
        <v>9.71243853162395E-4</v>
      </c>
    </row>
    <row r="1064" spans="1:43" x14ac:dyDescent="0.3">
      <c r="A1064" s="1">
        <v>41375</v>
      </c>
      <c r="B1064" s="2">
        <v>6.4000000000000003E-3</v>
      </c>
      <c r="C1064" s="2">
        <v>5.5999999999999999E-3</v>
      </c>
      <c r="D1064" s="2">
        <v>1.66E-2</v>
      </c>
      <c r="E1064" s="2">
        <v>1.03E-2</v>
      </c>
      <c r="F1064">
        <f t="shared" si="50"/>
        <v>4</v>
      </c>
      <c r="G1064">
        <f t="shared" si="51"/>
        <v>2013</v>
      </c>
      <c r="L1064" s="4">
        <f>IF(OR(F1063=1, F1063=3, F1063=4, F1063=5, F1063=6,F1063=9,F1063=10,F1063=11), B1063-C1063, IF(OR(F1063=2, F1063=7,F1063=8,F1063=12), C1063-B1063, ""))</f>
        <v>-1.0600000000000002E-2</v>
      </c>
      <c r="M1064" s="4">
        <v>-8.6095951814778174E-4</v>
      </c>
      <c r="R1064" s="4">
        <f>IF(OR(F1063=1, F1063=4, F1063=9,F1063=10,F1063=11), D1063-B1063, IF(OR(F1063=2,F1063=3,F1063=5,F1063=6, F1063=7,F1063=8,F1063=12), B1063-D1063, ""))</f>
        <v>6.1000000000000013E-3</v>
      </c>
      <c r="S1064" s="4">
        <v>2.3676139495603433E-3</v>
      </c>
      <c r="X1064" s="2">
        <f>IF(OR(F1063=1, F1063=3, F1063=4, F1063=5,F1063=9,F1063=10,F1063=11), B1063-E1063, IF(OR(F1063=2, F1063=6, F1063=7,F1063=8,F1063=12), E1063-B1063, ""))</f>
        <v>2.3099999999999999E-2</v>
      </c>
      <c r="Y1064" s="4">
        <v>-4.1149269655251777E-4</v>
      </c>
      <c r="AD1064" s="4">
        <f>IF(OR(F1063=1, F1063=3, F1063=4, F1063=5,F1063=9,F1063=10,F1063=11), D1063-C1063, IF(OR(F1063=2, F1063=6, F1063=7,F1063=8,F1063=12), C1063-D1063, ""))</f>
        <v>-4.5000000000000005E-3</v>
      </c>
      <c r="AE1064" s="4">
        <v>1.5066544314125616E-3</v>
      </c>
      <c r="AJ1064" s="4">
        <f>IF(OR(F1063=1,F1063=2, F1063=3,F1063=9,F1063=11,F1063=12), C1063-E1063, IF(OR( F1063=4, F1063=5,F1063=6, F1063=7,F1063=8,F1063=10), E1063-C1063, ""))</f>
        <v>-3.3700000000000001E-2</v>
      </c>
      <c r="AK1064" s="4">
        <v>-4.4946682159526397E-4</v>
      </c>
      <c r="AP1064" s="4">
        <f>IF(OR(F1063=1, F1063=3,F1063=4, F1063=5,F1063=9,F1063=10,F1063=11), D1063-E1063, IF(OR(F1063=2,F1063=6, F1063=7,F1063=8,F1063=12), E1063-D1063, ""))</f>
        <v>2.92E-2</v>
      </c>
      <c r="AQ1064" s="4">
        <v>1.9561212530078255E-3</v>
      </c>
    </row>
    <row r="1065" spans="1:43" x14ac:dyDescent="0.3">
      <c r="A1065" s="1">
        <v>41376</v>
      </c>
      <c r="B1065" s="2">
        <v>-1.17E-2</v>
      </c>
      <c r="C1065" s="2">
        <v>7.4999999999999997E-3</v>
      </c>
      <c r="D1065" s="2">
        <v>9.1999999999999998E-3</v>
      </c>
      <c r="E1065" s="2">
        <v>6.8999999999999999E-3</v>
      </c>
      <c r="F1065">
        <f t="shared" si="50"/>
        <v>4</v>
      </c>
      <c r="G1065">
        <f t="shared" si="51"/>
        <v>2013</v>
      </c>
      <c r="L1065" s="4">
        <f>IF(OR(F1064=1, F1064=3, F1064=4, F1064=5, F1064=6,F1064=9,F1064=10,F1064=11), B1064-C1064, IF(OR(F1064=2, F1064=7,F1064=8,F1064=12), C1064-B1064, ""))</f>
        <v>8.0000000000000036E-4</v>
      </c>
      <c r="M1065" s="4">
        <v>1.827615964967097E-3</v>
      </c>
      <c r="R1065" s="4">
        <f>IF(OR(F1064=1, F1064=4, F1064=9,F1064=10,F1064=11), D1064-B1064, IF(OR(F1064=2,F1064=3,F1064=5,F1064=6, F1064=7,F1064=8,F1064=12), B1064-D1064, ""))</f>
        <v>1.0200000000000001E-2</v>
      </c>
      <c r="S1065" s="4">
        <v>4.0794158267689652E-3</v>
      </c>
      <c r="X1065" s="2">
        <f>IF(OR(F1064=1, F1064=3, F1064=4, F1064=5,F1064=9,F1064=10,F1064=11), B1064-E1064, IF(OR(F1064=2, F1064=6, F1064=7,F1064=8,F1064=12), E1064-B1064, ""))</f>
        <v>-3.8999999999999998E-3</v>
      </c>
      <c r="Y1065" s="4">
        <v>6.0294998100564323E-4</v>
      </c>
      <c r="AD1065" s="4">
        <f>IF(OR(F1064=1, F1064=3, F1064=4, F1064=5,F1064=9,F1064=10,F1064=11), D1064-C1064, IF(OR(F1064=2, F1064=6, F1064=7,F1064=8,F1064=12), C1064-D1064, ""))</f>
        <v>1.0999999999999999E-2</v>
      </c>
      <c r="AE1065" s="4">
        <v>5.9070317917360622E-3</v>
      </c>
      <c r="AJ1065" s="4">
        <f>IF(OR(F1064=1,F1064=2, F1064=3,F1064=9,F1064=11,F1064=12), C1064-E1064, IF(OR( F1064=4, F1064=5,F1064=6, F1064=7,F1064=8,F1064=10), E1064-C1064, ""))</f>
        <v>4.7000000000000002E-3</v>
      </c>
      <c r="AK1065" s="4">
        <v>1.2246659839614538E-3</v>
      </c>
      <c r="AP1065" s="4">
        <f>IF(OR(F1064=1, F1064=3,F1064=4, F1064=5,F1064=9,F1064=10,F1064=11), D1064-E1064, IF(OR(F1064=2,F1064=6, F1064=7,F1064=8,F1064=12), E1064-D1064, ""))</f>
        <v>6.3E-3</v>
      </c>
      <c r="AQ1065" s="4">
        <v>4.6823658077746085E-3</v>
      </c>
    </row>
    <row r="1066" spans="1:43" x14ac:dyDescent="0.3">
      <c r="A1066" s="1">
        <v>41379</v>
      </c>
      <c r="B1066" s="2">
        <v>7.1999999999999998E-3</v>
      </c>
      <c r="C1066" s="2">
        <v>8.0000000000000002E-3</v>
      </c>
      <c r="D1066" s="2">
        <v>1.0200000000000001E-2</v>
      </c>
      <c r="E1066" s="2">
        <v>-1.6199999999999999E-2</v>
      </c>
      <c r="F1066">
        <f t="shared" si="50"/>
        <v>4</v>
      </c>
      <c r="G1066">
        <f t="shared" si="51"/>
        <v>2013</v>
      </c>
      <c r="L1066" s="4">
        <f>IF(OR(F1065=1, F1065=3, F1065=4, F1065=5, F1065=6,F1065=9,F1065=10,F1065=11), B1065-C1065, IF(OR(F1065=2, F1065=7,F1065=8,F1065=12), C1065-B1065, ""))</f>
        <v>-1.9200000000000002E-2</v>
      </c>
      <c r="M1066" s="4">
        <v>-4.7246818583120097E-3</v>
      </c>
      <c r="R1066" s="4">
        <f>IF(OR(F1065=1, F1065=4, F1065=9,F1065=10,F1065=11), D1065-B1065, IF(OR(F1065=2,F1065=3,F1065=5,F1065=6, F1065=7,F1065=8,F1065=12), B1065-D1065, ""))</f>
        <v>2.0900000000000002E-2</v>
      </c>
      <c r="S1066" s="4">
        <v>-2.4474815510301465E-3</v>
      </c>
      <c r="X1066" s="2">
        <f>IF(OR(F1065=1, F1065=3, F1065=4, F1065=5,F1065=9,F1065=10,F1065=11), B1065-E1065, IF(OR(F1065=2, F1065=6, F1065=7,F1065=8,F1065=12), E1065-B1065, ""))</f>
        <v>-1.8599999999999998E-2</v>
      </c>
      <c r="Y1066" s="4">
        <v>-4.1924612536284617E-3</v>
      </c>
      <c r="AD1066" s="4">
        <f>IF(OR(F1065=1, F1065=3, F1065=4, F1065=5,F1065=9,F1065=10,F1065=11), D1065-C1065, IF(OR(F1065=2, F1065=6, F1065=7,F1065=8,F1065=12), C1065-D1065, ""))</f>
        <v>1.7000000000000001E-3</v>
      </c>
      <c r="AE1066" s="4">
        <v>-7.1721634093421562E-3</v>
      </c>
      <c r="AJ1066" s="4">
        <f>IF(OR(F1065=1,F1065=2, F1065=3,F1065=9,F1065=11,F1065=12), C1065-E1065, IF(OR( F1065=4, F1065=5,F1065=6, F1065=7,F1065=8,F1065=10), E1065-C1065, ""))</f>
        <v>-5.9999999999999984E-4</v>
      </c>
      <c r="AK1066" s="4">
        <v>-5.3222060468354837E-4</v>
      </c>
      <c r="AP1066" s="4">
        <f>IF(OR(F1065=1, F1065=3,F1065=4, F1065=5,F1065=9,F1065=10,F1065=11), D1065-E1065, IF(OR(F1065=2,F1065=6, F1065=7,F1065=8,F1065=12), E1065-D1065, ""))</f>
        <v>2.3E-3</v>
      </c>
      <c r="AQ1066" s="4">
        <v>-6.6399428046586082E-3</v>
      </c>
    </row>
    <row r="1067" spans="1:43" x14ac:dyDescent="0.3">
      <c r="A1067" s="1">
        <v>41380</v>
      </c>
      <c r="B1067" s="2">
        <v>2.1600000000000001E-2</v>
      </c>
      <c r="C1067" s="2">
        <v>3.15E-2</v>
      </c>
      <c r="D1067" s="2">
        <v>0.03</v>
      </c>
      <c r="E1067" s="2">
        <v>6.3E-3</v>
      </c>
      <c r="F1067">
        <f t="shared" si="50"/>
        <v>4</v>
      </c>
      <c r="G1067">
        <f t="shared" si="51"/>
        <v>2013</v>
      </c>
      <c r="L1067" s="4">
        <f>IF(OR(F1066=1, F1066=3, F1066=4, F1066=5, F1066=6,F1066=9,F1066=10,F1066=11), B1066-C1066, IF(OR(F1066=2, F1066=7,F1066=8,F1066=12), C1066-B1066, ""))</f>
        <v>-8.0000000000000036E-4</v>
      </c>
      <c r="M1067" s="4">
        <v>-4.364883994534512E-3</v>
      </c>
      <c r="R1067" s="4">
        <f>IF(OR(F1066=1, F1066=4, F1066=9,F1066=10,F1066=11), D1066-B1066, IF(OR(F1066=2,F1066=3,F1066=5,F1066=6, F1066=7,F1066=8,F1066=12), B1066-D1066, ""))</f>
        <v>3.0000000000000009E-3</v>
      </c>
      <c r="S1067" s="4">
        <v>1.2186389071641712E-4</v>
      </c>
      <c r="X1067" s="2">
        <f>IF(OR(F1066=1, F1066=3, F1066=4, F1066=5,F1066=9,F1066=10,F1066=11), B1066-E1066, IF(OR(F1066=2, F1066=6, F1066=7,F1066=8,F1066=12), E1066-B1066, ""))</f>
        <v>2.3399999999999997E-2</v>
      </c>
      <c r="Y1067" s="4">
        <v>-5.1888960869054309E-3</v>
      </c>
      <c r="AD1067" s="4">
        <f>IF(OR(F1066=1, F1066=3, F1066=4, F1066=5,F1066=9,F1066=10,F1066=11), D1066-C1066, IF(OR(F1066=2, F1066=6, F1066=7,F1066=8,F1066=12), C1066-D1066, ""))</f>
        <v>2.2000000000000006E-3</v>
      </c>
      <c r="AE1067" s="4">
        <v>-4.2430201038180949E-3</v>
      </c>
      <c r="AJ1067" s="4">
        <f>IF(OR(F1066=1,F1066=2, F1066=3,F1066=9,F1066=11,F1066=12), C1066-E1066, IF(OR( F1066=4, F1066=5,F1066=6, F1066=7,F1066=8,F1066=10), E1066-C1066, ""))</f>
        <v>-2.4199999999999999E-2</v>
      </c>
      <c r="AK1067" s="4">
        <v>8.2401209237091891E-4</v>
      </c>
      <c r="AP1067" s="4">
        <f>IF(OR(F1066=1, F1066=3,F1066=4, F1066=5,F1066=9,F1066=10,F1066=11), D1066-E1066, IF(OR(F1066=2,F1066=6, F1066=7,F1066=8,F1066=12), E1066-D1066, ""))</f>
        <v>2.64E-2</v>
      </c>
      <c r="AQ1067" s="4">
        <v>-5.0670321961890138E-3</v>
      </c>
    </row>
    <row r="1068" spans="1:43" x14ac:dyDescent="0.3">
      <c r="A1068" s="1">
        <v>41381</v>
      </c>
      <c r="B1068" s="2">
        <v>0</v>
      </c>
      <c r="C1068" s="2">
        <v>2.3999999999999998E-3</v>
      </c>
      <c r="D1068" s="2">
        <v>9.1999999999999998E-3</v>
      </c>
      <c r="E1068" s="2">
        <v>2.1100000000000001E-2</v>
      </c>
      <c r="F1068">
        <f t="shared" si="50"/>
        <v>4</v>
      </c>
      <c r="G1068">
        <f t="shared" si="51"/>
        <v>2013</v>
      </c>
      <c r="L1068" s="4">
        <f>IF(OR(F1067=1, F1067=3, F1067=4, F1067=5, F1067=6,F1067=9,F1067=10,F1067=11), B1067-C1067, IF(OR(F1067=2, F1067=7,F1067=8,F1067=12), C1067-B1067, ""))</f>
        <v>-9.8999999999999991E-3</v>
      </c>
      <c r="M1068" s="4">
        <v>-2.6010833855798464E-3</v>
      </c>
      <c r="R1068" s="4">
        <f>IF(OR(F1067=1, F1067=4, F1067=9,F1067=10,F1067=11), D1067-B1067, IF(OR(F1067=2,F1067=3,F1067=5,F1067=6, F1067=7,F1067=8,F1067=12), B1067-D1067, ""))</f>
        <v>8.3999999999999977E-3</v>
      </c>
      <c r="S1068" s="4">
        <v>-2.8179561355275102E-3</v>
      </c>
      <c r="X1068" s="2">
        <f>IF(OR(F1067=1, F1067=3, F1067=4, F1067=5,F1067=9,F1067=10,F1067=11), B1067-E1067, IF(OR(F1067=2, F1067=6, F1067=7,F1067=8,F1067=12), E1067-B1067, ""))</f>
        <v>1.5300000000000001E-2</v>
      </c>
      <c r="Y1068" s="4">
        <v>-2.1187955858653264E-3</v>
      </c>
      <c r="AD1068" s="4">
        <f>IF(OR(F1067=1, F1067=3, F1067=4, F1067=5,F1067=9,F1067=10,F1067=11), D1067-C1067, IF(OR(F1067=2, F1067=6, F1067=7,F1067=8,F1067=12), C1067-D1067, ""))</f>
        <v>-1.5000000000000013E-3</v>
      </c>
      <c r="AE1068" s="4">
        <v>-5.4190395211073565E-3</v>
      </c>
      <c r="AJ1068" s="4">
        <f>IF(OR(F1067=1,F1067=2, F1067=3,F1067=9,F1067=11,F1067=12), C1067-E1067, IF(OR( F1067=4, F1067=5,F1067=6, F1067=7,F1067=8,F1067=10), E1067-C1067, ""))</f>
        <v>-2.52E-2</v>
      </c>
      <c r="AK1068" s="4">
        <v>-4.8228779971451995E-4</v>
      </c>
      <c r="AP1068" s="4">
        <f>IF(OR(F1067=1, F1067=3,F1067=4, F1067=5,F1067=9,F1067=10,F1067=11), D1067-E1067, IF(OR(F1067=2,F1067=6, F1067=7,F1067=8,F1067=12), E1067-D1067, ""))</f>
        <v>2.3699999999999999E-2</v>
      </c>
      <c r="AQ1068" s="4">
        <v>-4.9367517213928366E-3</v>
      </c>
    </row>
    <row r="1069" spans="1:43" x14ac:dyDescent="0.3">
      <c r="A1069" s="1">
        <v>41382</v>
      </c>
      <c r="B1069" s="2">
        <v>1.66E-2</v>
      </c>
      <c r="C1069" s="2">
        <v>2.64E-2</v>
      </c>
      <c r="D1069" s="2">
        <v>2.5600000000000001E-2</v>
      </c>
      <c r="E1069" s="2">
        <v>-6.9999999999999999E-4</v>
      </c>
      <c r="F1069">
        <f t="shared" si="50"/>
        <v>4</v>
      </c>
      <c r="G1069">
        <f t="shared" si="51"/>
        <v>2013</v>
      </c>
      <c r="L1069" s="4">
        <f>IF(OR(F1068=1, F1068=3, F1068=4, F1068=5, F1068=6,F1068=9,F1068=10,F1068=11), B1068-C1068, IF(OR(F1068=2, F1068=7,F1068=8,F1068=12), C1068-B1068, ""))</f>
        <v>-2.3999999999999998E-3</v>
      </c>
      <c r="M1069" s="4">
        <v>7.7328393504100083E-4</v>
      </c>
      <c r="R1069" s="4">
        <f>IF(OR(F1068=1, F1068=4, F1068=9,F1068=10,F1068=11), D1068-B1068, IF(OR(F1068=2,F1068=3,F1068=5,F1068=6, F1068=7,F1068=8,F1068=12), B1068-D1068, ""))</f>
        <v>9.1999999999999998E-3</v>
      </c>
      <c r="S1069" s="4">
        <v>-8.2092095017400474E-4</v>
      </c>
      <c r="X1069" s="2">
        <f>IF(OR(F1068=1, F1068=3, F1068=4, F1068=5,F1068=9,F1068=10,F1068=11), B1068-E1068, IF(OR(F1068=2, F1068=6, F1068=7,F1068=8,F1068=12), E1068-B1068, ""))</f>
        <v>-2.1100000000000001E-2</v>
      </c>
      <c r="Y1069" s="4">
        <v>1.047786107491188E-3</v>
      </c>
      <c r="AD1069" s="4">
        <f>IF(OR(F1068=1, F1068=3, F1068=4, F1068=5,F1068=9,F1068=10,F1068=11), D1068-C1068, IF(OR(F1068=2, F1068=6, F1068=7,F1068=8,F1068=12), C1068-D1068, ""))</f>
        <v>6.8000000000000005E-3</v>
      </c>
      <c r="AE1069" s="4">
        <v>-4.7637015133003904E-5</v>
      </c>
      <c r="AJ1069" s="4">
        <f>IF(OR(F1068=1,F1068=2, F1068=3,F1068=9,F1068=11,F1068=12), C1068-E1068, IF(OR( F1068=4, F1068=5,F1068=6, F1068=7,F1068=8,F1068=10), E1068-C1068, ""))</f>
        <v>1.8700000000000001E-2</v>
      </c>
      <c r="AK1069" s="4">
        <v>-2.745021724501872E-4</v>
      </c>
      <c r="AP1069" s="4">
        <f>IF(OR(F1068=1, F1068=3,F1068=4, F1068=5,F1068=9,F1068=10,F1068=11), D1068-E1068, IF(OR(F1068=2,F1068=6, F1068=7,F1068=8,F1068=12), E1068-D1068, ""))</f>
        <v>-1.1900000000000001E-2</v>
      </c>
      <c r="AQ1069" s="4">
        <v>2.2686515731718329E-4</v>
      </c>
    </row>
    <row r="1070" spans="1:43" x14ac:dyDescent="0.3">
      <c r="A1070" s="1">
        <v>41386</v>
      </c>
      <c r="B1070" s="2">
        <v>8.8999999999999999E-3</v>
      </c>
      <c r="C1070" s="2">
        <v>2.0500000000000001E-2</v>
      </c>
      <c r="D1070" s="2">
        <v>2.3400000000000001E-2</v>
      </c>
      <c r="E1070" s="2">
        <v>1.52E-2</v>
      </c>
      <c r="F1070">
        <f t="shared" si="50"/>
        <v>4</v>
      </c>
      <c r="G1070">
        <f t="shared" si="51"/>
        <v>2013</v>
      </c>
      <c r="L1070" s="4">
        <f>IF(OR(F1069=1, F1069=3, F1069=4, F1069=5, F1069=6,F1069=9,F1069=10,F1069=11), B1069-C1069, IF(OR(F1069=2, F1069=7,F1069=8,F1069=12), C1069-B1069, ""))</f>
        <v>-9.7999999999999997E-3</v>
      </c>
      <c r="M1070" s="4">
        <v>-2.7016103461844215E-3</v>
      </c>
      <c r="R1070" s="4">
        <f>IF(OR(F1069=1, F1069=4, F1069=9,F1069=10,F1069=11), D1069-B1069, IF(OR(F1069=2,F1069=3,F1069=5,F1069=6, F1069=7,F1069=8,F1069=12), B1069-D1069, ""))</f>
        <v>9.0000000000000011E-3</v>
      </c>
      <c r="S1070" s="4">
        <v>-1.3326283476181901E-4</v>
      </c>
      <c r="X1070" s="2">
        <f>IF(OR(F1069=1, F1069=3, F1069=4, F1069=5,F1069=9,F1069=10,F1069=11), B1069-E1069, IF(OR(F1069=2, F1069=6, F1069=7,F1069=8,F1069=12), E1069-B1069, ""))</f>
        <v>1.7299999999999999E-2</v>
      </c>
      <c r="Y1070" s="4">
        <v>-1.6034827859839479E-3</v>
      </c>
      <c r="AD1070" s="4">
        <f>IF(OR(F1069=1, F1069=3, F1069=4, F1069=5,F1069=9,F1069=10,F1069=11), D1069-C1069, IF(OR(F1069=2, F1069=6, F1069=7,F1069=8,F1069=12), C1069-D1069, ""))</f>
        <v>-7.9999999999999863E-4</v>
      </c>
      <c r="AE1070" s="4">
        <v>-2.8348731809462405E-3</v>
      </c>
      <c r="AJ1070" s="4">
        <f>IF(OR(F1069=1,F1069=2, F1069=3,F1069=9,F1069=11,F1069=12), C1069-E1069, IF(OR( F1069=4, F1069=5,F1069=6, F1069=7,F1069=8,F1069=10), E1069-C1069, ""))</f>
        <v>-2.7099999999999999E-2</v>
      </c>
      <c r="AK1070" s="4">
        <v>-1.0981275602004736E-3</v>
      </c>
      <c r="AP1070" s="4">
        <f>IF(OR(F1069=1, F1069=3,F1069=4, F1069=5,F1069=9,F1069=10,F1069=11), D1069-E1069, IF(OR(F1069=2,F1069=6, F1069=7,F1069=8,F1069=12), E1069-D1069, ""))</f>
        <v>2.63E-2</v>
      </c>
      <c r="AQ1070" s="4">
        <v>-1.7367456207457669E-3</v>
      </c>
    </row>
    <row r="1071" spans="1:43" x14ac:dyDescent="0.3">
      <c r="A1071" s="1">
        <v>41387</v>
      </c>
      <c r="B1071" s="2">
        <v>4.0000000000000002E-4</v>
      </c>
      <c r="C1071" s="2">
        <v>-1.2999999999999999E-3</v>
      </c>
      <c r="D1071" s="2">
        <v>-2.5999999999999999E-3</v>
      </c>
      <c r="E1071" s="2">
        <v>8.0999999999999996E-3</v>
      </c>
      <c r="F1071">
        <f t="shared" si="50"/>
        <v>4</v>
      </c>
      <c r="G1071">
        <f t="shared" si="51"/>
        <v>2013</v>
      </c>
      <c r="L1071" s="4">
        <f>IF(OR(F1070=1, F1070=3, F1070=4, F1070=5, F1070=6,F1070=9,F1070=10,F1070=11), B1070-C1070, IF(OR(F1070=2, F1070=7,F1070=8,F1070=12), C1070-B1070, ""))</f>
        <v>-1.1600000000000001E-2</v>
      </c>
      <c r="M1071" s="4">
        <v>3.2121838329422486E-3</v>
      </c>
      <c r="R1071" s="4">
        <f>IF(OR(F1070=1, F1070=4, F1070=9,F1070=10,F1070=11), D1070-B1070, IF(OR(F1070=2,F1070=3,F1070=5,F1070=6, F1070=7,F1070=8,F1070=12), B1070-D1070, ""))</f>
        <v>1.4500000000000001E-2</v>
      </c>
      <c r="S1071" s="4">
        <v>2.3896075675663205E-3</v>
      </c>
      <c r="X1071" s="2">
        <f>IF(OR(F1070=1, F1070=3, F1070=4, F1070=5,F1070=9,F1070=10,F1070=11), B1070-E1070, IF(OR(F1070=2, F1070=6, F1070=7,F1070=8,F1070=12), E1070-B1070, ""))</f>
        <v>-6.3E-3</v>
      </c>
      <c r="Y1071" s="4">
        <v>4.2183142341335831E-3</v>
      </c>
      <c r="AD1071" s="4">
        <f>IF(OR(F1070=1, F1070=3, F1070=4, F1070=5,F1070=9,F1070=10,F1070=11), D1070-C1070, IF(OR(F1070=2, F1070=6, F1070=7,F1070=8,F1070=12), C1070-D1070, ""))</f>
        <v>2.8999999999999998E-3</v>
      </c>
      <c r="AE1071" s="4">
        <v>5.6017914005085691E-3</v>
      </c>
      <c r="AJ1071" s="4">
        <f>IF(OR(F1070=1,F1070=2, F1070=3,F1070=9,F1070=11,F1070=12), C1070-E1070, IF(OR( F1070=4, F1070=5,F1070=6, F1070=7,F1070=8,F1070=10), E1070-C1070, ""))</f>
        <v>-5.3000000000000009E-3</v>
      </c>
      <c r="AK1071" s="4">
        <v>-1.0061304011913345E-3</v>
      </c>
      <c r="AP1071" s="4">
        <f>IF(OR(F1070=1, F1070=3,F1070=4, F1070=5,F1070=9,F1070=10,F1070=11), D1070-E1070, IF(OR(F1070=2,F1070=6, F1070=7,F1070=8,F1070=12), E1070-D1070, ""))</f>
        <v>8.2000000000000007E-3</v>
      </c>
      <c r="AQ1071" s="4">
        <v>6.6079218016999036E-3</v>
      </c>
    </row>
    <row r="1072" spans="1:43" x14ac:dyDescent="0.3">
      <c r="A1072" s="1">
        <v>41389</v>
      </c>
      <c r="B1072" s="2">
        <v>1.3599999999999999E-2</v>
      </c>
      <c r="C1072" s="2">
        <v>1.8599999999999998E-2</v>
      </c>
      <c r="D1072" s="2">
        <v>1.46E-2</v>
      </c>
      <c r="E1072" s="2">
        <v>5.0000000000000001E-4</v>
      </c>
      <c r="F1072">
        <f t="shared" si="50"/>
        <v>4</v>
      </c>
      <c r="G1072">
        <f t="shared" si="51"/>
        <v>2013</v>
      </c>
      <c r="L1072" s="4">
        <f>IF(OR(F1071=1, F1071=3, F1071=4, F1071=5, F1071=6,F1071=9,F1071=10,F1071=11), B1071-C1071, IF(OR(F1071=2, F1071=7,F1071=8,F1071=12), C1071-B1071, ""))</f>
        <v>1.6999999999999999E-3</v>
      </c>
      <c r="M1072" s="4">
        <v>4.4835366713915827E-3</v>
      </c>
      <c r="R1072" s="4">
        <f>IF(OR(F1071=1, F1071=4, F1071=9,F1071=10,F1071=11), D1071-B1071, IF(OR(F1071=2,F1071=3,F1071=5,F1071=6, F1071=7,F1071=8,F1071=12), B1071-D1071, ""))</f>
        <v>-3.0000000000000001E-3</v>
      </c>
      <c r="S1072" s="4">
        <v>-1.2216835195986046E-2</v>
      </c>
      <c r="X1072" s="2">
        <f>IF(OR(F1071=1, F1071=3, F1071=4, F1071=5,F1071=9,F1071=10,F1071=11), B1071-E1071, IF(OR(F1071=2, F1071=6, F1071=7,F1071=8,F1071=12), E1071-B1071, ""))</f>
        <v>-7.6999999999999994E-3</v>
      </c>
      <c r="Y1072" s="4">
        <v>4.8464187744071616E-3</v>
      </c>
      <c r="AD1072" s="4">
        <f>IF(OR(F1071=1, F1071=3, F1071=4, F1071=5,F1071=9,F1071=10,F1071=11), D1071-C1071, IF(OR(F1071=2, F1071=6, F1071=7,F1071=8,F1071=12), C1071-D1071, ""))</f>
        <v>-1.2999999999999999E-3</v>
      </c>
      <c r="AE1072" s="4">
        <v>-7.7332985245944647E-3</v>
      </c>
      <c r="AJ1072" s="4">
        <f>IF(OR(F1071=1,F1071=2, F1071=3,F1071=9,F1071=11,F1071=12), C1071-E1071, IF(OR( F1071=4, F1071=5,F1071=6, F1071=7,F1071=8,F1071=10), E1071-C1071, ""))</f>
        <v>9.3999999999999986E-3</v>
      </c>
      <c r="AK1072" s="4">
        <v>-3.6288210301557917E-4</v>
      </c>
      <c r="AP1072" s="4">
        <f>IF(OR(F1071=1, F1071=3,F1071=4, F1071=5,F1071=9,F1071=10,F1071=11), D1071-E1071, IF(OR(F1071=2,F1071=6, F1071=7,F1071=8,F1071=12), E1071-D1071, ""))</f>
        <v>-1.0699999999999999E-2</v>
      </c>
      <c r="AQ1072" s="4">
        <v>-7.3704164215788849E-3</v>
      </c>
    </row>
    <row r="1073" spans="1:43" x14ac:dyDescent="0.3">
      <c r="A1073" s="1">
        <v>41390</v>
      </c>
      <c r="B1073" s="2">
        <v>-7.6E-3</v>
      </c>
      <c r="C1073" s="2">
        <v>-7.7000000000000002E-3</v>
      </c>
      <c r="D1073" s="2">
        <v>-1.52E-2</v>
      </c>
      <c r="E1073" s="2">
        <v>1.1900000000000001E-2</v>
      </c>
      <c r="F1073">
        <f t="shared" si="50"/>
        <v>4</v>
      </c>
      <c r="G1073">
        <f t="shared" si="51"/>
        <v>2013</v>
      </c>
      <c r="L1073" s="4">
        <f>IF(OR(F1072=1, F1072=3, F1072=4, F1072=5, F1072=6,F1072=9,F1072=10,F1072=11), B1072-C1072, IF(OR(F1072=2, F1072=7,F1072=8,F1072=12), C1072-B1072, ""))</f>
        <v>-4.9999999999999992E-3</v>
      </c>
      <c r="M1073" s="4">
        <v>4.244699546040797E-3</v>
      </c>
      <c r="R1073" s="4">
        <f>IF(OR(F1072=1, F1072=4, F1072=9,F1072=10,F1072=11), D1072-B1072, IF(OR(F1072=2,F1072=3,F1072=5,F1072=6, F1072=7,F1072=8,F1072=12), B1072-D1072, ""))</f>
        <v>1.0000000000000009E-3</v>
      </c>
      <c r="S1073" s="4">
        <v>4.1410329034173333E-3</v>
      </c>
      <c r="X1073" s="2">
        <f>IF(OR(F1072=1, F1072=3, F1072=4, F1072=5,F1072=9,F1072=10,F1072=11), B1072-E1072, IF(OR(F1072=2, F1072=6, F1072=7,F1072=8,F1072=12), E1072-B1072, ""))</f>
        <v>1.3099999999999999E-2</v>
      </c>
      <c r="Y1073" s="4">
        <v>3.5369859910399006E-3</v>
      </c>
      <c r="AD1073" s="4">
        <f>IF(OR(F1072=1, F1072=3, F1072=4, F1072=5,F1072=9,F1072=10,F1072=11), D1072-C1072, IF(OR(F1072=2, F1072=6, F1072=7,F1072=8,F1072=12), C1072-D1072, ""))</f>
        <v>-3.9999999999999983E-3</v>
      </c>
      <c r="AE1073" s="4">
        <v>1.0366664262346365E-4</v>
      </c>
      <c r="AJ1073" s="4">
        <f>IF(OR(F1072=1,F1072=2, F1072=3,F1072=9,F1072=11,F1072=12), C1072-E1072, IF(OR( F1072=4, F1072=5,F1072=6, F1072=7,F1072=8,F1072=10), E1072-C1072, ""))</f>
        <v>-1.8099999999999998E-2</v>
      </c>
      <c r="AK1073" s="4">
        <v>7.0771355500089702E-4</v>
      </c>
      <c r="AP1073" s="4">
        <f>IF(OR(F1072=1, F1072=3,F1072=4, F1072=5,F1072=9,F1072=10,F1072=11), D1072-E1072, IF(OR(F1072=2,F1072=6, F1072=7,F1072=8,F1072=12), E1072-D1072, ""))</f>
        <v>1.41E-2</v>
      </c>
      <c r="AQ1073" s="4">
        <v>-6.0404691237743338E-4</v>
      </c>
    </row>
    <row r="1074" spans="1:43" x14ac:dyDescent="0.3">
      <c r="A1074" s="1">
        <v>41393</v>
      </c>
      <c r="B1074" s="2">
        <v>5.5999999999999999E-3</v>
      </c>
      <c r="C1074" s="2">
        <v>1.2999999999999999E-3</v>
      </c>
      <c r="D1074" s="2">
        <v>6.1000000000000004E-3</v>
      </c>
      <c r="E1074" s="2">
        <v>-6.1999999999999998E-3</v>
      </c>
      <c r="F1074">
        <f t="shared" si="50"/>
        <v>4</v>
      </c>
      <c r="G1074">
        <f t="shared" si="51"/>
        <v>2013</v>
      </c>
      <c r="L1074" s="4">
        <f>IF(OR(F1073=1, F1073=3, F1073=4, F1073=5, F1073=6,F1073=9,F1073=10,F1073=11), B1073-C1073, IF(OR(F1073=2, F1073=7,F1073=8,F1073=12), C1073-B1073, ""))</f>
        <v>1.0000000000000026E-4</v>
      </c>
      <c r="M1074" s="4">
        <v>5.2759807479217467E-3</v>
      </c>
      <c r="R1074" s="4">
        <f>IF(OR(F1073=1, F1073=4, F1073=9,F1073=10,F1073=11), D1073-B1073, IF(OR(F1073=2,F1073=3,F1073=5,F1073=6, F1073=7,F1073=8,F1073=12), B1073-D1073, ""))</f>
        <v>-7.6E-3</v>
      </c>
      <c r="S1074" s="4">
        <v>-4.0554235181650142E-3</v>
      </c>
      <c r="X1074" s="2">
        <f>IF(OR(F1073=1, F1073=3, F1073=4, F1073=5,F1073=9,F1073=10,F1073=11), B1073-E1073, IF(OR(F1073=2, F1073=6, F1073=7,F1073=8,F1073=12), E1073-B1073, ""))</f>
        <v>-1.95E-2</v>
      </c>
      <c r="Y1074" s="4">
        <v>4.6759793155443903E-3</v>
      </c>
      <c r="AD1074" s="4">
        <f>IF(OR(F1073=1, F1073=3, F1073=4, F1073=5,F1073=9,F1073=10,F1073=11), D1073-C1073, IF(OR(F1073=2, F1073=6, F1073=7,F1073=8,F1073=12), C1073-D1073, ""))</f>
        <v>-7.4999999999999997E-3</v>
      </c>
      <c r="AE1074" s="4">
        <v>9.3314042660867617E-3</v>
      </c>
      <c r="AJ1074" s="4">
        <f>IF(OR(F1073=1,F1073=2, F1073=3,F1073=9,F1073=11,F1073=12), C1073-E1073, IF(OR( F1073=4, F1073=5,F1073=6, F1073=7,F1073=8,F1073=10), E1073-C1073, ""))</f>
        <v>1.9599999999999999E-2</v>
      </c>
      <c r="AK1074" s="4">
        <v>6.0000143237735654E-4</v>
      </c>
      <c r="AP1074" s="4">
        <f>IF(OR(F1073=1, F1073=3,F1073=4, F1073=5,F1073=9,F1073=10,F1073=11), D1073-E1073, IF(OR(F1073=2,F1073=6, F1073=7,F1073=8,F1073=12), E1073-D1073, ""))</f>
        <v>-2.7099999999999999E-2</v>
      </c>
      <c r="AQ1074" s="4">
        <v>8.7314028337094046E-3</v>
      </c>
    </row>
    <row r="1075" spans="1:43" x14ac:dyDescent="0.3">
      <c r="A1075" s="1">
        <v>41394</v>
      </c>
      <c r="B1075" s="2">
        <v>4.4000000000000003E-3</v>
      </c>
      <c r="C1075" s="2">
        <v>-6.6E-3</v>
      </c>
      <c r="D1075" s="2">
        <v>-3.8E-3</v>
      </c>
      <c r="E1075" s="2">
        <v>5.1999999999999998E-3</v>
      </c>
      <c r="F1075">
        <f t="shared" si="50"/>
        <v>4</v>
      </c>
      <c r="G1075">
        <f t="shared" si="51"/>
        <v>2013</v>
      </c>
      <c r="L1075" s="4">
        <f>IF(OR(F1074=1, F1074=3, F1074=4, F1074=5, F1074=6,F1074=9,F1074=10,F1074=11), B1074-C1074, IF(OR(F1074=2, F1074=7,F1074=8,F1074=12), C1074-B1074, ""))</f>
        <v>4.3E-3</v>
      </c>
      <c r="M1075" s="4">
        <v>-3.057727564589276E-3</v>
      </c>
      <c r="R1075" s="4">
        <f>IF(OR(F1074=1, F1074=4, F1074=9,F1074=10,F1074=11), D1074-B1074, IF(OR(F1074=2,F1074=3,F1074=5,F1074=6, F1074=7,F1074=8,F1074=12), B1074-D1074, ""))</f>
        <v>5.0000000000000044E-4</v>
      </c>
      <c r="S1075" s="4">
        <v>-1.583998128811227E-3</v>
      </c>
      <c r="X1075" s="2">
        <f>IF(OR(F1074=1, F1074=3, F1074=4, F1074=5,F1074=9,F1074=10,F1074=11), B1074-E1074, IF(OR(F1074=2, F1074=6, F1074=7,F1074=8,F1074=12), E1074-B1074, ""))</f>
        <v>1.18E-2</v>
      </c>
      <c r="Y1075" s="4">
        <v>-3.4767106735757169E-3</v>
      </c>
      <c r="AD1075" s="4">
        <f>IF(OR(F1074=1, F1074=3, F1074=4, F1074=5,F1074=9,F1074=10,F1074=11), D1074-C1074, IF(OR(F1074=2, F1074=6, F1074=7,F1074=8,F1074=12), C1074-D1074, ""))</f>
        <v>4.8000000000000004E-3</v>
      </c>
      <c r="AE1075" s="4">
        <v>-1.4737294357780491E-3</v>
      </c>
      <c r="AJ1075" s="4">
        <f>IF(OR(F1074=1,F1074=2, F1074=3,F1074=9,F1074=11,F1074=12), C1074-E1074, IF(OR( F1074=4, F1074=5,F1074=6, F1074=7,F1074=8,F1074=10), E1074-C1074, ""))</f>
        <v>-7.4999999999999997E-3</v>
      </c>
      <c r="AK1075" s="4">
        <v>4.1898310898644091E-4</v>
      </c>
      <c r="AP1075" s="4">
        <f>IF(OR(F1074=1, F1074=3,F1074=4, F1074=5,F1074=9,F1074=10,F1074=11), D1074-E1074, IF(OR(F1074=2,F1074=6, F1074=7,F1074=8,F1074=12), E1074-D1074, ""))</f>
        <v>1.23E-2</v>
      </c>
      <c r="AQ1075" s="4">
        <v>-1.89271254476449E-3</v>
      </c>
    </row>
    <row r="1076" spans="1:43" x14ac:dyDescent="0.3">
      <c r="A1076" s="1">
        <v>41396</v>
      </c>
      <c r="B1076" s="2">
        <v>1.17E-2</v>
      </c>
      <c r="C1076" s="2">
        <v>1.43E-2</v>
      </c>
      <c r="D1076" s="2">
        <v>1.18E-2</v>
      </c>
      <c r="E1076" s="2">
        <v>6.0000000000000001E-3</v>
      </c>
      <c r="F1076">
        <f t="shared" si="50"/>
        <v>5</v>
      </c>
      <c r="G1076">
        <f t="shared" si="51"/>
        <v>2013</v>
      </c>
      <c r="L1076" s="4">
        <f>IF(OR(F1075=1, F1075=3, F1075=4, F1075=5, F1075=6,F1075=9,F1075=10,F1075=11), B1075-C1075, IF(OR(F1075=2, F1075=7,F1075=8,F1075=12), C1075-B1075, ""))</f>
        <v>1.0999999999999999E-2</v>
      </c>
      <c r="M1076" s="4">
        <v>-5.481901467722667E-4</v>
      </c>
      <c r="R1076" s="4">
        <f>IF(OR(F1075=1, F1075=4, F1075=9,F1075=10,F1075=11), D1075-B1075, IF(OR(F1075=2,F1075=3,F1075=5,F1075=6, F1075=7,F1075=8,F1075=12), B1075-D1075, ""))</f>
        <v>-8.2000000000000007E-3</v>
      </c>
      <c r="S1076" s="4">
        <v>1.949787089324511E-3</v>
      </c>
      <c r="X1076" s="2">
        <f>IF(OR(F1075=1, F1075=3, F1075=4, F1075=5,F1075=9,F1075=10,F1075=11), B1075-E1075, IF(OR(F1075=2, F1075=6, F1075=7,F1075=8,F1075=12), E1075-B1075, ""))</f>
        <v>-7.999999999999995E-4</v>
      </c>
      <c r="Y1076" s="4">
        <v>-8.1416193759771896E-4</v>
      </c>
      <c r="AD1076" s="4">
        <f>IF(OR(F1075=1, F1075=3, F1075=4, F1075=5,F1075=9,F1075=10,F1075=11), D1075-C1075, IF(OR(F1075=2, F1075=6, F1075=7,F1075=8,F1075=12), C1075-D1075, ""))</f>
        <v>2.8E-3</v>
      </c>
      <c r="AE1076" s="4">
        <v>-2.4979772360967777E-3</v>
      </c>
      <c r="AJ1076" s="4">
        <f>IF(OR(F1075=1,F1075=2, F1075=3,F1075=9,F1075=11,F1075=12), C1075-E1075, IF(OR( F1075=4, F1075=5,F1075=6, F1075=7,F1075=8,F1075=10), E1075-C1075, ""))</f>
        <v>1.18E-2</v>
      </c>
      <c r="AK1076" s="4">
        <v>2.6597179082545226E-4</v>
      </c>
      <c r="AP1076" s="4">
        <f>IF(OR(F1075=1, F1075=3,F1075=4, F1075=5,F1075=9,F1075=10,F1075=11), D1075-E1075, IF(OR(F1075=2,F1075=6, F1075=7,F1075=8,F1075=12), E1075-D1075, ""))</f>
        <v>-8.9999999999999993E-3</v>
      </c>
      <c r="AQ1076" s="4">
        <v>-2.76394902692223E-3</v>
      </c>
    </row>
    <row r="1077" spans="1:43" x14ac:dyDescent="0.3">
      <c r="A1077" s="1">
        <v>41397</v>
      </c>
      <c r="B1077" s="2">
        <v>-9.1999999999999998E-3</v>
      </c>
      <c r="C1077" s="2">
        <v>-2.1899999999999999E-2</v>
      </c>
      <c r="D1077" s="2">
        <v>-2.4899999999999999E-2</v>
      </c>
      <c r="E1077" s="2">
        <v>1.1900000000000001E-2</v>
      </c>
      <c r="F1077">
        <f t="shared" si="50"/>
        <v>5</v>
      </c>
      <c r="G1077">
        <f t="shared" si="51"/>
        <v>2013</v>
      </c>
      <c r="L1077" s="4">
        <f>IF(OR(F1076=1, F1076=3, F1076=4, F1076=5, F1076=6,F1076=9,F1076=10,F1076=11), B1076-C1076, IF(OR(F1076=2, F1076=7,F1076=8,F1076=12), C1076-B1076, ""))</f>
        <v>-2.5999999999999999E-3</v>
      </c>
      <c r="M1077" s="4">
        <v>-3.285120436270425E-5</v>
      </c>
      <c r="R1077" s="4">
        <f>IF(OR(F1076=1, F1076=4, F1076=9,F1076=10,F1076=11), D1076-B1076, IF(OR(F1076=2,F1076=3,F1076=5,F1076=6, F1076=7,F1076=8,F1076=12), B1076-D1076, ""))</f>
        <v>-9.9999999999999395E-5</v>
      </c>
      <c r="S1077" s="4">
        <v>-2.0428368095071932E-3</v>
      </c>
      <c r="X1077" s="2">
        <f>IF(OR(F1076=1, F1076=3, F1076=4, F1076=5,F1076=9,F1076=10,F1076=11), B1076-E1076, IF(OR(F1076=2, F1076=6, F1076=7,F1076=8,F1076=12), E1076-B1076, ""))</f>
        <v>5.7000000000000002E-3</v>
      </c>
      <c r="Y1077" s="4">
        <v>6.6205046810148549E-4</v>
      </c>
      <c r="AD1077" s="4">
        <f>IF(OR(F1076=1, F1076=3, F1076=4, F1076=5,F1076=9,F1076=10,F1076=11), D1076-C1076, IF(OR(F1076=2, F1076=6, F1076=7,F1076=8,F1076=12), C1076-D1076, ""))</f>
        <v>-2.5000000000000005E-3</v>
      </c>
      <c r="AE1077" s="4">
        <v>2.0099856051444889E-3</v>
      </c>
      <c r="AJ1077" s="4">
        <f>IF(OR(F1076=1,F1076=2, F1076=3,F1076=9,F1076=11,F1076=12), C1076-E1076, IF(OR( F1076=4, F1076=5,F1076=6, F1076=7,F1076=8,F1076=10), E1076-C1076, ""))</f>
        <v>-8.3000000000000001E-3</v>
      </c>
      <c r="AK1077" s="4">
        <v>-6.9490167246418974E-4</v>
      </c>
      <c r="AP1077" s="4">
        <f>IF(OR(F1076=1, F1076=3,F1076=4, F1076=5,F1076=9,F1076=10,F1076=11), D1076-E1076, IF(OR(F1076=2,F1076=6, F1076=7,F1076=8,F1076=12), E1076-D1076, ""))</f>
        <v>5.7999999999999996E-3</v>
      </c>
      <c r="AQ1077" s="4">
        <v>2.7048872776086787E-3</v>
      </c>
    </row>
    <row r="1078" spans="1:43" x14ac:dyDescent="0.3">
      <c r="A1078" s="1">
        <v>41400</v>
      </c>
      <c r="B1078" s="2">
        <v>4.5999999999999999E-3</v>
      </c>
      <c r="C1078" s="2">
        <v>-6.9999999999999999E-4</v>
      </c>
      <c r="D1078" s="2">
        <v>2.0000000000000001E-4</v>
      </c>
      <c r="E1078" s="2">
        <v>-8.0999999999999996E-3</v>
      </c>
      <c r="F1078">
        <f t="shared" si="50"/>
        <v>5</v>
      </c>
      <c r="G1078">
        <f t="shared" si="51"/>
        <v>2013</v>
      </c>
      <c r="L1078" s="4">
        <f>IF(OR(F1077=1, F1077=3, F1077=4, F1077=5, F1077=6,F1077=9,F1077=10,F1077=11), B1077-C1077, IF(OR(F1077=2, F1077=7,F1077=8,F1077=12), C1077-B1077, ""))</f>
        <v>1.2699999999999999E-2</v>
      </c>
      <c r="M1078" s="4">
        <v>1.633379202450633E-3</v>
      </c>
      <c r="R1078" s="4">
        <f>IF(OR(F1077=1, F1077=4, F1077=9,F1077=10,F1077=11), D1077-B1077, IF(OR(F1077=2,F1077=3,F1077=5,F1077=6, F1077=7,F1077=8,F1077=12), B1077-D1077, ""))</f>
        <v>1.5699999999999999E-2</v>
      </c>
      <c r="S1078" s="4">
        <v>3.4524771415971088E-4</v>
      </c>
      <c r="X1078" s="2">
        <f>IF(OR(F1077=1, F1077=3, F1077=4, F1077=5,F1077=9,F1077=10,F1077=11), B1077-E1077, IF(OR(F1077=2, F1077=6, F1077=7,F1077=8,F1077=12), E1077-B1077, ""))</f>
        <v>-2.1100000000000001E-2</v>
      </c>
      <c r="Y1078" s="4">
        <v>2.6505376557718605E-3</v>
      </c>
      <c r="AD1078" s="4">
        <f>IF(OR(F1077=1, F1077=3, F1077=4, F1077=5,F1077=9,F1077=10,F1077=11), D1077-C1077, IF(OR(F1077=2, F1077=6, F1077=7,F1077=8,F1077=12), C1077-D1077, ""))</f>
        <v>-2.9999999999999992E-3</v>
      </c>
      <c r="AE1078" s="4">
        <v>1.2881314882909221E-3</v>
      </c>
      <c r="AJ1078" s="4">
        <f>IF(OR(F1077=1,F1077=2, F1077=3,F1077=9,F1077=11,F1077=12), C1077-E1077, IF(OR( F1077=4, F1077=5,F1077=6, F1077=7,F1077=8,F1077=10), E1077-C1077, ""))</f>
        <v>3.3799999999999997E-2</v>
      </c>
      <c r="AK1078" s="4">
        <v>-1.0171584533212276E-3</v>
      </c>
      <c r="AP1078" s="4">
        <f>IF(OR(F1077=1, F1077=3,F1077=4, F1077=5,F1077=9,F1077=10,F1077=11), D1077-E1077, IF(OR(F1077=2,F1077=6, F1077=7,F1077=8,F1077=12), E1077-D1077, ""))</f>
        <v>-3.6799999999999999E-2</v>
      </c>
      <c r="AQ1078" s="4">
        <v>2.3052899416121497E-3</v>
      </c>
    </row>
    <row r="1079" spans="1:43" x14ac:dyDescent="0.3">
      <c r="A1079" s="1">
        <v>41401</v>
      </c>
      <c r="B1079" s="2">
        <v>1.21E-2</v>
      </c>
      <c r="C1079" s="2">
        <v>1.6400000000000001E-2</v>
      </c>
      <c r="D1079" s="2">
        <v>1.9E-2</v>
      </c>
      <c r="E1079" s="2">
        <v>5.0000000000000001E-3</v>
      </c>
      <c r="F1079">
        <f t="shared" si="50"/>
        <v>5</v>
      </c>
      <c r="G1079">
        <f t="shared" si="51"/>
        <v>2013</v>
      </c>
      <c r="L1079" s="4">
        <f>IF(OR(F1078=1, F1078=3, F1078=4, F1078=5, F1078=6,F1078=9,F1078=10,F1078=11), B1078-C1078, IF(OR(F1078=2, F1078=7,F1078=8,F1078=12), C1078-B1078, ""))</f>
        <v>5.3E-3</v>
      </c>
      <c r="M1079" s="4">
        <v>8.0476171584674336E-3</v>
      </c>
      <c r="R1079" s="4">
        <f>IF(OR(F1078=1, F1078=4, F1078=9,F1078=10,F1078=11), D1078-B1078, IF(OR(F1078=2,F1078=3,F1078=5,F1078=6, F1078=7,F1078=8,F1078=12), B1078-D1078, ""))</f>
        <v>4.4000000000000003E-3</v>
      </c>
      <c r="S1079" s="4">
        <v>6.2405148864790212E-4</v>
      </c>
      <c r="X1079" s="2">
        <f>IF(OR(F1078=1, F1078=3, F1078=4, F1078=5,F1078=9,F1078=10,F1078=11), B1078-E1078, IF(OR(F1078=2, F1078=6, F1078=7,F1078=8,F1078=12), E1078-B1078, ""))</f>
        <v>1.2699999999999999E-2</v>
      </c>
      <c r="Y1079" s="4">
        <v>8.575245978691793E-3</v>
      </c>
      <c r="AD1079" s="4">
        <f>IF(OR(F1078=1, F1078=3, F1078=4, F1078=5,F1078=9,F1078=10,F1078=11), D1078-C1078, IF(OR(F1078=2, F1078=6, F1078=7,F1078=8,F1078=12), C1078-D1078, ""))</f>
        <v>8.9999999999999998E-4</v>
      </c>
      <c r="AE1079" s="4">
        <v>7.4235656698195315E-3</v>
      </c>
      <c r="AJ1079" s="4">
        <f>IF(OR(F1078=1,F1078=2, F1078=3,F1078=9,F1078=11,F1078=12), C1078-E1078, IF(OR( F1078=4, F1078=5,F1078=6, F1078=7,F1078=8,F1078=10), E1078-C1078, ""))</f>
        <v>-7.3999999999999995E-3</v>
      </c>
      <c r="AK1079" s="4">
        <v>-5.2762882022436026E-4</v>
      </c>
      <c r="AP1079" s="4">
        <f>IF(OR(F1078=1, F1078=3,F1078=4, F1078=5,F1078=9,F1078=10,F1078=11), D1078-E1078, IF(OR(F1078=2,F1078=6, F1078=7,F1078=8,F1078=12), E1078-D1078, ""))</f>
        <v>8.3000000000000001E-3</v>
      </c>
      <c r="AQ1079" s="4">
        <v>7.9511944900438926E-3</v>
      </c>
    </row>
    <row r="1080" spans="1:43" x14ac:dyDescent="0.3">
      <c r="A1080" s="1">
        <v>41402</v>
      </c>
      <c r="B1080" s="2">
        <v>4.3E-3</v>
      </c>
      <c r="C1080" s="2">
        <v>9.2999999999999992E-3</v>
      </c>
      <c r="D1080" s="2">
        <v>8.9999999999999998E-4</v>
      </c>
      <c r="E1080" s="2">
        <v>1.09E-2</v>
      </c>
      <c r="F1080">
        <f t="shared" si="50"/>
        <v>5</v>
      </c>
      <c r="G1080">
        <f t="shared" si="51"/>
        <v>2013</v>
      </c>
      <c r="L1080" s="4">
        <f>IF(OR(F1079=1, F1079=3, F1079=4, F1079=5, F1079=6,F1079=9,F1079=10,F1079=11), B1079-C1079, IF(OR(F1079=2, F1079=7,F1079=8,F1079=12), C1079-B1079, ""))</f>
        <v>-4.3000000000000017E-3</v>
      </c>
      <c r="M1080" s="4">
        <v>6.0009586190460287E-3</v>
      </c>
      <c r="R1080" s="4">
        <f>IF(OR(F1079=1, F1079=4, F1079=9,F1079=10,F1079=11), D1079-B1079, IF(OR(F1079=2,F1079=3,F1079=5,F1079=6, F1079=7,F1079=8,F1079=12), B1079-D1079, ""))</f>
        <v>-6.8999999999999999E-3</v>
      </c>
      <c r="S1080" s="4">
        <v>7.5170623712286916E-3</v>
      </c>
      <c r="X1080" s="2">
        <f>IF(OR(F1079=1, F1079=3, F1079=4, F1079=5,F1079=9,F1079=10,F1079=11), B1079-E1079, IF(OR(F1079=2, F1079=6, F1079=7,F1079=8,F1079=12), E1079-B1079, ""))</f>
        <v>7.0999999999999995E-3</v>
      </c>
      <c r="Y1080" s="4">
        <v>4.3472870125520202E-3</v>
      </c>
      <c r="AD1080" s="4">
        <f>IF(OR(F1079=1, F1079=3, F1079=4, F1079=5,F1079=9,F1079=10,F1079=11), D1079-C1079, IF(OR(F1079=2, F1079=6, F1079=7,F1079=8,F1079=12), C1079-D1079, ""))</f>
        <v>2.5999999999999981E-3</v>
      </c>
      <c r="AE1080" s="4">
        <v>-1.5161037521826629E-3</v>
      </c>
      <c r="AJ1080" s="4">
        <f>IF(OR(F1079=1,F1079=2, F1079=3,F1079=9,F1079=11,F1079=12), C1079-E1079, IF(OR( F1079=4, F1079=5,F1079=6, F1079=7,F1079=8,F1079=10), E1079-C1079, ""))</f>
        <v>-1.14E-2</v>
      </c>
      <c r="AK1080" s="4">
        <v>1.6536716064940084E-3</v>
      </c>
      <c r="AP1080" s="4">
        <f>IF(OR(F1079=1, F1079=3,F1079=4, F1079=5,F1079=9,F1079=10,F1079=11), D1079-E1079, IF(OR(F1079=2,F1079=6, F1079=7,F1079=8,F1079=12), E1079-D1079, ""))</f>
        <v>1.3999999999999999E-2</v>
      </c>
      <c r="AQ1080" s="4">
        <v>-3.1697753586766714E-3</v>
      </c>
    </row>
    <row r="1081" spans="1:43" x14ac:dyDescent="0.3">
      <c r="A1081" s="1">
        <v>41403</v>
      </c>
      <c r="B1081" s="2">
        <v>-3.2000000000000002E-3</v>
      </c>
      <c r="C1081" s="2">
        <v>-4.7999999999999996E-3</v>
      </c>
      <c r="D1081" s="2">
        <v>-3.7000000000000002E-3</v>
      </c>
      <c r="E1081" s="2">
        <v>5.1000000000000004E-3</v>
      </c>
      <c r="F1081">
        <f t="shared" si="50"/>
        <v>5</v>
      </c>
      <c r="G1081">
        <f t="shared" si="51"/>
        <v>2013</v>
      </c>
      <c r="L1081" s="4">
        <f>IF(OR(F1080=1, F1080=3, F1080=4, F1080=5, F1080=6,F1080=9,F1080=10,F1080=11), B1080-C1080, IF(OR(F1080=2, F1080=7,F1080=8,F1080=12), C1080-B1080, ""))</f>
        <v>-4.9999999999999992E-3</v>
      </c>
      <c r="M1081" s="4">
        <v>-2.8659732800941518E-3</v>
      </c>
      <c r="R1081" s="4">
        <f>IF(OR(F1080=1, F1080=4, F1080=9,F1080=10,F1080=11), D1080-B1080, IF(OR(F1080=2,F1080=3,F1080=5,F1080=6, F1080=7,F1080=8,F1080=12), B1080-D1080, ""))</f>
        <v>3.4000000000000002E-3</v>
      </c>
      <c r="S1081" s="4">
        <v>-2.1470389154630044E-3</v>
      </c>
      <c r="X1081" s="2">
        <f>IF(OR(F1080=1, F1080=3, F1080=4, F1080=5,F1080=9,F1080=10,F1080=11), B1080-E1080, IF(OR(F1080=2, F1080=6, F1080=7,F1080=8,F1080=12), E1080-B1080, ""))</f>
        <v>-6.6E-3</v>
      </c>
      <c r="Y1081" s="4">
        <v>-2.3808404288771607E-3</v>
      </c>
      <c r="AD1081" s="4">
        <f>IF(OR(F1080=1, F1080=3, F1080=4, F1080=5,F1080=9,F1080=10,F1080=11), D1080-C1080, IF(OR(F1080=2, F1080=6, F1080=7,F1080=8,F1080=12), C1080-D1080, ""))</f>
        <v>-8.3999999999999995E-3</v>
      </c>
      <c r="AE1081" s="4">
        <v>-7.1893436463114739E-4</v>
      </c>
      <c r="AJ1081" s="4">
        <f>IF(OR(F1080=1,F1080=2, F1080=3,F1080=9,F1080=11,F1080=12), C1080-E1080, IF(OR( F1080=4, F1080=5,F1080=6, F1080=7,F1080=8,F1080=10), E1080-C1080, ""))</f>
        <v>1.6000000000000007E-3</v>
      </c>
      <c r="AK1081" s="4">
        <v>-4.8513285121699109E-4</v>
      </c>
      <c r="AP1081" s="4">
        <f>IF(OR(F1080=1, F1080=3,F1080=4, F1080=5,F1080=9,F1080=10,F1080=11), D1080-E1080, IF(OR(F1080=2,F1080=6, F1080=7,F1080=8,F1080=12), E1080-D1080, ""))</f>
        <v>-0.01</v>
      </c>
      <c r="AQ1081" s="4">
        <v>-2.338015134141563E-4</v>
      </c>
    </row>
    <row r="1082" spans="1:43" x14ac:dyDescent="0.3">
      <c r="A1082" s="1">
        <v>41404</v>
      </c>
      <c r="B1082" s="2">
        <v>7.4000000000000003E-3</v>
      </c>
      <c r="C1082" s="2">
        <v>7.1999999999999998E-3</v>
      </c>
      <c r="D1082" s="2">
        <v>1.24E-2</v>
      </c>
      <c r="E1082" s="2">
        <v>-2.5999999999999999E-3</v>
      </c>
      <c r="F1082">
        <f t="shared" si="50"/>
        <v>5</v>
      </c>
      <c r="G1082">
        <f t="shared" si="51"/>
        <v>2013</v>
      </c>
      <c r="L1082" s="4">
        <f>IF(OR(F1081=1, F1081=3, F1081=4, F1081=5, F1081=6,F1081=9,F1081=10,F1081=11), B1081-C1081, IF(OR(F1081=2, F1081=7,F1081=8,F1081=12), C1081-B1081, ""))</f>
        <v>1.5999999999999994E-3</v>
      </c>
      <c r="M1082" s="4">
        <v>4.4370043049562265E-3</v>
      </c>
      <c r="R1082" s="4">
        <f>IF(OR(F1081=1, F1081=4, F1081=9,F1081=10,F1081=11), D1081-B1081, IF(OR(F1081=2,F1081=3,F1081=5,F1081=6, F1081=7,F1081=8,F1081=12), B1081-D1081, ""))</f>
        <v>5.0000000000000001E-4</v>
      </c>
      <c r="S1082" s="4">
        <v>6.0200513051466903E-3</v>
      </c>
      <c r="X1082" s="2">
        <f>IF(OR(F1081=1, F1081=3, F1081=4, F1081=5,F1081=9,F1081=10,F1081=11), B1081-E1081, IF(OR(F1081=2, F1081=6, F1081=7,F1081=8,F1081=12), E1081-B1081, ""))</f>
        <v>-8.3000000000000001E-3</v>
      </c>
      <c r="Y1082" s="4">
        <v>4.0974552351951488E-3</v>
      </c>
      <c r="AD1082" s="4">
        <f>IF(OR(F1081=1, F1081=3, F1081=4, F1081=5,F1081=9,F1081=10,F1081=11), D1081-C1081, IF(OR(F1081=2, F1081=6, F1081=7,F1081=8,F1081=12), C1081-D1081, ""))</f>
        <v>1.0999999999999994E-3</v>
      </c>
      <c r="AE1082" s="4">
        <v>-1.5830470001904637E-3</v>
      </c>
      <c r="AJ1082" s="4">
        <f>IF(OR(F1081=1,F1081=2, F1081=3,F1081=9,F1081=11,F1081=12), C1081-E1081, IF(OR( F1081=4, F1081=5,F1081=6, F1081=7,F1081=8,F1081=10), E1081-C1081, ""))</f>
        <v>9.8999999999999991E-3</v>
      </c>
      <c r="AK1082" s="4">
        <v>3.3954906976107774E-4</v>
      </c>
      <c r="AP1082" s="4">
        <f>IF(OR(F1081=1, F1081=3,F1081=4, F1081=5,F1081=9,F1081=10,F1081=11), D1081-E1081, IF(OR(F1081=2,F1081=6, F1081=7,F1081=8,F1081=12), E1081-D1081, ""))</f>
        <v>-8.8000000000000005E-3</v>
      </c>
      <c r="AQ1082" s="4">
        <v>-1.9225960699515415E-3</v>
      </c>
    </row>
    <row r="1083" spans="1:43" x14ac:dyDescent="0.3">
      <c r="A1083" s="1">
        <v>41405</v>
      </c>
      <c r="B1083" s="2">
        <v>2.0999999999999999E-3</v>
      </c>
      <c r="C1083" s="2">
        <v>6.9999999999999999E-4</v>
      </c>
      <c r="D1083" s="2">
        <v>2.2000000000000001E-3</v>
      </c>
      <c r="E1083" s="2">
        <v>7.1999999999999998E-3</v>
      </c>
      <c r="F1083">
        <f t="shared" si="50"/>
        <v>5</v>
      </c>
      <c r="G1083">
        <f t="shared" si="51"/>
        <v>2013</v>
      </c>
      <c r="L1083" s="4">
        <f>IF(OR(F1082=1, F1082=3, F1082=4, F1082=5, F1082=6,F1082=9,F1082=10,F1082=11), B1082-C1082, IF(OR(F1082=2, F1082=7,F1082=8,F1082=12), C1082-B1082, ""))</f>
        <v>2.0000000000000052E-4</v>
      </c>
      <c r="M1083" s="4">
        <v>4.5968193395907152E-4</v>
      </c>
      <c r="R1083" s="4">
        <f>IF(OR(F1082=1, F1082=4, F1082=9,F1082=10,F1082=11), D1082-B1082, IF(OR(F1082=2,F1082=3,F1082=5,F1082=6, F1082=7,F1082=8,F1082=12), B1082-D1082, ""))</f>
        <v>-4.9999999999999992E-3</v>
      </c>
      <c r="S1083" s="4">
        <v>1.0850299491022355E-3</v>
      </c>
      <c r="X1083" s="2">
        <f>IF(OR(F1082=1, F1082=3, F1082=4, F1082=5,F1082=9,F1082=10,F1082=11), B1082-E1082, IF(OR(F1082=2, F1082=6, F1082=7,F1082=8,F1082=12), E1082-B1082, ""))</f>
        <v>0.01</v>
      </c>
      <c r="Y1083" s="4">
        <v>1.9252044977768621E-3</v>
      </c>
      <c r="AD1083" s="4">
        <f>IF(OR(F1082=1, F1082=3, F1082=4, F1082=5,F1082=9,F1082=10,F1082=11), D1082-C1082, IF(OR(F1082=2, F1082=6, F1082=7,F1082=8,F1082=12), C1082-D1082, ""))</f>
        <v>5.1999999999999998E-3</v>
      </c>
      <c r="AE1083" s="4">
        <v>-6.2534801514316403E-4</v>
      </c>
      <c r="AJ1083" s="4">
        <f>IF(OR(F1082=1,F1082=2, F1082=3,F1082=9,F1082=11,F1082=12), C1082-E1082, IF(OR( F1082=4, F1082=5,F1082=6, F1082=7,F1082=8,F1082=10), E1082-C1082, ""))</f>
        <v>-9.7999999999999997E-3</v>
      </c>
      <c r="AK1083" s="4">
        <v>-1.4655225638177906E-3</v>
      </c>
      <c r="AP1083" s="4">
        <f>IF(OR(F1082=1, F1082=3,F1082=4, F1082=5,F1082=9,F1082=10,F1082=11), D1082-E1082, IF(OR(F1082=2,F1082=6, F1082=7,F1082=8,F1082=12), E1082-D1082, ""))</f>
        <v>1.4999999999999999E-2</v>
      </c>
      <c r="AQ1083" s="4">
        <v>8.4017454867462652E-4</v>
      </c>
    </row>
    <row r="1084" spans="1:43" x14ac:dyDescent="0.3">
      <c r="A1084" s="1">
        <v>41407</v>
      </c>
      <c r="B1084" s="2">
        <v>-2.0799999999999999E-2</v>
      </c>
      <c r="C1084" s="2">
        <v>-1.54E-2</v>
      </c>
      <c r="D1084" s="2">
        <v>-1.6500000000000001E-2</v>
      </c>
      <c r="E1084" s="2">
        <v>2E-3</v>
      </c>
      <c r="F1084">
        <f t="shared" si="50"/>
        <v>5</v>
      </c>
      <c r="G1084">
        <f t="shared" si="51"/>
        <v>2013</v>
      </c>
      <c r="L1084" s="4">
        <f>IF(OR(F1083=1, F1083=3, F1083=4, F1083=5, F1083=6,F1083=9,F1083=10,F1083=11), B1083-C1083, IF(OR(F1083=2, F1083=7,F1083=8,F1083=12), C1083-B1083, ""))</f>
        <v>1.3999999999999998E-3</v>
      </c>
      <c r="M1084" s="4">
        <v>1.1609720666661655E-2</v>
      </c>
      <c r="R1084" s="4">
        <f>IF(OR(F1083=1, F1083=4, F1083=9,F1083=10,F1083=11), D1083-B1083, IF(OR(F1083=2,F1083=3,F1083=5,F1083=6, F1083=7,F1083=8,F1083=12), B1083-D1083, ""))</f>
        <v>-1.0000000000000026E-4</v>
      </c>
      <c r="S1084" s="4">
        <v>4.3241557743748868E-3</v>
      </c>
      <c r="X1084" s="2">
        <f>IF(OR(F1083=1, F1083=3, F1083=4, F1083=5,F1083=9,F1083=10,F1083=11), B1083-E1083, IF(OR(F1083=2, F1083=6, F1083=7,F1083=8,F1083=12), E1083-B1083, ""))</f>
        <v>-5.1000000000000004E-3</v>
      </c>
      <c r="Y1084" s="4">
        <v>1.0570538461842088E-2</v>
      </c>
      <c r="AD1084" s="4">
        <f>IF(OR(F1083=1, F1083=3, F1083=4, F1083=5,F1083=9,F1083=10,F1083=11), D1083-C1083, IF(OR(F1083=2, F1083=6, F1083=7,F1083=8,F1083=12), C1083-D1083, ""))</f>
        <v>1.5E-3</v>
      </c>
      <c r="AE1084" s="4">
        <v>7.2855648922867684E-3</v>
      </c>
      <c r="AJ1084" s="4">
        <f>IF(OR(F1083=1,F1083=2, F1083=3,F1083=9,F1083=11,F1083=12), C1083-E1083, IF(OR( F1083=4, F1083=5,F1083=6, F1083=7,F1083=8,F1083=10), E1083-C1083, ""))</f>
        <v>6.4999999999999997E-3</v>
      </c>
      <c r="AK1084" s="4">
        <v>1.0391822048195672E-3</v>
      </c>
      <c r="AP1084" s="4">
        <f>IF(OR(F1083=1, F1083=3,F1083=4, F1083=5,F1083=9,F1083=10,F1083=11), D1083-E1083, IF(OR(F1083=2,F1083=6, F1083=7,F1083=8,F1083=12), E1083-D1083, ""))</f>
        <v>-4.9999999999999992E-3</v>
      </c>
      <c r="AQ1084" s="4">
        <v>6.2463826874672012E-3</v>
      </c>
    </row>
    <row r="1085" spans="1:43" x14ac:dyDescent="0.3">
      <c r="A1085" s="1">
        <v>41408</v>
      </c>
      <c r="B1085" s="2">
        <v>2.5000000000000001E-3</v>
      </c>
      <c r="C1085" s="2">
        <v>3.0000000000000001E-3</v>
      </c>
      <c r="D1085" s="2">
        <v>1.1999999999999999E-3</v>
      </c>
      <c r="E1085" s="2">
        <v>-2.1399999999999999E-2</v>
      </c>
      <c r="F1085">
        <f t="shared" si="50"/>
        <v>5</v>
      </c>
      <c r="G1085">
        <f t="shared" si="51"/>
        <v>2013</v>
      </c>
      <c r="L1085" s="4">
        <f>IF(OR(F1084=1, F1084=3, F1084=4, F1084=5, F1084=6,F1084=9,F1084=10,F1084=11), B1084-C1084, IF(OR(F1084=2, F1084=7,F1084=8,F1084=12), C1084-B1084, ""))</f>
        <v>-5.3999999999999986E-3</v>
      </c>
      <c r="M1085" s="4">
        <v>7.074134946600287E-3</v>
      </c>
      <c r="R1085" s="4">
        <f>IF(OR(F1084=1, F1084=4, F1084=9,F1084=10,F1084=11), D1084-B1084, IF(OR(F1084=2,F1084=3,F1084=5,F1084=6, F1084=7,F1084=8,F1084=12), B1084-D1084, ""))</f>
        <v>-4.2999999999999983E-3</v>
      </c>
      <c r="S1085" s="4">
        <v>-4.7708822268745926E-4</v>
      </c>
      <c r="X1085" s="2">
        <f>IF(OR(F1084=1, F1084=3, F1084=4, F1084=5,F1084=9,F1084=10,F1084=11), B1084-E1084, IF(OR(F1084=2, F1084=6, F1084=7,F1084=8,F1084=12), E1084-B1084, ""))</f>
        <v>-2.2800000000000001E-2</v>
      </c>
      <c r="Y1085" s="4">
        <v>6.5028624006924496E-3</v>
      </c>
      <c r="AD1085" s="4">
        <f>IF(OR(F1084=1, F1084=3, F1084=4, F1084=5,F1084=9,F1084=10,F1084=11), D1084-C1084, IF(OR(F1084=2, F1084=6, F1084=7,F1084=8,F1084=12), C1084-D1084, ""))</f>
        <v>-1.1000000000000003E-3</v>
      </c>
      <c r="AE1085" s="4">
        <v>7.5512231692877463E-3</v>
      </c>
      <c r="AJ1085" s="4">
        <f>IF(OR(F1084=1,F1084=2, F1084=3,F1084=9,F1084=11,F1084=12), C1084-E1084, IF(OR( F1084=4, F1084=5,F1084=6, F1084=7,F1084=8,F1084=10), E1084-C1084, ""))</f>
        <v>1.7399999999999999E-2</v>
      </c>
      <c r="AK1085" s="4">
        <v>5.7127254590783744E-4</v>
      </c>
      <c r="AP1085" s="4">
        <f>IF(OR(F1084=1, F1084=3,F1084=4, F1084=5,F1084=9,F1084=10,F1084=11), D1084-E1084, IF(OR(F1084=2,F1084=6, F1084=7,F1084=8,F1084=12), E1084-D1084, ""))</f>
        <v>-1.8500000000000003E-2</v>
      </c>
      <c r="AQ1085" s="4">
        <v>6.9799506233799088E-3</v>
      </c>
    </row>
    <row r="1086" spans="1:43" x14ac:dyDescent="0.3">
      <c r="A1086" s="1">
        <v>41409</v>
      </c>
      <c r="B1086" s="2">
        <v>2.52E-2</v>
      </c>
      <c r="C1086" s="2">
        <v>3.9699999999999999E-2</v>
      </c>
      <c r="D1086" s="2">
        <v>3.9300000000000002E-2</v>
      </c>
      <c r="E1086" s="2">
        <v>1.6000000000000001E-3</v>
      </c>
      <c r="F1086">
        <f t="shared" si="50"/>
        <v>5</v>
      </c>
      <c r="G1086">
        <f t="shared" si="51"/>
        <v>2013</v>
      </c>
      <c r="L1086" s="4">
        <f>IF(OR(F1085=1, F1085=3, F1085=4, F1085=5, F1085=6,F1085=9,F1085=10,F1085=11), B1085-C1085, IF(OR(F1085=2, F1085=7,F1085=8,F1085=12), C1085-B1085, ""))</f>
        <v>-5.0000000000000001E-4</v>
      </c>
      <c r="M1086" s="4">
        <v>-4.5035989032562659E-4</v>
      </c>
      <c r="R1086" s="4">
        <f>IF(OR(F1085=1, F1085=4, F1085=9,F1085=10,F1085=11), D1085-B1085, IF(OR(F1085=2,F1085=3,F1085=5,F1085=6, F1085=7,F1085=8,F1085=12), B1085-D1085, ""))</f>
        <v>1.3000000000000002E-3</v>
      </c>
      <c r="S1086" s="4">
        <v>4.1480933330955792E-3</v>
      </c>
      <c r="X1086" s="2">
        <f>IF(OR(F1085=1, F1085=3, F1085=4, F1085=5,F1085=9,F1085=10,F1085=11), B1085-E1085, IF(OR(F1085=2, F1085=6, F1085=7,F1085=8,F1085=12), E1085-B1085, ""))</f>
        <v>2.3899999999999998E-2</v>
      </c>
      <c r="Y1086" s="4">
        <v>-7.9450117812975007E-4</v>
      </c>
      <c r="AD1086" s="4">
        <f>IF(OR(F1085=1, F1085=3, F1085=4, F1085=5,F1085=9,F1085=10,F1085=11), D1085-C1085, IF(OR(F1085=2, F1085=6, F1085=7,F1085=8,F1085=12), C1085-D1085, ""))</f>
        <v>-1.8000000000000002E-3</v>
      </c>
      <c r="AE1086" s="4">
        <v>-4.5984532234212058E-3</v>
      </c>
      <c r="AJ1086" s="4">
        <f>IF(OR(F1085=1,F1085=2, F1085=3,F1085=9,F1085=11,F1085=12), C1085-E1085, IF(OR( F1085=4, F1085=5,F1085=6, F1085=7,F1085=8,F1085=10), E1085-C1085, ""))</f>
        <v>-2.4399999999999998E-2</v>
      </c>
      <c r="AK1086" s="4">
        <v>3.4414128780412348E-4</v>
      </c>
      <c r="AP1086" s="4">
        <f>IF(OR(F1085=1, F1085=3,F1085=4, F1085=5,F1085=9,F1085=10,F1085=11), D1085-E1085, IF(OR(F1085=2,F1085=6, F1085=7,F1085=8,F1085=12), E1085-D1085, ""))</f>
        <v>2.2599999999999999E-2</v>
      </c>
      <c r="AQ1086" s="4">
        <v>-4.9425945112253292E-3</v>
      </c>
    </row>
    <row r="1087" spans="1:43" x14ac:dyDescent="0.3">
      <c r="A1087" s="1">
        <v>41410</v>
      </c>
      <c r="B1087" s="2">
        <v>3.8E-3</v>
      </c>
      <c r="C1087" s="2">
        <v>9.4999999999999998E-3</v>
      </c>
      <c r="D1087" s="2">
        <v>1.24E-2</v>
      </c>
      <c r="E1087" s="2">
        <v>2.4899999999999999E-2</v>
      </c>
      <c r="F1087">
        <f t="shared" si="50"/>
        <v>5</v>
      </c>
      <c r="G1087">
        <f t="shared" si="51"/>
        <v>2013</v>
      </c>
      <c r="L1087" s="4">
        <f>IF(OR(F1086=1, F1086=3, F1086=4, F1086=5, F1086=6,F1086=9,F1086=10,F1086=11), B1086-C1086, IF(OR(F1086=2, F1086=7,F1086=8,F1086=12), C1086-B1086, ""))</f>
        <v>-1.4499999999999999E-2</v>
      </c>
      <c r="M1087" s="4">
        <v>2.9561544527561914E-3</v>
      </c>
      <c r="R1087" s="4">
        <f>IF(OR(F1086=1, F1086=4, F1086=9,F1086=10,F1086=11), D1086-B1086, IF(OR(F1086=2,F1086=3,F1086=5,F1086=6, F1086=7,F1086=8,F1086=12), B1086-D1086, ""))</f>
        <v>-1.4100000000000001E-2</v>
      </c>
      <c r="S1087" s="4">
        <v>-1.7901432381231489E-3</v>
      </c>
      <c r="X1087" s="2">
        <f>IF(OR(F1086=1, F1086=3, F1086=4, F1086=5,F1086=9,F1086=10,F1086=11), B1086-E1086, IF(OR(F1086=2, F1086=6, F1086=7,F1086=8,F1086=12), E1086-B1086, ""))</f>
        <v>2.3599999999999999E-2</v>
      </c>
      <c r="Y1087" s="4">
        <v>1.8127334106827113E-3</v>
      </c>
      <c r="AD1087" s="4">
        <f>IF(OR(F1086=1, F1086=3, F1086=4, F1086=5,F1086=9,F1086=10,F1086=11), D1086-C1086, IF(OR(F1086=2, F1086=6, F1086=7,F1086=8,F1086=12), C1086-D1086, ""))</f>
        <v>-3.9999999999999758E-4</v>
      </c>
      <c r="AE1087" s="4">
        <v>4.7462976908793399E-3</v>
      </c>
      <c r="AJ1087" s="4">
        <f>IF(OR(F1086=1,F1086=2, F1086=3,F1086=9,F1086=11,F1086=12), C1086-E1086, IF(OR( F1086=4, F1086=5,F1086=6, F1086=7,F1086=8,F1086=10), E1086-C1086, ""))</f>
        <v>-3.8100000000000002E-2</v>
      </c>
      <c r="AK1087" s="4">
        <v>1.1434210420734801E-3</v>
      </c>
      <c r="AP1087" s="4">
        <f>IF(OR(F1086=1, F1086=3,F1086=4, F1086=5,F1086=9,F1086=10,F1086=11), D1086-E1086, IF(OR(F1086=2,F1086=6, F1086=7,F1086=8,F1086=12), E1086-D1086, ""))</f>
        <v>3.7700000000000004E-2</v>
      </c>
      <c r="AQ1087" s="4">
        <v>3.6028766488058602E-3</v>
      </c>
    </row>
    <row r="1088" spans="1:43" x14ac:dyDescent="0.3">
      <c r="A1088" s="1">
        <v>41411</v>
      </c>
      <c r="B1088" s="2">
        <v>2.8E-3</v>
      </c>
      <c r="C1088" s="2">
        <v>4.3E-3</v>
      </c>
      <c r="D1088" s="2">
        <v>5.8999999999999999E-3</v>
      </c>
      <c r="E1088" s="2">
        <v>1.6999999999999999E-3</v>
      </c>
      <c r="F1088">
        <f t="shared" si="50"/>
        <v>5</v>
      </c>
      <c r="G1088">
        <f t="shared" si="51"/>
        <v>2013</v>
      </c>
      <c r="L1088" s="4">
        <f>IF(OR(F1087=1, F1087=3, F1087=4, F1087=5, F1087=6,F1087=9,F1087=10,F1087=11), B1087-C1087, IF(OR(F1087=2, F1087=7,F1087=8,F1087=12), C1087-B1087, ""))</f>
        <v>-5.7000000000000002E-3</v>
      </c>
      <c r="M1088" s="4">
        <v>-2.9099197083180331E-3</v>
      </c>
      <c r="R1088" s="4">
        <f>IF(OR(F1087=1, F1087=4, F1087=9,F1087=10,F1087=11), D1087-B1087, IF(OR(F1087=2,F1087=3,F1087=5,F1087=6, F1087=7,F1087=8,F1087=12), B1087-D1087, ""))</f>
        <v>-8.6E-3</v>
      </c>
      <c r="S1088" s="4">
        <v>-5.942235392206739E-3</v>
      </c>
      <c r="X1088" s="2">
        <f>IF(OR(F1087=1, F1087=3, F1087=4, F1087=5,F1087=9,F1087=10,F1087=11), B1087-E1087, IF(OR(F1087=2, F1087=6, F1087=7,F1087=8,F1087=12), E1087-B1087, ""))</f>
        <v>-2.1099999999999997E-2</v>
      </c>
      <c r="Y1088" s="4">
        <v>-2.1574037637601493E-3</v>
      </c>
      <c r="AD1088" s="4">
        <f>IF(OR(F1087=1, F1087=3, F1087=4, F1087=5,F1087=9,F1087=10,F1087=11), D1087-C1087, IF(OR(F1087=2, F1087=6, F1087=7,F1087=8,F1087=12), C1087-D1087, ""))</f>
        <v>2.8999999999999998E-3</v>
      </c>
      <c r="AE1088" s="4">
        <v>3.0323156838887059E-3</v>
      </c>
      <c r="AJ1088" s="4">
        <f>IF(OR(F1087=1,F1087=2, F1087=3,F1087=9,F1087=11,F1087=12), C1087-E1087, IF(OR( F1087=4, F1087=5,F1087=6, F1087=7,F1087=8,F1087=10), E1087-C1087, ""))</f>
        <v>1.5399999999999999E-2</v>
      </c>
      <c r="AK1088" s="4">
        <v>-7.5251594455788377E-4</v>
      </c>
      <c r="AP1088" s="4">
        <f>IF(OR(F1087=1, F1087=3,F1087=4, F1087=5,F1087=9,F1087=10,F1087=11), D1087-E1087, IF(OR(F1087=2,F1087=6, F1087=7,F1087=8,F1087=12), E1087-D1087, ""))</f>
        <v>-1.2499999999999999E-2</v>
      </c>
      <c r="AQ1088" s="4">
        <v>3.7848316284465897E-3</v>
      </c>
    </row>
    <row r="1089" spans="1:43" x14ac:dyDescent="0.3">
      <c r="A1089" s="1">
        <v>41414</v>
      </c>
      <c r="B1089" s="2">
        <v>-4.8999999999999998E-3</v>
      </c>
      <c r="C1089" s="2">
        <v>-8.3999999999999995E-3</v>
      </c>
      <c r="D1089" s="2">
        <v>-1.0200000000000001E-2</v>
      </c>
      <c r="E1089" s="2">
        <v>1.9E-3</v>
      </c>
      <c r="F1089">
        <f t="shared" si="50"/>
        <v>5</v>
      </c>
      <c r="G1089">
        <f t="shared" si="51"/>
        <v>2013</v>
      </c>
      <c r="L1089" s="4">
        <f>IF(OR(F1088=1, F1088=3, F1088=4, F1088=5, F1088=6,F1088=9,F1088=10,F1088=11), B1088-C1088, IF(OR(F1088=2, F1088=7,F1088=8,F1088=12), C1088-B1088, ""))</f>
        <v>-1.5E-3</v>
      </c>
      <c r="M1089" s="4">
        <v>4.6990109490726122E-3</v>
      </c>
      <c r="R1089" s="4">
        <f>IF(OR(F1088=1, F1088=4, F1088=9,F1088=10,F1088=11), D1088-B1088, IF(OR(F1088=2,F1088=3,F1088=5,F1088=6, F1088=7,F1088=8,F1088=12), B1088-D1088, ""))</f>
        <v>-3.0999999999999999E-3</v>
      </c>
      <c r="S1089" s="4">
        <v>-5.6762726385872139E-3</v>
      </c>
      <c r="X1089" s="2">
        <f>IF(OR(F1088=1, F1088=3, F1088=4, F1088=5,F1088=9,F1088=10,F1088=11), B1088-E1088, IF(OR(F1088=2, F1088=6, F1088=7,F1088=8,F1088=12), E1088-B1088, ""))</f>
        <v>1.1000000000000001E-3</v>
      </c>
      <c r="Y1089" s="4">
        <v>4.684603128835025E-3</v>
      </c>
      <c r="AD1089" s="4">
        <f>IF(OR(F1088=1, F1088=3, F1088=4, F1088=5,F1088=9,F1088=10,F1088=11), D1088-C1088, IF(OR(F1088=2, F1088=6, F1088=7,F1088=8,F1088=12), C1088-D1088, ""))</f>
        <v>1.5999999999999999E-3</v>
      </c>
      <c r="AE1089" s="4">
        <v>1.0375283587659826E-2</v>
      </c>
      <c r="AJ1089" s="4">
        <f>IF(OR(F1088=1,F1088=2, F1088=3,F1088=9,F1088=11,F1088=12), C1088-E1088, IF(OR( F1088=4, F1088=5,F1088=6, F1088=7,F1088=8,F1088=10), E1088-C1088, ""))</f>
        <v>-2.5999999999999999E-3</v>
      </c>
      <c r="AK1089" s="4">
        <v>1.4407820237587188E-5</v>
      </c>
      <c r="AP1089" s="4">
        <f>IF(OR(F1088=1, F1088=3,F1088=4, F1088=5,F1088=9,F1088=10,F1088=11), D1088-E1088, IF(OR(F1088=2,F1088=6, F1088=7,F1088=8,F1088=12), E1088-D1088, ""))</f>
        <v>4.1999999999999997E-3</v>
      </c>
      <c r="AQ1089" s="4">
        <v>1.0360875767422239E-2</v>
      </c>
    </row>
    <row r="1090" spans="1:43" x14ac:dyDescent="0.3">
      <c r="A1090" s="1">
        <v>41415</v>
      </c>
      <c r="B1090" s="2">
        <v>-7.0000000000000001E-3</v>
      </c>
      <c r="C1090" s="2">
        <v>-5.7999999999999996E-3</v>
      </c>
      <c r="D1090" s="2">
        <v>-8.6999999999999994E-3</v>
      </c>
      <c r="E1090" s="2">
        <v>-3.0999999999999999E-3</v>
      </c>
      <c r="F1090">
        <f t="shared" si="50"/>
        <v>5</v>
      </c>
      <c r="G1090">
        <f t="shared" si="51"/>
        <v>2013</v>
      </c>
      <c r="L1090" s="4">
        <f>IF(OR(F1089=1, F1089=3, F1089=4, F1089=5, F1089=6,F1089=9,F1089=10,F1089=11), B1089-C1089, IF(OR(F1089=2, F1089=7,F1089=8,F1089=12), C1089-B1089, ""))</f>
        <v>3.4999999999999996E-3</v>
      </c>
      <c r="M1090" s="4">
        <v>7.5518766263529208E-3</v>
      </c>
      <c r="R1090" s="4">
        <f>IF(OR(F1089=1, F1089=4, F1089=9,F1089=10,F1089=11), D1089-B1089, IF(OR(F1089=2,F1089=3,F1089=5,F1089=6, F1089=7,F1089=8,F1089=12), B1089-D1089, ""))</f>
        <v>5.3000000000000009E-3</v>
      </c>
      <c r="S1090" s="4">
        <v>4.2126849961972301E-4</v>
      </c>
      <c r="X1090" s="2">
        <f>IF(OR(F1089=1, F1089=3, F1089=4, F1089=5,F1089=9,F1089=10,F1089=11), B1089-E1089, IF(OR(F1089=2, F1089=6, F1089=7,F1089=8,F1089=12), E1089-B1089, ""))</f>
        <v>-6.7999999999999996E-3</v>
      </c>
      <c r="Y1090" s="4">
        <v>8.0578454421249279E-3</v>
      </c>
      <c r="AD1090" s="4">
        <f>IF(OR(F1089=1, F1089=3, F1089=4, F1089=5,F1089=9,F1089=10,F1089=11), D1089-C1089, IF(OR(F1089=2, F1089=6, F1089=7,F1089=8,F1089=12), C1089-D1089, ""))</f>
        <v>-1.8000000000000013E-3</v>
      </c>
      <c r="AE1090" s="4">
        <v>7.1306081267331978E-3</v>
      </c>
      <c r="AJ1090" s="4">
        <f>IF(OR(F1089=1,F1089=2, F1089=3,F1089=9,F1089=11,F1089=12), C1089-E1089, IF(OR( F1089=4, F1089=5,F1089=6, F1089=7,F1089=8,F1089=10), E1089-C1089, ""))</f>
        <v>1.03E-2</v>
      </c>
      <c r="AK1090" s="4">
        <v>-5.0596881577200797E-4</v>
      </c>
      <c r="AP1090" s="4">
        <f>IF(OR(F1089=1, F1089=3,F1089=4, F1089=5,F1089=9,F1089=10,F1089=11), D1089-E1089, IF(OR(F1089=2,F1089=6, F1089=7,F1089=8,F1089=12), E1089-D1089, ""))</f>
        <v>-1.2100000000000001E-2</v>
      </c>
      <c r="AQ1090" s="4">
        <v>7.6365769425052058E-3</v>
      </c>
    </row>
    <row r="1091" spans="1:43" x14ac:dyDescent="0.3">
      <c r="A1091" s="1">
        <v>41416</v>
      </c>
      <c r="B1091" s="2">
        <v>-3.2000000000000002E-3</v>
      </c>
      <c r="C1091" s="2">
        <v>-2.8E-3</v>
      </c>
      <c r="D1091" s="2">
        <v>-4.4999999999999997E-3</v>
      </c>
      <c r="E1091" s="2">
        <v>-5.5999999999999999E-3</v>
      </c>
      <c r="F1091">
        <f t="shared" ref="F1091:F1154" si="52">MONTH(A:A)</f>
        <v>5</v>
      </c>
      <c r="G1091">
        <f t="shared" ref="G1091:G1154" si="53">YEAR(A:A)</f>
        <v>2013</v>
      </c>
      <c r="L1091" s="4">
        <f>IF(OR(F1090=1, F1090=3, F1090=4, F1090=5, F1090=6,F1090=9,F1090=10,F1090=11), B1090-C1090, IF(OR(F1090=2, F1090=7,F1090=8,F1090=12), C1090-B1090, ""))</f>
        <v>-1.2000000000000005E-3</v>
      </c>
      <c r="M1091" s="4">
        <v>-4.1280479028058849E-3</v>
      </c>
      <c r="R1091" s="4">
        <f>IF(OR(F1090=1, F1090=4, F1090=9,F1090=10,F1090=11), D1090-B1090, IF(OR(F1090=2,F1090=3,F1090=5,F1090=6, F1090=7,F1090=8,F1090=12), B1090-D1090, ""))</f>
        <v>1.6999999999999993E-3</v>
      </c>
      <c r="S1091" s="4">
        <v>-2.2206144442560149E-3</v>
      </c>
      <c r="X1091" s="2">
        <f>IF(OR(F1090=1, F1090=3, F1090=4, F1090=5,F1090=9,F1090=10,F1090=11), B1090-E1090, IF(OR(F1090=2, F1090=6, F1090=7,F1090=8,F1090=12), E1090-B1090, ""))</f>
        <v>-3.9000000000000003E-3</v>
      </c>
      <c r="Y1091" s="4">
        <v>-5.46686744435691E-3</v>
      </c>
      <c r="AD1091" s="4">
        <f>IF(OR(F1090=1, F1090=3, F1090=4, F1090=5,F1090=9,F1090=10,F1090=11), D1090-C1090, IF(OR(F1090=2, F1090=6, F1090=7,F1090=8,F1090=12), C1090-D1090, ""))</f>
        <v>-2.8999999999999998E-3</v>
      </c>
      <c r="AE1091" s="4">
        <v>-1.9074334585498693E-3</v>
      </c>
      <c r="AJ1091" s="4">
        <f>IF(OR(F1090=1,F1090=2, F1090=3,F1090=9,F1090=11,F1090=12), C1090-E1090, IF(OR( F1090=4, F1090=5,F1090=6, F1090=7,F1090=8,F1090=10), E1090-C1090, ""))</f>
        <v>2.6999999999999997E-3</v>
      </c>
      <c r="AK1091" s="4">
        <v>1.3388195415510256E-3</v>
      </c>
      <c r="AP1091" s="4">
        <f>IF(OR(F1090=1, F1090=3,F1090=4, F1090=5,F1090=9,F1090=10,F1090=11), D1090-E1090, IF(OR(F1090=2,F1090=6, F1090=7,F1090=8,F1090=12), E1090-D1090, ""))</f>
        <v>-5.5999999999999991E-3</v>
      </c>
      <c r="AQ1091" s="4">
        <v>-3.2462530001008951E-3</v>
      </c>
    </row>
    <row r="1092" spans="1:43" x14ac:dyDescent="0.3">
      <c r="A1092" s="1">
        <v>41417</v>
      </c>
      <c r="B1092" s="2">
        <v>-2.0899999999999998E-2</v>
      </c>
      <c r="C1092" s="2">
        <v>-2.1899999999999999E-2</v>
      </c>
      <c r="D1092" s="2">
        <v>-2.86E-2</v>
      </c>
      <c r="E1092" s="2">
        <v>-2.5000000000000001E-3</v>
      </c>
      <c r="F1092">
        <f t="shared" si="52"/>
        <v>5</v>
      </c>
      <c r="G1092">
        <f t="shared" si="53"/>
        <v>2013</v>
      </c>
      <c r="L1092" s="4">
        <f>IF(OR(F1091=1, F1091=3, F1091=4, F1091=5, F1091=6,F1091=9,F1091=10,F1091=11), B1091-C1091, IF(OR(F1091=2, F1091=7,F1091=8,F1091=12), C1091-B1091, ""))</f>
        <v>-4.0000000000000018E-4</v>
      </c>
      <c r="M1092" s="4">
        <v>-7.3901185992711164E-4</v>
      </c>
      <c r="R1092" s="4">
        <f>IF(OR(F1091=1, F1091=4, F1091=9,F1091=10,F1091=11), D1091-B1091, IF(OR(F1091=2,F1091=3,F1091=5,F1091=6, F1091=7,F1091=8,F1091=12), B1091-D1091, ""))</f>
        <v>1.2999999999999995E-3</v>
      </c>
      <c r="S1092" s="4">
        <v>3.1584894204034182E-3</v>
      </c>
      <c r="X1092" s="2">
        <f>IF(OR(F1091=1, F1091=3, F1091=4, F1091=5,F1091=9,F1091=10,F1091=11), B1091-E1091, IF(OR(F1091=2, F1091=6, F1091=7,F1091=8,F1091=12), E1091-B1091, ""))</f>
        <v>2.3999999999999998E-3</v>
      </c>
      <c r="Y1092" s="4">
        <v>-1.7919872726078912E-4</v>
      </c>
      <c r="AD1092" s="4">
        <f>IF(OR(F1091=1, F1091=3, F1091=4, F1091=5,F1091=9,F1091=10,F1091=11), D1091-C1091, IF(OR(F1091=2, F1091=6, F1091=7,F1091=8,F1091=12), C1091-D1091, ""))</f>
        <v>-1.6999999999999997E-3</v>
      </c>
      <c r="AE1092" s="4">
        <v>-3.8975012803305299E-3</v>
      </c>
      <c r="AJ1092" s="4">
        <f>IF(OR(F1091=1,F1091=2, F1091=3,F1091=9,F1091=11,F1091=12), C1091-E1091, IF(OR( F1091=4, F1091=5,F1091=6, F1091=7,F1091=8,F1091=10), E1091-C1091, ""))</f>
        <v>-2.8E-3</v>
      </c>
      <c r="AK1092" s="4">
        <v>-5.5981313266632252E-4</v>
      </c>
      <c r="AP1092" s="4">
        <f>IF(OR(F1091=1, F1091=3,F1091=4, F1091=5,F1091=9,F1091=10,F1091=11), D1091-E1091, IF(OR(F1091=2,F1091=6, F1091=7,F1091=8,F1091=12), E1091-D1091, ""))</f>
        <v>1.1000000000000003E-3</v>
      </c>
      <c r="AQ1092" s="4">
        <v>-3.3376881476642074E-3</v>
      </c>
    </row>
    <row r="1093" spans="1:43" x14ac:dyDescent="0.3">
      <c r="A1093" s="1">
        <v>41418</v>
      </c>
      <c r="B1093" s="2">
        <v>2.8E-3</v>
      </c>
      <c r="C1093" s="2">
        <v>9.1999999999999998E-3</v>
      </c>
      <c r="D1093" s="2">
        <v>1.0500000000000001E-2</v>
      </c>
      <c r="E1093" s="2">
        <v>-1.9300000000000001E-2</v>
      </c>
      <c r="F1093">
        <f t="shared" si="52"/>
        <v>5</v>
      </c>
      <c r="G1093">
        <f t="shared" si="53"/>
        <v>2013</v>
      </c>
      <c r="L1093" s="4">
        <f>IF(OR(F1092=1, F1092=3, F1092=4, F1092=5, F1092=6,F1092=9,F1092=10,F1092=11), B1092-C1092, IF(OR(F1092=2, F1092=7,F1092=8,F1092=12), C1092-B1092, ""))</f>
        <v>1.0000000000000009E-3</v>
      </c>
      <c r="M1093" s="4">
        <v>4.2741191184212362E-3</v>
      </c>
      <c r="R1093" s="4">
        <f>IF(OR(F1092=1, F1092=4, F1092=9,F1092=10,F1092=11), D1092-B1092, IF(OR(F1092=2,F1092=3,F1092=5,F1092=6, F1092=7,F1092=8,F1092=12), B1092-D1092, ""))</f>
        <v>7.700000000000002E-3</v>
      </c>
      <c r="S1093" s="4">
        <v>3.7051906022490524E-3</v>
      </c>
      <c r="X1093" s="2">
        <f>IF(OR(F1092=1, F1092=3, F1092=4, F1092=5,F1092=9,F1092=10,F1092=11), B1092-E1092, IF(OR(F1092=2, F1092=6, F1092=7,F1092=8,F1092=12), E1092-B1092, ""))</f>
        <v>-1.84E-2</v>
      </c>
      <c r="Y1093" s="4">
        <v>3.0715687291407532E-3</v>
      </c>
      <c r="AD1093" s="4">
        <f>IF(OR(F1092=1, F1092=3, F1092=4, F1092=5,F1092=9,F1092=10,F1092=11), D1092-C1092, IF(OR(F1092=2, F1092=6, F1092=7,F1092=8,F1092=12), C1092-D1092, ""))</f>
        <v>-6.7000000000000011E-3</v>
      </c>
      <c r="AE1093" s="4">
        <v>5.6892851617218378E-4</v>
      </c>
      <c r="AJ1093" s="4">
        <f>IF(OR(F1092=1,F1092=2, F1092=3,F1092=9,F1092=11,F1092=12), C1092-E1092, IF(OR( F1092=4, F1092=5,F1092=6, F1092=7,F1092=8,F1092=10), E1092-C1092, ""))</f>
        <v>1.9400000000000001E-2</v>
      </c>
      <c r="AK1093" s="4">
        <v>1.202550389280483E-3</v>
      </c>
      <c r="AP1093" s="4">
        <f>IF(OR(F1092=1, F1092=3,F1092=4, F1092=5,F1092=9,F1092=10,F1092=11), D1092-E1092, IF(OR(F1092=2,F1092=6, F1092=7,F1092=8,F1092=12), E1092-D1092, ""))</f>
        <v>-2.6100000000000002E-2</v>
      </c>
      <c r="AQ1093" s="4">
        <v>-6.3362187310829921E-4</v>
      </c>
    </row>
    <row r="1094" spans="1:43" x14ac:dyDescent="0.3">
      <c r="A1094" s="1">
        <v>41421</v>
      </c>
      <c r="B1094" s="2">
        <v>1.66E-2</v>
      </c>
      <c r="C1094" s="2">
        <v>1.66E-2</v>
      </c>
      <c r="D1094" s="2">
        <v>1.5100000000000001E-2</v>
      </c>
      <c r="E1094" s="2">
        <v>1.5E-3</v>
      </c>
      <c r="F1094">
        <f t="shared" si="52"/>
        <v>5</v>
      </c>
      <c r="G1094">
        <f t="shared" si="53"/>
        <v>2013</v>
      </c>
      <c r="L1094" s="4">
        <f>IF(OR(F1093=1, F1093=3, F1093=4, F1093=5, F1093=6,F1093=9,F1093=10,F1093=11), B1093-C1093, IF(OR(F1093=2, F1093=7,F1093=8,F1093=12), C1093-B1093, ""))</f>
        <v>-6.3999999999999994E-3</v>
      </c>
      <c r="M1094" s="4">
        <v>-7.4807268640071384E-4</v>
      </c>
      <c r="R1094" s="4">
        <f>IF(OR(F1093=1, F1093=4, F1093=9,F1093=10,F1093=11), D1093-B1093, IF(OR(F1093=2,F1093=3,F1093=5,F1093=6, F1093=7,F1093=8,F1093=12), B1093-D1093, ""))</f>
        <v>-7.7000000000000002E-3</v>
      </c>
      <c r="S1094" s="4">
        <v>2.4455039887708242E-3</v>
      </c>
      <c r="X1094" s="2">
        <f>IF(OR(F1093=1, F1093=3, F1093=4, F1093=5,F1093=9,F1093=10,F1093=11), B1093-E1093, IF(OR(F1093=2, F1093=6, F1093=7,F1093=8,F1093=12), E1093-B1093, ""))</f>
        <v>2.2100000000000002E-2</v>
      </c>
      <c r="Y1094" s="4">
        <v>2.7487970146230015E-4</v>
      </c>
      <c r="AD1094" s="4">
        <f>IF(OR(F1093=1, F1093=3, F1093=4, F1093=5,F1093=9,F1093=10,F1093=11), D1093-C1093, IF(OR(F1093=2, F1093=6, F1093=7,F1093=8,F1093=12), C1093-D1093, ""))</f>
        <v>1.3000000000000008E-3</v>
      </c>
      <c r="AE1094" s="4">
        <v>-3.1935766751715381E-3</v>
      </c>
      <c r="AJ1094" s="4">
        <f>IF(OR(F1093=1,F1093=2, F1093=3,F1093=9,F1093=11,F1093=12), C1093-E1093, IF(OR( F1093=4, F1093=5,F1093=6, F1093=7,F1093=8,F1093=10), E1093-C1093, ""))</f>
        <v>-2.8500000000000001E-2</v>
      </c>
      <c r="AK1094" s="4">
        <v>-1.022952387863014E-3</v>
      </c>
      <c r="AP1094" s="4">
        <f>IF(OR(F1093=1, F1093=3,F1093=4, F1093=5,F1093=9,F1093=10,F1093=11), D1093-E1093, IF(OR(F1093=2,F1093=6, F1093=7,F1093=8,F1093=12), E1093-D1093, ""))</f>
        <v>2.98E-2</v>
      </c>
      <c r="AQ1094" s="4">
        <v>-2.1706242873085241E-3</v>
      </c>
    </row>
    <row r="1095" spans="1:43" x14ac:dyDescent="0.3">
      <c r="A1095" s="1">
        <v>41422</v>
      </c>
      <c r="B1095" s="2">
        <v>4.5999999999999999E-3</v>
      </c>
      <c r="C1095" s="2">
        <v>-1.9E-3</v>
      </c>
      <c r="D1095" s="2">
        <v>-8.9999999999999998E-4</v>
      </c>
      <c r="E1095" s="2">
        <v>1.66E-2</v>
      </c>
      <c r="F1095">
        <f t="shared" si="52"/>
        <v>5</v>
      </c>
      <c r="G1095">
        <f t="shared" si="53"/>
        <v>2013</v>
      </c>
      <c r="L1095" s="4">
        <f>IF(OR(F1094=1, F1094=3, F1094=4, F1094=5, F1094=6,F1094=9,F1094=10,F1094=11), B1094-C1094, IF(OR(F1094=2, F1094=7,F1094=8,F1094=12), C1094-B1094, ""))</f>
        <v>0</v>
      </c>
      <c r="M1095" s="4">
        <v>-2.439714183944626E-3</v>
      </c>
      <c r="R1095" s="4">
        <f>IF(OR(F1094=1, F1094=4, F1094=9,F1094=10,F1094=11), D1094-B1094, IF(OR(F1094=2,F1094=3,F1094=5,F1094=6, F1094=7,F1094=8,F1094=12), B1094-D1094, ""))</f>
        <v>1.4999999999999996E-3</v>
      </c>
      <c r="S1095" s="4">
        <v>2.5938087699672683E-3</v>
      </c>
      <c r="X1095" s="2">
        <f>IF(OR(F1094=1, F1094=3, F1094=4, F1094=5,F1094=9,F1094=10,F1094=11), B1094-E1094, IF(OR(F1094=2, F1094=6, F1094=7,F1094=8,F1094=12), E1094-B1094, ""))</f>
        <v>1.5100000000000001E-2</v>
      </c>
      <c r="Y1095" s="4">
        <v>2.4728444439542068E-3</v>
      </c>
      <c r="AD1095" s="4">
        <f>IF(OR(F1094=1, F1094=3, F1094=4, F1094=5,F1094=9,F1094=10,F1094=11), D1094-C1094, IF(OR(F1094=2, F1094=6, F1094=7,F1094=8,F1094=12), C1094-D1094, ""))</f>
        <v>-1.4999999999999996E-3</v>
      </c>
      <c r="AE1095" s="4">
        <v>5.0335229539118943E-3</v>
      </c>
      <c r="AJ1095" s="4">
        <f>IF(OR(F1094=1,F1094=2, F1094=3,F1094=9,F1094=11,F1094=12), C1094-E1094, IF(OR( F1094=4, F1094=5,F1094=6, F1094=7,F1094=8,F1094=10), E1094-C1094, ""))</f>
        <v>-1.5100000000000001E-2</v>
      </c>
      <c r="AK1095" s="4">
        <v>3.3130260009580845E-5</v>
      </c>
      <c r="AP1095" s="4">
        <f>IF(OR(F1094=1, F1094=3,F1094=4, F1094=5,F1094=9,F1094=10,F1094=11), D1094-E1094, IF(OR(F1094=2,F1094=6, F1094=7,F1094=8,F1094=12), E1094-D1094, ""))</f>
        <v>1.3600000000000001E-2</v>
      </c>
      <c r="AQ1095" s="4">
        <v>5.0666532139214751E-3</v>
      </c>
    </row>
    <row r="1096" spans="1:43" x14ac:dyDescent="0.3">
      <c r="A1096" s="1">
        <v>41423</v>
      </c>
      <c r="B1096" s="2">
        <v>-1.1000000000000001E-3</v>
      </c>
      <c r="C1096" s="2">
        <v>-6.8999999999999999E-3</v>
      </c>
      <c r="D1096" s="2">
        <v>-7.4999999999999997E-3</v>
      </c>
      <c r="E1096" s="2">
        <v>6.4999999999999997E-3</v>
      </c>
      <c r="F1096">
        <f t="shared" si="52"/>
        <v>5</v>
      </c>
      <c r="G1096">
        <f t="shared" si="53"/>
        <v>2013</v>
      </c>
      <c r="L1096" s="4">
        <f>IF(OR(F1095=1, F1095=3, F1095=4, F1095=5, F1095=6,F1095=9,F1095=10,F1095=11), B1095-C1095, IF(OR(F1095=2, F1095=7,F1095=8,F1095=12), C1095-B1095, ""))</f>
        <v>6.4999999999999997E-3</v>
      </c>
      <c r="M1096" s="4">
        <v>3.6311779662954883E-3</v>
      </c>
      <c r="R1096" s="4">
        <f>IF(OR(F1095=1, F1095=4, F1095=9,F1095=10,F1095=11), D1095-B1095, IF(OR(F1095=2,F1095=3,F1095=5,F1095=6, F1095=7,F1095=8,F1095=12), B1095-D1095, ""))</f>
        <v>5.4999999999999997E-3</v>
      </c>
      <c r="S1096" s="4">
        <v>1.3785436588621301E-4</v>
      </c>
      <c r="X1096" s="2">
        <f>IF(OR(F1095=1, F1095=3, F1095=4, F1095=5,F1095=9,F1095=10,F1095=11), B1095-E1095, IF(OR(F1095=2, F1095=6, F1095=7,F1095=8,F1095=12), E1095-B1095, ""))</f>
        <v>-1.2E-2</v>
      </c>
      <c r="Y1096" s="4">
        <v>-2.6684304219773969E-3</v>
      </c>
      <c r="AD1096" s="4">
        <f>IF(OR(F1095=1, F1095=3, F1095=4, F1095=5,F1095=9,F1095=10,F1095=11), D1095-C1095, IF(OR(F1095=2, F1095=6, F1095=7,F1095=8,F1095=12), C1095-D1095, ""))</f>
        <v>1E-3</v>
      </c>
      <c r="AE1096" s="4">
        <v>-3.4933236004092753E-3</v>
      </c>
      <c r="AJ1096" s="4">
        <f>IF(OR(F1095=1,F1095=2, F1095=3,F1095=9,F1095=11,F1095=12), C1095-E1095, IF(OR( F1095=4, F1095=5,F1095=6, F1095=7,F1095=8,F1095=10), E1095-C1095, ""))</f>
        <v>1.8499999999999999E-2</v>
      </c>
      <c r="AK1096" s="4">
        <v>9.6274754431809138E-4</v>
      </c>
      <c r="AP1096" s="4">
        <f>IF(OR(F1095=1, F1095=3,F1095=4, F1095=5,F1095=9,F1095=10,F1095=11), D1095-E1095, IF(OR(F1095=2,F1095=6, F1095=7,F1095=8,F1095=12), E1095-D1095, ""))</f>
        <v>-1.7500000000000002E-2</v>
      </c>
      <c r="AQ1096" s="4">
        <v>-2.5305760560911839E-3</v>
      </c>
    </row>
    <row r="1097" spans="1:43" x14ac:dyDescent="0.3">
      <c r="A1097" s="1">
        <v>41424</v>
      </c>
      <c r="B1097" s="2">
        <v>3.2000000000000002E-3</v>
      </c>
      <c r="C1097" s="2">
        <v>-1.8E-3</v>
      </c>
      <c r="D1097" s="2">
        <v>-3.7000000000000002E-3</v>
      </c>
      <c r="E1097" s="2">
        <v>-6.9999999999999999E-4</v>
      </c>
      <c r="F1097">
        <f t="shared" si="52"/>
        <v>5</v>
      </c>
      <c r="G1097">
        <f t="shared" si="53"/>
        <v>2013</v>
      </c>
      <c r="L1097" s="4">
        <f>IF(OR(F1096=1, F1096=3, F1096=4, F1096=5, F1096=6,F1096=9,F1096=10,F1096=11), B1096-C1096, IF(OR(F1096=2, F1096=7,F1096=8,F1096=12), C1096-B1096, ""))</f>
        <v>5.7999999999999996E-3</v>
      </c>
      <c r="M1097" s="4">
        <v>-5.020816370375325E-3</v>
      </c>
      <c r="R1097" s="4">
        <f>IF(OR(F1096=1, F1096=4, F1096=9,F1096=10,F1096=11), D1096-B1096, IF(OR(F1096=2,F1096=3,F1096=5,F1096=6, F1096=7,F1096=8,F1096=12), B1096-D1096, ""))</f>
        <v>6.3999999999999994E-3</v>
      </c>
      <c r="S1097" s="4">
        <v>3.3423891463095802E-3</v>
      </c>
      <c r="X1097" s="2">
        <f>IF(OR(F1096=1, F1096=3, F1096=4, F1096=5,F1096=9,F1096=10,F1096=11), B1096-E1096, IF(OR(F1096=2, F1096=6, F1096=7,F1096=8,F1096=12), E1096-B1096, ""))</f>
        <v>-7.6E-3</v>
      </c>
      <c r="Y1097" s="4">
        <v>6.0024738291368143E-3</v>
      </c>
      <c r="AD1097" s="4">
        <f>IF(OR(F1096=1, F1096=3, F1096=4, F1096=5,F1096=9,F1096=10,F1096=11), D1096-C1096, IF(OR(F1096=2, F1096=6, F1096=7,F1096=8,F1096=12), C1096-D1096, ""))</f>
        <v>-5.9999999999999984E-4</v>
      </c>
      <c r="AE1097" s="4">
        <v>8.3632055166849052E-3</v>
      </c>
      <c r="AJ1097" s="4">
        <f>IF(OR(F1096=1,F1096=2, F1096=3,F1096=9,F1096=11,F1096=12), C1096-E1096, IF(OR( F1096=4, F1096=5,F1096=6, F1096=7,F1096=8,F1096=10), E1096-C1096, ""))</f>
        <v>1.3399999999999999E-2</v>
      </c>
      <c r="AK1097" s="4">
        <v>9.8165745876148923E-4</v>
      </c>
      <c r="AP1097" s="4">
        <f>IF(OR(F1096=1, F1096=3,F1096=4, F1096=5,F1096=9,F1096=10,F1096=11), D1096-E1096, IF(OR(F1096=2,F1096=6, F1096=7,F1096=8,F1096=12), E1096-D1096, ""))</f>
        <v>-1.3999999999999999E-2</v>
      </c>
      <c r="AQ1097" s="4">
        <v>9.3448629754463945E-3</v>
      </c>
    </row>
    <row r="1098" spans="1:43" x14ac:dyDescent="0.3">
      <c r="A1098" s="1">
        <v>41425</v>
      </c>
      <c r="B1098" s="2">
        <v>-2.2599999999999999E-2</v>
      </c>
      <c r="C1098" s="2">
        <v>-2.87E-2</v>
      </c>
      <c r="D1098" s="2">
        <v>-2.58E-2</v>
      </c>
      <c r="E1098" s="2">
        <v>3.3999999999999998E-3</v>
      </c>
      <c r="F1098">
        <f t="shared" si="52"/>
        <v>5</v>
      </c>
      <c r="G1098">
        <f t="shared" si="53"/>
        <v>2013</v>
      </c>
      <c r="L1098" s="4">
        <f>IF(OR(F1097=1, F1097=3, F1097=4, F1097=5, F1097=6,F1097=9,F1097=10,F1097=11), B1097-C1097, IF(OR(F1097=2, F1097=7,F1097=8,F1097=12), C1097-B1097, ""))</f>
        <v>5.0000000000000001E-3</v>
      </c>
      <c r="M1098" s="4">
        <v>6.7249245506333412E-3</v>
      </c>
      <c r="R1098" s="4">
        <f>IF(OR(F1097=1, F1097=4, F1097=9,F1097=10,F1097=11), D1097-B1097, IF(OR(F1097=2,F1097=3,F1097=5,F1097=6, F1097=7,F1097=8,F1097=12), B1097-D1097, ""))</f>
        <v>6.8999999999999999E-3</v>
      </c>
      <c r="S1098" s="4">
        <v>2.2182118798548221E-3</v>
      </c>
      <c r="X1098" s="2">
        <f>IF(OR(F1097=1, F1097=3, F1097=4, F1097=5,F1097=9,F1097=10,F1097=11), B1097-E1097, IF(OR(F1097=2, F1097=6, F1097=7,F1097=8,F1097=12), E1097-B1097, ""))</f>
        <v>3.9000000000000003E-3</v>
      </c>
      <c r="Y1098" s="4">
        <v>-6.8160328464877164E-3</v>
      </c>
      <c r="AD1098" s="4">
        <f>IF(OR(F1097=1, F1097=3, F1097=4, F1097=5,F1097=9,F1097=10,F1097=11), D1097-C1097, IF(OR(F1097=2, F1097=6, F1097=7,F1097=8,F1097=12), C1097-D1097, ""))</f>
        <v>-1.9000000000000002E-3</v>
      </c>
      <c r="AE1098" s="4">
        <v>-4.5067126707785191E-3</v>
      </c>
      <c r="AJ1098" s="4">
        <f>IF(OR(F1097=1,F1097=2, F1097=3,F1097=9,F1097=11,F1097=12), C1097-E1097, IF(OR( F1097=4, F1097=5,F1097=6, F1097=7,F1097=8,F1097=10), E1097-C1097, ""))</f>
        <v>1.0999999999999998E-3</v>
      </c>
      <c r="AK1098" s="4">
        <v>-9.1108295854375188E-5</v>
      </c>
      <c r="AP1098" s="4">
        <f>IF(OR(F1097=1, F1097=3,F1097=4, F1097=5,F1097=9,F1097=10,F1097=11), D1097-E1097, IF(OR(F1097=2,F1097=6, F1097=7,F1097=8,F1097=12), E1097-D1097, ""))</f>
        <v>-3.0000000000000001E-3</v>
      </c>
      <c r="AQ1098" s="4">
        <v>-4.5978209666328942E-3</v>
      </c>
    </row>
    <row r="1099" spans="1:43" x14ac:dyDescent="0.3">
      <c r="A1099" s="1">
        <v>41428</v>
      </c>
      <c r="B1099" s="2">
        <v>-7.7999999999999996E-3</v>
      </c>
      <c r="C1099" s="2">
        <v>-1.06E-2</v>
      </c>
      <c r="D1099" s="2">
        <v>-5.8999999999999999E-3</v>
      </c>
      <c r="E1099" s="2">
        <v>-2.2499999999999999E-2</v>
      </c>
      <c r="F1099">
        <f t="shared" si="52"/>
        <v>6</v>
      </c>
      <c r="G1099">
        <f t="shared" si="53"/>
        <v>2013</v>
      </c>
      <c r="L1099" s="4">
        <f>IF(OR(F1098=1, F1098=3, F1098=4, F1098=5, F1098=6,F1098=9,F1098=10,F1098=11), B1098-C1098, IF(OR(F1098=2, F1098=7,F1098=8,F1098=12), C1098-B1098, ""))</f>
        <v>6.1000000000000013E-3</v>
      </c>
      <c r="M1099" s="4">
        <v>-5.8013526900418545E-3</v>
      </c>
      <c r="R1099" s="4">
        <f>IF(OR(F1098=1, F1098=4, F1098=9,F1098=10,F1098=11), D1098-B1098, IF(OR(F1098=2,F1098=3,F1098=5,F1098=6, F1098=7,F1098=8,F1098=12), B1098-D1098, ""))</f>
        <v>3.2000000000000015E-3</v>
      </c>
      <c r="S1099" s="4">
        <v>-3.6883787117883036E-4</v>
      </c>
      <c r="X1099" s="2">
        <f>IF(OR(F1098=1, F1098=3, F1098=4, F1098=5,F1098=9,F1098=10,F1098=11), B1098-E1098, IF(OR(F1098=2, F1098=6, F1098=7,F1098=8,F1098=12), E1098-B1098, ""))</f>
        <v>-2.5999999999999999E-2</v>
      </c>
      <c r="Y1099" s="4">
        <v>5.6729603972892201E-3</v>
      </c>
      <c r="AD1099" s="4">
        <f>IF(OR(F1098=1, F1098=3, F1098=4, F1098=5,F1098=9,F1098=10,F1098=11), D1098-C1098, IF(OR(F1098=2, F1098=6, F1098=7,F1098=8,F1098=12), C1098-D1098, ""))</f>
        <v>2.8999999999999998E-3</v>
      </c>
      <c r="AE1099" s="4">
        <v>5.4325148188630237E-3</v>
      </c>
      <c r="AJ1099" s="4">
        <f>IF(OR(F1098=1,F1098=2, F1098=3,F1098=9,F1098=11,F1098=12), C1098-E1098, IF(OR( F1098=4, F1098=5,F1098=6, F1098=7,F1098=8,F1098=10), E1098-C1098, ""))</f>
        <v>3.2099999999999997E-2</v>
      </c>
      <c r="AK1099" s="4">
        <v>-1.2839229275263351E-4</v>
      </c>
      <c r="AP1099" s="4">
        <f>IF(OR(F1098=1, F1098=3,F1098=4, F1098=5,F1098=9,F1098=10,F1098=11), D1098-E1098, IF(OR(F1098=2,F1098=6, F1098=7,F1098=8,F1098=12), E1098-D1098, ""))</f>
        <v>-2.92E-2</v>
      </c>
      <c r="AQ1099" s="4">
        <v>5.3041225261103902E-3</v>
      </c>
    </row>
    <row r="1100" spans="1:43" x14ac:dyDescent="0.3">
      <c r="A1100" s="1">
        <v>41429</v>
      </c>
      <c r="B1100" s="2">
        <v>-3.3E-3</v>
      </c>
      <c r="C1100" s="2">
        <v>-1.0699999999999999E-2</v>
      </c>
      <c r="D1100" s="2">
        <v>-1.0200000000000001E-2</v>
      </c>
      <c r="E1100" s="2">
        <v>-7.6E-3</v>
      </c>
      <c r="F1100">
        <f t="shared" si="52"/>
        <v>6</v>
      </c>
      <c r="G1100">
        <f t="shared" si="53"/>
        <v>2013</v>
      </c>
      <c r="L1100" s="4">
        <f>IF(OR(F1099=1, F1099=3, F1099=4, F1099=5, F1099=6,F1099=9,F1099=10,F1099=11), B1099-C1099, IF(OR(F1099=2, F1099=7,F1099=8,F1099=12), C1099-B1099, ""))</f>
        <v>2.8000000000000004E-3</v>
      </c>
      <c r="M1100" s="4">
        <v>-5.6601059872137156E-4</v>
      </c>
      <c r="R1100" s="4">
        <f>IF(OR(F1099=1, F1099=4, F1099=9,F1099=10,F1099=11), D1099-B1099, IF(OR(F1099=2,F1099=3,F1099=5,F1099=6, F1099=7,F1099=8,F1099=12), B1099-D1099, ""))</f>
        <v>-1.8999999999999998E-3</v>
      </c>
      <c r="S1100" s="4">
        <v>-4.4257816796098269E-3</v>
      </c>
      <c r="X1100" s="2">
        <f>IF(OR(F1099=1, F1099=3, F1099=4, F1099=5,F1099=9,F1099=10,F1099=11), B1099-E1099, IF(OR(F1099=2, F1099=6, F1099=7,F1099=8,F1099=12), E1099-B1099, ""))</f>
        <v>-1.47E-2</v>
      </c>
      <c r="Y1100" s="4">
        <v>1.1388013437883268E-3</v>
      </c>
      <c r="AD1100" s="4">
        <f>IF(OR(F1099=1, F1099=3, F1099=4, F1099=5,F1099=9,F1099=10,F1099=11), D1099-C1099, IF(OR(F1099=2, F1099=6, F1099=7,F1099=8,F1099=12), C1099-D1099, ""))</f>
        <v>-4.7000000000000002E-3</v>
      </c>
      <c r="AE1100" s="4">
        <v>-3.8597710808884553E-3</v>
      </c>
      <c r="AJ1100" s="4">
        <f>IF(OR(F1099=1,F1099=2, F1099=3,F1099=9,F1099=11,F1099=12), C1099-E1099, IF(OR( F1099=4, F1099=5,F1099=6, F1099=7,F1099=8,F1099=10), E1099-C1099, ""))</f>
        <v>-1.1899999999999999E-2</v>
      </c>
      <c r="AK1100" s="4">
        <v>5.7279074506695529E-4</v>
      </c>
      <c r="AP1100" s="4">
        <f>IF(OR(F1099=1, F1099=3,F1099=4, F1099=5,F1099=9,F1099=10,F1099=11), D1099-E1099, IF(OR(F1099=2,F1099=6, F1099=7,F1099=8,F1099=12), E1099-D1099, ""))</f>
        <v>-1.66E-2</v>
      </c>
      <c r="AQ1100" s="4">
        <v>-3.2869803358215001E-3</v>
      </c>
    </row>
    <row r="1101" spans="1:43" x14ac:dyDescent="0.3">
      <c r="A1101" s="1">
        <v>41430</v>
      </c>
      <c r="B1101" s="2">
        <v>6.9999999999999999E-4</v>
      </c>
      <c r="C1101" s="2">
        <v>-2.3E-3</v>
      </c>
      <c r="D1101" s="2">
        <v>1.1999999999999999E-3</v>
      </c>
      <c r="E1101" s="2">
        <v>-3.3E-3</v>
      </c>
      <c r="F1101">
        <f t="shared" si="52"/>
        <v>6</v>
      </c>
      <c r="G1101">
        <f t="shared" si="53"/>
        <v>2013</v>
      </c>
      <c r="L1101" s="4">
        <f>IF(OR(F1100=1, F1100=3, F1100=4, F1100=5, F1100=6,F1100=9,F1100=10,F1100=11), B1100-C1100, IF(OR(F1100=2, F1100=7,F1100=8,F1100=12), C1100-B1100, ""))</f>
        <v>7.3999999999999995E-3</v>
      </c>
      <c r="M1101" s="4">
        <v>-4.4763325705799223E-3</v>
      </c>
      <c r="R1101" s="4">
        <f>IF(OR(F1100=1, F1100=4, F1100=9,F1100=10,F1100=11), D1100-B1100, IF(OR(F1100=2,F1100=3,F1100=5,F1100=6, F1100=7,F1100=8,F1100=12), B1100-D1100, ""))</f>
        <v>6.9000000000000008E-3</v>
      </c>
      <c r="S1101" s="4">
        <v>1.4669669310161254E-4</v>
      </c>
      <c r="X1101" s="2">
        <f>IF(OR(F1100=1, F1100=3, F1100=4, F1100=5,F1100=9,F1100=10,F1100=11), B1100-E1100, IF(OR(F1100=2, F1100=6, F1100=7,F1100=8,F1100=12), E1100-B1100, ""))</f>
        <v>-4.3E-3</v>
      </c>
      <c r="Y1101" s="4">
        <v>4.5933100422845324E-3</v>
      </c>
      <c r="AD1101" s="4">
        <f>IF(OR(F1100=1, F1100=3, F1100=4, F1100=5,F1100=9,F1100=10,F1100=11), D1100-C1100, IF(OR(F1100=2, F1100=6, F1100=7,F1100=8,F1100=12), C1100-D1100, ""))</f>
        <v>-4.9999999999999871E-4</v>
      </c>
      <c r="AE1101" s="4">
        <v>4.6230292636815348E-3</v>
      </c>
      <c r="AJ1101" s="4">
        <f>IF(OR(F1100=1,F1100=2, F1100=3,F1100=9,F1100=11,F1100=12), C1100-E1100, IF(OR( F1100=4, F1100=5,F1100=6, F1100=7,F1100=8,F1100=10), E1100-C1100, ""))</f>
        <v>3.0999999999999995E-3</v>
      </c>
      <c r="AK1101" s="4">
        <v>1.1697747170461015E-4</v>
      </c>
      <c r="AP1101" s="4">
        <f>IF(OR(F1100=1, F1100=3,F1100=4, F1100=5,F1100=9,F1100=10,F1100=11), D1100-E1100, IF(OR(F1100=2,F1100=6, F1100=7,F1100=8,F1100=12), E1100-D1100, ""))</f>
        <v>2.6000000000000007E-3</v>
      </c>
      <c r="AQ1101" s="4">
        <v>4.7400067353861449E-3</v>
      </c>
    </row>
    <row r="1102" spans="1:43" x14ac:dyDescent="0.3">
      <c r="A1102" s="1">
        <v>41431</v>
      </c>
      <c r="B1102" s="2">
        <v>-4.0000000000000002E-4</v>
      </c>
      <c r="C1102" s="2">
        <v>5.3E-3</v>
      </c>
      <c r="D1102" s="2">
        <v>8.8999999999999999E-3</v>
      </c>
      <c r="E1102" s="2">
        <v>1.1000000000000001E-3</v>
      </c>
      <c r="F1102">
        <f t="shared" si="52"/>
        <v>6</v>
      </c>
      <c r="G1102">
        <f t="shared" si="53"/>
        <v>2013</v>
      </c>
      <c r="L1102" s="4">
        <f>IF(OR(F1101=1, F1101=3, F1101=4, F1101=5, F1101=6,F1101=9,F1101=10,F1101=11), B1101-C1101, IF(OR(F1101=2, F1101=7,F1101=8,F1101=12), C1101-B1101, ""))</f>
        <v>3.0000000000000001E-3</v>
      </c>
      <c r="M1102" s="4">
        <v>8.2043168524068098E-3</v>
      </c>
      <c r="R1102" s="4">
        <f>IF(OR(F1101=1, F1101=4, F1101=9,F1101=10,F1101=11), D1101-B1101, IF(OR(F1101=2,F1101=3,F1101=5,F1101=6, F1101=7,F1101=8,F1101=12), B1101-D1101, ""))</f>
        <v>-4.999999999999999E-4</v>
      </c>
      <c r="S1102" s="4">
        <v>8.527781727704015E-3</v>
      </c>
      <c r="X1102" s="2">
        <f>IF(OR(F1101=1, F1101=3, F1101=4, F1101=5,F1101=9,F1101=10,F1101=11), B1101-E1101, IF(OR(F1101=2, F1101=6, F1101=7,F1101=8,F1101=12), E1101-B1101, ""))</f>
        <v>-4.0000000000000001E-3</v>
      </c>
      <c r="Y1102" s="4">
        <v>-9.2522498743753054E-3</v>
      </c>
      <c r="AD1102" s="4">
        <f>IF(OR(F1101=1, F1101=3, F1101=4, F1101=5,F1101=9,F1101=10,F1101=11), D1101-C1101, IF(OR(F1101=2, F1101=6, F1101=7,F1101=8,F1101=12), C1101-D1101, ""))</f>
        <v>-3.4999999999999996E-3</v>
      </c>
      <c r="AE1102" s="4">
        <v>3.2346487529720584E-4</v>
      </c>
      <c r="AJ1102" s="4">
        <f>IF(OR(F1101=1,F1101=2, F1101=3,F1101=9,F1101=11,F1101=12), C1101-E1101, IF(OR( F1101=4, F1101=5,F1101=6, F1101=7,F1101=8,F1101=10), E1101-C1101, ""))</f>
        <v>-1E-3</v>
      </c>
      <c r="AK1102" s="4">
        <v>-1.0479330219684965E-3</v>
      </c>
      <c r="AP1102" s="4">
        <f>IF(OR(F1101=1, F1101=3,F1101=4, F1101=5,F1101=9,F1101=10,F1101=11), D1101-E1101, IF(OR(F1101=2,F1101=6, F1101=7,F1101=8,F1101=12), E1101-D1101, ""))</f>
        <v>-4.4999999999999997E-3</v>
      </c>
      <c r="AQ1102" s="4">
        <v>-7.2446814667129059E-4</v>
      </c>
    </row>
    <row r="1103" spans="1:43" x14ac:dyDescent="0.3">
      <c r="A1103" s="1">
        <v>41432</v>
      </c>
      <c r="B1103" s="2">
        <v>-6.7999999999999996E-3</v>
      </c>
      <c r="C1103" s="2">
        <v>-9.5999999999999992E-3</v>
      </c>
      <c r="D1103" s="2">
        <v>-1.35E-2</v>
      </c>
      <c r="E1103" s="2">
        <v>-2.5000000000000001E-3</v>
      </c>
      <c r="F1103">
        <f t="shared" si="52"/>
        <v>6</v>
      </c>
      <c r="G1103">
        <f t="shared" si="53"/>
        <v>2013</v>
      </c>
      <c r="L1103" s="4">
        <f>IF(OR(F1102=1, F1102=3, F1102=4, F1102=5, F1102=6,F1102=9,F1102=10,F1102=11), B1102-C1102, IF(OR(F1102=2, F1102=7,F1102=8,F1102=12), C1102-B1102, ""))</f>
        <v>-5.7000000000000002E-3</v>
      </c>
      <c r="M1103" s="4">
        <v>-8.3152949427324485E-4</v>
      </c>
      <c r="R1103" s="4">
        <f>IF(OR(F1102=1, F1102=4, F1102=9,F1102=10,F1102=11), D1102-B1102, IF(OR(F1102=2,F1102=3,F1102=5,F1102=6, F1102=7,F1102=8,F1102=12), B1102-D1102, ""))</f>
        <v>-9.2999999999999992E-3</v>
      </c>
      <c r="S1103" s="4">
        <v>3.2297718101060666E-3</v>
      </c>
      <c r="X1103" s="2">
        <f>IF(OR(F1102=1, F1102=3, F1102=4, F1102=5,F1102=9,F1102=10,F1102=11), B1102-E1102, IF(OR(F1102=2, F1102=6, F1102=7,F1102=8,F1102=12), E1102-B1102, ""))</f>
        <v>1.5E-3</v>
      </c>
      <c r="Y1103" s="4">
        <v>1.1692685956228438E-3</v>
      </c>
      <c r="AD1103" s="4">
        <f>IF(OR(F1102=1, F1102=3, F1102=4, F1102=5,F1102=9,F1102=10,F1102=11), D1102-C1102, IF(OR(F1102=2, F1102=6, F1102=7,F1102=8,F1102=12), C1102-D1102, ""))</f>
        <v>-3.5999999999999999E-3</v>
      </c>
      <c r="AE1103" s="4">
        <v>4.0613013043793115E-3</v>
      </c>
      <c r="AJ1103" s="4">
        <f>IF(OR(F1102=1,F1102=2, F1102=3,F1102=9,F1102=11,F1102=12), C1102-E1102, IF(OR( F1102=4, F1102=5,F1102=6, F1102=7,F1102=8,F1102=10), E1102-C1102, ""))</f>
        <v>-4.1999999999999997E-3</v>
      </c>
      <c r="AK1103" s="4">
        <v>3.3773910134959895E-4</v>
      </c>
      <c r="AP1103" s="4">
        <f>IF(OR(F1102=1, F1102=3,F1102=4, F1102=5,F1102=9,F1102=10,F1102=11), D1102-E1102, IF(OR(F1102=2,F1102=6, F1102=7,F1102=8,F1102=12), E1102-D1102, ""))</f>
        <v>-7.7999999999999996E-3</v>
      </c>
      <c r="AQ1103" s="4">
        <v>4.3990404057289104E-3</v>
      </c>
    </row>
    <row r="1104" spans="1:43" x14ac:dyDescent="0.3">
      <c r="A1104" s="1">
        <v>41435</v>
      </c>
      <c r="B1104" s="2">
        <v>-5.0000000000000001E-4</v>
      </c>
      <c r="C1104" s="2">
        <v>-4.5999999999999999E-3</v>
      </c>
      <c r="D1104" s="2">
        <v>-1.18E-2</v>
      </c>
      <c r="E1104" s="2">
        <v>-4.5999999999999999E-3</v>
      </c>
      <c r="F1104">
        <f t="shared" si="52"/>
        <v>6</v>
      </c>
      <c r="G1104">
        <f t="shared" si="53"/>
        <v>2013</v>
      </c>
      <c r="L1104" s="4">
        <f>IF(OR(F1103=1, F1103=3, F1103=4, F1103=5, F1103=6,F1103=9,F1103=10,F1103=11), B1103-C1103, IF(OR(F1103=2, F1103=7,F1103=8,F1103=12), C1103-B1103, ""))</f>
        <v>2.7999999999999995E-3</v>
      </c>
      <c r="M1104" s="4">
        <v>1.1651905400569904E-3</v>
      </c>
      <c r="R1104" s="4">
        <f>IF(OR(F1103=1, F1103=4, F1103=9,F1103=10,F1103=11), D1103-B1103, IF(OR(F1103=2,F1103=3,F1103=5,F1103=6, F1103=7,F1103=8,F1103=12), B1103-D1103, ""))</f>
        <v>6.7000000000000002E-3</v>
      </c>
      <c r="S1104" s="4">
        <v>-4.7705454177805404E-4</v>
      </c>
      <c r="X1104" s="2">
        <f>IF(OR(F1103=1, F1103=3, F1103=4, F1103=5,F1103=9,F1103=10,F1103=11), B1103-E1103, IF(OR(F1103=2, F1103=6, F1103=7,F1103=8,F1103=12), E1103-B1103, ""))</f>
        <v>4.3E-3</v>
      </c>
      <c r="Y1104" s="4">
        <v>-8.3369017889587706E-4</v>
      </c>
      <c r="AD1104" s="4">
        <f>IF(OR(F1103=1, F1103=3, F1103=4, F1103=5,F1103=9,F1103=10,F1103=11), D1103-C1103, IF(OR(F1103=2, F1103=6, F1103=7,F1103=8,F1103=12), C1103-D1103, ""))</f>
        <v>3.9000000000000007E-3</v>
      </c>
      <c r="AE1104" s="4">
        <v>-1.6422450818350445E-3</v>
      </c>
      <c r="AJ1104" s="4">
        <f>IF(OR(F1103=1,F1103=2, F1103=3,F1103=9,F1103=11,F1103=12), C1103-E1103, IF(OR( F1103=4, F1103=5,F1103=6, F1103=7,F1103=8,F1103=10), E1103-C1103, ""))</f>
        <v>7.0999999999999987E-3</v>
      </c>
      <c r="AK1104" s="4">
        <v>3.3150036116111337E-4</v>
      </c>
      <c r="AP1104" s="4">
        <f>IF(OR(F1103=1, F1103=3,F1103=4, F1103=5,F1103=9,F1103=10,F1103=11), D1103-E1103, IF(OR(F1103=2,F1103=6, F1103=7,F1103=8,F1103=12), E1103-D1103, ""))</f>
        <v>1.0999999999999999E-2</v>
      </c>
      <c r="AQ1104" s="4">
        <v>-1.3107447206739311E-3</v>
      </c>
    </row>
    <row r="1105" spans="1:43" x14ac:dyDescent="0.3">
      <c r="A1105" s="1">
        <v>41436</v>
      </c>
      <c r="B1105" s="2">
        <v>-1.52E-2</v>
      </c>
      <c r="C1105" s="2">
        <v>-2.3099999999999999E-2</v>
      </c>
      <c r="D1105" s="2">
        <v>-2.2100000000000002E-2</v>
      </c>
      <c r="E1105" s="2">
        <v>5.9999999999999995E-4</v>
      </c>
      <c r="F1105">
        <f t="shared" si="52"/>
        <v>6</v>
      </c>
      <c r="G1105">
        <f t="shared" si="53"/>
        <v>2013</v>
      </c>
      <c r="L1105" s="4">
        <f>IF(OR(F1104=1, F1104=3, F1104=4, F1104=5, F1104=6,F1104=9,F1104=10,F1104=11), B1104-C1104, IF(OR(F1104=2, F1104=7,F1104=8,F1104=12), C1104-B1104, ""))</f>
        <v>4.0999999999999995E-3</v>
      </c>
      <c r="M1105" s="4">
        <v>-5.7690321606585805E-4</v>
      </c>
      <c r="R1105" s="4">
        <f>IF(OR(F1104=1, F1104=4, F1104=9,F1104=10,F1104=11), D1104-B1104, IF(OR(F1104=2,F1104=3,F1104=5,F1104=6, F1104=7,F1104=8,F1104=12), B1104-D1104, ""))</f>
        <v>1.1299999999999999E-2</v>
      </c>
      <c r="S1105" s="4">
        <v>-1.4873849211047565E-3</v>
      </c>
      <c r="X1105" s="2">
        <f>IF(OR(F1104=1, F1104=3, F1104=4, F1104=5,F1104=9,F1104=10,F1104=11), B1104-E1104, IF(OR(F1104=2, F1104=6, F1104=7,F1104=8,F1104=12), E1104-B1104, ""))</f>
        <v>-4.0999999999999995E-3</v>
      </c>
      <c r="Y1105" s="4">
        <v>1.1149083143378957E-3</v>
      </c>
      <c r="AD1105" s="4">
        <f>IF(OR(F1104=1, F1104=3, F1104=4, F1104=5,F1104=9,F1104=10,F1104=11), D1104-C1104, IF(OR(F1104=2, F1104=6, F1104=7,F1104=8,F1104=12), C1104-D1104, ""))</f>
        <v>7.1999999999999998E-3</v>
      </c>
      <c r="AE1105" s="4">
        <v>-9.1048170503889845E-4</v>
      </c>
      <c r="AJ1105" s="4">
        <f>IF(OR(F1104=1,F1104=2, F1104=3,F1104=9,F1104=11,F1104=12), C1104-E1104, IF(OR( F1104=4, F1104=5,F1104=6, F1104=7,F1104=8,F1104=10), E1104-C1104, ""))</f>
        <v>0</v>
      </c>
      <c r="AK1105" s="4">
        <v>5.3800509827203768E-4</v>
      </c>
      <c r="AP1105" s="4">
        <f>IF(OR(F1104=1, F1104=3,F1104=4, F1104=5,F1104=9,F1104=10,F1104=11), D1104-E1104, IF(OR(F1104=2,F1104=6, F1104=7,F1104=8,F1104=12), E1104-D1104, ""))</f>
        <v>7.1999999999999998E-3</v>
      </c>
      <c r="AQ1105" s="4">
        <v>-3.7247660676686077E-4</v>
      </c>
    </row>
    <row r="1106" spans="1:43" x14ac:dyDescent="0.3">
      <c r="A1106" s="1">
        <v>41437</v>
      </c>
      <c r="B1106" s="2">
        <v>-4.8999999999999998E-3</v>
      </c>
      <c r="C1106" s="2">
        <v>-5.4000000000000003E-3</v>
      </c>
      <c r="D1106" s="2">
        <v>-5.0000000000000001E-4</v>
      </c>
      <c r="E1106" s="2">
        <v>-1.5299999999999999E-2</v>
      </c>
      <c r="F1106">
        <f t="shared" si="52"/>
        <v>6</v>
      </c>
      <c r="G1106">
        <f t="shared" si="53"/>
        <v>2013</v>
      </c>
      <c r="L1106" s="4">
        <f>IF(OR(F1105=1, F1105=3, F1105=4, F1105=5, F1105=6,F1105=9,F1105=10,F1105=11), B1105-C1105, IF(OR(F1105=2, F1105=7,F1105=8,F1105=12), C1105-B1105, ""))</f>
        <v>7.899999999999999E-3</v>
      </c>
      <c r="M1106" s="4">
        <v>3.3753763053659554E-3</v>
      </c>
      <c r="R1106" s="4">
        <f>IF(OR(F1105=1, F1105=4, F1105=9,F1105=10,F1105=11), D1105-B1105, IF(OR(F1105=2,F1105=3,F1105=5,F1105=6, F1105=7,F1105=8,F1105=12), B1105-D1105, ""))</f>
        <v>6.9000000000000016E-3</v>
      </c>
      <c r="S1106" s="4">
        <v>3.0053786305964006E-3</v>
      </c>
      <c r="X1106" s="2">
        <f>IF(OR(F1105=1, F1105=3, F1105=4, F1105=5,F1105=9,F1105=10,F1105=11), B1105-E1105, IF(OR(F1105=2, F1105=6, F1105=7,F1105=8,F1105=12), E1105-B1105, ""))</f>
        <v>1.5800000000000002E-2</v>
      </c>
      <c r="Y1106" s="4">
        <v>-1.6705561861056005E-3</v>
      </c>
      <c r="AD1106" s="4">
        <f>IF(OR(F1105=1, F1105=3, F1105=4, F1105=5,F1105=9,F1105=10,F1105=11), D1105-C1105, IF(OR(F1105=2, F1105=6, F1105=7,F1105=8,F1105=12), C1105-D1105, ""))</f>
        <v>-9.9999999999999742E-4</v>
      </c>
      <c r="AE1106" s="4">
        <v>-3.6999767476955463E-4</v>
      </c>
      <c r="AJ1106" s="4">
        <f>IF(OR(F1105=1,F1105=2, F1105=3,F1105=9,F1105=11,F1105=12), C1105-E1105, IF(OR( F1105=4, F1105=5,F1105=6, F1105=7,F1105=8,F1105=10), E1105-C1105, ""))</f>
        <v>2.3699999999999999E-2</v>
      </c>
      <c r="AK1106" s="4">
        <v>1.7048201192603548E-3</v>
      </c>
      <c r="AP1106" s="4">
        <f>IF(OR(F1105=1, F1105=3,F1105=4, F1105=5,F1105=9,F1105=10,F1105=11), D1105-E1105, IF(OR(F1105=2,F1105=6, F1105=7,F1105=8,F1105=12), E1105-D1105, ""))</f>
        <v>2.2700000000000001E-2</v>
      </c>
      <c r="AQ1106" s="4">
        <v>1.3348224444908001E-3</v>
      </c>
    </row>
    <row r="1107" spans="1:43" x14ac:dyDescent="0.3">
      <c r="A1107" s="1">
        <v>41438</v>
      </c>
      <c r="B1107" s="2">
        <v>-1.06E-2</v>
      </c>
      <c r="C1107" s="2">
        <v>-1.12E-2</v>
      </c>
      <c r="D1107" s="2">
        <v>-1.0800000000000001E-2</v>
      </c>
      <c r="E1107" s="2">
        <v>-5.3E-3</v>
      </c>
      <c r="F1107">
        <f t="shared" si="52"/>
        <v>6</v>
      </c>
      <c r="G1107">
        <f t="shared" si="53"/>
        <v>2013</v>
      </c>
      <c r="L1107" s="4">
        <f>IF(OR(F1106=1, F1106=3, F1106=4, F1106=5, F1106=6,F1106=9,F1106=10,F1106=11), B1106-C1106, IF(OR(F1106=2, F1106=7,F1106=8,F1106=12), C1106-B1106, ""))</f>
        <v>5.0000000000000044E-4</v>
      </c>
      <c r="M1107" s="4">
        <v>1.556496046690916E-4</v>
      </c>
      <c r="R1107" s="4">
        <f>IF(OR(F1106=1, F1106=4, F1106=9,F1106=10,F1106=11), D1106-B1106, IF(OR(F1106=2,F1106=3,F1106=5,F1106=6, F1106=7,F1106=8,F1106=12), B1106-D1106, ""))</f>
        <v>-4.3999999999999994E-3</v>
      </c>
      <c r="S1107" s="4">
        <v>-1.6442274767075379E-3</v>
      </c>
      <c r="X1107" s="2">
        <f>IF(OR(F1106=1, F1106=3, F1106=4, F1106=5,F1106=9,F1106=10,F1106=11), B1106-E1106, IF(OR(F1106=2, F1106=6, F1106=7,F1106=8,F1106=12), E1106-B1106, ""))</f>
        <v>-1.04E-2</v>
      </c>
      <c r="Y1107" s="4">
        <v>3.4363584359444962E-4</v>
      </c>
      <c r="AD1107" s="4">
        <f>IF(OR(F1106=1, F1106=3, F1106=4, F1106=5,F1106=9,F1106=10,F1106=11), D1106-C1106, IF(OR(F1106=2, F1106=6, F1106=7,F1106=8,F1106=12), C1106-D1106, ""))</f>
        <v>-4.8999999999999998E-3</v>
      </c>
      <c r="AE1107" s="4">
        <v>-1.7998770813766295E-3</v>
      </c>
      <c r="AJ1107" s="4">
        <f>IF(OR(F1106=1,F1106=2, F1106=3,F1106=9,F1106=11,F1106=12), C1106-E1106, IF(OR( F1106=4, F1106=5,F1106=6, F1106=7,F1106=8,F1106=10), E1106-C1106, ""))</f>
        <v>-9.8999999999999991E-3</v>
      </c>
      <c r="AK1107" s="4">
        <v>4.9928544826354122E-4</v>
      </c>
      <c r="AP1107" s="4">
        <f>IF(OR(F1106=1, F1106=3,F1106=4, F1106=5,F1106=9,F1106=10,F1106=11), D1106-E1106, IF(OR(F1106=2,F1106=6, F1106=7,F1106=8,F1106=12), E1106-D1106, ""))</f>
        <v>-1.4799999999999999E-2</v>
      </c>
      <c r="AQ1107" s="4">
        <v>-1.3005916331130882E-3</v>
      </c>
    </row>
    <row r="1108" spans="1:43" x14ac:dyDescent="0.3">
      <c r="A1108" s="1">
        <v>41439</v>
      </c>
      <c r="B1108" s="2">
        <v>1.9199999999999998E-2</v>
      </c>
      <c r="C1108" s="2">
        <v>2.3699999999999999E-2</v>
      </c>
      <c r="D1108" s="2">
        <v>2.0199999999999999E-2</v>
      </c>
      <c r="E1108" s="2">
        <v>-1.12E-2</v>
      </c>
      <c r="F1108">
        <f t="shared" si="52"/>
        <v>6</v>
      </c>
      <c r="G1108">
        <f t="shared" si="53"/>
        <v>2013</v>
      </c>
      <c r="L1108" s="4">
        <f>IF(OR(F1107=1, F1107=3, F1107=4, F1107=5, F1107=6,F1107=9,F1107=10,F1107=11), B1107-C1107, IF(OR(F1107=2, F1107=7,F1107=8,F1107=12), C1107-B1107, ""))</f>
        <v>5.9999999999999984E-4</v>
      </c>
      <c r="M1108" s="4">
        <v>4.9317505806861089E-4</v>
      </c>
      <c r="R1108" s="4">
        <f>IF(OR(F1107=1, F1107=4, F1107=9,F1107=10,F1107=11), D1107-B1107, IF(OR(F1107=2,F1107=3,F1107=5,F1107=6, F1107=7,F1107=8,F1107=12), B1107-D1107, ""))</f>
        <v>2.0000000000000052E-4</v>
      </c>
      <c r="S1108" s="4">
        <v>-3.6427647013646891E-3</v>
      </c>
      <c r="X1108" s="2">
        <f>IF(OR(F1107=1, F1107=3, F1107=4, F1107=5,F1107=9,F1107=10,F1107=11), B1107-E1107, IF(OR(F1107=2, F1107=6, F1107=7,F1107=8,F1107=12), E1107-B1107, ""))</f>
        <v>5.3E-3</v>
      </c>
      <c r="Y1108" s="4">
        <v>-1.6756645211292668E-3</v>
      </c>
      <c r="AD1108" s="4">
        <f>IF(OR(F1107=1, F1107=3, F1107=4, F1107=5,F1107=9,F1107=10,F1107=11), D1107-C1107, IF(OR(F1107=2, F1107=6, F1107=7,F1107=8,F1107=12), C1107-D1107, ""))</f>
        <v>-3.9999999999999931E-4</v>
      </c>
      <c r="AE1108" s="4">
        <v>-4.1359397594333E-3</v>
      </c>
      <c r="AJ1108" s="4">
        <f>IF(OR(F1107=1,F1107=2, F1107=3,F1107=9,F1107=11,F1107=12), C1107-E1107, IF(OR( F1107=4, F1107=5,F1107=6, F1107=7,F1107=8,F1107=10), E1107-C1107, ""))</f>
        <v>5.8999999999999999E-3</v>
      </c>
      <c r="AK1108" s="4">
        <v>-1.1824894630606559E-3</v>
      </c>
      <c r="AP1108" s="4">
        <f>IF(OR(F1107=1, F1107=3,F1107=4, F1107=5,F1107=9,F1107=10,F1107=11), D1107-E1107, IF(OR(F1107=2,F1107=6, F1107=7,F1107=8,F1107=12), E1107-D1107, ""))</f>
        <v>5.5000000000000005E-3</v>
      </c>
      <c r="AQ1108" s="4">
        <v>-5.3184292224939559E-3</v>
      </c>
    </row>
    <row r="1109" spans="1:43" x14ac:dyDescent="0.3">
      <c r="A1109" s="1">
        <v>41442</v>
      </c>
      <c r="B1109" s="2">
        <v>7.1999999999999998E-3</v>
      </c>
      <c r="C1109" s="2">
        <v>6.7000000000000002E-3</v>
      </c>
      <c r="D1109" s="2">
        <v>4.0000000000000001E-3</v>
      </c>
      <c r="E1109" s="2">
        <v>1.8599999999999998E-2</v>
      </c>
      <c r="F1109">
        <f t="shared" si="52"/>
        <v>6</v>
      </c>
      <c r="G1109">
        <f t="shared" si="53"/>
        <v>2013</v>
      </c>
      <c r="L1109" s="4">
        <f>IF(OR(F1108=1, F1108=3, F1108=4, F1108=5, F1108=6,F1108=9,F1108=10,F1108=11), B1108-C1108, IF(OR(F1108=2, F1108=7,F1108=8,F1108=12), C1108-B1108, ""))</f>
        <v>-4.5000000000000005E-3</v>
      </c>
      <c r="M1109" s="4">
        <v>9.95943234880976E-4</v>
      </c>
      <c r="R1109" s="4">
        <f>IF(OR(F1108=1, F1108=4, F1108=9,F1108=10,F1108=11), D1108-B1108, IF(OR(F1108=2,F1108=3,F1108=5,F1108=6, F1108=7,F1108=8,F1108=12), B1108-D1108, ""))</f>
        <v>-1.0000000000000009E-3</v>
      </c>
      <c r="S1109" s="4">
        <v>-2.3082310767350391E-4</v>
      </c>
      <c r="X1109" s="2">
        <f>IF(OR(F1108=1, F1108=3, F1108=4, F1108=5,F1108=9,F1108=10,F1108=11), B1108-E1108, IF(OR(F1108=2, F1108=6, F1108=7,F1108=8,F1108=12), E1108-B1108, ""))</f>
        <v>-3.0399999999999996E-2</v>
      </c>
      <c r="Y1109" s="4">
        <v>-7.3549673376670753E-4</v>
      </c>
      <c r="AD1109" s="4">
        <f>IF(OR(F1108=1, F1108=3, F1108=4, F1108=5,F1108=9,F1108=10,F1108=11), D1108-C1108, IF(OR(F1108=2, F1108=6, F1108=7,F1108=8,F1108=12), C1108-D1108, ""))</f>
        <v>3.4999999999999996E-3</v>
      </c>
      <c r="AE1109" s="4">
        <v>-1.2267663425544798E-3</v>
      </c>
      <c r="AJ1109" s="4">
        <f>IF(OR(F1108=1,F1108=2, F1108=3,F1108=9,F1108=11,F1108=12), C1108-E1108, IF(OR( F1108=4, F1108=5,F1108=6, F1108=7,F1108=8,F1108=10), E1108-C1108, ""))</f>
        <v>-3.49E-2</v>
      </c>
      <c r="AK1109" s="4">
        <v>2.6044650111426847E-4</v>
      </c>
      <c r="AP1109" s="4">
        <f>IF(OR(F1108=1, F1108=3,F1108=4, F1108=5,F1108=9,F1108=10,F1108=11), D1108-E1108, IF(OR(F1108=2,F1108=6, F1108=7,F1108=8,F1108=12), E1108-D1108, ""))</f>
        <v>-3.1399999999999997E-2</v>
      </c>
      <c r="AQ1109" s="4">
        <v>-9.6631984144021144E-4</v>
      </c>
    </row>
    <row r="1110" spans="1:43" x14ac:dyDescent="0.3">
      <c r="A1110" s="1">
        <v>41443</v>
      </c>
      <c r="B1110" s="2">
        <v>-6.1999999999999998E-3</v>
      </c>
      <c r="C1110" s="2">
        <v>-1.03E-2</v>
      </c>
      <c r="D1110" s="2">
        <v>-1.2500000000000001E-2</v>
      </c>
      <c r="E1110" s="2">
        <v>7.7000000000000002E-3</v>
      </c>
      <c r="F1110">
        <f t="shared" si="52"/>
        <v>6</v>
      </c>
      <c r="G1110">
        <f t="shared" si="53"/>
        <v>2013</v>
      </c>
      <c r="L1110" s="4">
        <f>IF(OR(F1109=1, F1109=3, F1109=4, F1109=5, F1109=6,F1109=9,F1109=10,F1109=11), B1109-C1109, IF(OR(F1109=2, F1109=7,F1109=8,F1109=12), C1109-B1109, ""))</f>
        <v>4.9999999999999958E-4</v>
      </c>
      <c r="M1110" s="4">
        <v>-1.3476734468319609E-5</v>
      </c>
      <c r="R1110" s="4">
        <f>IF(OR(F1109=1, F1109=4, F1109=9,F1109=10,F1109=11), D1109-B1109, IF(OR(F1109=2,F1109=3,F1109=5,F1109=6, F1109=7,F1109=8,F1109=12), B1109-D1109, ""))</f>
        <v>3.1999999999999997E-3</v>
      </c>
      <c r="S1110" s="4">
        <v>2.5427544636499877E-4</v>
      </c>
      <c r="X1110" s="2">
        <f>IF(OR(F1109=1, F1109=3, F1109=4, F1109=5,F1109=9,F1109=10,F1109=11), B1109-E1109, IF(OR(F1109=2, F1109=6, F1109=7,F1109=8,F1109=12), E1109-B1109, ""))</f>
        <v>1.1399999999999999E-2</v>
      </c>
      <c r="Y1110" s="4">
        <v>-2.8592954501076989E-4</v>
      </c>
      <c r="AD1110" s="4">
        <f>IF(OR(F1109=1, F1109=3, F1109=4, F1109=5,F1109=9,F1109=10,F1109=11), D1109-C1109, IF(OR(F1109=2, F1109=6, F1109=7,F1109=8,F1109=12), C1109-D1109, ""))</f>
        <v>2.7000000000000001E-3</v>
      </c>
      <c r="AE1110" s="4">
        <v>2.6775218083331838E-4</v>
      </c>
      <c r="AJ1110" s="4">
        <f>IF(OR(F1109=1,F1109=2, F1109=3,F1109=9,F1109=11,F1109=12), C1109-E1109, IF(OR( F1109=4, F1109=5,F1109=6, F1109=7,F1109=8,F1109=10), E1109-C1109, ""))</f>
        <v>1.1899999999999997E-2</v>
      </c>
      <c r="AK1110" s="4">
        <v>-2.994062794790895E-4</v>
      </c>
      <c r="AP1110" s="4">
        <f>IF(OR(F1109=1, F1109=3,F1109=4, F1109=5,F1109=9,F1109=10,F1109=11), D1109-E1109, IF(OR(F1109=2,F1109=6, F1109=7,F1109=8,F1109=12), E1109-D1109, ""))</f>
        <v>1.4599999999999998E-2</v>
      </c>
      <c r="AQ1110" s="4">
        <v>-3.1654098645771123E-5</v>
      </c>
    </row>
    <row r="1111" spans="1:43" x14ac:dyDescent="0.3">
      <c r="A1111" s="1">
        <v>41444</v>
      </c>
      <c r="B1111" s="2">
        <v>1.5E-3</v>
      </c>
      <c r="C1111" s="2">
        <v>5.5999999999999999E-3</v>
      </c>
      <c r="D1111" s="2">
        <v>2.7000000000000001E-3</v>
      </c>
      <c r="E1111" s="2">
        <v>-5.3E-3</v>
      </c>
      <c r="F1111">
        <f t="shared" si="52"/>
        <v>6</v>
      </c>
      <c r="G1111">
        <f t="shared" si="53"/>
        <v>2013</v>
      </c>
      <c r="L1111" s="4">
        <f>IF(OR(F1110=1, F1110=3, F1110=4, F1110=5, F1110=6,F1110=9,F1110=10,F1110=11), B1110-C1110, IF(OR(F1110=2, F1110=7,F1110=8,F1110=12), C1110-B1110, ""))</f>
        <v>4.1000000000000003E-3</v>
      </c>
      <c r="M1111" s="4">
        <v>3.9524087554004238E-3</v>
      </c>
      <c r="R1111" s="4">
        <f>IF(OR(F1110=1, F1110=4, F1110=9,F1110=10,F1110=11), D1110-B1110, IF(OR(F1110=2,F1110=3,F1110=5,F1110=6, F1110=7,F1110=8,F1110=12), B1110-D1110, ""))</f>
        <v>6.3000000000000009E-3</v>
      </c>
      <c r="S1111" s="4">
        <v>-1.9371783602377592E-3</v>
      </c>
      <c r="X1111" s="2">
        <f>IF(OR(F1110=1, F1110=3, F1110=4, F1110=5,F1110=9,F1110=10,F1110=11), B1110-E1110, IF(OR(F1110=2, F1110=6, F1110=7,F1110=8,F1110=12), E1110-B1110, ""))</f>
        <v>1.3899999999999999E-2</v>
      </c>
      <c r="Y1111" s="4">
        <v>-4.2994292922984558E-3</v>
      </c>
      <c r="AD1111" s="4">
        <f>IF(OR(F1110=1, F1110=3, F1110=4, F1110=5,F1110=9,F1110=10,F1110=11), D1110-C1110, IF(OR(F1110=2, F1110=6, F1110=7,F1110=8,F1110=12), C1110-D1110, ""))</f>
        <v>2.2000000000000006E-3</v>
      </c>
      <c r="AE1111" s="4">
        <v>-5.889587115638183E-3</v>
      </c>
      <c r="AJ1111" s="4">
        <f>IF(OR(F1110=1,F1110=2, F1110=3,F1110=9,F1110=11,F1110=12), C1110-E1110, IF(OR( F1110=4, F1110=5,F1110=6, F1110=7,F1110=8,F1110=10), E1110-C1110, ""))</f>
        <v>1.8000000000000002E-2</v>
      </c>
      <c r="AK1111" s="4">
        <v>-3.4702053689803208E-4</v>
      </c>
      <c r="AP1111" s="4">
        <f>IF(OR(F1110=1, F1110=3,F1110=4, F1110=5,F1110=9,F1110=10,F1110=11), D1110-E1110, IF(OR(F1110=2,F1110=6, F1110=7,F1110=8,F1110=12), E1110-D1110, ""))</f>
        <v>2.0200000000000003E-2</v>
      </c>
      <c r="AQ1111" s="4">
        <v>-6.2366076525362151E-3</v>
      </c>
    </row>
    <row r="1112" spans="1:43" x14ac:dyDescent="0.3">
      <c r="A1112" s="1">
        <v>41445</v>
      </c>
      <c r="B1112" s="2">
        <v>-2.86E-2</v>
      </c>
      <c r="C1112" s="2">
        <v>-3.7100000000000001E-2</v>
      </c>
      <c r="D1112" s="2">
        <v>-4.0300000000000002E-2</v>
      </c>
      <c r="E1112" s="2">
        <v>1.1999999999999999E-3</v>
      </c>
      <c r="F1112">
        <f t="shared" si="52"/>
        <v>6</v>
      </c>
      <c r="G1112">
        <f t="shared" si="53"/>
        <v>2013</v>
      </c>
      <c r="L1112" s="4">
        <f>IF(OR(F1111=1, F1111=3, F1111=4, F1111=5, F1111=6,F1111=9,F1111=10,F1111=11), B1111-C1111, IF(OR(F1111=2, F1111=7,F1111=8,F1111=12), C1111-B1111, ""))</f>
        <v>-4.0999999999999995E-3</v>
      </c>
      <c r="M1112" s="4">
        <v>5.1771827944762433E-3</v>
      </c>
      <c r="R1112" s="4">
        <f>IF(OR(F1111=1, F1111=4, F1111=9,F1111=10,F1111=11), D1111-B1111, IF(OR(F1111=2,F1111=3,F1111=5,F1111=6, F1111=7,F1111=8,F1111=12), B1111-D1111, ""))</f>
        <v>-1.2000000000000001E-3</v>
      </c>
      <c r="S1112" s="4">
        <v>1.2323048266789979E-3</v>
      </c>
      <c r="X1112" s="2">
        <f>IF(OR(F1111=1, F1111=3, F1111=4, F1111=5,F1111=9,F1111=10,F1111=11), B1111-E1111, IF(OR(F1111=2, F1111=6, F1111=7,F1111=8,F1111=12), E1111-B1111, ""))</f>
        <v>-6.8000000000000005E-3</v>
      </c>
      <c r="Y1112" s="4">
        <v>-4.8139594350995957E-3</v>
      </c>
      <c r="AD1112" s="4">
        <f>IF(OR(F1111=1, F1111=3, F1111=4, F1111=5,F1111=9,F1111=10,F1111=11), D1111-C1111, IF(OR(F1111=2, F1111=6, F1111=7,F1111=8,F1111=12), C1111-D1111, ""))</f>
        <v>2.8999999999999998E-3</v>
      </c>
      <c r="AE1112" s="4">
        <v>-3.9448779677972454E-3</v>
      </c>
      <c r="AJ1112" s="4">
        <f>IF(OR(F1111=1,F1111=2, F1111=3,F1111=9,F1111=11,F1111=12), C1111-E1111, IF(OR( F1111=4, F1111=5,F1111=6, F1111=7,F1111=8,F1111=10), E1111-C1111, ""))</f>
        <v>-1.09E-2</v>
      </c>
      <c r="AK1112" s="4">
        <v>3.6322335937664745E-4</v>
      </c>
      <c r="AP1112" s="4">
        <f>IF(OR(F1111=1, F1111=3,F1111=4, F1111=5,F1111=9,F1111=10,F1111=11), D1111-E1111, IF(OR(F1111=2,F1111=6, F1111=7,F1111=8,F1111=12), E1111-D1111, ""))</f>
        <v>-8.0000000000000002E-3</v>
      </c>
      <c r="AQ1112" s="4">
        <v>-3.5816546084205978E-3</v>
      </c>
    </row>
    <row r="1113" spans="1:43" x14ac:dyDescent="0.3">
      <c r="A1113" s="1">
        <v>41446</v>
      </c>
      <c r="B1113" s="2">
        <v>2.0999999999999999E-3</v>
      </c>
      <c r="C1113" s="2">
        <v>-2.2000000000000001E-3</v>
      </c>
      <c r="D1113" s="2">
        <v>-3.0999999999999999E-3</v>
      </c>
      <c r="E1113" s="2">
        <v>-2.7400000000000001E-2</v>
      </c>
      <c r="F1113">
        <f t="shared" si="52"/>
        <v>6</v>
      </c>
      <c r="G1113">
        <f t="shared" si="53"/>
        <v>2013</v>
      </c>
      <c r="L1113" s="4">
        <f>IF(OR(F1112=1, F1112=3, F1112=4, F1112=5, F1112=6,F1112=9,F1112=10,F1112=11), B1112-C1112, IF(OR(F1112=2, F1112=7,F1112=8,F1112=12), C1112-B1112, ""))</f>
        <v>8.5000000000000006E-3</v>
      </c>
      <c r="M1113" s="4">
        <v>1.5846258169870319E-3</v>
      </c>
      <c r="R1113" s="4">
        <f>IF(OR(F1112=1, F1112=4, F1112=9,F1112=10,F1112=11), D1112-B1112, IF(OR(F1112=2,F1112=3,F1112=5,F1112=6, F1112=7,F1112=8,F1112=12), B1112-D1112, ""))</f>
        <v>1.1700000000000002E-2</v>
      </c>
      <c r="S1113" s="4">
        <v>2.3885162225116075E-3</v>
      </c>
      <c r="X1113" s="2">
        <f>IF(OR(F1112=1, F1112=3, F1112=4, F1112=5,F1112=9,F1112=10,F1112=11), B1112-E1112, IF(OR(F1112=2, F1112=6, F1112=7,F1112=8,F1112=12), E1112-B1112, ""))</f>
        <v>2.98E-2</v>
      </c>
      <c r="Y1113" s="4">
        <v>-1.9785341758359375E-3</v>
      </c>
      <c r="AD1113" s="4">
        <f>IF(OR(F1112=1, F1112=3, F1112=4, F1112=5,F1112=9,F1112=10,F1112=11), D1112-C1112, IF(OR(F1112=2, F1112=6, F1112=7,F1112=8,F1112=12), C1112-D1112, ""))</f>
        <v>3.2000000000000015E-3</v>
      </c>
      <c r="AE1113" s="4">
        <v>8.0389040552457554E-4</v>
      </c>
      <c r="AJ1113" s="4">
        <f>IF(OR(F1112=1,F1112=2, F1112=3,F1112=9,F1112=11,F1112=12), C1112-E1112, IF(OR( F1112=4, F1112=5,F1112=6, F1112=7,F1112=8,F1112=10), E1112-C1112, ""))</f>
        <v>3.8300000000000001E-2</v>
      </c>
      <c r="AK1113" s="4">
        <v>-3.9390835884890556E-4</v>
      </c>
      <c r="AP1113" s="4">
        <f>IF(OR(F1112=1, F1112=3,F1112=4, F1112=5,F1112=9,F1112=10,F1112=11), D1112-E1112, IF(OR(F1112=2,F1112=6, F1112=7,F1112=8,F1112=12), E1112-D1112, ""))</f>
        <v>4.1500000000000002E-2</v>
      </c>
      <c r="AQ1113" s="4">
        <v>4.0998204667566998E-4</v>
      </c>
    </row>
    <row r="1114" spans="1:43" x14ac:dyDescent="0.3">
      <c r="A1114" s="1">
        <v>41449</v>
      </c>
      <c r="B1114" s="2">
        <v>-1.37E-2</v>
      </c>
      <c r="C1114" s="2">
        <v>-1.1299999999999999E-2</v>
      </c>
      <c r="D1114" s="2">
        <v>-1.43E-2</v>
      </c>
      <c r="E1114" s="2">
        <v>2.8999999999999998E-3</v>
      </c>
      <c r="F1114">
        <f t="shared" si="52"/>
        <v>6</v>
      </c>
      <c r="G1114">
        <f t="shared" si="53"/>
        <v>2013</v>
      </c>
      <c r="L1114" s="4">
        <f>IF(OR(F1113=1, F1113=3, F1113=4, F1113=5, F1113=6,F1113=9,F1113=10,F1113=11), B1113-C1113, IF(OR(F1113=2, F1113=7,F1113=8,F1113=12), C1113-B1113, ""))</f>
        <v>4.3E-3</v>
      </c>
      <c r="M1114" s="4">
        <v>-3.6606865390056403E-3</v>
      </c>
      <c r="R1114" s="4">
        <f>IF(OR(F1113=1, F1113=4, F1113=9,F1113=10,F1113=11), D1113-B1113, IF(OR(F1113=2,F1113=3,F1113=5,F1113=6, F1113=7,F1113=8,F1113=12), B1113-D1113, ""))</f>
        <v>5.1999999999999998E-3</v>
      </c>
      <c r="S1114" s="4">
        <v>1.5873018189094899E-3</v>
      </c>
      <c r="X1114" s="2">
        <f>IF(OR(F1113=1, F1113=3, F1113=4, F1113=5,F1113=9,F1113=10,F1113=11), B1113-E1113, IF(OR(F1113=2, F1113=6, F1113=7,F1113=8,F1113=12), E1113-B1113, ""))</f>
        <v>-2.9500000000000002E-2</v>
      </c>
      <c r="Y1114" s="4">
        <v>-2.7624535064099173E-3</v>
      </c>
      <c r="AD1114" s="4">
        <f>IF(OR(F1113=1, F1113=3, F1113=4, F1113=5,F1113=9,F1113=10,F1113=11), D1113-C1113, IF(OR(F1113=2, F1113=6, F1113=7,F1113=8,F1113=12), C1113-D1113, ""))</f>
        <v>8.9999999999999976E-4</v>
      </c>
      <c r="AE1114" s="4">
        <v>-2.0733847200961504E-3</v>
      </c>
      <c r="AJ1114" s="4">
        <f>IF(OR(F1113=1,F1113=2, F1113=3,F1113=9,F1113=11,F1113=12), C1113-E1113, IF(OR( F1113=4, F1113=5,F1113=6, F1113=7,F1113=8,F1113=10), E1113-C1113, ""))</f>
        <v>-2.52E-2</v>
      </c>
      <c r="AK1114" s="4">
        <v>8.9823303259572301E-4</v>
      </c>
      <c r="AP1114" s="4">
        <f>IF(OR(F1113=1, F1113=3,F1113=4, F1113=5,F1113=9,F1113=10,F1113=11), D1113-E1113, IF(OR(F1113=2,F1113=6, F1113=7,F1113=8,F1113=12), E1113-D1113, ""))</f>
        <v>-2.4300000000000002E-2</v>
      </c>
      <c r="AQ1114" s="4">
        <v>-1.1751516875004274E-3</v>
      </c>
    </row>
    <row r="1115" spans="1:43" x14ac:dyDescent="0.3">
      <c r="A1115" s="1">
        <v>41450</v>
      </c>
      <c r="B1115" s="2">
        <v>3.3999999999999998E-3</v>
      </c>
      <c r="C1115" s="2">
        <v>-2.8999999999999998E-3</v>
      </c>
      <c r="D1115" s="2">
        <v>2.0000000000000001E-4</v>
      </c>
      <c r="E1115" s="2">
        <v>-1.24E-2</v>
      </c>
      <c r="F1115">
        <f t="shared" si="52"/>
        <v>6</v>
      </c>
      <c r="G1115">
        <f t="shared" si="53"/>
        <v>2013</v>
      </c>
      <c r="L1115" s="4">
        <f>IF(OR(F1114=1, F1114=3, F1114=4, F1114=5, F1114=6,F1114=9,F1114=10,F1114=11), B1114-C1114, IF(OR(F1114=2, F1114=7,F1114=8,F1114=12), C1114-B1114, ""))</f>
        <v>-2.4000000000000011E-3</v>
      </c>
      <c r="M1115" s="4">
        <v>3.4356919158724016E-4</v>
      </c>
      <c r="R1115" s="4">
        <f>IF(OR(F1114=1, F1114=4, F1114=9,F1114=10,F1114=11), D1114-B1114, IF(OR(F1114=2,F1114=3,F1114=5,F1114=6, F1114=7,F1114=8,F1114=12), B1114-D1114, ""))</f>
        <v>5.9999999999999984E-4</v>
      </c>
      <c r="S1115" s="4">
        <v>6.2573423901711722E-3</v>
      </c>
      <c r="X1115" s="2">
        <f>IF(OR(F1114=1, F1114=3, F1114=4, F1114=5,F1114=9,F1114=10,F1114=11), B1114-E1114, IF(OR(F1114=2, F1114=6, F1114=7,F1114=8,F1114=12), E1114-B1114, ""))</f>
        <v>1.66E-2</v>
      </c>
      <c r="Y1115" s="4">
        <v>-1.4845422692687585E-4</v>
      </c>
      <c r="AD1115" s="4">
        <f>IF(OR(F1114=1, F1114=3, F1114=4, F1114=5,F1114=9,F1114=10,F1114=11), D1114-C1114, IF(OR(F1114=2, F1114=6, F1114=7,F1114=8,F1114=12), C1114-D1114, ""))</f>
        <v>3.0000000000000009E-3</v>
      </c>
      <c r="AE1115" s="4">
        <v>6.6009115817584132E-3</v>
      </c>
      <c r="AJ1115" s="4">
        <f>IF(OR(F1114=1,F1114=2, F1114=3,F1114=9,F1114=11,F1114=12), C1114-E1114, IF(OR( F1114=4, F1114=5,F1114=6, F1114=7,F1114=8,F1114=10), E1114-C1114, ""))</f>
        <v>1.4199999999999999E-2</v>
      </c>
      <c r="AK1115" s="4">
        <v>-4.9202341851411601E-4</v>
      </c>
      <c r="AP1115" s="4">
        <f>IF(OR(F1114=1, F1114=3,F1114=4, F1114=5,F1114=9,F1114=10,F1114=11), D1114-E1114, IF(OR(F1114=2,F1114=6, F1114=7,F1114=8,F1114=12), E1114-D1114, ""))</f>
        <v>1.72E-2</v>
      </c>
      <c r="AQ1115" s="4">
        <v>6.1088881632442964E-3</v>
      </c>
    </row>
    <row r="1116" spans="1:43" x14ac:dyDescent="0.3">
      <c r="A1116" s="1">
        <v>41451</v>
      </c>
      <c r="B1116" s="2">
        <v>-3.5999999999999999E-3</v>
      </c>
      <c r="C1116" s="2">
        <v>-7.7999999999999996E-3</v>
      </c>
      <c r="D1116" s="2">
        <v>-1.0200000000000001E-2</v>
      </c>
      <c r="E1116" s="2">
        <v>4.7999999999999996E-3</v>
      </c>
      <c r="F1116">
        <f t="shared" si="52"/>
        <v>6</v>
      </c>
      <c r="G1116">
        <f t="shared" si="53"/>
        <v>2013</v>
      </c>
      <c r="L1116" s="4">
        <f>IF(OR(F1115=1, F1115=3, F1115=4, F1115=5, F1115=6,F1115=9,F1115=10,F1115=11), B1115-C1115, IF(OR(F1115=2, F1115=7,F1115=8,F1115=12), C1115-B1115, ""))</f>
        <v>6.3E-3</v>
      </c>
      <c r="M1116" s="4">
        <v>-1.0095885807592305E-3</v>
      </c>
      <c r="R1116" s="4">
        <f>IF(OR(F1115=1, F1115=4, F1115=9,F1115=10,F1115=11), D1115-B1115, IF(OR(F1115=2,F1115=3,F1115=5,F1115=6, F1115=7,F1115=8,F1115=12), B1115-D1115, ""))</f>
        <v>3.1999999999999997E-3</v>
      </c>
      <c r="S1116" s="4">
        <v>-1.6134911200491959E-3</v>
      </c>
      <c r="X1116" s="2">
        <f>IF(OR(F1115=1, F1115=3, F1115=4, F1115=5,F1115=9,F1115=10,F1115=11), B1115-E1115, IF(OR(F1115=2, F1115=6, F1115=7,F1115=8,F1115=12), E1115-B1115, ""))</f>
        <v>-1.5799999999999998E-2</v>
      </c>
      <c r="Y1116" s="4">
        <v>-9.792628958001726E-4</v>
      </c>
      <c r="AD1116" s="4">
        <f>IF(OR(F1115=1, F1115=3, F1115=4, F1115=5,F1115=9,F1115=10,F1115=11), D1115-C1115, IF(OR(F1115=2, F1115=6, F1115=7,F1115=8,F1115=12), C1115-D1115, ""))</f>
        <v>-3.0999999999999999E-3</v>
      </c>
      <c r="AE1116" s="4">
        <v>-2.6230797008084264E-3</v>
      </c>
      <c r="AJ1116" s="4">
        <f>IF(OR(F1115=1,F1115=2, F1115=3,F1115=9,F1115=11,F1115=12), C1115-E1115, IF(OR( F1115=4, F1115=5,F1115=6, F1115=7,F1115=8,F1115=10), E1115-C1115, ""))</f>
        <v>-9.4999999999999998E-3</v>
      </c>
      <c r="AK1116" s="4">
        <v>3.0325684959057781E-5</v>
      </c>
      <c r="AP1116" s="4">
        <f>IF(OR(F1115=1, F1115=3,F1115=4, F1115=5,F1115=9,F1115=10,F1115=11), D1115-E1115, IF(OR(F1115=2,F1115=6, F1115=7,F1115=8,F1115=12), E1115-D1115, ""))</f>
        <v>-1.26E-2</v>
      </c>
      <c r="AQ1116" s="4">
        <v>-2.5927540158493688E-3</v>
      </c>
    </row>
    <row r="1117" spans="1:43" x14ac:dyDescent="0.3">
      <c r="A1117" s="1">
        <v>41452</v>
      </c>
      <c r="B1117" s="2">
        <v>1.6799999999999999E-2</v>
      </c>
      <c r="C1117" s="2">
        <v>1.8800000000000001E-2</v>
      </c>
      <c r="D1117" s="2">
        <v>1.5299999999999999E-2</v>
      </c>
      <c r="E1117" s="2">
        <v>-4.1000000000000003E-3</v>
      </c>
      <c r="F1117">
        <f t="shared" si="52"/>
        <v>6</v>
      </c>
      <c r="G1117">
        <f t="shared" si="53"/>
        <v>2013</v>
      </c>
      <c r="L1117" s="4">
        <f>IF(OR(F1116=1, F1116=3, F1116=4, F1116=5, F1116=6,F1116=9,F1116=10,F1116=11), B1116-C1116, IF(OR(F1116=2, F1116=7,F1116=8,F1116=12), C1116-B1116, ""))</f>
        <v>4.1999999999999997E-3</v>
      </c>
      <c r="M1117" s="4">
        <v>-3.7300161860735846E-4</v>
      </c>
      <c r="R1117" s="4">
        <f>IF(OR(F1116=1, F1116=4, F1116=9,F1116=10,F1116=11), D1116-B1116, IF(OR(F1116=2,F1116=3,F1116=5,F1116=6, F1116=7,F1116=8,F1116=12), B1116-D1116, ""))</f>
        <v>6.6000000000000008E-3</v>
      </c>
      <c r="S1117" s="4">
        <v>3.6947190920184458E-5</v>
      </c>
      <c r="X1117" s="2">
        <f>IF(OR(F1116=1, F1116=3, F1116=4, F1116=5,F1116=9,F1116=10,F1116=11), B1116-E1116, IF(OR(F1116=2, F1116=6, F1116=7,F1116=8,F1116=12), E1116-B1116, ""))</f>
        <v>8.3999999999999995E-3</v>
      </c>
      <c r="Y1117" s="4">
        <v>-1.1632753820084152E-3</v>
      </c>
      <c r="AD1117" s="4">
        <f>IF(OR(F1116=1, F1116=3, F1116=4, F1116=5,F1116=9,F1116=10,F1116=11), D1116-C1116, IF(OR(F1116=2, F1116=6, F1116=7,F1116=8,F1116=12), C1116-D1116, ""))</f>
        <v>2.4000000000000011E-3</v>
      </c>
      <c r="AE1117" s="4">
        <v>-3.36054427687174E-4</v>
      </c>
      <c r="AJ1117" s="4">
        <f>IF(OR(F1116=1,F1116=2, F1116=3,F1116=9,F1116=11,F1116=12), C1116-E1116, IF(OR( F1116=4, F1116=5,F1116=6, F1116=7,F1116=8,F1116=10), E1116-C1116, ""))</f>
        <v>1.26E-2</v>
      </c>
      <c r="AK1117" s="4">
        <v>-7.9027376340105675E-4</v>
      </c>
      <c r="AP1117" s="4">
        <f>IF(OR(F1116=1, F1116=3,F1116=4, F1116=5,F1116=9,F1116=10,F1116=11), D1116-E1116, IF(OR(F1116=2,F1116=6, F1116=7,F1116=8,F1116=12), E1116-D1116, ""))</f>
        <v>1.4999999999999999E-2</v>
      </c>
      <c r="AQ1117" s="4">
        <v>-1.1263281910882308E-3</v>
      </c>
    </row>
    <row r="1118" spans="1:43" x14ac:dyDescent="0.3">
      <c r="A1118" s="1">
        <v>41453</v>
      </c>
      <c r="B1118" s="2">
        <v>2.81E-2</v>
      </c>
      <c r="C1118" s="2">
        <v>3.6499999999999998E-2</v>
      </c>
      <c r="D1118" s="2">
        <v>3.4000000000000002E-2</v>
      </c>
      <c r="E1118" s="2">
        <v>1.7500000000000002E-2</v>
      </c>
      <c r="F1118">
        <f t="shared" si="52"/>
        <v>6</v>
      </c>
      <c r="G1118">
        <f t="shared" si="53"/>
        <v>2013</v>
      </c>
      <c r="L1118" s="4">
        <f>IF(OR(F1117=1, F1117=3, F1117=4, F1117=5, F1117=6,F1117=9,F1117=10,F1117=11), B1117-C1117, IF(OR(F1117=2, F1117=7,F1117=8,F1117=12), C1117-B1117, ""))</f>
        <v>-2.0000000000000018E-3</v>
      </c>
      <c r="M1118" s="4">
        <v>-1.095902320529644E-2</v>
      </c>
      <c r="R1118" s="4">
        <f>IF(OR(F1117=1, F1117=4, F1117=9,F1117=10,F1117=11), D1117-B1117, IF(OR(F1117=2,F1117=3,F1117=5,F1117=6, F1117=7,F1117=8,F1117=12), B1117-D1117, ""))</f>
        <v>1.4999999999999996E-3</v>
      </c>
      <c r="S1118" s="4">
        <v>-5.1685303599862515E-4</v>
      </c>
      <c r="X1118" s="2">
        <f>IF(OR(F1117=1, F1117=3, F1117=4, F1117=5,F1117=9,F1117=10,F1117=11), B1117-E1117, IF(OR(F1117=2, F1117=6, F1117=7,F1117=8,F1117=12), E1117-B1117, ""))</f>
        <v>-2.0899999999999998E-2</v>
      </c>
      <c r="Y1118" s="4">
        <v>-9.4981369226178423E-3</v>
      </c>
      <c r="AD1118" s="4">
        <f>IF(OR(F1117=1, F1117=3, F1117=4, F1117=5,F1117=9,F1117=10,F1117=11), D1117-C1117, IF(OR(F1117=2, F1117=6, F1117=7,F1117=8,F1117=12), C1117-D1117, ""))</f>
        <v>3.5000000000000014E-3</v>
      </c>
      <c r="AE1118" s="4">
        <v>-1.1475876241295065E-2</v>
      </c>
      <c r="AJ1118" s="4">
        <f>IF(OR(F1117=1,F1117=2, F1117=3,F1117=9,F1117=11,F1117=12), C1117-E1117, IF(OR( F1117=4, F1117=5,F1117=6, F1117=7,F1117=8,F1117=10), E1117-C1117, ""))</f>
        <v>-2.29E-2</v>
      </c>
      <c r="AK1118" s="4">
        <v>1.4608862826785973E-3</v>
      </c>
      <c r="AP1118" s="4">
        <f>IF(OR(F1117=1, F1117=3,F1117=4, F1117=5,F1117=9,F1117=10,F1117=11), D1117-E1117, IF(OR(F1117=2,F1117=6, F1117=7,F1117=8,F1117=12), E1117-D1117, ""))</f>
        <v>-1.9400000000000001E-2</v>
      </c>
      <c r="AQ1118" s="4">
        <v>-1.0014989958616468E-2</v>
      </c>
    </row>
    <row r="1119" spans="1:43" x14ac:dyDescent="0.3">
      <c r="A1119" s="1">
        <v>41456</v>
      </c>
      <c r="B1119" s="2">
        <v>9.7000000000000003E-3</v>
      </c>
      <c r="C1119" s="2">
        <v>7.7999999999999996E-3</v>
      </c>
      <c r="D1119" s="2">
        <v>8.3999999999999995E-3</v>
      </c>
      <c r="E1119" s="2">
        <v>2.75E-2</v>
      </c>
      <c r="F1119">
        <f t="shared" si="52"/>
        <v>7</v>
      </c>
      <c r="G1119">
        <f t="shared" si="53"/>
        <v>2013</v>
      </c>
      <c r="L1119" s="4">
        <f>IF(OR(F1118=1, F1118=3, F1118=4, F1118=5, F1118=6,F1118=9,F1118=10,F1118=11), B1118-C1118, IF(OR(F1118=2, F1118=7,F1118=8,F1118=12), C1118-B1118, ""))</f>
        <v>-8.3999999999999977E-3</v>
      </c>
      <c r="M1119" s="4">
        <v>8.4830570021143456E-3</v>
      </c>
      <c r="R1119" s="4">
        <f>IF(OR(F1118=1, F1118=4, F1118=9,F1118=10,F1118=11), D1118-B1118, IF(OR(F1118=2,F1118=3,F1118=5,F1118=6, F1118=7,F1118=8,F1118=12), B1118-D1118, ""))</f>
        <v>-5.9000000000000025E-3</v>
      </c>
      <c r="S1119" s="4">
        <v>-2.1631601450503683E-3</v>
      </c>
      <c r="X1119" s="2">
        <f>IF(OR(F1118=1, F1118=3, F1118=4, F1118=5,F1118=9,F1118=10,F1118=11), B1118-E1118, IF(OR(F1118=2, F1118=6, F1118=7,F1118=8,F1118=12), E1118-B1118, ""))</f>
        <v>-1.0599999999999998E-2</v>
      </c>
      <c r="Y1119" s="4">
        <v>9.8008041149888203E-3</v>
      </c>
      <c r="AD1119" s="4">
        <f>IF(OR(F1118=1, F1118=3, F1118=4, F1118=5,F1118=9,F1118=10,F1118=11), D1118-C1118, IF(OR(F1118=2, F1118=6, F1118=7,F1118=8,F1118=12), C1118-D1118, ""))</f>
        <v>2.4999999999999953E-3</v>
      </c>
      <c r="AE1119" s="4">
        <v>6.3198968570639773E-3</v>
      </c>
      <c r="AJ1119" s="4">
        <f>IF(OR(F1118=1,F1118=2, F1118=3,F1118=9,F1118=11,F1118=12), C1118-E1118, IF(OR( F1118=4, F1118=5,F1118=6, F1118=7,F1118=8,F1118=10), E1118-C1118, ""))</f>
        <v>-1.8999999999999996E-2</v>
      </c>
      <c r="AK1119" s="4">
        <v>1.3177471128744747E-3</v>
      </c>
      <c r="AP1119" s="4">
        <f>IF(OR(F1118=1, F1118=3,F1118=4, F1118=5,F1118=9,F1118=10,F1118=11), D1118-E1118, IF(OR(F1118=2,F1118=6, F1118=7,F1118=8,F1118=12), E1118-D1118, ""))</f>
        <v>-1.6500000000000001E-2</v>
      </c>
      <c r="AQ1119" s="4">
        <v>7.637643969938452E-3</v>
      </c>
    </row>
    <row r="1120" spans="1:43" x14ac:dyDescent="0.3">
      <c r="A1120" s="1">
        <v>41457</v>
      </c>
      <c r="B1120" s="2">
        <v>-7.0000000000000001E-3</v>
      </c>
      <c r="C1120" s="2">
        <v>-9.2999999999999992E-3</v>
      </c>
      <c r="D1120" s="2">
        <v>-8.6E-3</v>
      </c>
      <c r="E1120" s="2">
        <v>9.4000000000000004E-3</v>
      </c>
      <c r="F1120">
        <f t="shared" si="52"/>
        <v>7</v>
      </c>
      <c r="G1120">
        <f t="shared" si="53"/>
        <v>2013</v>
      </c>
      <c r="L1120" s="4">
        <f>IF(OR(F1119=1, F1119=3, F1119=4, F1119=5, F1119=6,F1119=9,F1119=10,F1119=11), B1119-C1119, IF(OR(F1119=2, F1119=7,F1119=8,F1119=12), C1119-B1119, ""))</f>
        <v>-1.9000000000000006E-3</v>
      </c>
      <c r="M1120" s="4">
        <v>1.9842582140569926E-3</v>
      </c>
      <c r="R1120" s="4">
        <f>IF(OR(F1119=1, F1119=4, F1119=9,F1119=10,F1119=11), D1119-B1119, IF(OR(F1119=2,F1119=3,F1119=5,F1119=6, F1119=7,F1119=8,F1119=12), B1119-D1119, ""))</f>
        <v>1.3000000000000008E-3</v>
      </c>
      <c r="S1120" s="4">
        <v>-1.0840062463960136E-3</v>
      </c>
      <c r="X1120" s="2">
        <f>IF(OR(F1119=1, F1119=3, F1119=4, F1119=5,F1119=9,F1119=10,F1119=11), B1119-E1119, IF(OR(F1119=2, F1119=6, F1119=7,F1119=8,F1119=12), E1119-B1119, ""))</f>
        <v>1.78E-2</v>
      </c>
      <c r="Y1120" s="4">
        <v>2.4825676950821379E-3</v>
      </c>
      <c r="AD1120" s="4">
        <f>IF(OR(F1119=1, F1119=3, F1119=4, F1119=5,F1119=9,F1119=10,F1119=11), D1119-C1119, IF(OR(F1119=2, F1119=6, F1119=7,F1119=8,F1119=12), C1119-D1119, ""))</f>
        <v>-5.9999999999999984E-4</v>
      </c>
      <c r="AE1120" s="4">
        <v>9.0025196766097915E-4</v>
      </c>
      <c r="AJ1120" s="4">
        <f>IF(OR(F1119=1,F1119=2, F1119=3,F1119=9,F1119=11,F1119=12), C1119-E1119, IF(OR( F1119=4, F1119=5,F1119=6, F1119=7,F1119=8,F1119=10), E1119-C1119, ""))</f>
        <v>1.9700000000000002E-2</v>
      </c>
      <c r="AK1120" s="4">
        <v>4.9830948102514501E-4</v>
      </c>
      <c r="AP1120" s="4">
        <f>IF(OR(F1119=1, F1119=3,F1119=4, F1119=5,F1119=9,F1119=10,F1119=11), D1119-E1119, IF(OR(F1119=2,F1119=6, F1119=7,F1119=8,F1119=12), E1119-D1119, ""))</f>
        <v>1.9099999999999999E-2</v>
      </c>
      <c r="AQ1120" s="4">
        <v>1.3985614486861243E-3</v>
      </c>
    </row>
    <row r="1121" spans="1:43" x14ac:dyDescent="0.3">
      <c r="A1121" s="1">
        <v>41458</v>
      </c>
      <c r="B1121" s="2">
        <v>-1.4800000000000001E-2</v>
      </c>
      <c r="C1121" s="2">
        <v>-2.3E-2</v>
      </c>
      <c r="D1121" s="2">
        <v>-2.2100000000000002E-2</v>
      </c>
      <c r="E1121" s="2">
        <v>-5.7999999999999996E-3</v>
      </c>
      <c r="F1121">
        <f t="shared" si="52"/>
        <v>7</v>
      </c>
      <c r="G1121">
        <f t="shared" si="53"/>
        <v>2013</v>
      </c>
      <c r="L1121" s="4">
        <f>IF(OR(F1120=1, F1120=3, F1120=4, F1120=5, F1120=6,F1120=9,F1120=10,F1120=11), B1120-C1120, IF(OR(F1120=2, F1120=7,F1120=8,F1120=12), C1120-B1120, ""))</f>
        <v>-2.2999999999999991E-3</v>
      </c>
      <c r="M1121" s="4">
        <v>-8.4297275101238942E-4</v>
      </c>
      <c r="R1121" s="4">
        <f>IF(OR(F1120=1, F1120=4, F1120=9,F1120=10,F1120=11), D1120-B1120, IF(OR(F1120=2,F1120=3,F1120=5,F1120=6, F1120=7,F1120=8,F1120=12), B1120-D1120, ""))</f>
        <v>1.5999999999999999E-3</v>
      </c>
      <c r="S1121" s="4">
        <v>-2.550439121514707E-3</v>
      </c>
      <c r="X1121" s="2">
        <f>IF(OR(F1120=1, F1120=3, F1120=4, F1120=5,F1120=9,F1120=10,F1120=11), B1120-E1120, IF(OR(F1120=2, F1120=6, F1120=7,F1120=8,F1120=12), E1120-B1120, ""))</f>
        <v>1.6400000000000001E-2</v>
      </c>
      <c r="Y1121" s="4">
        <v>-3.9729348634229625E-4</v>
      </c>
      <c r="AD1121" s="4">
        <f>IF(OR(F1120=1, F1120=3, F1120=4, F1120=5,F1120=9,F1120=10,F1120=11), D1120-C1120, IF(OR(F1120=2, F1120=6, F1120=7,F1120=8,F1120=12), C1120-D1120, ""))</f>
        <v>-6.9999999999999923E-4</v>
      </c>
      <c r="AE1121" s="4">
        <v>-3.3934118725270964E-3</v>
      </c>
      <c r="AJ1121" s="4">
        <f>IF(OR(F1120=1,F1120=2, F1120=3,F1120=9,F1120=11,F1120=12), C1120-E1120, IF(OR( F1120=4, F1120=5,F1120=6, F1120=7,F1120=8,F1120=10), E1120-C1120, ""))</f>
        <v>1.8700000000000001E-2</v>
      </c>
      <c r="AK1121" s="4">
        <v>4.4567926467009317E-4</v>
      </c>
      <c r="AP1121" s="4">
        <f>IF(OR(F1120=1, F1120=3,F1120=4, F1120=5,F1120=9,F1120=10,F1120=11), D1120-E1120, IF(OR(F1120=2,F1120=6, F1120=7,F1120=8,F1120=12), E1120-D1120, ""))</f>
        <v>1.8000000000000002E-2</v>
      </c>
      <c r="AQ1121" s="4">
        <v>-2.9477326078570032E-3</v>
      </c>
    </row>
    <row r="1122" spans="1:43" x14ac:dyDescent="0.3">
      <c r="A1122" s="1">
        <v>41459</v>
      </c>
      <c r="B1122" s="2">
        <v>1.14E-2</v>
      </c>
      <c r="C1122" s="2">
        <v>5.0000000000000001E-4</v>
      </c>
      <c r="D1122" s="2">
        <v>2.0999999999999999E-3</v>
      </c>
      <c r="E1122" s="2">
        <v>-1.47E-2</v>
      </c>
      <c r="F1122">
        <f t="shared" si="52"/>
        <v>7</v>
      </c>
      <c r="G1122">
        <f t="shared" si="53"/>
        <v>2013</v>
      </c>
      <c r="L1122" s="4">
        <f>IF(OR(F1121=1, F1121=3, F1121=4, F1121=5, F1121=6,F1121=9,F1121=10,F1121=11), B1121-C1121, IF(OR(F1121=2, F1121=7,F1121=8,F1121=12), C1121-B1121, ""))</f>
        <v>-8.199999999999999E-3</v>
      </c>
      <c r="M1122" s="4">
        <v>5.463492227962604E-4</v>
      </c>
      <c r="R1122" s="4">
        <f>IF(OR(F1121=1, F1121=4, F1121=9,F1121=10,F1121=11), D1121-B1121, IF(OR(F1121=2,F1121=3,F1121=5,F1121=6, F1121=7,F1121=8,F1121=12), B1121-D1121, ""))</f>
        <v>7.3000000000000009E-3</v>
      </c>
      <c r="S1122" s="4">
        <v>3.8790372520474195E-4</v>
      </c>
      <c r="X1122" s="2">
        <f>IF(OR(F1121=1, F1121=3, F1121=4, F1121=5,F1121=9,F1121=10,F1121=11), B1121-E1121, IF(OR(F1121=2, F1121=6, F1121=7,F1121=8,F1121=12), E1121-B1121, ""))</f>
        <v>9.0000000000000011E-3</v>
      </c>
      <c r="Y1122" s="4">
        <v>1.4198797544164466E-4</v>
      </c>
      <c r="AD1122" s="4">
        <f>IF(OR(F1121=1, F1121=3, F1121=4, F1121=5,F1121=9,F1121=10,F1121=11), D1121-C1121, IF(OR(F1121=2, F1121=6, F1121=7,F1121=8,F1121=12), C1121-D1121, ""))</f>
        <v>-8.9999999999999802E-4</v>
      </c>
      <c r="AE1122" s="4">
        <v>9.3425294800100235E-4</v>
      </c>
      <c r="AJ1122" s="4">
        <f>IF(OR(F1121=1,F1121=2, F1121=3,F1121=9,F1121=11,F1121=12), C1121-E1121, IF(OR( F1121=4, F1121=5,F1121=6, F1121=7,F1121=8,F1121=10), E1121-C1121, ""))</f>
        <v>1.72E-2</v>
      </c>
      <c r="AK1122" s="4">
        <v>-4.0436124735461574E-4</v>
      </c>
      <c r="AP1122" s="4">
        <f>IF(OR(F1121=1, F1121=3,F1121=4, F1121=5,F1121=9,F1121=10,F1121=11), D1121-E1121, IF(OR(F1121=2,F1121=6, F1121=7,F1121=8,F1121=12), E1121-D1121, ""))</f>
        <v>1.6300000000000002E-2</v>
      </c>
      <c r="AQ1122" s="4">
        <v>5.2989170064638661E-4</v>
      </c>
    </row>
    <row r="1123" spans="1:43" x14ac:dyDescent="0.3">
      <c r="A1123" s="1">
        <v>41460</v>
      </c>
      <c r="B1123" s="2">
        <v>5.3E-3</v>
      </c>
      <c r="C1123" s="2">
        <v>4.4000000000000003E-3</v>
      </c>
      <c r="D1123" s="2">
        <v>4.7000000000000002E-3</v>
      </c>
      <c r="E1123" s="2">
        <v>1.2200000000000001E-2</v>
      </c>
      <c r="F1123">
        <f t="shared" si="52"/>
        <v>7</v>
      </c>
      <c r="G1123">
        <f t="shared" si="53"/>
        <v>2013</v>
      </c>
      <c r="L1123" s="4">
        <f>IF(OR(F1122=1, F1122=3, F1122=4, F1122=5, F1122=6,F1122=9,F1122=10,F1122=11), B1122-C1122, IF(OR(F1122=2, F1122=7,F1122=8,F1122=12), C1122-B1122, ""))</f>
        <v>-1.09E-2</v>
      </c>
      <c r="M1123" s="4">
        <v>2.9330356306173956E-4</v>
      </c>
      <c r="R1123" s="4">
        <f>IF(OR(F1122=1, F1122=4, F1122=9,F1122=10,F1122=11), D1122-B1122, IF(OR(F1122=2,F1122=3,F1122=5,F1122=6, F1122=7,F1122=8,F1122=12), B1122-D1122, ""))</f>
        <v>9.300000000000001E-3</v>
      </c>
      <c r="S1123" s="4">
        <v>8.2930343628707893E-4</v>
      </c>
      <c r="X1123" s="2">
        <f>IF(OR(F1122=1, F1122=3, F1122=4, F1122=5,F1122=9,F1122=10,F1122=11), B1122-E1122, IF(OR(F1122=2, F1122=6, F1122=7,F1122=8,F1122=12), E1122-B1122, ""))</f>
        <v>-2.6099999999999998E-2</v>
      </c>
      <c r="Y1123" s="4">
        <v>6.8001982234613435E-4</v>
      </c>
      <c r="AD1123" s="4">
        <f>IF(OR(F1122=1, F1122=3, F1122=4, F1122=5,F1122=9,F1122=10,F1122=11), D1122-C1122, IF(OR(F1122=2, F1122=6, F1122=7,F1122=8,F1122=12), C1122-D1122, ""))</f>
        <v>-1.5999999999999999E-3</v>
      </c>
      <c r="AE1123" s="4">
        <v>1.1226069993488185E-3</v>
      </c>
      <c r="AJ1123" s="4">
        <f>IF(OR(F1122=1,F1122=2, F1122=3,F1122=9,F1122=11,F1122=12), C1122-E1122, IF(OR( F1122=4, F1122=5,F1122=6, F1122=7,F1122=8,F1122=10), E1122-C1122, ""))</f>
        <v>-1.52E-2</v>
      </c>
      <c r="AK1123" s="4">
        <v>3.8671625928439479E-4</v>
      </c>
      <c r="AP1123" s="4">
        <f>IF(OR(F1122=1, F1122=3,F1122=4, F1122=5,F1122=9,F1122=10,F1122=11), D1122-E1122, IF(OR(F1122=2,F1122=6, F1122=7,F1122=8,F1122=12), E1122-D1122, ""))</f>
        <v>-1.6799999999999999E-2</v>
      </c>
      <c r="AQ1123" s="4">
        <v>1.5093232586332133E-3</v>
      </c>
    </row>
    <row r="1124" spans="1:43" x14ac:dyDescent="0.3">
      <c r="A1124" s="1">
        <v>41463</v>
      </c>
      <c r="B1124" s="2">
        <v>-9.5999999999999992E-3</v>
      </c>
      <c r="C1124" s="2">
        <v>-1.9699999999999999E-2</v>
      </c>
      <c r="D1124" s="2">
        <v>-1.32E-2</v>
      </c>
      <c r="E1124" s="2">
        <v>4.4000000000000003E-3</v>
      </c>
      <c r="F1124">
        <f t="shared" si="52"/>
        <v>7</v>
      </c>
      <c r="G1124">
        <f t="shared" si="53"/>
        <v>2013</v>
      </c>
      <c r="L1124" s="4">
        <f>IF(OR(F1123=1, F1123=3, F1123=4, F1123=5, F1123=6,F1123=9,F1123=10,F1123=11), B1123-C1123, IF(OR(F1123=2, F1123=7,F1123=8,F1123=12), C1123-B1123, ""))</f>
        <v>-8.9999999999999976E-4</v>
      </c>
      <c r="M1124" s="4">
        <v>3.3277257367295026E-3</v>
      </c>
      <c r="R1124" s="4">
        <f>IF(OR(F1123=1, F1123=4, F1123=9,F1123=10,F1123=11), D1123-B1123, IF(OR(F1123=2,F1123=3,F1123=5,F1123=6, F1123=7,F1123=8,F1123=12), B1123-D1123, ""))</f>
        <v>5.9999999999999984E-4</v>
      </c>
      <c r="S1124" s="4">
        <v>4.8569572319076184E-3</v>
      </c>
      <c r="X1124" s="2">
        <f>IF(OR(F1123=1, F1123=3, F1123=4, F1123=5,F1123=9,F1123=10,F1123=11), B1123-E1123, IF(OR(F1123=2, F1123=6, F1123=7,F1123=8,F1123=12), E1123-B1123, ""))</f>
        <v>6.9000000000000008E-3</v>
      </c>
      <c r="Y1124" s="4">
        <v>4.3673928778263128E-3</v>
      </c>
      <c r="AD1124" s="4">
        <f>IF(OR(F1123=1, F1123=3, F1123=4, F1123=5,F1123=9,F1123=10,F1123=11), D1123-C1123, IF(OR(F1123=2, F1123=6, F1123=7,F1123=8,F1123=12), C1123-D1123, ""))</f>
        <v>-2.9999999999999992E-4</v>
      </c>
      <c r="AE1124" s="4">
        <v>8.1846829686371206E-3</v>
      </c>
      <c r="AJ1124" s="4">
        <f>IF(OR(F1123=1,F1123=2, F1123=3,F1123=9,F1123=11,F1123=12), C1123-E1123, IF(OR( F1123=4, F1123=5,F1123=6, F1123=7,F1123=8,F1123=10), E1123-C1123, ""))</f>
        <v>7.8000000000000005E-3</v>
      </c>
      <c r="AK1124" s="4">
        <v>1.0396671410968106E-3</v>
      </c>
      <c r="AP1124" s="4">
        <f>IF(OR(F1123=1, F1123=3,F1123=4, F1123=5,F1123=9,F1123=10,F1123=11), D1123-E1123, IF(OR(F1123=2,F1123=6, F1123=7,F1123=8,F1123=12), E1123-D1123, ""))</f>
        <v>7.5000000000000006E-3</v>
      </c>
      <c r="AQ1124" s="4">
        <v>9.2243501097339312E-3</v>
      </c>
    </row>
    <row r="1125" spans="1:43" x14ac:dyDescent="0.3">
      <c r="A1125" s="1">
        <v>41464</v>
      </c>
      <c r="B1125" s="2">
        <v>8.2000000000000007E-3</v>
      </c>
      <c r="C1125" s="2">
        <v>1.24E-2</v>
      </c>
      <c r="D1125" s="2">
        <v>1.41E-2</v>
      </c>
      <c r="E1125" s="2">
        <v>-8.8000000000000005E-3</v>
      </c>
      <c r="F1125">
        <f t="shared" si="52"/>
        <v>7</v>
      </c>
      <c r="G1125">
        <f t="shared" si="53"/>
        <v>2013</v>
      </c>
      <c r="L1125" s="4">
        <f>IF(OR(F1124=1, F1124=3, F1124=4, F1124=5, F1124=6,F1124=9,F1124=10,F1124=11), B1124-C1124, IF(OR(F1124=2, F1124=7,F1124=8,F1124=12), C1124-B1124, ""))</f>
        <v>-1.01E-2</v>
      </c>
      <c r="M1125" s="4">
        <v>1.9373406774314305E-3</v>
      </c>
      <c r="R1125" s="4">
        <f>IF(OR(F1124=1, F1124=4, F1124=9,F1124=10,F1124=11), D1124-B1124, IF(OR(F1124=2,F1124=3,F1124=5,F1124=6, F1124=7,F1124=8,F1124=12), B1124-D1124, ""))</f>
        <v>3.6000000000000008E-3</v>
      </c>
      <c r="S1125" s="4">
        <v>3.6924668798491572E-4</v>
      </c>
      <c r="X1125" s="2">
        <f>IF(OR(F1124=1, F1124=3, F1124=4, F1124=5,F1124=9,F1124=10,F1124=11), B1124-E1124, IF(OR(F1124=2, F1124=6, F1124=7,F1124=8,F1124=12), E1124-B1124, ""))</f>
        <v>1.3999999999999999E-2</v>
      </c>
      <c r="Y1125" s="4">
        <v>1.5544606689347146E-3</v>
      </c>
      <c r="AD1125" s="4">
        <f>IF(OR(F1124=1, F1124=3, F1124=4, F1124=5,F1124=9,F1124=10,F1124=11), D1124-C1124, IF(OR(F1124=2, F1124=6, F1124=7,F1124=8,F1124=12), C1124-D1124, ""))</f>
        <v>-6.4999999999999988E-3</v>
      </c>
      <c r="AE1125" s="4">
        <v>2.3065873654163462E-3</v>
      </c>
      <c r="AJ1125" s="4">
        <f>IF(OR(F1124=1,F1124=2, F1124=3,F1124=9,F1124=11,F1124=12), C1124-E1124, IF(OR( F1124=4, F1124=5,F1124=6, F1124=7,F1124=8,F1124=10), E1124-C1124, ""))</f>
        <v>2.41E-2</v>
      </c>
      <c r="AK1125" s="4">
        <v>-3.8288000849671586E-4</v>
      </c>
      <c r="AP1125" s="4">
        <f>IF(OR(F1124=1, F1124=3,F1124=4, F1124=5,F1124=9,F1124=10,F1124=11), D1124-E1124, IF(OR(F1124=2,F1124=6, F1124=7,F1124=8,F1124=12), E1124-D1124, ""))</f>
        <v>1.7600000000000001E-2</v>
      </c>
      <c r="AQ1125" s="4">
        <v>1.9237073569196303E-3</v>
      </c>
    </row>
    <row r="1126" spans="1:43" x14ac:dyDescent="0.3">
      <c r="A1126" s="1">
        <v>41465</v>
      </c>
      <c r="B1126" s="2">
        <v>-7.1999999999999998E-3</v>
      </c>
      <c r="C1126" s="2">
        <v>-5.1000000000000004E-3</v>
      </c>
      <c r="D1126" s="2">
        <v>-6.7999999999999996E-3</v>
      </c>
      <c r="E1126" s="2">
        <v>5.8999999999999999E-3</v>
      </c>
      <c r="F1126">
        <f t="shared" si="52"/>
        <v>7</v>
      </c>
      <c r="G1126">
        <f t="shared" si="53"/>
        <v>2013</v>
      </c>
      <c r="L1126" s="4">
        <f>IF(OR(F1125=1, F1125=3, F1125=4, F1125=5, F1125=6,F1125=9,F1125=10,F1125=11), B1125-C1125, IF(OR(F1125=2, F1125=7,F1125=8,F1125=12), C1125-B1125, ""))</f>
        <v>4.1999999999999989E-3</v>
      </c>
      <c r="M1126" s="4">
        <v>-2.4885231293495873E-3</v>
      </c>
      <c r="R1126" s="4">
        <f>IF(OR(F1125=1, F1125=4, F1125=9,F1125=10,F1125=11), D1125-B1125, IF(OR(F1125=2,F1125=3,F1125=5,F1125=6, F1125=7,F1125=8,F1125=12), B1125-D1125, ""))</f>
        <v>-5.899999999999999E-3</v>
      </c>
      <c r="S1126" s="4">
        <v>-7.6394089440755958E-4</v>
      </c>
      <c r="X1126" s="2">
        <f>IF(OR(F1125=1, F1125=3, F1125=4, F1125=5,F1125=9,F1125=10,F1125=11), B1125-E1125, IF(OR(F1125=2, F1125=6, F1125=7,F1125=8,F1125=12), E1125-B1125, ""))</f>
        <v>-1.7000000000000001E-2</v>
      </c>
      <c r="Y1126" s="4">
        <v>-2.4615864924823613E-3</v>
      </c>
      <c r="AD1126" s="4">
        <f>IF(OR(F1125=1, F1125=3, F1125=4, F1125=5,F1125=9,F1125=10,F1125=11), D1125-C1125, IF(OR(F1125=2, F1125=6, F1125=7,F1125=8,F1125=12), C1125-D1125, ""))</f>
        <v>-1.7000000000000001E-3</v>
      </c>
      <c r="AE1126" s="4">
        <v>-3.2524640237571469E-3</v>
      </c>
      <c r="AJ1126" s="4">
        <f>IF(OR(F1125=1,F1125=2, F1125=3,F1125=9,F1125=11,F1125=12), C1125-E1125, IF(OR( F1125=4, F1125=5,F1125=6, F1125=7,F1125=8,F1125=10), E1125-C1125, ""))</f>
        <v>-2.12E-2</v>
      </c>
      <c r="AK1126" s="4">
        <v>2.693663686722603E-5</v>
      </c>
      <c r="AP1126" s="4">
        <f>IF(OR(F1125=1, F1125=3,F1125=4, F1125=5,F1125=9,F1125=10,F1125=11), D1125-E1125, IF(OR(F1125=2,F1125=6, F1125=7,F1125=8,F1125=12), E1125-D1125, ""))</f>
        <v>-2.29E-2</v>
      </c>
      <c r="AQ1126" s="4">
        <v>-3.2255273868899209E-3</v>
      </c>
    </row>
    <row r="1127" spans="1:43" x14ac:dyDescent="0.3">
      <c r="A1127" s="1">
        <v>41466</v>
      </c>
      <c r="B1127" s="2">
        <v>2.0400000000000001E-2</v>
      </c>
      <c r="C1127" s="2">
        <v>2.5499999999999998E-2</v>
      </c>
      <c r="D1127" s="2">
        <v>2.5600000000000001E-2</v>
      </c>
      <c r="E1127" s="2">
        <v>-7.4999999999999997E-3</v>
      </c>
      <c r="F1127">
        <f t="shared" si="52"/>
        <v>7</v>
      </c>
      <c r="G1127">
        <f t="shared" si="53"/>
        <v>2013</v>
      </c>
      <c r="L1127" s="4">
        <f>IF(OR(F1126=1, F1126=3, F1126=4, F1126=5, F1126=6,F1126=9,F1126=10,F1126=11), B1126-C1126, IF(OR(F1126=2, F1126=7,F1126=8,F1126=12), C1126-B1126, ""))</f>
        <v>2.0999999999999994E-3</v>
      </c>
      <c r="M1127" s="4">
        <v>-8.855559010534109E-3</v>
      </c>
      <c r="R1127" s="4">
        <f>IF(OR(F1126=1, F1126=4, F1126=9,F1126=10,F1126=11), D1126-B1126, IF(OR(F1126=2,F1126=3,F1126=5,F1126=6, F1126=7,F1126=8,F1126=12), B1126-D1126, ""))</f>
        <v>-4.0000000000000018E-4</v>
      </c>
      <c r="S1127" s="4">
        <v>1.1023812289742259E-2</v>
      </c>
      <c r="X1127" s="2">
        <f>IF(OR(F1126=1, F1126=3, F1126=4, F1126=5,F1126=9,F1126=10,F1126=11), B1126-E1126, IF(OR(F1126=2, F1126=6, F1126=7,F1126=8,F1126=12), E1126-B1126, ""))</f>
        <v>1.3100000000000001E-2</v>
      </c>
      <c r="Y1127" s="4">
        <v>-9.2172869268275712E-3</v>
      </c>
      <c r="AD1127" s="4">
        <f>IF(OR(F1126=1, F1126=3, F1126=4, F1126=5,F1126=9,F1126=10,F1126=11), D1126-C1126, IF(OR(F1126=2, F1126=6, F1126=7,F1126=8,F1126=12), C1126-D1126, ""))</f>
        <v>1.6999999999999993E-3</v>
      </c>
      <c r="AE1127" s="4">
        <v>2.1682532792081507E-3</v>
      </c>
      <c r="AJ1127" s="4">
        <f>IF(OR(F1126=1,F1126=2, F1126=3,F1126=9,F1126=11,F1126=12), C1126-E1126, IF(OR( F1126=4, F1126=5,F1126=6, F1126=7,F1126=8,F1126=10), E1126-C1126, ""))</f>
        <v>1.0999999999999999E-2</v>
      </c>
      <c r="AK1127" s="4">
        <v>-3.6172791629346304E-4</v>
      </c>
      <c r="AP1127" s="4">
        <f>IF(OR(F1126=1, F1126=3,F1126=4, F1126=5,F1126=9,F1126=10,F1126=11), D1126-E1126, IF(OR(F1126=2,F1126=6, F1126=7,F1126=8,F1126=12), E1126-D1126, ""))</f>
        <v>1.2699999999999999E-2</v>
      </c>
      <c r="AQ1127" s="4">
        <v>1.8065253629146877E-3</v>
      </c>
    </row>
    <row r="1128" spans="1:43" x14ac:dyDescent="0.3">
      <c r="A1128" s="1">
        <v>41467</v>
      </c>
      <c r="B1128" s="2">
        <v>1.2500000000000001E-2</v>
      </c>
      <c r="C1128" s="2">
        <v>5.1000000000000004E-3</v>
      </c>
      <c r="D1128" s="2">
        <v>5.7999999999999996E-3</v>
      </c>
      <c r="E1128" s="2">
        <v>1.9800000000000002E-2</v>
      </c>
      <c r="F1128">
        <f t="shared" si="52"/>
        <v>7</v>
      </c>
      <c r="G1128">
        <f t="shared" si="53"/>
        <v>2013</v>
      </c>
      <c r="L1128" s="4">
        <f>IF(OR(F1127=1, F1127=3, F1127=4, F1127=5, F1127=6,F1127=9,F1127=10,F1127=11), B1127-C1127, IF(OR(F1127=2, F1127=7,F1127=8,F1127=12), C1127-B1127, ""))</f>
        <v>5.0999999999999969E-3</v>
      </c>
      <c r="M1128" s="4">
        <v>4.7652744780095537E-3</v>
      </c>
      <c r="R1128" s="4">
        <f>IF(OR(F1127=1, F1127=4, F1127=9,F1127=10,F1127=11), D1127-B1127, IF(OR(F1127=2,F1127=3,F1127=5,F1127=6, F1127=7,F1127=8,F1127=12), B1127-D1127, ""))</f>
        <v>-5.1999999999999998E-3</v>
      </c>
      <c r="S1128" s="4">
        <v>1.6128868927929724E-3</v>
      </c>
      <c r="X1128" s="2">
        <f>IF(OR(F1127=1, F1127=3, F1127=4, F1127=5,F1127=9,F1127=10,F1127=11), B1127-E1127, IF(OR(F1127=2, F1127=6, F1127=7,F1127=8,F1127=12), E1127-B1127, ""))</f>
        <v>-2.7900000000000001E-2</v>
      </c>
      <c r="Y1128" s="4">
        <v>5.6756276358959391E-3</v>
      </c>
      <c r="AD1128" s="4">
        <f>IF(OR(F1127=1, F1127=3, F1127=4, F1127=5,F1127=9,F1127=10,F1127=11), D1127-C1127, IF(OR(F1127=2, F1127=6, F1127=7,F1127=8,F1127=12), C1127-D1127, ""))</f>
        <v>-1.0000000000000286E-4</v>
      </c>
      <c r="AE1128" s="4">
        <v>6.3781613708025261E-3</v>
      </c>
      <c r="AJ1128" s="4">
        <f>IF(OR(F1127=1,F1127=2, F1127=3,F1127=9,F1127=11,F1127=12), C1127-E1127, IF(OR( F1127=4, F1127=5,F1127=6, F1127=7,F1127=8,F1127=10), E1127-C1127, ""))</f>
        <v>-3.3000000000000002E-2</v>
      </c>
      <c r="AK1128" s="4">
        <v>9.1035315788638542E-4</v>
      </c>
      <c r="AP1128" s="4">
        <f>IF(OR(F1127=1, F1127=3,F1127=4, F1127=5,F1127=9,F1127=10,F1127=11), D1127-E1127, IF(OR(F1127=2,F1127=6, F1127=7,F1127=8,F1127=12), E1127-D1127, ""))</f>
        <v>-3.3100000000000004E-2</v>
      </c>
      <c r="AQ1128" s="4">
        <v>7.2885145286889115E-3</v>
      </c>
    </row>
    <row r="1129" spans="1:43" x14ac:dyDescent="0.3">
      <c r="A1129" s="1">
        <v>41470</v>
      </c>
      <c r="B1129" s="2">
        <v>3.5999999999999999E-3</v>
      </c>
      <c r="C1129" s="2">
        <v>3.3E-3</v>
      </c>
      <c r="D1129" s="2">
        <v>5.7999999999999996E-3</v>
      </c>
      <c r="E1129" s="2">
        <v>1.44E-2</v>
      </c>
      <c r="F1129">
        <f t="shared" si="52"/>
        <v>7</v>
      </c>
      <c r="G1129">
        <f t="shared" si="53"/>
        <v>2013</v>
      </c>
      <c r="L1129" s="4">
        <f>IF(OR(F1128=1, F1128=3, F1128=4, F1128=5, F1128=6,F1128=9,F1128=10,F1128=11), B1128-C1128, IF(OR(F1128=2, F1128=7,F1128=8,F1128=12), C1128-B1128, ""))</f>
        <v>-7.4000000000000003E-3</v>
      </c>
      <c r="M1129" s="4">
        <v>1.9764030113047653E-2</v>
      </c>
      <c r="R1129" s="4">
        <f>IF(OR(F1128=1, F1128=4, F1128=9,F1128=10,F1128=11), D1128-B1128, IF(OR(F1128=2,F1128=3,F1128=5,F1128=6, F1128=7,F1128=8,F1128=12), B1128-D1128, ""))</f>
        <v>6.7000000000000011E-3</v>
      </c>
      <c r="S1129" s="4">
        <v>-9.8563093955580314E-3</v>
      </c>
      <c r="X1129" s="2">
        <f>IF(OR(F1128=1, F1128=3, F1128=4, F1128=5,F1128=9,F1128=10,F1128=11), B1128-E1128, IF(OR(F1128=2, F1128=6, F1128=7,F1128=8,F1128=12), E1128-B1128, ""))</f>
        <v>7.3000000000000009E-3</v>
      </c>
      <c r="Y1129" s="4">
        <v>1.8182409743499862E-2</v>
      </c>
      <c r="AD1129" s="4">
        <f>IF(OR(F1128=1, F1128=3, F1128=4, F1128=5,F1128=9,F1128=10,F1128=11), D1128-C1128, IF(OR(F1128=2, F1128=6, F1128=7,F1128=8,F1128=12), C1128-D1128, ""))</f>
        <v>-6.9999999999999923E-4</v>
      </c>
      <c r="AE1129" s="4">
        <v>9.9077207174896216E-3</v>
      </c>
      <c r="AJ1129" s="4">
        <f>IF(OR(F1128=1,F1128=2, F1128=3,F1128=9,F1128=11,F1128=12), C1128-E1128, IF(OR( F1128=4, F1128=5,F1128=6, F1128=7,F1128=8,F1128=10), E1128-C1128, ""))</f>
        <v>1.4700000000000001E-2</v>
      </c>
      <c r="AK1129" s="4">
        <v>-1.5816203695477879E-3</v>
      </c>
      <c r="AP1129" s="4">
        <f>IF(OR(F1128=1, F1128=3,F1128=4, F1128=5,F1128=9,F1128=10,F1128=11), D1128-E1128, IF(OR(F1128=2,F1128=6, F1128=7,F1128=8,F1128=12), E1128-D1128, ""))</f>
        <v>1.4000000000000002E-2</v>
      </c>
      <c r="AQ1129" s="4">
        <v>8.3261003479418328E-3</v>
      </c>
    </row>
    <row r="1130" spans="1:43" x14ac:dyDescent="0.3">
      <c r="A1130" s="1">
        <v>41471</v>
      </c>
      <c r="B1130" s="2">
        <v>-1.2500000000000001E-2</v>
      </c>
      <c r="C1130" s="2">
        <v>-4.3999999999999997E-2</v>
      </c>
      <c r="D1130" s="2">
        <v>-4.7800000000000002E-2</v>
      </c>
      <c r="E1130" s="2">
        <v>3.8E-3</v>
      </c>
      <c r="F1130">
        <f t="shared" si="52"/>
        <v>7</v>
      </c>
      <c r="G1130">
        <f t="shared" si="53"/>
        <v>2013</v>
      </c>
      <c r="L1130" s="4">
        <f>IF(OR(F1129=1, F1129=3, F1129=4, F1129=5, F1129=6,F1129=9,F1129=10,F1129=11), B1129-C1129, IF(OR(F1129=2, F1129=7,F1129=8,F1129=12), C1129-B1129, ""))</f>
        <v>-2.9999999999999992E-4</v>
      </c>
      <c r="M1130" s="4">
        <v>5.9281063957318334E-3</v>
      </c>
      <c r="R1130" s="4">
        <f>IF(OR(F1129=1, F1129=4, F1129=9,F1129=10,F1129=11), D1129-B1129, IF(OR(F1129=2,F1129=3,F1129=5,F1129=6, F1129=7,F1129=8,F1129=12), B1129-D1129, ""))</f>
        <v>-2.1999999999999997E-3</v>
      </c>
      <c r="S1130" s="4">
        <v>-1.9073617645975673E-3</v>
      </c>
      <c r="X1130" s="2">
        <f>IF(OR(F1129=1, F1129=3, F1129=4, F1129=5,F1129=9,F1129=10,F1129=11), B1129-E1129, IF(OR(F1129=2, F1129=6, F1129=7,F1129=8,F1129=12), E1129-B1129, ""))</f>
        <v>1.0800000000000001E-2</v>
      </c>
      <c r="Y1130" s="4">
        <v>5.9909764948978756E-3</v>
      </c>
      <c r="AD1130" s="4">
        <f>IF(OR(F1129=1, F1129=3, F1129=4, F1129=5,F1129=9,F1129=10,F1129=11), D1129-C1129, IF(OR(F1129=2, F1129=6, F1129=7,F1129=8,F1129=12), C1129-D1129, ""))</f>
        <v>-2.4999999999999996E-3</v>
      </c>
      <c r="AE1130" s="4">
        <v>4.0207446311342661E-3</v>
      </c>
      <c r="AJ1130" s="4">
        <f>IF(OR(F1129=1,F1129=2, F1129=3,F1129=9,F1129=11,F1129=12), C1129-E1129, IF(OR( F1129=4, F1129=5,F1129=6, F1129=7,F1129=8,F1129=10), E1129-C1129, ""))</f>
        <v>1.1099999999999999E-2</v>
      </c>
      <c r="AK1130" s="4">
        <v>6.2870099166042158E-5</v>
      </c>
      <c r="AP1130" s="4">
        <f>IF(OR(F1129=1, F1129=3,F1129=4, F1129=5,F1129=9,F1129=10,F1129=11), D1129-E1129, IF(OR(F1129=2,F1129=6, F1129=7,F1129=8,F1129=12), E1129-D1129, ""))</f>
        <v>8.6E-3</v>
      </c>
      <c r="AQ1130" s="4">
        <v>4.0836147303003082E-3</v>
      </c>
    </row>
    <row r="1131" spans="1:43" x14ac:dyDescent="0.3">
      <c r="A1131" s="1">
        <v>41472</v>
      </c>
      <c r="B1131" s="2">
        <v>3.0000000000000001E-3</v>
      </c>
      <c r="C1131" s="2">
        <v>-1.5299999999999999E-2</v>
      </c>
      <c r="D1131" s="2">
        <v>-2.2700000000000001E-2</v>
      </c>
      <c r="E1131" s="2">
        <v>-9.1000000000000004E-3</v>
      </c>
      <c r="F1131">
        <f t="shared" si="52"/>
        <v>7</v>
      </c>
      <c r="G1131">
        <f t="shared" si="53"/>
        <v>2013</v>
      </c>
      <c r="L1131" s="4">
        <f>IF(OR(F1130=1, F1130=3, F1130=4, F1130=5, F1130=6,F1130=9,F1130=10,F1130=11), B1130-C1130, IF(OR(F1130=2, F1130=7,F1130=8,F1130=12), C1130-B1130, ""))</f>
        <v>-3.15E-2</v>
      </c>
      <c r="M1131" s="4">
        <v>-3.837918455530406E-3</v>
      </c>
      <c r="R1131" s="4">
        <f>IF(OR(F1130=1, F1130=4, F1130=9,F1130=10,F1130=11), D1130-B1130, IF(OR(F1130=2,F1130=3,F1130=5,F1130=6, F1130=7,F1130=8,F1130=12), B1130-D1130, ""))</f>
        <v>3.5299999999999998E-2</v>
      </c>
      <c r="S1131" s="4">
        <v>4.6019229153317492E-3</v>
      </c>
      <c r="X1131" s="2">
        <f>IF(OR(F1130=1, F1130=3, F1130=4, F1130=5,F1130=9,F1130=10,F1130=11), B1130-E1130, IF(OR(F1130=2, F1130=6, F1130=7,F1130=8,F1130=12), E1130-B1130, ""))</f>
        <v>1.6300000000000002E-2</v>
      </c>
      <c r="Y1131" s="4">
        <v>-2.1214127053468621E-3</v>
      </c>
      <c r="AD1131" s="4">
        <f>IF(OR(F1130=1, F1130=3, F1130=4, F1130=5,F1130=9,F1130=10,F1130=11), D1130-C1130, IF(OR(F1130=2, F1130=6, F1130=7,F1130=8,F1130=12), C1130-D1130, ""))</f>
        <v>3.8000000000000048E-3</v>
      </c>
      <c r="AE1131" s="4">
        <v>7.6400445980134325E-4</v>
      </c>
      <c r="AJ1131" s="4">
        <f>IF(OR(F1130=1,F1130=2, F1130=3,F1130=9,F1130=11,F1130=12), C1130-E1130, IF(OR( F1130=4, F1130=5,F1130=6, F1130=7,F1130=8,F1130=10), E1130-C1130, ""))</f>
        <v>4.7799999999999995E-2</v>
      </c>
      <c r="AK1131" s="4">
        <v>1.7165057501835439E-3</v>
      </c>
      <c r="AP1131" s="4">
        <f>IF(OR(F1130=1, F1130=3,F1130=4, F1130=5,F1130=9,F1130=10,F1130=11), D1130-E1130, IF(OR(F1130=2,F1130=6, F1130=7,F1130=8,F1130=12), E1130-D1130, ""))</f>
        <v>5.16E-2</v>
      </c>
      <c r="AQ1131" s="4">
        <v>2.4805102099848871E-3</v>
      </c>
    </row>
    <row r="1132" spans="1:43" x14ac:dyDescent="0.3">
      <c r="A1132" s="1">
        <v>41473</v>
      </c>
      <c r="B1132" s="2">
        <v>1.0800000000000001E-2</v>
      </c>
      <c r="C1132" s="2">
        <v>1.6500000000000001E-2</v>
      </c>
      <c r="D1132" s="2">
        <v>1.9699999999999999E-2</v>
      </c>
      <c r="E1132" s="2">
        <v>4.8999999999999998E-3</v>
      </c>
      <c r="F1132">
        <f t="shared" si="52"/>
        <v>7</v>
      </c>
      <c r="G1132">
        <f t="shared" si="53"/>
        <v>2013</v>
      </c>
      <c r="L1132" s="4">
        <f>IF(OR(F1131=1, F1131=3, F1131=4, F1131=5, F1131=6,F1131=9,F1131=10,F1131=11), B1131-C1131, IF(OR(F1131=2, F1131=7,F1131=8,F1131=12), C1131-B1131, ""))</f>
        <v>-1.83E-2</v>
      </c>
      <c r="M1132" s="4">
        <v>-3.2257289571624554E-3</v>
      </c>
      <c r="R1132" s="4">
        <f>IF(OR(F1131=1, F1131=4, F1131=9,F1131=10,F1131=11), D1131-B1131, IF(OR(F1131=2,F1131=3,F1131=5,F1131=6, F1131=7,F1131=8,F1131=12), B1131-D1131, ""))</f>
        <v>2.5700000000000001E-2</v>
      </c>
      <c r="S1132" s="4">
        <v>-1.6094748770635E-3</v>
      </c>
      <c r="X1132" s="2">
        <f>IF(OR(F1131=1, F1131=3, F1131=4, F1131=5,F1131=9,F1131=10,F1131=11), B1131-E1131, IF(OR(F1131=2, F1131=6, F1131=7,F1131=8,F1131=12), E1131-B1131, ""))</f>
        <v>-1.21E-2</v>
      </c>
      <c r="Y1132" s="4">
        <v>-1.9671735861441679E-3</v>
      </c>
      <c r="AD1132" s="4">
        <f>IF(OR(F1131=1, F1131=3, F1131=4, F1131=5,F1131=9,F1131=10,F1131=11), D1131-C1131, IF(OR(F1131=2, F1131=6, F1131=7,F1131=8,F1131=12), C1131-D1131, ""))</f>
        <v>7.4000000000000021E-3</v>
      </c>
      <c r="AE1132" s="4">
        <v>-4.8352038342259554E-3</v>
      </c>
      <c r="AJ1132" s="4">
        <f>IF(OR(F1131=1,F1131=2, F1131=3,F1131=9,F1131=11,F1131=12), C1131-E1131, IF(OR( F1131=4, F1131=5,F1131=6, F1131=7,F1131=8,F1131=10), E1131-C1131, ""))</f>
        <v>6.1999999999999989E-3</v>
      </c>
      <c r="AK1132" s="4">
        <v>1.2585553710182875E-3</v>
      </c>
      <c r="AP1132" s="4">
        <f>IF(OR(F1131=1, F1131=3,F1131=4, F1131=5,F1131=9,F1131=10,F1131=11), D1131-E1131, IF(OR(F1131=2,F1131=6, F1131=7,F1131=8,F1131=12), E1131-D1131, ""))</f>
        <v>1.3600000000000001E-2</v>
      </c>
      <c r="AQ1132" s="4">
        <v>-3.5766484632076679E-3</v>
      </c>
    </row>
    <row r="1133" spans="1:43" x14ac:dyDescent="0.3">
      <c r="A1133" s="1">
        <v>41474</v>
      </c>
      <c r="B1133" s="2">
        <v>-1.5E-3</v>
      </c>
      <c r="C1133" s="2">
        <v>-1.9900000000000001E-2</v>
      </c>
      <c r="D1133" s="2">
        <v>-1.9099999999999999E-2</v>
      </c>
      <c r="E1133" s="2">
        <v>8.9999999999999993E-3</v>
      </c>
      <c r="F1133">
        <f t="shared" si="52"/>
        <v>7</v>
      </c>
      <c r="G1133">
        <f t="shared" si="53"/>
        <v>2013</v>
      </c>
      <c r="L1133" s="4">
        <f>IF(OR(F1132=1, F1132=3, F1132=4, F1132=5, F1132=6,F1132=9,F1132=10,F1132=11), B1132-C1132, IF(OR(F1132=2, F1132=7,F1132=8,F1132=12), C1132-B1132, ""))</f>
        <v>5.7000000000000002E-3</v>
      </c>
      <c r="M1133" s="4">
        <v>-2.9540811152350193E-3</v>
      </c>
      <c r="R1133" s="4">
        <f>IF(OR(F1132=1, F1132=4, F1132=9,F1132=10,F1132=11), D1132-B1132, IF(OR(F1132=2,F1132=3,F1132=5,F1132=6, F1132=7,F1132=8,F1132=12), B1132-D1132, ""))</f>
        <v>-8.8999999999999982E-3</v>
      </c>
      <c r="S1133" s="4">
        <v>-3.9070190802228495E-3</v>
      </c>
      <c r="X1133" s="2">
        <f>IF(OR(F1132=1, F1132=3, F1132=4, F1132=5,F1132=9,F1132=10,F1132=11), B1132-E1132, IF(OR(F1132=2, F1132=6, F1132=7,F1132=8,F1132=12), E1132-B1132, ""))</f>
        <v>-5.9000000000000007E-3</v>
      </c>
      <c r="Y1133" s="4">
        <v>-4.4418003442096947E-3</v>
      </c>
      <c r="AD1133" s="4">
        <f>IF(OR(F1132=1, F1132=3, F1132=4, F1132=5,F1132=9,F1132=10,F1132=11), D1132-C1132, IF(OR(F1132=2, F1132=6, F1132=7,F1132=8,F1132=12), C1132-D1132, ""))</f>
        <v>-3.199999999999998E-3</v>
      </c>
      <c r="AE1133" s="4">
        <v>-6.8611001954578688E-3</v>
      </c>
      <c r="AJ1133" s="4">
        <f>IF(OR(F1132=1,F1132=2, F1132=3,F1132=9,F1132=11,F1132=12), C1132-E1132, IF(OR( F1132=4, F1132=5,F1132=6, F1132=7,F1132=8,F1132=10), E1132-C1132, ""))</f>
        <v>-1.1600000000000001E-2</v>
      </c>
      <c r="AK1133" s="4">
        <v>-1.4877192289746751E-3</v>
      </c>
      <c r="AP1133" s="4">
        <f>IF(OR(F1132=1, F1132=3,F1132=4, F1132=5,F1132=9,F1132=10,F1132=11), D1132-E1132, IF(OR(F1132=2,F1132=6, F1132=7,F1132=8,F1132=12), E1132-D1132, ""))</f>
        <v>-1.4799999999999999E-2</v>
      </c>
      <c r="AQ1133" s="4">
        <v>-8.3488194244325433E-3</v>
      </c>
    </row>
    <row r="1134" spans="1:43" x14ac:dyDescent="0.3">
      <c r="A1134" s="1">
        <v>41477</v>
      </c>
      <c r="B1134" s="2">
        <v>4.0000000000000002E-4</v>
      </c>
      <c r="C1134" s="2">
        <v>1.4500000000000001E-2</v>
      </c>
      <c r="D1134" s="2">
        <v>1.03E-2</v>
      </c>
      <c r="E1134" s="2">
        <v>1.1000000000000001E-3</v>
      </c>
      <c r="F1134">
        <f t="shared" si="52"/>
        <v>7</v>
      </c>
      <c r="G1134">
        <f t="shared" si="53"/>
        <v>2013</v>
      </c>
      <c r="L1134" s="4">
        <f>IF(OR(F1133=1, F1133=3, F1133=4, F1133=5, F1133=6,F1133=9,F1133=10,F1133=11), B1133-C1133, IF(OR(F1133=2, F1133=7,F1133=8,F1133=12), C1133-B1133, ""))</f>
        <v>-1.84E-2</v>
      </c>
      <c r="M1134" s="4">
        <v>-4.311401482755297E-3</v>
      </c>
      <c r="R1134" s="4">
        <f>IF(OR(F1133=1, F1133=4, F1133=9,F1133=10,F1133=11), D1133-B1133, IF(OR(F1133=2,F1133=3,F1133=5,F1133=6, F1133=7,F1133=8,F1133=12), B1133-D1133, ""))</f>
        <v>1.7599999999999998E-2</v>
      </c>
      <c r="S1134" s="4">
        <v>-3.113689628981084E-3</v>
      </c>
      <c r="X1134" s="2">
        <f>IF(OR(F1133=1, F1133=3, F1133=4, F1133=5,F1133=9,F1133=10,F1133=11), B1133-E1133, IF(OR(F1133=2, F1133=6, F1133=7,F1133=8,F1133=12), E1133-B1133, ""))</f>
        <v>1.0499999999999999E-2</v>
      </c>
      <c r="Y1134" s="4">
        <v>-1.0687032624605028E-3</v>
      </c>
      <c r="AD1134" s="4">
        <f>IF(OR(F1133=1, F1133=3, F1133=4, F1133=5,F1133=9,F1133=10,F1133=11), D1133-C1133, IF(OR(F1133=2, F1133=6, F1133=7,F1133=8,F1133=12), C1133-D1133, ""))</f>
        <v>-8.000000000000021E-4</v>
      </c>
      <c r="AE1134" s="4">
        <v>-7.4250911117363805E-3</v>
      </c>
      <c r="AJ1134" s="4">
        <f>IF(OR(F1133=1,F1133=2, F1133=3,F1133=9,F1133=11,F1133=12), C1133-E1133, IF(OR( F1133=4, F1133=5,F1133=6, F1133=7,F1133=8,F1133=10), E1133-C1133, ""))</f>
        <v>2.8900000000000002E-2</v>
      </c>
      <c r="AK1134" s="4">
        <v>3.2426982202947941E-3</v>
      </c>
      <c r="AP1134" s="4">
        <f>IF(OR(F1133=1, F1133=3,F1133=4, F1133=5,F1133=9,F1133=10,F1133=11), D1133-E1133, IF(OR(F1133=2,F1133=6, F1133=7,F1133=8,F1133=12), E1133-D1133, ""))</f>
        <v>2.81E-2</v>
      </c>
      <c r="AQ1134" s="4">
        <v>-4.1823928914415873E-3</v>
      </c>
    </row>
    <row r="1135" spans="1:43" x14ac:dyDescent="0.3">
      <c r="A1135" s="1">
        <v>41478</v>
      </c>
      <c r="B1135" s="2">
        <v>7.6E-3</v>
      </c>
      <c r="C1135" s="2">
        <v>9.9000000000000008E-3</v>
      </c>
      <c r="D1135" s="2">
        <v>1.38E-2</v>
      </c>
      <c r="E1135" s="2">
        <v>5.0000000000000001E-4</v>
      </c>
      <c r="F1135">
        <f t="shared" si="52"/>
        <v>7</v>
      </c>
      <c r="G1135">
        <f t="shared" si="53"/>
        <v>2013</v>
      </c>
      <c r="L1135" s="4">
        <f>IF(OR(F1134=1, F1134=3, F1134=4, F1134=5, F1134=6,F1134=9,F1134=10,F1134=11), B1134-C1134, IF(OR(F1134=2, F1134=7,F1134=8,F1134=12), C1134-B1134, ""))</f>
        <v>1.4100000000000001E-2</v>
      </c>
      <c r="M1135" s="4">
        <v>-3.7723443516875406E-4</v>
      </c>
      <c r="R1135" s="4">
        <f>IF(OR(F1134=1, F1134=4, F1134=9,F1134=10,F1134=11), D1134-B1134, IF(OR(F1134=2,F1134=3,F1134=5,F1134=6, F1134=7,F1134=8,F1134=12), B1134-D1134, ""))</f>
        <v>-9.9000000000000008E-3</v>
      </c>
      <c r="S1135" s="4">
        <v>8.3144446864089113E-3</v>
      </c>
      <c r="X1135" s="2">
        <f>IF(OR(F1134=1, F1134=3, F1134=4, F1134=5,F1134=9,F1134=10,F1134=11), B1134-E1134, IF(OR(F1134=2, F1134=6, F1134=7,F1134=8,F1134=12), E1134-B1134, ""))</f>
        <v>7.000000000000001E-4</v>
      </c>
      <c r="Y1135" s="4">
        <v>1.2275637020073673E-3</v>
      </c>
      <c r="AD1135" s="4">
        <f>IF(OR(F1134=1, F1134=3, F1134=4, F1134=5,F1134=9,F1134=10,F1134=11), D1134-C1134, IF(OR(F1134=2, F1134=6, F1134=7,F1134=8,F1134=12), C1134-D1134, ""))</f>
        <v>4.2000000000000006E-3</v>
      </c>
      <c r="AE1135" s="4">
        <v>7.9372102512401572E-3</v>
      </c>
      <c r="AJ1135" s="4">
        <f>IF(OR(F1134=1,F1134=2, F1134=3,F1134=9,F1134=11,F1134=12), C1134-E1134, IF(OR( F1134=4, F1134=5,F1134=6, F1134=7,F1134=8,F1134=10), E1134-C1134, ""))</f>
        <v>-1.34E-2</v>
      </c>
      <c r="AK1135" s="4">
        <v>1.6047981371761213E-3</v>
      </c>
      <c r="AP1135" s="4">
        <f>IF(OR(F1134=1, F1134=3,F1134=4, F1134=5,F1134=9,F1134=10,F1134=11), D1134-E1134, IF(OR(F1134=2,F1134=6, F1134=7,F1134=8,F1134=12), E1134-D1134, ""))</f>
        <v>-9.1999999999999998E-3</v>
      </c>
      <c r="AQ1135" s="4">
        <v>9.5420083884162794E-3</v>
      </c>
    </row>
    <row r="1136" spans="1:43" x14ac:dyDescent="0.3">
      <c r="A1136" s="1">
        <v>41479</v>
      </c>
      <c r="B1136" s="2">
        <v>-1.44E-2</v>
      </c>
      <c r="C1136" s="2">
        <v>-3.95E-2</v>
      </c>
      <c r="D1136" s="2">
        <v>-4.6199999999999998E-2</v>
      </c>
      <c r="E1136" s="2">
        <v>7.1000000000000004E-3</v>
      </c>
      <c r="F1136">
        <f t="shared" si="52"/>
        <v>7</v>
      </c>
      <c r="G1136">
        <f t="shared" si="53"/>
        <v>2013</v>
      </c>
      <c r="L1136" s="4">
        <f>IF(OR(F1135=1, F1135=3, F1135=4, F1135=5, F1135=6,F1135=9,F1135=10,F1135=11), B1135-C1135, IF(OR(F1135=2, F1135=7,F1135=8,F1135=12), C1135-B1135, ""))</f>
        <v>2.3000000000000008E-3</v>
      </c>
      <c r="M1136" s="4">
        <v>3.4759305018782771E-3</v>
      </c>
      <c r="R1136" s="4">
        <f>IF(OR(F1135=1, F1135=4, F1135=9,F1135=10,F1135=11), D1135-B1135, IF(OR(F1135=2,F1135=3,F1135=5,F1135=6, F1135=7,F1135=8,F1135=12), B1135-D1135, ""))</f>
        <v>-6.1999999999999998E-3</v>
      </c>
      <c r="S1136" s="4">
        <v>-3.4665360293548758E-3</v>
      </c>
      <c r="X1136" s="2">
        <f>IF(OR(F1135=1, F1135=3, F1135=4, F1135=5,F1135=9,F1135=10,F1135=11), B1135-E1135, IF(OR(F1135=2, F1135=6, F1135=7,F1135=8,F1135=12), E1135-B1135, ""))</f>
        <v>-7.1000000000000004E-3</v>
      </c>
      <c r="Y1136" s="4">
        <v>2.7780717499568319E-3</v>
      </c>
      <c r="AD1136" s="4">
        <f>IF(OR(F1135=1, F1135=3, F1135=4, F1135=5,F1135=9,F1135=10,F1135=11), D1135-C1135, IF(OR(F1135=2, F1135=6, F1135=7,F1135=8,F1135=12), C1135-D1135, ""))</f>
        <v>-3.899999999999999E-3</v>
      </c>
      <c r="AE1136" s="4">
        <v>9.394472523401292E-6</v>
      </c>
      <c r="AJ1136" s="4">
        <f>IF(OR(F1135=1,F1135=2, F1135=3,F1135=9,F1135=11,F1135=12), C1135-E1135, IF(OR( F1135=4, F1135=5,F1135=6, F1135=7,F1135=8,F1135=10), E1135-C1135, ""))</f>
        <v>-9.4000000000000004E-3</v>
      </c>
      <c r="AK1136" s="4">
        <v>-6.9785875192144523E-4</v>
      </c>
      <c r="AP1136" s="4">
        <f>IF(OR(F1135=1, F1135=3,F1135=4, F1135=5,F1135=9,F1135=10,F1135=11), D1135-E1135, IF(OR(F1135=2,F1135=6, F1135=7,F1135=8,F1135=12), E1135-D1135, ""))</f>
        <v>-1.3299999999999999E-2</v>
      </c>
      <c r="AQ1136" s="4">
        <v>-6.8846427939804394E-4</v>
      </c>
    </row>
    <row r="1137" spans="1:43" x14ac:dyDescent="0.3">
      <c r="A1137" s="1">
        <v>41480</v>
      </c>
      <c r="B1137" s="2">
        <v>-1.3899999999999999E-2</v>
      </c>
      <c r="C1137" s="2">
        <v>-8.9999999999999993E-3</v>
      </c>
      <c r="D1137" s="2">
        <v>-9.9000000000000008E-3</v>
      </c>
      <c r="E1137" s="2">
        <v>-1.04E-2</v>
      </c>
      <c r="F1137">
        <f t="shared" si="52"/>
        <v>7</v>
      </c>
      <c r="G1137">
        <f t="shared" si="53"/>
        <v>2013</v>
      </c>
      <c r="L1137" s="4">
        <f>IF(OR(F1136=1, F1136=3, F1136=4, F1136=5, F1136=6,F1136=9,F1136=10,F1136=11), B1136-C1136, IF(OR(F1136=2, F1136=7,F1136=8,F1136=12), C1136-B1136, ""))</f>
        <v>-2.5100000000000001E-2</v>
      </c>
      <c r="M1137" s="4">
        <v>4.6517498623083707E-3</v>
      </c>
      <c r="R1137" s="4">
        <f>IF(OR(F1136=1, F1136=4, F1136=9,F1136=10,F1136=11), D1136-B1136, IF(OR(F1136=2,F1136=3,F1136=5,F1136=6, F1136=7,F1136=8,F1136=12), B1136-D1136, ""))</f>
        <v>3.1799999999999995E-2</v>
      </c>
      <c r="S1137" s="4">
        <v>5.5438322311328683E-4</v>
      </c>
      <c r="X1137" s="2">
        <f>IF(OR(F1136=1, F1136=3, F1136=4, F1136=5,F1136=9,F1136=10,F1136=11), B1136-E1136, IF(OR(F1136=2, F1136=6, F1136=7,F1136=8,F1136=12), E1136-B1136, ""))</f>
        <v>2.1499999999999998E-2</v>
      </c>
      <c r="Y1137" s="4">
        <v>4.7165043204684971E-3</v>
      </c>
      <c r="AD1137" s="4">
        <f>IF(OR(F1136=1, F1136=3, F1136=4, F1136=5,F1136=9,F1136=10,F1136=11), D1136-C1136, IF(OR(F1136=2, F1136=6, F1136=7,F1136=8,F1136=12), C1136-D1136, ""))</f>
        <v>6.6999999999999976E-3</v>
      </c>
      <c r="AE1137" s="4">
        <v>5.2061330854216575E-3</v>
      </c>
      <c r="AJ1137" s="4">
        <f>IF(OR(F1136=1,F1136=2, F1136=3,F1136=9,F1136=11,F1136=12), C1136-E1136, IF(OR( F1136=4, F1136=5,F1136=6, F1136=7,F1136=8,F1136=10), E1136-C1136, ""))</f>
        <v>4.6600000000000003E-2</v>
      </c>
      <c r="AK1137" s="4">
        <v>6.4754458160126357E-5</v>
      </c>
      <c r="AP1137" s="4">
        <f>IF(OR(F1136=1, F1136=3,F1136=4, F1136=5,F1136=9,F1136=10,F1136=11), D1136-E1136, IF(OR(F1136=2,F1136=6, F1136=7,F1136=8,F1136=12), E1136-D1136, ""))</f>
        <v>5.33E-2</v>
      </c>
      <c r="AQ1137" s="4">
        <v>5.2708875435817839E-3</v>
      </c>
    </row>
    <row r="1138" spans="1:43" x14ac:dyDescent="0.3">
      <c r="A1138" s="1">
        <v>41481</v>
      </c>
      <c r="B1138" s="2">
        <v>-3.5999999999999999E-3</v>
      </c>
      <c r="C1138" s="2">
        <v>-9.1999999999999998E-3</v>
      </c>
      <c r="D1138" s="2">
        <v>-1.4E-2</v>
      </c>
      <c r="E1138" s="2">
        <v>-1.4200000000000001E-2</v>
      </c>
      <c r="F1138">
        <f t="shared" si="52"/>
        <v>7</v>
      </c>
      <c r="G1138">
        <f t="shared" si="53"/>
        <v>2013</v>
      </c>
      <c r="L1138" s="4">
        <f>IF(OR(F1137=1, F1137=3, F1137=4, F1137=5, F1137=6,F1137=9,F1137=10,F1137=11), B1137-C1137, IF(OR(F1137=2, F1137=7,F1137=8,F1137=12), C1137-B1137, ""))</f>
        <v>4.8999999999999998E-3</v>
      </c>
      <c r="M1138" s="4">
        <v>1.0681661986708768E-3</v>
      </c>
      <c r="R1138" s="4">
        <f>IF(OR(F1137=1, F1137=4, F1137=9,F1137=10,F1137=11), D1137-B1137, IF(OR(F1137=2,F1137=3,F1137=5,F1137=6, F1137=7,F1137=8,F1137=12), B1137-D1137, ""))</f>
        <v>-3.9999999999999983E-3</v>
      </c>
      <c r="S1138" s="4">
        <v>6.2333659787944182E-3</v>
      </c>
      <c r="X1138" s="2">
        <f>IF(OR(F1137=1, F1137=3, F1137=4, F1137=5,F1137=9,F1137=10,F1137=11), B1137-E1137, IF(OR(F1137=2, F1137=6, F1137=7,F1137=8,F1137=12), E1137-B1137, ""))</f>
        <v>3.4999999999999996E-3</v>
      </c>
      <c r="Y1138" s="4">
        <v>2.18668427591722E-3</v>
      </c>
      <c r="AD1138" s="4">
        <f>IF(OR(F1137=1, F1137=3, F1137=4, F1137=5,F1137=9,F1137=10,F1137=11), D1137-C1137, IF(OR(F1137=2, F1137=6, F1137=7,F1137=8,F1137=12), C1137-D1137, ""))</f>
        <v>9.0000000000000149E-4</v>
      </c>
      <c r="AE1138" s="4">
        <v>7.3015321774652954E-3</v>
      </c>
      <c r="AJ1138" s="4">
        <f>IF(OR(F1137=1,F1137=2, F1137=3,F1137=9,F1137=11,F1137=12), C1137-E1137, IF(OR( F1137=4, F1137=5,F1137=6, F1137=7,F1137=8,F1137=10), E1137-C1137, ""))</f>
        <v>-1.4000000000000002E-3</v>
      </c>
      <c r="AK1138" s="4">
        <v>1.118518077246343E-3</v>
      </c>
      <c r="AP1138" s="4">
        <f>IF(OR(F1137=1, F1137=3,F1137=4, F1137=5,F1137=9,F1137=10,F1137=11), D1137-E1137, IF(OR(F1137=2,F1137=6, F1137=7,F1137=8,F1137=12), E1137-D1137, ""))</f>
        <v>-4.9999999999999871E-4</v>
      </c>
      <c r="AQ1138" s="4">
        <v>8.420050254711639E-3</v>
      </c>
    </row>
    <row r="1139" spans="1:43" x14ac:dyDescent="0.3">
      <c r="A1139" s="1">
        <v>41484</v>
      </c>
      <c r="B1139" s="2">
        <v>-9.2999999999999992E-3</v>
      </c>
      <c r="C1139" s="2">
        <v>-1.0999999999999999E-2</v>
      </c>
      <c r="D1139" s="2">
        <v>-1.2800000000000001E-2</v>
      </c>
      <c r="E1139" s="2">
        <v>-2.8999999999999998E-3</v>
      </c>
      <c r="F1139">
        <f t="shared" si="52"/>
        <v>7</v>
      </c>
      <c r="G1139">
        <f t="shared" si="53"/>
        <v>2013</v>
      </c>
      <c r="L1139" s="4">
        <f>IF(OR(F1138=1, F1138=3, F1138=4, F1138=5, F1138=6,F1138=9,F1138=10,F1138=11), B1138-C1138, IF(OR(F1138=2, F1138=7,F1138=8,F1138=12), C1138-B1138, ""))</f>
        <v>-5.5999999999999999E-3</v>
      </c>
      <c r="M1139" s="4">
        <v>1.6121121653891561E-3</v>
      </c>
      <c r="R1139" s="4">
        <f>IF(OR(F1138=1, F1138=4, F1138=9,F1138=10,F1138=11), D1138-B1138, IF(OR(F1138=2,F1138=3,F1138=5,F1138=6, F1138=7,F1138=8,F1138=12), B1138-D1138, ""))</f>
        <v>1.04E-2</v>
      </c>
      <c r="S1139" s="4">
        <v>5.8796971017474053E-3</v>
      </c>
      <c r="X1139" s="2">
        <f>IF(OR(F1138=1, F1138=3, F1138=4, F1138=5,F1138=9,F1138=10,F1138=11), B1138-E1138, IF(OR(F1138=2, F1138=6, F1138=7,F1138=8,F1138=12), E1138-B1138, ""))</f>
        <v>-1.0600000000000002E-2</v>
      </c>
      <c r="Y1139" s="4">
        <v>2.5935105817074845E-3</v>
      </c>
      <c r="AD1139" s="4">
        <f>IF(OR(F1138=1, F1138=3, F1138=4, F1138=5,F1138=9,F1138=10,F1138=11), D1138-C1138, IF(OR(F1138=2, F1138=6, F1138=7,F1138=8,F1138=12), C1138-D1138, ""))</f>
        <v>4.8000000000000004E-3</v>
      </c>
      <c r="AE1139" s="4">
        <v>7.4918092671365615E-3</v>
      </c>
      <c r="AJ1139" s="4">
        <f>IF(OR(F1138=1,F1138=2, F1138=3,F1138=9,F1138=11,F1138=12), C1138-E1138, IF(OR( F1138=4, F1138=5,F1138=6, F1138=7,F1138=8,F1138=10), E1138-C1138, ""))</f>
        <v>-5.000000000000001E-3</v>
      </c>
      <c r="AK1139" s="4">
        <v>9.8139841631832841E-4</v>
      </c>
      <c r="AP1139" s="4">
        <f>IF(OR(F1138=1, F1138=3,F1138=4, F1138=5,F1138=9,F1138=10,F1138=11), D1138-E1138, IF(OR(F1138=2,F1138=6, F1138=7,F1138=8,F1138=12), E1138-D1138, ""))</f>
        <v>-2.0000000000000052E-4</v>
      </c>
      <c r="AQ1139" s="4">
        <v>8.4732076834548899E-3</v>
      </c>
    </row>
    <row r="1140" spans="1:43" x14ac:dyDescent="0.3">
      <c r="A1140" s="1">
        <v>41485</v>
      </c>
      <c r="B1140" s="2">
        <v>-1.3100000000000001E-2</v>
      </c>
      <c r="C1140" s="2">
        <v>-5.7999999999999996E-3</v>
      </c>
      <c r="D1140" s="2">
        <v>-1.18E-2</v>
      </c>
      <c r="E1140" s="2">
        <v>-7.7999999999999996E-3</v>
      </c>
      <c r="F1140">
        <f t="shared" si="52"/>
        <v>7</v>
      </c>
      <c r="G1140">
        <f t="shared" si="53"/>
        <v>2013</v>
      </c>
      <c r="L1140" s="4">
        <f>IF(OR(F1139=1, F1139=3, F1139=4, F1139=5, F1139=6,F1139=9,F1139=10,F1139=11), B1139-C1139, IF(OR(F1139=2, F1139=7,F1139=8,F1139=12), C1139-B1139, ""))</f>
        <v>-1.7000000000000001E-3</v>
      </c>
      <c r="M1140" s="4">
        <v>-7.4329845206201842E-3</v>
      </c>
      <c r="R1140" s="4">
        <f>IF(OR(F1139=1, F1139=4, F1139=9,F1139=10,F1139=11), D1139-B1139, IF(OR(F1139=2,F1139=3,F1139=5,F1139=6, F1139=7,F1139=8,F1139=12), B1139-D1139, ""))</f>
        <v>3.5000000000000014E-3</v>
      </c>
      <c r="S1140" s="4">
        <v>1.7888540775036765E-3</v>
      </c>
      <c r="X1140" s="2">
        <f>IF(OR(F1139=1, F1139=3, F1139=4, F1139=5,F1139=9,F1139=10,F1139=11), B1139-E1139, IF(OR(F1139=2, F1139=6, F1139=7,F1139=8,F1139=12), E1139-B1139, ""))</f>
        <v>6.3999999999999994E-3</v>
      </c>
      <c r="Y1140" s="4">
        <v>-7.7698478241397216E-3</v>
      </c>
      <c r="AD1140" s="4">
        <f>IF(OR(F1139=1, F1139=3, F1139=4, F1139=5,F1139=9,F1139=10,F1139=11), D1139-C1139, IF(OR(F1139=2, F1139=6, F1139=7,F1139=8,F1139=12), C1139-D1139, ""))</f>
        <v>1.8000000000000013E-3</v>
      </c>
      <c r="AE1140" s="4">
        <v>-5.6441304431165077E-3</v>
      </c>
      <c r="AJ1140" s="4">
        <f>IF(OR(F1139=1,F1139=2, F1139=3,F1139=9,F1139=11,F1139=12), C1139-E1139, IF(OR( F1139=4, F1139=5,F1139=6, F1139=7,F1139=8,F1139=10), E1139-C1139, ""))</f>
        <v>8.0999999999999996E-3</v>
      </c>
      <c r="AK1140" s="4">
        <v>-3.3686330351953737E-4</v>
      </c>
      <c r="AP1140" s="4">
        <f>IF(OR(F1139=1, F1139=3,F1139=4, F1139=5,F1139=9,F1139=10,F1139=11), D1139-E1139, IF(OR(F1139=2,F1139=6, F1139=7,F1139=8,F1139=12), E1139-D1139, ""))</f>
        <v>9.9000000000000008E-3</v>
      </c>
      <c r="AQ1140" s="4">
        <v>-5.9809937466360451E-3</v>
      </c>
    </row>
    <row r="1141" spans="1:43" x14ac:dyDescent="0.3">
      <c r="A1141" s="1">
        <v>41486</v>
      </c>
      <c r="B1141" s="2">
        <v>-2.3E-3</v>
      </c>
      <c r="C1141" s="2">
        <v>-1.7500000000000002E-2</v>
      </c>
      <c r="D1141" s="2">
        <v>-1.9E-2</v>
      </c>
      <c r="E1141" s="2">
        <v>-1.2500000000000001E-2</v>
      </c>
      <c r="F1141">
        <f t="shared" si="52"/>
        <v>7</v>
      </c>
      <c r="G1141">
        <f t="shared" si="53"/>
        <v>2013</v>
      </c>
      <c r="L1141" s="4">
        <f>IF(OR(F1140=1, F1140=3, F1140=4, F1140=5, F1140=6,F1140=9,F1140=10,F1140=11), B1140-C1140, IF(OR(F1140=2, F1140=7,F1140=8,F1140=12), C1140-B1140, ""))</f>
        <v>7.3000000000000009E-3</v>
      </c>
      <c r="M1141" s="4">
        <v>3.6679675300359607E-4</v>
      </c>
      <c r="R1141" s="4">
        <f>IF(OR(F1140=1, F1140=4, F1140=9,F1140=10,F1140=11), D1140-B1140, IF(OR(F1140=2,F1140=3,F1140=5,F1140=6, F1140=7,F1140=8,F1140=12), B1140-D1140, ""))</f>
        <v>-1.3000000000000008E-3</v>
      </c>
      <c r="S1141" s="4">
        <v>2.5828721322929422E-3</v>
      </c>
      <c r="X1141" s="2">
        <f>IF(OR(F1140=1, F1140=3, F1140=4, F1140=5,F1140=9,F1140=10,F1140=11), B1140-E1140, IF(OR(F1140=2, F1140=6, F1140=7,F1140=8,F1140=12), E1140-B1140, ""))</f>
        <v>5.3000000000000009E-3</v>
      </c>
      <c r="Y1141" s="4">
        <v>1.0944358649661408E-3</v>
      </c>
      <c r="AD1141" s="4">
        <f>IF(OR(F1140=1, F1140=3, F1140=4, F1140=5,F1140=9,F1140=10,F1140=11), D1140-C1140, IF(OR(F1140=2, F1140=6, F1140=7,F1140=8,F1140=12), C1140-D1140, ""))</f>
        <v>6.0000000000000001E-3</v>
      </c>
      <c r="AE1141" s="4">
        <v>2.9496688852965382E-3</v>
      </c>
      <c r="AJ1141" s="4">
        <f>IF(OR(F1140=1,F1140=2, F1140=3,F1140=9,F1140=11,F1140=12), C1140-E1140, IF(OR( F1140=4, F1140=5,F1140=6, F1140=7,F1140=8,F1140=10), E1140-C1140, ""))</f>
        <v>-2E-3</v>
      </c>
      <c r="AK1141" s="4">
        <v>7.2763911196254468E-4</v>
      </c>
      <c r="AP1141" s="4">
        <f>IF(OR(F1140=1, F1140=3,F1140=4, F1140=5,F1140=9,F1140=10,F1140=11), D1140-E1140, IF(OR(F1140=2,F1140=6, F1140=7,F1140=8,F1140=12), E1140-D1140, ""))</f>
        <v>4.0000000000000001E-3</v>
      </c>
      <c r="AQ1141" s="4">
        <v>3.6773079972590829E-3</v>
      </c>
    </row>
    <row r="1142" spans="1:43" x14ac:dyDescent="0.3">
      <c r="A1142" s="1">
        <v>41487</v>
      </c>
      <c r="B1142" s="2">
        <v>-2.5000000000000001E-3</v>
      </c>
      <c r="C1142" s="2">
        <v>1.3599999999999999E-2</v>
      </c>
      <c r="D1142" s="2">
        <v>1.2699999999999999E-2</v>
      </c>
      <c r="E1142" s="2">
        <v>-1E-4</v>
      </c>
      <c r="F1142">
        <f t="shared" si="52"/>
        <v>8</v>
      </c>
      <c r="G1142">
        <f t="shared" si="53"/>
        <v>2013</v>
      </c>
      <c r="L1142" s="4">
        <f>IF(OR(F1141=1, F1141=3, F1141=4, F1141=5, F1141=6,F1141=9,F1141=10,F1141=11), B1141-C1141, IF(OR(F1141=2, F1141=7,F1141=8,F1141=12), C1141-B1141, ""))</f>
        <v>-1.5200000000000002E-2</v>
      </c>
      <c r="M1142" s="4">
        <v>2.8240359019866077E-3</v>
      </c>
      <c r="R1142" s="4">
        <f>IF(OR(F1141=1, F1141=4, F1141=9,F1141=10,F1141=11), D1141-B1141, IF(OR(F1141=2,F1141=3,F1141=5,F1141=6, F1141=7,F1141=8,F1141=12), B1141-D1141, ""))</f>
        <v>1.67E-2</v>
      </c>
      <c r="S1142" s="4">
        <v>-1.266134316526512E-3</v>
      </c>
      <c r="X1142" s="2">
        <f>IF(OR(F1141=1, F1141=3, F1141=4, F1141=5,F1141=9,F1141=10,F1141=11), B1141-E1141, IF(OR(F1141=2, F1141=6, F1141=7,F1141=8,F1141=12), E1141-B1141, ""))</f>
        <v>-1.0200000000000001E-2</v>
      </c>
      <c r="Y1142" s="4">
        <v>3.8811696978517853E-3</v>
      </c>
      <c r="AD1142" s="4">
        <f>IF(OR(F1141=1, F1141=3, F1141=4, F1141=5,F1141=9,F1141=10,F1141=11), D1141-C1141, IF(OR(F1141=2, F1141=6, F1141=7,F1141=8,F1141=12), C1141-D1141, ""))</f>
        <v>1.4999999999999979E-3</v>
      </c>
      <c r="AE1142" s="4">
        <v>1.5579015854600958E-3</v>
      </c>
      <c r="AJ1142" s="4">
        <f>IF(OR(F1141=1,F1141=2, F1141=3,F1141=9,F1141=11,F1141=12), C1141-E1141, IF(OR( F1141=4, F1141=5,F1141=6, F1141=7,F1141=8,F1141=10), E1141-C1141, ""))</f>
        <v>5.000000000000001E-3</v>
      </c>
      <c r="AK1142" s="4">
        <v>1.0571337958651776E-3</v>
      </c>
      <c r="AP1142" s="4">
        <f>IF(OR(F1141=1, F1141=3,F1141=4, F1141=5,F1141=9,F1141=10,F1141=11), D1141-E1141, IF(OR(F1141=2,F1141=6, F1141=7,F1141=8,F1141=12), E1141-D1141, ""))</f>
        <v>6.4999999999999988E-3</v>
      </c>
      <c r="AQ1142" s="4">
        <v>2.6150353813252734E-3</v>
      </c>
    </row>
    <row r="1143" spans="1:43" x14ac:dyDescent="0.3">
      <c r="A1143" s="1">
        <v>41488</v>
      </c>
      <c r="B1143" s="2">
        <v>-8.6999999999999994E-3</v>
      </c>
      <c r="C1143" s="2">
        <v>-9.7000000000000003E-3</v>
      </c>
      <c r="D1143" s="2">
        <v>-1.43E-2</v>
      </c>
      <c r="E1143" s="2">
        <v>-1.5E-3</v>
      </c>
      <c r="F1143">
        <f t="shared" si="52"/>
        <v>8</v>
      </c>
      <c r="G1143">
        <f t="shared" si="53"/>
        <v>2013</v>
      </c>
      <c r="L1143" s="4">
        <f>IF(OR(F1142=1, F1142=3, F1142=4, F1142=5, F1142=6,F1142=9,F1142=10,F1142=11), B1142-C1142, IF(OR(F1142=2, F1142=7,F1142=8,F1142=12), C1142-B1142, ""))</f>
        <v>1.61E-2</v>
      </c>
      <c r="M1143" s="4">
        <v>-8.1611516307952305E-3</v>
      </c>
      <c r="R1143" s="4">
        <f>IF(OR(F1142=1, F1142=4, F1142=9,F1142=10,F1142=11), D1142-B1142, IF(OR(F1142=2,F1142=3,F1142=5,F1142=6, F1142=7,F1142=8,F1142=12), B1142-D1142, ""))</f>
        <v>-1.52E-2</v>
      </c>
      <c r="S1143" s="4">
        <v>3.7234415397937332E-3</v>
      </c>
      <c r="X1143" s="2">
        <f>IF(OR(F1142=1, F1142=3, F1142=4, F1142=5,F1142=9,F1142=10,F1142=11), B1142-E1142, IF(OR(F1142=2, F1142=6, F1142=7,F1142=8,F1142=12), E1142-B1142, ""))</f>
        <v>2.4000000000000002E-3</v>
      </c>
      <c r="Y1143" s="4">
        <v>-8.3392960341205566E-3</v>
      </c>
      <c r="AD1143" s="4">
        <f>IF(OR(F1142=1, F1142=3, F1142=4, F1142=5,F1142=9,F1142=10,F1142=11), D1142-C1142, IF(OR(F1142=2, F1142=6, F1142=7,F1142=8,F1142=12), C1142-D1142, ""))</f>
        <v>8.9999999999999976E-4</v>
      </c>
      <c r="AE1143" s="4">
        <v>-4.4377100910014972E-3</v>
      </c>
      <c r="AJ1143" s="4">
        <f>IF(OR(F1142=1,F1142=2, F1142=3,F1142=9,F1142=11,F1142=12), C1142-E1142, IF(OR( F1142=4, F1142=5,F1142=6, F1142=7,F1142=8,F1142=10), E1142-C1142, ""))</f>
        <v>-1.3699999999999999E-2</v>
      </c>
      <c r="AK1143" s="4">
        <v>-1.7814440332532613E-4</v>
      </c>
      <c r="AP1143" s="4">
        <f>IF(OR(F1142=1, F1142=3,F1142=4, F1142=5,F1142=9,F1142=10,F1142=11), D1142-E1142, IF(OR(F1142=2,F1142=6, F1142=7,F1142=8,F1142=12), E1142-D1142, ""))</f>
        <v>-1.2799999999999999E-2</v>
      </c>
      <c r="AQ1143" s="4">
        <v>-4.6158544943268234E-3</v>
      </c>
    </row>
    <row r="1144" spans="1:43" x14ac:dyDescent="0.3">
      <c r="A1144" s="1">
        <v>41491</v>
      </c>
      <c r="B1144" s="2">
        <v>1.2999999999999999E-3</v>
      </c>
      <c r="C1144" s="2">
        <v>6.7999999999999996E-3</v>
      </c>
      <c r="D1144" s="2">
        <v>9.7000000000000003E-3</v>
      </c>
      <c r="E1144" s="2">
        <v>-7.9000000000000008E-3</v>
      </c>
      <c r="F1144">
        <f t="shared" si="52"/>
        <v>8</v>
      </c>
      <c r="G1144">
        <f t="shared" si="53"/>
        <v>2013</v>
      </c>
      <c r="L1144" s="4">
        <f>IF(OR(F1143=1, F1143=3, F1143=4, F1143=5, F1143=6,F1143=9,F1143=10,F1143=11), B1143-C1143, IF(OR(F1143=2, F1143=7,F1143=8,F1143=12), C1143-B1143, ""))</f>
        <v>-1.0000000000000009E-3</v>
      </c>
      <c r="M1144" s="4">
        <v>1.4184402785274247E-2</v>
      </c>
      <c r="R1144" s="4">
        <f>IF(OR(F1143=1, F1143=4, F1143=9,F1143=10,F1143=11), D1143-B1143, IF(OR(F1143=2,F1143=3,F1143=5,F1143=6, F1143=7,F1143=8,F1143=12), B1143-D1143, ""))</f>
        <v>5.6000000000000008E-3</v>
      </c>
      <c r="S1144" s="4">
        <v>-6.0098645053271831E-3</v>
      </c>
      <c r="X1144" s="2">
        <f>IF(OR(F1143=1, F1143=3, F1143=4, F1143=5,F1143=9,F1143=10,F1143=11), B1143-E1143, IF(OR(F1143=2, F1143=6, F1143=7,F1143=8,F1143=12), E1143-B1143, ""))</f>
        <v>7.1999999999999998E-3</v>
      </c>
      <c r="Y1144" s="4">
        <v>1.4131497461563135E-2</v>
      </c>
      <c r="AD1144" s="4">
        <f>IF(OR(F1143=1, F1143=3, F1143=4, F1143=5,F1143=9,F1143=10,F1143=11), D1143-C1143, IF(OR(F1143=2, F1143=6, F1143=7,F1143=8,F1143=12), C1143-D1143, ""))</f>
        <v>4.5999999999999999E-3</v>
      </c>
      <c r="AE1144" s="4">
        <v>8.1745382799470641E-3</v>
      </c>
      <c r="AJ1144" s="4">
        <f>IF(OR(F1143=1,F1143=2, F1143=3,F1143=9,F1143=11,F1143=12), C1143-E1143, IF(OR( F1143=4, F1143=5,F1143=6, F1143=7,F1143=8,F1143=10), E1143-C1143, ""))</f>
        <v>8.2000000000000007E-3</v>
      </c>
      <c r="AK1144" s="4">
        <v>-5.2905323711112395E-5</v>
      </c>
      <c r="AP1144" s="4">
        <f>IF(OR(F1143=1, F1143=3,F1143=4, F1143=5,F1143=9,F1143=10,F1143=11), D1143-E1143, IF(OR(F1143=2,F1143=6, F1143=7,F1143=8,F1143=12), E1143-D1143, ""))</f>
        <v>1.2800000000000001E-2</v>
      </c>
      <c r="AQ1144" s="4">
        <v>8.1216329562359517E-3</v>
      </c>
    </row>
    <row r="1145" spans="1:43" x14ac:dyDescent="0.3">
      <c r="A1145" s="1">
        <v>41492</v>
      </c>
      <c r="B1145" s="2">
        <v>-2.52E-2</v>
      </c>
      <c r="C1145" s="2">
        <v>-4.1200000000000001E-2</v>
      </c>
      <c r="D1145" s="2">
        <v>-3.8800000000000001E-2</v>
      </c>
      <c r="E1145" s="2">
        <v>1E-3</v>
      </c>
      <c r="F1145">
        <f t="shared" si="52"/>
        <v>8</v>
      </c>
      <c r="G1145">
        <f t="shared" si="53"/>
        <v>2013</v>
      </c>
      <c r="L1145" s="4">
        <f>IF(OR(F1144=1, F1144=3, F1144=4, F1144=5, F1144=6,F1144=9,F1144=10,F1144=11), B1144-C1144, IF(OR(F1144=2, F1144=7,F1144=8,F1144=12), C1144-B1144, ""))</f>
        <v>5.4999999999999997E-3</v>
      </c>
      <c r="M1145" s="4">
        <v>2.3662050136862532E-4</v>
      </c>
      <c r="R1145" s="4">
        <f>IF(OR(F1144=1, F1144=4, F1144=9,F1144=10,F1144=11), D1144-B1144, IF(OR(F1144=2,F1144=3,F1144=5,F1144=6, F1144=7,F1144=8,F1144=12), B1144-D1144, ""))</f>
        <v>-8.4000000000000012E-3</v>
      </c>
      <c r="S1145" s="4">
        <v>-1.2210305057455094E-3</v>
      </c>
      <c r="X1145" s="2">
        <f>IF(OR(F1144=1, F1144=3, F1144=4, F1144=5,F1144=9,F1144=10,F1144=11), B1144-E1144, IF(OR(F1144=2, F1144=6, F1144=7,F1144=8,F1144=12), E1144-B1144, ""))</f>
        <v>-9.1999999999999998E-3</v>
      </c>
      <c r="Y1145" s="4">
        <v>3.2044963494433192E-4</v>
      </c>
      <c r="AD1145" s="4">
        <f>IF(OR(F1144=1, F1144=3, F1144=4, F1144=5,F1144=9,F1144=10,F1144=11), D1144-C1144, IF(OR(F1144=2, F1144=6, F1144=7,F1144=8,F1144=12), C1144-D1144, ""))</f>
        <v>-2.9000000000000007E-3</v>
      </c>
      <c r="AE1145" s="4">
        <v>-9.8441000437688407E-4</v>
      </c>
      <c r="AJ1145" s="4">
        <f>IF(OR(F1144=1,F1144=2, F1144=3,F1144=9,F1144=11,F1144=12), C1144-E1144, IF(OR( F1144=4, F1144=5,F1144=6, F1144=7,F1144=8,F1144=10), E1144-C1144, ""))</f>
        <v>-1.4700000000000001E-2</v>
      </c>
      <c r="AK1145" s="4">
        <v>8.3829133575706594E-5</v>
      </c>
      <c r="AP1145" s="4">
        <f>IF(OR(F1144=1, F1144=3,F1144=4, F1144=5,F1144=9,F1144=10,F1144=11), D1144-E1144, IF(OR(F1144=2,F1144=6, F1144=7,F1144=8,F1144=12), E1144-D1144, ""))</f>
        <v>-1.7600000000000001E-2</v>
      </c>
      <c r="AQ1145" s="4">
        <v>-9.0058087080117748E-4</v>
      </c>
    </row>
    <row r="1146" spans="1:43" x14ac:dyDescent="0.3">
      <c r="A1146" s="1">
        <v>41493</v>
      </c>
      <c r="B1146" s="2">
        <v>-4.1999999999999997E-3</v>
      </c>
      <c r="C1146" s="2">
        <v>-3.8E-3</v>
      </c>
      <c r="D1146" s="2">
        <v>5.5999999999999999E-3</v>
      </c>
      <c r="E1146" s="2">
        <v>-2.3400000000000001E-2</v>
      </c>
      <c r="F1146">
        <f t="shared" si="52"/>
        <v>8</v>
      </c>
      <c r="G1146">
        <f t="shared" si="53"/>
        <v>2013</v>
      </c>
      <c r="L1146" s="4">
        <f>IF(OR(F1145=1, F1145=3, F1145=4, F1145=5, F1145=6,F1145=9,F1145=10,F1145=11), B1145-C1145, IF(OR(F1145=2, F1145=7,F1145=8,F1145=12), C1145-B1145, ""))</f>
        <v>-1.6E-2</v>
      </c>
      <c r="M1146" s="4">
        <v>-1.0502276913503411E-3</v>
      </c>
      <c r="R1146" s="4">
        <f>IF(OR(F1145=1, F1145=4, F1145=9,F1145=10,F1145=11), D1145-B1145, IF(OR(F1145=2,F1145=3,F1145=5,F1145=6, F1145=7,F1145=8,F1145=12), B1145-D1145, ""))</f>
        <v>1.3600000000000001E-2</v>
      </c>
      <c r="S1146" s="4">
        <v>-4.3409488145295487E-3</v>
      </c>
      <c r="X1146" s="2">
        <f>IF(OR(F1145=1, F1145=3, F1145=4, F1145=5,F1145=9,F1145=10,F1145=11), B1145-E1145, IF(OR(F1145=2, F1145=6, F1145=7,F1145=8,F1145=12), E1145-B1145, ""))</f>
        <v>2.6200000000000001E-2</v>
      </c>
      <c r="Y1146" s="4">
        <v>-1.6786031071182616E-3</v>
      </c>
      <c r="AD1146" s="4">
        <f>IF(OR(F1145=1, F1145=3, F1145=4, F1145=5,F1145=9,F1145=10,F1145=11), D1145-C1145, IF(OR(F1145=2, F1145=6, F1145=7,F1145=8,F1145=12), C1145-D1145, ""))</f>
        <v>-2.3999999999999994E-3</v>
      </c>
      <c r="AE1146" s="4">
        <v>-5.3911765058798893E-3</v>
      </c>
      <c r="AJ1146" s="4">
        <f>IF(OR(F1145=1,F1145=2, F1145=3,F1145=9,F1145=11,F1145=12), C1145-E1145, IF(OR( F1145=4, F1145=5,F1145=6, F1145=7,F1145=8,F1145=10), E1145-C1145, ""))</f>
        <v>4.2200000000000001E-2</v>
      </c>
      <c r="AK1146" s="4">
        <v>-6.2837541576792055E-4</v>
      </c>
      <c r="AP1146" s="4">
        <f>IF(OR(F1145=1, F1145=3,F1145=4, F1145=5,F1145=9,F1145=10,F1145=11), D1145-E1145, IF(OR(F1145=2,F1145=6, F1145=7,F1145=8,F1145=12), E1145-D1145, ""))</f>
        <v>3.9800000000000002E-2</v>
      </c>
      <c r="AQ1146" s="4">
        <v>-6.0195519216478099E-3</v>
      </c>
    </row>
    <row r="1147" spans="1:43" x14ac:dyDescent="0.3">
      <c r="A1147" s="1">
        <v>41494</v>
      </c>
      <c r="B1147" s="2">
        <v>8.3999999999999995E-3</v>
      </c>
      <c r="C1147" s="2">
        <v>1.12E-2</v>
      </c>
      <c r="D1147" s="2">
        <v>6.1000000000000004E-3</v>
      </c>
      <c r="E1147" s="2">
        <v>-3.5999999999999999E-3</v>
      </c>
      <c r="F1147">
        <f t="shared" si="52"/>
        <v>8</v>
      </c>
      <c r="G1147">
        <f t="shared" si="53"/>
        <v>2013</v>
      </c>
      <c r="L1147" s="4">
        <f>IF(OR(F1146=1, F1146=3, F1146=4, F1146=5, F1146=6,F1146=9,F1146=10,F1146=11), B1146-C1146, IF(OR(F1146=2, F1146=7,F1146=8,F1146=12), C1146-B1146, ""))</f>
        <v>3.9999999999999975E-4</v>
      </c>
      <c r="M1147" s="4">
        <v>1.4538090184307816E-3</v>
      </c>
      <c r="R1147" s="4">
        <f>IF(OR(F1146=1, F1146=4, F1146=9,F1146=10,F1146=11), D1146-B1146, IF(OR(F1146=2,F1146=3,F1146=5,F1146=6, F1146=7,F1146=8,F1146=12), B1146-D1146, ""))</f>
        <v>-9.7999999999999997E-3</v>
      </c>
      <c r="S1147" s="4">
        <v>1.9342163372449274E-4</v>
      </c>
      <c r="X1147" s="2">
        <f>IF(OR(F1146=1, F1146=3, F1146=4, F1146=5,F1146=9,F1146=10,F1146=11), B1146-E1146, IF(OR(F1146=2, F1146=6, F1146=7,F1146=8,F1146=12), E1146-B1146, ""))</f>
        <v>-1.9200000000000002E-2</v>
      </c>
      <c r="Y1147" s="4">
        <v>2.2981699621501895E-3</v>
      </c>
      <c r="AD1147" s="4">
        <f>IF(OR(F1146=1, F1146=3, F1146=4, F1146=5,F1146=9,F1146=10,F1146=11), D1146-C1146, IF(OR(F1146=2, F1146=6, F1146=7,F1146=8,F1146=12), C1146-D1146, ""))</f>
        <v>-9.4000000000000004E-3</v>
      </c>
      <c r="AE1147" s="4">
        <v>1.6472306521552744E-3</v>
      </c>
      <c r="AJ1147" s="4">
        <f>IF(OR(F1146=1,F1146=2, F1146=3,F1146=9,F1146=11,F1146=12), C1146-E1146, IF(OR( F1146=4, F1146=5,F1146=6, F1146=7,F1146=8,F1146=10), E1146-C1146, ""))</f>
        <v>-1.9599999999999999E-2</v>
      </c>
      <c r="AK1147" s="4">
        <v>8.443609437194079E-4</v>
      </c>
      <c r="AP1147" s="4">
        <f>IF(OR(F1146=1, F1146=3,F1146=4, F1146=5,F1146=9,F1146=10,F1146=11), D1146-E1146, IF(OR(F1146=2,F1146=6, F1146=7,F1146=8,F1146=12), E1146-D1146, ""))</f>
        <v>-2.9000000000000001E-2</v>
      </c>
      <c r="AQ1147" s="4">
        <v>2.4915915958746825E-3</v>
      </c>
    </row>
    <row r="1148" spans="1:43" x14ac:dyDescent="0.3">
      <c r="A1148" s="1">
        <v>41498</v>
      </c>
      <c r="B1148" s="2">
        <v>8.3999999999999995E-3</v>
      </c>
      <c r="C1148" s="2">
        <v>-5.9999999999999995E-4</v>
      </c>
      <c r="D1148" s="2">
        <v>-1.0699999999999999E-2</v>
      </c>
      <c r="E1148" s="2">
        <v>6.7000000000000002E-3</v>
      </c>
      <c r="F1148">
        <f t="shared" si="52"/>
        <v>8</v>
      </c>
      <c r="G1148">
        <f t="shared" si="53"/>
        <v>2013</v>
      </c>
      <c r="L1148" s="4">
        <f>IF(OR(F1147=1, F1147=3, F1147=4, F1147=5, F1147=6,F1147=9,F1147=10,F1147=11), B1147-C1147, IF(OR(F1147=2, F1147=7,F1147=8,F1147=12), C1147-B1147, ""))</f>
        <v>2.8000000000000004E-3</v>
      </c>
      <c r="M1148" s="4">
        <v>3.2479454471144218E-3</v>
      </c>
      <c r="R1148" s="4">
        <f>IF(OR(F1147=1, F1147=4, F1147=9,F1147=10,F1147=11), D1147-B1147, IF(OR(F1147=2,F1147=3,F1147=5,F1147=6, F1147=7,F1147=8,F1147=12), B1147-D1147, ""))</f>
        <v>2.2999999999999991E-3</v>
      </c>
      <c r="S1148" s="4">
        <v>6.3905878061857116E-4</v>
      </c>
      <c r="X1148" s="2">
        <f>IF(OR(F1147=1, F1147=3, F1147=4, F1147=5,F1147=9,F1147=10,F1147=11), B1147-E1147, IF(OR(F1147=2, F1147=6, F1147=7,F1147=8,F1147=12), E1147-B1147, ""))</f>
        <v>-1.2E-2</v>
      </c>
      <c r="Y1148" s="4">
        <v>4.5948225051733321E-3</v>
      </c>
      <c r="AD1148" s="4">
        <f>IF(OR(F1147=1, F1147=3, F1147=4, F1147=5,F1147=9,F1147=10,F1147=11), D1147-C1147, IF(OR(F1147=2, F1147=6, F1147=7,F1147=8,F1147=12), C1147-D1147, ""))</f>
        <v>5.0999999999999995E-3</v>
      </c>
      <c r="AE1148" s="4">
        <v>3.8870042277329929E-3</v>
      </c>
      <c r="AJ1148" s="4">
        <f>IF(OR(F1147=1,F1147=2, F1147=3,F1147=9,F1147=11,F1147=12), C1147-E1147, IF(OR( F1147=4, F1147=5,F1147=6, F1147=7,F1147=8,F1147=10), E1147-C1147, ""))</f>
        <v>-1.4800000000000001E-2</v>
      </c>
      <c r="AK1148" s="4">
        <v>1.3468770580589103E-3</v>
      </c>
      <c r="AP1148" s="4">
        <f>IF(OR(F1147=1, F1147=3,F1147=4, F1147=5,F1147=9,F1147=10,F1147=11), D1147-E1147, IF(OR(F1147=2,F1147=6, F1147=7,F1147=8,F1147=12), E1147-D1147, ""))</f>
        <v>-9.7000000000000003E-3</v>
      </c>
      <c r="AQ1148" s="4">
        <v>5.2338812857919033E-3</v>
      </c>
    </row>
    <row r="1149" spans="1:43" x14ac:dyDescent="0.3">
      <c r="A1149" s="1">
        <v>41499</v>
      </c>
      <c r="B1149" s="2">
        <v>1.55E-2</v>
      </c>
      <c r="C1149" s="2">
        <v>2.87E-2</v>
      </c>
      <c r="D1149" s="2">
        <v>2.8199999999999999E-2</v>
      </c>
      <c r="E1149" s="2">
        <v>8.3999999999999995E-3</v>
      </c>
      <c r="F1149">
        <f t="shared" si="52"/>
        <v>8</v>
      </c>
      <c r="G1149">
        <f t="shared" si="53"/>
        <v>2013</v>
      </c>
      <c r="L1149" s="4">
        <f>IF(OR(F1148=1, F1148=3, F1148=4, F1148=5, F1148=6,F1148=9,F1148=10,F1148=11), B1148-C1148, IF(OR(F1148=2, F1148=7,F1148=8,F1148=12), C1148-B1148, ""))</f>
        <v>-8.9999999999999993E-3</v>
      </c>
      <c r="M1149" s="4">
        <v>-1.3192577169723737E-3</v>
      </c>
      <c r="R1149" s="4">
        <f>IF(OR(F1148=1, F1148=4, F1148=9,F1148=10,F1148=11), D1148-B1148, IF(OR(F1148=2,F1148=3,F1148=5,F1148=6, F1148=7,F1148=8,F1148=12), B1148-D1148, ""))</f>
        <v>1.9099999999999999E-2</v>
      </c>
      <c r="S1149" s="4">
        <v>1.8097263313778976E-3</v>
      </c>
      <c r="X1149" s="2">
        <f>IF(OR(F1148=1, F1148=3, F1148=4, F1148=5,F1148=9,F1148=10,F1148=11), B1148-E1148, IF(OR(F1148=2, F1148=6, F1148=7,F1148=8,F1148=12), E1148-B1148, ""))</f>
        <v>-1.6999999999999993E-3</v>
      </c>
      <c r="Y1149" s="4">
        <v>4.3336555692102211E-4</v>
      </c>
      <c r="AD1149" s="4">
        <f>IF(OR(F1148=1, F1148=3, F1148=4, F1148=5,F1148=9,F1148=10,F1148=11), D1148-C1148, IF(OR(F1148=2, F1148=6, F1148=7,F1148=8,F1148=12), C1148-D1148, ""))</f>
        <v>1.01E-2</v>
      </c>
      <c r="AE1149" s="4">
        <v>4.9046861440552383E-4</v>
      </c>
      <c r="AJ1149" s="4">
        <f>IF(OR(F1148=1,F1148=2, F1148=3,F1148=9,F1148=11,F1148=12), C1148-E1148, IF(OR( F1148=4, F1148=5,F1148=6, F1148=7,F1148=8,F1148=10), E1148-C1148, ""))</f>
        <v>7.3000000000000001E-3</v>
      </c>
      <c r="AK1149" s="4">
        <v>1.7526232738933958E-3</v>
      </c>
      <c r="AP1149" s="4">
        <f>IF(OR(F1148=1, F1148=3,F1148=4, F1148=5,F1148=9,F1148=10,F1148=11), D1148-E1148, IF(OR(F1148=2,F1148=6, F1148=7,F1148=8,F1148=12), E1148-D1148, ""))</f>
        <v>1.7399999999999999E-2</v>
      </c>
      <c r="AQ1149" s="4">
        <v>2.2430918882989197E-3</v>
      </c>
    </row>
    <row r="1150" spans="1:43" x14ac:dyDescent="0.3">
      <c r="A1150" s="1">
        <v>41500</v>
      </c>
      <c r="B1150" s="2">
        <v>7.4999999999999997E-3</v>
      </c>
      <c r="C1150" s="2">
        <v>1.4E-3</v>
      </c>
      <c r="D1150" s="2">
        <v>4.1000000000000003E-3</v>
      </c>
      <c r="E1150" s="2">
        <v>1.49E-2</v>
      </c>
      <c r="F1150">
        <f t="shared" si="52"/>
        <v>8</v>
      </c>
      <c r="G1150">
        <f t="shared" si="53"/>
        <v>2013</v>
      </c>
      <c r="L1150" s="4">
        <f>IF(OR(F1149=1, F1149=3, F1149=4, F1149=5, F1149=6,F1149=9,F1149=10,F1149=11), B1149-C1149, IF(OR(F1149=2, F1149=7,F1149=8,F1149=12), C1149-B1149, ""))</f>
        <v>1.32E-2</v>
      </c>
      <c r="M1150" s="4">
        <v>9.1972689909324973E-3</v>
      </c>
      <c r="R1150" s="4">
        <f>IF(OR(F1149=1, F1149=4, F1149=9,F1149=10,F1149=11), D1149-B1149, IF(OR(F1149=2,F1149=3,F1149=5,F1149=6, F1149=7,F1149=8,F1149=12), B1149-D1149, ""))</f>
        <v>-1.2699999999999999E-2</v>
      </c>
      <c r="S1150" s="4">
        <v>-7.3320995464228045E-4</v>
      </c>
      <c r="X1150" s="2">
        <f>IF(OR(F1149=1, F1149=3, F1149=4, F1149=5,F1149=9,F1149=10,F1149=11), B1149-E1149, IF(OR(F1149=2, F1149=6, F1149=7,F1149=8,F1149=12), E1149-B1149, ""))</f>
        <v>-7.1000000000000004E-3</v>
      </c>
      <c r="Y1150" s="4">
        <v>9.5891510503739487E-3</v>
      </c>
      <c r="AD1150" s="4">
        <f>IF(OR(F1149=1, F1149=3, F1149=4, F1149=5,F1149=9,F1149=10,F1149=11), D1149-C1149, IF(OR(F1149=2, F1149=6, F1149=7,F1149=8,F1149=12), C1149-D1149, ""))</f>
        <v>5.0000000000000044E-4</v>
      </c>
      <c r="AE1150" s="4">
        <v>8.4640590362902168E-3</v>
      </c>
      <c r="AJ1150" s="4">
        <f>IF(OR(F1149=1,F1149=2, F1149=3,F1149=9,F1149=11,F1149=12), C1149-E1149, IF(OR( F1149=4, F1149=5,F1149=6, F1149=7,F1149=8,F1149=10), E1149-C1149, ""))</f>
        <v>-2.0299999999999999E-2</v>
      </c>
      <c r="AK1150" s="4">
        <v>3.9188205944145141E-4</v>
      </c>
      <c r="AP1150" s="4">
        <f>IF(OR(F1149=1, F1149=3,F1149=4, F1149=5,F1149=9,F1149=10,F1149=11), D1149-E1149, IF(OR(F1149=2,F1149=6, F1149=7,F1149=8,F1149=12), E1149-D1149, ""))</f>
        <v>-1.9799999999999998E-2</v>
      </c>
      <c r="AQ1150" s="4">
        <v>8.8559410957316682E-3</v>
      </c>
    </row>
    <row r="1151" spans="1:43" x14ac:dyDescent="0.3">
      <c r="A1151" s="1">
        <v>41502</v>
      </c>
      <c r="B1151" s="2">
        <v>-4.0800000000000003E-2</v>
      </c>
      <c r="C1151" s="2">
        <v>-5.2699999999999997E-2</v>
      </c>
      <c r="D1151" s="2">
        <v>-5.74E-2</v>
      </c>
      <c r="E1151" s="2">
        <v>7.1999999999999998E-3</v>
      </c>
      <c r="F1151">
        <f t="shared" si="52"/>
        <v>8</v>
      </c>
      <c r="G1151">
        <f t="shared" si="53"/>
        <v>2013</v>
      </c>
      <c r="L1151" s="4">
        <f>IF(OR(F1150=1, F1150=3, F1150=4, F1150=5, F1150=6,F1150=9,F1150=10,F1150=11), B1150-C1150, IF(OR(F1150=2, F1150=7,F1150=8,F1150=12), C1150-B1150, ""))</f>
        <v>-6.0999999999999995E-3</v>
      </c>
      <c r="M1151" s="4">
        <v>5.6761449322227896E-3</v>
      </c>
      <c r="R1151" s="4">
        <f>IF(OR(F1150=1, F1150=4, F1150=9,F1150=10,F1150=11), D1150-B1150, IF(OR(F1150=2,F1150=3,F1150=5,F1150=6, F1150=7,F1150=8,F1150=12), B1150-D1150, ""))</f>
        <v>3.3999999999999994E-3</v>
      </c>
      <c r="S1151" s="4">
        <v>5.3111021066380975E-3</v>
      </c>
      <c r="X1151" s="2">
        <f>IF(OR(F1150=1, F1150=3, F1150=4, F1150=5,F1150=9,F1150=10,F1150=11), B1150-E1150, IF(OR(F1150=2, F1150=6, F1150=7,F1150=8,F1150=12), E1150-B1150, ""))</f>
        <v>7.4000000000000003E-3</v>
      </c>
      <c r="Y1151" s="4">
        <v>3.7410237659708653E-3</v>
      </c>
      <c r="AD1151" s="4">
        <f>IF(OR(F1150=1, F1150=3, F1150=4, F1150=5,F1150=9,F1150=10,F1150=11), D1150-C1150, IF(OR(F1150=2, F1150=6, F1150=7,F1150=8,F1150=12), C1150-D1150, ""))</f>
        <v>-2.7000000000000001E-3</v>
      </c>
      <c r="AE1151" s="4">
        <v>1.0987247038860887E-2</v>
      </c>
      <c r="AJ1151" s="4">
        <f>IF(OR(F1150=1,F1150=2, F1150=3,F1150=9,F1150=11,F1150=12), C1150-E1150, IF(OR( F1150=4, F1150=5,F1150=6, F1150=7,F1150=8,F1150=10), E1150-C1150, ""))</f>
        <v>1.35E-2</v>
      </c>
      <c r="AK1151" s="4">
        <v>-1.9351211662519243E-3</v>
      </c>
      <c r="AP1151" s="4">
        <f>IF(OR(F1150=1, F1150=3,F1150=4, F1150=5,F1150=9,F1150=10,F1150=11), D1150-E1150, IF(OR(F1150=2,F1150=6, F1150=7,F1150=8,F1150=12), E1150-D1150, ""))</f>
        <v>1.0800000000000001E-2</v>
      </c>
      <c r="AQ1151" s="4">
        <v>9.0521258726089637E-3</v>
      </c>
    </row>
    <row r="1152" spans="1:43" x14ac:dyDescent="0.3">
      <c r="A1152" s="1">
        <v>41505</v>
      </c>
      <c r="B1152" s="2">
        <v>-1.6899999999999998E-2</v>
      </c>
      <c r="C1152" s="2">
        <v>-2.3800000000000002E-2</v>
      </c>
      <c r="D1152" s="2">
        <v>-3.2399999999999998E-2</v>
      </c>
      <c r="E1152" s="2">
        <v>-3.9699999999999999E-2</v>
      </c>
      <c r="F1152">
        <f t="shared" si="52"/>
        <v>8</v>
      </c>
      <c r="G1152">
        <f t="shared" si="53"/>
        <v>2013</v>
      </c>
      <c r="L1152" s="4">
        <f>IF(OR(F1151=1, F1151=3, F1151=4, F1151=5, F1151=6,F1151=9,F1151=10,F1151=11), B1151-C1151, IF(OR(F1151=2, F1151=7,F1151=8,F1151=12), C1151-B1151, ""))</f>
        <v>-1.1899999999999994E-2</v>
      </c>
      <c r="M1152" s="4">
        <v>-1.737203404218499E-2</v>
      </c>
      <c r="R1152" s="4">
        <f>IF(OR(F1151=1, F1151=4, F1151=9,F1151=10,F1151=11), D1151-B1151, IF(OR(F1151=2,F1151=3,F1151=5,F1151=6, F1151=7,F1151=8,F1151=12), B1151-D1151, ""))</f>
        <v>1.6599999999999997E-2</v>
      </c>
      <c r="S1152" s="4">
        <v>1.6490395645448949E-3</v>
      </c>
      <c r="X1152" s="2">
        <f>IF(OR(F1151=1, F1151=3, F1151=4, F1151=5,F1151=9,F1151=10,F1151=11), B1151-E1151, IF(OR(F1151=2, F1151=6, F1151=7,F1151=8,F1151=12), E1151-B1151, ""))</f>
        <v>4.8000000000000001E-2</v>
      </c>
      <c r="Y1152" s="4">
        <v>-1.686624346683372E-2</v>
      </c>
      <c r="AD1152" s="4">
        <f>IF(OR(F1151=1, F1151=3, F1151=4, F1151=5,F1151=9,F1151=10,F1151=11), D1151-C1151, IF(OR(F1151=2, F1151=6, F1151=7,F1151=8,F1151=12), C1151-D1151, ""))</f>
        <v>4.7000000000000028E-3</v>
      </c>
      <c r="AE1152" s="4">
        <v>-1.5722994477640095E-2</v>
      </c>
      <c r="AJ1152" s="4">
        <f>IF(OR(F1151=1,F1151=2, F1151=3,F1151=9,F1151=11,F1151=12), C1151-E1151, IF(OR( F1151=4, F1151=5,F1151=6, F1151=7,F1151=8,F1151=10), E1151-C1151, ""))</f>
        <v>5.9899999999999995E-2</v>
      </c>
      <c r="AK1152" s="4">
        <v>5.0579057535126912E-4</v>
      </c>
      <c r="AP1152" s="4">
        <f>IF(OR(F1151=1, F1151=3,F1151=4, F1151=5,F1151=9,F1151=10,F1151=11), D1151-E1151, IF(OR(F1151=2,F1151=6, F1151=7,F1151=8,F1151=12), E1151-D1151, ""))</f>
        <v>6.4600000000000005E-2</v>
      </c>
      <c r="AQ1152" s="4">
        <v>-1.5217203902288826E-2</v>
      </c>
    </row>
    <row r="1153" spans="1:43" x14ac:dyDescent="0.3">
      <c r="A1153" s="1">
        <v>41506</v>
      </c>
      <c r="B1153" s="2">
        <v>-2.5000000000000001E-3</v>
      </c>
      <c r="C1153" s="2">
        <v>1E-3</v>
      </c>
      <c r="D1153" s="2">
        <v>8.0999999999999996E-3</v>
      </c>
      <c r="E1153" s="2">
        <v>-1.5599999999999999E-2</v>
      </c>
      <c r="F1153">
        <f t="shared" si="52"/>
        <v>8</v>
      </c>
      <c r="G1153">
        <f t="shared" si="53"/>
        <v>2013</v>
      </c>
      <c r="L1153" s="4">
        <f>IF(OR(F1152=1, F1152=3, F1152=4, F1152=5, F1152=6,F1152=9,F1152=10,F1152=11), B1152-C1152, IF(OR(F1152=2, F1152=7,F1152=8,F1152=12), C1152-B1152, ""))</f>
        <v>-6.9000000000000034E-3</v>
      </c>
      <c r="M1153" s="4">
        <v>-2.2438453649821291E-3</v>
      </c>
      <c r="R1153" s="4">
        <f>IF(OR(F1152=1, F1152=4, F1152=9,F1152=10,F1152=11), D1152-B1152, IF(OR(F1152=2,F1152=3,F1152=5,F1152=6, F1152=7,F1152=8,F1152=12), B1152-D1152, ""))</f>
        <v>1.55E-2</v>
      </c>
      <c r="S1153" s="4">
        <v>2.8571329348705578E-4</v>
      </c>
      <c r="X1153" s="2">
        <f>IF(OR(F1152=1, F1152=3, F1152=4, F1152=5,F1152=9,F1152=10,F1152=11), B1152-E1152, IF(OR(F1152=2, F1152=6, F1152=7,F1152=8,F1152=12), E1152-B1152, ""))</f>
        <v>-2.2800000000000001E-2</v>
      </c>
      <c r="Y1153" s="4">
        <v>-2.6148209003420469E-3</v>
      </c>
      <c r="AD1153" s="4">
        <f>IF(OR(F1152=1, F1152=3, F1152=4, F1152=5,F1152=9,F1152=10,F1152=11), D1152-C1152, IF(OR(F1152=2, F1152=6, F1152=7,F1152=8,F1152=12), C1152-D1152, ""))</f>
        <v>8.5999999999999965E-3</v>
      </c>
      <c r="AE1153" s="4">
        <v>-1.9581320714950733E-3</v>
      </c>
      <c r="AJ1153" s="4">
        <f>IF(OR(F1152=1,F1152=2, F1152=3,F1152=9,F1152=11,F1152=12), C1152-E1152, IF(OR( F1152=4, F1152=5,F1152=6, F1152=7,F1152=8,F1152=10), E1152-C1152, ""))</f>
        <v>-1.5899999999999997E-2</v>
      </c>
      <c r="AK1153" s="4">
        <v>-3.7097553535991781E-4</v>
      </c>
      <c r="AP1153" s="4">
        <f>IF(OR(F1152=1, F1152=3,F1152=4, F1152=5,F1152=9,F1152=10,F1152=11), D1152-E1152, IF(OR(F1152=2,F1152=6, F1152=7,F1152=8,F1152=12), E1152-D1152, ""))</f>
        <v>-7.3000000000000009E-3</v>
      </c>
      <c r="AQ1153" s="4">
        <v>-2.3291076068549911E-3</v>
      </c>
    </row>
    <row r="1154" spans="1:43" x14ac:dyDescent="0.3">
      <c r="A1154" s="1">
        <v>41507</v>
      </c>
      <c r="B1154" s="2">
        <v>-1.83E-2</v>
      </c>
      <c r="C1154" s="2">
        <v>8.5000000000000006E-3</v>
      </c>
      <c r="D1154" s="2">
        <v>4.8999999999999998E-3</v>
      </c>
      <c r="E1154" s="2">
        <v>-3.3999999999999998E-3</v>
      </c>
      <c r="F1154">
        <f t="shared" si="52"/>
        <v>8</v>
      </c>
      <c r="G1154">
        <f t="shared" si="53"/>
        <v>2013</v>
      </c>
      <c r="L1154" s="4">
        <f>IF(OR(F1153=1, F1153=3, F1153=4, F1153=5, F1153=6,F1153=9,F1153=10,F1153=11), B1153-C1153, IF(OR(F1153=2, F1153=7,F1153=8,F1153=12), C1153-B1153, ""))</f>
        <v>3.5000000000000001E-3</v>
      </c>
      <c r="M1154" s="4">
        <v>3.1869680629087026E-4</v>
      </c>
      <c r="R1154" s="4">
        <f>IF(OR(F1153=1, F1153=4, F1153=9,F1153=10,F1153=11), D1153-B1153, IF(OR(F1153=2,F1153=3,F1153=5,F1153=6, F1153=7,F1153=8,F1153=12), B1153-D1153, ""))</f>
        <v>-1.06E-2</v>
      </c>
      <c r="S1154" s="4">
        <v>5.7891245185298645E-3</v>
      </c>
      <c r="X1154" s="2">
        <f>IF(OR(F1153=1, F1153=3, F1153=4, F1153=5,F1153=9,F1153=10,F1153=11), B1153-E1153, IF(OR(F1153=2, F1153=6, F1153=7,F1153=8,F1153=12), E1153-B1153, ""))</f>
        <v>-1.3099999999999999E-2</v>
      </c>
      <c r="Y1154" s="4">
        <v>6.2145494011690491E-4</v>
      </c>
      <c r="AD1154" s="4">
        <f>IF(OR(F1153=1, F1153=3, F1153=4, F1153=5,F1153=9,F1153=10,F1153=11), D1153-C1153, IF(OR(F1153=2, F1153=6, F1153=7,F1153=8,F1153=12), C1153-D1153, ""))</f>
        <v>-7.0999999999999995E-3</v>
      </c>
      <c r="AE1154" s="4">
        <v>6.1078213248207348E-3</v>
      </c>
      <c r="AJ1154" s="4">
        <f>IF(OR(F1153=1,F1153=2, F1153=3,F1153=9,F1153=11,F1153=12), C1153-E1153, IF(OR( F1153=4, F1153=5,F1153=6, F1153=7,F1153=8,F1153=10), E1153-C1153, ""))</f>
        <v>-1.66E-2</v>
      </c>
      <c r="AK1154" s="4">
        <v>3.0275813382603465E-4</v>
      </c>
      <c r="AP1154" s="4">
        <f>IF(OR(F1153=1, F1153=3,F1153=4, F1153=5,F1153=9,F1153=10,F1153=11), D1153-E1153, IF(OR(F1153=2,F1153=6, F1153=7,F1153=8,F1153=12), E1153-D1153, ""))</f>
        <v>-2.3699999999999999E-2</v>
      </c>
      <c r="AQ1154" s="4">
        <v>6.4105794586467695E-3</v>
      </c>
    </row>
    <row r="1155" spans="1:43" x14ac:dyDescent="0.3">
      <c r="A1155" s="1">
        <v>41508</v>
      </c>
      <c r="B1155" s="2">
        <v>0.02</v>
      </c>
      <c r="C1155" s="2">
        <v>-3.8E-3</v>
      </c>
      <c r="D1155" s="2">
        <v>5.0000000000000001E-4</v>
      </c>
      <c r="E1155" s="2">
        <v>-1.8599999999999998E-2</v>
      </c>
      <c r="F1155">
        <f t="shared" ref="F1155:F1218" si="54">MONTH(A:A)</f>
        <v>8</v>
      </c>
      <c r="G1155">
        <f t="shared" ref="G1155:G1218" si="55">YEAR(A:A)</f>
        <v>2013</v>
      </c>
      <c r="L1155" s="4">
        <f>IF(OR(F1154=1, F1154=3, F1154=4, F1154=5, F1154=6,F1154=9,F1154=10,F1154=11), B1154-C1154, IF(OR(F1154=2, F1154=7,F1154=8,F1154=12), C1154-B1154, ""))</f>
        <v>2.6800000000000001E-2</v>
      </c>
      <c r="M1155" s="4">
        <v>1.0119383550223479E-2</v>
      </c>
      <c r="R1155" s="4">
        <f>IF(OR(F1154=1, F1154=4, F1154=9,F1154=10,F1154=11), D1154-B1154, IF(OR(F1154=2,F1154=3,F1154=5,F1154=6, F1154=7,F1154=8,F1154=12), B1154-D1154, ""))</f>
        <v>-2.3199999999999998E-2</v>
      </c>
      <c r="S1155" s="4">
        <v>-1.0227262551831089E-3</v>
      </c>
      <c r="X1155" s="2">
        <f>IF(OR(F1154=1, F1154=3, F1154=4, F1154=5,F1154=9,F1154=10,F1154=11), B1154-E1154, IF(OR(F1154=2, F1154=6, F1154=7,F1154=8,F1154=12), E1154-B1154, ""))</f>
        <v>1.49E-2</v>
      </c>
      <c r="Y1155" s="4">
        <v>8.7491233975007885E-3</v>
      </c>
      <c r="AD1155" s="4">
        <f>IF(OR(F1154=1, F1154=3, F1154=4, F1154=5,F1154=9,F1154=10,F1154=11), D1154-C1154, IF(OR(F1154=2, F1154=6, F1154=7,F1154=8,F1154=12), C1154-D1154, ""))</f>
        <v>3.6000000000000008E-3</v>
      </c>
      <c r="AE1155" s="4">
        <v>9.0966572950403699E-3</v>
      </c>
      <c r="AJ1155" s="4">
        <f>IF(OR(F1154=1,F1154=2, F1154=3,F1154=9,F1154=11,F1154=12), C1154-E1154, IF(OR( F1154=4, F1154=5,F1154=6, F1154=7,F1154=8,F1154=10), E1154-C1154, ""))</f>
        <v>-1.1900000000000001E-2</v>
      </c>
      <c r="AK1155" s="4">
        <v>-1.3702601527226903E-3</v>
      </c>
      <c r="AP1155" s="4">
        <f>IF(OR(F1154=1, F1154=3,F1154=4, F1154=5,F1154=9,F1154=10,F1154=11), D1154-E1154, IF(OR(F1154=2,F1154=6, F1154=7,F1154=8,F1154=12), E1154-D1154, ""))</f>
        <v>-8.3000000000000001E-3</v>
      </c>
      <c r="AQ1155" s="4">
        <v>7.7263971423176796E-3</v>
      </c>
    </row>
    <row r="1156" spans="1:43" x14ac:dyDescent="0.3">
      <c r="A1156" s="1">
        <v>41509</v>
      </c>
      <c r="B1156" s="2">
        <v>1.17E-2</v>
      </c>
      <c r="C1156" s="2">
        <v>1.7600000000000001E-2</v>
      </c>
      <c r="D1156" s="2">
        <v>2.1700000000000001E-2</v>
      </c>
      <c r="E1156" s="2">
        <v>2.2700000000000001E-2</v>
      </c>
      <c r="F1156">
        <f t="shared" si="54"/>
        <v>8</v>
      </c>
      <c r="G1156">
        <f t="shared" si="55"/>
        <v>2013</v>
      </c>
      <c r="L1156" s="4">
        <f>IF(OR(F1155=1, F1155=3, F1155=4, F1155=5, F1155=6,F1155=9,F1155=10,F1155=11), B1155-C1155, IF(OR(F1155=2, F1155=7,F1155=8,F1155=12), C1155-B1155, ""))</f>
        <v>-2.3800000000000002E-2</v>
      </c>
      <c r="M1156" s="4">
        <v>6.4118377501336081E-4</v>
      </c>
      <c r="R1156" s="4">
        <f>IF(OR(F1155=1, F1155=4, F1155=9,F1155=10,F1155=11), D1155-B1155, IF(OR(F1155=2,F1155=3,F1155=5,F1155=6, F1155=7,F1155=8,F1155=12), B1155-D1155, ""))</f>
        <v>1.95E-2</v>
      </c>
      <c r="S1156" s="4">
        <v>1.7128094952969346E-3</v>
      </c>
      <c r="X1156" s="2">
        <f>IF(OR(F1155=1, F1155=3, F1155=4, F1155=5,F1155=9,F1155=10,F1155=11), B1155-E1155, IF(OR(F1155=2, F1155=6, F1155=7,F1155=8,F1155=12), E1155-B1155, ""))</f>
        <v>-3.8599999999999995E-2</v>
      </c>
      <c r="Y1156" s="4">
        <v>9.1346263754206892E-4</v>
      </c>
      <c r="AD1156" s="4">
        <f>IF(OR(F1155=1, F1155=3, F1155=4, F1155=5,F1155=9,F1155=10,F1155=11), D1155-C1155, IF(OR(F1155=2, F1155=6, F1155=7,F1155=8,F1155=12), C1155-D1155, ""))</f>
        <v>-4.3E-3</v>
      </c>
      <c r="AE1156" s="4">
        <v>2.3539932703102954E-3</v>
      </c>
      <c r="AJ1156" s="4">
        <f>IF(OR(F1155=1,F1155=2, F1155=3,F1155=9,F1155=11,F1155=12), C1155-E1155, IF(OR( F1155=4, F1155=5,F1155=6, F1155=7,F1155=8,F1155=10), E1155-C1155, ""))</f>
        <v>-1.4799999999999999E-2</v>
      </c>
      <c r="AK1156" s="4">
        <v>2.7227886252870811E-4</v>
      </c>
      <c r="AP1156" s="4">
        <f>IF(OR(F1155=1, F1155=3,F1155=4, F1155=5,F1155=9,F1155=10,F1155=11), D1155-E1155, IF(OR(F1155=2,F1155=6, F1155=7,F1155=8,F1155=12), E1155-D1155, ""))</f>
        <v>-1.9099999999999999E-2</v>
      </c>
      <c r="AQ1156" s="4">
        <v>2.6262721328390035E-3</v>
      </c>
    </row>
    <row r="1157" spans="1:43" x14ac:dyDescent="0.3">
      <c r="A1157" s="1">
        <v>41512</v>
      </c>
      <c r="B1157" s="2">
        <v>8.9999999999999998E-4</v>
      </c>
      <c r="C1157" s="2">
        <v>-8.8000000000000005E-3</v>
      </c>
      <c r="D1157" s="2">
        <v>-1.0200000000000001E-2</v>
      </c>
      <c r="E1157" s="2">
        <v>1.1299999999999999E-2</v>
      </c>
      <c r="F1157">
        <f t="shared" si="54"/>
        <v>8</v>
      </c>
      <c r="G1157">
        <f t="shared" si="55"/>
        <v>2013</v>
      </c>
      <c r="L1157" s="4">
        <f>IF(OR(F1156=1, F1156=3, F1156=4, F1156=5, F1156=6,F1156=9,F1156=10,F1156=11), B1156-C1156, IF(OR(F1156=2, F1156=7,F1156=8,F1156=12), C1156-B1156, ""))</f>
        <v>5.9000000000000007E-3</v>
      </c>
      <c r="M1157" s="4">
        <v>-2.8943955623202539E-3</v>
      </c>
      <c r="R1157" s="4">
        <f>IF(OR(F1156=1, F1156=4, F1156=9,F1156=10,F1156=11), D1156-B1156, IF(OR(F1156=2,F1156=3,F1156=5,F1156=6, F1156=7,F1156=8,F1156=12), B1156-D1156, ""))</f>
        <v>-0.01</v>
      </c>
      <c r="S1157" s="4">
        <v>1.3270750498158117E-3</v>
      </c>
      <c r="X1157" s="2">
        <f>IF(OR(F1156=1, F1156=3, F1156=4, F1156=5,F1156=9,F1156=10,F1156=11), B1156-E1156, IF(OR(F1156=2, F1156=6, F1156=7,F1156=8,F1156=12), E1156-B1156, ""))</f>
        <v>1.1000000000000001E-2</v>
      </c>
      <c r="Y1157" s="4">
        <v>-2.7154639652053336E-3</v>
      </c>
      <c r="AD1157" s="4">
        <f>IF(OR(F1156=1, F1156=3, F1156=4, F1156=5,F1156=9,F1156=10,F1156=11), D1156-C1156, IF(OR(F1156=2, F1156=6, F1156=7,F1156=8,F1156=12), C1156-D1156, ""))</f>
        <v>-4.0999999999999995E-3</v>
      </c>
      <c r="AE1157" s="4">
        <v>-1.5673205125044422E-3</v>
      </c>
      <c r="AJ1157" s="4">
        <f>IF(OR(F1156=1,F1156=2, F1156=3,F1156=9,F1156=11,F1156=12), C1156-E1156, IF(OR( F1156=4, F1156=5,F1156=6, F1156=7,F1156=8,F1156=10), E1156-C1156, ""))</f>
        <v>5.1000000000000004E-3</v>
      </c>
      <c r="AK1157" s="4">
        <v>1.7893159711492024E-4</v>
      </c>
      <c r="AP1157" s="4">
        <f>IF(OR(F1156=1, F1156=3,F1156=4, F1156=5,F1156=9,F1156=10,F1156=11), D1156-E1156, IF(OR(F1156=2,F1156=6, F1156=7,F1156=8,F1156=12), E1156-D1156, ""))</f>
        <v>1.0000000000000009E-3</v>
      </c>
      <c r="AQ1157" s="4">
        <v>-1.3883889153895219E-3</v>
      </c>
    </row>
    <row r="1158" spans="1:43" x14ac:dyDescent="0.3">
      <c r="A1158" s="1">
        <v>41513</v>
      </c>
      <c r="B1158" s="2">
        <v>-3.4500000000000003E-2</v>
      </c>
      <c r="C1158" s="2">
        <v>-6.1600000000000002E-2</v>
      </c>
      <c r="D1158" s="2">
        <v>-5.3699999999999998E-2</v>
      </c>
      <c r="E1158" s="2">
        <v>2.0999999999999999E-3</v>
      </c>
      <c r="F1158">
        <f t="shared" si="54"/>
        <v>8</v>
      </c>
      <c r="G1158">
        <f t="shared" si="55"/>
        <v>2013</v>
      </c>
      <c r="L1158" s="4">
        <f>IF(OR(F1157=1, F1157=3, F1157=4, F1157=5, F1157=6,F1157=9,F1157=10,F1157=11), B1157-C1157, IF(OR(F1157=2, F1157=7,F1157=8,F1157=12), C1157-B1157, ""))</f>
        <v>-9.7000000000000003E-3</v>
      </c>
      <c r="M1158" s="4">
        <v>5.8985474391915725E-3</v>
      </c>
      <c r="R1158" s="4">
        <f>IF(OR(F1157=1, F1157=4, F1157=9,F1157=10,F1157=11), D1157-B1157, IF(OR(F1157=2,F1157=3,F1157=5,F1157=6, F1157=7,F1157=8,F1157=12), B1157-D1157, ""))</f>
        <v>1.11E-2</v>
      </c>
      <c r="S1158" s="4">
        <v>9.4467482404869338E-4</v>
      </c>
      <c r="X1158" s="2">
        <f>IF(OR(F1157=1, F1157=3, F1157=4, F1157=5,F1157=9,F1157=10,F1157=11), B1157-E1157, IF(OR(F1157=2, F1157=6, F1157=7,F1157=8,F1157=12), E1157-B1157, ""))</f>
        <v>1.04E-2</v>
      </c>
      <c r="Y1158" s="4">
        <v>5.8020229733685789E-3</v>
      </c>
      <c r="AD1158" s="4">
        <f>IF(OR(F1157=1, F1157=3, F1157=4, F1157=5,F1157=9,F1157=10,F1157=11), D1157-C1157, IF(OR(F1157=2, F1157=6, F1157=7,F1157=8,F1157=12), C1157-D1157, ""))</f>
        <v>1.4000000000000002E-3</v>
      </c>
      <c r="AE1158" s="4">
        <v>6.8432222632402659E-3</v>
      </c>
      <c r="AJ1158" s="4">
        <f>IF(OR(F1157=1,F1157=2, F1157=3,F1157=9,F1157=11,F1157=12), C1157-E1157, IF(OR( F1157=4, F1157=5,F1157=6, F1157=7,F1157=8,F1157=10), E1157-C1157, ""))</f>
        <v>2.01E-2</v>
      </c>
      <c r="AK1158" s="4">
        <v>-9.6524465822993635E-5</v>
      </c>
      <c r="AP1158" s="4">
        <f>IF(OR(F1157=1, F1157=3,F1157=4, F1157=5,F1157=9,F1157=10,F1157=11), D1157-E1157, IF(OR(F1157=2,F1157=6, F1157=7,F1157=8,F1157=12), E1157-D1157, ""))</f>
        <v>2.1499999999999998E-2</v>
      </c>
      <c r="AQ1158" s="4">
        <v>6.7466977974172723E-3</v>
      </c>
    </row>
    <row r="1159" spans="1:43" x14ac:dyDescent="0.3">
      <c r="A1159" s="1">
        <v>41514</v>
      </c>
      <c r="B1159" s="2">
        <v>-5.0000000000000001E-4</v>
      </c>
      <c r="C1159" s="2">
        <v>-1.8700000000000001E-2</v>
      </c>
      <c r="D1159" s="2">
        <v>-1.24E-2</v>
      </c>
      <c r="E1159" s="2">
        <v>-3.1800000000000002E-2</v>
      </c>
      <c r="F1159">
        <f t="shared" si="54"/>
        <v>8</v>
      </c>
      <c r="G1159">
        <f t="shared" si="55"/>
        <v>2013</v>
      </c>
      <c r="L1159" s="4">
        <f>IF(OR(F1158=1, F1158=3, F1158=4, F1158=5, F1158=6,F1158=9,F1158=10,F1158=11), B1158-C1158, IF(OR(F1158=2, F1158=7,F1158=8,F1158=12), C1158-B1158, ""))</f>
        <v>-2.7099999999999999E-2</v>
      </c>
      <c r="M1159" s="4">
        <v>-1.1650246840122398E-2</v>
      </c>
      <c r="R1159" s="4">
        <f>IF(OR(F1158=1, F1158=4, F1158=9,F1158=10,F1158=11), D1158-B1158, IF(OR(F1158=2,F1158=3,F1158=5,F1158=6, F1158=7,F1158=8,F1158=12), B1158-D1158, ""))</f>
        <v>1.9199999999999995E-2</v>
      </c>
      <c r="S1159" s="4">
        <v>3.8239735170923425E-3</v>
      </c>
      <c r="X1159" s="2">
        <f>IF(OR(F1158=1, F1158=3, F1158=4, F1158=5,F1158=9,F1158=10,F1158=11), B1158-E1158, IF(OR(F1158=2, F1158=6, F1158=7,F1158=8,F1158=12), E1158-B1158, ""))</f>
        <v>3.6600000000000001E-2</v>
      </c>
      <c r="Y1159" s="4">
        <v>-9.1634783826362587E-3</v>
      </c>
      <c r="AD1159" s="4">
        <f>IF(OR(F1158=1, F1158=3, F1158=4, F1158=5,F1158=9,F1158=10,F1158=11), D1158-C1158, IF(OR(F1158=2, F1158=6, F1158=7,F1158=8,F1158=12), C1158-D1158, ""))</f>
        <v>-7.9000000000000042E-3</v>
      </c>
      <c r="AE1159" s="4">
        <v>-7.8262733230300557E-3</v>
      </c>
      <c r="AJ1159" s="4">
        <f>IF(OR(F1158=1,F1158=2, F1158=3,F1158=9,F1158=11,F1158=12), C1158-E1158, IF(OR( F1158=4, F1158=5,F1158=6, F1158=7,F1158=8,F1158=10), E1158-C1158, ""))</f>
        <v>6.3700000000000007E-2</v>
      </c>
      <c r="AK1159" s="4">
        <v>2.4867684574861409E-3</v>
      </c>
      <c r="AP1159" s="4">
        <f>IF(OR(F1158=1, F1158=3,F1158=4, F1158=5,F1158=9,F1158=10,F1158=11), D1158-E1158, IF(OR(F1158=2,F1158=6, F1158=7,F1158=8,F1158=12), E1158-D1158, ""))</f>
        <v>5.5799999999999995E-2</v>
      </c>
      <c r="AQ1159" s="4">
        <v>-5.3395048655439153E-3</v>
      </c>
    </row>
    <row r="1160" spans="1:43" x14ac:dyDescent="0.3">
      <c r="A1160" s="1">
        <v>41515</v>
      </c>
      <c r="B1160" s="2">
        <v>2.35E-2</v>
      </c>
      <c r="C1160" s="2">
        <v>2.7400000000000001E-2</v>
      </c>
      <c r="D1160" s="2">
        <v>1.6400000000000001E-2</v>
      </c>
      <c r="E1160" s="2">
        <v>1.6000000000000001E-3</v>
      </c>
      <c r="F1160">
        <f t="shared" si="54"/>
        <v>8</v>
      </c>
      <c r="G1160">
        <f t="shared" si="55"/>
        <v>2013</v>
      </c>
      <c r="L1160" s="4">
        <f>IF(OR(F1159=1, F1159=3, F1159=4, F1159=5, F1159=6,F1159=9,F1159=10,F1159=11), B1159-C1159, IF(OR(F1159=2, F1159=7,F1159=8,F1159=12), C1159-B1159, ""))</f>
        <v>-1.8200000000000001E-2</v>
      </c>
      <c r="M1160" s="4">
        <v>1.857169112771135E-4</v>
      </c>
      <c r="R1160" s="4">
        <f>IF(OR(F1159=1, F1159=4, F1159=9,F1159=10,F1159=11), D1159-B1159, IF(OR(F1159=2,F1159=3,F1159=5,F1159=6, F1159=7,F1159=8,F1159=12), B1159-D1159, ""))</f>
        <v>1.1899999999999999E-2</v>
      </c>
      <c r="S1160" s="4">
        <v>2.9444363008279597E-3</v>
      </c>
      <c r="X1160" s="2">
        <f>IF(OR(F1159=1, F1159=3, F1159=4, F1159=5,F1159=9,F1159=10,F1159=11), B1159-E1159, IF(OR(F1159=2, F1159=6, F1159=7,F1159=8,F1159=12), E1159-B1159, ""))</f>
        <v>-3.1300000000000001E-2</v>
      </c>
      <c r="Y1160" s="4">
        <v>4.1338514328205164E-5</v>
      </c>
      <c r="AD1160" s="4">
        <f>IF(OR(F1159=1, F1159=3, F1159=4, F1159=5,F1159=9,F1159=10,F1159=11), D1159-C1159, IF(OR(F1159=2, F1159=6, F1159=7,F1159=8,F1159=12), C1159-D1159, ""))</f>
        <v>-6.3000000000000018E-3</v>
      </c>
      <c r="AE1160" s="4">
        <v>3.1301532121050732E-3</v>
      </c>
      <c r="AJ1160" s="4">
        <f>IF(OR(F1159=1,F1159=2, F1159=3,F1159=9,F1159=11,F1159=12), C1159-E1159, IF(OR( F1159=4, F1159=5,F1159=6, F1159=7,F1159=8,F1159=10), E1159-C1159, ""))</f>
        <v>-1.3100000000000001E-2</v>
      </c>
      <c r="AK1160" s="4">
        <v>-1.4437839694890833E-4</v>
      </c>
      <c r="AP1160" s="4">
        <f>IF(OR(F1159=1, F1159=3,F1159=4, F1159=5,F1159=9,F1159=10,F1159=11), D1159-E1159, IF(OR(F1159=2,F1159=6, F1159=7,F1159=8,F1159=12), E1159-D1159, ""))</f>
        <v>-1.9400000000000001E-2</v>
      </c>
      <c r="AQ1160" s="4">
        <v>2.9857748151561649E-3</v>
      </c>
    </row>
    <row r="1161" spans="1:43" x14ac:dyDescent="0.3">
      <c r="A1161" s="1">
        <v>41516</v>
      </c>
      <c r="B1161" s="2">
        <v>1.1599999999999999E-2</v>
      </c>
      <c r="C1161" s="2">
        <v>1.9400000000000001E-2</v>
      </c>
      <c r="D1161" s="2">
        <v>1.6199999999999999E-2</v>
      </c>
      <c r="E1161" s="2">
        <v>2.2499999999999999E-2</v>
      </c>
      <c r="F1161">
        <f t="shared" si="54"/>
        <v>8</v>
      </c>
      <c r="G1161">
        <f t="shared" si="55"/>
        <v>2013</v>
      </c>
      <c r="L1161" s="4">
        <f>IF(OR(F1160=1, F1160=3, F1160=4, F1160=5, F1160=6,F1160=9,F1160=10,F1160=11), B1160-C1160, IF(OR(F1160=2, F1160=7,F1160=8,F1160=12), C1160-B1160, ""))</f>
        <v>3.9000000000000007E-3</v>
      </c>
      <c r="M1161" s="4">
        <v>3.3950458180509943E-3</v>
      </c>
      <c r="R1161" s="4">
        <f>IF(OR(F1160=1, F1160=4, F1160=9,F1160=10,F1160=11), D1160-B1160, IF(OR(F1160=2,F1160=3,F1160=5,F1160=6, F1160=7,F1160=8,F1160=12), B1160-D1160, ""))</f>
        <v>7.0999999999999987E-3</v>
      </c>
      <c r="S1161" s="4">
        <v>8.3411552575055059E-4</v>
      </c>
      <c r="X1161" s="2">
        <f>IF(OR(F1160=1, F1160=3, F1160=4, F1160=5,F1160=9,F1160=10,F1160=11), B1160-E1160, IF(OR(F1160=2, F1160=6, F1160=7,F1160=8,F1160=12), E1160-B1160, ""))</f>
        <v>-2.1899999999999999E-2</v>
      </c>
      <c r="Y1161" s="4">
        <v>4.1626645108911158E-3</v>
      </c>
      <c r="AD1161" s="4">
        <f>IF(OR(F1160=1, F1160=3, F1160=4, F1160=5,F1160=9,F1160=10,F1160=11), D1160-C1160, IF(OR(F1160=2, F1160=6, F1160=7,F1160=8,F1160=12), C1160-D1160, ""))</f>
        <v>1.0999999999999999E-2</v>
      </c>
      <c r="AE1161" s="4">
        <v>4.2291613438015449E-3</v>
      </c>
      <c r="AJ1161" s="4">
        <f>IF(OR(F1160=1,F1160=2, F1160=3,F1160=9,F1160=11,F1160=12), C1160-E1160, IF(OR( F1160=4, F1160=5,F1160=6, F1160=7,F1160=8,F1160=10), E1160-C1160, ""))</f>
        <v>-2.58E-2</v>
      </c>
      <c r="AK1161" s="4">
        <v>7.6761869284012151E-4</v>
      </c>
      <c r="AP1161" s="4">
        <f>IF(OR(F1160=1, F1160=3,F1160=4, F1160=5,F1160=9,F1160=10,F1160=11), D1160-E1160, IF(OR(F1160=2,F1160=6, F1160=7,F1160=8,F1160=12), E1160-D1160, ""))</f>
        <v>-1.4800000000000001E-2</v>
      </c>
      <c r="AQ1161" s="4">
        <v>4.9967800366416664E-3</v>
      </c>
    </row>
    <row r="1162" spans="1:43" x14ac:dyDescent="0.3">
      <c r="A1162" s="1">
        <v>41519</v>
      </c>
      <c r="B1162" s="2">
        <v>1.44E-2</v>
      </c>
      <c r="C1162" s="2">
        <v>1.32E-2</v>
      </c>
      <c r="D1162" s="2">
        <v>0.01</v>
      </c>
      <c r="E1162" s="2">
        <v>1.1900000000000001E-2</v>
      </c>
      <c r="F1162">
        <f t="shared" si="54"/>
        <v>9</v>
      </c>
      <c r="G1162">
        <f t="shared" si="55"/>
        <v>2013</v>
      </c>
      <c r="L1162" s="4">
        <f>IF(OR(F1161=1, F1161=3, F1161=4, F1161=5, F1161=6,F1161=9,F1161=10,F1161=11), B1161-C1161, IF(OR(F1161=2, F1161=7,F1161=8,F1161=12), C1161-B1161, ""))</f>
        <v>7.8000000000000014E-3</v>
      </c>
      <c r="M1162" s="4">
        <v>2.7926308957953571E-4</v>
      </c>
      <c r="R1162" s="4">
        <f>IF(OR(F1161=1, F1161=4, F1161=9,F1161=10,F1161=11), D1161-B1161, IF(OR(F1161=2,F1161=3,F1161=5,F1161=6, F1161=7,F1161=8,F1161=12), B1161-D1161, ""))</f>
        <v>-4.5999999999999999E-3</v>
      </c>
      <c r="S1162" s="4">
        <v>6.626253900935547E-3</v>
      </c>
      <c r="X1162" s="2">
        <f>IF(OR(F1161=1, F1161=3, F1161=4, F1161=5,F1161=9,F1161=10,F1161=11), B1161-E1161, IF(OR(F1161=2, F1161=6, F1161=7,F1161=8,F1161=12), E1161-B1161, ""))</f>
        <v>1.09E-2</v>
      </c>
      <c r="Y1162" s="4">
        <v>-1.2848840514301111E-4</v>
      </c>
      <c r="AD1162" s="4">
        <f>IF(OR(F1161=1, F1161=3, F1161=4, F1161=5,F1161=9,F1161=10,F1161=11), D1161-C1161, IF(OR(F1161=2, F1161=6, F1161=7,F1161=8,F1161=12), C1161-D1161, ""))</f>
        <v>3.2000000000000015E-3</v>
      </c>
      <c r="AE1162" s="4">
        <v>6.9055169905150836E-3</v>
      </c>
      <c r="AJ1162" s="4">
        <f>IF(OR(F1161=1,F1161=2, F1161=3,F1161=9,F1161=11,F1161=12), C1161-E1161, IF(OR( F1161=4, F1161=5,F1161=6, F1161=7,F1161=8,F1161=10), E1161-C1161, ""))</f>
        <v>3.0999999999999986E-3</v>
      </c>
      <c r="AK1162" s="4">
        <v>-4.0775149472254682E-4</v>
      </c>
      <c r="AP1162" s="4">
        <f>IF(OR(F1161=1, F1161=3,F1161=4, F1161=5,F1161=9,F1161=10,F1161=11), D1161-E1161, IF(OR(F1161=2,F1161=6, F1161=7,F1161=8,F1161=12), E1161-D1161, ""))</f>
        <v>6.3E-3</v>
      </c>
      <c r="AQ1162" s="4">
        <v>6.4977654957925363E-3</v>
      </c>
    </row>
    <row r="1163" spans="1:43" x14ac:dyDescent="0.3">
      <c r="A1163" s="1">
        <v>41520</v>
      </c>
      <c r="B1163" s="2">
        <v>-3.7699999999999997E-2</v>
      </c>
      <c r="C1163" s="2">
        <v>-4.87E-2</v>
      </c>
      <c r="D1163" s="2">
        <v>-5.1999999999999998E-2</v>
      </c>
      <c r="E1163" s="2">
        <v>1.43E-2</v>
      </c>
      <c r="F1163">
        <f t="shared" si="54"/>
        <v>9</v>
      </c>
      <c r="G1163">
        <f t="shared" si="55"/>
        <v>2013</v>
      </c>
      <c r="L1163" s="4">
        <f>IF(OR(F1162=1, F1162=3, F1162=4, F1162=5, F1162=6,F1162=9,F1162=10,F1162=11), B1162-C1162, IF(OR(F1162=2, F1162=7,F1162=8,F1162=12), C1162-B1162, ""))</f>
        <v>1.1999999999999997E-3</v>
      </c>
      <c r="M1163" s="4">
        <v>8.0256373982325567E-3</v>
      </c>
      <c r="R1163" s="4">
        <f>IF(OR(F1162=1, F1162=4, F1162=9,F1162=10,F1162=11), D1162-B1162, IF(OR(F1162=2,F1162=3,F1162=5,F1162=6, F1162=7,F1162=8,F1162=12), B1162-D1162, ""))</f>
        <v>-4.3999999999999994E-3</v>
      </c>
      <c r="S1163" s="4">
        <v>-1.7092171849670034E-3</v>
      </c>
      <c r="X1163" s="2">
        <f>IF(OR(F1162=1, F1162=3, F1162=4, F1162=5,F1162=9,F1162=10,F1162=11), B1162-E1162, IF(OR(F1162=2, F1162=6, F1162=7,F1162=8,F1162=12), E1162-B1162, ""))</f>
        <v>2.4999999999999988E-3</v>
      </c>
      <c r="Y1163" s="4">
        <v>7.7004786764014697E-3</v>
      </c>
      <c r="AD1163" s="4">
        <f>IF(OR(F1162=1, F1162=3, F1162=4, F1162=5,F1162=9,F1162=10,F1162=11), D1162-C1162, IF(OR(F1162=2, F1162=6, F1162=7,F1162=8,F1162=12), C1162-D1162, ""))</f>
        <v>-3.1999999999999997E-3</v>
      </c>
      <c r="AE1163" s="4">
        <v>6.3164202132655525E-3</v>
      </c>
      <c r="AJ1163" s="4">
        <f>IF(OR(F1162=1,F1162=2, F1162=3,F1162=9,F1162=11,F1162=12), C1162-E1162, IF(OR( F1162=4, F1162=5,F1162=6, F1162=7,F1162=8,F1162=10), E1162-C1162, ""))</f>
        <v>1.2999999999999991E-3</v>
      </c>
      <c r="AK1163" s="4">
        <v>-3.2515872183108609E-4</v>
      </c>
      <c r="AP1163" s="4">
        <f>IF(OR(F1162=1, F1162=3,F1162=4, F1162=5,F1162=9,F1162=10,F1162=11), D1162-E1162, IF(OR(F1162=2,F1162=6, F1162=7,F1162=8,F1162=12), E1162-D1162, ""))</f>
        <v>-1.9000000000000006E-3</v>
      </c>
      <c r="AQ1163" s="4">
        <v>5.9912614914344664E-3</v>
      </c>
    </row>
    <row r="1164" spans="1:43" x14ac:dyDescent="0.3">
      <c r="A1164" s="1">
        <v>41521</v>
      </c>
      <c r="B1164" s="2">
        <v>0.02</v>
      </c>
      <c r="C1164" s="2">
        <v>1.67E-2</v>
      </c>
      <c r="D1164" s="2">
        <v>2.1000000000000001E-2</v>
      </c>
      <c r="E1164" s="2">
        <v>-3.4500000000000003E-2</v>
      </c>
      <c r="F1164">
        <f t="shared" si="54"/>
        <v>9</v>
      </c>
      <c r="G1164">
        <f t="shared" si="55"/>
        <v>2013</v>
      </c>
      <c r="L1164" s="4">
        <f>IF(OR(F1163=1, F1163=3, F1163=4, F1163=5, F1163=6,F1163=9,F1163=10,F1163=11), B1163-C1163, IF(OR(F1163=2, F1163=7,F1163=8,F1163=12), C1163-B1163, ""))</f>
        <v>1.1000000000000003E-2</v>
      </c>
      <c r="M1164" s="4">
        <v>-1.2244336946137515E-3</v>
      </c>
      <c r="R1164" s="4">
        <f>IF(OR(F1163=1, F1163=4, F1163=9,F1163=10,F1163=11), D1163-B1163, IF(OR(F1163=2,F1163=3,F1163=5,F1163=6, F1163=7,F1163=8,F1163=12), B1163-D1163, ""))</f>
        <v>-1.43E-2</v>
      </c>
      <c r="S1164" s="4">
        <v>2.8217737328364084E-3</v>
      </c>
      <c r="X1164" s="2">
        <f>IF(OR(F1163=1, F1163=3, F1163=4, F1163=5,F1163=9,F1163=10,F1163=11), B1163-E1163, IF(OR(F1163=2, F1163=6, F1163=7,F1163=8,F1163=12), E1163-B1163, ""))</f>
        <v>-5.1999999999999998E-2</v>
      </c>
      <c r="Y1164" s="4">
        <v>-3.1297705548165734E-4</v>
      </c>
      <c r="AD1164" s="4">
        <f>IF(OR(F1163=1, F1163=3, F1163=4, F1163=5,F1163=9,F1163=10,F1163=11), D1163-C1163, IF(OR(F1163=2, F1163=6, F1163=7,F1163=8,F1163=12), C1163-D1163, ""))</f>
        <v>-3.2999999999999974E-3</v>
      </c>
      <c r="AE1164" s="4">
        <v>1.5973400382226569E-3</v>
      </c>
      <c r="AJ1164" s="4">
        <f>IF(OR(F1163=1,F1163=2, F1163=3,F1163=9,F1163=11,F1163=12), C1163-E1163, IF(OR( F1163=4, F1163=5,F1163=6, F1163=7,F1163=8,F1163=10), E1163-C1163, ""))</f>
        <v>-6.3E-2</v>
      </c>
      <c r="AK1164" s="4">
        <v>9.114566391320942E-4</v>
      </c>
      <c r="AP1164" s="4">
        <f>IF(OR(F1163=1, F1163=3,F1163=4, F1163=5,F1163=9,F1163=10,F1163=11), D1163-E1163, IF(OR(F1163=2,F1163=6, F1163=7,F1163=8,F1163=12), E1163-D1163, ""))</f>
        <v>-6.6299999999999998E-2</v>
      </c>
      <c r="AQ1164" s="4">
        <v>2.5087966773547511E-3</v>
      </c>
    </row>
    <row r="1165" spans="1:43" x14ac:dyDescent="0.3">
      <c r="A1165" s="1">
        <v>41522</v>
      </c>
      <c r="B1165" s="2">
        <v>2.6599999999999999E-2</v>
      </c>
      <c r="C1165" s="2">
        <v>7.8200000000000006E-2</v>
      </c>
      <c r="D1165" s="2">
        <v>9.4600000000000004E-2</v>
      </c>
      <c r="E1165" s="2">
        <v>1.83E-2</v>
      </c>
      <c r="F1165">
        <f t="shared" si="54"/>
        <v>9</v>
      </c>
      <c r="G1165">
        <f t="shared" si="55"/>
        <v>2013</v>
      </c>
      <c r="L1165" s="4">
        <f>IF(OR(F1164=1, F1164=3, F1164=4, F1164=5, F1164=6,F1164=9,F1164=10,F1164=11), B1164-C1164, IF(OR(F1164=2, F1164=7,F1164=8,F1164=12), C1164-B1164, ""))</f>
        <v>3.3000000000000008E-3</v>
      </c>
      <c r="M1165" s="4">
        <v>-2.7633972682125536E-3</v>
      </c>
      <c r="R1165" s="4">
        <f>IF(OR(F1164=1, F1164=4, F1164=9,F1164=10,F1164=11), D1164-B1164, IF(OR(F1164=2,F1164=3,F1164=5,F1164=6, F1164=7,F1164=8,F1164=12), B1164-D1164, ""))</f>
        <v>1.0000000000000009E-3</v>
      </c>
      <c r="S1165" s="4">
        <v>6.2534900533204631E-4</v>
      </c>
      <c r="X1165" s="2">
        <f>IF(OR(F1164=1, F1164=3, F1164=4, F1164=5,F1164=9,F1164=10,F1164=11), B1164-E1164, IF(OR(F1164=2, F1164=6, F1164=7,F1164=8,F1164=12), E1164-B1164, ""))</f>
        <v>5.4500000000000007E-2</v>
      </c>
      <c r="Y1165" s="4">
        <v>-2.3005114757082461E-3</v>
      </c>
      <c r="AD1165" s="4">
        <f>IF(OR(F1164=1, F1164=3, F1164=4, F1164=5,F1164=9,F1164=10,F1164=11), D1164-C1164, IF(OR(F1164=2, F1164=6, F1164=7,F1164=8,F1164=12), C1164-D1164, ""))</f>
        <v>4.3000000000000017E-3</v>
      </c>
      <c r="AE1165" s="4">
        <v>-2.1380482628805073E-3</v>
      </c>
      <c r="AJ1165" s="4">
        <f>IF(OR(F1164=1,F1164=2, F1164=3,F1164=9,F1164=11,F1164=12), C1164-E1164, IF(OR( F1164=4, F1164=5,F1164=6, F1164=7,F1164=8,F1164=10), E1164-C1164, ""))</f>
        <v>5.1200000000000002E-2</v>
      </c>
      <c r="AK1165" s="4">
        <v>4.6288579250430752E-4</v>
      </c>
      <c r="AP1165" s="4">
        <f>IF(OR(F1164=1, F1164=3,F1164=4, F1164=5,F1164=9,F1164=10,F1164=11), D1164-E1164, IF(OR(F1164=2,F1164=6, F1164=7,F1164=8,F1164=12), E1164-D1164, ""))</f>
        <v>5.5500000000000008E-2</v>
      </c>
      <c r="AQ1165" s="4">
        <v>-1.6751624703761998E-3</v>
      </c>
    </row>
    <row r="1166" spans="1:43" x14ac:dyDescent="0.3">
      <c r="A1166" s="1">
        <v>41523</v>
      </c>
      <c r="B1166" s="2">
        <v>1.5599999999999999E-2</v>
      </c>
      <c r="C1166" s="2">
        <v>2.6599999999999999E-2</v>
      </c>
      <c r="D1166" s="2">
        <v>2.8799999999999999E-2</v>
      </c>
      <c r="E1166" s="2">
        <v>2.2200000000000001E-2</v>
      </c>
      <c r="F1166">
        <f t="shared" si="54"/>
        <v>9</v>
      </c>
      <c r="G1166">
        <f t="shared" si="55"/>
        <v>2013</v>
      </c>
      <c r="L1166" s="4">
        <f>IF(OR(F1165=1, F1165=3, F1165=4, F1165=5, F1165=6,F1165=9,F1165=10,F1165=11), B1165-C1165, IF(OR(F1165=2, F1165=7,F1165=8,F1165=12), C1165-B1165, ""))</f>
        <v>-5.1600000000000007E-2</v>
      </c>
      <c r="M1166" s="4">
        <v>-6.7738436142242495E-3</v>
      </c>
      <c r="R1166" s="4">
        <f>IF(OR(F1165=1, F1165=4, F1165=9,F1165=10,F1165=11), D1165-B1165, IF(OR(F1165=2,F1165=3,F1165=5,F1165=6, F1165=7,F1165=8,F1165=12), B1165-D1165, ""))</f>
        <v>6.8000000000000005E-2</v>
      </c>
      <c r="S1166" s="4">
        <v>-2.2963497545947995E-3</v>
      </c>
      <c r="X1166" s="2">
        <f>IF(OR(F1165=1, F1165=3, F1165=4, F1165=5,F1165=9,F1165=10,F1165=11), B1165-E1165, IF(OR(F1165=2, F1165=6, F1165=7,F1165=8,F1165=12), E1165-B1165, ""))</f>
        <v>8.2999999999999984E-3</v>
      </c>
      <c r="Y1166" s="4">
        <v>-6.3688253206919052E-3</v>
      </c>
      <c r="AD1166" s="4">
        <f>IF(OR(F1165=1, F1165=3, F1165=4, F1165=5,F1165=9,F1165=10,F1165=11), D1165-C1165, IF(OR(F1165=2, F1165=6, F1165=7,F1165=8,F1165=12), C1165-D1165, ""))</f>
        <v>1.6399999999999998E-2</v>
      </c>
      <c r="AE1166" s="4">
        <v>-9.0701933688190489E-3</v>
      </c>
      <c r="AJ1166" s="4">
        <f>IF(OR(F1165=1,F1165=2, F1165=3,F1165=9,F1165=11,F1165=12), C1165-E1165, IF(OR( F1165=4, F1165=5,F1165=6, F1165=7,F1165=8,F1165=10), E1165-C1165, ""))</f>
        <v>5.9900000000000009E-2</v>
      </c>
      <c r="AK1166" s="4">
        <v>4.0501829353234431E-4</v>
      </c>
      <c r="AP1166" s="4">
        <f>IF(OR(F1165=1, F1165=3,F1165=4, F1165=5,F1165=9,F1165=10,F1165=11), D1165-E1165, IF(OR(F1165=2,F1165=6, F1165=7,F1165=8,F1165=12), E1165-D1165, ""))</f>
        <v>7.6300000000000007E-2</v>
      </c>
      <c r="AQ1166" s="4">
        <v>-8.6651750752867046E-3</v>
      </c>
    </row>
    <row r="1167" spans="1:43" x14ac:dyDescent="0.3">
      <c r="A1167" s="1">
        <v>41527</v>
      </c>
      <c r="B1167" s="2">
        <v>3.8100000000000002E-2</v>
      </c>
      <c r="C1167" s="2">
        <v>3.5499999999999997E-2</v>
      </c>
      <c r="D1167" s="2">
        <v>2.2800000000000001E-2</v>
      </c>
      <c r="E1167" s="2">
        <v>1.5299999999999999E-2</v>
      </c>
      <c r="F1167">
        <f t="shared" si="54"/>
        <v>9</v>
      </c>
      <c r="G1167">
        <f t="shared" si="55"/>
        <v>2013</v>
      </c>
      <c r="L1167" s="4">
        <f>IF(OR(F1166=1, F1166=3, F1166=4, F1166=5, F1166=6,F1166=9,F1166=10,F1166=11), B1166-C1166, IF(OR(F1166=2, F1166=7,F1166=8,F1166=12), C1166-B1166, ""))</f>
        <v>-1.0999999999999999E-2</v>
      </c>
      <c r="M1167" s="4">
        <v>-1.705736107359425E-3</v>
      </c>
      <c r="R1167" s="4">
        <f>IF(OR(F1166=1, F1166=4, F1166=9,F1166=10,F1166=11), D1166-B1166, IF(OR(F1166=2,F1166=3,F1166=5,F1166=6, F1166=7,F1166=8,F1166=12), B1166-D1166, ""))</f>
        <v>1.32E-2</v>
      </c>
      <c r="S1167" s="4">
        <v>1.0824082148543374E-3</v>
      </c>
      <c r="X1167" s="2">
        <f>IF(OR(F1166=1, F1166=3, F1166=4, F1166=5,F1166=9,F1166=10,F1166=11), B1166-E1166, IF(OR(F1166=2, F1166=6, F1166=7,F1166=8,F1166=12), E1166-B1166, ""))</f>
        <v>-6.6000000000000017E-3</v>
      </c>
      <c r="Y1167" s="4">
        <v>-1.8443441526830571E-3</v>
      </c>
      <c r="AD1167" s="4">
        <f>IF(OR(F1166=1, F1166=3, F1166=4, F1166=5,F1166=9,F1166=10,F1166=11), D1166-C1166, IF(OR(F1166=2, F1166=6, F1166=7,F1166=8,F1166=12), C1166-D1166, ""))</f>
        <v>2.2000000000000006E-3</v>
      </c>
      <c r="AE1167" s="4">
        <v>-6.2332789250508732E-4</v>
      </c>
      <c r="AJ1167" s="4">
        <f>IF(OR(F1166=1,F1166=2, F1166=3,F1166=9,F1166=11,F1166=12), C1166-E1166, IF(OR( F1166=4, F1166=5,F1166=6, F1166=7,F1166=8,F1166=10), E1166-C1166, ""))</f>
        <v>4.3999999999999977E-3</v>
      </c>
      <c r="AK1167" s="4">
        <v>-1.3860804532363213E-4</v>
      </c>
      <c r="AP1167" s="4">
        <f>IF(OR(F1166=1, F1166=3,F1166=4, F1166=5,F1166=9,F1166=10,F1166=11), D1166-E1166, IF(OR(F1166=2,F1166=6, F1166=7,F1166=8,F1166=12), E1166-D1166, ""))</f>
        <v>6.5999999999999982E-3</v>
      </c>
      <c r="AQ1167" s="4">
        <v>-7.6193593782871946E-4</v>
      </c>
    </row>
    <row r="1168" spans="1:43" x14ac:dyDescent="0.3">
      <c r="A1168" s="1">
        <v>41528</v>
      </c>
      <c r="B1168" s="2">
        <v>2.8E-3</v>
      </c>
      <c r="C1168" s="2">
        <v>1.1900000000000001E-2</v>
      </c>
      <c r="D1168" s="2">
        <v>1.78E-2</v>
      </c>
      <c r="E1168" s="2">
        <v>3.7699999999999997E-2</v>
      </c>
      <c r="F1168">
        <f t="shared" si="54"/>
        <v>9</v>
      </c>
      <c r="G1168">
        <f t="shared" si="55"/>
        <v>2013</v>
      </c>
      <c r="L1168" s="4">
        <f>IF(OR(F1167=1, F1167=3, F1167=4, F1167=5, F1167=6,F1167=9,F1167=10,F1167=11), B1167-C1167, IF(OR(F1167=2, F1167=7,F1167=8,F1167=12), C1167-B1167, ""))</f>
        <v>2.6000000000000051E-3</v>
      </c>
      <c r="M1168" s="4">
        <v>2.9533674523775921E-3</v>
      </c>
      <c r="R1168" s="4">
        <f>IF(OR(F1167=1, F1167=4, F1167=9,F1167=10,F1167=11), D1167-B1167, IF(OR(F1167=2,F1167=3,F1167=5,F1167=6, F1167=7,F1167=8,F1167=12), B1167-D1167, ""))</f>
        <v>-1.5300000000000001E-2</v>
      </c>
      <c r="S1168" s="4">
        <v>-5.6945409348196138E-3</v>
      </c>
      <c r="X1168" s="2">
        <f>IF(OR(F1167=1, F1167=3, F1167=4, F1167=5,F1167=9,F1167=10,F1167=11), B1167-E1167, IF(OR(F1167=2, F1167=6, F1167=7,F1167=8,F1167=12), E1167-B1167, ""))</f>
        <v>2.2800000000000001E-2</v>
      </c>
      <c r="Y1168" s="4">
        <v>3.2872600017071485E-3</v>
      </c>
      <c r="AD1168" s="4">
        <f>IF(OR(F1167=1, F1167=3, F1167=4, F1167=5,F1167=9,F1167=10,F1167=11), D1167-C1167, IF(OR(F1167=2, F1167=6, F1167=7,F1167=8,F1167=12), C1167-D1167, ""))</f>
        <v>-1.2699999999999996E-2</v>
      </c>
      <c r="AE1168" s="4">
        <v>-2.7411734824420216E-3</v>
      </c>
      <c r="AJ1168" s="4">
        <f>IF(OR(F1167=1,F1167=2, F1167=3,F1167=9,F1167=11,F1167=12), C1167-E1167, IF(OR( F1167=4, F1167=5,F1167=6, F1167=7,F1167=8,F1167=10), E1167-C1167, ""))</f>
        <v>2.0199999999999996E-2</v>
      </c>
      <c r="AK1168" s="4">
        <v>3.3389254932955637E-4</v>
      </c>
      <c r="AP1168" s="4">
        <f>IF(OR(F1167=1, F1167=3,F1167=4, F1167=5,F1167=9,F1167=10,F1167=11), D1167-E1167, IF(OR(F1167=2,F1167=6, F1167=7,F1167=8,F1167=12), E1167-D1167, ""))</f>
        <v>7.5000000000000015E-3</v>
      </c>
      <c r="AQ1168" s="4">
        <v>-2.4072809331124653E-3</v>
      </c>
    </row>
    <row r="1169" spans="1:43" x14ac:dyDescent="0.3">
      <c r="A1169" s="1">
        <v>41529</v>
      </c>
      <c r="B1169" s="2">
        <v>-1.06E-2</v>
      </c>
      <c r="C1169" s="2">
        <v>-1.2800000000000001E-2</v>
      </c>
      <c r="D1169" s="2">
        <v>-2.0299999999999999E-2</v>
      </c>
      <c r="E1169" s="2">
        <v>0</v>
      </c>
      <c r="F1169">
        <f t="shared" si="54"/>
        <v>9</v>
      </c>
      <c r="G1169">
        <f t="shared" si="55"/>
        <v>2013</v>
      </c>
      <c r="L1169" s="4">
        <f>IF(OR(F1168=1, F1168=3, F1168=4, F1168=5, F1168=6,F1168=9,F1168=10,F1168=11), B1168-C1168, IF(OR(F1168=2, F1168=7,F1168=8,F1168=12), C1168-B1168, ""))</f>
        <v>-9.1000000000000004E-3</v>
      </c>
      <c r="M1169" s="4">
        <v>1.3574850213329021E-2</v>
      </c>
      <c r="R1169" s="4">
        <f>IF(OR(F1168=1, F1168=4, F1168=9,F1168=10,F1168=11), D1168-B1168, IF(OR(F1168=2,F1168=3,F1168=5,F1168=6, F1168=7,F1168=8,F1168=12), B1168-D1168, ""))</f>
        <v>1.4999999999999999E-2</v>
      </c>
      <c r="S1169" s="4">
        <v>1.6346737865202798E-2</v>
      </c>
      <c r="X1169" s="2">
        <f>IF(OR(F1168=1, F1168=3, F1168=4, F1168=5,F1168=9,F1168=10,F1168=11), B1168-E1168, IF(OR(F1168=2, F1168=6, F1168=7,F1168=8,F1168=12), E1168-B1168, ""))</f>
        <v>-3.49E-2</v>
      </c>
      <c r="Y1169" s="4">
        <v>1.353886248020849E-2</v>
      </c>
      <c r="AD1169" s="4">
        <f>IF(OR(F1168=1, F1168=3, F1168=4, F1168=5,F1168=9,F1168=10,F1168=11), D1168-C1168, IF(OR(F1168=2, F1168=6, F1168=7,F1168=8,F1168=12), C1168-D1168, ""))</f>
        <v>5.899999999999999E-3</v>
      </c>
      <c r="AE1169" s="4">
        <v>2.9921588078531819E-2</v>
      </c>
      <c r="AJ1169" s="4">
        <f>IF(OR(F1168=1,F1168=2, F1168=3,F1168=9,F1168=11,F1168=12), C1168-E1168, IF(OR( F1168=4, F1168=5,F1168=6, F1168=7,F1168=8,F1168=10), E1168-C1168, ""))</f>
        <v>-2.5799999999999997E-2</v>
      </c>
      <c r="AK1169" s="4">
        <v>-3.5987733120530774E-5</v>
      </c>
      <c r="AP1169" s="4">
        <f>IF(OR(F1168=1, F1168=3,F1168=4, F1168=5,F1168=9,F1168=10,F1168=11), D1168-E1168, IF(OR(F1168=2,F1168=6, F1168=7,F1168=8,F1168=12), E1168-D1168, ""))</f>
        <v>-1.9899999999999998E-2</v>
      </c>
      <c r="AQ1169" s="4">
        <v>2.9885600345411288E-2</v>
      </c>
    </row>
    <row r="1170" spans="1:43" x14ac:dyDescent="0.3">
      <c r="A1170" s="1">
        <v>41530</v>
      </c>
      <c r="B1170" s="2">
        <v>0</v>
      </c>
      <c r="C1170" s="2">
        <v>-1E-4</v>
      </c>
      <c r="D1170" s="2">
        <v>2.2000000000000001E-3</v>
      </c>
      <c r="E1170" s="2">
        <v>-1.0800000000000001E-2</v>
      </c>
      <c r="F1170">
        <f t="shared" si="54"/>
        <v>9</v>
      </c>
      <c r="G1170">
        <f t="shared" si="55"/>
        <v>2013</v>
      </c>
      <c r="L1170" s="4">
        <f>IF(OR(F1169=1, F1169=3, F1169=4, F1169=5, F1169=6,F1169=9,F1169=10,F1169=11), B1169-C1169, IF(OR(F1169=2, F1169=7,F1169=8,F1169=12), C1169-B1169, ""))</f>
        <v>2.2000000000000006E-3</v>
      </c>
      <c r="M1170" s="4">
        <v>2.2735387978605397E-2</v>
      </c>
      <c r="R1170" s="4">
        <f>IF(OR(F1169=1, F1169=4, F1169=9,F1169=10,F1169=11), D1169-B1169, IF(OR(F1169=2,F1169=3,F1169=5,F1169=6, F1169=7,F1169=8,F1169=12), B1169-D1169, ""))</f>
        <v>-9.6999999999999986E-3</v>
      </c>
      <c r="S1170" s="4">
        <v>3.0269247618451012E-3</v>
      </c>
      <c r="X1170" s="2">
        <f>IF(OR(F1169=1, F1169=3, F1169=4, F1169=5,F1169=9,F1169=10,F1169=11), B1169-E1169, IF(OR(F1169=2, F1169=6, F1169=7,F1169=8,F1169=12), E1169-B1169, ""))</f>
        <v>-1.06E-2</v>
      </c>
      <c r="Y1170" s="4">
        <v>2.3361585945594013E-2</v>
      </c>
      <c r="AD1170" s="4">
        <f>IF(OR(F1169=1, F1169=3, F1169=4, F1169=5,F1169=9,F1169=10,F1169=11), D1169-C1169, IF(OR(F1169=2, F1169=6, F1169=7,F1169=8,F1169=12), C1169-D1169, ""))</f>
        <v>-7.499999999999998E-3</v>
      </c>
      <c r="AE1170" s="4">
        <v>2.5762312740450499E-2</v>
      </c>
      <c r="AJ1170" s="4">
        <f>IF(OR(F1169=1,F1169=2, F1169=3,F1169=9,F1169=11,F1169=12), C1169-E1169, IF(OR( F1169=4, F1169=5,F1169=6, F1169=7,F1169=8,F1169=10), E1169-C1169, ""))</f>
        <v>-1.2800000000000001E-2</v>
      </c>
      <c r="AK1170" s="4">
        <v>6.2619796698861613E-4</v>
      </c>
      <c r="AP1170" s="4">
        <f>IF(OR(F1169=1, F1169=3,F1169=4, F1169=5,F1169=9,F1169=10,F1169=11), D1169-E1169, IF(OR(F1169=2,F1169=6, F1169=7,F1169=8,F1169=12), E1169-D1169, ""))</f>
        <v>-2.0299999999999999E-2</v>
      </c>
      <c r="AQ1170" s="4">
        <v>2.6388510707439115E-2</v>
      </c>
    </row>
    <row r="1171" spans="1:43" x14ac:dyDescent="0.3">
      <c r="A1171" s="1">
        <v>41533</v>
      </c>
      <c r="B1171" s="2">
        <v>-1.6999999999999999E-3</v>
      </c>
      <c r="C1171" s="2">
        <v>1.29E-2</v>
      </c>
      <c r="D1171" s="2">
        <v>1.8499999999999999E-2</v>
      </c>
      <c r="E1171" s="2">
        <v>-2.5000000000000001E-3</v>
      </c>
      <c r="F1171">
        <f t="shared" si="54"/>
        <v>9</v>
      </c>
      <c r="G1171">
        <f t="shared" si="55"/>
        <v>2013</v>
      </c>
      <c r="L1171" s="4">
        <f>IF(OR(F1170=1, F1170=3, F1170=4, F1170=5, F1170=6,F1170=9,F1170=10,F1170=11), B1170-C1170, IF(OR(F1170=2, F1170=7,F1170=8,F1170=12), C1170-B1170, ""))</f>
        <v>1E-4</v>
      </c>
      <c r="M1171" s="4">
        <v>-1.1049112532414349E-2</v>
      </c>
      <c r="R1171" s="4">
        <f>IF(OR(F1170=1, F1170=4, F1170=9,F1170=10,F1170=11), D1170-B1170, IF(OR(F1170=2,F1170=3,F1170=5,F1170=6, F1170=7,F1170=8,F1170=12), B1170-D1170, ""))</f>
        <v>2.2000000000000001E-3</v>
      </c>
      <c r="S1171" s="4">
        <v>-4.4987452747638143E-4</v>
      </c>
      <c r="X1171" s="2">
        <f>IF(OR(F1170=1, F1170=3, F1170=4, F1170=5,F1170=9,F1170=10,F1170=11), B1170-E1170, IF(OR(F1170=2, F1170=6, F1170=7,F1170=8,F1170=12), E1170-B1170, ""))</f>
        <v>1.0800000000000001E-2</v>
      </c>
      <c r="Y1171" s="4">
        <v>-1.2265465266723945E-2</v>
      </c>
      <c r="AD1171" s="4">
        <f>IF(OR(F1170=1, F1170=3, F1170=4, F1170=5,F1170=9,F1170=10,F1170=11), D1170-C1170, IF(OR(F1170=2, F1170=6, F1170=7,F1170=8,F1170=12), C1170-D1170, ""))</f>
        <v>2.3E-3</v>
      </c>
      <c r="AE1171" s="4">
        <v>-1.149898705989073E-2</v>
      </c>
      <c r="AJ1171" s="4">
        <f>IF(OR(F1170=1,F1170=2, F1170=3,F1170=9,F1170=11,F1170=12), C1170-E1170, IF(OR( F1170=4, F1170=5,F1170=6, F1170=7,F1170=8,F1170=10), E1170-C1170, ""))</f>
        <v>1.0700000000000001E-2</v>
      </c>
      <c r="AK1171" s="4">
        <v>-1.2163527343095955E-3</v>
      </c>
      <c r="AP1171" s="4">
        <f>IF(OR(F1170=1, F1170=3,F1170=4, F1170=5,F1170=9,F1170=10,F1170=11), D1170-E1170, IF(OR(F1170=2,F1170=6, F1170=7,F1170=8,F1170=12), E1170-D1170, ""))</f>
        <v>1.3000000000000001E-2</v>
      </c>
      <c r="AQ1171" s="4">
        <v>-1.2715339794200326E-2</v>
      </c>
    </row>
    <row r="1172" spans="1:43" x14ac:dyDescent="0.3">
      <c r="A1172" s="1">
        <v>41534</v>
      </c>
      <c r="B1172" s="2">
        <v>1.6999999999999999E-3</v>
      </c>
      <c r="C1172" s="2">
        <v>-8.8999999999999999E-3</v>
      </c>
      <c r="D1172" s="2">
        <v>-8.6E-3</v>
      </c>
      <c r="E1172" s="2">
        <v>5.0000000000000001E-4</v>
      </c>
      <c r="F1172">
        <f t="shared" si="54"/>
        <v>9</v>
      </c>
      <c r="G1172">
        <f t="shared" si="55"/>
        <v>2013</v>
      </c>
      <c r="L1172" s="4">
        <f>IF(OR(F1171=1, F1171=3, F1171=4, F1171=5, F1171=6,F1171=9,F1171=10,F1171=11), B1171-C1171, IF(OR(F1171=2, F1171=7,F1171=8,F1171=12), C1171-B1171, ""))</f>
        <v>-1.46E-2</v>
      </c>
      <c r="M1172" s="4">
        <v>-6.7888571619676465E-3</v>
      </c>
      <c r="R1172" s="4">
        <f>IF(OR(F1171=1, F1171=4, F1171=9,F1171=10,F1171=11), D1171-B1171, IF(OR(F1171=2,F1171=3,F1171=5,F1171=6, F1171=7,F1171=8,F1171=12), B1171-D1171, ""))</f>
        <v>2.0199999999999999E-2</v>
      </c>
      <c r="S1172" s="4">
        <v>-2.2046735008120558E-4</v>
      </c>
      <c r="X1172" s="2">
        <f>IF(OR(F1171=1, F1171=3, F1171=4, F1171=5,F1171=9,F1171=10,F1171=11), B1171-E1171, IF(OR(F1171=2, F1171=6, F1171=7,F1171=8,F1171=12), E1171-B1171, ""))</f>
        <v>8.0000000000000015E-4</v>
      </c>
      <c r="Y1172" s="4">
        <v>-6.6792205499553326E-3</v>
      </c>
      <c r="AD1172" s="4">
        <f>IF(OR(F1171=1, F1171=3, F1171=4, F1171=5,F1171=9,F1171=10,F1171=11), D1171-C1171, IF(OR(F1171=2, F1171=6, F1171=7,F1171=8,F1171=12), C1171-D1171, ""))</f>
        <v>5.5999999999999991E-3</v>
      </c>
      <c r="AE1172" s="4">
        <v>-7.009324512048852E-3</v>
      </c>
      <c r="AJ1172" s="4">
        <f>IF(OR(F1171=1,F1171=2, F1171=3,F1171=9,F1171=11,F1171=12), C1171-E1171, IF(OR( F1171=4, F1171=5,F1171=6, F1171=7,F1171=8,F1171=10), E1171-C1171, ""))</f>
        <v>1.54E-2</v>
      </c>
      <c r="AK1172" s="4">
        <v>1.0963661201231385E-4</v>
      </c>
      <c r="AP1172" s="4">
        <f>IF(OR(F1171=1, F1171=3,F1171=4, F1171=5,F1171=9,F1171=10,F1171=11), D1171-E1171, IF(OR(F1171=2,F1171=6, F1171=7,F1171=8,F1171=12), E1171-D1171, ""))</f>
        <v>2.0999999999999998E-2</v>
      </c>
      <c r="AQ1172" s="4">
        <v>-6.8996879000365382E-3</v>
      </c>
    </row>
    <row r="1173" spans="1:43" x14ac:dyDescent="0.3">
      <c r="A1173" s="1">
        <v>41535</v>
      </c>
      <c r="B1173" s="2">
        <v>8.3999999999999995E-3</v>
      </c>
      <c r="C1173" s="2">
        <v>8.6999999999999994E-3</v>
      </c>
      <c r="D1173" s="2">
        <v>1.6400000000000001E-2</v>
      </c>
      <c r="E1173" s="2">
        <v>3.0999999999999999E-3</v>
      </c>
      <c r="F1173">
        <f t="shared" si="54"/>
        <v>9</v>
      </c>
      <c r="G1173">
        <f t="shared" si="55"/>
        <v>2013</v>
      </c>
      <c r="L1173" s="4">
        <f>IF(OR(F1172=1, F1172=3, F1172=4, F1172=5, F1172=6,F1172=9,F1172=10,F1172=11), B1172-C1172, IF(OR(F1172=2, F1172=7,F1172=8,F1172=12), C1172-B1172, ""))</f>
        <v>1.06E-2</v>
      </c>
      <c r="M1173" s="4">
        <v>-3.9220672800988413E-4</v>
      </c>
      <c r="R1173" s="4">
        <f>IF(OR(F1172=1, F1172=4, F1172=9,F1172=10,F1172=11), D1172-B1172, IF(OR(F1172=2,F1172=3,F1172=5,F1172=6, F1172=7,F1172=8,F1172=12), B1172-D1172, ""))</f>
        <v>-1.03E-2</v>
      </c>
      <c r="S1173" s="4">
        <v>3.0206284336183054E-3</v>
      </c>
      <c r="X1173" s="2">
        <f>IF(OR(F1172=1, F1172=3, F1172=4, F1172=5,F1172=9,F1172=10,F1172=11), B1172-E1172, IF(OR(F1172=2, F1172=6, F1172=7,F1172=8,F1172=12), E1172-B1172, ""))</f>
        <v>1.1999999999999999E-3</v>
      </c>
      <c r="Y1173" s="4">
        <v>7.9215170028318696E-4</v>
      </c>
      <c r="AD1173" s="4">
        <f>IF(OR(F1172=1, F1172=3, F1172=4, F1172=5,F1172=9,F1172=10,F1172=11), D1172-C1172, IF(OR(F1172=2, F1172=6, F1172=7,F1172=8,F1172=12), C1172-D1172, ""))</f>
        <v>2.9999999999999992E-4</v>
      </c>
      <c r="AE1173" s="4">
        <v>2.6284217056084212E-3</v>
      </c>
      <c r="AJ1173" s="4">
        <f>IF(OR(F1172=1,F1172=2, F1172=3,F1172=9,F1172=11,F1172=12), C1172-E1172, IF(OR( F1172=4, F1172=5,F1172=6, F1172=7,F1172=8,F1172=10), E1172-C1172, ""))</f>
        <v>-9.4000000000000004E-3</v>
      </c>
      <c r="AK1173" s="4">
        <v>1.1843584282930711E-3</v>
      </c>
      <c r="AP1173" s="4">
        <f>IF(OR(F1172=1, F1172=3,F1172=4, F1172=5,F1172=9,F1172=10,F1172=11), D1172-E1172, IF(OR(F1172=2,F1172=6, F1172=7,F1172=8,F1172=12), E1172-D1172, ""))</f>
        <v>-9.1000000000000004E-3</v>
      </c>
      <c r="AQ1173" s="4">
        <v>3.8127801339014923E-3</v>
      </c>
    </row>
    <row r="1174" spans="1:43" x14ac:dyDescent="0.3">
      <c r="A1174" s="1">
        <v>41536</v>
      </c>
      <c r="B1174" s="2">
        <v>3.6600000000000001E-2</v>
      </c>
      <c r="C1174" s="2">
        <v>5.8500000000000003E-2</v>
      </c>
      <c r="D1174" s="2">
        <v>6.7100000000000007E-2</v>
      </c>
      <c r="E1174" s="2">
        <v>8.0000000000000002E-3</v>
      </c>
      <c r="F1174">
        <f t="shared" si="54"/>
        <v>9</v>
      </c>
      <c r="G1174">
        <f t="shared" si="55"/>
        <v>2013</v>
      </c>
      <c r="L1174" s="4">
        <f>IF(OR(F1173=1, F1173=3, F1173=4, F1173=5, F1173=6,F1173=9,F1173=10,F1173=11), B1173-C1173, IF(OR(F1173=2, F1173=7,F1173=8,F1173=12), C1173-B1173, ""))</f>
        <v>-2.9999999999999992E-4</v>
      </c>
      <c r="M1174" s="4">
        <v>4.6599792414594738E-3</v>
      </c>
      <c r="R1174" s="4">
        <f>IF(OR(F1173=1, F1173=4, F1173=9,F1173=10,F1173=11), D1173-B1173, IF(OR(F1173=2,F1173=3,F1173=5,F1173=6, F1173=7,F1173=8,F1173=12), B1173-D1173, ""))</f>
        <v>8.0000000000000019E-3</v>
      </c>
      <c r="S1174" s="4">
        <v>-3.7763668923613972E-3</v>
      </c>
      <c r="X1174" s="2">
        <f>IF(OR(F1173=1, F1173=3, F1173=4, F1173=5,F1173=9,F1173=10,F1173=11), B1173-E1173, IF(OR(F1173=2, F1173=6, F1173=7,F1173=8,F1173=12), E1173-B1173, ""))</f>
        <v>5.2999999999999992E-3</v>
      </c>
      <c r="Y1174" s="4">
        <v>3.8659355918220497E-3</v>
      </c>
      <c r="AD1174" s="4">
        <f>IF(OR(F1173=1, F1173=3, F1173=4, F1173=5,F1173=9,F1173=10,F1173=11), D1173-C1173, IF(OR(F1173=2, F1173=6, F1173=7,F1173=8,F1173=12), C1173-D1173, ""))</f>
        <v>7.700000000000002E-3</v>
      </c>
      <c r="AE1174" s="4">
        <v>8.836123490980766E-4</v>
      </c>
      <c r="AJ1174" s="4">
        <f>IF(OR(F1173=1,F1173=2, F1173=3,F1173=9,F1173=11,F1173=12), C1173-E1173, IF(OR( F1173=4, F1173=5,F1173=6, F1173=7,F1173=8,F1173=10), E1173-C1173, ""))</f>
        <v>5.5999999999999991E-3</v>
      </c>
      <c r="AK1174" s="4">
        <v>-7.9404364963742407E-4</v>
      </c>
      <c r="AP1174" s="4">
        <f>IF(OR(F1173=1, F1173=3,F1173=4, F1173=5,F1173=9,F1173=10,F1173=11), D1173-E1173, IF(OR(F1173=2,F1173=6, F1173=7,F1173=8,F1173=12), E1173-D1173, ""))</f>
        <v>1.3300000000000001E-2</v>
      </c>
      <c r="AQ1174" s="4">
        <v>8.9568699460652532E-5</v>
      </c>
    </row>
    <row r="1175" spans="1:43" x14ac:dyDescent="0.3">
      <c r="A1175" s="1">
        <v>41537</v>
      </c>
      <c r="B1175" s="2">
        <v>-1.6899999999999998E-2</v>
      </c>
      <c r="C1175" s="2">
        <v>-3.3300000000000003E-2</v>
      </c>
      <c r="D1175" s="2">
        <v>-4.1399999999999999E-2</v>
      </c>
      <c r="E1175" s="2">
        <v>3.4299999999999997E-2</v>
      </c>
      <c r="F1175">
        <f t="shared" si="54"/>
        <v>9</v>
      </c>
      <c r="G1175">
        <f t="shared" si="55"/>
        <v>2013</v>
      </c>
      <c r="L1175" s="4">
        <f>IF(OR(F1174=1, F1174=3, F1174=4, F1174=5, F1174=6,F1174=9,F1174=10,F1174=11), B1174-C1174, IF(OR(F1174=2, F1174=7,F1174=8,F1174=12), C1174-B1174, ""))</f>
        <v>-2.1900000000000003E-2</v>
      </c>
      <c r="M1175" s="4">
        <v>-1.7087965942177187E-2</v>
      </c>
      <c r="R1175" s="4">
        <f>IF(OR(F1174=1, F1174=4, F1174=9,F1174=10,F1174=11), D1174-B1174, IF(OR(F1174=2,F1174=3,F1174=5,F1174=6, F1174=7,F1174=8,F1174=12), B1174-D1174, ""))</f>
        <v>3.0500000000000006E-2</v>
      </c>
      <c r="S1175" s="4">
        <v>-5.5053719792208071E-3</v>
      </c>
      <c r="X1175" s="2">
        <f>IF(OR(F1174=1, F1174=3, F1174=4, F1174=5,F1174=9,F1174=10,F1174=11), B1174-E1174, IF(OR(F1174=2, F1174=6, F1174=7,F1174=8,F1174=12), E1174-B1174, ""))</f>
        <v>2.86E-2</v>
      </c>
      <c r="Y1175" s="4">
        <v>-1.638570663682282E-2</v>
      </c>
      <c r="AD1175" s="4">
        <f>IF(OR(F1174=1, F1174=3, F1174=4, F1174=5,F1174=9,F1174=10,F1174=11), D1174-C1174, IF(OR(F1174=2, F1174=6, F1174=7,F1174=8,F1174=12), C1174-D1174, ""))</f>
        <v>8.6000000000000035E-3</v>
      </c>
      <c r="AE1175" s="4">
        <v>-2.2593337921397994E-2</v>
      </c>
      <c r="AJ1175" s="4">
        <f>IF(OR(F1174=1,F1174=2, F1174=3,F1174=9,F1174=11,F1174=12), C1174-E1174, IF(OR( F1174=4, F1174=5,F1174=6, F1174=7,F1174=8,F1174=10), E1174-C1174, ""))</f>
        <v>5.0500000000000003E-2</v>
      </c>
      <c r="AK1175" s="4">
        <v>7.0225930535436657E-4</v>
      </c>
      <c r="AP1175" s="4">
        <f>IF(OR(F1174=1, F1174=3,F1174=4, F1174=5,F1174=9,F1174=10,F1174=11), D1174-E1174, IF(OR(F1174=2,F1174=6, F1174=7,F1174=8,F1174=12), E1174-D1174, ""))</f>
        <v>5.9100000000000007E-2</v>
      </c>
      <c r="AQ1175" s="4">
        <v>-2.1891078616043627E-2</v>
      </c>
    </row>
    <row r="1176" spans="1:43" x14ac:dyDescent="0.3">
      <c r="A1176" s="1">
        <v>41540</v>
      </c>
      <c r="B1176" s="2">
        <v>-2.0400000000000001E-2</v>
      </c>
      <c r="C1176" s="2">
        <v>-3.9300000000000002E-2</v>
      </c>
      <c r="D1176" s="2">
        <v>-4.4499999999999998E-2</v>
      </c>
      <c r="E1176" s="2">
        <v>-1.8499999999999999E-2</v>
      </c>
      <c r="F1176">
        <f t="shared" si="54"/>
        <v>9</v>
      </c>
      <c r="G1176">
        <f t="shared" si="55"/>
        <v>2013</v>
      </c>
      <c r="L1176" s="4">
        <f>IF(OR(F1175=1, F1175=3, F1175=4, F1175=5, F1175=6,F1175=9,F1175=10,F1175=11), B1175-C1175, IF(OR(F1175=2, F1175=7,F1175=8,F1175=12), C1175-B1175, ""))</f>
        <v>1.6400000000000005E-2</v>
      </c>
      <c r="M1176" s="4">
        <v>8.3055455451820654E-3</v>
      </c>
      <c r="R1176" s="4">
        <f>IF(OR(F1175=1, F1175=4, F1175=9,F1175=10,F1175=11), D1175-B1175, IF(OR(F1175=2,F1175=3,F1175=5,F1175=6, F1175=7,F1175=8,F1175=12), B1175-D1175, ""))</f>
        <v>-2.4500000000000001E-2</v>
      </c>
      <c r="S1176" s="4">
        <v>-1.129875483239441E-2</v>
      </c>
      <c r="X1176" s="2">
        <f>IF(OR(F1175=1, F1175=3, F1175=4, F1175=5,F1175=9,F1175=10,F1175=11), B1175-E1175, IF(OR(F1175=2, F1175=6, F1175=7,F1175=8,F1175=12), E1175-B1175, ""))</f>
        <v>-5.1199999999999996E-2</v>
      </c>
      <c r="Y1176" s="4">
        <v>7.6823356790422914E-3</v>
      </c>
      <c r="AD1176" s="4">
        <f>IF(OR(F1175=1, F1175=3, F1175=4, F1175=5,F1175=9,F1175=10,F1175=11), D1175-C1175, IF(OR(F1175=2, F1175=6, F1175=7,F1175=8,F1175=12), C1175-D1175, ""))</f>
        <v>-8.0999999999999961E-3</v>
      </c>
      <c r="AE1176" s="4">
        <v>-2.9932092872123443E-3</v>
      </c>
      <c r="AJ1176" s="4">
        <f>IF(OR(F1175=1,F1175=2, F1175=3,F1175=9,F1175=11,F1175=12), C1175-E1175, IF(OR( F1175=4, F1175=5,F1175=6, F1175=7,F1175=8,F1175=10), E1175-C1175, ""))</f>
        <v>-6.7599999999999993E-2</v>
      </c>
      <c r="AK1176" s="4">
        <v>6.2320986613977405E-4</v>
      </c>
      <c r="AP1176" s="4">
        <f>IF(OR(F1175=1, F1175=3,F1175=4, F1175=5,F1175=9,F1175=10,F1175=11), D1175-E1175, IF(OR(F1175=2,F1175=6, F1175=7,F1175=8,F1175=12), E1175-D1175, ""))</f>
        <v>-7.569999999999999E-2</v>
      </c>
      <c r="AQ1176" s="4">
        <v>-3.6164191533521184E-3</v>
      </c>
    </row>
    <row r="1177" spans="1:43" x14ac:dyDescent="0.3">
      <c r="A1177" s="1">
        <v>41541</v>
      </c>
      <c r="B1177" s="2">
        <v>5.0000000000000001E-4</v>
      </c>
      <c r="C1177" s="2">
        <v>8.9999999999999998E-4</v>
      </c>
      <c r="D1177" s="2">
        <v>-3.5000000000000001E-3</v>
      </c>
      <c r="E1177" s="2">
        <v>-1.7899999999999999E-2</v>
      </c>
      <c r="F1177">
        <f t="shared" si="54"/>
        <v>9</v>
      </c>
      <c r="G1177">
        <f t="shared" si="55"/>
        <v>2013</v>
      </c>
      <c r="L1177" s="4">
        <f>IF(OR(F1176=1, F1176=3, F1176=4, F1176=5, F1176=6,F1176=9,F1176=10,F1176=11), B1176-C1176, IF(OR(F1176=2, F1176=7,F1176=8,F1176=12), C1176-B1176, ""))</f>
        <v>1.89E-2</v>
      </c>
      <c r="M1177" s="4">
        <v>-7.4595395795310233E-3</v>
      </c>
      <c r="R1177" s="4">
        <f>IF(OR(F1176=1, F1176=4, F1176=9,F1176=10,F1176=11), D1176-B1176, IF(OR(F1176=2,F1176=3,F1176=5,F1176=6, F1176=7,F1176=8,F1176=12), B1176-D1176, ""))</f>
        <v>-2.4099999999999996E-2</v>
      </c>
      <c r="S1177" s="4">
        <v>6.5952573006870623E-4</v>
      </c>
      <c r="X1177" s="2">
        <f>IF(OR(F1176=1, F1176=3, F1176=4, F1176=5,F1176=9,F1176=10,F1176=11), B1176-E1176, IF(OR(F1176=2, F1176=6, F1176=7,F1176=8,F1176=12), E1176-B1176, ""))</f>
        <v>-1.9000000000000024E-3</v>
      </c>
      <c r="Y1177" s="4">
        <v>-6.3169882218159822E-3</v>
      </c>
      <c r="AD1177" s="4">
        <f>IF(OR(F1176=1, F1176=3, F1176=4, F1176=5,F1176=9,F1176=10,F1176=11), D1176-C1176, IF(OR(F1176=2, F1176=6, F1176=7,F1176=8,F1176=12), C1176-D1176, ""))</f>
        <v>-5.1999999999999963E-3</v>
      </c>
      <c r="AE1177" s="4">
        <v>-6.800013849462317E-3</v>
      </c>
      <c r="AJ1177" s="4">
        <f>IF(OR(F1176=1,F1176=2, F1176=3,F1176=9,F1176=11,F1176=12), C1176-E1176, IF(OR( F1176=4, F1176=5,F1176=6, F1176=7,F1176=8,F1176=10), E1176-C1176, ""))</f>
        <v>-2.0800000000000003E-2</v>
      </c>
      <c r="AK1177" s="4">
        <v>-1.1425513577150411E-3</v>
      </c>
      <c r="AP1177" s="4">
        <f>IF(OR(F1176=1, F1176=3,F1176=4, F1176=5,F1176=9,F1176=10,F1176=11), D1176-E1176, IF(OR(F1176=2,F1176=6, F1176=7,F1176=8,F1176=12), E1176-D1176, ""))</f>
        <v>-2.5999999999999999E-2</v>
      </c>
      <c r="AQ1177" s="4">
        <v>-5.657462491747276E-3</v>
      </c>
    </row>
    <row r="1178" spans="1:43" x14ac:dyDescent="0.3">
      <c r="A1178" s="1">
        <v>41542</v>
      </c>
      <c r="B1178" s="2">
        <v>-3.2000000000000002E-3</v>
      </c>
      <c r="C1178" s="2">
        <v>-9.9000000000000008E-3</v>
      </c>
      <c r="D1178" s="2">
        <v>-9.2999999999999992E-3</v>
      </c>
      <c r="E1178" s="2">
        <v>1E-3</v>
      </c>
      <c r="F1178">
        <f t="shared" si="54"/>
        <v>9</v>
      </c>
      <c r="G1178">
        <f t="shared" si="55"/>
        <v>2013</v>
      </c>
      <c r="L1178" s="4">
        <f>IF(OR(F1177=1, F1177=3, F1177=4, F1177=5, F1177=6,F1177=9,F1177=10,F1177=11), B1177-C1177, IF(OR(F1177=2, F1177=7,F1177=8,F1177=12), C1177-B1177, ""))</f>
        <v>-3.9999999999999996E-4</v>
      </c>
      <c r="M1178" s="4">
        <v>-7.9014787795121909E-3</v>
      </c>
      <c r="R1178" s="4">
        <f>IF(OR(F1177=1, F1177=4, F1177=9,F1177=10,F1177=11), D1177-B1177, IF(OR(F1177=2,F1177=3,F1177=5,F1177=6, F1177=7,F1177=8,F1177=12), B1177-D1177, ""))</f>
        <v>-4.0000000000000001E-3</v>
      </c>
      <c r="S1178" s="4">
        <v>-3.8017273099173604E-3</v>
      </c>
      <c r="X1178" s="2">
        <f>IF(OR(F1177=1, F1177=3, F1177=4, F1177=5,F1177=9,F1177=10,F1177=11), B1177-E1177, IF(OR(F1177=2, F1177=6, F1177=7,F1177=8,F1177=12), E1177-B1177, ""))</f>
        <v>1.84E-2</v>
      </c>
      <c r="Y1178" s="4">
        <v>-8.8317630465765424E-3</v>
      </c>
      <c r="AD1178" s="4">
        <f>IF(OR(F1177=1, F1177=3, F1177=4, F1177=5,F1177=9,F1177=10,F1177=11), D1177-C1177, IF(OR(F1177=2, F1177=6, F1177=7,F1177=8,F1177=12), C1177-D1177, ""))</f>
        <v>-4.4000000000000003E-3</v>
      </c>
      <c r="AE1178" s="4">
        <v>-1.1703206089429551E-2</v>
      </c>
      <c r="AJ1178" s="4">
        <f>IF(OR(F1177=1,F1177=2, F1177=3,F1177=9,F1177=11,F1177=12), C1177-E1177, IF(OR( F1177=4, F1177=5,F1177=6, F1177=7,F1177=8,F1177=10), E1177-C1177, ""))</f>
        <v>1.8800000000000001E-2</v>
      </c>
      <c r="AK1178" s="4">
        <v>9.3028426706435151E-4</v>
      </c>
      <c r="AP1178" s="4">
        <f>IF(OR(F1177=1, F1177=3,F1177=4, F1177=5,F1177=9,F1177=10,F1177=11), D1177-E1177, IF(OR(F1177=2,F1177=6, F1177=7,F1177=8,F1177=12), E1177-D1177, ""))</f>
        <v>1.44E-2</v>
      </c>
      <c r="AQ1178" s="4">
        <v>-1.2633490356493903E-2</v>
      </c>
    </row>
    <row r="1179" spans="1:43" x14ac:dyDescent="0.3">
      <c r="A1179" s="1">
        <v>41543</v>
      </c>
      <c r="B1179" s="2">
        <v>1.4E-3</v>
      </c>
      <c r="C1179" s="2">
        <v>4.7000000000000002E-3</v>
      </c>
      <c r="D1179" s="2">
        <v>1.6000000000000001E-3</v>
      </c>
      <c r="E1179" s="2">
        <v>-3.2000000000000002E-3</v>
      </c>
      <c r="F1179">
        <f t="shared" si="54"/>
        <v>9</v>
      </c>
      <c r="G1179">
        <f t="shared" si="55"/>
        <v>2013</v>
      </c>
      <c r="L1179" s="4">
        <f>IF(OR(F1178=1, F1178=3, F1178=4, F1178=5, F1178=6,F1178=9,F1178=10,F1178=11), B1178-C1178, IF(OR(F1178=2, F1178=7,F1178=8,F1178=12), C1178-B1178, ""))</f>
        <v>6.7000000000000011E-3</v>
      </c>
      <c r="M1179" s="4">
        <v>4.0010414488271572E-3</v>
      </c>
      <c r="R1179" s="4">
        <f>IF(OR(F1178=1, F1178=4, F1178=9,F1178=10,F1178=11), D1178-B1178, IF(OR(F1178=2,F1178=3,F1178=5,F1178=6, F1178=7,F1178=8,F1178=12), B1178-D1178, ""))</f>
        <v>-6.0999999999999995E-3</v>
      </c>
      <c r="S1179" s="4">
        <v>1.6130057386029297E-3</v>
      </c>
      <c r="X1179" s="2">
        <f>IF(OR(F1178=1, F1178=3, F1178=4, F1178=5,F1178=9,F1178=10,F1178=11), B1178-E1178, IF(OR(F1178=2, F1178=6, F1178=7,F1178=8,F1178=12), E1178-B1178, ""))</f>
        <v>-4.2000000000000006E-3</v>
      </c>
      <c r="Y1179" s="4">
        <v>3.4257849723893152E-3</v>
      </c>
      <c r="AD1179" s="4">
        <f>IF(OR(F1178=1, F1178=3, F1178=4, F1178=5,F1178=9,F1178=10,F1178=11), D1178-C1178, IF(OR(F1178=2, F1178=6, F1178=7,F1178=8,F1178=12), C1178-D1178, ""))</f>
        <v>6.0000000000000157E-4</v>
      </c>
      <c r="AE1179" s="4">
        <v>5.6140471874300867E-3</v>
      </c>
      <c r="AJ1179" s="4">
        <f>IF(OR(F1178=1,F1178=2, F1178=3,F1178=9,F1178=11,F1178=12), C1178-E1178, IF(OR( F1178=4, F1178=5,F1178=6, F1178=7,F1178=8,F1178=10), E1178-C1178, ""))</f>
        <v>-1.09E-2</v>
      </c>
      <c r="AK1179" s="4">
        <v>5.7525647643784155E-4</v>
      </c>
      <c r="AP1179" s="4">
        <f>IF(OR(F1178=1, F1178=3,F1178=4, F1178=5,F1178=9,F1178=10,F1178=11), D1178-E1178, IF(OR(F1178=2,F1178=6, F1178=7,F1178=8,F1178=12), E1178-D1178, ""))</f>
        <v>-1.03E-2</v>
      </c>
      <c r="AQ1179" s="4">
        <v>5.0387907109922456E-3</v>
      </c>
    </row>
    <row r="1180" spans="1:43" x14ac:dyDescent="0.3">
      <c r="A1180" s="1">
        <v>41544</v>
      </c>
      <c r="B1180" s="2">
        <v>-8.3000000000000001E-3</v>
      </c>
      <c r="C1180" s="2">
        <v>-1.7000000000000001E-2</v>
      </c>
      <c r="D1180" s="2">
        <v>-1.9699999999999999E-2</v>
      </c>
      <c r="E1180" s="2">
        <v>1.9E-3</v>
      </c>
      <c r="F1180">
        <f t="shared" si="54"/>
        <v>9</v>
      </c>
      <c r="G1180">
        <f t="shared" si="55"/>
        <v>2013</v>
      </c>
      <c r="L1180" s="4">
        <f>IF(OR(F1179=1, F1179=3, F1179=4, F1179=5, F1179=6,F1179=9,F1179=10,F1179=11), B1179-C1179, IF(OR(F1179=2, F1179=7,F1179=8,F1179=12), C1179-B1179, ""))</f>
        <v>-3.3E-3</v>
      </c>
      <c r="M1180" s="4">
        <v>1.259970611052251E-2</v>
      </c>
      <c r="R1180" s="4">
        <f>IF(OR(F1179=1, F1179=4, F1179=9,F1179=10,F1179=11), D1179-B1179, IF(OR(F1179=2,F1179=3,F1179=5,F1179=6, F1179=7,F1179=8,F1179=12), B1179-D1179, ""))</f>
        <v>2.0000000000000009E-4</v>
      </c>
      <c r="S1180" s="4">
        <v>7.2747105226326422E-3</v>
      </c>
      <c r="X1180" s="2">
        <f>IF(OR(F1179=1, F1179=3, F1179=4, F1179=5,F1179=9,F1179=10,F1179=11), B1179-E1179, IF(OR(F1179=2, F1179=6, F1179=7,F1179=8,F1179=12), E1179-B1179, ""))</f>
        <v>4.5999999999999999E-3</v>
      </c>
      <c r="Y1180" s="4">
        <v>1.2186403254519494E-2</v>
      </c>
      <c r="AD1180" s="4">
        <f>IF(OR(F1179=1, F1179=3, F1179=4, F1179=5,F1179=9,F1179=10,F1179=11), D1179-C1179, IF(OR(F1179=2, F1179=6, F1179=7,F1179=8,F1179=12), C1179-D1179, ""))</f>
        <v>-3.1000000000000003E-3</v>
      </c>
      <c r="AE1180" s="4">
        <v>1.9874416633155152E-2</v>
      </c>
      <c r="AJ1180" s="4">
        <f>IF(OR(F1179=1,F1179=2, F1179=3,F1179=9,F1179=11,F1179=12), C1179-E1179, IF(OR( F1179=4, F1179=5,F1179=6, F1179=7,F1179=8,F1179=10), E1179-C1179, ""))</f>
        <v>7.9000000000000008E-3</v>
      </c>
      <c r="AK1180" s="4">
        <v>4.1330285600301581E-4</v>
      </c>
      <c r="AP1180" s="4">
        <f>IF(OR(F1179=1, F1179=3,F1179=4, F1179=5,F1179=9,F1179=10,F1179=11), D1179-E1179, IF(OR(F1179=2,F1179=6, F1179=7,F1179=8,F1179=12), E1179-D1179, ""))</f>
        <v>4.8000000000000004E-3</v>
      </c>
      <c r="AQ1180" s="4">
        <v>1.9461113777152136E-2</v>
      </c>
    </row>
    <row r="1181" spans="1:43" x14ac:dyDescent="0.3">
      <c r="A1181" s="1">
        <v>41547</v>
      </c>
      <c r="B1181" s="2">
        <v>-1.6799999999999999E-2</v>
      </c>
      <c r="C1181" s="2">
        <v>-2.63E-2</v>
      </c>
      <c r="D1181" s="2">
        <v>-2.8500000000000001E-2</v>
      </c>
      <c r="E1181" s="2">
        <v>-8.3999999999999995E-3</v>
      </c>
      <c r="F1181">
        <f t="shared" si="54"/>
        <v>9</v>
      </c>
      <c r="G1181">
        <f t="shared" si="55"/>
        <v>2013</v>
      </c>
      <c r="L1181" s="4">
        <f>IF(OR(F1180=1, F1180=3, F1180=4, F1180=5, F1180=6,F1180=9,F1180=10,F1180=11), B1180-C1180, IF(OR(F1180=2, F1180=7,F1180=8,F1180=12), C1180-B1180, ""))</f>
        <v>8.7000000000000011E-3</v>
      </c>
      <c r="M1181" s="4">
        <v>-1.2584356437051258E-2</v>
      </c>
      <c r="R1181" s="4">
        <f>IF(OR(F1180=1, F1180=4, F1180=9,F1180=10,F1180=11), D1180-B1180, IF(OR(F1180=2,F1180=3,F1180=5,F1180=6, F1180=7,F1180=8,F1180=12), B1180-D1180, ""))</f>
        <v>-1.1399999999999999E-2</v>
      </c>
      <c r="S1181" s="4">
        <v>-7.2874376901972265E-3</v>
      </c>
      <c r="X1181" s="2">
        <f>IF(OR(F1180=1, F1180=3, F1180=4, F1180=5,F1180=9,F1180=10,F1180=11), B1180-E1180, IF(OR(F1180=2, F1180=6, F1180=7,F1180=8,F1180=12), E1180-B1180, ""))</f>
        <v>-1.0200000000000001E-2</v>
      </c>
      <c r="Y1181" s="4">
        <v>-1.1751424372873392E-2</v>
      </c>
      <c r="AD1181" s="4">
        <f>IF(OR(F1180=1, F1180=3, F1180=4, F1180=5,F1180=9,F1180=10,F1180=11), D1180-C1180, IF(OR(F1180=2, F1180=6, F1180=7,F1180=8,F1180=12), C1180-D1180, ""))</f>
        <v>-2.6999999999999975E-3</v>
      </c>
      <c r="AE1181" s="4">
        <v>-1.9871794127248484E-2</v>
      </c>
      <c r="AJ1181" s="4">
        <f>IF(OR(F1180=1,F1180=2, F1180=3,F1180=9,F1180=11,F1180=12), C1180-E1180, IF(OR( F1180=4, F1180=5,F1180=6, F1180=7,F1180=8,F1180=10), E1180-C1180, ""))</f>
        <v>-1.89E-2</v>
      </c>
      <c r="AK1181" s="4">
        <v>-8.3293206417786505E-4</v>
      </c>
      <c r="AP1181" s="4">
        <f>IF(OR(F1180=1, F1180=3,F1180=4, F1180=5,F1180=9,F1180=10,F1180=11), D1180-E1180, IF(OR(F1180=2,F1180=6, F1180=7,F1180=8,F1180=12), E1180-D1180, ""))</f>
        <v>-2.1599999999999998E-2</v>
      </c>
      <c r="AQ1181" s="4">
        <v>-1.9038862063070618E-2</v>
      </c>
    </row>
    <row r="1182" spans="1:43" x14ac:dyDescent="0.3">
      <c r="A1182" s="1">
        <v>41548</v>
      </c>
      <c r="B1182" s="2">
        <v>7.7999999999999996E-3</v>
      </c>
      <c r="C1182" s="2">
        <v>2.5999999999999999E-2</v>
      </c>
      <c r="D1182" s="2">
        <v>2.76E-2</v>
      </c>
      <c r="E1182" s="2">
        <v>-1.7600000000000001E-2</v>
      </c>
      <c r="F1182">
        <f t="shared" si="54"/>
        <v>10</v>
      </c>
      <c r="G1182">
        <f t="shared" si="55"/>
        <v>2013</v>
      </c>
      <c r="L1182" s="4">
        <f>IF(OR(F1181=1, F1181=3, F1181=4, F1181=5, F1181=6,F1181=9,F1181=10,F1181=11), B1181-C1181, IF(OR(F1181=2, F1181=7,F1181=8,F1181=12), C1181-B1181, ""))</f>
        <v>9.5000000000000015E-3</v>
      </c>
      <c r="M1182" s="4">
        <v>-2.5515243136838314E-3</v>
      </c>
      <c r="R1182" s="4">
        <f>IF(OR(F1181=1, F1181=4, F1181=9,F1181=10,F1181=11), D1181-B1181, IF(OR(F1181=2,F1181=3,F1181=5,F1181=6, F1181=7,F1181=8,F1181=12), B1181-D1181, ""))</f>
        <v>-1.1700000000000002E-2</v>
      </c>
      <c r="S1182" s="4">
        <v>-2.6867585419257838E-3</v>
      </c>
      <c r="X1182" s="2">
        <f>IF(OR(F1181=1, F1181=3, F1181=4, F1181=5,F1181=9,F1181=10,F1181=11), B1181-E1181, IF(OR(F1181=2, F1181=6, F1181=7,F1181=8,F1181=12), E1181-B1181, ""))</f>
        <v>-8.3999999999999995E-3</v>
      </c>
      <c r="Y1182" s="4">
        <v>-2.7883144354236083E-3</v>
      </c>
      <c r="AD1182" s="4">
        <f>IF(OR(F1181=1, F1181=3, F1181=4, F1181=5,F1181=9,F1181=10,F1181=11), D1181-C1181, IF(OR(F1181=2, F1181=6, F1181=7,F1181=8,F1181=12), C1181-D1181, ""))</f>
        <v>-2.2000000000000006E-3</v>
      </c>
      <c r="AE1182" s="4">
        <v>-5.2382828556096148E-3</v>
      </c>
      <c r="AJ1182" s="4">
        <f>IF(OR(F1181=1,F1181=2, F1181=3,F1181=9,F1181=11,F1181=12), C1181-E1181, IF(OR( F1181=4, F1181=5,F1181=6, F1181=7,F1181=8,F1181=10), E1181-C1181, ""))</f>
        <v>-1.7899999999999999E-2</v>
      </c>
      <c r="AK1182" s="4">
        <v>2.3679012173977686E-4</v>
      </c>
      <c r="AP1182" s="4">
        <f>IF(OR(F1181=1, F1181=3,F1181=4, F1181=5,F1181=9,F1181=10,F1181=11), D1181-E1181, IF(OR(F1181=2,F1181=6, F1181=7,F1181=8,F1181=12), E1181-D1181, ""))</f>
        <v>-2.01E-2</v>
      </c>
      <c r="AQ1182" s="4">
        <v>-5.4750729773493916E-3</v>
      </c>
    </row>
    <row r="1183" spans="1:43" x14ac:dyDescent="0.3">
      <c r="A1183" s="1">
        <v>41550</v>
      </c>
      <c r="B1183" s="2">
        <v>2.24E-2</v>
      </c>
      <c r="C1183" s="2">
        <v>2.86E-2</v>
      </c>
      <c r="D1183" s="2">
        <v>3.44E-2</v>
      </c>
      <c r="E1183" s="2">
        <v>7.1000000000000004E-3</v>
      </c>
      <c r="F1183">
        <f t="shared" si="54"/>
        <v>10</v>
      </c>
      <c r="G1183">
        <f t="shared" si="55"/>
        <v>2013</v>
      </c>
      <c r="L1183" s="4">
        <f>IF(OR(F1182=1, F1182=3, F1182=4, F1182=5, F1182=6,F1182=9,F1182=10,F1182=11), B1182-C1182, IF(OR(F1182=2, F1182=7,F1182=8,F1182=12), C1182-B1182, ""))</f>
        <v>-1.8200000000000001E-2</v>
      </c>
      <c r="M1183" s="4">
        <v>-1.4850575463120133E-3</v>
      </c>
      <c r="R1183" s="4">
        <f>IF(OR(F1182=1, F1182=4, F1182=9,F1182=10,F1182=11), D1182-B1182, IF(OR(F1182=2,F1182=3,F1182=5,F1182=6, F1182=7,F1182=8,F1182=12), B1182-D1182, ""))</f>
        <v>1.9799999999999998E-2</v>
      </c>
      <c r="S1183" s="4">
        <v>3.264603487622174E-3</v>
      </c>
      <c r="X1183" s="2">
        <f>IF(OR(F1182=1, F1182=3, F1182=4, F1182=5,F1182=9,F1182=10,F1182=11), B1182-E1182, IF(OR(F1182=2, F1182=6, F1182=7,F1182=8,F1182=12), E1182-B1182, ""))</f>
        <v>2.5399999999999999E-2</v>
      </c>
      <c r="Y1183" s="4">
        <v>-5.8386603051455654E-4</v>
      </c>
      <c r="AD1183" s="4">
        <f>IF(OR(F1182=1, F1182=3, F1182=4, F1182=5,F1182=9,F1182=10,F1182=11), D1182-C1182, IF(OR(F1182=2, F1182=6, F1182=7,F1182=8,F1182=12), C1182-D1182, ""))</f>
        <v>1.6000000000000007E-3</v>
      </c>
      <c r="AE1183" s="4">
        <v>1.7795459413101609E-3</v>
      </c>
      <c r="AJ1183" s="4">
        <f>IF(OR(F1182=1,F1182=2, F1182=3,F1182=9,F1182=11,F1182=12), C1182-E1182, IF(OR( F1182=4, F1182=5,F1182=6, F1182=7,F1182=8,F1182=10), E1182-C1182, ""))</f>
        <v>-4.36E-2</v>
      </c>
      <c r="AK1183" s="4">
        <v>-9.011915157974568E-4</v>
      </c>
      <c r="AP1183" s="4">
        <f>IF(OR(F1182=1, F1182=3,F1182=4, F1182=5,F1182=9,F1182=10,F1182=11), D1182-E1182, IF(OR(F1182=2,F1182=6, F1182=7,F1182=8,F1182=12), E1182-D1182, ""))</f>
        <v>4.5200000000000004E-2</v>
      </c>
      <c r="AQ1183" s="4">
        <v>2.6807374571076177E-3</v>
      </c>
    </row>
    <row r="1184" spans="1:43" x14ac:dyDescent="0.3">
      <c r="A1184" s="1">
        <v>41551</v>
      </c>
      <c r="B1184" s="2">
        <v>-4.0000000000000002E-4</v>
      </c>
      <c r="C1184" s="2">
        <v>-2.7000000000000001E-3</v>
      </c>
      <c r="D1184" s="2">
        <v>-2.5000000000000001E-3</v>
      </c>
      <c r="E1184" s="2">
        <v>1.9699999999999999E-2</v>
      </c>
      <c r="F1184">
        <f t="shared" si="54"/>
        <v>10</v>
      </c>
      <c r="G1184">
        <f t="shared" si="55"/>
        <v>2013</v>
      </c>
      <c r="L1184" s="4">
        <f>IF(OR(F1183=1, F1183=3, F1183=4, F1183=5, F1183=6,F1183=9,F1183=10,F1183=11), B1183-C1183, IF(OR(F1183=2, F1183=7,F1183=8,F1183=12), C1183-B1183, ""))</f>
        <v>-6.2000000000000006E-3</v>
      </c>
      <c r="M1184" s="4">
        <v>1.1031582220210846E-3</v>
      </c>
      <c r="R1184" s="4">
        <f>IF(OR(F1183=1, F1183=4, F1183=9,F1183=10,F1183=11), D1183-B1183, IF(OR(F1183=2,F1183=3,F1183=5,F1183=6, F1183=7,F1183=8,F1183=12), B1183-D1183, ""))</f>
        <v>1.2E-2</v>
      </c>
      <c r="S1184" s="4">
        <v>4.4531803946774185E-3</v>
      </c>
      <c r="X1184" s="2">
        <f>IF(OR(F1183=1, F1183=3, F1183=4, F1183=5,F1183=9,F1183=10,F1183=11), B1183-E1183, IF(OR(F1183=2, F1183=6, F1183=7,F1183=8,F1183=12), E1183-B1183, ""))</f>
        <v>1.5299999999999999E-2</v>
      </c>
      <c r="Y1184" s="4">
        <v>1.1564233549688531E-3</v>
      </c>
      <c r="AD1184" s="4">
        <f>IF(OR(F1183=1, F1183=3, F1183=4, F1183=5,F1183=9,F1183=10,F1183=11), D1183-C1183, IF(OR(F1183=2, F1183=6, F1183=7,F1183=8,F1183=12), C1183-D1183, ""))</f>
        <v>5.7999999999999996E-3</v>
      </c>
      <c r="AE1184" s="4">
        <v>5.5563386166985031E-3</v>
      </c>
      <c r="AJ1184" s="4">
        <f>IF(OR(F1183=1,F1183=2, F1183=3,F1183=9,F1183=11,F1183=12), C1183-E1183, IF(OR( F1183=4, F1183=5,F1183=6, F1183=7,F1183=8,F1183=10), E1183-C1183, ""))</f>
        <v>-2.1499999999999998E-2</v>
      </c>
      <c r="AK1184" s="4">
        <v>-5.3265132947768502E-5</v>
      </c>
      <c r="AP1184" s="4">
        <f>IF(OR(F1183=1, F1183=3,F1183=4, F1183=5,F1183=9,F1183=10,F1183=11), D1183-E1183, IF(OR(F1183=2,F1183=6, F1183=7,F1183=8,F1183=12), E1183-D1183, ""))</f>
        <v>2.7299999999999998E-2</v>
      </c>
      <c r="AQ1184" s="4">
        <v>5.6096037496462716E-3</v>
      </c>
    </row>
    <row r="1185" spans="1:43" x14ac:dyDescent="0.3">
      <c r="A1185" s="1">
        <v>41554</v>
      </c>
      <c r="B1185" s="2">
        <v>-2.0000000000000001E-4</v>
      </c>
      <c r="C1185" s="2">
        <v>-7.4000000000000003E-3</v>
      </c>
      <c r="D1185" s="2">
        <v>-1.1299999999999999E-2</v>
      </c>
      <c r="E1185" s="2">
        <v>6.9999999999999999E-4</v>
      </c>
      <c r="F1185">
        <f t="shared" si="54"/>
        <v>10</v>
      </c>
      <c r="G1185">
        <f t="shared" si="55"/>
        <v>2013</v>
      </c>
      <c r="L1185" s="4">
        <f>IF(OR(F1184=1, F1184=3, F1184=4, F1184=5, F1184=6,F1184=9,F1184=10,F1184=11), B1184-C1184, IF(OR(F1184=2, F1184=7,F1184=8,F1184=12), C1184-B1184, ""))</f>
        <v>2.3E-3</v>
      </c>
      <c r="M1185" s="4">
        <v>2.5625470105561034E-3</v>
      </c>
      <c r="R1185" s="4">
        <f>IF(OR(F1184=1, F1184=4, F1184=9,F1184=10,F1184=11), D1184-B1184, IF(OR(F1184=2,F1184=3,F1184=5,F1184=6, F1184=7,F1184=8,F1184=12), B1184-D1184, ""))</f>
        <v>-2.0999999999999999E-3</v>
      </c>
      <c r="S1185" s="4">
        <v>-6.2571974285695123E-3</v>
      </c>
      <c r="X1185" s="2">
        <f>IF(OR(F1184=1, F1184=3, F1184=4, F1184=5,F1184=9,F1184=10,F1184=11), B1184-E1184, IF(OR(F1184=2, F1184=6, F1184=7,F1184=8,F1184=12), E1184-B1184, ""))</f>
        <v>-2.01E-2</v>
      </c>
      <c r="Y1185" s="4">
        <v>3.273765818699636E-3</v>
      </c>
      <c r="AD1185" s="4">
        <f>IF(OR(F1184=1, F1184=3, F1184=4, F1184=5,F1184=9,F1184=10,F1184=11), D1184-C1184, IF(OR(F1184=2, F1184=6, F1184=7,F1184=8,F1184=12), C1184-D1184, ""))</f>
        <v>2.0000000000000009E-4</v>
      </c>
      <c r="AE1185" s="4">
        <v>-3.6946504180134089E-3</v>
      </c>
      <c r="AJ1185" s="4">
        <f>IF(OR(F1184=1,F1184=2, F1184=3,F1184=9,F1184=11,F1184=12), C1184-E1184, IF(OR( F1184=4, F1184=5,F1184=6, F1184=7,F1184=8,F1184=10), E1184-C1184, ""))</f>
        <v>2.24E-2</v>
      </c>
      <c r="AK1185" s="4">
        <v>-7.1121880814353257E-4</v>
      </c>
      <c r="AP1185" s="4">
        <f>IF(OR(F1184=1, F1184=3,F1184=4, F1184=5,F1184=9,F1184=10,F1184=11), D1184-E1184, IF(OR(F1184=2,F1184=6, F1184=7,F1184=8,F1184=12), E1184-D1184, ""))</f>
        <v>-2.2199999999999998E-2</v>
      </c>
      <c r="AQ1185" s="4">
        <v>-2.9834316098698763E-3</v>
      </c>
    </row>
    <row r="1186" spans="1:43" x14ac:dyDescent="0.3">
      <c r="A1186" s="1">
        <v>41555</v>
      </c>
      <c r="B1186" s="2">
        <v>3.8E-3</v>
      </c>
      <c r="C1186" s="2">
        <v>5.9999999999999995E-4</v>
      </c>
      <c r="D1186" s="2">
        <v>5.8999999999999999E-3</v>
      </c>
      <c r="E1186" s="2">
        <v>-1E-3</v>
      </c>
      <c r="F1186">
        <f t="shared" si="54"/>
        <v>10</v>
      </c>
      <c r="G1186">
        <f t="shared" si="55"/>
        <v>2013</v>
      </c>
      <c r="L1186" s="4">
        <f>IF(OR(F1185=1, F1185=3, F1185=4, F1185=5, F1185=6,F1185=9,F1185=10,F1185=11), B1185-C1185, IF(OR(F1185=2, F1185=7,F1185=8,F1185=12), C1185-B1185, ""))</f>
        <v>7.2000000000000007E-3</v>
      </c>
      <c r="M1186" s="4">
        <v>1.9827024617341451E-3</v>
      </c>
      <c r="R1186" s="4">
        <f>IF(OR(F1185=1, F1185=4, F1185=9,F1185=10,F1185=11), D1185-B1185, IF(OR(F1185=2,F1185=3,F1185=5,F1185=6, F1185=7,F1185=8,F1185=12), B1185-D1185, ""))</f>
        <v>-1.1099999999999999E-2</v>
      </c>
      <c r="S1186" s="4">
        <v>3.1355404869260854E-3</v>
      </c>
      <c r="X1186" s="2">
        <f>IF(OR(F1185=1, F1185=3, F1185=4, F1185=5,F1185=9,F1185=10,F1185=11), B1185-E1185, IF(OR(F1185=2, F1185=6, F1185=7,F1185=8,F1185=12), E1185-B1185, ""))</f>
        <v>-8.9999999999999998E-4</v>
      </c>
      <c r="Y1186" s="4">
        <v>9.1737068966042147E-4</v>
      </c>
      <c r="AD1186" s="4">
        <f>IF(OR(F1185=1, F1185=3, F1185=4, F1185=5,F1185=9,F1185=10,F1185=11), D1185-C1185, IF(OR(F1185=2, F1185=6, F1185=7,F1185=8,F1185=12), C1185-D1185, ""))</f>
        <v>-3.899999999999999E-3</v>
      </c>
      <c r="AE1186" s="4">
        <v>5.1182429486602305E-3</v>
      </c>
      <c r="AJ1186" s="4">
        <f>IF(OR(F1185=1,F1185=2, F1185=3,F1185=9,F1185=11,F1185=12), C1185-E1185, IF(OR( F1185=4, F1185=5,F1185=6, F1185=7,F1185=8,F1185=10), E1185-C1185, ""))</f>
        <v>8.0999999999999996E-3</v>
      </c>
      <c r="AK1186" s="4">
        <v>1.0653317720737236E-3</v>
      </c>
      <c r="AP1186" s="4">
        <f>IF(OR(F1185=1, F1185=3,F1185=4, F1185=5,F1185=9,F1185=10,F1185=11), D1185-E1185, IF(OR(F1185=2,F1185=6, F1185=7,F1185=8,F1185=12), E1185-D1185, ""))</f>
        <v>-1.1999999999999999E-2</v>
      </c>
      <c r="AQ1186" s="4">
        <v>4.0529111765865069E-3</v>
      </c>
    </row>
    <row r="1187" spans="1:43" x14ac:dyDescent="0.3">
      <c r="A1187" s="1">
        <v>41556</v>
      </c>
      <c r="B1187" s="2">
        <v>1.3299999999999999E-2</v>
      </c>
      <c r="C1187" s="2">
        <v>1.7600000000000001E-2</v>
      </c>
      <c r="D1187" s="2">
        <v>1.9099999999999999E-2</v>
      </c>
      <c r="E1187" s="2">
        <v>4.4000000000000003E-3</v>
      </c>
      <c r="F1187">
        <f t="shared" si="54"/>
        <v>10</v>
      </c>
      <c r="G1187">
        <f t="shared" si="55"/>
        <v>2013</v>
      </c>
      <c r="L1187" s="4">
        <f>IF(OR(F1186=1, F1186=3, F1186=4, F1186=5, F1186=6,F1186=9,F1186=10,F1186=11), B1186-C1186, IF(OR(F1186=2, F1186=7,F1186=8,F1186=12), C1186-B1186, ""))</f>
        <v>3.2000000000000002E-3</v>
      </c>
      <c r="M1187" s="4">
        <v>-1.3170408274895632E-3</v>
      </c>
      <c r="R1187" s="4">
        <f>IF(OR(F1186=1, F1186=4, F1186=9,F1186=10,F1186=11), D1186-B1186, IF(OR(F1186=2,F1186=3,F1186=5,F1186=6, F1186=7,F1186=8,F1186=12), B1186-D1186, ""))</f>
        <v>2.0999999999999999E-3</v>
      </c>
      <c r="S1187" s="4">
        <v>-6.8726147913887939E-4</v>
      </c>
      <c r="X1187" s="2">
        <f>IF(OR(F1186=1, F1186=3, F1186=4, F1186=5,F1186=9,F1186=10,F1186=11), B1186-E1186, IF(OR(F1186=2, F1186=6, F1186=7,F1186=8,F1186=12), E1186-B1186, ""))</f>
        <v>4.8000000000000004E-3</v>
      </c>
      <c r="Y1187" s="4">
        <v>-1.1082300255282696E-3</v>
      </c>
      <c r="AD1187" s="4">
        <f>IF(OR(F1186=1, F1186=3, F1186=4, F1186=5,F1186=9,F1186=10,F1186=11), D1186-C1186, IF(OR(F1186=2, F1186=6, F1186=7,F1186=8,F1186=12), C1186-D1186, ""))</f>
        <v>5.3E-3</v>
      </c>
      <c r="AE1187" s="4">
        <v>-2.0043023066284426E-3</v>
      </c>
      <c r="AJ1187" s="4">
        <f>IF(OR(F1186=1,F1186=2, F1186=3,F1186=9,F1186=11,F1186=12), C1186-E1186, IF(OR( F1186=4, F1186=5,F1186=6, F1186=7,F1186=8,F1186=10), E1186-C1186, ""))</f>
        <v>-1.5999999999999999E-3</v>
      </c>
      <c r="AK1187" s="4">
        <v>-2.0881080196129363E-4</v>
      </c>
      <c r="AP1187" s="4">
        <f>IF(OR(F1186=1, F1186=3,F1186=4, F1186=5,F1186=9,F1186=10,F1186=11), D1186-E1186, IF(OR(F1186=2,F1186=6, F1186=7,F1186=8,F1186=12), E1186-D1186, ""))</f>
        <v>6.8999999999999999E-3</v>
      </c>
      <c r="AQ1187" s="4">
        <v>-1.795491504667149E-3</v>
      </c>
    </row>
    <row r="1188" spans="1:43" x14ac:dyDescent="0.3">
      <c r="A1188" s="1">
        <v>41557</v>
      </c>
      <c r="B1188" s="2">
        <v>2.2000000000000001E-3</v>
      </c>
      <c r="C1188" s="2">
        <v>-2.0999999999999999E-3</v>
      </c>
      <c r="D1188" s="2">
        <v>-4.4999999999999997E-3</v>
      </c>
      <c r="E1188" s="2">
        <v>1.3299999999999999E-2</v>
      </c>
      <c r="F1188">
        <f t="shared" si="54"/>
        <v>10</v>
      </c>
      <c r="G1188">
        <f t="shared" si="55"/>
        <v>2013</v>
      </c>
      <c r="L1188" s="4">
        <f>IF(OR(F1187=1, F1187=3, F1187=4, F1187=5, F1187=6,F1187=9,F1187=10,F1187=11), B1187-C1187, IF(OR(F1187=2, F1187=7,F1187=8,F1187=12), C1187-B1187, ""))</f>
        <v>-4.3000000000000017E-3</v>
      </c>
      <c r="M1188" s="4">
        <v>1.611941730458669E-2</v>
      </c>
      <c r="R1188" s="4">
        <f>IF(OR(F1187=1, F1187=4, F1187=9,F1187=10,F1187=11), D1187-B1187, IF(OR(F1187=2,F1187=3,F1187=5,F1187=6, F1187=7,F1187=8,F1187=12), B1187-D1187, ""))</f>
        <v>5.7999999999999996E-3</v>
      </c>
      <c r="S1188" s="4">
        <v>1.7279680943011605E-4</v>
      </c>
      <c r="X1188" s="2">
        <f>IF(OR(F1187=1, F1187=3, F1187=4, F1187=5,F1187=9,F1187=10,F1187=11), B1187-E1187, IF(OR(F1187=2, F1187=6, F1187=7,F1187=8,F1187=12), E1187-B1187, ""))</f>
        <v>8.8999999999999982E-3</v>
      </c>
      <c r="Y1188" s="4">
        <v>1.8329634333786433E-2</v>
      </c>
      <c r="AD1188" s="4">
        <f>IF(OR(F1187=1, F1187=3, F1187=4, F1187=5,F1187=9,F1187=10,F1187=11), D1187-C1187, IF(OR(F1187=2, F1187=6, F1187=7,F1187=8,F1187=12), C1187-D1187, ""))</f>
        <v>1.4999999999999979E-3</v>
      </c>
      <c r="AE1188" s="4">
        <v>1.6292214114016806E-2</v>
      </c>
      <c r="AJ1188" s="4">
        <f>IF(OR(F1187=1,F1187=2, F1187=3,F1187=9,F1187=11,F1187=12), C1187-E1187, IF(OR( F1187=4, F1187=5,F1187=6, F1187=7,F1187=8,F1187=10), E1187-C1187, ""))</f>
        <v>-1.32E-2</v>
      </c>
      <c r="AK1188" s="4">
        <v>-2.2102170291997411E-3</v>
      </c>
      <c r="AP1188" s="4">
        <f>IF(OR(F1187=1, F1187=3,F1187=4, F1187=5,F1187=9,F1187=10,F1187=11), D1187-E1187, IF(OR(F1187=2,F1187=6, F1187=7,F1187=8,F1187=12), E1187-D1187, ""))</f>
        <v>1.4699999999999998E-2</v>
      </c>
      <c r="AQ1188" s="4">
        <v>1.8502431143216549E-2</v>
      </c>
    </row>
    <row r="1189" spans="1:43" x14ac:dyDescent="0.3">
      <c r="A1189" s="1">
        <v>41558</v>
      </c>
      <c r="B1189" s="2">
        <v>1.2500000000000001E-2</v>
      </c>
      <c r="C1189" s="2">
        <v>2.2200000000000001E-2</v>
      </c>
      <c r="D1189" s="2">
        <v>3.2399999999999998E-2</v>
      </c>
      <c r="E1189" s="2">
        <v>1.1999999999999999E-3</v>
      </c>
      <c r="F1189">
        <f t="shared" si="54"/>
        <v>10</v>
      </c>
      <c r="G1189">
        <f t="shared" si="55"/>
        <v>2013</v>
      </c>
      <c r="L1189" s="4">
        <f>IF(OR(F1188=1, F1188=3, F1188=4, F1188=5, F1188=6,F1188=9,F1188=10,F1188=11), B1188-C1188, IF(OR(F1188=2, F1188=7,F1188=8,F1188=12), C1188-B1188, ""))</f>
        <v>4.3E-3</v>
      </c>
      <c r="M1189" s="4">
        <v>2.6860600539787048E-3</v>
      </c>
      <c r="R1189" s="4">
        <f>IF(OR(F1188=1, F1188=4, F1188=9,F1188=10,F1188=11), D1188-B1188, IF(OR(F1188=2,F1188=3,F1188=5,F1188=6, F1188=7,F1188=8,F1188=12), B1188-D1188, ""))</f>
        <v>-6.6999999999999994E-3</v>
      </c>
      <c r="S1189" s="4">
        <v>-2.3978492272728608E-3</v>
      </c>
      <c r="X1189" s="2">
        <f>IF(OR(F1188=1, F1188=3, F1188=4, F1188=5,F1188=9,F1188=10,F1188=11), B1188-E1188, IF(OR(F1188=2, F1188=6, F1188=7,F1188=8,F1188=12), E1188-B1188, ""))</f>
        <v>-1.1099999999999999E-2</v>
      </c>
      <c r="Y1189" s="4">
        <v>1.6072822587533593E-3</v>
      </c>
      <c r="AD1189" s="4">
        <f>IF(OR(F1188=1, F1188=3, F1188=4, F1188=5,F1188=9,F1188=10,F1188=11), D1188-C1188, IF(OR(F1188=2, F1188=6, F1188=7,F1188=8,F1188=12), C1188-D1188, ""))</f>
        <v>-2.3999999999999998E-3</v>
      </c>
      <c r="AE1189" s="4">
        <v>2.8821082670584409E-4</v>
      </c>
      <c r="AJ1189" s="4">
        <f>IF(OR(F1188=1,F1188=2, F1188=3,F1188=9,F1188=11,F1188=12), C1188-E1188, IF(OR( F1188=4, F1188=5,F1188=6, F1188=7,F1188=8,F1188=10), E1188-C1188, ""))</f>
        <v>1.5399999999999999E-2</v>
      </c>
      <c r="AK1189" s="4">
        <v>1.0787777952253456E-3</v>
      </c>
      <c r="AP1189" s="4">
        <f>IF(OR(F1188=1, F1188=3,F1188=4, F1188=5,F1188=9,F1188=10,F1188=11), D1188-E1188, IF(OR(F1188=2,F1188=6, F1188=7,F1188=8,F1188=12), E1188-D1188, ""))</f>
        <v>-1.78E-2</v>
      </c>
      <c r="AQ1189" s="4">
        <v>-7.905669685195015E-4</v>
      </c>
    </row>
    <row r="1190" spans="1:43" x14ac:dyDescent="0.3">
      <c r="A1190" s="1">
        <v>41561</v>
      </c>
      <c r="B1190" s="2">
        <v>2.7000000000000001E-3</v>
      </c>
      <c r="C1190" s="2">
        <v>-4.0000000000000002E-4</v>
      </c>
      <c r="D1190" s="2">
        <v>4.1000000000000003E-3</v>
      </c>
      <c r="E1190" s="2">
        <v>1.26E-2</v>
      </c>
      <c r="F1190">
        <f t="shared" si="54"/>
        <v>10</v>
      </c>
      <c r="G1190">
        <f t="shared" si="55"/>
        <v>2013</v>
      </c>
      <c r="L1190" s="4">
        <f>IF(OR(F1189=1, F1189=3, F1189=4, F1189=5, F1189=6,F1189=9,F1189=10,F1189=11), B1189-C1189, IF(OR(F1189=2, F1189=7,F1189=8,F1189=12), C1189-B1189, ""))</f>
        <v>-9.7000000000000003E-3</v>
      </c>
      <c r="M1190" s="4">
        <v>-2.9731067130151158E-3</v>
      </c>
      <c r="R1190" s="4">
        <f>IF(OR(F1189=1, F1189=4, F1189=9,F1189=10,F1189=11), D1189-B1189, IF(OR(F1189=2,F1189=3,F1189=5,F1189=6, F1189=7,F1189=8,F1189=12), B1189-D1189, ""))</f>
        <v>1.9899999999999998E-2</v>
      </c>
      <c r="S1190" s="4">
        <v>-7.110786051366007E-3</v>
      </c>
      <c r="X1190" s="2">
        <f>IF(OR(F1189=1, F1189=3, F1189=4, F1189=5,F1189=9,F1189=10,F1189=11), B1189-E1189, IF(OR(F1189=2, F1189=6, F1189=7,F1189=8,F1189=12), E1189-B1189, ""))</f>
        <v>1.1300000000000001E-2</v>
      </c>
      <c r="Y1190" s="4">
        <v>-3.8417436587730499E-3</v>
      </c>
      <c r="AD1190" s="4">
        <f>IF(OR(F1189=1, F1189=3, F1189=4, F1189=5,F1189=9,F1189=10,F1189=11), D1189-C1189, IF(OR(F1189=2, F1189=6, F1189=7,F1189=8,F1189=12), C1189-D1189, ""))</f>
        <v>1.0199999999999997E-2</v>
      </c>
      <c r="AE1190" s="4">
        <v>-1.0083892764381123E-2</v>
      </c>
      <c r="AJ1190" s="4">
        <f>IF(OR(F1189=1,F1189=2, F1189=3,F1189=9,F1189=11,F1189=12), C1189-E1189, IF(OR( F1189=4, F1189=5,F1189=6, F1189=7,F1189=8,F1189=10), E1189-C1189, ""))</f>
        <v>-2.1000000000000001E-2</v>
      </c>
      <c r="AK1190" s="4">
        <v>8.6863694575793409E-4</v>
      </c>
      <c r="AP1190" s="4">
        <f>IF(OR(F1189=1, F1189=3,F1189=4, F1189=5,F1189=9,F1189=10,F1189=11), D1189-E1189, IF(OR(F1189=2,F1189=6, F1189=7,F1189=8,F1189=12), E1189-D1189, ""))</f>
        <v>3.1199999999999999E-2</v>
      </c>
      <c r="AQ1190" s="4">
        <v>-1.0952529710139058E-2</v>
      </c>
    </row>
    <row r="1191" spans="1:43" x14ac:dyDescent="0.3">
      <c r="A1191" s="1">
        <v>41562</v>
      </c>
      <c r="B1191" s="2">
        <v>-3.8999999999999998E-3</v>
      </c>
      <c r="C1191" s="2">
        <v>-1.72E-2</v>
      </c>
      <c r="D1191" s="2">
        <v>-2.5899999999999999E-2</v>
      </c>
      <c r="E1191" s="2">
        <v>3.8E-3</v>
      </c>
      <c r="F1191">
        <f t="shared" si="54"/>
        <v>10</v>
      </c>
      <c r="G1191">
        <f t="shared" si="55"/>
        <v>2013</v>
      </c>
      <c r="L1191" s="4">
        <f>IF(OR(F1190=1, F1190=3, F1190=4, F1190=5, F1190=6,F1190=9,F1190=10,F1190=11), B1190-C1190, IF(OR(F1190=2, F1190=7,F1190=8,F1190=12), C1190-B1190, ""))</f>
        <v>3.1000000000000003E-3</v>
      </c>
      <c r="M1191" s="4">
        <v>8.2431675887938963E-4</v>
      </c>
      <c r="R1191" s="4">
        <f>IF(OR(F1190=1, F1190=4, F1190=9,F1190=10,F1190=11), D1190-B1190, IF(OR(F1190=2,F1190=3,F1190=5,F1190=6, F1190=7,F1190=8,F1190=12), B1190-D1190, ""))</f>
        <v>1.4000000000000002E-3</v>
      </c>
      <c r="S1191" s="4">
        <v>8.9576500803401609E-3</v>
      </c>
      <c r="X1191" s="2">
        <f>IF(OR(F1190=1, F1190=3, F1190=4, F1190=5,F1190=9,F1190=10,F1190=11), B1190-E1190, IF(OR(F1190=2, F1190=6, F1190=7,F1190=8,F1190=12), E1190-B1190, ""))</f>
        <v>-9.8999999999999991E-3</v>
      </c>
      <c r="Y1191" s="4">
        <v>-2.8838628407492814E-5</v>
      </c>
      <c r="AD1191" s="4">
        <f>IF(OR(F1190=1, F1190=3, F1190=4, F1190=5,F1190=9,F1190=10,F1190=11), D1190-C1190, IF(OR(F1190=2, F1190=6, F1190=7,F1190=8,F1190=12), C1190-D1190, ""))</f>
        <v>4.5000000000000005E-3</v>
      </c>
      <c r="AE1191" s="4">
        <v>9.7819668392195511E-3</v>
      </c>
      <c r="AJ1191" s="4">
        <f>IF(OR(F1190=1,F1190=2, F1190=3,F1190=9,F1190=11,F1190=12), C1190-E1190, IF(OR( F1190=4, F1190=5,F1190=6, F1190=7,F1190=8,F1190=10), E1190-C1190, ""))</f>
        <v>1.2999999999999999E-2</v>
      </c>
      <c r="AK1191" s="4">
        <v>8.5315538728688244E-4</v>
      </c>
      <c r="AP1191" s="4">
        <f>IF(OR(F1190=1, F1190=3,F1190=4, F1190=5,F1190=9,F1190=10,F1190=11), D1190-E1190, IF(OR(F1190=2,F1190=6, F1190=7,F1190=8,F1190=12), E1190-D1190, ""))</f>
        <v>-8.5000000000000006E-3</v>
      </c>
      <c r="AQ1191" s="4">
        <v>8.9288114519326684E-3</v>
      </c>
    </row>
    <row r="1192" spans="1:43" x14ac:dyDescent="0.3">
      <c r="A1192" s="1">
        <v>41564</v>
      </c>
      <c r="B1192" s="2">
        <v>-7.1000000000000004E-3</v>
      </c>
      <c r="C1192" s="2">
        <v>-5.3E-3</v>
      </c>
      <c r="D1192" s="2">
        <v>-5.1000000000000004E-3</v>
      </c>
      <c r="E1192" s="2">
        <v>-2.8999999999999998E-3</v>
      </c>
      <c r="F1192">
        <f t="shared" si="54"/>
        <v>10</v>
      </c>
      <c r="G1192">
        <f t="shared" si="55"/>
        <v>2013</v>
      </c>
      <c r="L1192" s="4">
        <f>IF(OR(F1191=1, F1191=3, F1191=4, F1191=5, F1191=6,F1191=9,F1191=10,F1191=11), B1191-C1191, IF(OR(F1191=2, F1191=7,F1191=8,F1191=12), C1191-B1191, ""))</f>
        <v>1.3299999999999999E-2</v>
      </c>
      <c r="M1192" s="4">
        <v>-1.0551915459179042E-4</v>
      </c>
      <c r="R1192" s="4">
        <f>IF(OR(F1191=1, F1191=4, F1191=9,F1191=10,F1191=11), D1191-B1191, IF(OR(F1191=2,F1191=3,F1191=5,F1191=6, F1191=7,F1191=8,F1191=12), B1191-D1191, ""))</f>
        <v>-2.1999999999999999E-2</v>
      </c>
      <c r="S1192" s="4">
        <v>4.6599025569074842E-4</v>
      </c>
      <c r="X1192" s="2">
        <f>IF(OR(F1191=1, F1191=3, F1191=4, F1191=5,F1191=9,F1191=10,F1191=11), B1191-E1191, IF(OR(F1191=2, F1191=6, F1191=7,F1191=8,F1191=12), E1191-B1191, ""))</f>
        <v>-7.7000000000000002E-3</v>
      </c>
      <c r="Y1192" s="4">
        <v>-1.2912320095889596E-3</v>
      </c>
      <c r="AD1192" s="4">
        <f>IF(OR(F1191=1, F1191=3, F1191=4, F1191=5,F1191=9,F1191=10,F1191=11), D1191-C1191, IF(OR(F1191=2, F1191=6, F1191=7,F1191=8,F1191=12), C1191-D1191, ""))</f>
        <v>-8.6999999999999994E-3</v>
      </c>
      <c r="AE1192" s="4">
        <v>3.6047110109895799E-4</v>
      </c>
      <c r="AJ1192" s="4">
        <f>IF(OR(F1191=1,F1191=2, F1191=3,F1191=9,F1191=11,F1191=12), C1191-E1191, IF(OR( F1191=4, F1191=5,F1191=6, F1191=7,F1191=8,F1191=10), E1191-C1191, ""))</f>
        <v>2.1000000000000001E-2</v>
      </c>
      <c r="AK1192" s="4">
        <v>1.1857128549971692E-3</v>
      </c>
      <c r="AP1192" s="4">
        <f>IF(OR(F1191=1, F1191=3,F1191=4, F1191=5,F1191=9,F1191=10,F1191=11), D1191-E1191, IF(OR(F1191=2,F1191=6, F1191=7,F1191=8,F1191=12), E1191-D1191, ""))</f>
        <v>-2.9700000000000001E-2</v>
      </c>
      <c r="AQ1192" s="4">
        <v>-8.2524175389821122E-4</v>
      </c>
    </row>
    <row r="1193" spans="1:43" x14ac:dyDescent="0.3">
      <c r="A1193" s="1">
        <v>41565</v>
      </c>
      <c r="B1193" s="2">
        <v>2.3699999999999999E-2</v>
      </c>
      <c r="C1193" s="2">
        <v>3.5400000000000001E-2</v>
      </c>
      <c r="D1193" s="2">
        <v>3.95E-2</v>
      </c>
      <c r="E1193" s="2">
        <v>-6.4000000000000003E-3</v>
      </c>
      <c r="F1193">
        <f t="shared" si="54"/>
        <v>10</v>
      </c>
      <c r="G1193">
        <f t="shared" si="55"/>
        <v>2013</v>
      </c>
      <c r="L1193" s="4">
        <f>IF(OR(F1192=1, F1192=3, F1192=4, F1192=5, F1192=6,F1192=9,F1192=10,F1192=11), B1192-C1192, IF(OR(F1192=2, F1192=7,F1192=8,F1192=12), C1192-B1192, ""))</f>
        <v>-1.8000000000000004E-3</v>
      </c>
      <c r="M1193" s="4">
        <v>-4.7866724283498214E-3</v>
      </c>
      <c r="R1193" s="4">
        <f>IF(OR(F1192=1, F1192=4, F1192=9,F1192=10,F1192=11), D1192-B1192, IF(OR(F1192=2,F1192=3,F1192=5,F1192=6, F1192=7,F1192=8,F1192=12), B1192-D1192, ""))</f>
        <v>2E-3</v>
      </c>
      <c r="S1193" s="4">
        <v>3.1381202860998932E-3</v>
      </c>
      <c r="X1193" s="2">
        <f>IF(OR(F1192=1, F1192=3, F1192=4, F1192=5,F1192=9,F1192=10,F1192=11), B1192-E1192, IF(OR(F1192=2, F1192=6, F1192=7,F1192=8,F1192=12), E1192-B1192, ""))</f>
        <v>-4.2000000000000006E-3</v>
      </c>
      <c r="Y1193" s="4">
        <v>-5.8703562672082089E-3</v>
      </c>
      <c r="AD1193" s="4">
        <f>IF(OR(F1192=1, F1192=3, F1192=4, F1192=5,F1192=9,F1192=10,F1192=11), D1192-C1192, IF(OR(F1192=2, F1192=6, F1192=7,F1192=8,F1192=12), C1192-D1192, ""))</f>
        <v>1.9999999999999966E-4</v>
      </c>
      <c r="AE1193" s="4">
        <v>-1.6485521422499282E-3</v>
      </c>
      <c r="AJ1193" s="4">
        <f>IF(OR(F1192=1,F1192=2, F1192=3,F1192=9,F1192=11,F1192=12), C1192-E1192, IF(OR( F1192=4, F1192=5,F1192=6, F1192=7,F1192=8,F1192=10), E1192-C1192, ""))</f>
        <v>2.4000000000000002E-3</v>
      </c>
      <c r="AK1193" s="4">
        <v>1.0836838388583875E-3</v>
      </c>
      <c r="AP1193" s="4">
        <f>IF(OR(F1192=1, F1192=3,F1192=4, F1192=5,F1192=9,F1192=10,F1192=11), D1192-E1192, IF(OR(F1192=2,F1192=6, F1192=7,F1192=8,F1192=12), E1192-D1192, ""))</f>
        <v>-2.2000000000000006E-3</v>
      </c>
      <c r="AQ1193" s="4">
        <v>-2.7322359811083156E-3</v>
      </c>
    </row>
    <row r="1194" spans="1:43" x14ac:dyDescent="0.3">
      <c r="A1194" s="1">
        <v>41568</v>
      </c>
      <c r="B1194" s="2">
        <v>2.5000000000000001E-3</v>
      </c>
      <c r="C1194" s="2">
        <v>4.0000000000000001E-3</v>
      </c>
      <c r="D1194" s="2">
        <v>4.8999999999999998E-3</v>
      </c>
      <c r="E1194" s="2">
        <v>2.29E-2</v>
      </c>
      <c r="F1194">
        <f t="shared" si="54"/>
        <v>10</v>
      </c>
      <c r="G1194">
        <f t="shared" si="55"/>
        <v>2013</v>
      </c>
      <c r="L1194" s="4">
        <f>IF(OR(F1193=1, F1193=3, F1193=4, F1193=5, F1193=6,F1193=9,F1193=10,F1193=11), B1193-C1193, IF(OR(F1193=2, F1193=7,F1193=8,F1193=12), C1193-B1193, ""))</f>
        <v>-1.1700000000000002E-2</v>
      </c>
      <c r="M1194" s="4">
        <v>-3.1251766612888235E-3</v>
      </c>
      <c r="R1194" s="4">
        <f>IF(OR(F1193=1, F1193=4, F1193=9,F1193=10,F1193=11), D1193-B1193, IF(OR(F1193=2,F1193=3,F1193=5,F1193=6, F1193=7,F1193=8,F1193=12), B1193-D1193, ""))</f>
        <v>1.5800000000000002E-2</v>
      </c>
      <c r="S1194" s="4">
        <v>2.0992813661388126E-3</v>
      </c>
      <c r="X1194" s="2">
        <f>IF(OR(F1193=1, F1193=3, F1193=4, F1193=5,F1193=9,F1193=10,F1193=11), B1193-E1193, IF(OR(F1193=2, F1193=6, F1193=7,F1193=8,F1193=12), E1193-B1193, ""))</f>
        <v>3.0099999999999998E-2</v>
      </c>
      <c r="Y1194" s="4">
        <v>-3.792041733848007E-3</v>
      </c>
      <c r="AD1194" s="4">
        <f>IF(OR(F1193=1, F1193=3, F1193=4, F1193=5,F1193=9,F1193=10,F1193=11), D1193-C1193, IF(OR(F1193=2, F1193=6, F1193=7,F1193=8,F1193=12), C1193-D1193, ""))</f>
        <v>4.0999999999999995E-3</v>
      </c>
      <c r="AE1194" s="4">
        <v>-1.0258952951500114E-3</v>
      </c>
      <c r="AJ1194" s="4">
        <f>IF(OR(F1193=1,F1193=2, F1193=3,F1193=9,F1193=11,F1193=12), C1193-E1193, IF(OR( F1193=4, F1193=5,F1193=6, F1193=7,F1193=8,F1193=10), E1193-C1193, ""))</f>
        <v>-4.1800000000000004E-2</v>
      </c>
      <c r="AK1194" s="4">
        <v>6.6686507255918348E-4</v>
      </c>
      <c r="AP1194" s="4">
        <f>IF(OR(F1193=1, F1193=3,F1193=4, F1193=5,F1193=9,F1193=10,F1193=11), D1193-E1193, IF(OR(F1193=2,F1193=6, F1193=7,F1193=8,F1193=12), E1193-D1193, ""))</f>
        <v>4.5900000000000003E-2</v>
      </c>
      <c r="AQ1194" s="4">
        <v>-1.6927603677091949E-3</v>
      </c>
    </row>
    <row r="1195" spans="1:43" x14ac:dyDescent="0.3">
      <c r="A1195" s="1">
        <v>41569</v>
      </c>
      <c r="B1195" s="2">
        <v>-2.9999999999999997E-4</v>
      </c>
      <c r="C1195" s="2">
        <v>-2.5999999999999999E-3</v>
      </c>
      <c r="D1195" s="2">
        <v>1.1000000000000001E-3</v>
      </c>
      <c r="E1195" s="2">
        <v>5.0000000000000001E-4</v>
      </c>
      <c r="F1195">
        <f t="shared" si="54"/>
        <v>10</v>
      </c>
      <c r="G1195">
        <f t="shared" si="55"/>
        <v>2013</v>
      </c>
      <c r="L1195" s="4">
        <f>IF(OR(F1194=1, F1194=3, F1194=4, F1194=5, F1194=6,F1194=9,F1194=10,F1194=11), B1194-C1194, IF(OR(F1194=2, F1194=7,F1194=8,F1194=12), C1194-B1194, ""))</f>
        <v>-1.5E-3</v>
      </c>
      <c r="M1195" s="4">
        <v>-4.5432725340296869E-3</v>
      </c>
      <c r="R1195" s="4">
        <f>IF(OR(F1194=1, F1194=4, F1194=9,F1194=10,F1194=11), D1194-B1194, IF(OR(F1194=2,F1194=3,F1194=5,F1194=6, F1194=7,F1194=8,F1194=12), B1194-D1194, ""))</f>
        <v>2.3999999999999998E-3</v>
      </c>
      <c r="S1195" s="4">
        <v>4.3536188148215107E-3</v>
      </c>
      <c r="X1195" s="2">
        <f>IF(OR(F1194=1, F1194=3, F1194=4, F1194=5,F1194=9,F1194=10,F1194=11), B1194-E1194, IF(OR(F1194=2, F1194=6, F1194=7,F1194=8,F1194=12), E1194-B1194, ""))</f>
        <v>-2.0400000000000001E-2</v>
      </c>
      <c r="Y1195" s="4">
        <v>-3.6545257701465416E-3</v>
      </c>
      <c r="AD1195" s="4">
        <f>IF(OR(F1194=1, F1194=3, F1194=4, F1194=5,F1194=9,F1194=10,F1194=11), D1194-C1194, IF(OR(F1194=2, F1194=6, F1194=7,F1194=8,F1194=12), C1194-D1194, ""))</f>
        <v>8.9999999999999976E-4</v>
      </c>
      <c r="AE1195" s="4">
        <v>-1.8965371920817622E-4</v>
      </c>
      <c r="AJ1195" s="4">
        <f>IF(OR(F1194=1,F1194=2, F1194=3,F1194=9,F1194=11,F1194=12), C1194-E1194, IF(OR( F1194=4, F1194=5,F1194=6, F1194=7,F1194=8,F1194=10), E1194-C1194, ""))</f>
        <v>1.89E-2</v>
      </c>
      <c r="AK1195" s="4">
        <v>-8.8874676388314548E-4</v>
      </c>
      <c r="AP1195" s="4">
        <f>IF(OR(F1194=1, F1194=3,F1194=4, F1194=5,F1194=9,F1194=10,F1194=11), D1194-E1194, IF(OR(F1194=2,F1194=6, F1194=7,F1194=8,F1194=12), E1194-D1194, ""))</f>
        <v>-1.8000000000000002E-2</v>
      </c>
      <c r="AQ1195" s="4">
        <v>6.9909304467496926E-4</v>
      </c>
    </row>
    <row r="1196" spans="1:43" x14ac:dyDescent="0.3">
      <c r="A1196" s="1">
        <v>41570</v>
      </c>
      <c r="B1196" s="2">
        <v>-3.8999999999999998E-3</v>
      </c>
      <c r="C1196" s="2">
        <v>2.5000000000000001E-3</v>
      </c>
      <c r="D1196" s="2">
        <v>6.6E-3</v>
      </c>
      <c r="E1196" s="2">
        <v>-1.4E-3</v>
      </c>
      <c r="F1196">
        <f t="shared" si="54"/>
        <v>10</v>
      </c>
      <c r="G1196">
        <f t="shared" si="55"/>
        <v>2013</v>
      </c>
      <c r="L1196" s="4">
        <f>IF(OR(F1195=1, F1195=3, F1195=4, F1195=5, F1195=6,F1195=9,F1195=10,F1195=11), B1195-C1195, IF(OR(F1195=2, F1195=7,F1195=8,F1195=12), C1195-B1195, ""))</f>
        <v>2.3E-3</v>
      </c>
      <c r="M1196" s="4">
        <v>3.96083788727466E-3</v>
      </c>
      <c r="R1196" s="4">
        <f>IF(OR(F1195=1, F1195=4, F1195=9,F1195=10,F1195=11), D1195-B1195, IF(OR(F1195=2,F1195=3,F1195=5,F1195=6, F1195=7,F1195=8,F1195=12), B1195-D1195, ""))</f>
        <v>1.4E-3</v>
      </c>
      <c r="S1196" s="4">
        <v>3.7226095648445964E-3</v>
      </c>
      <c r="X1196" s="2">
        <f>IF(OR(F1195=1, F1195=3, F1195=4, F1195=5,F1195=9,F1195=10,F1195=11), B1195-E1195, IF(OR(F1195=2, F1195=6, F1195=7,F1195=8,F1195=12), E1195-B1195, ""))</f>
        <v>-7.9999999999999993E-4</v>
      </c>
      <c r="Y1196" s="4">
        <v>4.1713705672322713E-3</v>
      </c>
      <c r="AD1196" s="4">
        <f>IF(OR(F1195=1, F1195=3, F1195=4, F1195=5,F1195=9,F1195=10,F1195=11), D1195-C1195, IF(OR(F1195=2, F1195=6, F1195=7,F1195=8,F1195=12), C1195-D1195, ""))</f>
        <v>3.7000000000000002E-3</v>
      </c>
      <c r="AE1196" s="4">
        <v>7.6834474521192565E-3</v>
      </c>
      <c r="AJ1196" s="4">
        <f>IF(OR(F1195=1,F1195=2, F1195=3,F1195=9,F1195=11,F1195=12), C1195-E1195, IF(OR( F1195=4, F1195=5,F1195=6, F1195=7,F1195=8,F1195=10), E1195-C1195, ""))</f>
        <v>3.0999999999999999E-3</v>
      </c>
      <c r="AK1196" s="4">
        <v>2.105326799576113E-4</v>
      </c>
      <c r="AP1196" s="4">
        <f>IF(OR(F1195=1, F1195=3,F1195=4, F1195=5,F1195=9,F1195=10,F1195=11), D1195-E1195, IF(OR(F1195=2,F1195=6, F1195=7,F1195=8,F1195=12), E1195-D1195, ""))</f>
        <v>6.0000000000000006E-4</v>
      </c>
      <c r="AQ1196" s="4">
        <v>7.8939801320768686E-3</v>
      </c>
    </row>
    <row r="1197" spans="1:43" x14ac:dyDescent="0.3">
      <c r="A1197" s="1">
        <v>41571</v>
      </c>
      <c r="B1197" s="2">
        <v>-2.3E-3</v>
      </c>
      <c r="C1197" s="2">
        <v>3.0000000000000001E-3</v>
      </c>
      <c r="D1197" s="2">
        <v>2E-3</v>
      </c>
      <c r="E1197" s="2">
        <v>-4.7000000000000002E-3</v>
      </c>
      <c r="F1197">
        <f t="shared" si="54"/>
        <v>10</v>
      </c>
      <c r="G1197">
        <f t="shared" si="55"/>
        <v>2013</v>
      </c>
      <c r="L1197" s="4">
        <f>IF(OR(F1196=1, F1196=3, F1196=4, F1196=5, F1196=6,F1196=9,F1196=10,F1196=11), B1196-C1196, IF(OR(F1196=2, F1196=7,F1196=8,F1196=12), C1196-B1196, ""))</f>
        <v>-6.3999999999999994E-3</v>
      </c>
      <c r="M1197" s="4">
        <v>2.0121406006405511E-3</v>
      </c>
      <c r="R1197" s="4">
        <f>IF(OR(F1196=1, F1196=4, F1196=9,F1196=10,F1196=11), D1196-B1196, IF(OR(F1196=2,F1196=3,F1196=5,F1196=6, F1196=7,F1196=8,F1196=12), B1196-D1196, ""))</f>
        <v>1.0499999999999999E-2</v>
      </c>
      <c r="S1197" s="4">
        <v>-6.1919392546154264E-3</v>
      </c>
      <c r="X1197" s="2">
        <f>IF(OR(F1196=1, F1196=3, F1196=4, F1196=5,F1196=9,F1196=10,F1196=11), B1196-E1196, IF(OR(F1196=2, F1196=6, F1196=7,F1196=8,F1196=12), E1196-B1196, ""))</f>
        <v>-2.4999999999999996E-3</v>
      </c>
      <c r="Y1197" s="4">
        <v>2.866828346316774E-3</v>
      </c>
      <c r="AD1197" s="4">
        <f>IF(OR(F1196=1, F1196=3, F1196=4, F1196=5,F1196=9,F1196=10,F1196=11), D1196-C1196, IF(OR(F1196=2, F1196=6, F1196=7,F1196=8,F1196=12), C1196-D1196, ""))</f>
        <v>4.0999999999999995E-3</v>
      </c>
      <c r="AE1197" s="4">
        <v>-4.1797986539748753E-3</v>
      </c>
      <c r="AJ1197" s="4">
        <f>IF(OR(F1196=1,F1196=2, F1196=3,F1196=9,F1196=11,F1196=12), C1196-E1196, IF(OR( F1196=4, F1196=5,F1196=6, F1196=7,F1196=8,F1196=10), E1196-C1196, ""))</f>
        <v>-3.8999999999999998E-3</v>
      </c>
      <c r="AK1197" s="4">
        <v>8.5468774567622283E-4</v>
      </c>
      <c r="AP1197" s="4">
        <f>IF(OR(F1196=1, F1196=3,F1196=4, F1196=5,F1196=9,F1196=10,F1196=11), D1196-E1196, IF(OR(F1196=2,F1196=6, F1196=7,F1196=8,F1196=12), E1196-D1196, ""))</f>
        <v>8.0000000000000002E-3</v>
      </c>
      <c r="AQ1197" s="4">
        <v>-3.3251109082986529E-3</v>
      </c>
    </row>
    <row r="1198" spans="1:43" x14ac:dyDescent="0.3">
      <c r="A1198" s="1">
        <v>41572</v>
      </c>
      <c r="B1198" s="2">
        <v>-3.2000000000000002E-3</v>
      </c>
      <c r="C1198" s="2">
        <v>-1E-3</v>
      </c>
      <c r="D1198" s="2">
        <v>-5.0000000000000001E-4</v>
      </c>
      <c r="E1198" s="2">
        <v>-2E-3</v>
      </c>
      <c r="F1198">
        <f t="shared" si="54"/>
        <v>10</v>
      </c>
      <c r="G1198">
        <f t="shared" si="55"/>
        <v>2013</v>
      </c>
      <c r="L1198" s="4">
        <f>IF(OR(F1197=1, F1197=3, F1197=4, F1197=5, F1197=6,F1197=9,F1197=10,F1197=11), B1197-C1197, IF(OR(F1197=2, F1197=7,F1197=8,F1197=12), C1197-B1197, ""))</f>
        <v>-5.3E-3</v>
      </c>
      <c r="M1198" s="4">
        <v>1.8938403521665357E-3</v>
      </c>
      <c r="R1198" s="4">
        <f>IF(OR(F1197=1, F1197=4, F1197=9,F1197=10,F1197=11), D1197-B1197, IF(OR(F1197=2,F1197=3,F1197=5,F1197=6, F1197=7,F1197=8,F1197=12), B1197-D1197, ""))</f>
        <v>4.3E-3</v>
      </c>
      <c r="S1198" s="4">
        <v>-3.6091798322666424E-3</v>
      </c>
      <c r="X1198" s="2">
        <f>IF(OR(F1197=1, F1197=3, F1197=4, F1197=5,F1197=9,F1197=10,F1197=11), B1197-E1197, IF(OR(F1197=2, F1197=6, F1197=7,F1197=8,F1197=12), E1197-B1197, ""))</f>
        <v>2.4000000000000002E-3</v>
      </c>
      <c r="Y1198" s="4">
        <v>1.2088204097142556E-3</v>
      </c>
      <c r="AD1198" s="4">
        <f>IF(OR(F1197=1, F1197=3, F1197=4, F1197=5,F1197=9,F1197=10,F1197=11), D1197-C1197, IF(OR(F1197=2, F1197=6, F1197=7,F1197=8,F1197=12), C1197-D1197, ""))</f>
        <v>-1E-3</v>
      </c>
      <c r="AE1198" s="4">
        <v>-1.715339480100107E-3</v>
      </c>
      <c r="AJ1198" s="4">
        <f>IF(OR(F1197=1,F1197=2, F1197=3,F1197=9,F1197=11,F1197=12), C1197-E1197, IF(OR( F1197=4, F1197=5,F1197=6, F1197=7,F1197=8,F1197=10), E1197-C1197, ""))</f>
        <v>-7.7000000000000002E-3</v>
      </c>
      <c r="AK1198" s="4">
        <v>-6.850199424522801E-4</v>
      </c>
      <c r="AP1198" s="4">
        <f>IF(OR(F1197=1, F1197=3,F1197=4, F1197=5,F1197=9,F1197=10,F1197=11), D1197-E1197, IF(OR(F1197=2,F1197=6, F1197=7,F1197=8,F1197=12), E1197-D1197, ""))</f>
        <v>6.7000000000000002E-3</v>
      </c>
      <c r="AQ1198" s="4">
        <v>-2.4003594225523871E-3</v>
      </c>
    </row>
    <row r="1199" spans="1:43" x14ac:dyDescent="0.3">
      <c r="A1199" s="1">
        <v>41575</v>
      </c>
      <c r="B1199" s="2">
        <v>-7.1000000000000004E-3</v>
      </c>
      <c r="C1199" s="2">
        <v>-4.0000000000000001E-3</v>
      </c>
      <c r="D1199" s="2">
        <v>-1.1299999999999999E-2</v>
      </c>
      <c r="E1199" s="2">
        <v>-2E-3</v>
      </c>
      <c r="F1199">
        <f t="shared" si="54"/>
        <v>10</v>
      </c>
      <c r="G1199">
        <f t="shared" si="55"/>
        <v>2013</v>
      </c>
      <c r="L1199" s="4">
        <f>IF(OR(F1198=1, F1198=3, F1198=4, F1198=5, F1198=6,F1198=9,F1198=10,F1198=11), B1198-C1198, IF(OR(F1198=2, F1198=7,F1198=8,F1198=12), C1198-B1198, ""))</f>
        <v>-2.2000000000000001E-3</v>
      </c>
      <c r="M1199" s="4">
        <v>7.4025333403705323E-3</v>
      </c>
      <c r="R1199" s="4">
        <f>IF(OR(F1198=1, F1198=4, F1198=9,F1198=10,F1198=11), D1198-B1198, IF(OR(F1198=2,F1198=3,F1198=5,F1198=6, F1198=7,F1198=8,F1198=12), B1198-D1198, ""))</f>
        <v>2.7000000000000001E-3</v>
      </c>
      <c r="S1199" s="4">
        <v>1.3955014548096469E-3</v>
      </c>
      <c r="X1199" s="2">
        <f>IF(OR(F1198=1, F1198=3, F1198=4, F1198=5,F1198=9,F1198=10,F1198=11), B1198-E1198, IF(OR(F1198=2, F1198=6, F1198=7,F1198=8,F1198=12), E1198-B1198, ""))</f>
        <v>-1.2000000000000001E-3</v>
      </c>
      <c r="Y1199" s="4">
        <v>5.9970606913935824E-3</v>
      </c>
      <c r="AD1199" s="4">
        <f>IF(OR(F1198=1, F1198=3, F1198=4, F1198=5,F1198=9,F1198=10,F1198=11), D1198-C1198, IF(OR(F1198=2, F1198=6, F1198=7,F1198=8,F1198=12), C1198-D1198, ""))</f>
        <v>5.0000000000000001E-4</v>
      </c>
      <c r="AE1199" s="4">
        <v>8.7980347951801784E-3</v>
      </c>
      <c r="AJ1199" s="4">
        <f>IF(OR(F1198=1,F1198=2, F1198=3,F1198=9,F1198=11,F1198=12), C1198-E1198, IF(OR( F1198=4, F1198=5,F1198=6, F1198=7,F1198=8,F1198=10), E1198-C1198, ""))</f>
        <v>-1E-3</v>
      </c>
      <c r="AK1199" s="4">
        <v>-1.4054726489769499E-3</v>
      </c>
      <c r="AP1199" s="4">
        <f>IF(OR(F1198=1, F1198=3,F1198=4, F1198=5,F1198=9,F1198=10,F1198=11), D1198-E1198, IF(OR(F1198=2,F1198=6, F1198=7,F1198=8,F1198=12), E1198-D1198, ""))</f>
        <v>1.5E-3</v>
      </c>
      <c r="AQ1199" s="4">
        <v>7.3925621462032293E-3</v>
      </c>
    </row>
    <row r="1200" spans="1:43" x14ac:dyDescent="0.3">
      <c r="A1200" s="1">
        <v>41576</v>
      </c>
      <c r="B1200" s="2">
        <v>1.9599999999999999E-2</v>
      </c>
      <c r="C1200" s="2">
        <v>3.7400000000000003E-2</v>
      </c>
      <c r="D1200" s="2">
        <v>4.3499999999999997E-2</v>
      </c>
      <c r="E1200" s="2">
        <v>-5.4999999999999997E-3</v>
      </c>
      <c r="F1200">
        <f t="shared" si="54"/>
        <v>10</v>
      </c>
      <c r="G1200">
        <f t="shared" si="55"/>
        <v>2013</v>
      </c>
      <c r="L1200" s="4">
        <f>IF(OR(F1199=1, F1199=3, F1199=4, F1199=5, F1199=6,F1199=9,F1199=10,F1199=11), B1199-C1199, IF(OR(F1199=2, F1199=7,F1199=8,F1199=12), C1199-B1199, ""))</f>
        <v>-3.1000000000000003E-3</v>
      </c>
      <c r="M1200" s="4">
        <v>9.3812096550568514E-4</v>
      </c>
      <c r="R1200" s="4">
        <f>IF(OR(F1199=1, F1199=4, F1199=9,F1199=10,F1199=11), D1199-B1199, IF(OR(F1199=2,F1199=3,F1199=5,F1199=6, F1199=7,F1199=8,F1199=12), B1199-D1199, ""))</f>
        <v>-4.1999999999999989E-3</v>
      </c>
      <c r="S1200" s="4">
        <v>-4.0129637342227369E-3</v>
      </c>
      <c r="X1200" s="2">
        <f>IF(OR(F1199=1, F1199=3, F1199=4, F1199=5,F1199=9,F1199=10,F1199=11), B1199-E1199, IF(OR(F1199=2, F1199=6, F1199=7,F1199=8,F1199=12), E1199-B1199, ""))</f>
        <v>-5.1000000000000004E-3</v>
      </c>
      <c r="Y1200" s="4">
        <v>2.3671617153141374E-4</v>
      </c>
      <c r="AD1200" s="4">
        <f>IF(OR(F1199=1, F1199=3, F1199=4, F1199=5,F1199=9,F1199=10,F1199=11), D1199-C1199, IF(OR(F1199=2, F1199=6, F1199=7,F1199=8,F1199=12), C1199-D1199, ""))</f>
        <v>-7.2999999999999992E-3</v>
      </c>
      <c r="AE1200" s="4">
        <v>-3.0748427687170513E-3</v>
      </c>
      <c r="AJ1200" s="4">
        <f>IF(OR(F1199=1,F1199=2, F1199=3,F1199=9,F1199=11,F1199=12), C1199-E1199, IF(OR( F1199=4, F1199=5,F1199=6, F1199=7,F1199=8,F1199=10), E1199-C1199, ""))</f>
        <v>2E-3</v>
      </c>
      <c r="AK1200" s="4">
        <v>-7.014047939742714E-4</v>
      </c>
      <c r="AP1200" s="4">
        <f>IF(OR(F1199=1, F1199=3,F1199=4, F1199=5,F1199=9,F1199=10,F1199=11), D1199-E1199, IF(OR(F1199=2,F1199=6, F1199=7,F1199=8,F1199=12), E1199-D1199, ""))</f>
        <v>-9.2999999999999992E-3</v>
      </c>
      <c r="AQ1200" s="4">
        <v>-3.7762475626913227E-3</v>
      </c>
    </row>
    <row r="1201" spans="1:43" x14ac:dyDescent="0.3">
      <c r="A1201" s="1">
        <v>41577</v>
      </c>
      <c r="B1201" s="2">
        <v>5.0000000000000001E-3</v>
      </c>
      <c r="C1201" s="2">
        <v>5.3E-3</v>
      </c>
      <c r="D1201" s="2">
        <v>6.9999999999999999E-4</v>
      </c>
      <c r="E1201" s="2">
        <v>1.7399999999999999E-2</v>
      </c>
      <c r="F1201">
        <f t="shared" si="54"/>
        <v>10</v>
      </c>
      <c r="G1201">
        <f t="shared" si="55"/>
        <v>2013</v>
      </c>
      <c r="L1201" s="4">
        <f>IF(OR(F1200=1, F1200=3, F1200=4, F1200=5, F1200=6,F1200=9,F1200=10,F1200=11), B1200-C1200, IF(OR(F1200=2, F1200=7,F1200=8,F1200=12), C1200-B1200, ""))</f>
        <v>-1.7800000000000003E-2</v>
      </c>
      <c r="M1201" s="4">
        <v>6.7568895183464199E-3</v>
      </c>
      <c r="R1201" s="4">
        <f>IF(OR(F1200=1, F1200=4, F1200=9,F1200=10,F1200=11), D1200-B1200, IF(OR(F1200=2,F1200=3,F1200=5,F1200=6, F1200=7,F1200=8,F1200=12), B1200-D1200, ""))</f>
        <v>2.3899999999999998E-2</v>
      </c>
      <c r="S1201" s="4">
        <v>5.6876665841575774E-3</v>
      </c>
      <c r="X1201" s="2">
        <f>IF(OR(F1200=1, F1200=3, F1200=4, F1200=5,F1200=9,F1200=10,F1200=11), B1200-E1200, IF(OR(F1200=2, F1200=6, F1200=7,F1200=8,F1200=12), E1200-B1200, ""))</f>
        <v>2.5099999999999997E-2</v>
      </c>
      <c r="Y1201" s="4">
        <v>6.2277739567440562E-3</v>
      </c>
      <c r="AD1201" s="4">
        <f>IF(OR(F1200=1, F1200=3, F1200=4, F1200=5,F1200=9,F1200=10,F1200=11), D1200-C1200, IF(OR(F1200=2, F1200=6, F1200=7,F1200=8,F1200=12), C1200-D1200, ""))</f>
        <v>6.0999999999999943E-3</v>
      </c>
      <c r="AE1201" s="4">
        <v>1.2444556102503997E-2</v>
      </c>
      <c r="AJ1201" s="4">
        <f>IF(OR(F1200=1,F1200=2, F1200=3,F1200=9,F1200=11,F1200=12), C1200-E1200, IF(OR( F1200=4, F1200=5,F1200=6, F1200=7,F1200=8,F1200=10), E1200-C1200, ""))</f>
        <v>-4.2900000000000001E-2</v>
      </c>
      <c r="AK1201" s="4">
        <v>-5.2911556160236371E-4</v>
      </c>
      <c r="AP1201" s="4">
        <f>IF(OR(F1200=1, F1200=3,F1200=4, F1200=5,F1200=9,F1200=10,F1200=11), D1200-E1200, IF(OR(F1200=2,F1200=6, F1200=7,F1200=8,F1200=12), E1200-D1200, ""))</f>
        <v>4.8999999999999995E-2</v>
      </c>
      <c r="AQ1201" s="4">
        <v>1.1915440540901632E-2</v>
      </c>
    </row>
    <row r="1202" spans="1:43" x14ac:dyDescent="0.3">
      <c r="A1202" s="1">
        <v>41578</v>
      </c>
      <c r="B1202" s="2">
        <v>7.6E-3</v>
      </c>
      <c r="C1202" s="2">
        <v>1.2999999999999999E-2</v>
      </c>
      <c r="D1202" s="2">
        <v>1.9900000000000001E-2</v>
      </c>
      <c r="E1202" s="2">
        <v>5.0000000000000001E-3</v>
      </c>
      <c r="F1202">
        <f t="shared" si="54"/>
        <v>10</v>
      </c>
      <c r="G1202">
        <f t="shared" si="55"/>
        <v>2013</v>
      </c>
      <c r="L1202" s="4">
        <f>IF(OR(F1201=1, F1201=3, F1201=4, F1201=5, F1201=6,F1201=9,F1201=10,F1201=11), B1201-C1201, IF(OR(F1201=2, F1201=7,F1201=8,F1201=12), C1201-B1201, ""))</f>
        <v>-2.9999999999999992E-4</v>
      </c>
      <c r="M1202" s="4">
        <v>6.7457979480529725E-3</v>
      </c>
      <c r="R1202" s="4">
        <f>IF(OR(F1201=1, F1201=4, F1201=9,F1201=10,F1201=11), D1201-B1201, IF(OR(F1201=2,F1201=3,F1201=5,F1201=6, F1201=7,F1201=8,F1201=12), B1201-D1201, ""))</f>
        <v>-4.3E-3</v>
      </c>
      <c r="S1202" s="4">
        <v>4.7166781354155409E-3</v>
      </c>
      <c r="X1202" s="2">
        <f>IF(OR(F1201=1, F1201=3, F1201=4, F1201=5,F1201=9,F1201=10,F1201=11), B1201-E1201, IF(OR(F1201=2, F1201=6, F1201=7,F1201=8,F1201=12), E1201-B1201, ""))</f>
        <v>-1.2399999999999998E-2</v>
      </c>
      <c r="Y1202" s="4">
        <v>6.6584288723724981E-3</v>
      </c>
      <c r="AD1202" s="4">
        <f>IF(OR(F1201=1, F1201=3, F1201=4, F1201=5,F1201=9,F1201=10,F1201=11), D1201-C1201, IF(OR(F1201=2, F1201=6, F1201=7,F1201=8,F1201=12), C1201-D1201, ""))</f>
        <v>-4.5999999999999999E-3</v>
      </c>
      <c r="AE1202" s="4">
        <v>1.1462476083468514E-2</v>
      </c>
      <c r="AJ1202" s="4">
        <f>IF(OR(F1201=1,F1201=2, F1201=3,F1201=9,F1201=11,F1201=12), C1201-E1201, IF(OR( F1201=4, F1201=5,F1201=6, F1201=7,F1201=8,F1201=10), E1201-C1201, ""))</f>
        <v>1.21E-2</v>
      </c>
      <c r="AK1202" s="4">
        <v>-8.7369075680474755E-5</v>
      </c>
      <c r="AP1202" s="4">
        <f>IF(OR(F1201=1, F1201=3,F1201=4, F1201=5,F1201=9,F1201=10,F1201=11), D1201-E1201, IF(OR(F1201=2,F1201=6, F1201=7,F1201=8,F1201=12), E1201-D1201, ""))</f>
        <v>-1.67E-2</v>
      </c>
      <c r="AQ1202" s="4">
        <v>1.137510700778804E-2</v>
      </c>
    </row>
    <row r="1203" spans="1:43" x14ac:dyDescent="0.3">
      <c r="A1203" s="1">
        <v>41579</v>
      </c>
      <c r="B1203" s="2">
        <v>1.2999999999999999E-3</v>
      </c>
      <c r="C1203" s="2">
        <v>1.18E-2</v>
      </c>
      <c r="D1203" s="2">
        <v>1.3599999999999999E-2</v>
      </c>
      <c r="E1203" s="2">
        <v>6.1999999999999998E-3</v>
      </c>
      <c r="F1203">
        <f t="shared" si="54"/>
        <v>11</v>
      </c>
      <c r="G1203">
        <f t="shared" si="55"/>
        <v>2013</v>
      </c>
      <c r="L1203" s="4">
        <f>IF(OR(F1202=1, F1202=3, F1202=4, F1202=5, F1202=6,F1202=9,F1202=10,F1202=11), B1202-C1202, IF(OR(F1202=2, F1202=7,F1202=8,F1202=12), C1202-B1202, ""))</f>
        <v>-5.3999999999999994E-3</v>
      </c>
      <c r="M1203" s="4">
        <v>-5.6568617182156536E-3</v>
      </c>
      <c r="R1203" s="4">
        <f>IF(OR(F1202=1, F1202=4, F1202=9,F1202=10,F1202=11), D1202-B1202, IF(OR(F1202=2,F1202=3,F1202=5,F1202=6, F1202=7,F1202=8,F1202=12), B1202-D1202, ""))</f>
        <v>1.2300000000000002E-2</v>
      </c>
      <c r="S1203" s="4">
        <v>-6.662978107707036E-3</v>
      </c>
      <c r="X1203" s="2">
        <f>IF(OR(F1202=1, F1202=3, F1202=4, F1202=5,F1202=9,F1202=10,F1202=11), B1202-E1202, IF(OR(F1202=2, F1202=6, F1202=7,F1202=8,F1202=12), E1202-B1202, ""))</f>
        <v>2.5999999999999999E-3</v>
      </c>
      <c r="Y1203" s="4">
        <v>-6.1078612603138755E-3</v>
      </c>
      <c r="AD1203" s="4">
        <f>IF(OR(F1202=1, F1202=3, F1202=4, F1202=5,F1202=9,F1202=10,F1202=11), D1202-C1202, IF(OR(F1202=2, F1202=6, F1202=7,F1202=8,F1202=12), C1202-D1202, ""))</f>
        <v>6.9000000000000016E-3</v>
      </c>
      <c r="AE1203" s="4">
        <v>-1.231983982592269E-2</v>
      </c>
      <c r="AJ1203" s="4">
        <f>IF(OR(F1202=1,F1202=2, F1202=3,F1202=9,F1202=11,F1202=12), C1202-E1202, IF(OR( F1202=4, F1202=5,F1202=6, F1202=7,F1202=8,F1202=10), E1202-C1202, ""))</f>
        <v>-8.0000000000000002E-3</v>
      </c>
      <c r="AK1203" s="4">
        <v>-4.5099954209822189E-4</v>
      </c>
      <c r="AP1203" s="4">
        <f>IF(OR(F1202=1, F1202=3,F1202=4, F1202=5,F1202=9,F1202=10,F1202=11), D1202-E1202, IF(OR(F1202=2,F1202=6, F1202=7,F1202=8,F1202=12), E1202-D1202, ""))</f>
        <v>1.49E-2</v>
      </c>
      <c r="AQ1203" s="4">
        <v>-1.2770839368020911E-2</v>
      </c>
    </row>
    <row r="1204" spans="1:43" x14ac:dyDescent="0.3">
      <c r="A1204" s="1">
        <v>41581</v>
      </c>
      <c r="B1204" s="2">
        <v>2.8E-3</v>
      </c>
      <c r="C1204" s="2">
        <v>-4.0000000000000002E-4</v>
      </c>
      <c r="D1204" s="2">
        <v>1.8E-3</v>
      </c>
      <c r="E1204" s="2">
        <v>1.5E-3</v>
      </c>
      <c r="F1204">
        <f t="shared" si="54"/>
        <v>11</v>
      </c>
      <c r="G1204">
        <f t="shared" si="55"/>
        <v>2013</v>
      </c>
      <c r="L1204" s="4">
        <f>IF(OR(F1203=1, F1203=3, F1203=4, F1203=5, F1203=6,F1203=9,F1203=10,F1203=11), B1203-C1203, IF(OR(F1203=2, F1203=7,F1203=8,F1203=12), C1203-B1203, ""))</f>
        <v>-1.0499999999999999E-2</v>
      </c>
      <c r="M1204" s="4">
        <v>7.4328221056698222E-3</v>
      </c>
      <c r="R1204" s="4">
        <f>IF(OR(F1203=1, F1203=4, F1203=9,F1203=10,F1203=11), D1203-B1203, IF(OR(F1203=2,F1203=3,F1203=5,F1203=6, F1203=7,F1203=8,F1203=12), B1203-D1203, ""))</f>
        <v>1.2299999999999998E-2</v>
      </c>
      <c r="S1204" s="4">
        <v>-3.2823711273313252E-3</v>
      </c>
      <c r="X1204" s="2">
        <f>IF(OR(F1203=1, F1203=3, F1203=4, F1203=5,F1203=9,F1203=10,F1203=11), B1203-E1203, IF(OR(F1203=2, F1203=6, F1203=7,F1203=8,F1203=12), E1203-B1203, ""))</f>
        <v>-4.8999999999999998E-3</v>
      </c>
      <c r="Y1204" s="4">
        <v>5.8576884806077591E-3</v>
      </c>
      <c r="AD1204" s="4">
        <f>IF(OR(F1203=1, F1203=3, F1203=4, F1203=5,F1203=9,F1203=10,F1203=11), D1203-C1203, IF(OR(F1203=2, F1203=6, F1203=7,F1203=8,F1203=12), C1203-D1203, ""))</f>
        <v>1.7999999999999995E-3</v>
      </c>
      <c r="AE1204" s="4">
        <v>4.150450978338497E-3</v>
      </c>
      <c r="AJ1204" s="4">
        <f>IF(OR(F1203=1,F1203=2, F1203=3,F1203=9,F1203=11,F1203=12), C1203-E1203, IF(OR( F1203=4, F1203=5,F1203=6, F1203=7,F1203=8,F1203=10), E1203-C1203, ""))</f>
        <v>5.5999999999999999E-3</v>
      </c>
      <c r="AK1204" s="4">
        <v>-1.5751336250620627E-3</v>
      </c>
      <c r="AP1204" s="4">
        <f>IF(OR(F1203=1, F1203=3,F1203=4, F1203=5,F1203=9,F1203=10,F1203=11), D1203-E1203, IF(OR(F1203=2,F1203=6, F1203=7,F1203=8,F1203=12), E1203-D1203, ""))</f>
        <v>7.3999999999999995E-3</v>
      </c>
      <c r="AQ1204" s="4">
        <v>2.5753173532764339E-3</v>
      </c>
    </row>
    <row r="1205" spans="1:43" x14ac:dyDescent="0.3">
      <c r="A1205" s="1">
        <v>41583</v>
      </c>
      <c r="B1205" s="2">
        <v>-1.14E-2</v>
      </c>
      <c r="C1205" s="2">
        <v>-8.3000000000000001E-3</v>
      </c>
      <c r="D1205" s="2">
        <v>-1.2999999999999999E-2</v>
      </c>
      <c r="E1205" s="2">
        <v>2E-3</v>
      </c>
      <c r="F1205">
        <f t="shared" si="54"/>
        <v>11</v>
      </c>
      <c r="G1205">
        <f t="shared" si="55"/>
        <v>2013</v>
      </c>
      <c r="L1205" s="4">
        <f>IF(OR(F1204=1, F1204=3, F1204=4, F1204=5, F1204=6,F1204=9,F1204=10,F1204=11), B1204-C1204, IF(OR(F1204=2, F1204=7,F1204=8,F1204=12), C1204-B1204, ""))</f>
        <v>3.2000000000000002E-3</v>
      </c>
      <c r="M1205" s="4">
        <v>3.2860389313796251E-3</v>
      </c>
      <c r="R1205" s="4">
        <f>IF(OR(F1204=1, F1204=4, F1204=9,F1204=10,F1204=11), D1204-B1204, IF(OR(F1204=2,F1204=3,F1204=5,F1204=6, F1204=7,F1204=8,F1204=12), B1204-D1204, ""))</f>
        <v>-1E-3</v>
      </c>
      <c r="S1205" s="4">
        <v>3.1520566821065929E-3</v>
      </c>
      <c r="X1205" s="2">
        <f>IF(OR(F1204=1, F1204=3, F1204=4, F1204=5,F1204=9,F1204=10,F1204=11), B1204-E1204, IF(OR(F1204=2, F1204=6, F1204=7,F1204=8,F1204=12), E1204-B1204, ""))</f>
        <v>1.2999999999999999E-3</v>
      </c>
      <c r="Y1205" s="4">
        <v>3.5100667396824534E-3</v>
      </c>
      <c r="AD1205" s="4">
        <f>IF(OR(F1204=1, F1204=3, F1204=4, F1204=5,F1204=9,F1204=10,F1204=11), D1204-C1204, IF(OR(F1204=2, F1204=6, F1204=7,F1204=8,F1204=12), C1204-D1204, ""))</f>
        <v>2.2000000000000001E-3</v>
      </c>
      <c r="AE1205" s="4">
        <v>6.438095613486218E-3</v>
      </c>
      <c r="AJ1205" s="4">
        <f>IF(OR(F1204=1,F1204=2, F1204=3,F1204=9,F1204=11,F1204=12), C1204-E1204, IF(OR( F1204=4, F1204=5,F1204=6, F1204=7,F1204=8,F1204=10), E1204-C1204, ""))</f>
        <v>-1.9E-3</v>
      </c>
      <c r="AK1205" s="4">
        <v>2.2402780830282801E-4</v>
      </c>
      <c r="AP1205" s="4">
        <f>IF(OR(F1204=1, F1204=3,F1204=4, F1204=5,F1204=9,F1204=10,F1204=11), D1204-E1204, IF(OR(F1204=2,F1204=6, F1204=7,F1204=8,F1204=12), E1204-D1204, ""))</f>
        <v>2.9999999999999992E-4</v>
      </c>
      <c r="AQ1205" s="4">
        <v>6.6621234217890462E-3</v>
      </c>
    </row>
    <row r="1206" spans="1:43" x14ac:dyDescent="0.3">
      <c r="A1206" s="1">
        <v>41584</v>
      </c>
      <c r="B1206" s="2">
        <v>-6.1000000000000004E-3</v>
      </c>
      <c r="C1206" s="2">
        <v>-1.72E-2</v>
      </c>
      <c r="D1206" s="2">
        <v>-1.7899999999999999E-2</v>
      </c>
      <c r="E1206" s="2">
        <v>-1.2500000000000001E-2</v>
      </c>
      <c r="F1206">
        <f t="shared" si="54"/>
        <v>11</v>
      </c>
      <c r="G1206">
        <f t="shared" si="55"/>
        <v>2013</v>
      </c>
      <c r="L1206" s="4">
        <f>IF(OR(F1205=1, F1205=3, F1205=4, F1205=5, F1205=6,F1205=9,F1205=10,F1205=11), B1205-C1205, IF(OR(F1205=2, F1205=7,F1205=8,F1205=12), C1205-B1205, ""))</f>
        <v>-3.1000000000000003E-3</v>
      </c>
      <c r="M1206" s="4">
        <v>-3.863707831462793E-4</v>
      </c>
      <c r="R1206" s="4">
        <f>IF(OR(F1205=1, F1205=4, F1205=9,F1205=10,F1205=11), D1205-B1205, IF(OR(F1205=2,F1205=3,F1205=5,F1205=6, F1205=7,F1205=8,F1205=12), B1205-D1205, ""))</f>
        <v>-1.599999999999999E-3</v>
      </c>
      <c r="S1206" s="4">
        <v>7.8122680029219806E-4</v>
      </c>
      <c r="X1206" s="2">
        <f>IF(OR(F1205=1, F1205=3, F1205=4, F1205=5,F1205=9,F1205=10,F1205=11), B1205-E1205, IF(OR(F1205=2, F1205=6, F1205=7,F1205=8,F1205=12), E1205-B1205, ""))</f>
        <v>-1.34E-2</v>
      </c>
      <c r="Y1206" s="4">
        <v>4.8958952181183779E-4</v>
      </c>
      <c r="AD1206" s="4">
        <f>IF(OR(F1205=1, F1205=3, F1205=4, F1205=5,F1205=9,F1205=10,F1205=11), D1205-C1205, IF(OR(F1205=2, F1205=6, F1205=7,F1205=8,F1205=12), C1205-D1205, ""))</f>
        <v>-4.6999999999999993E-3</v>
      </c>
      <c r="AE1206" s="4">
        <v>3.9485601714591876E-4</v>
      </c>
      <c r="AJ1206" s="4">
        <f>IF(OR(F1205=1,F1205=2, F1205=3,F1205=9,F1205=11,F1205=12), C1205-E1205, IF(OR( F1205=4, F1205=5,F1205=6, F1205=7,F1205=8,F1205=10), E1205-C1205, ""))</f>
        <v>-1.03E-2</v>
      </c>
      <c r="AK1206" s="4">
        <v>8.7596030495811709E-4</v>
      </c>
      <c r="AP1206" s="4">
        <f>IF(OR(F1205=1, F1205=3,F1205=4, F1205=5,F1205=9,F1205=10,F1205=11), D1205-E1205, IF(OR(F1205=2,F1205=6, F1205=7,F1205=8,F1205=12), E1205-D1205, ""))</f>
        <v>-1.4999999999999999E-2</v>
      </c>
      <c r="AQ1206" s="4">
        <v>1.2708163221040359E-3</v>
      </c>
    </row>
    <row r="1207" spans="1:43" x14ac:dyDescent="0.3">
      <c r="A1207" s="1">
        <v>41585</v>
      </c>
      <c r="B1207" s="2">
        <v>-4.4999999999999997E-3</v>
      </c>
      <c r="C1207" s="2">
        <v>-1.4500000000000001E-2</v>
      </c>
      <c r="D1207" s="2">
        <v>-2.1000000000000001E-2</v>
      </c>
      <c r="E1207" s="2">
        <v>-3.8E-3</v>
      </c>
      <c r="F1207">
        <f t="shared" si="54"/>
        <v>11</v>
      </c>
      <c r="G1207">
        <f t="shared" si="55"/>
        <v>2013</v>
      </c>
      <c r="L1207" s="4">
        <f>IF(OR(F1206=1, F1206=3, F1206=4, F1206=5, F1206=6,F1206=9,F1206=10,F1206=11), B1206-C1206, IF(OR(F1206=2, F1206=7,F1206=8,F1206=12), C1206-B1206, ""))</f>
        <v>1.1099999999999999E-2</v>
      </c>
      <c r="M1207" s="4">
        <v>-4.2357867819952967E-3</v>
      </c>
      <c r="R1207" s="4">
        <f>IF(OR(F1206=1, F1206=4, F1206=9,F1206=10,F1206=11), D1206-B1206, IF(OR(F1206=2,F1206=3,F1206=5,F1206=6, F1206=7,F1206=8,F1206=12), B1206-D1206, ""))</f>
        <v>-1.1799999999999998E-2</v>
      </c>
      <c r="S1207" s="4">
        <v>7.4352382324696471E-3</v>
      </c>
      <c r="X1207" s="2">
        <f>IF(OR(F1206=1, F1206=3, F1206=4, F1206=5,F1206=9,F1206=10,F1206=11), B1206-E1206, IF(OR(F1206=2, F1206=6, F1206=7,F1206=8,F1206=12), E1206-B1206, ""))</f>
        <v>6.4000000000000003E-3</v>
      </c>
      <c r="Y1207" s="4">
        <v>-4.1624566049796438E-3</v>
      </c>
      <c r="AD1207" s="4">
        <f>IF(OR(F1206=1, F1206=3, F1206=4, F1206=5,F1206=9,F1206=10,F1206=11), D1206-C1206, IF(OR(F1206=2, F1206=6, F1206=7,F1206=8,F1206=12), C1206-D1206, ""))</f>
        <v>-6.9999999999999923E-4</v>
      </c>
      <c r="AE1207" s="4">
        <v>3.1994514504743504E-3</v>
      </c>
      <c r="AJ1207" s="4">
        <f>IF(OR(F1206=1,F1206=2, F1206=3,F1206=9,F1206=11,F1206=12), C1206-E1206, IF(OR( F1206=4, F1206=5,F1206=6, F1206=7,F1206=8,F1206=10), E1206-C1206, ""))</f>
        <v>-4.6999999999999993E-3</v>
      </c>
      <c r="AK1207" s="4">
        <v>7.3330177015652927E-5</v>
      </c>
      <c r="AP1207" s="4">
        <f>IF(OR(F1206=1, F1206=3,F1206=4, F1206=5,F1206=9,F1206=10,F1206=11), D1206-E1206, IF(OR(F1206=2,F1206=6, F1206=7,F1206=8,F1206=12), E1206-D1206, ""))</f>
        <v>-5.3999999999999986E-3</v>
      </c>
      <c r="AQ1207" s="4">
        <v>3.2727816274900033E-3</v>
      </c>
    </row>
    <row r="1208" spans="1:43" x14ac:dyDescent="0.3">
      <c r="A1208" s="1">
        <v>41586</v>
      </c>
      <c r="B1208" s="2">
        <v>-7.4999999999999997E-3</v>
      </c>
      <c r="C1208" s="2">
        <v>-1.83E-2</v>
      </c>
      <c r="D1208" s="2">
        <v>-1.2800000000000001E-2</v>
      </c>
      <c r="E1208" s="2">
        <v>-3.5000000000000001E-3</v>
      </c>
      <c r="F1208">
        <f t="shared" si="54"/>
        <v>11</v>
      </c>
      <c r="G1208">
        <f t="shared" si="55"/>
        <v>2013</v>
      </c>
      <c r="L1208" s="4">
        <f>IF(OR(F1207=1, F1207=3, F1207=4, F1207=5, F1207=6,F1207=9,F1207=10,F1207=11), B1207-C1207, IF(OR(F1207=2, F1207=7,F1207=8,F1207=12), C1207-B1207, ""))</f>
        <v>1.0000000000000002E-2</v>
      </c>
      <c r="M1208" s="4">
        <v>-6.8509028895876916E-3</v>
      </c>
      <c r="R1208" s="4">
        <f>IF(OR(F1207=1, F1207=4, F1207=9,F1207=10,F1207=11), D1207-B1207, IF(OR(F1207=2,F1207=3,F1207=5,F1207=6, F1207=7,F1207=8,F1207=12), B1207-D1207, ""))</f>
        <v>-1.6500000000000001E-2</v>
      </c>
      <c r="S1208" s="4">
        <v>5.6744272768168829E-3</v>
      </c>
      <c r="X1208" s="2">
        <f>IF(OR(F1207=1, F1207=3, F1207=4, F1207=5,F1207=9,F1207=10,F1207=11), B1207-E1207, IF(OR(F1207=2, F1207=6, F1207=7,F1207=8,F1207=12), E1207-B1207, ""))</f>
        <v>-6.9999999999999967E-4</v>
      </c>
      <c r="Y1208" s="4">
        <v>-6.4052798754174268E-3</v>
      </c>
      <c r="AD1208" s="4">
        <f>IF(OR(F1207=1, F1207=3, F1207=4, F1207=5,F1207=9,F1207=10,F1207=11), D1207-C1207, IF(OR(F1207=2, F1207=6, F1207=7,F1207=8,F1207=12), C1207-D1207, ""))</f>
        <v>-6.5000000000000006E-3</v>
      </c>
      <c r="AE1208" s="4">
        <v>-1.1764756127708091E-3</v>
      </c>
      <c r="AJ1208" s="4">
        <f>IF(OR(F1207=1,F1207=2, F1207=3,F1207=9,F1207=11,F1207=12), C1207-E1207, IF(OR( F1207=4, F1207=5,F1207=6, F1207=7,F1207=8,F1207=10), E1207-C1207, ""))</f>
        <v>-1.0700000000000001E-2</v>
      </c>
      <c r="AK1208" s="4">
        <v>4.4562301417026481E-4</v>
      </c>
      <c r="AP1208" s="4">
        <f>IF(OR(F1207=1, F1207=3,F1207=4, F1207=5,F1207=9,F1207=10,F1207=11), D1207-E1207, IF(OR(F1207=2,F1207=6, F1207=7,F1207=8,F1207=12), E1207-D1207, ""))</f>
        <v>-1.72E-2</v>
      </c>
      <c r="AQ1208" s="4">
        <v>-7.3085259860054428E-4</v>
      </c>
    </row>
    <row r="1209" spans="1:43" x14ac:dyDescent="0.3">
      <c r="A1209" s="1">
        <v>41589</v>
      </c>
      <c r="B1209" s="2">
        <v>-1.01E-2</v>
      </c>
      <c r="C1209" s="2">
        <v>-1.06E-2</v>
      </c>
      <c r="D1209" s="2">
        <v>-1.4200000000000001E-2</v>
      </c>
      <c r="E1209" s="2">
        <v>-7.4999999999999997E-3</v>
      </c>
      <c r="F1209">
        <f t="shared" si="54"/>
        <v>11</v>
      </c>
      <c r="G1209">
        <f t="shared" si="55"/>
        <v>2013</v>
      </c>
      <c r="L1209" s="4">
        <f>IF(OR(F1208=1, F1208=3, F1208=4, F1208=5, F1208=6,F1208=9,F1208=10,F1208=11), B1208-C1208, IF(OR(F1208=2, F1208=7,F1208=8,F1208=12), C1208-B1208, ""))</f>
        <v>1.0800000000000001E-2</v>
      </c>
      <c r="M1209" s="4">
        <v>5.1977628397075221E-3</v>
      </c>
      <c r="R1209" s="4">
        <f>IF(OR(F1208=1, F1208=4, F1208=9,F1208=10,F1208=11), D1208-B1208, IF(OR(F1208=2,F1208=3,F1208=5,F1208=6, F1208=7,F1208=8,F1208=12), B1208-D1208, ""))</f>
        <v>-5.3000000000000009E-3</v>
      </c>
      <c r="S1209" s="4">
        <v>-2.7636242553058777E-3</v>
      </c>
      <c r="X1209" s="2">
        <f>IF(OR(F1208=1, F1208=3, F1208=4, F1208=5,F1208=9,F1208=10,F1208=11), B1208-E1208, IF(OR(F1208=2, F1208=6, F1208=7,F1208=8,F1208=12), E1208-B1208, ""))</f>
        <v>-4.0000000000000001E-3</v>
      </c>
      <c r="Y1209" s="4">
        <v>4.5203425367347679E-3</v>
      </c>
      <c r="AD1209" s="4">
        <f>IF(OR(F1208=1, F1208=3, F1208=4, F1208=5,F1208=9,F1208=10,F1208=11), D1208-C1208, IF(OR(F1208=2, F1208=6, F1208=7,F1208=8,F1208=12), C1208-D1208, ""))</f>
        <v>5.4999999999999997E-3</v>
      </c>
      <c r="AE1209" s="4">
        <v>2.4341385844016445E-3</v>
      </c>
      <c r="AJ1209" s="4">
        <f>IF(OR(F1208=1,F1208=2, F1208=3,F1208=9,F1208=11,F1208=12), C1208-E1208, IF(OR( F1208=4, F1208=5,F1208=6, F1208=7,F1208=8,F1208=10), E1208-C1208, ""))</f>
        <v>-1.4800000000000001E-2</v>
      </c>
      <c r="AK1209" s="4">
        <v>-6.774203029727545E-4</v>
      </c>
      <c r="AP1209" s="4">
        <f>IF(OR(F1208=1, F1208=3,F1208=4, F1208=5,F1208=9,F1208=10,F1208=11), D1208-E1208, IF(OR(F1208=2,F1208=6, F1208=7,F1208=8,F1208=12), E1208-D1208, ""))</f>
        <v>-9.300000000000001E-3</v>
      </c>
      <c r="AQ1209" s="4">
        <v>1.7567182814288902E-3</v>
      </c>
    </row>
    <row r="1210" spans="1:43" x14ac:dyDescent="0.3">
      <c r="A1210" s="1">
        <v>41590</v>
      </c>
      <c r="B1210" s="2">
        <v>-0.01</v>
      </c>
      <c r="C1210" s="2">
        <v>-1.44E-2</v>
      </c>
      <c r="D1210" s="2">
        <v>-1.6299999999999999E-2</v>
      </c>
      <c r="E1210" s="2">
        <v>-8.5000000000000006E-3</v>
      </c>
      <c r="F1210">
        <f t="shared" si="54"/>
        <v>11</v>
      </c>
      <c r="G1210">
        <f t="shared" si="55"/>
        <v>2013</v>
      </c>
      <c r="L1210" s="4">
        <f>IF(OR(F1209=1, F1209=3, F1209=4, F1209=5, F1209=6,F1209=9,F1209=10,F1209=11), B1209-C1209, IF(OR(F1209=2, F1209=7,F1209=8,F1209=12), C1209-B1209, ""))</f>
        <v>5.0000000000000044E-4</v>
      </c>
      <c r="M1210" s="4">
        <v>-2.9743057247328796E-4</v>
      </c>
      <c r="R1210" s="4">
        <f>IF(OR(F1209=1, F1209=4, F1209=9,F1209=10,F1209=11), D1209-B1209, IF(OR(F1209=2,F1209=3,F1209=5,F1209=6, F1209=7,F1209=8,F1209=12), B1209-D1209, ""))</f>
        <v>-4.1000000000000012E-3</v>
      </c>
      <c r="S1210" s="4">
        <v>-2.7935710793438933E-3</v>
      </c>
      <c r="X1210" s="2">
        <f>IF(OR(F1209=1, F1209=3, F1209=4, F1209=5,F1209=9,F1209=10,F1209=11), B1209-E1209, IF(OR(F1209=2, F1209=6, F1209=7,F1209=8,F1209=12), E1209-B1209, ""))</f>
        <v>-2.5999999999999999E-3</v>
      </c>
      <c r="Y1210" s="4">
        <v>5.082259348025038E-4</v>
      </c>
      <c r="AD1210" s="4">
        <f>IF(OR(F1209=1, F1209=3, F1209=4, F1209=5,F1209=9,F1209=10,F1209=11), D1209-C1209, IF(OR(F1209=2, F1209=6, F1209=7,F1209=8,F1209=12), C1209-D1209, ""))</f>
        <v>-3.6000000000000008E-3</v>
      </c>
      <c r="AE1210" s="4">
        <v>-3.0910016518171813E-3</v>
      </c>
      <c r="AJ1210" s="4">
        <f>IF(OR(F1209=1,F1209=2, F1209=3,F1209=9,F1209=11,F1209=12), C1209-E1209, IF(OR( F1209=4, F1209=5,F1209=6, F1209=7,F1209=8,F1209=10), E1209-C1209, ""))</f>
        <v>-3.1000000000000003E-3</v>
      </c>
      <c r="AK1210" s="4">
        <v>8.0565650727579177E-4</v>
      </c>
      <c r="AP1210" s="4">
        <f>IF(OR(F1209=1, F1209=3,F1209=4, F1209=5,F1209=9,F1209=10,F1209=11), D1209-E1209, IF(OR(F1209=2,F1209=6, F1209=7,F1209=8,F1209=12), E1209-D1209, ""))</f>
        <v>-6.7000000000000011E-3</v>
      </c>
      <c r="AQ1210" s="4">
        <v>-2.2853451445413895E-3</v>
      </c>
    </row>
    <row r="1211" spans="1:43" x14ac:dyDescent="0.3">
      <c r="A1211" s="1">
        <v>41591</v>
      </c>
      <c r="B1211" s="2">
        <v>-4.7000000000000002E-3</v>
      </c>
      <c r="C1211" s="2">
        <v>-5.3E-3</v>
      </c>
      <c r="D1211" s="2">
        <v>-5.5999999999999999E-3</v>
      </c>
      <c r="E1211" s="2">
        <v>-1.0200000000000001E-2</v>
      </c>
      <c r="F1211">
        <f t="shared" si="54"/>
        <v>11</v>
      </c>
      <c r="G1211">
        <f t="shared" si="55"/>
        <v>2013</v>
      </c>
      <c r="L1211" s="4">
        <f>IF(OR(F1210=1, F1210=3, F1210=4, F1210=5, F1210=6,F1210=9,F1210=10,F1210=11), B1210-C1210, IF(OR(F1210=2, F1210=7,F1210=8,F1210=12), C1210-B1210, ""))</f>
        <v>4.3999999999999994E-3</v>
      </c>
      <c r="M1211" s="4">
        <v>1.0118081463429858E-3</v>
      </c>
      <c r="R1211" s="4">
        <f>IF(OR(F1210=1, F1210=4, F1210=9,F1210=10,F1210=11), D1210-B1210, IF(OR(F1210=2,F1210=3,F1210=5,F1210=6, F1210=7,F1210=8,F1210=12), B1210-D1210, ""))</f>
        <v>-6.2999999999999983E-3</v>
      </c>
      <c r="S1211" s="4">
        <v>-1.055330776338053E-4</v>
      </c>
      <c r="X1211" s="2">
        <f>IF(OR(F1210=1, F1210=3, F1210=4, F1210=5,F1210=9,F1210=10,F1210=11), B1210-E1210, IF(OR(F1210=2, F1210=6, F1210=7,F1210=8,F1210=12), E1210-B1210, ""))</f>
        <v>-1.4999999999999996E-3</v>
      </c>
      <c r="Y1211" s="4">
        <v>1.2588343730741171E-3</v>
      </c>
      <c r="AD1211" s="4">
        <f>IF(OR(F1210=1, F1210=3, F1210=4, F1210=5,F1210=9,F1210=10,F1210=11), D1210-C1210, IF(OR(F1210=2, F1210=6, F1210=7,F1210=8,F1210=12), C1210-D1210, ""))</f>
        <v>-1.8999999999999989E-3</v>
      </c>
      <c r="AE1211" s="4">
        <v>9.062750687091805E-4</v>
      </c>
      <c r="AJ1211" s="4">
        <f>IF(OR(F1210=1,F1210=2, F1210=3,F1210=9,F1210=11,F1210=12), C1210-E1210, IF(OR( F1210=4, F1210=5,F1210=6, F1210=7,F1210=8,F1210=10), E1210-C1210, ""))</f>
        <v>-5.899999999999999E-3</v>
      </c>
      <c r="AK1211" s="4">
        <v>2.4702622673113128E-4</v>
      </c>
      <c r="AP1211" s="4">
        <f>IF(OR(F1210=1, F1210=3,F1210=4, F1210=5,F1210=9,F1210=10,F1210=11), D1210-E1210, IF(OR(F1210=2,F1210=6, F1210=7,F1210=8,F1210=12), E1210-D1210, ""))</f>
        <v>-7.7999999999999979E-3</v>
      </c>
      <c r="AQ1211" s="4">
        <v>1.1533012954403118E-3</v>
      </c>
    </row>
    <row r="1212" spans="1:43" x14ac:dyDescent="0.3">
      <c r="A1212" s="1">
        <v>41592</v>
      </c>
      <c r="B1212" s="2">
        <v>1.11E-2</v>
      </c>
      <c r="C1212" s="2">
        <v>2.12E-2</v>
      </c>
      <c r="D1212" s="2">
        <v>2.7400000000000001E-2</v>
      </c>
      <c r="E1212" s="2">
        <v>-4.3E-3</v>
      </c>
      <c r="F1212">
        <f t="shared" si="54"/>
        <v>11</v>
      </c>
      <c r="G1212">
        <f t="shared" si="55"/>
        <v>2013</v>
      </c>
      <c r="L1212" s="4">
        <f>IF(OR(F1211=1, F1211=3, F1211=4, F1211=5, F1211=6,F1211=9,F1211=10,F1211=11), B1211-C1211, IF(OR(F1211=2, F1211=7,F1211=8,F1211=12), C1211-B1211, ""))</f>
        <v>5.9999999999999984E-4</v>
      </c>
      <c r="M1212" s="4">
        <v>6.6247522474799734E-3</v>
      </c>
      <c r="R1212" s="4">
        <f>IF(OR(F1211=1, F1211=4, F1211=9,F1211=10,F1211=11), D1211-B1211, IF(OR(F1211=2,F1211=3,F1211=5,F1211=6, F1211=7,F1211=8,F1211=12), B1211-D1211, ""))</f>
        <v>-8.9999999999999976E-4</v>
      </c>
      <c r="S1212" s="4">
        <v>1.5090712768603028E-3</v>
      </c>
      <c r="X1212" s="2">
        <f>IF(OR(F1211=1, F1211=3, F1211=4, F1211=5,F1211=9,F1211=10,F1211=11), B1211-E1211, IF(OR(F1211=2, F1211=6, F1211=7,F1211=8,F1211=12), E1211-B1211, ""))</f>
        <v>5.5000000000000005E-3</v>
      </c>
      <c r="Y1212" s="4">
        <v>5.3002535727622122E-3</v>
      </c>
      <c r="AD1212" s="4">
        <f>IF(OR(F1211=1, F1211=3, F1211=4, F1211=5,F1211=9,F1211=10,F1211=11), D1211-C1211, IF(OR(F1211=2, F1211=6, F1211=7,F1211=8,F1211=12), C1211-D1211, ""))</f>
        <v>-2.9999999999999992E-4</v>
      </c>
      <c r="AE1212" s="4">
        <v>8.1338235243402762E-3</v>
      </c>
      <c r="AJ1212" s="4">
        <f>IF(OR(F1211=1,F1211=2, F1211=3,F1211=9,F1211=11,F1211=12), C1211-E1211, IF(OR( F1211=4, F1211=5,F1211=6, F1211=7,F1211=8,F1211=10), E1211-C1211, ""))</f>
        <v>4.9000000000000007E-3</v>
      </c>
      <c r="AK1212" s="4">
        <v>-1.3244986747177603E-3</v>
      </c>
      <c r="AP1212" s="4">
        <f>IF(OR(F1211=1, F1211=3,F1211=4, F1211=5,F1211=9,F1211=10,F1211=11), D1211-E1211, IF(OR(F1211=2,F1211=6, F1211=7,F1211=8,F1211=12), E1211-D1211, ""))</f>
        <v>4.6000000000000008E-3</v>
      </c>
      <c r="AQ1212" s="4">
        <v>6.809324849622515E-3</v>
      </c>
    </row>
    <row r="1213" spans="1:43" x14ac:dyDescent="0.3">
      <c r="A1213" s="1">
        <v>41596</v>
      </c>
      <c r="B1213" s="2">
        <v>2.1899999999999999E-2</v>
      </c>
      <c r="C1213" s="2">
        <v>2.9100000000000001E-2</v>
      </c>
      <c r="D1213" s="2">
        <v>3.0599999999999999E-2</v>
      </c>
      <c r="E1213" s="2">
        <v>1.0200000000000001E-2</v>
      </c>
      <c r="F1213">
        <f t="shared" si="54"/>
        <v>11</v>
      </c>
      <c r="G1213">
        <f t="shared" si="55"/>
        <v>2013</v>
      </c>
      <c r="L1213" s="4">
        <f>IF(OR(F1212=1, F1212=3, F1212=4, F1212=5, F1212=6,F1212=9,F1212=10,F1212=11), B1212-C1212, IF(OR(F1212=2, F1212=7,F1212=8,F1212=12), C1212-B1212, ""))</f>
        <v>-1.01E-2</v>
      </c>
      <c r="M1213" s="4">
        <v>-1.1259037195930598E-3</v>
      </c>
      <c r="R1213" s="4">
        <f>IF(OR(F1212=1, F1212=4, F1212=9,F1212=10,F1212=11), D1212-B1212, IF(OR(F1212=2,F1212=3,F1212=5,F1212=6, F1212=7,F1212=8,F1212=12), B1212-D1212, ""))</f>
        <v>1.6300000000000002E-2</v>
      </c>
      <c r="S1213" s="4">
        <v>8.6107842463130357E-4</v>
      </c>
      <c r="X1213" s="2">
        <f>IF(OR(F1212=1, F1212=3, F1212=4, F1212=5,F1212=9,F1212=10,F1212=11), B1212-E1212, IF(OR(F1212=2, F1212=6, F1212=7,F1212=8,F1212=12), E1212-B1212, ""))</f>
        <v>1.54E-2</v>
      </c>
      <c r="Y1213" s="4">
        <v>-7.7484588137982473E-4</v>
      </c>
      <c r="AD1213" s="4">
        <f>IF(OR(F1212=1, F1212=3, F1212=4, F1212=5,F1212=9,F1212=10,F1212=11), D1212-C1212, IF(OR(F1212=2, F1212=6, F1212=7,F1212=8,F1212=12), C1212-D1212, ""))</f>
        <v>6.2000000000000006E-3</v>
      </c>
      <c r="AE1213" s="4">
        <v>-2.6482529496175619E-4</v>
      </c>
      <c r="AJ1213" s="4">
        <f>IF(OR(F1212=1,F1212=2, F1212=3,F1212=9,F1212=11,F1212=12), C1212-E1212, IF(OR( F1212=4, F1212=5,F1212=6, F1212=7,F1212=8,F1212=10), E1212-C1212, ""))</f>
        <v>2.5500000000000002E-2</v>
      </c>
      <c r="AK1213" s="4">
        <v>3.5105783821323504E-4</v>
      </c>
      <c r="AP1213" s="4">
        <f>IF(OR(F1212=1, F1212=3,F1212=4, F1212=5,F1212=9,F1212=10,F1212=11), D1212-E1212, IF(OR(F1212=2,F1212=6, F1212=7,F1212=8,F1212=12), E1212-D1212, ""))</f>
        <v>3.1699999999999999E-2</v>
      </c>
      <c r="AQ1213" s="4">
        <v>8.6232543251478846E-5</v>
      </c>
    </row>
    <row r="1214" spans="1:43" x14ac:dyDescent="0.3">
      <c r="A1214" s="1">
        <v>41597</v>
      </c>
      <c r="B1214" s="2">
        <v>2.3E-3</v>
      </c>
      <c r="C1214" s="2">
        <v>2.7000000000000001E-3</v>
      </c>
      <c r="D1214" s="2">
        <v>4.1000000000000003E-3</v>
      </c>
      <c r="E1214" s="2">
        <v>2.2100000000000002E-2</v>
      </c>
      <c r="F1214">
        <f t="shared" si="54"/>
        <v>11</v>
      </c>
      <c r="G1214">
        <f t="shared" si="55"/>
        <v>2013</v>
      </c>
      <c r="L1214" s="4">
        <f>IF(OR(F1213=1, F1213=3, F1213=4, F1213=5, F1213=6,F1213=9,F1213=10,F1213=11), B1213-C1213, IF(OR(F1213=2, F1213=7,F1213=8,F1213=12), C1213-B1213, ""))</f>
        <v>-7.2000000000000015E-3</v>
      </c>
      <c r="M1214" s="4">
        <v>-2.7028122684770919E-3</v>
      </c>
      <c r="R1214" s="4">
        <f>IF(OR(F1213=1, F1213=4, F1213=9,F1213=10,F1213=11), D1213-B1213, IF(OR(F1213=2,F1213=3,F1213=5,F1213=6, F1213=7,F1213=8,F1213=12), B1213-D1213, ""))</f>
        <v>8.6999999999999994E-3</v>
      </c>
      <c r="S1214" s="4">
        <v>6.2824206366759242E-3</v>
      </c>
      <c r="X1214" s="2">
        <f>IF(OR(F1213=1, F1213=3, F1213=4, F1213=5,F1213=9,F1213=10,F1213=11), B1213-E1213, IF(OR(F1213=2, F1213=6, F1213=7,F1213=8,F1213=12), E1213-B1213, ""))</f>
        <v>1.1699999999999999E-2</v>
      </c>
      <c r="Y1214" s="4">
        <v>-1.2044845031066291E-3</v>
      </c>
      <c r="AD1214" s="4">
        <f>IF(OR(F1213=1, F1213=3, F1213=4, F1213=5,F1213=9,F1213=10,F1213=11), D1213-C1213, IF(OR(F1213=2, F1213=6, F1213=7,F1213=8,F1213=12), C1213-D1213, ""))</f>
        <v>1.4999999999999979E-3</v>
      </c>
      <c r="AE1214" s="4">
        <v>3.5796083681988323E-3</v>
      </c>
      <c r="AJ1214" s="4">
        <f>IF(OR(F1213=1,F1213=2, F1213=3,F1213=9,F1213=11,F1213=12), C1213-E1213, IF(OR( F1213=4, F1213=5,F1213=6, F1213=7,F1213=8,F1213=10), E1213-C1213, ""))</f>
        <v>1.89E-2</v>
      </c>
      <c r="AK1214" s="4">
        <v>1.498327765370463E-3</v>
      </c>
      <c r="AP1214" s="4">
        <f>IF(OR(F1213=1, F1213=3,F1213=4, F1213=5,F1213=9,F1213=10,F1213=11), D1213-E1213, IF(OR(F1213=2,F1213=6, F1213=7,F1213=8,F1213=12), E1213-D1213, ""))</f>
        <v>2.0399999999999998E-2</v>
      </c>
      <c r="AQ1214" s="4">
        <v>5.0779361335692953E-3</v>
      </c>
    </row>
    <row r="1215" spans="1:43" x14ac:dyDescent="0.3">
      <c r="A1215" s="1">
        <v>41598</v>
      </c>
      <c r="B1215" s="2">
        <v>-1.2999999999999999E-2</v>
      </c>
      <c r="C1215" s="2">
        <v>-1.7500000000000002E-2</v>
      </c>
      <c r="D1215" s="2">
        <v>-1.9699999999999999E-2</v>
      </c>
      <c r="E1215" s="2">
        <v>1.9E-3</v>
      </c>
      <c r="F1215">
        <f t="shared" si="54"/>
        <v>11</v>
      </c>
      <c r="G1215">
        <f t="shared" si="55"/>
        <v>2013</v>
      </c>
      <c r="L1215" s="4">
        <f>IF(OR(F1214=1, F1214=3, F1214=4, F1214=5, F1214=6,F1214=9,F1214=10,F1214=11), B1214-C1214, IF(OR(F1214=2, F1214=7,F1214=8,F1214=12), C1214-B1214, ""))</f>
        <v>-4.0000000000000018E-4</v>
      </c>
      <c r="M1215" s="4">
        <v>2.3263264698492004E-3</v>
      </c>
      <c r="R1215" s="4">
        <f>IF(OR(F1214=1, F1214=4, F1214=9,F1214=10,F1214=11), D1214-B1214, IF(OR(F1214=2,F1214=3,F1214=5,F1214=6, F1214=7,F1214=8,F1214=12), B1214-D1214, ""))</f>
        <v>1.8000000000000004E-3</v>
      </c>
      <c r="S1215" s="4">
        <v>-5.3164319898917761E-6</v>
      </c>
      <c r="X1215" s="2">
        <f>IF(OR(F1214=1, F1214=3, F1214=4, F1214=5,F1214=9,F1214=10,F1214=11), B1214-E1214, IF(OR(F1214=2, F1214=6, F1214=7,F1214=8,F1214=12), E1214-B1214, ""))</f>
        <v>-1.9800000000000002E-2</v>
      </c>
      <c r="Y1215" s="4">
        <v>2.6778452299137554E-3</v>
      </c>
      <c r="AD1215" s="4">
        <f>IF(OR(F1214=1, F1214=3, F1214=4, F1214=5,F1214=9,F1214=10,F1214=11), D1214-C1214, IF(OR(F1214=2, F1214=6, F1214=7,F1214=8,F1214=12), C1214-D1214, ""))</f>
        <v>1.4000000000000002E-3</v>
      </c>
      <c r="AE1215" s="4">
        <v>2.3210100378593087E-3</v>
      </c>
      <c r="AJ1215" s="4">
        <f>IF(OR(F1214=1,F1214=2, F1214=3,F1214=9,F1214=11,F1214=12), C1214-E1214, IF(OR( F1214=4, F1214=5,F1214=6, F1214=7,F1214=8,F1214=10), E1214-C1214, ""))</f>
        <v>-1.9400000000000001E-2</v>
      </c>
      <c r="AK1215" s="4">
        <v>3.5151876006455501E-4</v>
      </c>
      <c r="AP1215" s="4">
        <f>IF(OR(F1214=1, F1214=3,F1214=4, F1214=5,F1214=9,F1214=10,F1214=11), D1214-E1214, IF(OR(F1214=2,F1214=6, F1214=7,F1214=8,F1214=12), E1214-D1214, ""))</f>
        <v>-1.8000000000000002E-2</v>
      </c>
      <c r="AQ1215" s="4">
        <v>2.6725287979238637E-3</v>
      </c>
    </row>
    <row r="1216" spans="1:43" x14ac:dyDescent="0.3">
      <c r="A1216" s="1">
        <v>41599</v>
      </c>
      <c r="B1216" s="2">
        <v>-2.0199999999999999E-2</v>
      </c>
      <c r="C1216" s="2">
        <v>-2.5000000000000001E-2</v>
      </c>
      <c r="D1216" s="2">
        <v>-2.3699999999999999E-2</v>
      </c>
      <c r="E1216" s="2">
        <v>-1.2200000000000001E-2</v>
      </c>
      <c r="F1216">
        <f t="shared" si="54"/>
        <v>11</v>
      </c>
      <c r="G1216">
        <f t="shared" si="55"/>
        <v>2013</v>
      </c>
      <c r="L1216" s="4">
        <f>IF(OR(F1215=1, F1215=3, F1215=4, F1215=5, F1215=6,F1215=9,F1215=10,F1215=11), B1215-C1215, IF(OR(F1215=2, F1215=7,F1215=8,F1215=12), C1215-B1215, ""))</f>
        <v>4.5000000000000023E-3</v>
      </c>
      <c r="M1216" s="4">
        <v>2.5826413695059914E-3</v>
      </c>
      <c r="R1216" s="4">
        <f>IF(OR(F1215=1, F1215=4, F1215=9,F1215=10,F1215=11), D1215-B1215, IF(OR(F1215=2,F1215=3,F1215=5,F1215=6, F1215=7,F1215=8,F1215=12), B1215-D1215, ""))</f>
        <v>-6.6999999999999994E-3</v>
      </c>
      <c r="S1216" s="4">
        <v>-8.9701827740834008E-4</v>
      </c>
      <c r="X1216" s="2">
        <f>IF(OR(F1215=1, F1215=3, F1215=4, F1215=5,F1215=9,F1215=10,F1215=11), B1215-E1215, IF(OR(F1215=2, F1215=6, F1215=7,F1215=8,F1215=12), E1215-B1215, ""))</f>
        <v>-1.49E-2</v>
      </c>
      <c r="Y1216" s="4">
        <v>3.4386997904397487E-3</v>
      </c>
      <c r="AD1216" s="4">
        <f>IF(OR(F1215=1, F1215=3, F1215=4, F1215=5,F1215=9,F1215=10,F1215=11), D1215-C1215, IF(OR(F1215=2, F1215=6, F1215=7,F1215=8,F1215=12), C1215-D1215, ""))</f>
        <v>-2.1999999999999971E-3</v>
      </c>
      <c r="AE1216" s="4">
        <v>1.6856230920976514E-3</v>
      </c>
      <c r="AJ1216" s="4">
        <f>IF(OR(F1215=1,F1215=2, F1215=3,F1215=9,F1215=11,F1215=12), C1215-E1215, IF(OR( F1215=4, F1215=5,F1215=6, F1215=7,F1215=8,F1215=10), E1215-C1215, ""))</f>
        <v>-1.9400000000000001E-2</v>
      </c>
      <c r="AK1216" s="4">
        <v>-8.5605842093375729E-4</v>
      </c>
      <c r="AP1216" s="4">
        <f>IF(OR(F1215=1, F1215=3,F1215=4, F1215=5,F1215=9,F1215=10,F1215=11), D1215-E1215, IF(OR(F1215=2,F1215=6, F1215=7,F1215=8,F1215=12), E1215-D1215, ""))</f>
        <v>-2.1599999999999998E-2</v>
      </c>
      <c r="AQ1216" s="4">
        <v>2.5416815130314086E-3</v>
      </c>
    </row>
    <row r="1217" spans="1:43" x14ac:dyDescent="0.3">
      <c r="A1217" s="1">
        <v>41600</v>
      </c>
      <c r="B1217" s="2">
        <v>-5.9999999999999995E-4</v>
      </c>
      <c r="C1217" s="2">
        <v>2.5999999999999999E-3</v>
      </c>
      <c r="D1217" s="2">
        <v>-2.8E-3</v>
      </c>
      <c r="E1217" s="2">
        <v>-1.9699999999999999E-2</v>
      </c>
      <c r="F1217">
        <f t="shared" si="54"/>
        <v>11</v>
      </c>
      <c r="G1217">
        <f t="shared" si="55"/>
        <v>2013</v>
      </c>
      <c r="L1217" s="4">
        <f>IF(OR(F1216=1, F1216=3, F1216=4, F1216=5, F1216=6,F1216=9,F1216=10,F1216=11), B1216-C1216, IF(OR(F1216=2, F1216=7,F1216=8,F1216=12), C1216-B1216, ""))</f>
        <v>4.8000000000000022E-3</v>
      </c>
      <c r="M1217" s="4">
        <v>-2.8837454871327383E-3</v>
      </c>
      <c r="R1217" s="4">
        <f>IF(OR(F1216=1, F1216=4, F1216=9,F1216=10,F1216=11), D1216-B1216, IF(OR(F1216=2,F1216=3,F1216=5,F1216=6, F1216=7,F1216=8,F1216=12), B1216-D1216, ""))</f>
        <v>-3.4999999999999996E-3</v>
      </c>
      <c r="S1217" s="4">
        <v>6.4999049906587503E-3</v>
      </c>
      <c r="X1217" s="2">
        <f>IF(OR(F1216=1, F1216=3, F1216=4, F1216=5,F1216=9,F1216=10,F1216=11), B1216-E1216, IF(OR(F1216=2, F1216=6, F1216=7,F1216=8,F1216=12), E1216-B1216, ""))</f>
        <v>-7.9999999999999984E-3</v>
      </c>
      <c r="Y1217" s="4">
        <v>-1.5074653477463013E-3</v>
      </c>
      <c r="AD1217" s="4">
        <f>IF(OR(F1216=1, F1216=3, F1216=4, F1216=5,F1216=9,F1216=10,F1216=11), D1216-C1216, IF(OR(F1216=2, F1216=6, F1216=7,F1216=8,F1216=12), C1216-D1216, ""))</f>
        <v>1.3000000000000025E-3</v>
      </c>
      <c r="AE1217" s="4">
        <v>3.6161595035260116E-3</v>
      </c>
      <c r="AJ1217" s="4">
        <f>IF(OR(F1216=1,F1216=2, F1216=3,F1216=9,F1216=11,F1216=12), C1216-E1216, IF(OR( F1216=4, F1216=5,F1216=6, F1216=7,F1216=8,F1216=10), E1216-C1216, ""))</f>
        <v>-1.2800000000000001E-2</v>
      </c>
      <c r="AK1217" s="4">
        <v>-1.376280139386437E-3</v>
      </c>
      <c r="AP1217" s="4">
        <f>IF(OR(F1216=1, F1216=3,F1216=4, F1216=5,F1216=9,F1216=10,F1216=11), D1216-E1216, IF(OR(F1216=2,F1216=6, F1216=7,F1216=8,F1216=12), E1216-D1216, ""))</f>
        <v>-1.1499999999999998E-2</v>
      </c>
      <c r="AQ1217" s="4">
        <v>4.9924396429124485E-3</v>
      </c>
    </row>
    <row r="1218" spans="1:43" x14ac:dyDescent="0.3">
      <c r="A1218" s="1">
        <v>41603</v>
      </c>
      <c r="B1218" s="2">
        <v>0.02</v>
      </c>
      <c r="C1218" s="2">
        <v>3.5000000000000003E-2</v>
      </c>
      <c r="D1218" s="2">
        <v>3.7999999999999999E-2</v>
      </c>
      <c r="E1218" s="2">
        <v>-5.9999999999999995E-4</v>
      </c>
      <c r="F1218">
        <f t="shared" si="54"/>
        <v>11</v>
      </c>
      <c r="G1218">
        <f t="shared" si="55"/>
        <v>2013</v>
      </c>
      <c r="L1218" s="4">
        <f>IF(OR(F1217=1, F1217=3, F1217=4, F1217=5, F1217=6,F1217=9,F1217=10,F1217=11), B1217-C1217, IF(OR(F1217=2, F1217=7,F1217=8,F1217=12), C1217-B1217, ""))</f>
        <v>-3.1999999999999997E-3</v>
      </c>
      <c r="M1218" s="4">
        <v>-3.3621091951452371E-3</v>
      </c>
      <c r="R1218" s="4">
        <f>IF(OR(F1217=1, F1217=4, F1217=9,F1217=10,F1217=11), D1217-B1217, IF(OR(F1217=2,F1217=3,F1217=5,F1217=6, F1217=7,F1217=8,F1217=12), B1217-D1217, ""))</f>
        <v>-2.2000000000000001E-3</v>
      </c>
      <c r="S1218" s="4">
        <v>-4.1283886969449794E-3</v>
      </c>
      <c r="X1218" s="2">
        <f>IF(OR(F1217=1, F1217=3, F1217=4, F1217=5,F1217=9,F1217=10,F1217=11), B1217-E1217, IF(OR(F1217=2, F1217=6, F1217=7,F1217=8,F1217=12), E1217-B1217, ""))</f>
        <v>1.9099999999999999E-2</v>
      </c>
      <c r="Y1218" s="4">
        <v>-3.1490012190309741E-3</v>
      </c>
      <c r="AD1218" s="4">
        <f>IF(OR(F1217=1, F1217=3, F1217=4, F1217=5,F1217=9,F1217=10,F1217=11), D1217-C1217, IF(OR(F1217=2, F1217=6, F1217=7,F1217=8,F1217=12), C1217-D1217, ""))</f>
        <v>-5.4000000000000003E-3</v>
      </c>
      <c r="AE1218" s="4">
        <v>-7.4904978920902164E-3</v>
      </c>
      <c r="AJ1218" s="4">
        <f>IF(OR(F1217=1,F1217=2, F1217=3,F1217=9,F1217=11,F1217=12), C1217-E1217, IF(OR( F1217=4, F1217=5,F1217=6, F1217=7,F1217=8,F1217=10), E1217-C1217, ""))</f>
        <v>2.23E-2</v>
      </c>
      <c r="AK1218" s="4">
        <v>-2.1310797611426291E-4</v>
      </c>
      <c r="AP1218" s="4">
        <f>IF(OR(F1217=1, F1217=3,F1217=4, F1217=5,F1217=9,F1217=10,F1217=11), D1217-E1217, IF(OR(F1217=2,F1217=6, F1217=7,F1217=8,F1217=12), E1217-D1217, ""))</f>
        <v>1.6899999999999998E-2</v>
      </c>
      <c r="AQ1218" s="4">
        <v>-7.2773899159759535E-3</v>
      </c>
    </row>
    <row r="1219" spans="1:43" x14ac:dyDescent="0.3">
      <c r="A1219" s="1">
        <v>41604</v>
      </c>
      <c r="B1219" s="2">
        <v>-9.1999999999999998E-3</v>
      </c>
      <c r="C1219" s="2">
        <v>-1.3100000000000001E-2</v>
      </c>
      <c r="D1219" s="2">
        <v>-1.5699999999999999E-2</v>
      </c>
      <c r="E1219" s="2">
        <v>1.9199999999999998E-2</v>
      </c>
      <c r="F1219">
        <f t="shared" ref="F1219:F1282" si="56">MONTH(A:A)</f>
        <v>11</v>
      </c>
      <c r="G1219">
        <f t="shared" ref="G1219:G1282" si="57">YEAR(A:A)</f>
        <v>2013</v>
      </c>
      <c r="L1219" s="4">
        <f>IF(OR(F1218=1, F1218=3, F1218=4, F1218=5, F1218=6,F1218=9,F1218=10,F1218=11), B1218-C1218, IF(OR(F1218=2, F1218=7,F1218=8,F1218=12), C1218-B1218, ""))</f>
        <v>-1.5000000000000003E-2</v>
      </c>
      <c r="M1219" s="4">
        <v>1.6394795651895346E-3</v>
      </c>
      <c r="R1219" s="4">
        <f>IF(OR(F1218=1, F1218=4, F1218=9,F1218=10,F1218=11), D1218-B1218, IF(OR(F1218=2,F1218=3,F1218=5,F1218=6, F1218=7,F1218=8,F1218=12), B1218-D1218, ""))</f>
        <v>1.7999999999999999E-2</v>
      </c>
      <c r="S1219" s="4">
        <v>4.6300922890271344E-3</v>
      </c>
      <c r="X1219" s="2">
        <f>IF(OR(F1218=1, F1218=3, F1218=4, F1218=5,F1218=9,F1218=10,F1218=11), B1218-E1218, IF(OR(F1218=2, F1218=6, F1218=7,F1218=8,F1218=12), E1218-B1218, ""))</f>
        <v>2.06E-2</v>
      </c>
      <c r="Y1219" s="4">
        <v>1.9680230521140945E-3</v>
      </c>
      <c r="AD1219" s="4">
        <f>IF(OR(F1218=1, F1218=3, F1218=4, F1218=5,F1218=9,F1218=10,F1218=11), D1218-C1218, IF(OR(F1218=2, F1218=6, F1218=7,F1218=8,F1218=12), C1218-D1218, ""))</f>
        <v>2.9999999999999957E-3</v>
      </c>
      <c r="AE1219" s="4">
        <v>6.2695718542166694E-3</v>
      </c>
      <c r="AJ1219" s="4">
        <f>IF(OR(F1218=1,F1218=2, F1218=3,F1218=9,F1218=11,F1218=12), C1218-E1218, IF(OR( F1218=4, F1218=5,F1218=6, F1218=7,F1218=8,F1218=10), E1218-C1218, ""))</f>
        <v>3.5600000000000007E-2</v>
      </c>
      <c r="AK1219" s="4">
        <v>-3.2854348692455963E-4</v>
      </c>
      <c r="AP1219" s="4">
        <f>IF(OR(F1218=1, F1218=3,F1218=4, F1218=5,F1218=9,F1218=10,F1218=11), D1218-E1218, IF(OR(F1218=2,F1218=6, F1218=7,F1218=8,F1218=12), E1218-D1218, ""))</f>
        <v>3.8600000000000002E-2</v>
      </c>
      <c r="AQ1219" s="4">
        <v>6.5981153411412289E-3</v>
      </c>
    </row>
    <row r="1220" spans="1:43" x14ac:dyDescent="0.3">
      <c r="A1220" s="1">
        <v>41605</v>
      </c>
      <c r="B1220" s="2">
        <v>-2.9999999999999997E-4</v>
      </c>
      <c r="C1220" s="2">
        <v>-1.2999999999999999E-3</v>
      </c>
      <c r="D1220" s="2">
        <v>-8.9999999999999998E-4</v>
      </c>
      <c r="E1220" s="2">
        <v>-8.6999999999999994E-3</v>
      </c>
      <c r="F1220">
        <f t="shared" si="56"/>
        <v>11</v>
      </c>
      <c r="G1220">
        <f t="shared" si="57"/>
        <v>2013</v>
      </c>
      <c r="L1220" s="4">
        <f>IF(OR(F1219=1, F1219=3, F1219=4, F1219=5, F1219=6,F1219=9,F1219=10,F1219=11), B1219-C1219, IF(OR(F1219=2, F1219=7,F1219=8,F1219=12), C1219-B1219, ""))</f>
        <v>3.9000000000000007E-3</v>
      </c>
      <c r="M1220" s="4">
        <v>2.7763903315148573E-3</v>
      </c>
      <c r="R1220" s="4">
        <f>IF(OR(F1219=1, F1219=4, F1219=9,F1219=10,F1219=11), D1219-B1219, IF(OR(F1219=2,F1219=3,F1219=5,F1219=6, F1219=7,F1219=8,F1219=12), B1219-D1219, ""))</f>
        <v>-6.4999999999999988E-3</v>
      </c>
      <c r="S1220" s="4">
        <v>8.722764361711495E-4</v>
      </c>
      <c r="X1220" s="2">
        <f>IF(OR(F1219=1, F1219=3, F1219=4, F1219=5,F1219=9,F1219=10,F1219=11), B1219-E1219, IF(OR(F1219=2, F1219=6, F1219=7,F1219=8,F1219=12), E1219-B1219, ""))</f>
        <v>-2.8399999999999998E-2</v>
      </c>
      <c r="Y1220" s="4">
        <v>2.6378662066792406E-3</v>
      </c>
      <c r="AD1220" s="4">
        <f>IF(OR(F1219=1, F1219=3, F1219=4, F1219=5,F1219=9,F1219=10,F1219=11), D1219-C1219, IF(OR(F1219=2, F1219=6, F1219=7,F1219=8,F1219=12), C1219-D1219, ""))</f>
        <v>-2.5999999999999981E-3</v>
      </c>
      <c r="AE1220" s="4">
        <v>3.6486667676860068E-3</v>
      </c>
      <c r="AJ1220" s="4">
        <f>IF(OR(F1219=1,F1219=2, F1219=3,F1219=9,F1219=11,F1219=12), C1219-E1219, IF(OR( F1219=4, F1219=5,F1219=6, F1219=7,F1219=8,F1219=10), E1219-C1219, ""))</f>
        <v>-3.2299999999999995E-2</v>
      </c>
      <c r="AK1220" s="4">
        <v>1.3852412483561678E-4</v>
      </c>
      <c r="AP1220" s="4">
        <f>IF(OR(F1219=1, F1219=3,F1219=4, F1219=5,F1219=9,F1219=10,F1219=11), D1219-E1219, IF(OR(F1219=2,F1219=6, F1219=7,F1219=8,F1219=12), E1219-D1219, ""))</f>
        <v>-3.49E-2</v>
      </c>
      <c r="AQ1220" s="4">
        <v>3.5101426428503901E-3</v>
      </c>
    </row>
    <row r="1221" spans="1:43" x14ac:dyDescent="0.3">
      <c r="A1221" s="1">
        <v>41606</v>
      </c>
      <c r="B1221" s="2">
        <v>5.7000000000000002E-3</v>
      </c>
      <c r="C1221" s="2">
        <v>1.2999999999999999E-3</v>
      </c>
      <c r="D1221" s="2">
        <v>6.9999999999999999E-4</v>
      </c>
      <c r="E1221" s="2">
        <v>-2.0000000000000001E-4</v>
      </c>
      <c r="F1221">
        <f t="shared" si="56"/>
        <v>11</v>
      </c>
      <c r="G1221">
        <f t="shared" si="57"/>
        <v>2013</v>
      </c>
      <c r="L1221" s="4">
        <f>IF(OR(F1220=1, F1220=3, F1220=4, F1220=5, F1220=6,F1220=9,F1220=10,F1220=11), B1220-C1220, IF(OR(F1220=2, F1220=7,F1220=8,F1220=12), C1220-B1220, ""))</f>
        <v>1E-3</v>
      </c>
      <c r="M1221" s="4">
        <v>-2.2449268337459312E-3</v>
      </c>
      <c r="R1221" s="4">
        <f>IF(OR(F1220=1, F1220=4, F1220=9,F1220=10,F1220=11), D1220-B1220, IF(OR(F1220=2,F1220=3,F1220=5,F1220=6, F1220=7,F1220=8,F1220=12), B1220-D1220, ""))</f>
        <v>-6.0000000000000006E-4</v>
      </c>
      <c r="S1221" s="4">
        <v>4.3815123362080984E-3</v>
      </c>
      <c r="X1221" s="2">
        <f>IF(OR(F1220=1, F1220=3, F1220=4, F1220=5,F1220=9,F1220=10,F1220=11), B1220-E1220, IF(OR(F1220=2, F1220=6, F1220=7,F1220=8,F1220=12), E1220-B1220, ""))</f>
        <v>8.3999999999999995E-3</v>
      </c>
      <c r="Y1221" s="4">
        <v>-2.5416734439725358E-3</v>
      </c>
      <c r="AD1221" s="4">
        <f>IF(OR(F1220=1, F1220=3, F1220=4, F1220=5,F1220=9,F1220=10,F1220=11), D1220-C1220, IF(OR(F1220=2, F1220=6, F1220=7,F1220=8,F1220=12), C1220-D1220, ""))</f>
        <v>3.9999999999999996E-4</v>
      </c>
      <c r="AE1221" s="4">
        <v>2.1365855024621668E-3</v>
      </c>
      <c r="AJ1221" s="4">
        <f>IF(OR(F1220=1,F1220=2, F1220=3,F1220=9,F1220=11,F1220=12), C1220-E1220, IF(OR( F1220=4, F1220=5,F1220=6, F1220=7,F1220=8,F1220=10), E1220-C1220, ""))</f>
        <v>7.3999999999999995E-3</v>
      </c>
      <c r="AK1221" s="4">
        <v>2.9674661022660435E-4</v>
      </c>
      <c r="AP1221" s="4">
        <f>IF(OR(F1220=1, F1220=3,F1220=4, F1220=5,F1220=9,F1220=10,F1220=11), D1220-E1220, IF(OR(F1220=2,F1220=6, F1220=7,F1220=8,F1220=12), E1220-D1220, ""))</f>
        <v>7.7999999999999996E-3</v>
      </c>
      <c r="AQ1221" s="4">
        <v>1.8398388922355622E-3</v>
      </c>
    </row>
    <row r="1222" spans="1:43" x14ac:dyDescent="0.3">
      <c r="A1222" s="1">
        <v>41607</v>
      </c>
      <c r="B1222" s="2">
        <v>1.38E-2</v>
      </c>
      <c r="C1222" s="2">
        <v>1.9900000000000001E-2</v>
      </c>
      <c r="D1222" s="2">
        <v>2.2700000000000001E-2</v>
      </c>
      <c r="E1222" s="2">
        <v>5.5999999999999999E-3</v>
      </c>
      <c r="F1222">
        <f t="shared" si="56"/>
        <v>11</v>
      </c>
      <c r="G1222">
        <f t="shared" si="57"/>
        <v>2013</v>
      </c>
      <c r="L1222" s="4">
        <f>IF(OR(F1221=1, F1221=3, F1221=4, F1221=5, F1221=6,F1221=9,F1221=10,F1221=11), B1221-C1221, IF(OR(F1221=2, F1221=7,F1221=8,F1221=12), C1221-B1221, ""))</f>
        <v>4.4000000000000003E-3</v>
      </c>
      <c r="M1222" s="4">
        <v>-5.2820548432259834E-3</v>
      </c>
      <c r="R1222" s="4">
        <f>IF(OR(F1221=1, F1221=4, F1221=9,F1221=10,F1221=11), D1221-B1221, IF(OR(F1221=2,F1221=3,F1221=5,F1221=6, F1221=7,F1221=8,F1221=12), B1221-D1221, ""))</f>
        <v>-5.0000000000000001E-3</v>
      </c>
      <c r="S1222" s="4">
        <v>3.5128007096985477E-3</v>
      </c>
      <c r="X1222" s="2">
        <f>IF(OR(F1221=1, F1221=3, F1221=4, F1221=5,F1221=9,F1221=10,F1221=11), B1221-E1221, IF(OR(F1221=2, F1221=6, F1221=7,F1221=8,F1221=12), E1221-B1221, ""))</f>
        <v>5.8999999999999999E-3</v>
      </c>
      <c r="Y1222" s="4">
        <v>-4.6360887781304351E-3</v>
      </c>
      <c r="AD1222" s="4">
        <f>IF(OR(F1221=1, F1221=3, F1221=4, F1221=5,F1221=9,F1221=10,F1221=11), D1221-C1221, IF(OR(F1221=2, F1221=6, F1221=7,F1221=8,F1221=12), C1221-D1221, ""))</f>
        <v>-5.9999999999999995E-4</v>
      </c>
      <c r="AE1222" s="4">
        <v>-1.7692541335274361E-3</v>
      </c>
      <c r="AJ1222" s="4">
        <f>IF(OR(F1221=1,F1221=2, F1221=3,F1221=9,F1221=11,F1221=12), C1221-E1221, IF(OR( F1221=4, F1221=5,F1221=6, F1221=7,F1221=8,F1221=10), E1221-C1221, ""))</f>
        <v>1.5E-3</v>
      </c>
      <c r="AK1222" s="4">
        <v>-6.4596606509554916E-4</v>
      </c>
      <c r="AP1222" s="4">
        <f>IF(OR(F1221=1, F1221=3,F1221=4, F1221=5,F1221=9,F1221=10,F1221=11), D1221-E1221, IF(OR(F1221=2,F1221=6, F1221=7,F1221=8,F1221=12), E1221-D1221, ""))</f>
        <v>8.9999999999999998E-4</v>
      </c>
      <c r="AQ1222" s="4">
        <v>-1.123288068431887E-3</v>
      </c>
    </row>
    <row r="1223" spans="1:43" x14ac:dyDescent="0.3">
      <c r="A1223" s="1">
        <v>41610</v>
      </c>
      <c r="B1223" s="2">
        <v>6.7999999999999996E-3</v>
      </c>
      <c r="C1223" s="2">
        <v>9.9000000000000008E-3</v>
      </c>
      <c r="D1223" s="2">
        <v>1.17E-2</v>
      </c>
      <c r="E1223" s="2">
        <v>1.2500000000000001E-2</v>
      </c>
      <c r="F1223">
        <f t="shared" si="56"/>
        <v>12</v>
      </c>
      <c r="G1223">
        <f t="shared" si="57"/>
        <v>2013</v>
      </c>
      <c r="L1223" s="4">
        <f>IF(OR(F1222=1, F1222=3, F1222=4, F1222=5, F1222=6,F1222=9,F1222=10,F1222=11), B1222-C1222, IF(OR(F1222=2, F1222=7,F1222=8,F1222=12), C1222-B1222, ""))</f>
        <v>-6.1000000000000013E-3</v>
      </c>
      <c r="M1223" s="4">
        <v>-2.2239147053236289E-3</v>
      </c>
      <c r="R1223" s="4">
        <f>IF(OR(F1222=1, F1222=4, F1222=9,F1222=10,F1222=11), D1222-B1222, IF(OR(F1222=2,F1222=3,F1222=5,F1222=6, F1222=7,F1222=8,F1222=12), B1222-D1222, ""))</f>
        <v>8.9000000000000017E-3</v>
      </c>
      <c r="S1223" s="4">
        <v>3.6297672672820961E-3</v>
      </c>
      <c r="X1223" s="2">
        <f>IF(OR(F1222=1, F1222=3, F1222=4, F1222=5,F1222=9,F1222=10,F1222=11), B1222-E1222, IF(OR(F1222=2, F1222=6, F1222=7,F1222=8,F1222=12), E1222-B1222, ""))</f>
        <v>8.199999999999999E-3</v>
      </c>
      <c r="Y1223" s="4">
        <v>-2.4319286107193951E-3</v>
      </c>
      <c r="AD1223" s="4">
        <f>IF(OR(F1222=1, F1222=3, F1222=4, F1222=5,F1222=9,F1222=10,F1222=11), D1222-C1222, IF(OR(F1222=2, F1222=6, F1222=7,F1222=8,F1222=12), C1222-D1222, ""))</f>
        <v>2.8000000000000004E-3</v>
      </c>
      <c r="AE1223" s="4">
        <v>1.4058525619584671E-3</v>
      </c>
      <c r="AJ1223" s="4">
        <f>IF(OR(F1222=1,F1222=2, F1222=3,F1222=9,F1222=11,F1222=12), C1222-E1222, IF(OR( F1222=4, F1222=5,F1222=6, F1222=7,F1222=8,F1222=10), E1222-C1222, ""))</f>
        <v>1.43E-2</v>
      </c>
      <c r="AK1223" s="4">
        <v>2.0801390539576612E-4</v>
      </c>
      <c r="AP1223" s="4">
        <f>IF(OR(F1222=1, F1222=3,F1222=4, F1222=5,F1222=9,F1222=10,F1222=11), D1222-E1222, IF(OR(F1222=2,F1222=6, F1222=7,F1222=8,F1222=12), E1222-D1222, ""))</f>
        <v>1.7100000000000001E-2</v>
      </c>
      <c r="AQ1223" s="4">
        <v>1.197838656562701E-3</v>
      </c>
    </row>
    <row r="1224" spans="1:43" x14ac:dyDescent="0.3">
      <c r="A1224" s="1">
        <v>41611</v>
      </c>
      <c r="B1224" s="2">
        <v>-2.5999999999999999E-3</v>
      </c>
      <c r="C1224" s="2">
        <v>-4.3E-3</v>
      </c>
      <c r="D1224" s="2">
        <v>-6.4999999999999997E-3</v>
      </c>
      <c r="E1224" s="2">
        <v>5.1000000000000004E-3</v>
      </c>
      <c r="F1224">
        <f t="shared" si="56"/>
        <v>12</v>
      </c>
      <c r="G1224">
        <f t="shared" si="57"/>
        <v>2013</v>
      </c>
      <c r="L1224" s="4">
        <f>IF(OR(F1223=1, F1223=3, F1223=4, F1223=5, F1223=6,F1223=9,F1223=10,F1223=11), B1223-C1223, IF(OR(F1223=2, F1223=7,F1223=8,F1223=12), C1223-B1223, ""))</f>
        <v>3.1000000000000012E-3</v>
      </c>
      <c r="M1224" s="4">
        <v>-3.6428067848230236E-3</v>
      </c>
      <c r="R1224" s="4">
        <f>IF(OR(F1223=1, F1223=4, F1223=9,F1223=10,F1223=11), D1223-B1223, IF(OR(F1223=2,F1223=3,F1223=5,F1223=6, F1223=7,F1223=8,F1223=12), B1223-D1223, ""))</f>
        <v>-4.9000000000000007E-3</v>
      </c>
      <c r="S1224" s="4">
        <v>-4.2565116648515672E-3</v>
      </c>
      <c r="X1224" s="2">
        <f>IF(OR(F1223=1, F1223=3, F1223=4, F1223=5,F1223=9,F1223=10,F1223=11), B1223-E1223, IF(OR(F1223=2, F1223=6, F1223=7,F1223=8,F1223=12), E1223-B1223, ""))</f>
        <v>5.7000000000000011E-3</v>
      </c>
      <c r="Y1224" s="4">
        <v>-4.6337325656605841E-3</v>
      </c>
      <c r="AD1224" s="4">
        <f>IF(OR(F1223=1, F1223=3, F1223=4, F1223=5,F1223=9,F1223=10,F1223=11), D1223-C1223, IF(OR(F1223=2, F1223=6, F1223=7,F1223=8,F1223=12), C1223-D1223, ""))</f>
        <v>-1.7999999999999995E-3</v>
      </c>
      <c r="AE1224" s="4">
        <v>-7.8993184496745916E-3</v>
      </c>
      <c r="AJ1224" s="4">
        <f>IF(OR(F1223=1,F1223=2, F1223=3,F1223=9,F1223=11,F1223=12), C1223-E1223, IF(OR( F1223=4, F1223=5,F1223=6, F1223=7,F1223=8,F1223=10), E1223-C1223, ""))</f>
        <v>-2.5999999999999999E-3</v>
      </c>
      <c r="AK1224" s="4">
        <v>9.9092578083756055E-4</v>
      </c>
      <c r="AP1224" s="4">
        <f>IF(OR(F1223=1, F1223=3,F1223=4, F1223=5,F1223=9,F1223=10,F1223=11), D1223-E1223, IF(OR(F1223=2,F1223=6, F1223=7,F1223=8,F1223=12), E1223-D1223, ""))</f>
        <v>8.0000000000000036E-4</v>
      </c>
      <c r="AQ1224" s="4">
        <v>-8.8902442305121513E-3</v>
      </c>
    </row>
    <row r="1225" spans="1:43" x14ac:dyDescent="0.3">
      <c r="A1225" s="1">
        <v>41612</v>
      </c>
      <c r="B1225" s="2">
        <v>-6.6E-3</v>
      </c>
      <c r="C1225" s="2">
        <v>-8.8999999999999999E-3</v>
      </c>
      <c r="D1225" s="2">
        <v>-4.8999999999999998E-3</v>
      </c>
      <c r="E1225" s="2">
        <v>-2.0999999999999999E-3</v>
      </c>
      <c r="F1225">
        <f t="shared" si="56"/>
        <v>12</v>
      </c>
      <c r="G1225">
        <f t="shared" si="57"/>
        <v>2013</v>
      </c>
      <c r="L1225" s="4">
        <f>IF(OR(F1224=1, F1224=3, F1224=4, F1224=5, F1224=6,F1224=9,F1224=10,F1224=11), B1224-C1224, IF(OR(F1224=2, F1224=7,F1224=8,F1224=12), C1224-B1224, ""))</f>
        <v>-1.7000000000000001E-3</v>
      </c>
      <c r="M1225" s="4">
        <v>1.440279497020816E-3</v>
      </c>
      <c r="R1225" s="4">
        <f>IF(OR(F1224=1, F1224=4, F1224=9,F1224=10,F1224=11), D1224-B1224, IF(OR(F1224=2,F1224=3,F1224=5,F1224=6, F1224=7,F1224=8,F1224=12), B1224-D1224, ""))</f>
        <v>3.8999999999999998E-3</v>
      </c>
      <c r="S1225" s="4">
        <v>-2.8578853006768368E-3</v>
      </c>
      <c r="X1225" s="2">
        <f>IF(OR(F1224=1, F1224=3, F1224=4, F1224=5,F1224=9,F1224=10,F1224=11), B1224-E1224, IF(OR(F1224=2, F1224=6, F1224=7,F1224=8,F1224=12), E1224-B1224, ""))</f>
        <v>7.7000000000000002E-3</v>
      </c>
      <c r="Y1225" s="4">
        <v>2.3893483414840662E-3</v>
      </c>
      <c r="AD1225" s="4">
        <f>IF(OR(F1224=1, F1224=3, F1224=4, F1224=5,F1224=9,F1224=10,F1224=11), D1224-C1224, IF(OR(F1224=2, F1224=6, F1224=7,F1224=8,F1224=12), C1224-D1224, ""))</f>
        <v>2.1999999999999997E-3</v>
      </c>
      <c r="AE1225" s="4">
        <v>-1.4176058036560208E-3</v>
      </c>
      <c r="AJ1225" s="4">
        <f>IF(OR(F1224=1,F1224=2, F1224=3,F1224=9,F1224=11,F1224=12), C1224-E1224, IF(OR( F1224=4, F1224=5,F1224=6, F1224=7,F1224=8,F1224=10), E1224-C1224, ""))</f>
        <v>-9.4000000000000004E-3</v>
      </c>
      <c r="AK1225" s="4">
        <v>-9.4906884446325016E-4</v>
      </c>
      <c r="AP1225" s="4">
        <f>IF(OR(F1224=1, F1224=3,F1224=4, F1224=5,F1224=9,F1224=10,F1224=11), D1224-E1224, IF(OR(F1224=2,F1224=6, F1224=7,F1224=8,F1224=12), E1224-D1224, ""))</f>
        <v>1.1599999999999999E-2</v>
      </c>
      <c r="AQ1225" s="4">
        <v>-4.6853695919277065E-4</v>
      </c>
    </row>
    <row r="1226" spans="1:43" x14ac:dyDescent="0.3">
      <c r="A1226" s="1">
        <v>41613</v>
      </c>
      <c r="B1226" s="2">
        <v>1.2999999999999999E-2</v>
      </c>
      <c r="C1226" s="2">
        <v>3.8199999999999998E-2</v>
      </c>
      <c r="D1226" s="2">
        <v>4.5600000000000002E-2</v>
      </c>
      <c r="E1226" s="2">
        <v>-7.0000000000000001E-3</v>
      </c>
      <c r="F1226">
        <f t="shared" si="56"/>
        <v>12</v>
      </c>
      <c r="G1226">
        <f t="shared" si="57"/>
        <v>2013</v>
      </c>
      <c r="L1226" s="4">
        <f>IF(OR(F1225=1, F1225=3, F1225=4, F1225=5, F1225=6,F1225=9,F1225=10,F1225=11), B1225-C1225, IF(OR(F1225=2, F1225=7,F1225=8,F1225=12), C1225-B1225, ""))</f>
        <v>-2.3E-3</v>
      </c>
      <c r="M1226" s="4">
        <v>-3.2055115311002526E-3</v>
      </c>
      <c r="R1226" s="4">
        <f>IF(OR(F1225=1, F1225=4, F1225=9,F1225=10,F1225=11), D1225-B1225, IF(OR(F1225=2,F1225=3,F1225=5,F1225=6, F1225=7,F1225=8,F1225=12), B1225-D1225, ""))</f>
        <v>-1.7000000000000001E-3</v>
      </c>
      <c r="S1226" s="4">
        <v>1.7469270629676349E-3</v>
      </c>
      <c r="X1226" s="2">
        <f>IF(OR(F1225=1, F1225=3, F1225=4, F1225=5,F1225=9,F1225=10,F1225=11), B1225-E1225, IF(OR(F1225=2, F1225=6, F1225=7,F1225=8,F1225=12), E1225-B1225, ""))</f>
        <v>4.5000000000000005E-3</v>
      </c>
      <c r="Y1226" s="4">
        <v>-2.2269751018270706E-3</v>
      </c>
      <c r="AD1226" s="4">
        <f>IF(OR(F1225=1, F1225=3, F1225=4, F1225=5,F1225=9,F1225=10,F1225=11), D1225-C1225, IF(OR(F1225=2, F1225=6, F1225=7,F1225=8,F1225=12), C1225-D1225, ""))</f>
        <v>-4.0000000000000001E-3</v>
      </c>
      <c r="AE1226" s="4">
        <v>-1.4585844681326175E-3</v>
      </c>
      <c r="AJ1226" s="4">
        <f>IF(OR(F1225=1,F1225=2, F1225=3,F1225=9,F1225=11,F1225=12), C1225-E1225, IF(OR( F1225=4, F1225=5,F1225=6, F1225=7,F1225=8,F1225=10), E1225-C1225, ""))</f>
        <v>-6.8000000000000005E-3</v>
      </c>
      <c r="AK1226" s="4">
        <v>-9.7853642927318179E-4</v>
      </c>
      <c r="AP1226" s="4">
        <f>IF(OR(F1225=1, F1225=3,F1225=4, F1225=5,F1225=9,F1225=10,F1225=11), D1225-E1225, IF(OR(F1225=2,F1225=6, F1225=7,F1225=8,F1225=12), E1225-D1225, ""))</f>
        <v>2.8E-3</v>
      </c>
      <c r="AQ1226" s="4">
        <v>-4.800480388594357E-4</v>
      </c>
    </row>
    <row r="1227" spans="1:43" x14ac:dyDescent="0.3">
      <c r="A1227" s="1">
        <v>41614</v>
      </c>
      <c r="B1227" s="2">
        <v>3.0000000000000001E-3</v>
      </c>
      <c r="C1227" s="2">
        <v>-2.0999999999999999E-3</v>
      </c>
      <c r="D1227" s="2">
        <v>4.7000000000000002E-3</v>
      </c>
      <c r="E1227" s="2">
        <v>1.2E-2</v>
      </c>
      <c r="F1227">
        <f t="shared" si="56"/>
        <v>12</v>
      </c>
      <c r="G1227">
        <f t="shared" si="57"/>
        <v>2013</v>
      </c>
      <c r="L1227" s="4">
        <f>IF(OR(F1226=1, F1226=3, F1226=4, F1226=5, F1226=6,F1226=9,F1226=10,F1226=11), B1226-C1226, IF(OR(F1226=2, F1226=7,F1226=8,F1226=12), C1226-B1226, ""))</f>
        <v>2.52E-2</v>
      </c>
      <c r="M1227" s="4">
        <v>-1.9327793929569716E-4</v>
      </c>
      <c r="R1227" s="4">
        <f>IF(OR(F1226=1, F1226=4, F1226=9,F1226=10,F1226=11), D1226-B1226, IF(OR(F1226=2,F1226=3,F1226=5,F1226=6, F1226=7,F1226=8,F1226=12), B1226-D1226, ""))</f>
        <v>-3.2600000000000004E-2</v>
      </c>
      <c r="S1227" s="4">
        <v>4.2127760703570029E-3</v>
      </c>
      <c r="X1227" s="2">
        <f>IF(OR(F1226=1, F1226=3, F1226=4, F1226=5,F1226=9,F1226=10,F1226=11), B1226-E1226, IF(OR(F1226=2, F1226=6, F1226=7,F1226=8,F1226=12), E1226-B1226, ""))</f>
        <v>-0.02</v>
      </c>
      <c r="Y1227" s="4">
        <v>6.9321538411922998E-4</v>
      </c>
      <c r="AD1227" s="4">
        <f>IF(OR(F1226=1, F1226=3, F1226=4, F1226=5,F1226=9,F1226=10,F1226=11), D1226-C1226, IF(OR(F1226=2, F1226=6, F1226=7,F1226=8,F1226=12), C1226-D1226, ""))</f>
        <v>-7.4000000000000038E-3</v>
      </c>
      <c r="AE1227" s="4">
        <v>4.0194981310613057E-3</v>
      </c>
      <c r="AJ1227" s="4">
        <f>IF(OR(F1226=1,F1226=2, F1226=3,F1226=9,F1226=11,F1226=12), C1226-E1226, IF(OR( F1226=4, F1226=5,F1226=6, F1226=7,F1226=8,F1226=10), E1226-C1226, ""))</f>
        <v>4.5199999999999997E-2</v>
      </c>
      <c r="AK1227" s="4">
        <v>-8.8649332341492713E-4</v>
      </c>
      <c r="AP1227" s="4">
        <f>IF(OR(F1226=1, F1226=3,F1226=4, F1226=5,F1226=9,F1226=10,F1226=11), D1226-E1226, IF(OR(F1226=2,F1226=6, F1226=7,F1226=8,F1226=12), E1226-D1226, ""))</f>
        <v>-5.2600000000000001E-2</v>
      </c>
      <c r="AQ1227" s="4">
        <v>4.9059914544762329E-3</v>
      </c>
    </row>
    <row r="1228" spans="1:43" x14ac:dyDescent="0.3">
      <c r="A1228" s="1">
        <v>41617</v>
      </c>
      <c r="B1228" s="2">
        <v>1.66E-2</v>
      </c>
      <c r="C1228" s="2">
        <v>2.3199999999999998E-2</v>
      </c>
      <c r="D1228" s="2">
        <v>2.9499999999999998E-2</v>
      </c>
      <c r="E1228" s="2">
        <v>1.8E-3</v>
      </c>
      <c r="F1228">
        <f t="shared" si="56"/>
        <v>12</v>
      </c>
      <c r="G1228">
        <f t="shared" si="57"/>
        <v>2013</v>
      </c>
      <c r="L1228" s="4">
        <f>IF(OR(F1227=1, F1227=3, F1227=4, F1227=5, F1227=6,F1227=9,F1227=10,F1227=11), B1227-C1227, IF(OR(F1227=2, F1227=7,F1227=8,F1227=12), C1227-B1227, ""))</f>
        <v>-5.1000000000000004E-3</v>
      </c>
      <c r="M1228" s="4">
        <v>2.4814094091703872E-4</v>
      </c>
      <c r="R1228" s="4">
        <f>IF(OR(F1227=1, F1227=4, F1227=9,F1227=10,F1227=11), D1227-B1227, IF(OR(F1227=2,F1227=3,F1227=5,F1227=6, F1227=7,F1227=8,F1227=12), B1227-D1227, ""))</f>
        <v>-1.7000000000000001E-3</v>
      </c>
      <c r="S1228" s="4">
        <v>1.1728433444178786E-3</v>
      </c>
      <c r="X1228" s="2">
        <f>IF(OR(F1227=1, F1227=3, F1227=4, F1227=5,F1227=9,F1227=10,F1227=11), B1227-E1227, IF(OR(F1227=2, F1227=6, F1227=7,F1227=8,F1227=12), E1227-B1227, ""))</f>
        <v>9.0000000000000011E-3</v>
      </c>
      <c r="Y1228" s="4">
        <v>5.8261237408068108E-4</v>
      </c>
      <c r="AD1228" s="4">
        <f>IF(OR(F1227=1, F1227=3, F1227=4, F1227=5,F1227=9,F1227=10,F1227=11), D1227-C1227, IF(OR(F1227=2, F1227=6, F1227=7,F1227=8,F1227=12), C1227-D1227, ""))</f>
        <v>-6.8000000000000005E-3</v>
      </c>
      <c r="AE1228" s="4">
        <v>1.4209842853349173E-3</v>
      </c>
      <c r="AJ1228" s="4">
        <f>IF(OR(F1227=1,F1227=2, F1227=3,F1227=9,F1227=11,F1227=12), C1227-E1227, IF(OR( F1227=4, F1227=5,F1227=6, F1227=7,F1227=8,F1227=10), E1227-C1227, ""))</f>
        <v>-1.41E-2</v>
      </c>
      <c r="AK1228" s="4">
        <v>-3.3447143316364236E-4</v>
      </c>
      <c r="AP1228" s="4">
        <f>IF(OR(F1227=1, F1227=3,F1227=4, F1227=5,F1227=9,F1227=10,F1227=11), D1227-E1227, IF(OR(F1227=2,F1227=6, F1227=7,F1227=8,F1227=12), E1227-D1227, ""))</f>
        <v>7.3000000000000001E-3</v>
      </c>
      <c r="AQ1228" s="4">
        <v>1.7554557184985596E-3</v>
      </c>
    </row>
    <row r="1229" spans="1:43" x14ac:dyDescent="0.3">
      <c r="A1229" s="1">
        <v>41618</v>
      </c>
      <c r="B1229" s="2">
        <v>-4.8999999999999998E-3</v>
      </c>
      <c r="C1229" s="2">
        <v>-1.7500000000000002E-2</v>
      </c>
      <c r="D1229" s="2">
        <v>-1.84E-2</v>
      </c>
      <c r="E1229" s="2">
        <v>1.5699999999999999E-2</v>
      </c>
      <c r="F1229">
        <f t="shared" si="56"/>
        <v>12</v>
      </c>
      <c r="G1229">
        <f t="shared" si="57"/>
        <v>2013</v>
      </c>
      <c r="L1229" s="4">
        <f>IF(OR(F1228=1, F1228=3, F1228=4, F1228=5, F1228=6,F1228=9,F1228=10,F1228=11), B1228-C1228, IF(OR(F1228=2, F1228=7,F1228=8,F1228=12), C1228-B1228, ""))</f>
        <v>6.5999999999999982E-3</v>
      </c>
      <c r="M1229" s="4">
        <v>6.3731267062649187E-3</v>
      </c>
      <c r="R1229" s="4">
        <f>IF(OR(F1228=1, F1228=4, F1228=9,F1228=10,F1228=11), D1228-B1228, IF(OR(F1228=2,F1228=3,F1228=5,F1228=6, F1228=7,F1228=8,F1228=12), B1228-D1228, ""))</f>
        <v>-1.2899999999999998E-2</v>
      </c>
      <c r="S1229" s="4">
        <v>-3.1729619397206314E-3</v>
      </c>
      <c r="X1229" s="2">
        <f>IF(OR(F1228=1, F1228=3, F1228=4, F1228=5,F1228=9,F1228=10,F1228=11), B1228-E1228, IF(OR(F1228=2, F1228=6, F1228=7,F1228=8,F1228=12), E1228-B1228, ""))</f>
        <v>-1.4800000000000001E-2</v>
      </c>
      <c r="Y1229" s="4">
        <v>6.0353999244051335E-3</v>
      </c>
      <c r="AD1229" s="4">
        <f>IF(OR(F1228=1, F1228=3, F1228=4, F1228=5,F1228=9,F1228=10,F1228=11), D1228-C1228, IF(OR(F1228=2, F1228=6, F1228=7,F1228=8,F1228=12), C1228-D1228, ""))</f>
        <v>-6.3E-3</v>
      </c>
      <c r="AE1229" s="4">
        <v>3.2001647665442874E-3</v>
      </c>
      <c r="AJ1229" s="4">
        <f>IF(OR(F1228=1,F1228=2, F1228=3,F1228=9,F1228=11,F1228=12), C1228-E1228, IF(OR( F1228=4, F1228=5,F1228=6, F1228=7,F1228=8,F1228=10), E1228-C1228, ""))</f>
        <v>2.1399999999999999E-2</v>
      </c>
      <c r="AK1229" s="4">
        <v>3.3772678185978525E-4</v>
      </c>
      <c r="AP1229" s="4">
        <f>IF(OR(F1228=1, F1228=3,F1228=4, F1228=5,F1228=9,F1228=10,F1228=11), D1228-E1228, IF(OR(F1228=2,F1228=6, F1228=7,F1228=8,F1228=12), E1228-D1228, ""))</f>
        <v>-2.7699999999999999E-2</v>
      </c>
      <c r="AQ1229" s="4">
        <v>2.8624379846845021E-3</v>
      </c>
    </row>
    <row r="1230" spans="1:43" x14ac:dyDescent="0.3">
      <c r="A1230" s="1">
        <v>41619</v>
      </c>
      <c r="B1230" s="2">
        <v>-3.8999999999999998E-3</v>
      </c>
      <c r="C1230" s="2">
        <v>-1E-3</v>
      </c>
      <c r="D1230" s="2">
        <v>-5.0000000000000001E-3</v>
      </c>
      <c r="E1230" s="2">
        <v>-3.3E-3</v>
      </c>
      <c r="F1230">
        <f t="shared" si="56"/>
        <v>12</v>
      </c>
      <c r="G1230">
        <f t="shared" si="57"/>
        <v>2013</v>
      </c>
      <c r="L1230" s="4">
        <f>IF(OR(F1229=1, F1229=3, F1229=4, F1229=5, F1229=6,F1229=9,F1229=10,F1229=11), B1229-C1229, IF(OR(F1229=2, F1229=7,F1229=8,F1229=12), C1229-B1229, ""))</f>
        <v>-1.2600000000000002E-2</v>
      </c>
      <c r="M1230" s="4">
        <v>-2.729062465787609E-3</v>
      </c>
      <c r="R1230" s="4">
        <f>IF(OR(F1229=1, F1229=4, F1229=9,F1229=10,F1229=11), D1229-B1229, IF(OR(F1229=2,F1229=3,F1229=5,F1229=6, F1229=7,F1229=8,F1229=12), B1229-D1229, ""))</f>
        <v>1.35E-2</v>
      </c>
      <c r="S1230" s="4">
        <v>-7.3475633472422797E-4</v>
      </c>
      <c r="X1230" s="2">
        <f>IF(OR(F1229=1, F1229=3, F1229=4, F1229=5,F1229=9,F1229=10,F1229=11), B1229-E1229, IF(OR(F1229=2, F1229=6, F1229=7,F1229=8,F1229=12), E1229-B1229, ""))</f>
        <v>2.06E-2</v>
      </c>
      <c r="Y1230" s="4">
        <v>-3.533187876100742E-3</v>
      </c>
      <c r="AD1230" s="4">
        <f>IF(OR(F1229=1, F1229=3, F1229=4, F1229=5,F1229=9,F1229=10,F1229=11), D1229-C1229, IF(OR(F1229=2, F1229=6, F1229=7,F1229=8,F1229=12), C1229-D1229, ""))</f>
        <v>8.9999999999999802E-4</v>
      </c>
      <c r="AE1230" s="4">
        <v>-3.463818800511837E-3</v>
      </c>
      <c r="AJ1230" s="4">
        <f>IF(OR(F1229=1,F1229=2, F1229=3,F1229=9,F1229=11,F1229=12), C1229-E1229, IF(OR( F1229=4, F1229=5,F1229=6, F1229=7,F1229=8,F1229=10), E1229-C1229, ""))</f>
        <v>-3.32E-2</v>
      </c>
      <c r="AK1230" s="4">
        <v>8.0412541031313323E-4</v>
      </c>
      <c r="AP1230" s="4">
        <f>IF(OR(F1229=1, F1229=3,F1229=4, F1229=5,F1229=9,F1229=10,F1229=11), D1229-E1229, IF(OR(F1229=2,F1229=6, F1229=7,F1229=8,F1229=12), E1229-D1229, ""))</f>
        <v>3.4099999999999998E-2</v>
      </c>
      <c r="AQ1230" s="4">
        <v>-4.2679442108249695E-3</v>
      </c>
    </row>
    <row r="1231" spans="1:43" x14ac:dyDescent="0.3">
      <c r="A1231" s="1">
        <v>41620</v>
      </c>
      <c r="B1231" s="2">
        <v>-1.12E-2</v>
      </c>
      <c r="C1231" s="2">
        <v>-7.1000000000000004E-3</v>
      </c>
      <c r="D1231" s="2">
        <v>-1.26E-2</v>
      </c>
      <c r="E1231" s="2">
        <v>-3.8999999999999998E-3</v>
      </c>
      <c r="F1231">
        <f t="shared" si="56"/>
        <v>12</v>
      </c>
      <c r="G1231">
        <f t="shared" si="57"/>
        <v>2013</v>
      </c>
      <c r="L1231" s="4">
        <f>IF(OR(F1230=1, F1230=3, F1230=4, F1230=5, F1230=6,F1230=9,F1230=10,F1230=11), B1230-C1230, IF(OR(F1230=2, F1230=7,F1230=8,F1230=12), C1230-B1230, ""))</f>
        <v>2.8999999999999998E-3</v>
      </c>
      <c r="M1231" s="4">
        <v>-2.3075576055722317E-3</v>
      </c>
      <c r="R1231" s="4">
        <f>IF(OR(F1230=1, F1230=4, F1230=9,F1230=10,F1230=11), D1230-B1230, IF(OR(F1230=2,F1230=3,F1230=5,F1230=6, F1230=7,F1230=8,F1230=12), B1230-D1230, ""))</f>
        <v>1.1000000000000003E-3</v>
      </c>
      <c r="S1231" s="4">
        <v>2.975068085295881E-3</v>
      </c>
      <c r="X1231" s="2">
        <f>IF(OR(F1230=1, F1230=3, F1230=4, F1230=5,F1230=9,F1230=10,F1230=11), B1230-E1230, IF(OR(F1230=2, F1230=6, F1230=7,F1230=8,F1230=12), E1230-B1230, ""))</f>
        <v>5.9999999999999984E-4</v>
      </c>
      <c r="Y1231" s="4">
        <v>-2.5028815110695059E-3</v>
      </c>
      <c r="AD1231" s="4">
        <f>IF(OR(F1230=1, F1230=3, F1230=4, F1230=5,F1230=9,F1230=10,F1230=11), D1230-C1230, IF(OR(F1230=2, F1230=6, F1230=7,F1230=8,F1230=12), C1230-D1230, ""))</f>
        <v>4.0000000000000001E-3</v>
      </c>
      <c r="AE1231" s="4">
        <v>6.6751047972364932E-4</v>
      </c>
      <c r="AJ1231" s="4">
        <f>IF(OR(F1230=1,F1230=2, F1230=3,F1230=9,F1230=11,F1230=12), C1230-E1230, IF(OR( F1230=4, F1230=5,F1230=6, F1230=7,F1230=8,F1230=10), E1230-C1230, ""))</f>
        <v>2.3E-3</v>
      </c>
      <c r="AK1231" s="4">
        <v>1.9532390549727413E-4</v>
      </c>
      <c r="AP1231" s="4">
        <f>IF(OR(F1230=1, F1230=3,F1230=4, F1230=5,F1230=9,F1230=10,F1230=11), D1230-E1230, IF(OR(F1230=2,F1230=6, F1230=7,F1230=8,F1230=12), E1230-D1230, ""))</f>
        <v>1.7000000000000001E-3</v>
      </c>
      <c r="AQ1231" s="4">
        <v>4.721865742263752E-4</v>
      </c>
    </row>
    <row r="1232" spans="1:43" x14ac:dyDescent="0.3">
      <c r="A1232" s="1">
        <v>41621</v>
      </c>
      <c r="B1232" s="2">
        <v>-1.0999999999999999E-2</v>
      </c>
      <c r="C1232" s="2">
        <v>-2.2200000000000001E-2</v>
      </c>
      <c r="D1232" s="2">
        <v>-2.3099999999999999E-2</v>
      </c>
      <c r="E1232" s="2">
        <v>-1.1599999999999999E-2</v>
      </c>
      <c r="F1232">
        <f t="shared" si="56"/>
        <v>12</v>
      </c>
      <c r="G1232">
        <f t="shared" si="57"/>
        <v>2013</v>
      </c>
      <c r="L1232" s="4">
        <f>IF(OR(F1231=1, F1231=3, F1231=4, F1231=5, F1231=6,F1231=9,F1231=10,F1231=11), B1231-C1231, IF(OR(F1231=2, F1231=7,F1231=8,F1231=12), C1231-B1231, ""))</f>
        <v>4.0999999999999995E-3</v>
      </c>
      <c r="M1232" s="4">
        <v>-8.4234438689111818E-4</v>
      </c>
      <c r="R1232" s="4">
        <f>IF(OR(F1231=1, F1231=4, F1231=9,F1231=10,F1231=11), D1231-B1231, IF(OR(F1231=2,F1231=3,F1231=5,F1231=6, F1231=7,F1231=8,F1231=12), B1231-D1231, ""))</f>
        <v>1.4000000000000002E-3</v>
      </c>
      <c r="S1232" s="4">
        <v>-1.2731379134194446E-3</v>
      </c>
      <c r="X1232" s="2">
        <f>IF(OR(F1231=1, F1231=3, F1231=4, F1231=5,F1231=9,F1231=10,F1231=11), B1231-E1231, IF(OR(F1231=2, F1231=6, F1231=7,F1231=8,F1231=12), E1231-B1231, ""))</f>
        <v>7.3000000000000001E-3</v>
      </c>
      <c r="Y1232" s="4">
        <v>-1.2678513611827915E-3</v>
      </c>
      <c r="AD1232" s="4">
        <f>IF(OR(F1231=1, F1231=3, F1231=4, F1231=5,F1231=9,F1231=10,F1231=11), D1231-C1231, IF(OR(F1231=2, F1231=6, F1231=7,F1231=8,F1231=12), C1231-D1231, ""))</f>
        <v>5.4999999999999997E-3</v>
      </c>
      <c r="AE1232" s="4">
        <v>-2.115482300310563E-3</v>
      </c>
      <c r="AJ1232" s="4">
        <f>IF(OR(F1231=1,F1231=2, F1231=3,F1231=9,F1231=11,F1231=12), C1231-E1231, IF(OR( F1231=4, F1231=5,F1231=6, F1231=7,F1231=8,F1231=10), E1231-C1231, ""))</f>
        <v>-3.2000000000000006E-3</v>
      </c>
      <c r="AK1232" s="4">
        <v>4.2550697429167336E-4</v>
      </c>
      <c r="AP1232" s="4">
        <f>IF(OR(F1231=1, F1231=3,F1231=4, F1231=5,F1231=9,F1231=10,F1231=11), D1231-E1231, IF(OR(F1231=2,F1231=6, F1231=7,F1231=8,F1231=12), E1231-D1231, ""))</f>
        <v>8.6999999999999994E-3</v>
      </c>
      <c r="AQ1232" s="4">
        <v>-2.5409892746022364E-3</v>
      </c>
    </row>
    <row r="1233" spans="1:43" x14ac:dyDescent="0.3">
      <c r="A1233" s="1">
        <v>41624</v>
      </c>
      <c r="B1233" s="2">
        <v>-2.2000000000000001E-3</v>
      </c>
      <c r="C1233" s="2">
        <v>0</v>
      </c>
      <c r="D1233" s="2">
        <v>5.0000000000000001E-4</v>
      </c>
      <c r="E1233" s="2">
        <v>-0.01</v>
      </c>
      <c r="F1233">
        <f t="shared" si="56"/>
        <v>12</v>
      </c>
      <c r="G1233">
        <f t="shared" si="57"/>
        <v>2013</v>
      </c>
      <c r="L1233" s="4">
        <f>IF(OR(F1232=1, F1232=3, F1232=4, F1232=5, F1232=6,F1232=9,F1232=10,F1232=11), B1232-C1232, IF(OR(F1232=2, F1232=7,F1232=8,F1232=12), C1232-B1232, ""))</f>
        <v>-1.1200000000000002E-2</v>
      </c>
      <c r="M1233" s="4">
        <v>-1.6962842163988018E-3</v>
      </c>
      <c r="R1233" s="4">
        <f>IF(OR(F1232=1, F1232=4, F1232=9,F1232=10,F1232=11), D1232-B1232, IF(OR(F1232=2,F1232=3,F1232=5,F1232=6, F1232=7,F1232=8,F1232=12), B1232-D1232, ""))</f>
        <v>1.21E-2</v>
      </c>
      <c r="S1233" s="4">
        <v>3.2601453753633332E-3</v>
      </c>
      <c r="X1233" s="2">
        <f>IF(OR(F1232=1, F1232=3, F1232=4, F1232=5,F1232=9,F1232=10,F1232=11), B1232-E1232, IF(OR(F1232=2, F1232=6, F1232=7,F1232=8,F1232=12), E1232-B1232, ""))</f>
        <v>-5.9999999999999984E-4</v>
      </c>
      <c r="Y1233" s="4">
        <v>-1.6671346072946987E-3</v>
      </c>
      <c r="AD1233" s="4">
        <f>IF(OR(F1232=1, F1232=3, F1232=4, F1232=5,F1232=9,F1232=10,F1232=11), D1232-C1232, IF(OR(F1232=2, F1232=6, F1232=7,F1232=8,F1232=12), C1232-D1232, ""))</f>
        <v>8.9999999999999802E-4</v>
      </c>
      <c r="AE1233" s="4">
        <v>1.5638611589645314E-3</v>
      </c>
      <c r="AJ1233" s="4">
        <f>IF(OR(F1232=1,F1232=2, F1232=3,F1232=9,F1232=11,F1232=12), C1232-E1232, IF(OR( F1232=4, F1232=5,F1232=6, F1232=7,F1232=8,F1232=10), E1232-C1232, ""))</f>
        <v>-1.0600000000000002E-2</v>
      </c>
      <c r="AK1233" s="4">
        <v>-2.9149609104103108E-5</v>
      </c>
      <c r="AP1233" s="4">
        <f>IF(OR(F1232=1, F1232=3,F1232=4, F1232=5,F1232=9,F1232=10,F1232=11), D1232-E1232, IF(OR(F1232=2,F1232=6, F1232=7,F1232=8,F1232=12), E1232-D1232, ""))</f>
        <v>1.15E-2</v>
      </c>
      <c r="AQ1233" s="4">
        <v>1.5930107680686345E-3</v>
      </c>
    </row>
    <row r="1234" spans="1:43" x14ac:dyDescent="0.3">
      <c r="A1234" s="1">
        <v>41625</v>
      </c>
      <c r="B1234" s="2">
        <v>-2.5000000000000001E-3</v>
      </c>
      <c r="C1234" s="2">
        <v>-1.5699999999999999E-2</v>
      </c>
      <c r="D1234" s="2">
        <v>-1.44E-2</v>
      </c>
      <c r="E1234" s="2">
        <v>-2.7000000000000001E-3</v>
      </c>
      <c r="F1234">
        <f t="shared" si="56"/>
        <v>12</v>
      </c>
      <c r="G1234">
        <f t="shared" si="57"/>
        <v>2013</v>
      </c>
      <c r="L1234" s="4">
        <f>IF(OR(F1233=1, F1233=3, F1233=4, F1233=5, F1233=6,F1233=9,F1233=10,F1233=11), B1233-C1233, IF(OR(F1233=2, F1233=7,F1233=8,F1233=12), C1233-B1233, ""))</f>
        <v>2.2000000000000001E-3</v>
      </c>
      <c r="M1234" s="4">
        <v>-7.6953608616802359E-4</v>
      </c>
      <c r="R1234" s="4">
        <f>IF(OR(F1233=1, F1233=4, F1233=9,F1233=10,F1233=11), D1233-B1233, IF(OR(F1233=2,F1233=3,F1233=5,F1233=6, F1233=7,F1233=8,F1233=12), B1233-D1233, ""))</f>
        <v>-2.7000000000000001E-3</v>
      </c>
      <c r="S1234" s="4">
        <v>-2.3554133807781544E-3</v>
      </c>
      <c r="X1234" s="2">
        <f>IF(OR(F1233=1, F1233=3, F1233=4, F1233=5,F1233=9,F1233=10,F1233=11), B1233-E1233, IF(OR(F1233=2, F1233=6, F1233=7,F1233=8,F1233=12), E1233-B1233, ""))</f>
        <v>-7.7999999999999996E-3</v>
      </c>
      <c r="Y1234" s="4">
        <v>-6.0958846067448065E-4</v>
      </c>
      <c r="AD1234" s="4">
        <f>IF(OR(F1233=1, F1233=3, F1233=4, F1233=5,F1233=9,F1233=10,F1233=11), D1233-C1233, IF(OR(F1233=2, F1233=6, F1233=7,F1233=8,F1233=12), C1233-D1233, ""))</f>
        <v>-5.0000000000000001E-4</v>
      </c>
      <c r="AE1234" s="4">
        <v>-3.124949466946178E-3</v>
      </c>
      <c r="AJ1234" s="4">
        <f>IF(OR(F1233=1,F1233=2, F1233=3,F1233=9,F1233=11,F1233=12), C1233-E1233, IF(OR( F1233=4, F1233=5,F1233=6, F1233=7,F1233=8,F1233=10), E1233-C1233, ""))</f>
        <v>0.01</v>
      </c>
      <c r="AK1234" s="4">
        <v>-1.5994762549354294E-4</v>
      </c>
      <c r="AP1234" s="4">
        <f>IF(OR(F1233=1, F1233=3,F1233=4, F1233=5,F1233=9,F1233=10,F1233=11), D1233-E1233, IF(OR(F1233=2,F1233=6, F1233=7,F1233=8,F1233=12), E1233-D1233, ""))</f>
        <v>-1.0500000000000001E-2</v>
      </c>
      <c r="AQ1234" s="4">
        <v>-2.9650018414526351E-3</v>
      </c>
    </row>
    <row r="1235" spans="1:43" x14ac:dyDescent="0.3">
      <c r="A1235" s="1">
        <v>41626</v>
      </c>
      <c r="B1235" s="2">
        <v>1.2699999999999999E-2</v>
      </c>
      <c r="C1235" s="2">
        <v>1.49E-2</v>
      </c>
      <c r="D1235" s="2">
        <v>1.3299999999999999E-2</v>
      </c>
      <c r="E1235" s="2">
        <v>-2.3E-3</v>
      </c>
      <c r="F1235">
        <f t="shared" si="56"/>
        <v>12</v>
      </c>
      <c r="G1235">
        <f t="shared" si="57"/>
        <v>2013</v>
      </c>
      <c r="L1235" s="4">
        <f>IF(OR(F1234=1, F1234=3, F1234=4, F1234=5, F1234=6,F1234=9,F1234=10,F1234=11), B1234-C1234, IF(OR(F1234=2, F1234=7,F1234=8,F1234=12), C1234-B1234, ""))</f>
        <v>-1.3199999999999998E-2</v>
      </c>
      <c r="M1235" s="4">
        <v>2.783066510033334E-3</v>
      </c>
      <c r="R1235" s="4">
        <f>IF(OR(F1234=1, F1234=4, F1234=9,F1234=10,F1234=11), D1234-B1234, IF(OR(F1234=2,F1234=3,F1234=5,F1234=6, F1234=7,F1234=8,F1234=12), B1234-D1234, ""))</f>
        <v>1.1899999999999999E-2</v>
      </c>
      <c r="S1235" s="4">
        <v>-1.8990443773526889E-4</v>
      </c>
      <c r="X1235" s="2">
        <f>IF(OR(F1234=1, F1234=3, F1234=4, F1234=5,F1234=9,F1234=10,F1234=11), B1234-E1234, IF(OR(F1234=2, F1234=6, F1234=7,F1234=8,F1234=12), E1234-B1234, ""))</f>
        <v>-2.0000000000000009E-4</v>
      </c>
      <c r="Y1235" s="4">
        <v>1.5501113683906063E-3</v>
      </c>
      <c r="AD1235" s="4">
        <f>IF(OR(F1234=1, F1234=3, F1234=4, F1234=5,F1234=9,F1234=10,F1234=11), D1234-C1234, IF(OR(F1234=2, F1234=6, F1234=7,F1234=8,F1234=12), C1234-D1234, ""))</f>
        <v>-1.2999999999999991E-3</v>
      </c>
      <c r="AE1235" s="4">
        <v>2.5931620722980651E-3</v>
      </c>
      <c r="AJ1235" s="4">
        <f>IF(OR(F1234=1,F1234=2, F1234=3,F1234=9,F1234=11,F1234=12), C1234-E1234, IF(OR( F1234=4, F1234=5,F1234=6, F1234=7,F1234=8,F1234=10), E1234-C1234, ""))</f>
        <v>-1.2999999999999998E-2</v>
      </c>
      <c r="AK1235" s="4">
        <v>1.2329551416427277E-3</v>
      </c>
      <c r="AP1235" s="4">
        <f>IF(OR(F1234=1, F1234=3,F1234=4, F1234=5,F1234=9,F1234=10,F1234=11), D1234-E1234, IF(OR(F1234=2,F1234=6, F1234=7,F1234=8,F1234=12), E1234-D1234, ""))</f>
        <v>1.1699999999999999E-2</v>
      </c>
      <c r="AQ1235" s="4">
        <v>1.3602069306553374E-3</v>
      </c>
    </row>
    <row r="1236" spans="1:43" x14ac:dyDescent="0.3">
      <c r="A1236" s="1">
        <v>41627</v>
      </c>
      <c r="B1236" s="2">
        <v>-8.0999999999999996E-3</v>
      </c>
      <c r="C1236" s="2">
        <v>-2.3800000000000002E-2</v>
      </c>
      <c r="D1236" s="2">
        <v>-2.3800000000000002E-2</v>
      </c>
      <c r="E1236" s="2">
        <v>1.2E-2</v>
      </c>
      <c r="F1236">
        <f t="shared" si="56"/>
        <v>12</v>
      </c>
      <c r="G1236">
        <f t="shared" si="57"/>
        <v>2013</v>
      </c>
      <c r="L1236" s="4">
        <f>IF(OR(F1235=1, F1235=3, F1235=4, F1235=5, F1235=6,F1235=9,F1235=10,F1235=11), B1235-C1235, IF(OR(F1235=2, F1235=7,F1235=8,F1235=12), C1235-B1235, ""))</f>
        <v>2.2000000000000006E-3</v>
      </c>
      <c r="M1236" s="4">
        <v>-7.2904616490798366E-4</v>
      </c>
      <c r="R1236" s="4">
        <f>IF(OR(F1235=1, F1235=4, F1235=9,F1235=10,F1235=11), D1235-B1235, IF(OR(F1235=2,F1235=3,F1235=5,F1235=6, F1235=7,F1235=8,F1235=12), B1235-D1235, ""))</f>
        <v>-5.9999999999999984E-4</v>
      </c>
      <c r="S1236" s="4">
        <v>-4.2942196755884655E-4</v>
      </c>
      <c r="X1236" s="2">
        <f>IF(OR(F1235=1, F1235=3, F1235=4, F1235=5,F1235=9,F1235=10,F1235=11), B1235-E1235, IF(OR(F1235=2, F1235=6, F1235=7,F1235=8,F1235=12), E1235-B1235, ""))</f>
        <v>-1.4999999999999999E-2</v>
      </c>
      <c r="Y1236" s="4">
        <v>-9.190918805469378E-4</v>
      </c>
      <c r="AD1236" s="4">
        <f>IF(OR(F1235=1, F1235=3, F1235=4, F1235=5,F1235=9,F1235=10,F1235=11), D1235-C1235, IF(OR(F1235=2, F1235=6, F1235=7,F1235=8,F1235=12), C1235-D1235, ""))</f>
        <v>1.6000000000000007E-3</v>
      </c>
      <c r="AE1236" s="4">
        <v>-1.1584681324668302E-3</v>
      </c>
      <c r="AJ1236" s="4">
        <f>IF(OR(F1235=1,F1235=2, F1235=3,F1235=9,F1235=11,F1235=12), C1235-E1235, IF(OR( F1235=4, F1235=5,F1235=6, F1235=7,F1235=8,F1235=10), E1235-C1235, ""))</f>
        <v>1.72E-2</v>
      </c>
      <c r="AK1236" s="4">
        <v>1.9004571563895414E-4</v>
      </c>
      <c r="AP1236" s="4">
        <f>IF(OR(F1235=1, F1235=3,F1235=4, F1235=5,F1235=9,F1235=10,F1235=11), D1235-E1235, IF(OR(F1235=2,F1235=6, F1235=7,F1235=8,F1235=12), E1235-D1235, ""))</f>
        <v>-1.5599999999999999E-2</v>
      </c>
      <c r="AQ1236" s="4">
        <v>-1.3485138481057844E-3</v>
      </c>
    </row>
    <row r="1237" spans="1:43" x14ac:dyDescent="0.3">
      <c r="A1237" s="1">
        <v>41628</v>
      </c>
      <c r="B1237" s="2">
        <v>1.7399999999999999E-2</v>
      </c>
      <c r="C1237" s="2">
        <v>2.3099999999999999E-2</v>
      </c>
      <c r="D1237" s="2">
        <v>1.8499999999999999E-2</v>
      </c>
      <c r="E1237" s="2">
        <v>-7.3000000000000001E-3</v>
      </c>
      <c r="F1237">
        <f t="shared" si="56"/>
        <v>12</v>
      </c>
      <c r="G1237">
        <f t="shared" si="57"/>
        <v>2013</v>
      </c>
      <c r="L1237" s="4">
        <f>IF(OR(F1236=1, F1236=3, F1236=4, F1236=5, F1236=6,F1236=9,F1236=10,F1236=11), B1236-C1236, IF(OR(F1236=2, F1236=7,F1236=8,F1236=12), C1236-B1236, ""))</f>
        <v>-1.5700000000000002E-2</v>
      </c>
      <c r="M1237" s="4">
        <v>-1.903347672478628E-6</v>
      </c>
      <c r="R1237" s="4">
        <f>IF(OR(F1236=1, F1236=4, F1236=9,F1236=10,F1236=11), D1236-B1236, IF(OR(F1236=2,F1236=3,F1236=5,F1236=6, F1236=7,F1236=8,F1236=12), B1236-D1236, ""))</f>
        <v>1.5700000000000002E-2</v>
      </c>
      <c r="S1237" s="4">
        <v>-2.9794316947500026E-3</v>
      </c>
      <c r="X1237" s="2">
        <f>IF(OR(F1236=1, F1236=3, F1236=4, F1236=5,F1236=9,F1236=10,F1236=11), B1236-E1236, IF(OR(F1236=2, F1236=6, F1236=7,F1236=8,F1236=12), E1236-B1236, ""))</f>
        <v>2.01E-2</v>
      </c>
      <c r="Y1237" s="4">
        <v>-1.1455710614823814E-4</v>
      </c>
      <c r="AD1237" s="4">
        <f>IF(OR(F1236=1, F1236=3, F1236=4, F1236=5,F1236=9,F1236=10,F1236=11), D1236-C1236, IF(OR(F1236=2, F1236=6, F1236=7,F1236=8,F1236=12), C1236-D1236, ""))</f>
        <v>0</v>
      </c>
      <c r="AE1237" s="4">
        <v>-2.9813350424224812E-3</v>
      </c>
      <c r="AJ1237" s="4">
        <f>IF(OR(F1236=1,F1236=2, F1236=3,F1236=9,F1236=11,F1236=12), C1236-E1236, IF(OR( F1236=4, F1236=5,F1236=6, F1236=7,F1236=8,F1236=10), E1236-C1236, ""))</f>
        <v>-3.5799999999999998E-2</v>
      </c>
      <c r="AK1237" s="4">
        <v>-1.1265375847575951E-4</v>
      </c>
      <c r="AP1237" s="4">
        <f>IF(OR(F1236=1, F1236=3,F1236=4, F1236=5,F1236=9,F1236=10,F1236=11), D1236-E1236, IF(OR(F1236=2,F1236=6, F1236=7,F1236=8,F1236=12), E1236-D1236, ""))</f>
        <v>3.5799999999999998E-2</v>
      </c>
      <c r="AQ1237" s="4">
        <v>-3.0939888008982407E-3</v>
      </c>
    </row>
    <row r="1238" spans="1:43" x14ac:dyDescent="0.3">
      <c r="A1238" s="1">
        <v>41631</v>
      </c>
      <c r="B1238" s="2">
        <v>1.6000000000000001E-3</v>
      </c>
      <c r="C1238" s="2">
        <v>1.6000000000000001E-3</v>
      </c>
      <c r="D1238" s="2">
        <v>7.6E-3</v>
      </c>
      <c r="E1238" s="2">
        <v>1.7899999999999999E-2</v>
      </c>
      <c r="F1238">
        <f t="shared" si="56"/>
        <v>12</v>
      </c>
      <c r="G1238">
        <f t="shared" si="57"/>
        <v>2013</v>
      </c>
      <c r="L1238" s="4">
        <f>IF(OR(F1237=1, F1237=3, F1237=4, F1237=5, F1237=6,F1237=9,F1237=10,F1237=11), B1237-C1237, IF(OR(F1237=2, F1237=7,F1237=8,F1237=12), C1237-B1237, ""))</f>
        <v>5.7000000000000002E-3</v>
      </c>
      <c r="M1238" s="4">
        <v>2.0531152787859989E-4</v>
      </c>
      <c r="R1238" s="4">
        <f>IF(OR(F1237=1, F1237=4, F1237=9,F1237=10,F1237=11), D1237-B1237, IF(OR(F1237=2,F1237=3,F1237=5,F1237=6, F1237=7,F1237=8,F1237=12), B1237-D1237, ""))</f>
        <v>-1.1000000000000003E-3</v>
      </c>
      <c r="S1238" s="4">
        <v>2.2313540057960785E-3</v>
      </c>
      <c r="X1238" s="2">
        <f>IF(OR(F1237=1, F1237=3, F1237=4, F1237=5,F1237=9,F1237=10,F1237=11), B1237-E1237, IF(OR(F1237=2, F1237=6, F1237=7,F1237=8,F1237=12), E1237-B1237, ""))</f>
        <v>-2.47E-2</v>
      </c>
      <c r="Y1238" s="4">
        <v>6.2711712733833167E-4</v>
      </c>
      <c r="AD1238" s="4">
        <f>IF(OR(F1237=1, F1237=3, F1237=4, F1237=5,F1237=9,F1237=10,F1237=11), D1237-C1237, IF(OR(F1237=2, F1237=6, F1237=7,F1237=8,F1237=12), C1237-D1237, ""))</f>
        <v>4.5999999999999999E-3</v>
      </c>
      <c r="AE1238" s="4">
        <v>2.4366655336746784E-3</v>
      </c>
      <c r="AJ1238" s="4">
        <f>IF(OR(F1237=1,F1237=2, F1237=3,F1237=9,F1237=11,F1237=12), C1237-E1237, IF(OR( F1237=4, F1237=5,F1237=6, F1237=7,F1237=8,F1237=10), E1237-C1237, ""))</f>
        <v>3.04E-2</v>
      </c>
      <c r="AK1238" s="4">
        <v>4.2180559945973178E-4</v>
      </c>
      <c r="AP1238" s="4">
        <f>IF(OR(F1237=1, F1237=3,F1237=4, F1237=5,F1237=9,F1237=10,F1237=11), D1237-E1237, IF(OR(F1237=2,F1237=6, F1237=7,F1237=8,F1237=12), E1237-D1237, ""))</f>
        <v>-2.58E-2</v>
      </c>
      <c r="AQ1238" s="4">
        <v>2.8584711331344102E-3</v>
      </c>
    </row>
    <row r="1239" spans="1:43" x14ac:dyDescent="0.3">
      <c r="A1239" s="1">
        <v>41632</v>
      </c>
      <c r="B1239" s="2">
        <v>-2.5999999999999999E-3</v>
      </c>
      <c r="C1239" s="2">
        <v>-5.1000000000000004E-3</v>
      </c>
      <c r="D1239" s="2">
        <v>-4.1999999999999997E-3</v>
      </c>
      <c r="E1239" s="2">
        <v>1E-3</v>
      </c>
      <c r="F1239">
        <f t="shared" si="56"/>
        <v>12</v>
      </c>
      <c r="G1239">
        <f t="shared" si="57"/>
        <v>2013</v>
      </c>
      <c r="L1239" s="4">
        <f>IF(OR(F1238=1, F1238=3, F1238=4, F1238=5, F1238=6,F1238=9,F1238=10,F1238=11), B1238-C1238, IF(OR(F1238=2, F1238=7,F1238=8,F1238=12), C1238-B1238, ""))</f>
        <v>0</v>
      </c>
      <c r="M1239" s="4">
        <v>-4.8723473449671859E-3</v>
      </c>
      <c r="R1239" s="4">
        <f>IF(OR(F1238=1, F1238=4, F1238=9,F1238=10,F1238=11), D1238-B1238, IF(OR(F1238=2,F1238=3,F1238=5,F1238=6, F1238=7,F1238=8,F1238=12), B1238-D1238, ""))</f>
        <v>-6.0000000000000001E-3</v>
      </c>
      <c r="S1239" s="4">
        <v>-2.1509492521195103E-3</v>
      </c>
      <c r="X1239" s="2">
        <f>IF(OR(F1238=1, F1238=3, F1238=4, F1238=5,F1238=9,F1238=10,F1238=11), B1238-E1238, IF(OR(F1238=2, F1238=6, F1238=7,F1238=8,F1238=12), E1238-B1238, ""))</f>
        <v>1.6299999999999999E-2</v>
      </c>
      <c r="Y1239" s="4">
        <v>-5.502693453514557E-3</v>
      </c>
      <c r="AD1239" s="4">
        <f>IF(OR(F1238=1, F1238=3, F1238=4, F1238=5,F1238=9,F1238=10,F1238=11), D1238-C1238, IF(OR(F1238=2, F1238=6, F1238=7,F1238=8,F1238=12), C1238-D1238, ""))</f>
        <v>-6.0000000000000001E-3</v>
      </c>
      <c r="AE1239" s="4">
        <v>-7.0232965970866961E-3</v>
      </c>
      <c r="AJ1239" s="4">
        <f>IF(OR(F1238=1,F1238=2, F1238=3,F1238=9,F1238=11,F1238=12), C1238-E1238, IF(OR( F1238=4, F1238=5,F1238=6, F1238=7,F1238=8,F1238=10), E1238-C1238, ""))</f>
        <v>-1.6299999999999999E-2</v>
      </c>
      <c r="AK1239" s="4">
        <v>-6.3034610854737069E-4</v>
      </c>
      <c r="AP1239" s="4">
        <f>IF(OR(F1238=1, F1238=3,F1238=4, F1238=5,F1238=9,F1238=10,F1238=11), D1238-E1238, IF(OR(F1238=2,F1238=6, F1238=7,F1238=8,F1238=12), E1238-D1238, ""))</f>
        <v>1.03E-2</v>
      </c>
      <c r="AQ1239" s="4">
        <v>-7.6536427056340672E-3</v>
      </c>
    </row>
    <row r="1240" spans="1:43" x14ac:dyDescent="0.3">
      <c r="A1240" s="1">
        <v>41634</v>
      </c>
      <c r="B1240" s="2">
        <v>1.6999999999999999E-3</v>
      </c>
      <c r="C1240" s="2">
        <v>3.5000000000000001E-3</v>
      </c>
      <c r="D1240" s="2">
        <v>4.8999999999999998E-3</v>
      </c>
      <c r="E1240" s="2">
        <v>-3.2000000000000002E-3</v>
      </c>
      <c r="F1240">
        <f t="shared" si="56"/>
        <v>12</v>
      </c>
      <c r="G1240">
        <f t="shared" si="57"/>
        <v>2013</v>
      </c>
      <c r="L1240" s="4">
        <f>IF(OR(F1239=1, F1239=3, F1239=4, F1239=5, F1239=6,F1239=9,F1239=10,F1239=11), B1239-C1239, IF(OR(F1239=2, F1239=7,F1239=8,F1239=12), C1239-B1239, ""))</f>
        <v>-2.5000000000000005E-3</v>
      </c>
      <c r="M1240" s="4">
        <v>-6.1151060509331279E-3</v>
      </c>
      <c r="R1240" s="4">
        <f>IF(OR(F1239=1, F1239=4, F1239=9,F1239=10,F1239=11), D1239-B1239, IF(OR(F1239=2,F1239=3,F1239=5,F1239=6, F1239=7,F1239=8,F1239=12), B1239-D1239, ""))</f>
        <v>1.5999999999999999E-3</v>
      </c>
      <c r="S1240" s="4">
        <v>-7.2606231500386975E-4</v>
      </c>
      <c r="X1240" s="2">
        <f>IF(OR(F1239=1, F1239=3, F1239=4, F1239=5,F1239=9,F1239=10,F1239=11), B1239-E1239, IF(OR(F1239=2, F1239=6, F1239=7,F1239=8,F1239=12), E1239-B1239, ""))</f>
        <v>3.5999999999999999E-3</v>
      </c>
      <c r="Y1240" s="4">
        <v>-6.2172361466798151E-3</v>
      </c>
      <c r="AD1240" s="4">
        <f>IF(OR(F1239=1, F1239=3, F1239=4, F1239=5,F1239=9,F1239=10,F1239=11), D1239-C1239, IF(OR(F1239=2, F1239=6, F1239=7,F1239=8,F1239=12), C1239-D1239, ""))</f>
        <v>-9.0000000000000063E-4</v>
      </c>
      <c r="AE1240" s="4">
        <v>-6.8411683659369976E-3</v>
      </c>
      <c r="AJ1240" s="4">
        <f>IF(OR(F1239=1,F1239=2, F1239=3,F1239=9,F1239=11,F1239=12), C1239-E1239, IF(OR( F1239=4, F1239=5,F1239=6, F1239=7,F1239=8,F1239=10), E1239-C1239, ""))</f>
        <v>-6.1000000000000004E-3</v>
      </c>
      <c r="AK1240" s="4">
        <v>-1.0213009574668724E-4</v>
      </c>
      <c r="AP1240" s="4">
        <f>IF(OR(F1239=1, F1239=3,F1239=4, F1239=5,F1239=9,F1239=10,F1239=11), D1239-E1239, IF(OR(F1239=2,F1239=6, F1239=7,F1239=8,F1239=12), E1239-D1239, ""))</f>
        <v>5.1999999999999998E-3</v>
      </c>
      <c r="AQ1240" s="4">
        <v>-6.9432984616836849E-3</v>
      </c>
    </row>
    <row r="1241" spans="1:43" x14ac:dyDescent="0.3">
      <c r="A1241" s="1">
        <v>41635</v>
      </c>
      <c r="B1241" s="2">
        <v>5.5999999999999999E-3</v>
      </c>
      <c r="C1241" s="2">
        <v>7.7999999999999996E-3</v>
      </c>
      <c r="D1241" s="2">
        <v>6.4999999999999997E-3</v>
      </c>
      <c r="E1241" s="2">
        <v>2E-3</v>
      </c>
      <c r="F1241">
        <f t="shared" si="56"/>
        <v>12</v>
      </c>
      <c r="G1241">
        <f t="shared" si="57"/>
        <v>2013</v>
      </c>
      <c r="L1241" s="4">
        <f>IF(OR(F1240=1, F1240=3, F1240=4, F1240=5, F1240=6,F1240=9,F1240=10,F1240=11), B1240-C1240, IF(OR(F1240=2, F1240=7,F1240=8,F1240=12), C1240-B1240, ""))</f>
        <v>1.8000000000000002E-3</v>
      </c>
      <c r="M1241" s="4">
        <v>2.8470026762274208E-3</v>
      </c>
      <c r="R1241" s="4">
        <f>IF(OR(F1240=1, F1240=4, F1240=9,F1240=10,F1240=11), D1240-B1240, IF(OR(F1240=2,F1240=3,F1240=5,F1240=6, F1240=7,F1240=8,F1240=12), B1240-D1240, ""))</f>
        <v>-3.1999999999999997E-3</v>
      </c>
      <c r="S1241" s="4">
        <v>-2.6474261965310714E-3</v>
      </c>
      <c r="X1241" s="2">
        <f>IF(OR(F1240=1, F1240=3, F1240=4, F1240=5,F1240=9,F1240=10,F1240=11), B1240-E1240, IF(OR(F1240=2, F1240=6, F1240=7,F1240=8,F1240=12), E1240-B1240, ""))</f>
        <v>-4.8999999999999998E-3</v>
      </c>
      <c r="Y1241" s="4">
        <v>3.1007563094693161E-3</v>
      </c>
      <c r="AD1241" s="4">
        <f>IF(OR(F1240=1, F1240=3, F1240=4, F1240=5,F1240=9,F1240=10,F1240=11), D1240-C1240, IF(OR(F1240=2, F1240=6, F1240=7,F1240=8,F1240=12), C1240-D1240, ""))</f>
        <v>-1.3999999999999998E-3</v>
      </c>
      <c r="AE1241" s="4">
        <v>1.995764796963494E-4</v>
      </c>
      <c r="AJ1241" s="4">
        <f>IF(OR(F1240=1,F1240=2, F1240=3,F1240=9,F1240=11,F1240=12), C1240-E1240, IF(OR( F1240=4, F1240=5,F1240=6, F1240=7,F1240=8,F1240=10), E1240-C1240, ""))</f>
        <v>6.7000000000000002E-3</v>
      </c>
      <c r="AK1241" s="4">
        <v>2.5375363324189534E-4</v>
      </c>
      <c r="AP1241" s="4">
        <f>IF(OR(F1240=1, F1240=3,F1240=4, F1240=5,F1240=9,F1240=10,F1240=11), D1240-E1240, IF(OR(F1240=2,F1240=6, F1240=7,F1240=8,F1240=12), E1240-D1240, ""))</f>
        <v>-8.0999999999999996E-3</v>
      </c>
      <c r="AQ1241" s="4">
        <v>4.5333011293824475E-4</v>
      </c>
    </row>
    <row r="1242" spans="1:43" x14ac:dyDescent="0.3">
      <c r="A1242" s="1">
        <v>41638</v>
      </c>
      <c r="B1242" s="2">
        <v>-3.5999999999999999E-3</v>
      </c>
      <c r="C1242" s="2">
        <v>-3.3E-3</v>
      </c>
      <c r="D1242" s="2">
        <v>-7.3000000000000001E-3</v>
      </c>
      <c r="E1242" s="2">
        <v>5.5999999999999999E-3</v>
      </c>
      <c r="F1242">
        <f t="shared" si="56"/>
        <v>12</v>
      </c>
      <c r="G1242">
        <f t="shared" si="57"/>
        <v>2013</v>
      </c>
      <c r="L1242" s="4">
        <f>IF(OR(F1241=1, F1241=3, F1241=4, F1241=5, F1241=6,F1241=9,F1241=10,F1241=11), B1241-C1241, IF(OR(F1241=2, F1241=7,F1241=8,F1241=12), C1241-B1241, ""))</f>
        <v>2.1999999999999997E-3</v>
      </c>
      <c r="M1242" s="4">
        <v>1.7237255571713164E-3</v>
      </c>
      <c r="R1242" s="4">
        <f>IF(OR(F1241=1, F1241=4, F1241=9,F1241=10,F1241=11), D1241-B1241, IF(OR(F1241=2,F1241=3,F1241=5,F1241=6, F1241=7,F1241=8,F1241=12), B1241-D1241, ""))</f>
        <v>-8.9999999999999976E-4</v>
      </c>
      <c r="S1242" s="4">
        <v>-2.5390908711543517E-4</v>
      </c>
      <c r="X1242" s="2">
        <f>IF(OR(F1241=1, F1241=3, F1241=4, F1241=5,F1241=9,F1241=10,F1241=11), B1241-E1241, IF(OR(F1241=2, F1241=6, F1241=7,F1241=8,F1241=12), E1241-B1241, ""))</f>
        <v>-3.5999999999999999E-3</v>
      </c>
      <c r="Y1242" s="4">
        <v>6.9956671399274404E-4</v>
      </c>
      <c r="AD1242" s="4">
        <f>IF(OR(F1241=1, F1241=3, F1241=4, F1241=5,F1241=9,F1241=10,F1241=11), D1241-C1241, IF(OR(F1241=2, F1241=6, F1241=7,F1241=8,F1241=12), C1241-D1241, ""))</f>
        <v>1.2999999999999999E-3</v>
      </c>
      <c r="AE1242" s="4">
        <v>1.4698164700558812E-3</v>
      </c>
      <c r="AJ1242" s="4">
        <f>IF(OR(F1241=1,F1241=2, F1241=3,F1241=9,F1241=11,F1241=12), C1241-E1241, IF(OR( F1241=4, F1241=5,F1241=6, F1241=7,F1241=8,F1241=10), E1241-C1241, ""))</f>
        <v>5.7999999999999996E-3</v>
      </c>
      <c r="AK1242" s="4">
        <v>-1.0241588431785724E-3</v>
      </c>
      <c r="AP1242" s="4">
        <f>IF(OR(F1241=1, F1241=3,F1241=4, F1241=5,F1241=9,F1241=10,F1241=11), D1241-E1241, IF(OR(F1241=2,F1241=6, F1241=7,F1241=8,F1241=12), E1241-D1241, ""))</f>
        <v>-4.4999999999999997E-3</v>
      </c>
      <c r="AQ1242" s="4">
        <v>4.4565762687730887E-4</v>
      </c>
    </row>
    <row r="1243" spans="1:43" x14ac:dyDescent="0.3">
      <c r="A1243" s="1">
        <v>41639</v>
      </c>
      <c r="B1243" s="2">
        <v>2.0999999999999999E-3</v>
      </c>
      <c r="C1243" s="2">
        <v>2E-3</v>
      </c>
      <c r="D1243" s="2">
        <v>8.0000000000000004E-4</v>
      </c>
      <c r="E1243" s="2">
        <v>-2.3999999999999998E-3</v>
      </c>
      <c r="F1243">
        <f t="shared" si="56"/>
        <v>12</v>
      </c>
      <c r="G1243">
        <f t="shared" si="57"/>
        <v>2013</v>
      </c>
      <c r="L1243" s="4">
        <f>IF(OR(F1242=1, F1242=3, F1242=4, F1242=5, F1242=6,F1242=9,F1242=10,F1242=11), B1242-C1242, IF(OR(F1242=2, F1242=7,F1242=8,F1242=12), C1242-B1242, ""))</f>
        <v>2.9999999999999992E-4</v>
      </c>
      <c r="M1243" s="4">
        <v>3.5818644011413707E-3</v>
      </c>
      <c r="R1243" s="4">
        <f>IF(OR(F1242=1, F1242=4, F1242=9,F1242=10,F1242=11), D1242-B1242, IF(OR(F1242=2,F1242=3,F1242=5,F1242=6, F1242=7,F1242=8,F1242=12), B1242-D1242, ""))</f>
        <v>3.7000000000000002E-3</v>
      </c>
      <c r="S1243" s="4">
        <v>3.4817952328146592E-3</v>
      </c>
      <c r="X1243" s="2">
        <f>IF(OR(F1242=1, F1242=3, F1242=4, F1242=5,F1242=9,F1242=10,F1242=11), B1242-E1242, IF(OR(F1242=2, F1242=6, F1242=7,F1242=8,F1242=12), E1242-B1242, ""))</f>
        <v>9.1999999999999998E-3</v>
      </c>
      <c r="Y1243" s="4">
        <v>3.8801504487942541E-3</v>
      </c>
      <c r="AD1243" s="4">
        <f>IF(OR(F1242=1, F1242=3, F1242=4, F1242=5,F1242=9,F1242=10,F1242=11), D1242-C1242, IF(OR(F1242=2, F1242=6, F1242=7,F1242=8,F1242=12), C1242-D1242, ""))</f>
        <v>4.0000000000000001E-3</v>
      </c>
      <c r="AE1243" s="4">
        <v>7.0636596339560299E-3</v>
      </c>
      <c r="AJ1243" s="4">
        <f>IF(OR(F1242=1,F1242=2, F1242=3,F1242=9,F1242=11,F1242=12), C1242-E1242, IF(OR( F1242=4, F1242=5,F1242=6, F1242=7,F1242=8,F1242=10), E1242-C1242, ""))</f>
        <v>-8.8999999999999999E-3</v>
      </c>
      <c r="AK1243" s="4">
        <v>2.9828604765288341E-4</v>
      </c>
      <c r="AP1243" s="4">
        <f>IF(OR(F1242=1, F1242=3,F1242=4, F1242=5,F1242=9,F1242=10,F1242=11), D1242-E1242, IF(OR(F1242=2,F1242=6, F1242=7,F1242=8,F1242=12), E1242-D1242, ""))</f>
        <v>1.29E-2</v>
      </c>
      <c r="AQ1243" s="4">
        <v>7.3619456816089134E-3</v>
      </c>
    </row>
    <row r="1244" spans="1:43" x14ac:dyDescent="0.3">
      <c r="A1244" s="1">
        <v>41640</v>
      </c>
      <c r="B1244" s="2">
        <v>-4.0000000000000002E-4</v>
      </c>
      <c r="C1244" s="2">
        <v>-1.1000000000000001E-3</v>
      </c>
      <c r="D1244" s="2">
        <v>0</v>
      </c>
      <c r="E1244" s="2">
        <v>1.2999999999999999E-3</v>
      </c>
      <c r="F1244">
        <f t="shared" si="56"/>
        <v>1</v>
      </c>
      <c r="G1244">
        <f t="shared" si="57"/>
        <v>2014</v>
      </c>
      <c r="L1244" s="4">
        <f>IF(OR(F1243=1, F1243=3, F1243=4, F1243=5, F1243=6,F1243=9,F1243=10,F1243=11), B1243-C1243, IF(OR(F1243=2, F1243=7,F1243=8,F1243=12), C1243-B1243, ""))</f>
        <v>-9.9999999999999829E-5</v>
      </c>
      <c r="M1244" s="4">
        <v>-2.0099388855106507E-3</v>
      </c>
      <c r="R1244" s="4">
        <f>IF(OR(F1243=1, F1243=4, F1243=9,F1243=10,F1243=11), D1243-B1243, IF(OR(F1243=2,F1243=3,F1243=5,F1243=6, F1243=7,F1243=8,F1243=12), B1243-D1243, ""))</f>
        <v>1.2999999999999999E-3</v>
      </c>
      <c r="S1244" s="4">
        <v>-1.1823565022181944E-3</v>
      </c>
      <c r="X1244" s="2">
        <f>IF(OR(F1243=1, F1243=3, F1243=4, F1243=5,F1243=9,F1243=10,F1243=11), B1243-E1243, IF(OR(F1243=2, F1243=6, F1243=7,F1243=8,F1243=12), E1243-B1243, ""))</f>
        <v>-4.4999999999999997E-3</v>
      </c>
      <c r="Y1244" s="4">
        <v>-2.2170097243056335E-3</v>
      </c>
      <c r="AD1244" s="4">
        <f>IF(OR(F1243=1, F1243=3, F1243=4, F1243=5,F1243=9,F1243=10,F1243=11), D1243-C1243, IF(OR(F1243=2, F1243=6, F1243=7,F1243=8,F1243=12), C1243-D1243, ""))</f>
        <v>1.2000000000000001E-3</v>
      </c>
      <c r="AE1244" s="4">
        <v>-3.1922953877288451E-3</v>
      </c>
      <c r="AJ1244" s="4">
        <f>IF(OR(F1243=1,F1243=2, F1243=3,F1243=9,F1243=11,F1243=12), C1243-E1243, IF(OR( F1243=4, F1243=5,F1243=6, F1243=7,F1243=8,F1243=10), E1243-C1243, ""))</f>
        <v>4.3999999999999994E-3</v>
      </c>
      <c r="AK1244" s="4">
        <v>-2.0707083879498286E-4</v>
      </c>
      <c r="AP1244" s="4">
        <f>IF(OR(F1243=1, F1243=3,F1243=4, F1243=5,F1243=9,F1243=10,F1243=11), D1243-E1243, IF(OR(F1243=2,F1243=6, F1243=7,F1243=8,F1243=12), E1243-D1243, ""))</f>
        <v>-3.1999999999999997E-3</v>
      </c>
      <c r="AQ1244" s="4">
        <v>-3.3993662265238279E-3</v>
      </c>
    </row>
    <row r="1245" spans="1:43" x14ac:dyDescent="0.3">
      <c r="A1245" s="1">
        <v>41641</v>
      </c>
      <c r="B1245" s="2">
        <v>-1.2800000000000001E-2</v>
      </c>
      <c r="C1245" s="2">
        <v>-1.5299999999999999E-2</v>
      </c>
      <c r="D1245" s="2">
        <v>-1.78E-2</v>
      </c>
      <c r="E1245" s="2">
        <v>-1.4E-3</v>
      </c>
      <c r="F1245">
        <f t="shared" si="56"/>
        <v>1</v>
      </c>
      <c r="G1245">
        <f t="shared" si="57"/>
        <v>2014</v>
      </c>
      <c r="L1245" s="4">
        <f>IF(OR(F1244=1, F1244=3, F1244=4, F1244=5, F1244=6,F1244=9,F1244=10,F1244=11), B1244-C1244, IF(OR(F1244=2, F1244=7,F1244=8,F1244=12), C1244-B1244, ""))</f>
        <v>7.000000000000001E-4</v>
      </c>
      <c r="M1245" s="4">
        <v>-4.1999212168794386E-3</v>
      </c>
      <c r="R1245" s="4">
        <f>IF(OR(F1244=1, F1244=4, F1244=9,F1244=10,F1244=11), D1244-B1244, IF(OR(F1244=2,F1244=3,F1244=5,F1244=6, F1244=7,F1244=8,F1244=12), B1244-D1244, ""))</f>
        <v>4.0000000000000002E-4</v>
      </c>
      <c r="S1245" s="4">
        <v>7.6464301274663292E-4</v>
      </c>
      <c r="X1245" s="2">
        <f>IF(OR(F1244=1, F1244=3, F1244=4, F1244=5,F1244=9,F1244=10,F1244=11), B1244-E1244, IF(OR(F1244=2, F1244=6, F1244=7,F1244=8,F1244=12), E1244-B1244, ""))</f>
        <v>-1.6999999999999999E-3</v>
      </c>
      <c r="Y1245" s="4">
        <v>-4.5137614130229889E-3</v>
      </c>
      <c r="AD1245" s="4">
        <f>IF(OR(F1244=1, F1244=3, F1244=4, F1244=5,F1244=9,F1244=10,F1244=11), D1244-C1244, IF(OR(F1244=2, F1244=6, F1244=7,F1244=8,F1244=12), C1244-D1244, ""))</f>
        <v>1.1000000000000001E-3</v>
      </c>
      <c r="AE1245" s="4">
        <v>-3.4352782041328052E-3</v>
      </c>
      <c r="AJ1245" s="4">
        <f>IF(OR(F1244=1,F1244=2, F1244=3,F1244=9,F1244=11,F1244=12), C1244-E1244, IF(OR( F1244=4, F1244=5,F1244=6, F1244=7,F1244=8,F1244=10), E1244-C1244, ""))</f>
        <v>-2.4000000000000002E-3</v>
      </c>
      <c r="AK1245" s="4">
        <v>-3.1384019614355031E-4</v>
      </c>
      <c r="AP1245" s="4">
        <f>IF(OR(F1244=1, F1244=3,F1244=4, F1244=5,F1244=9,F1244=10,F1244=11), D1244-E1244, IF(OR(F1244=2,F1244=6, F1244=7,F1244=8,F1244=12), E1244-D1244, ""))</f>
        <v>-1.2999999999999999E-3</v>
      </c>
      <c r="AQ1245" s="4">
        <v>-3.7491184002763555E-3</v>
      </c>
    </row>
    <row r="1246" spans="1:43" x14ac:dyDescent="0.3">
      <c r="A1246" s="1">
        <v>41642</v>
      </c>
      <c r="B1246" s="2">
        <v>-1.6000000000000001E-3</v>
      </c>
      <c r="C1246" s="2">
        <v>-2.0000000000000001E-4</v>
      </c>
      <c r="D1246" s="2">
        <v>-1E-4</v>
      </c>
      <c r="E1246" s="2">
        <v>-1.1900000000000001E-2</v>
      </c>
      <c r="F1246">
        <f t="shared" si="56"/>
        <v>1</v>
      </c>
      <c r="G1246">
        <f t="shared" si="57"/>
        <v>2014</v>
      </c>
      <c r="L1246" s="4">
        <f>IF(OR(F1245=1, F1245=3, F1245=4, F1245=5, F1245=6,F1245=9,F1245=10,F1245=11), B1245-C1245, IF(OR(F1245=2, F1245=7,F1245=8,F1245=12), C1245-B1245, ""))</f>
        <v>2.4999999999999988E-3</v>
      </c>
      <c r="M1246" s="4">
        <v>-4.6425447220476953E-4</v>
      </c>
      <c r="R1246" s="4">
        <f>IF(OR(F1245=1, F1245=4, F1245=9,F1245=10,F1245=11), D1245-B1245, IF(OR(F1245=2,F1245=3,F1245=5,F1245=6, F1245=7,F1245=8,F1245=12), B1245-D1245, ""))</f>
        <v>-4.9999999999999992E-3</v>
      </c>
      <c r="S1246" s="4">
        <v>-5.4861777230254018E-3</v>
      </c>
      <c r="X1246" s="2">
        <f>IF(OR(F1245=1, F1245=3, F1245=4, F1245=5,F1245=9,F1245=10,F1245=11), B1245-E1245, IF(OR(F1245=2, F1245=6, F1245=7,F1245=8,F1245=12), E1245-B1245, ""))</f>
        <v>-1.14E-2</v>
      </c>
      <c r="Y1246" s="4">
        <v>-2.8308698714810294E-5</v>
      </c>
      <c r="AD1246" s="4">
        <f>IF(OR(F1245=1, F1245=3, F1245=4, F1245=5,F1245=9,F1245=10,F1245=11), D1245-C1245, IF(OR(F1245=2, F1245=6, F1245=7,F1245=8,F1245=12), C1245-D1245, ""))</f>
        <v>-2.5000000000000005E-3</v>
      </c>
      <c r="AE1246" s="4">
        <v>-5.9504321952301709E-3</v>
      </c>
      <c r="AJ1246" s="4">
        <f>IF(OR(F1245=1,F1245=2, F1245=3,F1245=9,F1245=11,F1245=12), C1245-E1245, IF(OR( F1245=4, F1245=5,F1245=6, F1245=7,F1245=8,F1245=10), E1245-C1245, ""))</f>
        <v>-1.3899999999999999E-2</v>
      </c>
      <c r="AK1246" s="4">
        <v>4.3594577348995923E-4</v>
      </c>
      <c r="AP1246" s="4">
        <f>IF(OR(F1245=1, F1245=3,F1245=4, F1245=5,F1245=9,F1245=10,F1245=11), D1245-E1245, IF(OR(F1245=2,F1245=6, F1245=7,F1245=8,F1245=12), E1245-D1245, ""))</f>
        <v>-1.6400000000000001E-2</v>
      </c>
      <c r="AQ1246" s="4">
        <v>-5.5144864217402112E-3</v>
      </c>
    </row>
    <row r="1247" spans="1:43" x14ac:dyDescent="0.3">
      <c r="A1247" s="1">
        <v>41645</v>
      </c>
      <c r="B1247" s="2">
        <v>-3.2000000000000002E-3</v>
      </c>
      <c r="C1247" s="2">
        <v>-7.7000000000000002E-3</v>
      </c>
      <c r="D1247" s="2">
        <v>-1.1900000000000001E-2</v>
      </c>
      <c r="E1247" s="2">
        <v>-1.8E-3</v>
      </c>
      <c r="F1247">
        <f t="shared" si="56"/>
        <v>1</v>
      </c>
      <c r="G1247">
        <f t="shared" si="57"/>
        <v>2014</v>
      </c>
      <c r="L1247" s="4">
        <f>IF(OR(F1246=1, F1246=3, F1246=4, F1246=5, F1246=6,F1246=9,F1246=10,F1246=11), B1246-C1246, IF(OR(F1246=2, F1246=7,F1246=8,F1246=12), C1246-B1246, ""))</f>
        <v>-1.4E-3</v>
      </c>
      <c r="M1247" s="4">
        <v>-5.9137564610912334E-4</v>
      </c>
      <c r="R1247" s="4">
        <f>IF(OR(F1246=1, F1246=4, F1246=9,F1246=10,F1246=11), D1246-B1246, IF(OR(F1246=2,F1246=3,F1246=5,F1246=6, F1246=7,F1246=8,F1246=12), B1246-D1246, ""))</f>
        <v>1.5E-3</v>
      </c>
      <c r="S1247" s="4">
        <v>-5.5654043245277332E-3</v>
      </c>
      <c r="X1247" s="2">
        <f>IF(OR(F1246=1, F1246=3, F1246=4, F1246=5,F1246=9,F1246=10,F1246=11), B1246-E1246, IF(OR(F1246=2, F1246=6, F1246=7,F1246=8,F1246=12), E1246-B1246, ""))</f>
        <v>1.03E-2</v>
      </c>
      <c r="Y1247" s="4">
        <v>-2.2377748712782124E-4</v>
      </c>
      <c r="AD1247" s="4">
        <f>IF(OR(F1246=1, F1246=3, F1246=4, F1246=5,F1246=9,F1246=10,F1246=11), D1246-C1246, IF(OR(F1246=2, F1246=6, F1246=7,F1246=8,F1246=12), C1246-D1246, ""))</f>
        <v>1E-4</v>
      </c>
      <c r="AE1247" s="4">
        <v>-6.1567799706368567E-3</v>
      </c>
      <c r="AJ1247" s="4">
        <f>IF(OR(F1246=1,F1246=2, F1246=3,F1246=9,F1246=11,F1246=12), C1246-E1246, IF(OR( F1246=4, F1246=5,F1246=6, F1246=7,F1246=8,F1246=10), E1246-C1246, ""))</f>
        <v>1.17E-2</v>
      </c>
      <c r="AK1247" s="4">
        <v>3.6759815898130209E-4</v>
      </c>
      <c r="AP1247" s="4">
        <f>IF(OR(F1246=1, F1246=3,F1246=4, F1246=5,F1246=9,F1246=10,F1246=11), D1246-E1246, IF(OR(F1246=2,F1246=6, F1246=7,F1246=8,F1246=12), E1246-D1246, ""))</f>
        <v>1.1800000000000001E-2</v>
      </c>
      <c r="AQ1247" s="4">
        <v>-5.7891818116555544E-3</v>
      </c>
    </row>
    <row r="1248" spans="1:43" x14ac:dyDescent="0.3">
      <c r="A1248" s="1">
        <v>41646</v>
      </c>
      <c r="B1248" s="2">
        <v>-4.7000000000000002E-3</v>
      </c>
      <c r="C1248" s="2">
        <v>-2E-3</v>
      </c>
      <c r="D1248" s="2">
        <v>-1.1000000000000001E-3</v>
      </c>
      <c r="E1248" s="2">
        <v>-3.0999999999999999E-3</v>
      </c>
      <c r="F1248">
        <f t="shared" si="56"/>
        <v>1</v>
      </c>
      <c r="G1248">
        <f t="shared" si="57"/>
        <v>2014</v>
      </c>
      <c r="L1248" s="4">
        <f>IF(OR(F1247=1, F1247=3, F1247=4, F1247=5, F1247=6,F1247=9,F1247=10,F1247=11), B1247-C1247, IF(OR(F1247=2, F1247=7,F1247=8,F1247=12), C1247-B1247, ""))</f>
        <v>4.5000000000000005E-3</v>
      </c>
      <c r="M1248" s="4">
        <v>3.2853475559341413E-4</v>
      </c>
      <c r="R1248" s="4">
        <f>IF(OR(F1247=1, F1247=4, F1247=9,F1247=10,F1247=11), D1247-B1247, IF(OR(F1247=2,F1247=3,F1247=5,F1247=6, F1247=7,F1247=8,F1247=12), B1247-D1247, ""))</f>
        <v>-8.7000000000000011E-3</v>
      </c>
      <c r="S1248" s="4">
        <v>-4.0568904801564581E-4</v>
      </c>
      <c r="X1248" s="2">
        <f>IF(OR(F1247=1, F1247=3, F1247=4, F1247=5,F1247=9,F1247=10,F1247=11), B1247-E1247, IF(OR(F1247=2, F1247=6, F1247=7,F1247=8,F1247=12), E1247-B1247, ""))</f>
        <v>-1.4000000000000002E-3</v>
      </c>
      <c r="Y1248" s="4">
        <v>-1.1192835762671629E-4</v>
      </c>
      <c r="AD1248" s="4">
        <f>IF(OR(F1247=1, F1247=3, F1247=4, F1247=5,F1247=9,F1247=10,F1247=11), D1247-C1247, IF(OR(F1247=2, F1247=6, F1247=7,F1247=8,F1247=12), C1247-D1247, ""))</f>
        <v>-4.2000000000000006E-3</v>
      </c>
      <c r="AE1248" s="4">
        <v>-7.7154292422231679E-5</v>
      </c>
      <c r="AJ1248" s="4">
        <f>IF(OR(F1247=1,F1247=2, F1247=3,F1247=9,F1247=11,F1247=12), C1247-E1247, IF(OR( F1247=4, F1247=5,F1247=6, F1247=7,F1247=8,F1247=10), E1247-C1247, ""))</f>
        <v>-5.9000000000000007E-3</v>
      </c>
      <c r="AK1248" s="4">
        <v>-4.4046311322013042E-4</v>
      </c>
      <c r="AP1248" s="4">
        <f>IF(OR(F1247=1, F1247=3,F1247=4, F1247=5,F1247=9,F1247=10,F1247=11), D1247-E1247, IF(OR(F1247=2,F1247=6, F1247=7,F1247=8,F1247=12), E1247-D1247, ""))</f>
        <v>-1.0100000000000001E-2</v>
      </c>
      <c r="AQ1248" s="4">
        <v>-5.1761740564236209E-4</v>
      </c>
    </row>
    <row r="1249" spans="1:43" x14ac:dyDescent="0.3">
      <c r="A1249" s="1">
        <v>41647</v>
      </c>
      <c r="B1249" s="2">
        <v>2E-3</v>
      </c>
      <c r="C1249" s="2">
        <v>1.5E-3</v>
      </c>
      <c r="D1249" s="2">
        <v>1.5E-3</v>
      </c>
      <c r="E1249" s="2">
        <v>-4.4999999999999997E-3</v>
      </c>
      <c r="F1249">
        <f t="shared" si="56"/>
        <v>1</v>
      </c>
      <c r="G1249">
        <f t="shared" si="57"/>
        <v>2014</v>
      </c>
      <c r="L1249" s="4">
        <f>IF(OR(F1248=1, F1248=3, F1248=4, F1248=5, F1248=6,F1248=9,F1248=10,F1248=11), B1248-C1248, IF(OR(F1248=2, F1248=7,F1248=8,F1248=12), C1248-B1248, ""))</f>
        <v>-2.7000000000000001E-3</v>
      </c>
      <c r="M1249" s="4">
        <v>-6.1693959548808509E-3</v>
      </c>
      <c r="R1249" s="4">
        <f>IF(OR(F1248=1, F1248=4, F1248=9,F1248=10,F1248=11), D1248-B1248, IF(OR(F1248=2,F1248=3,F1248=5,F1248=6, F1248=7,F1248=8,F1248=12), B1248-D1248, ""))</f>
        <v>3.5999999999999999E-3</v>
      </c>
      <c r="S1249" s="4">
        <v>-1.8399510236694876E-3</v>
      </c>
      <c r="X1249" s="2">
        <f>IF(OR(F1248=1, F1248=3, F1248=4, F1248=5,F1248=9,F1248=10,F1248=11), B1248-E1248, IF(OR(F1248=2, F1248=6, F1248=7,F1248=8,F1248=12), E1248-B1248, ""))</f>
        <v>-1.6000000000000003E-3</v>
      </c>
      <c r="Y1249" s="4">
        <v>-6.729833674900672E-3</v>
      </c>
      <c r="AD1249" s="4">
        <f>IF(OR(F1248=1, F1248=3, F1248=4, F1248=5,F1248=9,F1248=10,F1248=11), D1248-C1248, IF(OR(F1248=2, F1248=6, F1248=7,F1248=8,F1248=12), C1248-D1248, ""))</f>
        <v>8.9999999999999998E-4</v>
      </c>
      <c r="AE1249" s="4">
        <v>-8.0093469785503385E-3</v>
      </c>
      <c r="AJ1249" s="4">
        <f>IF(OR(F1248=1,F1248=2, F1248=3,F1248=9,F1248=11,F1248=12), C1248-E1248, IF(OR( F1248=4, F1248=5,F1248=6, F1248=7,F1248=8,F1248=10), E1248-C1248, ""))</f>
        <v>1.0999999999999998E-3</v>
      </c>
      <c r="AK1249" s="4">
        <v>-5.6043772001982144E-4</v>
      </c>
      <c r="AP1249" s="4">
        <f>IF(OR(F1248=1, F1248=3,F1248=4, F1248=5,F1248=9,F1248=10,F1248=11), D1248-E1248, IF(OR(F1248=2,F1248=6, F1248=7,F1248=8,F1248=12), E1248-D1248, ""))</f>
        <v>2E-3</v>
      </c>
      <c r="AQ1249" s="4">
        <v>-8.5697846985701605E-3</v>
      </c>
    </row>
    <row r="1250" spans="1:43" x14ac:dyDescent="0.3">
      <c r="A1250" s="1">
        <v>41648</v>
      </c>
      <c r="B1250" s="2">
        <v>-1E-3</v>
      </c>
      <c r="C1250" s="2">
        <v>-6.6E-3</v>
      </c>
      <c r="D1250" s="2">
        <v>-7.4999999999999997E-3</v>
      </c>
      <c r="E1250" s="2">
        <v>1.6999999999999999E-3</v>
      </c>
      <c r="F1250">
        <f t="shared" si="56"/>
        <v>1</v>
      </c>
      <c r="G1250">
        <f t="shared" si="57"/>
        <v>2014</v>
      </c>
      <c r="L1250" s="4">
        <f>IF(OR(F1249=1, F1249=3, F1249=4, F1249=5, F1249=6,F1249=9,F1249=10,F1249=11), B1249-C1249, IF(OR(F1249=2, F1249=7,F1249=8,F1249=12), C1249-B1249, ""))</f>
        <v>5.0000000000000001E-4</v>
      </c>
      <c r="M1250" s="4">
        <v>-3.731431742397406E-3</v>
      </c>
      <c r="R1250" s="4">
        <f>IF(OR(F1249=1, F1249=4, F1249=9,F1249=10,F1249=11), D1249-B1249, IF(OR(F1249=2,F1249=3,F1249=5,F1249=6, F1249=7,F1249=8,F1249=12), B1249-D1249, ""))</f>
        <v>-5.0000000000000001E-4</v>
      </c>
      <c r="S1250" s="4">
        <v>-2.0663761281226635E-3</v>
      </c>
      <c r="X1250" s="2">
        <f>IF(OR(F1249=1, F1249=3, F1249=4, F1249=5,F1249=9,F1249=10,F1249=11), B1249-E1249, IF(OR(F1249=2, F1249=6, F1249=7,F1249=8,F1249=12), E1249-B1249, ""))</f>
        <v>6.4999999999999997E-3</v>
      </c>
      <c r="Y1250" s="4">
        <v>-4.1490125733692693E-3</v>
      </c>
      <c r="AD1250" s="4">
        <f>IF(OR(F1249=1, F1249=3, F1249=4, F1249=5,F1249=9,F1249=10,F1249=11), D1249-C1249, IF(OR(F1249=2, F1249=6, F1249=7,F1249=8,F1249=12), C1249-D1249, ""))</f>
        <v>0</v>
      </c>
      <c r="AE1250" s="4">
        <v>-5.7978078705200695E-3</v>
      </c>
      <c r="AJ1250" s="4">
        <f>IF(OR(F1249=1,F1249=2, F1249=3,F1249=9,F1249=11,F1249=12), C1249-E1249, IF(OR( F1249=4, F1249=5,F1249=6, F1249=7,F1249=8,F1249=10), E1249-C1249, ""))</f>
        <v>6.0000000000000001E-3</v>
      </c>
      <c r="AK1250" s="4">
        <v>-4.1758083097186323E-4</v>
      </c>
      <c r="AP1250" s="4">
        <f>IF(OR(F1249=1, F1249=3,F1249=4, F1249=5,F1249=9,F1249=10,F1249=11), D1249-E1249, IF(OR(F1249=2,F1249=6, F1249=7,F1249=8,F1249=12), E1249-D1249, ""))</f>
        <v>6.0000000000000001E-3</v>
      </c>
      <c r="AQ1250" s="4">
        <v>-6.2153887014919328E-3</v>
      </c>
    </row>
    <row r="1251" spans="1:43" x14ac:dyDescent="0.3">
      <c r="A1251" s="1">
        <v>41649</v>
      </c>
      <c r="B1251" s="2">
        <v>5.0000000000000001E-4</v>
      </c>
      <c r="C1251" s="2">
        <v>-1.18E-2</v>
      </c>
      <c r="D1251" s="2">
        <v>-1.5100000000000001E-2</v>
      </c>
      <c r="E1251" s="2">
        <v>-8.0000000000000004E-4</v>
      </c>
      <c r="F1251">
        <f t="shared" si="56"/>
        <v>1</v>
      </c>
      <c r="G1251">
        <f t="shared" si="57"/>
        <v>2014</v>
      </c>
      <c r="L1251" s="4">
        <f>IF(OR(F1250=1, F1250=3, F1250=4, F1250=5, F1250=6,F1250=9,F1250=10,F1250=11), B1250-C1250, IF(OR(F1250=2, F1250=7,F1250=8,F1250=12), C1250-B1250, ""))</f>
        <v>5.5999999999999999E-3</v>
      </c>
      <c r="M1251" s="4">
        <v>7.0337827955683401E-4</v>
      </c>
      <c r="R1251" s="4">
        <f>IF(OR(F1250=1, F1250=4, F1250=9,F1250=10,F1250=11), D1250-B1250, IF(OR(F1250=2,F1250=3,F1250=5,F1250=6, F1250=7,F1250=8,F1250=12), B1250-D1250, ""))</f>
        <v>-6.4999999999999997E-3</v>
      </c>
      <c r="S1251" s="4">
        <v>-5.111831636698482E-4</v>
      </c>
      <c r="X1251" s="2">
        <f>IF(OR(F1250=1, F1250=3, F1250=4, F1250=5,F1250=9,F1250=10,F1250=11), B1250-E1250, IF(OR(F1250=2, F1250=6, F1250=7,F1250=8,F1250=12), E1250-B1250, ""))</f>
        <v>-2.7000000000000001E-3</v>
      </c>
      <c r="Y1251" s="4">
        <v>1.167504168167435E-3</v>
      </c>
      <c r="AD1251" s="4">
        <f>IF(OR(F1250=1, F1250=3, F1250=4, F1250=5,F1250=9,F1250=10,F1250=11), D1250-C1250, IF(OR(F1250=2, F1250=6, F1250=7,F1250=8,F1250=12), C1250-D1250, ""))</f>
        <v>-8.9999999999999976E-4</v>
      </c>
      <c r="AE1251" s="4">
        <v>1.9219511588698581E-4</v>
      </c>
      <c r="AJ1251" s="4">
        <f>IF(OR(F1250=1,F1250=2, F1250=3,F1250=9,F1250=11,F1250=12), C1250-E1250, IF(OR( F1250=4, F1250=5,F1250=6, F1250=7,F1250=8,F1250=10), E1250-C1250, ""))</f>
        <v>-8.3000000000000001E-3</v>
      </c>
      <c r="AK1251" s="4">
        <v>4.6412588861060103E-4</v>
      </c>
      <c r="AP1251" s="4">
        <f>IF(OR(F1250=1, F1250=3,F1250=4, F1250=5,F1250=9,F1250=10,F1250=11), D1250-E1250, IF(OR(F1250=2,F1250=6, F1250=7,F1250=8,F1250=12), E1250-D1250, ""))</f>
        <v>-9.1999999999999998E-3</v>
      </c>
      <c r="AQ1251" s="4">
        <v>6.5632100449758684E-4</v>
      </c>
    </row>
    <row r="1252" spans="1:43" x14ac:dyDescent="0.3">
      <c r="A1252" s="1">
        <v>41652</v>
      </c>
      <c r="B1252" s="2">
        <v>1.6400000000000001E-2</v>
      </c>
      <c r="C1252" s="2">
        <v>2.06E-2</v>
      </c>
      <c r="D1252" s="2">
        <v>0.02</v>
      </c>
      <c r="E1252" s="2">
        <v>2.2000000000000001E-3</v>
      </c>
      <c r="F1252">
        <f t="shared" si="56"/>
        <v>1</v>
      </c>
      <c r="G1252">
        <f t="shared" si="57"/>
        <v>2014</v>
      </c>
      <c r="L1252" s="4">
        <f>IF(OR(F1251=1, F1251=3, F1251=4, F1251=5, F1251=6,F1251=9,F1251=10,F1251=11), B1251-C1251, IF(OR(F1251=2, F1251=7,F1251=8,F1251=12), C1251-B1251, ""))</f>
        <v>1.23E-2</v>
      </c>
      <c r="M1252" s="4">
        <v>-3.7987106115698376E-3</v>
      </c>
      <c r="R1252" s="4">
        <f>IF(OR(F1251=1, F1251=4, F1251=9,F1251=10,F1251=11), D1251-B1251, IF(OR(F1251=2,F1251=3,F1251=5,F1251=6, F1251=7,F1251=8,F1251=12), B1251-D1251, ""))</f>
        <v>-1.5600000000000001E-2</v>
      </c>
      <c r="S1252" s="4">
        <v>1.019165604129766E-3</v>
      </c>
      <c r="X1252" s="2">
        <f>IF(OR(F1251=1, F1251=3, F1251=4, F1251=5,F1251=9,F1251=10,F1251=11), B1251-E1251, IF(OR(F1251=2, F1251=6, F1251=7,F1251=8,F1251=12), E1251-B1251, ""))</f>
        <v>1.2999999999999999E-3</v>
      </c>
      <c r="Y1252" s="4">
        <v>-3.9275064268718771E-3</v>
      </c>
      <c r="AD1252" s="4">
        <f>IF(OR(F1251=1, F1251=3, F1251=4, F1251=5,F1251=9,F1251=10,F1251=11), D1251-C1251, IF(OR(F1251=2, F1251=6, F1251=7,F1251=8,F1251=12), C1251-D1251, ""))</f>
        <v>-3.3000000000000008E-3</v>
      </c>
      <c r="AE1252" s="4">
        <v>-2.7795450074400716E-3</v>
      </c>
      <c r="AJ1252" s="4">
        <f>IF(OR(F1251=1,F1251=2, F1251=3,F1251=9,F1251=11,F1251=12), C1251-E1251, IF(OR( F1251=4, F1251=5,F1251=6, F1251=7,F1251=8,F1251=10), E1251-C1251, ""))</f>
        <v>-1.0999999999999999E-2</v>
      </c>
      <c r="AK1252" s="4">
        <v>-1.2879581530203955E-4</v>
      </c>
      <c r="AP1252" s="4">
        <f>IF(OR(F1251=1, F1251=3,F1251=4, F1251=5,F1251=9,F1251=10,F1251=11), D1251-E1251, IF(OR(F1251=2,F1251=6, F1251=7,F1251=8,F1251=12), E1251-D1251, ""))</f>
        <v>-1.43E-2</v>
      </c>
      <c r="AQ1252" s="4">
        <v>-2.9083408227421111E-3</v>
      </c>
    </row>
    <row r="1253" spans="1:43" x14ac:dyDescent="0.3">
      <c r="A1253" s="1">
        <v>41653</v>
      </c>
      <c r="B1253" s="2">
        <v>-4.8999999999999998E-3</v>
      </c>
      <c r="C1253" s="2">
        <v>-4.7999999999999996E-3</v>
      </c>
      <c r="D1253" s="2">
        <v>-6.6E-3</v>
      </c>
      <c r="E1253" s="2">
        <v>1.8100000000000002E-2</v>
      </c>
      <c r="F1253">
        <f t="shared" si="56"/>
        <v>1</v>
      </c>
      <c r="G1253">
        <f t="shared" si="57"/>
        <v>2014</v>
      </c>
      <c r="L1253" s="4">
        <f>IF(OR(F1252=1, F1252=3, F1252=4, F1252=5, F1252=6,F1252=9,F1252=10,F1252=11), B1252-C1252, IF(OR(F1252=2, F1252=7,F1252=8,F1252=12), C1252-B1252, ""))</f>
        <v>-4.1999999999999989E-3</v>
      </c>
      <c r="M1253" s="4">
        <v>1.6282380420874314E-3</v>
      </c>
      <c r="R1253" s="4">
        <f>IF(OR(F1252=1, F1252=4, F1252=9,F1252=10,F1252=11), D1252-B1252, IF(OR(F1252=2,F1252=3,F1252=5,F1252=6, F1252=7,F1252=8,F1252=12), B1252-D1252, ""))</f>
        <v>3.599999999999999E-3</v>
      </c>
      <c r="S1253" s="4">
        <v>2.161185600572115E-3</v>
      </c>
      <c r="X1253" s="2">
        <f>IF(OR(F1252=1, F1252=3, F1252=4, F1252=5,F1252=9,F1252=10,F1252=11), B1252-E1252, IF(OR(F1252=2, F1252=6, F1252=7,F1252=8,F1252=12), E1252-B1252, ""))</f>
        <v>1.4200000000000001E-2</v>
      </c>
      <c r="Y1253" s="4">
        <v>1.1033324913089252E-3</v>
      </c>
      <c r="AD1253" s="4">
        <f>IF(OR(F1252=1, F1252=3, F1252=4, F1252=5,F1252=9,F1252=10,F1252=11), D1252-C1252, IF(OR(F1252=2, F1252=6, F1252=7,F1252=8,F1252=12), C1252-D1252, ""))</f>
        <v>-5.9999999999999984E-4</v>
      </c>
      <c r="AE1253" s="4">
        <v>3.7894236426595463E-3</v>
      </c>
      <c r="AJ1253" s="4">
        <f>IF(OR(F1252=1,F1252=2, F1252=3,F1252=9,F1252=11,F1252=12), C1252-E1252, IF(OR( F1252=4, F1252=5,F1252=6, F1252=7,F1252=8,F1252=10), E1252-C1252, ""))</f>
        <v>1.84E-2</v>
      </c>
      <c r="AK1253" s="4">
        <v>-5.2490555077850613E-4</v>
      </c>
      <c r="AP1253" s="4">
        <f>IF(OR(F1252=1, F1252=3,F1252=4, F1252=5,F1252=9,F1252=10,F1252=11), D1252-E1252, IF(OR(F1252=2,F1252=6, F1252=7,F1252=8,F1252=12), E1252-D1252, ""))</f>
        <v>1.78E-2</v>
      </c>
      <c r="AQ1253" s="4">
        <v>3.2645180918810402E-3</v>
      </c>
    </row>
    <row r="1254" spans="1:43" x14ac:dyDescent="0.3">
      <c r="A1254" s="1">
        <v>41654</v>
      </c>
      <c r="B1254" s="2">
        <v>1.2699999999999999E-2</v>
      </c>
      <c r="C1254" s="2">
        <v>1.84E-2</v>
      </c>
      <c r="D1254" s="2">
        <v>1.61E-2</v>
      </c>
      <c r="E1254" s="2">
        <v>-4.7999999999999996E-3</v>
      </c>
      <c r="F1254">
        <f t="shared" si="56"/>
        <v>1</v>
      </c>
      <c r="G1254">
        <f t="shared" si="57"/>
        <v>2014</v>
      </c>
      <c r="L1254" s="4">
        <f>IF(OR(F1253=1, F1253=3, F1253=4, F1253=5, F1253=6,F1253=9,F1253=10,F1253=11), B1253-C1253, IF(OR(F1253=2, F1253=7,F1253=8,F1253=12), C1253-B1253, ""))</f>
        <v>-1.0000000000000026E-4</v>
      </c>
      <c r="M1254" s="4">
        <v>3.5756791609320646E-3</v>
      </c>
      <c r="R1254" s="4">
        <f>IF(OR(F1253=1, F1253=4, F1253=9,F1253=10,F1253=11), D1253-B1253, IF(OR(F1253=2,F1253=3,F1253=5,F1253=6, F1253=7,F1253=8,F1253=12), B1253-D1253, ""))</f>
        <v>-1.7000000000000001E-3</v>
      </c>
      <c r="S1254" s="4">
        <v>-1.4834913033621106E-3</v>
      </c>
      <c r="X1254" s="2">
        <f>IF(OR(F1253=1, F1253=3, F1253=4, F1253=5,F1253=9,F1253=10,F1253=11), B1253-E1253, IF(OR(F1253=2, F1253=6, F1253=7,F1253=8,F1253=12), E1253-B1253, ""))</f>
        <v>-2.3E-2</v>
      </c>
      <c r="Y1254" s="4">
        <v>3.6704121587216284E-3</v>
      </c>
      <c r="AD1254" s="4">
        <f>IF(OR(F1253=1, F1253=3, F1253=4, F1253=5,F1253=9,F1253=10,F1253=11), D1253-C1253, IF(OR(F1253=2, F1253=6, F1253=7,F1253=8,F1253=12), C1253-D1253, ""))</f>
        <v>-1.8000000000000004E-3</v>
      </c>
      <c r="AE1254" s="4">
        <v>2.092187857569954E-3</v>
      </c>
      <c r="AJ1254" s="4">
        <f>IF(OR(F1253=1,F1253=2, F1253=3,F1253=9,F1253=11,F1253=12), C1253-E1253, IF(OR( F1253=4, F1253=5,F1253=6, F1253=7,F1253=8,F1253=10), E1253-C1253, ""))</f>
        <v>-2.29E-2</v>
      </c>
      <c r="AK1254" s="4">
        <v>9.4732997789563796E-5</v>
      </c>
      <c r="AP1254" s="4">
        <f>IF(OR(F1253=1, F1253=3,F1253=4, F1253=5,F1253=9,F1253=10,F1253=11), D1253-E1253, IF(OR(F1253=2,F1253=6, F1253=7,F1253=8,F1253=12), E1253-D1253, ""))</f>
        <v>-2.47E-2</v>
      </c>
      <c r="AQ1254" s="4">
        <v>2.1869208553595178E-3</v>
      </c>
    </row>
    <row r="1255" spans="1:43" x14ac:dyDescent="0.3">
      <c r="A1255" s="1">
        <v>41655</v>
      </c>
      <c r="B1255" s="2">
        <v>-2.9999999999999997E-4</v>
      </c>
      <c r="C1255" s="2">
        <v>-1.1000000000000001E-3</v>
      </c>
      <c r="D1255" s="2">
        <v>-3.0000000000000001E-3</v>
      </c>
      <c r="E1255" s="2">
        <v>1.2200000000000001E-2</v>
      </c>
      <c r="F1255">
        <f t="shared" si="56"/>
        <v>1</v>
      </c>
      <c r="G1255">
        <f t="shared" si="57"/>
        <v>2014</v>
      </c>
      <c r="L1255" s="4">
        <f>IF(OR(F1254=1, F1254=3, F1254=4, F1254=5, F1254=6,F1254=9,F1254=10,F1254=11), B1254-C1254, IF(OR(F1254=2, F1254=7,F1254=8,F1254=12), C1254-B1254, ""))</f>
        <v>-5.7000000000000002E-3</v>
      </c>
      <c r="M1255" s="4">
        <v>-2.4930578746940307E-3</v>
      </c>
      <c r="R1255" s="4">
        <f>IF(OR(F1254=1, F1254=4, F1254=9,F1254=10,F1254=11), D1254-B1254, IF(OR(F1254=2,F1254=3,F1254=5,F1254=6, F1254=7,F1254=8,F1254=12), B1254-D1254, ""))</f>
        <v>3.4000000000000002E-3</v>
      </c>
      <c r="S1255" s="4">
        <v>1.0296893599616788E-4</v>
      </c>
      <c r="X1255" s="2">
        <f>IF(OR(F1254=1, F1254=3, F1254=4, F1254=5,F1254=9,F1254=10,F1254=11), B1254-E1254, IF(OR(F1254=2, F1254=6, F1254=7,F1254=8,F1254=12), E1254-B1254, ""))</f>
        <v>1.7499999999999998E-2</v>
      </c>
      <c r="Y1255" s="4">
        <v>-2.0377779259237328E-3</v>
      </c>
      <c r="AD1255" s="4">
        <f>IF(OR(F1254=1, F1254=3, F1254=4, F1254=5,F1254=9,F1254=10,F1254=11), D1254-C1254, IF(OR(F1254=2, F1254=6, F1254=7,F1254=8,F1254=12), C1254-D1254, ""))</f>
        <v>-2.3E-3</v>
      </c>
      <c r="AE1255" s="4">
        <v>-2.3900889386978628E-3</v>
      </c>
      <c r="AJ1255" s="4">
        <f>IF(OR(F1254=1,F1254=2, F1254=3,F1254=9,F1254=11,F1254=12), C1254-E1254, IF(OR( F1254=4, F1254=5,F1254=6, F1254=7,F1254=8,F1254=10), E1254-C1254, ""))</f>
        <v>2.3199999999999998E-2</v>
      </c>
      <c r="AK1255" s="4">
        <v>4.5527994877029784E-4</v>
      </c>
      <c r="AP1255" s="4">
        <f>IF(OR(F1254=1, F1254=3,F1254=4, F1254=5,F1254=9,F1254=10,F1254=11), D1254-E1254, IF(OR(F1254=2,F1254=6, F1254=7,F1254=8,F1254=12), E1254-D1254, ""))</f>
        <v>2.0899999999999998E-2</v>
      </c>
      <c r="AQ1255" s="4">
        <v>-1.9348089899275649E-3</v>
      </c>
    </row>
    <row r="1256" spans="1:43" x14ac:dyDescent="0.3">
      <c r="A1256" s="1">
        <v>41656</v>
      </c>
      <c r="B1256" s="2">
        <v>-9.1000000000000004E-3</v>
      </c>
      <c r="C1256" s="2">
        <v>-1.6899999999999998E-2</v>
      </c>
      <c r="D1256" s="2">
        <v>-1.6299999999999999E-2</v>
      </c>
      <c r="E1256" s="2">
        <v>-1.1000000000000001E-3</v>
      </c>
      <c r="F1256">
        <f t="shared" si="56"/>
        <v>1</v>
      </c>
      <c r="G1256">
        <f t="shared" si="57"/>
        <v>2014</v>
      </c>
      <c r="L1256" s="4">
        <f>IF(OR(F1255=1, F1255=3, F1255=4, F1255=5, F1255=6,F1255=9,F1255=10,F1255=11), B1255-C1255, IF(OR(F1255=2, F1255=7,F1255=8,F1255=12), C1255-B1255, ""))</f>
        <v>8.0000000000000015E-4</v>
      </c>
      <c r="M1256" s="4">
        <v>7.9053273303467831E-3</v>
      </c>
      <c r="R1256" s="4">
        <f>IF(OR(F1255=1, F1255=4, F1255=9,F1255=10,F1255=11), D1255-B1255, IF(OR(F1255=2,F1255=3,F1255=5,F1255=6, F1255=7,F1255=8,F1255=12), B1255-D1255, ""))</f>
        <v>-2.7000000000000001E-3</v>
      </c>
      <c r="S1256" s="4">
        <v>-5.154915413702648E-3</v>
      </c>
      <c r="X1256" s="2">
        <f>IF(OR(F1255=1, F1255=3, F1255=4, F1255=5,F1255=9,F1255=10,F1255=11), B1255-E1255, IF(OR(F1255=2, F1255=6, F1255=7,F1255=8,F1255=12), E1255-B1255, ""))</f>
        <v>-1.2500000000000001E-2</v>
      </c>
      <c r="Y1256" s="4">
        <v>7.2647760650737178E-3</v>
      </c>
      <c r="AD1256" s="4">
        <f>IF(OR(F1255=1, F1255=3, F1255=4, F1255=5,F1255=9,F1255=10,F1255=11), D1255-C1255, IF(OR(F1255=2, F1255=6, F1255=7,F1255=8,F1255=12), C1255-D1255, ""))</f>
        <v>-1.9E-3</v>
      </c>
      <c r="AE1256" s="4">
        <v>2.7504119166441351E-3</v>
      </c>
      <c r="AJ1256" s="4">
        <f>IF(OR(F1255=1,F1255=2, F1255=3,F1255=9,F1255=11,F1255=12), C1255-E1255, IF(OR( F1255=4, F1255=5,F1255=6, F1255=7,F1255=8,F1255=10), E1255-C1255, ""))</f>
        <v>-1.3300000000000001E-2</v>
      </c>
      <c r="AK1256" s="4">
        <v>-6.4055126527306529E-4</v>
      </c>
      <c r="AP1256" s="4">
        <f>IF(OR(F1255=1, F1255=3,F1255=4, F1255=5,F1255=9,F1255=10,F1255=11), D1255-E1255, IF(OR(F1255=2,F1255=6, F1255=7,F1255=8,F1255=12), E1255-D1255, ""))</f>
        <v>-1.5200000000000002E-2</v>
      </c>
      <c r="AQ1256" s="4">
        <v>2.1098606513710698E-3</v>
      </c>
    </row>
    <row r="1257" spans="1:43" x14ac:dyDescent="0.3">
      <c r="A1257" s="1">
        <v>41659</v>
      </c>
      <c r="B1257" s="2">
        <v>6.7999999999999996E-3</v>
      </c>
      <c r="C1257" s="2">
        <v>4.0000000000000001E-3</v>
      </c>
      <c r="D1257" s="2">
        <v>8.8000000000000005E-3</v>
      </c>
      <c r="E1257" s="2">
        <v>-9.4999999999999998E-3</v>
      </c>
      <c r="F1257">
        <f t="shared" si="56"/>
        <v>1</v>
      </c>
      <c r="G1257">
        <f t="shared" si="57"/>
        <v>2014</v>
      </c>
      <c r="L1257" s="4">
        <f>IF(OR(F1256=1, F1256=3, F1256=4, F1256=5, F1256=6,F1256=9,F1256=10,F1256=11), B1256-C1256, IF(OR(F1256=2, F1256=7,F1256=8,F1256=12), C1256-B1256, ""))</f>
        <v>7.7999999999999979E-3</v>
      </c>
      <c r="M1257" s="4">
        <v>-9.762060577663198E-4</v>
      </c>
      <c r="R1257" s="4">
        <f>IF(OR(F1256=1, F1256=4, F1256=9,F1256=10,F1256=11), D1256-B1256, IF(OR(F1256=2,F1256=3,F1256=5,F1256=6, F1256=7,F1256=8,F1256=12), B1256-D1256, ""))</f>
        <v>-7.1999999999999981E-3</v>
      </c>
      <c r="S1257" s="4">
        <v>-1.3790776425307459E-3</v>
      </c>
      <c r="X1257" s="2">
        <f>IF(OR(F1256=1, F1256=3, F1256=4, F1256=5,F1256=9,F1256=10,F1256=11), B1256-E1256, IF(OR(F1256=2, F1256=6, F1256=7,F1256=8,F1256=12), E1256-B1256, ""))</f>
        <v>-8.0000000000000002E-3</v>
      </c>
      <c r="Y1257" s="4">
        <v>-5.2119800171054713E-4</v>
      </c>
      <c r="AD1257" s="4">
        <f>IF(OR(F1256=1, F1256=3, F1256=4, F1256=5,F1256=9,F1256=10,F1256=11), D1256-C1256, IF(OR(F1256=2, F1256=6, F1256=7,F1256=8,F1256=12), C1256-D1256, ""))</f>
        <v>5.9999999999999984E-4</v>
      </c>
      <c r="AE1257" s="4">
        <v>-2.3552837002970657E-3</v>
      </c>
      <c r="AJ1257" s="4">
        <f>IF(OR(F1256=1,F1256=2, F1256=3,F1256=9,F1256=11,F1256=12), C1256-E1256, IF(OR( F1256=4, F1256=5,F1256=6, F1256=7,F1256=8,F1256=10), E1256-C1256, ""))</f>
        <v>-1.5799999999999998E-2</v>
      </c>
      <c r="AK1257" s="4">
        <v>4.5500805605577267E-4</v>
      </c>
      <c r="AP1257" s="4">
        <f>IF(OR(F1256=1, F1256=3,F1256=4, F1256=5,F1256=9,F1256=10,F1256=11), D1256-E1256, IF(OR(F1256=2,F1256=6, F1256=7,F1256=8,F1256=12), E1256-D1256, ""))</f>
        <v>-1.5199999999999998E-2</v>
      </c>
      <c r="AQ1257" s="4">
        <v>-1.900275644241293E-3</v>
      </c>
    </row>
    <row r="1258" spans="1:43" x14ac:dyDescent="0.3">
      <c r="A1258" s="1">
        <v>41660</v>
      </c>
      <c r="B1258" s="2">
        <v>1.6000000000000001E-3</v>
      </c>
      <c r="C1258" s="2">
        <v>1.14E-2</v>
      </c>
      <c r="D1258" s="2">
        <v>1.49E-2</v>
      </c>
      <c r="E1258" s="2">
        <v>6.7000000000000002E-3</v>
      </c>
      <c r="F1258">
        <f t="shared" si="56"/>
        <v>1</v>
      </c>
      <c r="G1258">
        <f t="shared" si="57"/>
        <v>2014</v>
      </c>
      <c r="L1258" s="4">
        <f>IF(OR(F1257=1, F1257=3, F1257=4, F1257=5, F1257=6,F1257=9,F1257=10,F1257=11), B1257-C1257, IF(OR(F1257=2, F1257=7,F1257=8,F1257=12), C1257-B1257, ""))</f>
        <v>2.7999999999999995E-3</v>
      </c>
      <c r="M1258" s="4">
        <v>3.746647625100759E-3</v>
      </c>
      <c r="R1258" s="4">
        <f>IF(OR(F1257=1, F1257=4, F1257=9,F1257=10,F1257=11), D1257-B1257, IF(OR(F1257=2,F1257=3,F1257=5,F1257=6, F1257=7,F1257=8,F1257=12), B1257-D1257, ""))</f>
        <v>2.0000000000000009E-3</v>
      </c>
      <c r="S1258" s="4">
        <v>-3.457635137638331E-3</v>
      </c>
      <c r="X1258" s="2">
        <f>IF(OR(F1257=1, F1257=3, F1257=4, F1257=5,F1257=9,F1257=10,F1257=11), B1257-E1257, IF(OR(F1257=2, F1257=6, F1257=7,F1257=8,F1257=12), E1257-B1257, ""))</f>
        <v>1.6299999999999999E-2</v>
      </c>
      <c r="Y1258" s="4">
        <v>2.9354966718836426E-3</v>
      </c>
      <c r="AD1258" s="4">
        <f>IF(OR(F1257=1, F1257=3, F1257=4, F1257=5,F1257=9,F1257=10,F1257=11), D1257-C1257, IF(OR(F1257=2, F1257=6, F1257=7,F1257=8,F1257=12), C1257-D1257, ""))</f>
        <v>4.8000000000000004E-3</v>
      </c>
      <c r="AE1258" s="4">
        <v>2.8901248746242801E-4</v>
      </c>
      <c r="AJ1258" s="4">
        <f>IF(OR(F1257=1,F1257=2, F1257=3,F1257=9,F1257=11,F1257=12), C1257-E1257, IF(OR( F1257=4, F1257=5,F1257=6, F1257=7,F1257=8,F1257=10), E1257-C1257, ""))</f>
        <v>1.35E-2</v>
      </c>
      <c r="AK1258" s="4">
        <v>-8.1115095321711642E-4</v>
      </c>
      <c r="AP1258" s="4">
        <f>IF(OR(F1257=1, F1257=3,F1257=4, F1257=5,F1257=9,F1257=10,F1257=11), D1257-E1257, IF(OR(F1257=2,F1257=6, F1257=7,F1257=8,F1257=12), E1257-D1257, ""))</f>
        <v>1.83E-2</v>
      </c>
      <c r="AQ1258" s="4">
        <v>-5.2213846575468841E-4</v>
      </c>
    </row>
    <row r="1259" spans="1:43" x14ac:dyDescent="0.3">
      <c r="A1259" s="1">
        <v>41661</v>
      </c>
      <c r="B1259" s="2">
        <v>4.0000000000000001E-3</v>
      </c>
      <c r="C1259" s="2">
        <v>2.5999999999999999E-3</v>
      </c>
      <c r="D1259" s="2">
        <v>3.2000000000000002E-3</v>
      </c>
      <c r="E1259" s="2">
        <v>2.2000000000000001E-3</v>
      </c>
      <c r="F1259">
        <f t="shared" si="56"/>
        <v>1</v>
      </c>
      <c r="G1259">
        <f t="shared" si="57"/>
        <v>2014</v>
      </c>
      <c r="L1259" s="4">
        <f>IF(OR(F1258=1, F1258=3, F1258=4, F1258=5, F1258=6,F1258=9,F1258=10,F1258=11), B1258-C1258, IF(OR(F1258=2, F1258=7,F1258=8,F1258=12), C1258-B1258, ""))</f>
        <v>-9.7999999999999997E-3</v>
      </c>
      <c r="M1259" s="4">
        <v>8.0057892687378229E-3</v>
      </c>
      <c r="R1259" s="4">
        <f>IF(OR(F1258=1, F1258=4, F1258=9,F1258=10,F1258=11), D1258-B1258, IF(OR(F1258=2,F1258=3,F1258=5,F1258=6, F1258=7,F1258=8,F1258=12), B1258-D1258, ""))</f>
        <v>1.3299999999999999E-2</v>
      </c>
      <c r="S1259" s="4">
        <v>4.1931654236214786E-3</v>
      </c>
      <c r="X1259" s="2">
        <f>IF(OR(F1258=1, F1258=3, F1258=4, F1258=5,F1258=9,F1258=10,F1258=11), B1258-E1258, IF(OR(F1258=2, F1258=6, F1258=7,F1258=8,F1258=12), E1258-B1258, ""))</f>
        <v>-5.1000000000000004E-3</v>
      </c>
      <c r="Y1259" s="4">
        <v>6.5343640840049982E-3</v>
      </c>
      <c r="AD1259" s="4">
        <f>IF(OR(F1258=1, F1258=3, F1258=4, F1258=5,F1258=9,F1258=10,F1258=11), D1258-C1258, IF(OR(F1258=2, F1258=6, F1258=7,F1258=8,F1258=12), C1258-D1258, ""))</f>
        <v>3.4999999999999996E-3</v>
      </c>
      <c r="AE1259" s="4">
        <v>1.2198954692359302E-2</v>
      </c>
      <c r="AJ1259" s="4">
        <f>IF(OR(F1258=1,F1258=2, F1258=3,F1258=9,F1258=11,F1258=12), C1258-E1258, IF(OR( F1258=4, F1258=5,F1258=6, F1258=7,F1258=8,F1258=10), E1258-C1258, ""))</f>
        <v>4.7000000000000002E-3</v>
      </c>
      <c r="AK1259" s="4">
        <v>-1.4714251847328247E-3</v>
      </c>
      <c r="AP1259" s="4">
        <f>IF(OR(F1258=1, F1258=3,F1258=4, F1258=5,F1258=9,F1258=10,F1258=11), D1258-E1258, IF(OR(F1258=2,F1258=6, F1258=7,F1258=8,F1258=12), E1258-D1258, ""))</f>
        <v>8.199999999999999E-3</v>
      </c>
      <c r="AQ1259" s="4">
        <v>1.0727529507626477E-2</v>
      </c>
    </row>
    <row r="1260" spans="1:43" x14ac:dyDescent="0.3">
      <c r="A1260" s="1">
        <v>41662</v>
      </c>
      <c r="B1260" s="2">
        <v>1.1000000000000001E-3</v>
      </c>
      <c r="C1260" s="2">
        <v>3.7000000000000002E-3</v>
      </c>
      <c r="D1260" s="2">
        <v>-6.9999999999999999E-4</v>
      </c>
      <c r="E1260" s="2">
        <v>4.1000000000000003E-3</v>
      </c>
      <c r="F1260">
        <f t="shared" si="56"/>
        <v>1</v>
      </c>
      <c r="G1260">
        <f t="shared" si="57"/>
        <v>2014</v>
      </c>
      <c r="L1260" s="4">
        <f>IF(OR(F1259=1, F1259=3, F1259=4, F1259=5, F1259=6,F1259=9,F1259=10,F1259=11), B1259-C1259, IF(OR(F1259=2, F1259=7,F1259=8,F1259=12), C1259-B1259, ""))</f>
        <v>1.4000000000000002E-3</v>
      </c>
      <c r="M1260" s="4">
        <v>1.5459241232908812E-2</v>
      </c>
      <c r="R1260" s="4">
        <f>IF(OR(F1259=1, F1259=4, F1259=9,F1259=10,F1259=11), D1259-B1259, IF(OR(F1259=2,F1259=3,F1259=5,F1259=6, F1259=7,F1259=8,F1259=12), B1259-D1259, ""))</f>
        <v>-7.9999999999999993E-4</v>
      </c>
      <c r="S1260" s="4">
        <v>-7.7153088057456062E-3</v>
      </c>
      <c r="X1260" s="2">
        <f>IF(OR(F1259=1, F1259=3, F1259=4, F1259=5,F1259=9,F1259=10,F1259=11), B1259-E1259, IF(OR(F1259=2, F1259=6, F1259=7,F1259=8,F1259=12), E1259-B1259, ""))</f>
        <v>1.8E-3</v>
      </c>
      <c r="Y1260" s="4">
        <v>1.6299149370582081E-2</v>
      </c>
      <c r="AD1260" s="4">
        <f>IF(OR(F1259=1, F1259=3, F1259=4, F1259=5,F1259=9,F1259=10,F1259=11), D1259-C1259, IF(OR(F1259=2, F1259=6, F1259=7,F1259=8,F1259=12), C1259-D1259, ""))</f>
        <v>6.0000000000000027E-4</v>
      </c>
      <c r="AE1260" s="4">
        <v>7.7439324271632061E-3</v>
      </c>
      <c r="AJ1260" s="4">
        <f>IF(OR(F1259=1,F1259=2, F1259=3,F1259=9,F1259=11,F1259=12), C1259-E1259, IF(OR( F1259=4, F1259=5,F1259=6, F1259=7,F1259=8,F1259=10), E1259-C1259, ""))</f>
        <v>3.9999999999999975E-4</v>
      </c>
      <c r="AK1260" s="4">
        <v>-8.3990813767326894E-4</v>
      </c>
      <c r="AP1260" s="4">
        <f>IF(OR(F1259=1, F1259=3,F1259=4, F1259=5,F1259=9,F1259=10,F1259=11), D1259-E1259, IF(OR(F1259=2,F1259=6, F1259=7,F1259=8,F1259=12), E1259-D1259, ""))</f>
        <v>1E-3</v>
      </c>
      <c r="AQ1260" s="4">
        <v>8.583840564836475E-3</v>
      </c>
    </row>
    <row r="1261" spans="1:43" x14ac:dyDescent="0.3">
      <c r="A1261" s="1">
        <v>41663</v>
      </c>
      <c r="B1261" s="2">
        <v>-1.24E-2</v>
      </c>
      <c r="C1261" s="2">
        <v>-1.5800000000000002E-2</v>
      </c>
      <c r="D1261" s="2">
        <v>-1.9300000000000001E-2</v>
      </c>
      <c r="E1261" s="2">
        <v>1.6999999999999999E-3</v>
      </c>
      <c r="F1261">
        <f t="shared" si="56"/>
        <v>1</v>
      </c>
      <c r="G1261">
        <f t="shared" si="57"/>
        <v>2014</v>
      </c>
      <c r="L1261" s="4">
        <f>IF(OR(F1260=1, F1260=3, F1260=4, F1260=5, F1260=6,F1260=9,F1260=10,F1260=11), B1260-C1260, IF(OR(F1260=2, F1260=7,F1260=8,F1260=12), C1260-B1260, ""))</f>
        <v>-2.5999999999999999E-3</v>
      </c>
      <c r="M1261" s="4">
        <v>-6.4163511699203129E-4</v>
      </c>
      <c r="R1261" s="4">
        <f>IF(OR(F1260=1, F1260=4, F1260=9,F1260=10,F1260=11), D1260-B1260, IF(OR(F1260=2,F1260=3,F1260=5,F1260=6, F1260=7,F1260=8,F1260=12), B1260-D1260, ""))</f>
        <v>-1.8E-3</v>
      </c>
      <c r="S1261" s="4">
        <v>-2.1951012383355072E-3</v>
      </c>
      <c r="X1261" s="2">
        <f>IF(OR(F1260=1, F1260=3, F1260=4, F1260=5,F1260=9,F1260=10,F1260=11), B1260-E1260, IF(OR(F1260=2, F1260=6, F1260=7,F1260=8,F1260=12), E1260-B1260, ""))</f>
        <v>-3.0000000000000001E-3</v>
      </c>
      <c r="Y1261" s="4">
        <v>-1.148148895017393E-3</v>
      </c>
      <c r="AD1261" s="4">
        <f>IF(OR(F1260=1, F1260=3, F1260=4, F1260=5,F1260=9,F1260=10,F1260=11), D1260-C1260, IF(OR(F1260=2, F1260=6, F1260=7,F1260=8,F1260=12), C1260-D1260, ""))</f>
        <v>-4.4000000000000003E-3</v>
      </c>
      <c r="AE1261" s="4">
        <v>-2.8367363553275385E-3</v>
      </c>
      <c r="AJ1261" s="4">
        <f>IF(OR(F1260=1,F1260=2, F1260=3,F1260=9,F1260=11,F1260=12), C1260-E1260, IF(OR( F1260=4, F1260=5,F1260=6, F1260=7,F1260=8,F1260=10), E1260-C1260, ""))</f>
        <v>-4.0000000000000018E-4</v>
      </c>
      <c r="AK1261" s="4">
        <v>5.0651377802536169E-4</v>
      </c>
      <c r="AP1261" s="4">
        <f>IF(OR(F1260=1, F1260=3,F1260=4, F1260=5,F1260=9,F1260=10,F1260=11), D1260-E1260, IF(OR(F1260=2,F1260=6, F1260=7,F1260=8,F1260=12), E1260-D1260, ""))</f>
        <v>-4.8000000000000004E-3</v>
      </c>
      <c r="AQ1261" s="4">
        <v>-3.3432501333529002E-3</v>
      </c>
    </row>
    <row r="1262" spans="1:43" x14ac:dyDescent="0.3">
      <c r="A1262" s="1">
        <v>41666</v>
      </c>
      <c r="B1262" s="2">
        <v>-2.0899999999999998E-2</v>
      </c>
      <c r="C1262" s="2">
        <v>-3.2399999999999998E-2</v>
      </c>
      <c r="D1262" s="2">
        <v>-4.02E-2</v>
      </c>
      <c r="E1262" s="2">
        <v>-1.12E-2</v>
      </c>
      <c r="F1262">
        <f t="shared" si="56"/>
        <v>1</v>
      </c>
      <c r="G1262">
        <f t="shared" si="57"/>
        <v>2014</v>
      </c>
      <c r="L1262" s="4">
        <f>IF(OR(F1261=1, F1261=3, F1261=4, F1261=5, F1261=6,F1261=9,F1261=10,F1261=11), B1261-C1261, IF(OR(F1261=2, F1261=7,F1261=8,F1261=12), C1261-B1261, ""))</f>
        <v>3.400000000000002E-3</v>
      </c>
      <c r="M1262" s="4">
        <v>-4.6747927653226461E-3</v>
      </c>
      <c r="R1262" s="4">
        <f>IF(OR(F1261=1, F1261=4, F1261=9,F1261=10,F1261=11), D1261-B1261, IF(OR(F1261=2,F1261=3,F1261=5,F1261=6, F1261=7,F1261=8,F1261=12), B1261-D1261, ""))</f>
        <v>-6.9000000000000016E-3</v>
      </c>
      <c r="S1262" s="4">
        <v>5.7877420788687954E-3</v>
      </c>
      <c r="X1262" s="2">
        <f>IF(OR(F1261=1, F1261=3, F1261=4, F1261=5,F1261=9,F1261=10,F1261=11), B1261-E1261, IF(OR(F1261=2, F1261=6, F1261=7,F1261=8,F1261=12), E1261-B1261, ""))</f>
        <v>-1.41E-2</v>
      </c>
      <c r="Y1262" s="4">
        <v>-4.8854439263797331E-3</v>
      </c>
      <c r="AD1262" s="4">
        <f>IF(OR(F1261=1, F1261=3, F1261=4, F1261=5,F1261=9,F1261=10,F1261=11), D1261-C1261, IF(OR(F1261=2, F1261=6, F1261=7,F1261=8,F1261=12), C1261-D1261, ""))</f>
        <v>-3.4999999999999996E-3</v>
      </c>
      <c r="AE1262" s="4">
        <v>1.1129493135461493E-3</v>
      </c>
      <c r="AJ1262" s="4">
        <f>IF(OR(F1261=1,F1261=2, F1261=3,F1261=9,F1261=11,F1261=12), C1261-E1261, IF(OR( F1261=4, F1261=5,F1261=6, F1261=7,F1261=8,F1261=10), E1261-C1261, ""))</f>
        <v>-1.7500000000000002E-2</v>
      </c>
      <c r="AK1262" s="4">
        <v>2.1065116105708701E-4</v>
      </c>
      <c r="AP1262" s="4">
        <f>IF(OR(F1261=1, F1261=3,F1261=4, F1261=5,F1261=9,F1261=10,F1261=11), D1261-E1261, IF(OR(F1261=2,F1261=6, F1261=7,F1261=8,F1261=12), E1261-D1261, ""))</f>
        <v>-2.1000000000000001E-2</v>
      </c>
      <c r="AQ1262" s="4">
        <v>9.0229815248906234E-4</v>
      </c>
    </row>
    <row r="1263" spans="1:43" x14ac:dyDescent="0.3">
      <c r="A1263" s="1">
        <v>41667</v>
      </c>
      <c r="B1263" s="2">
        <v>-1.6000000000000001E-3</v>
      </c>
      <c r="C1263" s="2">
        <v>-1.1999999999999999E-3</v>
      </c>
      <c r="D1263" s="2">
        <v>-3.0999999999999999E-3</v>
      </c>
      <c r="E1263" s="2">
        <v>-2.0199999999999999E-2</v>
      </c>
      <c r="F1263">
        <f t="shared" si="56"/>
        <v>1</v>
      </c>
      <c r="G1263">
        <f t="shared" si="57"/>
        <v>2014</v>
      </c>
      <c r="L1263" s="4">
        <f>IF(OR(F1262=1, F1262=3, F1262=4, F1262=5, F1262=6,F1262=9,F1262=10,F1262=11), B1262-C1262, IF(OR(F1262=2, F1262=7,F1262=8,F1262=12), C1262-B1262, ""))</f>
        <v>1.15E-2</v>
      </c>
      <c r="M1263" s="4">
        <v>-3.9773937079445355E-3</v>
      </c>
      <c r="R1263" s="4">
        <f>IF(OR(F1262=1, F1262=4, F1262=9,F1262=10,F1262=11), D1262-B1262, IF(OR(F1262=2,F1262=3,F1262=5,F1262=6, F1262=7,F1262=8,F1262=12), B1262-D1262, ""))</f>
        <v>-1.9300000000000001E-2</v>
      </c>
      <c r="S1263" s="4">
        <v>2.8447142361341261E-3</v>
      </c>
      <c r="X1263" s="2">
        <f>IF(OR(F1262=1, F1262=3, F1262=4, F1262=5,F1262=9,F1262=10,F1262=11), B1262-E1262, IF(OR(F1262=2, F1262=6, F1262=7,F1262=8,F1262=12), E1262-B1262, ""))</f>
        <v>-9.6999999999999986E-3</v>
      </c>
      <c r="Y1263" s="4">
        <v>-4.4568165167700579E-3</v>
      </c>
      <c r="AD1263" s="4">
        <f>IF(OR(F1262=1, F1262=3, F1262=4, F1262=5,F1262=9,F1262=10,F1262=11), D1262-C1262, IF(OR(F1262=2, F1262=6, F1262=7,F1262=8,F1262=12), C1262-D1262, ""))</f>
        <v>-7.8000000000000014E-3</v>
      </c>
      <c r="AE1263" s="4">
        <v>-1.1326794718104095E-3</v>
      </c>
      <c r="AJ1263" s="4">
        <f>IF(OR(F1262=1,F1262=2, F1262=3,F1262=9,F1262=11,F1262=12), C1262-E1262, IF(OR( F1262=4, F1262=5,F1262=6, F1262=7,F1262=8,F1262=10), E1262-C1262, ""))</f>
        <v>-2.1199999999999997E-2</v>
      </c>
      <c r="AK1263" s="4">
        <v>4.7942280882552236E-4</v>
      </c>
      <c r="AP1263" s="4">
        <f>IF(OR(F1262=1, F1262=3,F1262=4, F1262=5,F1262=9,F1262=10,F1262=11), D1262-E1262, IF(OR(F1262=2,F1262=6, F1262=7,F1262=8,F1262=12), E1262-D1262, ""))</f>
        <v>-2.8999999999999998E-2</v>
      </c>
      <c r="AQ1263" s="4">
        <v>-1.6121022806359318E-3</v>
      </c>
    </row>
    <row r="1264" spans="1:43" x14ac:dyDescent="0.3">
      <c r="A1264" s="1">
        <v>41668</v>
      </c>
      <c r="B1264" s="2">
        <v>-1E-3</v>
      </c>
      <c r="C1264" s="2">
        <v>-4.4999999999999997E-3</v>
      </c>
      <c r="D1264" s="2">
        <v>-6.6E-3</v>
      </c>
      <c r="E1264" s="2">
        <v>-1.1999999999999999E-3</v>
      </c>
      <c r="F1264">
        <f t="shared" si="56"/>
        <v>1</v>
      </c>
      <c r="G1264">
        <f t="shared" si="57"/>
        <v>2014</v>
      </c>
      <c r="L1264" s="4">
        <f>IF(OR(F1263=1, F1263=3, F1263=4, F1263=5, F1263=6,F1263=9,F1263=10,F1263=11), B1263-C1263, IF(OR(F1263=2, F1263=7,F1263=8,F1263=12), C1263-B1263, ""))</f>
        <v>-4.0000000000000018E-4</v>
      </c>
      <c r="M1264" s="4">
        <v>-5.4471923422773124E-3</v>
      </c>
      <c r="R1264" s="4">
        <f>IF(OR(F1263=1, F1263=4, F1263=9,F1263=10,F1263=11), D1263-B1263, IF(OR(F1263=2,F1263=3,F1263=5,F1263=6, F1263=7,F1263=8,F1263=12), B1263-D1263, ""))</f>
        <v>-1.4999999999999998E-3</v>
      </c>
      <c r="S1264" s="4">
        <v>-2.6067846790520967E-4</v>
      </c>
      <c r="X1264" s="2">
        <f>IF(OR(F1263=1, F1263=3, F1263=4, F1263=5,F1263=9,F1263=10,F1263=11), B1263-E1263, IF(OR(F1263=2, F1263=6, F1263=7,F1263=8,F1263=12), E1263-B1263, ""))</f>
        <v>1.8599999999999998E-2</v>
      </c>
      <c r="Y1264" s="4">
        <v>-5.513052220948029E-3</v>
      </c>
      <c r="AD1264" s="4">
        <f>IF(OR(F1263=1, F1263=3, F1263=4, F1263=5,F1263=9,F1263=10,F1263=11), D1263-C1263, IF(OR(F1263=2, F1263=6, F1263=7,F1263=8,F1263=12), C1263-D1263, ""))</f>
        <v>-1.9E-3</v>
      </c>
      <c r="AE1264" s="4">
        <v>-5.7078708101825221E-3</v>
      </c>
      <c r="AJ1264" s="4">
        <f>IF(OR(F1263=1,F1263=2, F1263=3,F1263=9,F1263=11,F1263=12), C1263-E1263, IF(OR( F1263=4, F1263=5,F1263=6, F1263=7,F1263=8,F1263=10), E1263-C1263, ""))</f>
        <v>1.9E-2</v>
      </c>
      <c r="AK1264" s="4">
        <v>6.5859878670716625E-5</v>
      </c>
      <c r="AP1264" s="4">
        <f>IF(OR(F1263=1, F1263=3,F1263=4, F1263=5,F1263=9,F1263=10,F1263=11), D1263-E1263, IF(OR(F1263=2,F1263=6, F1263=7,F1263=8,F1263=12), E1263-D1263, ""))</f>
        <v>1.7100000000000001E-2</v>
      </c>
      <c r="AQ1264" s="4">
        <v>-5.7737306888532387E-3</v>
      </c>
    </row>
    <row r="1265" spans="1:43" x14ac:dyDescent="0.3">
      <c r="A1265" s="1">
        <v>41669</v>
      </c>
      <c r="B1265" s="2">
        <v>-7.6E-3</v>
      </c>
      <c r="C1265" s="2">
        <v>-1.78E-2</v>
      </c>
      <c r="D1265" s="2">
        <v>-2.7300000000000001E-2</v>
      </c>
      <c r="E1265" s="2">
        <v>-1.8E-3</v>
      </c>
      <c r="F1265">
        <f t="shared" si="56"/>
        <v>1</v>
      </c>
      <c r="G1265">
        <f t="shared" si="57"/>
        <v>2014</v>
      </c>
      <c r="L1265" s="4">
        <f>IF(OR(F1264=1, F1264=3, F1264=4, F1264=5, F1264=6,F1264=9,F1264=10,F1264=11), B1264-C1264, IF(OR(F1264=2, F1264=7,F1264=8,F1264=12), C1264-B1264, ""))</f>
        <v>3.4999999999999996E-3</v>
      </c>
      <c r="M1265" s="4">
        <v>-2.7333448752382911E-4</v>
      </c>
      <c r="R1265" s="4">
        <f>IF(OR(F1264=1, F1264=4, F1264=9,F1264=10,F1264=11), D1264-B1264, IF(OR(F1264=2,F1264=3,F1264=5,F1264=6, F1264=7,F1264=8,F1264=12), B1264-D1264, ""))</f>
        <v>-5.5999999999999999E-3</v>
      </c>
      <c r="S1265" s="4">
        <v>2.7239839305791833E-4</v>
      </c>
      <c r="X1265" s="2">
        <f>IF(OR(F1264=1, F1264=3, F1264=4, F1264=5,F1264=9,F1264=10,F1264=11), B1264-E1264, IF(OR(F1264=2, F1264=6, F1264=7,F1264=8,F1264=12), E1264-B1264, ""))</f>
        <v>1.9999999999999987E-4</v>
      </c>
      <c r="Y1265" s="4">
        <v>-9.8556191990142742E-4</v>
      </c>
      <c r="AD1265" s="4">
        <f>IF(OR(F1264=1, F1264=3, F1264=4, F1264=5,F1264=9,F1264=10,F1264=11), D1264-C1264, IF(OR(F1264=2, F1264=6, F1264=7,F1264=8,F1264=12), C1264-D1264, ""))</f>
        <v>-2.1000000000000003E-3</v>
      </c>
      <c r="AE1265" s="4">
        <v>-9.360944659107806E-7</v>
      </c>
      <c r="AJ1265" s="4">
        <f>IF(OR(F1264=1,F1264=2, F1264=3,F1264=9,F1264=11,F1264=12), C1264-E1264, IF(OR( F1264=4, F1264=5,F1264=6, F1264=7,F1264=8,F1264=10), E1264-C1264, ""))</f>
        <v>-3.3E-3</v>
      </c>
      <c r="AK1265" s="4">
        <v>7.1222743237759831E-4</v>
      </c>
      <c r="AP1265" s="4">
        <f>IF(OR(F1264=1, F1264=3,F1264=4, F1264=5,F1264=9,F1264=10,F1264=11), D1264-E1264, IF(OR(F1264=2,F1264=6, F1264=7,F1264=8,F1264=12), E1264-D1264, ""))</f>
        <v>-5.4000000000000003E-3</v>
      </c>
      <c r="AQ1265" s="4">
        <v>-7.1316352684350909E-4</v>
      </c>
    </row>
    <row r="1266" spans="1:43" x14ac:dyDescent="0.3">
      <c r="A1266" s="1">
        <v>41670</v>
      </c>
      <c r="B1266" s="2">
        <v>2.5999999999999999E-3</v>
      </c>
      <c r="C1266" s="2">
        <v>2.9999999999999997E-4</v>
      </c>
      <c r="D1266" s="2">
        <v>8.3000000000000001E-3</v>
      </c>
      <c r="E1266" s="2">
        <v>-7.1999999999999998E-3</v>
      </c>
      <c r="F1266">
        <f t="shared" si="56"/>
        <v>1</v>
      </c>
      <c r="G1266">
        <f t="shared" si="57"/>
        <v>2014</v>
      </c>
      <c r="L1266" s="4">
        <f>IF(OR(F1265=1, F1265=3, F1265=4, F1265=5, F1265=6,F1265=9,F1265=10,F1265=11), B1265-C1265, IF(OR(F1265=2, F1265=7,F1265=8,F1265=12), C1265-B1265, ""))</f>
        <v>1.0200000000000001E-2</v>
      </c>
      <c r="M1266" s="4">
        <v>-5.1358043435964168E-3</v>
      </c>
      <c r="R1266" s="4">
        <f>IF(OR(F1265=1, F1265=4, F1265=9,F1265=10,F1265=11), D1265-B1265, IF(OR(F1265=2,F1265=3,F1265=5,F1265=6, F1265=7,F1265=8,F1265=12), B1265-D1265, ""))</f>
        <v>-1.9700000000000002E-2</v>
      </c>
      <c r="S1266" s="4">
        <v>4.2189437875818393E-3</v>
      </c>
      <c r="X1266" s="2">
        <f>IF(OR(F1265=1, F1265=3, F1265=4, F1265=5,F1265=9,F1265=10,F1265=11), B1265-E1265, IF(OR(F1265=2, F1265=6, F1265=7,F1265=8,F1265=12), E1265-B1265, ""))</f>
        <v>-5.7999999999999996E-3</v>
      </c>
      <c r="Y1266" s="4">
        <v>-3.5534442752069035E-3</v>
      </c>
      <c r="AD1266" s="4">
        <f>IF(OR(F1265=1, F1265=3, F1265=4, F1265=5,F1265=9,F1265=10,F1265=11), D1265-C1265, IF(OR(F1265=2, F1265=6, F1265=7,F1265=8,F1265=12), C1265-D1265, ""))</f>
        <v>-9.5000000000000015E-3</v>
      </c>
      <c r="AE1266" s="4">
        <v>-9.1686055601457751E-4</v>
      </c>
      <c r="AJ1266" s="4">
        <f>IF(OR(F1265=1,F1265=2, F1265=3,F1265=9,F1265=11,F1265=12), C1265-E1265, IF(OR( F1265=4, F1265=5,F1265=6, F1265=7,F1265=8,F1265=10), E1265-C1265, ""))</f>
        <v>-1.6E-2</v>
      </c>
      <c r="AK1266" s="4">
        <v>-1.5823600683895133E-3</v>
      </c>
      <c r="AP1266" s="4">
        <f>IF(OR(F1265=1, F1265=3,F1265=4, F1265=5,F1265=9,F1265=10,F1265=11), D1265-E1265, IF(OR(F1265=2,F1265=6, F1265=7,F1265=8,F1265=12), E1265-D1265, ""))</f>
        <v>-2.5500000000000002E-2</v>
      </c>
      <c r="AQ1266" s="4">
        <v>6.6549951237493583E-4</v>
      </c>
    </row>
    <row r="1267" spans="1:43" x14ac:dyDescent="0.3">
      <c r="A1267" s="1">
        <v>41673</v>
      </c>
      <c r="B1267" s="2">
        <v>-1.44E-2</v>
      </c>
      <c r="C1267" s="2">
        <v>-1.5599999999999999E-2</v>
      </c>
      <c r="D1267" s="2">
        <v>-1.3299999999999999E-2</v>
      </c>
      <c r="E1267" s="2">
        <v>8.0000000000000004E-4</v>
      </c>
      <c r="F1267">
        <f t="shared" si="56"/>
        <v>2</v>
      </c>
      <c r="G1267">
        <f t="shared" si="57"/>
        <v>2014</v>
      </c>
      <c r="L1267" s="4">
        <f>IF(OR(F1266=1, F1266=3, F1266=4, F1266=5, F1266=6,F1266=9,F1266=10,F1266=11), B1266-C1266, IF(OR(F1266=2, F1266=7,F1266=8,F1266=12), C1266-B1266, ""))</f>
        <v>2.3E-3</v>
      </c>
      <c r="M1267" s="4">
        <v>-1.0719166479969747E-5</v>
      </c>
      <c r="R1267" s="4">
        <f>IF(OR(F1266=1, F1266=4, F1266=9,F1266=10,F1266=11), D1266-B1266, IF(OR(F1266=2,F1266=3,F1266=5,F1266=6, F1266=7,F1266=8,F1266=12), B1266-D1266, ""))</f>
        <v>5.7000000000000002E-3</v>
      </c>
      <c r="S1267" s="4">
        <v>-1.4456074993089655E-3</v>
      </c>
      <c r="X1267" s="2">
        <f>IF(OR(F1266=1, F1266=3, F1266=4, F1266=5,F1266=9,F1266=10,F1266=11), B1266-E1266, IF(OR(F1266=2, F1266=6, F1266=7,F1266=8,F1266=12), E1266-B1266, ""))</f>
        <v>9.7999999999999997E-3</v>
      </c>
      <c r="Y1267" s="4">
        <v>-5.8906766871874572E-4</v>
      </c>
      <c r="AD1267" s="4">
        <f>IF(OR(F1266=1, F1266=3, F1266=4, F1266=5,F1266=9,F1266=10,F1266=11), D1266-C1266, IF(OR(F1266=2, F1266=6, F1266=7,F1266=8,F1266=12), C1266-D1266, ""))</f>
        <v>8.0000000000000002E-3</v>
      </c>
      <c r="AE1267" s="4">
        <v>-1.4563266657889352E-3</v>
      </c>
      <c r="AJ1267" s="4">
        <f>IF(OR(F1266=1,F1266=2, F1266=3,F1266=9,F1266=11,F1266=12), C1266-E1266, IF(OR( F1266=4, F1266=5,F1266=6, F1266=7,F1266=8,F1266=10), E1266-C1266, ""))</f>
        <v>7.4999999999999997E-3</v>
      </c>
      <c r="AK1267" s="4">
        <v>5.7834850223877597E-4</v>
      </c>
      <c r="AP1267" s="4">
        <f>IF(OR(F1266=1, F1266=3,F1266=4, F1266=5,F1266=9,F1266=10,F1266=11), D1266-E1266, IF(OR(F1266=2,F1266=6, F1266=7,F1266=8,F1266=12), E1266-D1266, ""))</f>
        <v>1.55E-2</v>
      </c>
      <c r="AQ1267" s="4">
        <v>-2.0346751680277112E-3</v>
      </c>
    </row>
    <row r="1268" spans="1:43" x14ac:dyDescent="0.3">
      <c r="A1268" s="1">
        <v>41674</v>
      </c>
      <c r="B1268" s="2">
        <v>-1E-4</v>
      </c>
      <c r="C1268" s="2">
        <v>5.7999999999999996E-3</v>
      </c>
      <c r="D1268" s="2">
        <v>8.8000000000000005E-3</v>
      </c>
      <c r="E1268" s="2">
        <v>-1.4800000000000001E-2</v>
      </c>
      <c r="F1268">
        <f t="shared" si="56"/>
        <v>2</v>
      </c>
      <c r="G1268">
        <f t="shared" si="57"/>
        <v>2014</v>
      </c>
      <c r="L1268" s="4">
        <f>IF(OR(F1267=1, F1267=3, F1267=4, F1267=5, F1267=6,F1267=9,F1267=10,F1267=11), B1267-C1267, IF(OR(F1267=2, F1267=7,F1267=8,F1267=12), C1267-B1267, ""))</f>
        <v>-1.1999999999999997E-3</v>
      </c>
      <c r="M1268" s="4">
        <v>1.1788221457797376E-3</v>
      </c>
      <c r="R1268" s="4">
        <f>IF(OR(F1267=1, F1267=4, F1267=9,F1267=10,F1267=11), D1267-B1267, IF(OR(F1267=2,F1267=3,F1267=5,F1267=6, F1267=7,F1267=8,F1267=12), B1267-D1267, ""))</f>
        <v>-1.1000000000000003E-3</v>
      </c>
      <c r="S1268" s="4">
        <v>3.8323845494143624E-4</v>
      </c>
      <c r="X1268" s="2">
        <f>IF(OR(F1267=1, F1267=3, F1267=4, F1267=5,F1267=9,F1267=10,F1267=11), B1267-E1267, IF(OR(F1267=2, F1267=6, F1267=7,F1267=8,F1267=12), E1267-B1267, ""))</f>
        <v>1.52E-2</v>
      </c>
      <c r="Y1268" s="4">
        <v>1.9591053667038609E-3</v>
      </c>
      <c r="AD1268" s="4">
        <f>IF(OR(F1267=1, F1267=3, F1267=4, F1267=5,F1267=9,F1267=10,F1267=11), D1267-C1267, IF(OR(F1267=2, F1267=6, F1267=7,F1267=8,F1267=12), C1267-D1267, ""))</f>
        <v>-2.3E-3</v>
      </c>
      <c r="AE1268" s="4">
        <v>1.5620606007211739E-3</v>
      </c>
      <c r="AJ1268" s="4">
        <f>IF(OR(F1267=1,F1267=2, F1267=3,F1267=9,F1267=11,F1267=12), C1267-E1267, IF(OR( F1267=4, F1267=5,F1267=6, F1267=7,F1267=8,F1267=10), E1267-C1267, ""))</f>
        <v>-1.6399999999999998E-2</v>
      </c>
      <c r="AK1268" s="4">
        <v>-7.8028322092412328E-4</v>
      </c>
      <c r="AP1268" s="4">
        <f>IF(OR(F1267=1, F1267=3,F1267=4, F1267=5,F1267=9,F1267=10,F1267=11), D1267-E1267, IF(OR(F1267=2,F1267=6, F1267=7,F1267=8,F1267=12), E1267-D1267, ""))</f>
        <v>1.41E-2</v>
      </c>
      <c r="AQ1268" s="4">
        <v>2.3423438216452971E-3</v>
      </c>
    </row>
    <row r="1269" spans="1:43" x14ac:dyDescent="0.3">
      <c r="A1269" s="1">
        <v>41675</v>
      </c>
      <c r="B1269" s="2">
        <v>3.5999999999999999E-3</v>
      </c>
      <c r="C1269" s="2">
        <v>2.8999999999999998E-3</v>
      </c>
      <c r="D1269" s="2">
        <v>4.0000000000000001E-3</v>
      </c>
      <c r="E1269" s="2">
        <v>1E-4</v>
      </c>
      <c r="F1269">
        <f t="shared" si="56"/>
        <v>2</v>
      </c>
      <c r="G1269">
        <f t="shared" si="57"/>
        <v>2014</v>
      </c>
      <c r="L1269" s="4">
        <f>IF(OR(F1268=1, F1268=3, F1268=4, F1268=5, F1268=6,F1268=9,F1268=10,F1268=11), B1268-C1268, IF(OR(F1268=2, F1268=7,F1268=8,F1268=12), C1268-B1268, ""))</f>
        <v>5.8999999999999999E-3</v>
      </c>
      <c r="M1269" s="4">
        <v>5.1325170921237683E-3</v>
      </c>
      <c r="R1269" s="4">
        <f>IF(OR(F1268=1, F1268=4, F1268=9,F1268=10,F1268=11), D1268-B1268, IF(OR(F1268=2,F1268=3,F1268=5,F1268=6, F1268=7,F1268=8,F1268=12), B1268-D1268, ""))</f>
        <v>-8.8999999999999999E-3</v>
      </c>
      <c r="S1269" s="4">
        <v>1.0314424759819652E-3</v>
      </c>
      <c r="X1269" s="2">
        <f>IF(OR(F1268=1, F1268=3, F1268=4, F1268=5,F1268=9,F1268=10,F1268=11), B1268-E1268, IF(OR(F1268=2, F1268=6, F1268=7,F1268=8,F1268=12), E1268-B1268, ""))</f>
        <v>-1.4700000000000001E-2</v>
      </c>
      <c r="Y1269" s="4">
        <v>4.7557188412998153E-3</v>
      </c>
      <c r="AD1269" s="4">
        <f>IF(OR(F1268=1, F1268=3, F1268=4, F1268=5,F1268=9,F1268=10,F1268=11), D1268-C1268, IF(OR(F1268=2, F1268=6, F1268=7,F1268=8,F1268=12), C1268-D1268, ""))</f>
        <v>-3.0000000000000009E-3</v>
      </c>
      <c r="AE1269" s="4">
        <v>6.1639595681057336E-3</v>
      </c>
      <c r="AJ1269" s="4">
        <f>IF(OR(F1268=1,F1268=2, F1268=3,F1268=9,F1268=11,F1268=12), C1268-E1268, IF(OR( F1268=4, F1268=5,F1268=6, F1268=7,F1268=8,F1268=10), E1268-C1268, ""))</f>
        <v>2.06E-2</v>
      </c>
      <c r="AK1269" s="4">
        <v>3.7679825082395342E-4</v>
      </c>
      <c r="AP1269" s="4">
        <f>IF(OR(F1268=1, F1268=3,F1268=4, F1268=5,F1268=9,F1268=10,F1268=11), D1268-E1268, IF(OR(F1268=2,F1268=6, F1268=7,F1268=8,F1268=12), E1268-D1268, ""))</f>
        <v>-2.3600000000000003E-2</v>
      </c>
      <c r="AQ1269" s="4">
        <v>5.7871613172817797E-3</v>
      </c>
    </row>
    <row r="1270" spans="1:43" x14ac:dyDescent="0.3">
      <c r="A1270" s="1">
        <v>41676</v>
      </c>
      <c r="B1270" s="2">
        <v>2.3E-3</v>
      </c>
      <c r="C1270" s="2">
        <v>-2.9999999999999997E-4</v>
      </c>
      <c r="D1270" s="2">
        <v>-2.5999999999999999E-3</v>
      </c>
      <c r="E1270" s="2">
        <v>2.3999999999999998E-3</v>
      </c>
      <c r="F1270">
        <f t="shared" si="56"/>
        <v>2</v>
      </c>
      <c r="G1270">
        <f t="shared" si="57"/>
        <v>2014</v>
      </c>
      <c r="L1270" s="4">
        <f>IF(OR(F1269=1, F1269=3, F1269=4, F1269=5, F1269=6,F1269=9,F1269=10,F1269=11), B1269-C1269, IF(OR(F1269=2, F1269=7,F1269=8,F1269=12), C1269-B1269, ""))</f>
        <v>-7.000000000000001E-4</v>
      </c>
      <c r="M1270" s="4">
        <v>1.9771573155579984E-3</v>
      </c>
      <c r="R1270" s="4">
        <f>IF(OR(F1269=1, F1269=4, F1269=9,F1269=10,F1269=11), D1269-B1269, IF(OR(F1269=2,F1269=3,F1269=5,F1269=6, F1269=7,F1269=8,F1269=12), B1269-D1269, ""))</f>
        <v>-4.0000000000000018E-4</v>
      </c>
      <c r="S1270" s="4">
        <v>5.6584067690292278E-3</v>
      </c>
      <c r="X1270" s="2">
        <f>IF(OR(F1269=1, F1269=3, F1269=4, F1269=5,F1269=9,F1269=10,F1269=11), B1269-E1269, IF(OR(F1269=2, F1269=6, F1269=7,F1269=8,F1269=12), E1269-B1269, ""))</f>
        <v>-3.5000000000000001E-3</v>
      </c>
      <c r="Y1270" s="4">
        <v>2.1305992603381915E-3</v>
      </c>
      <c r="AD1270" s="4">
        <f>IF(OR(F1269=1, F1269=3, F1269=4, F1269=5,F1269=9,F1269=10,F1269=11), D1269-C1269, IF(OR(F1269=2, F1269=6, F1269=7,F1269=8,F1269=12), C1269-D1269, ""))</f>
        <v>-1.1000000000000003E-3</v>
      </c>
      <c r="AE1270" s="4">
        <v>7.6355640845872262E-3</v>
      </c>
      <c r="AJ1270" s="4">
        <f>IF(OR(F1269=1,F1269=2, F1269=3,F1269=9,F1269=11,F1269=12), C1269-E1269, IF(OR( F1269=4, F1269=5,F1269=6, F1269=7,F1269=8,F1269=10), E1269-C1269, ""))</f>
        <v>2.8E-3</v>
      </c>
      <c r="AK1270" s="4">
        <v>-1.5344194478019314E-4</v>
      </c>
      <c r="AP1270" s="4">
        <f>IF(OR(F1269=1, F1269=3,F1269=4, F1269=5,F1269=9,F1269=10,F1269=11), D1269-E1269, IF(OR(F1269=2,F1269=6, F1269=7,F1269=8,F1269=12), E1269-D1269, ""))</f>
        <v>-3.9000000000000003E-3</v>
      </c>
      <c r="AQ1270" s="4">
        <v>7.7890060293674193E-3</v>
      </c>
    </row>
    <row r="1271" spans="1:43" x14ac:dyDescent="0.3">
      <c r="A1271" s="1">
        <v>41677</v>
      </c>
      <c r="B1271" s="2">
        <v>4.4999999999999997E-3</v>
      </c>
      <c r="C1271" s="2">
        <v>3.3999999999999998E-3</v>
      </c>
      <c r="D1271" s="2">
        <v>5.7000000000000002E-3</v>
      </c>
      <c r="E1271" s="2">
        <v>2.5000000000000001E-3</v>
      </c>
      <c r="F1271">
        <f t="shared" si="56"/>
        <v>2</v>
      </c>
      <c r="G1271">
        <f t="shared" si="57"/>
        <v>2014</v>
      </c>
      <c r="L1271" s="4">
        <f>IF(OR(F1270=1, F1270=3, F1270=4, F1270=5, F1270=6,F1270=9,F1270=10,F1270=11), B1270-C1270, IF(OR(F1270=2, F1270=7,F1270=8,F1270=12), C1270-B1270, ""))</f>
        <v>-2.5999999999999999E-3</v>
      </c>
      <c r="M1271" s="4">
        <v>1.8751549972456814E-3</v>
      </c>
      <c r="R1271" s="4">
        <f>IF(OR(F1270=1, F1270=4, F1270=9,F1270=10,F1270=11), D1270-B1270, IF(OR(F1270=2,F1270=3,F1270=5,F1270=6, F1270=7,F1270=8,F1270=12), B1270-D1270, ""))</f>
        <v>4.8999999999999998E-3</v>
      </c>
      <c r="S1271" s="4">
        <v>-2.4622561861860877E-3</v>
      </c>
      <c r="X1271" s="2">
        <f>IF(OR(F1270=1, F1270=3, F1270=4, F1270=5,F1270=9,F1270=10,F1270=11), B1270-E1270, IF(OR(F1270=2, F1270=6, F1270=7,F1270=8,F1270=12), E1270-B1270, ""))</f>
        <v>9.9999999999999829E-5</v>
      </c>
      <c r="Y1271" s="4">
        <v>2.5625933867659345E-3</v>
      </c>
      <c r="AD1271" s="4">
        <f>IF(OR(F1270=1, F1270=3, F1270=4, F1270=5,F1270=9,F1270=10,F1270=11), D1270-C1270, IF(OR(F1270=2, F1270=6, F1270=7,F1270=8,F1270=12), C1270-D1270, ""))</f>
        <v>2.3E-3</v>
      </c>
      <c r="AE1271" s="4">
        <v>-5.8710118894040632E-4</v>
      </c>
      <c r="AJ1271" s="4">
        <f>IF(OR(F1270=1,F1270=2, F1270=3,F1270=9,F1270=11,F1270=12), C1270-E1270, IF(OR( F1270=4, F1270=5,F1270=6, F1270=7,F1270=8,F1270=10), E1270-C1270, ""))</f>
        <v>-2.6999999999999997E-3</v>
      </c>
      <c r="AK1271" s="4">
        <v>-6.8743838952025314E-4</v>
      </c>
      <c r="AP1271" s="4">
        <f>IF(OR(F1270=1, F1270=3,F1270=4, F1270=5,F1270=9,F1270=10,F1270=11), D1270-E1270, IF(OR(F1270=2,F1270=6, F1270=7,F1270=8,F1270=12), E1270-D1270, ""))</f>
        <v>4.9999999999999992E-3</v>
      </c>
      <c r="AQ1271" s="4">
        <v>1.0033720057984682E-4</v>
      </c>
    </row>
    <row r="1272" spans="1:43" x14ac:dyDescent="0.3">
      <c r="A1272" s="1">
        <v>41680</v>
      </c>
      <c r="B1272" s="2">
        <v>-1.6000000000000001E-3</v>
      </c>
      <c r="C1272" s="2">
        <v>-8.5000000000000006E-3</v>
      </c>
      <c r="D1272" s="2">
        <v>-4.7999999999999996E-3</v>
      </c>
      <c r="E1272" s="2">
        <v>3.2000000000000002E-3</v>
      </c>
      <c r="F1272">
        <f t="shared" si="56"/>
        <v>2</v>
      </c>
      <c r="G1272">
        <f t="shared" si="57"/>
        <v>2014</v>
      </c>
      <c r="L1272" s="4">
        <f>IF(OR(F1271=1, F1271=3, F1271=4, F1271=5, F1271=6,F1271=9,F1271=10,F1271=11), B1271-C1271, IF(OR(F1271=2, F1271=7,F1271=8,F1271=12), C1271-B1271, ""))</f>
        <v>-1.0999999999999998E-3</v>
      </c>
      <c r="M1272" s="4">
        <v>-6.1427700424948736E-4</v>
      </c>
      <c r="R1272" s="4">
        <f>IF(OR(F1271=1, F1271=4, F1271=9,F1271=10,F1271=11), D1271-B1271, IF(OR(F1271=2,F1271=3,F1271=5,F1271=6, F1271=7,F1271=8,F1271=12), B1271-D1271, ""))</f>
        <v>-1.2000000000000005E-3</v>
      </c>
      <c r="S1272" s="4">
        <v>4.2083092946593181E-5</v>
      </c>
      <c r="X1272" s="2">
        <f>IF(OR(F1271=1, F1271=3, F1271=4, F1271=5,F1271=9,F1271=10,F1271=11), B1271-E1271, IF(OR(F1271=2, F1271=6, F1271=7,F1271=8,F1271=12), E1271-B1271, ""))</f>
        <v>-1.9999999999999996E-3</v>
      </c>
      <c r="Y1272" s="4">
        <v>-1.1855168255264217E-4</v>
      </c>
      <c r="AD1272" s="4">
        <f>IF(OR(F1271=1, F1271=3, F1271=4, F1271=5,F1271=9,F1271=10,F1271=11), D1271-C1271, IF(OR(F1271=2, F1271=6, F1271=7,F1271=8,F1271=12), C1271-D1271, ""))</f>
        <v>-2.3000000000000004E-3</v>
      </c>
      <c r="AE1272" s="4">
        <v>-5.7219391130289418E-4</v>
      </c>
      <c r="AJ1272" s="4">
        <f>IF(OR(F1271=1,F1271=2, F1271=3,F1271=9,F1271=11,F1271=12), C1271-E1271, IF(OR( F1271=4, F1271=5,F1271=6, F1271=7,F1271=8,F1271=10), E1271-C1271, ""))</f>
        <v>8.9999999999999976E-4</v>
      </c>
      <c r="AK1272" s="4">
        <v>-4.9572532169684519E-4</v>
      </c>
      <c r="AP1272" s="4">
        <f>IF(OR(F1271=1, F1271=3,F1271=4, F1271=5,F1271=9,F1271=10,F1271=11), D1271-E1271, IF(OR(F1271=2,F1271=6, F1271=7,F1271=8,F1271=12), E1271-D1271, ""))</f>
        <v>-3.2000000000000002E-3</v>
      </c>
      <c r="AQ1272" s="4">
        <v>-7.6468589606048989E-5</v>
      </c>
    </row>
    <row r="1273" spans="1:43" x14ac:dyDescent="0.3">
      <c r="A1273" s="1">
        <v>41681</v>
      </c>
      <c r="B1273" s="2">
        <v>1.5E-3</v>
      </c>
      <c r="C1273" s="2">
        <v>5.3E-3</v>
      </c>
      <c r="D1273" s="2">
        <v>3.0999999999999999E-3</v>
      </c>
      <c r="E1273" s="2">
        <v>-2.0999999999999999E-3</v>
      </c>
      <c r="F1273">
        <f t="shared" si="56"/>
        <v>2</v>
      </c>
      <c r="G1273">
        <f t="shared" si="57"/>
        <v>2014</v>
      </c>
      <c r="L1273" s="4">
        <f>IF(OR(F1272=1, F1272=3, F1272=4, F1272=5, F1272=6,F1272=9,F1272=10,F1272=11), B1272-C1272, IF(OR(F1272=2, F1272=7,F1272=8,F1272=12), C1272-B1272, ""))</f>
        <v>-6.9000000000000008E-3</v>
      </c>
      <c r="M1273" s="4">
        <v>-2.9636040876356452E-3</v>
      </c>
      <c r="R1273" s="4">
        <f>IF(OR(F1272=1, F1272=4, F1272=9,F1272=10,F1272=11), D1272-B1272, IF(OR(F1272=2,F1272=3,F1272=5,F1272=6, F1272=7,F1272=8,F1272=12), B1272-D1272, ""))</f>
        <v>3.1999999999999997E-3</v>
      </c>
      <c r="S1273" s="4">
        <v>5.0663641204270471E-3</v>
      </c>
      <c r="X1273" s="2">
        <f>IF(OR(F1272=1, F1272=3, F1272=4, F1272=5,F1272=9,F1272=10,F1272=11), B1272-E1272, IF(OR(F1272=2, F1272=6, F1272=7,F1272=8,F1272=12), E1272-B1272, ""))</f>
        <v>4.8000000000000004E-3</v>
      </c>
      <c r="Y1273" s="4">
        <v>-3.6060762179661292E-3</v>
      </c>
      <c r="AD1273" s="4">
        <f>IF(OR(F1272=1, F1272=3, F1272=4, F1272=5,F1272=9,F1272=10,F1272=11), D1272-C1272, IF(OR(F1272=2, F1272=6, F1272=7,F1272=8,F1272=12), C1272-D1272, ""))</f>
        <v>-3.700000000000001E-3</v>
      </c>
      <c r="AE1273" s="4">
        <v>2.1027600327914019E-3</v>
      </c>
      <c r="AJ1273" s="4">
        <f>IF(OR(F1272=1,F1272=2, F1272=3,F1272=9,F1272=11,F1272=12), C1272-E1272, IF(OR( F1272=4, F1272=5,F1272=6, F1272=7,F1272=8,F1272=10), E1272-C1272, ""))</f>
        <v>-1.17E-2</v>
      </c>
      <c r="AK1273" s="4">
        <v>6.4247213033048409E-4</v>
      </c>
      <c r="AP1273" s="4">
        <f>IF(OR(F1272=1, F1272=3,F1272=4, F1272=5,F1272=9,F1272=10,F1272=11), D1272-E1272, IF(OR(F1272=2,F1272=6, F1272=7,F1272=8,F1272=12), E1272-D1272, ""))</f>
        <v>8.0000000000000002E-3</v>
      </c>
      <c r="AQ1273" s="4">
        <v>1.4602879024609178E-3</v>
      </c>
    </row>
    <row r="1274" spans="1:43" x14ac:dyDescent="0.3">
      <c r="A1274" s="1">
        <v>41682</v>
      </c>
      <c r="B1274" s="2">
        <v>3.5000000000000001E-3</v>
      </c>
      <c r="C1274" s="2">
        <v>1.12E-2</v>
      </c>
      <c r="D1274" s="2">
        <v>1.01E-2</v>
      </c>
      <c r="E1274" s="2">
        <v>1.4E-3</v>
      </c>
      <c r="F1274">
        <f t="shared" si="56"/>
        <v>2</v>
      </c>
      <c r="G1274">
        <f t="shared" si="57"/>
        <v>2014</v>
      </c>
      <c r="L1274" s="4">
        <f>IF(OR(F1273=1, F1273=3, F1273=4, F1273=5, F1273=6,F1273=9,F1273=10,F1273=11), B1273-C1273, IF(OR(F1273=2, F1273=7,F1273=8,F1273=12), C1273-B1273, ""))</f>
        <v>3.8E-3</v>
      </c>
      <c r="M1274" s="4">
        <v>-3.0363646864329579E-3</v>
      </c>
      <c r="R1274" s="4">
        <f>IF(OR(F1273=1, F1273=4, F1273=9,F1273=10,F1273=11), D1273-B1273, IF(OR(F1273=2,F1273=3,F1273=5,F1273=6, F1273=7,F1273=8,F1273=12), B1273-D1273, ""))</f>
        <v>-1.5999999999999999E-3</v>
      </c>
      <c r="S1274" s="4">
        <v>-4.0723418929921647E-3</v>
      </c>
      <c r="X1274" s="2">
        <f>IF(OR(F1273=1, F1273=3, F1273=4, F1273=5,F1273=9,F1273=10,F1273=11), B1273-E1273, IF(OR(F1273=2, F1273=6, F1273=7,F1273=8,F1273=12), E1273-B1273, ""))</f>
        <v>-3.5999999999999999E-3</v>
      </c>
      <c r="Y1274" s="4">
        <v>-3.0208111215162185E-3</v>
      </c>
      <c r="AD1274" s="4">
        <f>IF(OR(F1273=1, F1273=3, F1273=4, F1273=5,F1273=9,F1273=10,F1273=11), D1273-C1273, IF(OR(F1273=2, F1273=6, F1273=7,F1273=8,F1273=12), C1273-D1273, ""))</f>
        <v>2.2000000000000001E-3</v>
      </c>
      <c r="AE1274" s="4">
        <v>-7.1087065794251227E-3</v>
      </c>
      <c r="AJ1274" s="4">
        <f>IF(OR(F1273=1,F1273=2, F1273=3,F1273=9,F1273=11,F1273=12), C1273-E1273, IF(OR( F1273=4, F1273=5,F1273=6, F1273=7,F1273=8,F1273=10), E1273-C1273, ""))</f>
        <v>7.4000000000000003E-3</v>
      </c>
      <c r="AK1274" s="4">
        <v>-1.5553564916739437E-5</v>
      </c>
      <c r="AP1274" s="4">
        <f>IF(OR(F1273=1, F1273=3,F1273=4, F1273=5,F1273=9,F1273=10,F1273=11), D1273-E1273, IF(OR(F1273=2,F1273=6, F1273=7,F1273=8,F1273=12), E1273-D1273, ""))</f>
        <v>-5.1999999999999998E-3</v>
      </c>
      <c r="AQ1274" s="4">
        <v>-7.0931530145083837E-3</v>
      </c>
    </row>
    <row r="1275" spans="1:43" x14ac:dyDescent="0.3">
      <c r="A1275" s="1">
        <v>41683</v>
      </c>
      <c r="B1275" s="2">
        <v>-1.3599999999999999E-2</v>
      </c>
      <c r="C1275" s="2">
        <v>-2.0299999999999999E-2</v>
      </c>
      <c r="D1275" s="2">
        <v>-2.06E-2</v>
      </c>
      <c r="E1275" s="2">
        <v>4.1999999999999997E-3</v>
      </c>
      <c r="F1275">
        <f t="shared" si="56"/>
        <v>2</v>
      </c>
      <c r="G1275">
        <f t="shared" si="57"/>
        <v>2014</v>
      </c>
      <c r="L1275" s="4">
        <f>IF(OR(F1274=1, F1274=3, F1274=4, F1274=5, F1274=6,F1274=9,F1274=10,F1274=11), B1274-C1274, IF(OR(F1274=2, F1274=7,F1274=8,F1274=12), C1274-B1274, ""))</f>
        <v>7.7000000000000002E-3</v>
      </c>
      <c r="M1275" s="4">
        <v>-1.549595175093621E-3</v>
      </c>
      <c r="R1275" s="4">
        <f>IF(OR(F1274=1, F1274=4, F1274=9,F1274=10,F1274=11), D1274-B1274, IF(OR(F1274=2,F1274=3,F1274=5,F1274=6, F1274=7,F1274=8,F1274=12), B1274-D1274, ""))</f>
        <v>-6.6E-3</v>
      </c>
      <c r="S1275" s="4">
        <v>-3.5014069261731055E-3</v>
      </c>
      <c r="X1275" s="2">
        <f>IF(OR(F1274=1, F1274=3, F1274=4, F1274=5,F1274=9,F1274=10,F1274=11), B1274-E1274, IF(OR(F1274=2, F1274=6, F1274=7,F1274=8,F1274=12), E1274-B1274, ""))</f>
        <v>-2.1000000000000003E-3</v>
      </c>
      <c r="Y1275" s="4">
        <v>-3.3458509448127532E-4</v>
      </c>
      <c r="AD1275" s="4">
        <f>IF(OR(F1274=1, F1274=3, F1274=4, F1274=5,F1274=9,F1274=10,F1274=11), D1274-C1274, IF(OR(F1274=2, F1274=6, F1274=7,F1274=8,F1274=12), C1274-D1274, ""))</f>
        <v>1.1000000000000003E-3</v>
      </c>
      <c r="AE1275" s="4">
        <v>-5.0510021012667265E-3</v>
      </c>
      <c r="AJ1275" s="4">
        <f>IF(OR(F1274=1,F1274=2, F1274=3,F1274=9,F1274=11,F1274=12), C1274-E1274, IF(OR( F1274=4, F1274=5,F1274=6, F1274=7,F1274=8,F1274=10), E1274-C1274, ""))</f>
        <v>9.7999999999999997E-3</v>
      </c>
      <c r="AK1275" s="4">
        <v>-1.2150100806123457E-3</v>
      </c>
      <c r="AP1275" s="4">
        <f>IF(OR(F1274=1, F1274=3,F1274=4, F1274=5,F1274=9,F1274=10,F1274=11), D1274-E1274, IF(OR(F1274=2,F1274=6, F1274=7,F1274=8,F1274=12), E1274-D1274, ""))</f>
        <v>-8.6999999999999994E-3</v>
      </c>
      <c r="AQ1275" s="4">
        <v>-3.8359920206543809E-3</v>
      </c>
    </row>
    <row r="1276" spans="1:43" x14ac:dyDescent="0.3">
      <c r="A1276" s="1">
        <v>41684</v>
      </c>
      <c r="B1276" s="2">
        <v>7.9000000000000008E-3</v>
      </c>
      <c r="C1276" s="2">
        <v>5.1000000000000004E-3</v>
      </c>
      <c r="D1276" s="2">
        <v>6.7000000000000002E-3</v>
      </c>
      <c r="E1276" s="2">
        <v>-1.2500000000000001E-2</v>
      </c>
      <c r="F1276">
        <f t="shared" si="56"/>
        <v>2</v>
      </c>
      <c r="G1276">
        <f t="shared" si="57"/>
        <v>2014</v>
      </c>
      <c r="L1276" s="4">
        <f>IF(OR(F1275=1, F1275=3, F1275=4, F1275=5, F1275=6,F1275=9,F1275=10,F1275=11), B1275-C1275, IF(OR(F1275=2, F1275=7,F1275=8,F1275=12), C1275-B1275, ""))</f>
        <v>-6.6999999999999994E-3</v>
      </c>
      <c r="M1276" s="4">
        <v>-2.6593447517708354E-3</v>
      </c>
      <c r="R1276" s="4">
        <f>IF(OR(F1275=1, F1275=4, F1275=9,F1275=10,F1275=11), D1275-B1275, IF(OR(F1275=2,F1275=3,F1275=5,F1275=6, F1275=7,F1275=8,F1275=12), B1275-D1275, ""))</f>
        <v>7.000000000000001E-3</v>
      </c>
      <c r="S1276" s="4">
        <v>7.3199679734614164E-4</v>
      </c>
      <c r="X1276" s="2">
        <f>IF(OR(F1275=1, F1275=3, F1275=4, F1275=5,F1275=9,F1275=10,F1275=11), B1275-E1275, IF(OR(F1275=2, F1275=6, F1275=7,F1275=8,F1275=12), E1275-B1275, ""))</f>
        <v>1.78E-2</v>
      </c>
      <c r="Y1276" s="4">
        <v>-2.0287830371813944E-3</v>
      </c>
      <c r="AD1276" s="4">
        <f>IF(OR(F1275=1, F1275=3, F1275=4, F1275=5,F1275=9,F1275=10,F1275=11), D1275-C1275, IF(OR(F1275=2, F1275=6, F1275=7,F1275=8,F1275=12), C1275-D1275, ""))</f>
        <v>3.0000000000000165E-4</v>
      </c>
      <c r="AE1276" s="4">
        <v>-1.9273479544246936E-3</v>
      </c>
      <c r="AJ1276" s="4">
        <f>IF(OR(F1275=1,F1275=2, F1275=3,F1275=9,F1275=11,F1275=12), C1275-E1275, IF(OR( F1275=4, F1275=5,F1275=6, F1275=7,F1275=8,F1275=10), E1275-C1275, ""))</f>
        <v>-2.4499999999999997E-2</v>
      </c>
      <c r="AK1276" s="4">
        <v>-6.3056171458944097E-4</v>
      </c>
      <c r="AP1276" s="4">
        <f>IF(OR(F1275=1, F1275=3,F1275=4, F1275=5,F1275=9,F1275=10,F1275=11), D1275-E1275, IF(OR(F1275=2,F1275=6, F1275=7,F1275=8,F1275=12), E1275-D1275, ""))</f>
        <v>2.4799999999999999E-2</v>
      </c>
      <c r="AQ1276" s="4">
        <v>-1.2967862398352526E-3</v>
      </c>
    </row>
    <row r="1277" spans="1:43" x14ac:dyDescent="0.3">
      <c r="A1277" s="1">
        <v>41687</v>
      </c>
      <c r="B1277" s="2">
        <v>4.1000000000000003E-3</v>
      </c>
      <c r="C1277" s="2">
        <v>1.2E-2</v>
      </c>
      <c r="D1277" s="2">
        <v>1.2E-2</v>
      </c>
      <c r="E1277" s="2">
        <v>8.6E-3</v>
      </c>
      <c r="F1277">
        <f t="shared" si="56"/>
        <v>2</v>
      </c>
      <c r="G1277">
        <f t="shared" si="57"/>
        <v>2014</v>
      </c>
      <c r="L1277" s="4">
        <f>IF(OR(F1276=1, F1276=3, F1276=4, F1276=5, F1276=6,F1276=9,F1276=10,F1276=11), B1276-C1276, IF(OR(F1276=2, F1276=7,F1276=8,F1276=12), C1276-B1276, ""))</f>
        <v>-2.8000000000000004E-3</v>
      </c>
      <c r="M1277" s="4">
        <v>-2.8040795721155018E-3</v>
      </c>
      <c r="R1277" s="4">
        <f>IF(OR(F1276=1, F1276=4, F1276=9,F1276=10,F1276=11), D1276-B1276, IF(OR(F1276=2,F1276=3,F1276=5,F1276=6, F1276=7,F1276=8,F1276=12), B1276-D1276, ""))</f>
        <v>1.2000000000000005E-3</v>
      </c>
      <c r="S1277" s="4">
        <v>-3.1810111868885429E-3</v>
      </c>
      <c r="X1277" s="2">
        <f>IF(OR(F1276=1, F1276=3, F1276=4, F1276=5,F1276=9,F1276=10,F1276=11), B1276-E1276, IF(OR(F1276=2, F1276=6, F1276=7,F1276=8,F1276=12), E1276-B1276, ""))</f>
        <v>-2.0400000000000001E-2</v>
      </c>
      <c r="Y1277" s="4">
        <v>-2.4211794663861926E-3</v>
      </c>
      <c r="AD1277" s="4">
        <f>IF(OR(F1276=1, F1276=3, F1276=4, F1276=5,F1276=9,F1276=10,F1276=11), D1276-C1276, IF(OR(F1276=2, F1276=6, F1276=7,F1276=8,F1276=12), C1276-D1276, ""))</f>
        <v>-1.5999999999999999E-3</v>
      </c>
      <c r="AE1277" s="4">
        <v>-5.9850907590040447E-3</v>
      </c>
      <c r="AJ1277" s="4">
        <f>IF(OR(F1276=1,F1276=2, F1276=3,F1276=9,F1276=11,F1276=12), C1276-E1276, IF(OR( F1276=4, F1276=5,F1276=6, F1276=7,F1276=8,F1276=10), E1276-C1276, ""))</f>
        <v>1.7600000000000001E-2</v>
      </c>
      <c r="AK1277" s="4">
        <v>-3.8290010572930924E-4</v>
      </c>
      <c r="AP1277" s="4">
        <f>IF(OR(F1276=1, F1276=3,F1276=4, F1276=5,F1276=9,F1276=10,F1276=11), D1276-E1276, IF(OR(F1276=2,F1276=6, F1276=7,F1276=8,F1276=12), E1276-D1276, ""))</f>
        <v>-1.9200000000000002E-2</v>
      </c>
      <c r="AQ1277" s="4">
        <v>-5.6021906532747355E-3</v>
      </c>
    </row>
    <row r="1278" spans="1:43" x14ac:dyDescent="0.3">
      <c r="A1278" s="1">
        <v>41688</v>
      </c>
      <c r="B1278" s="2">
        <v>8.8999999999999999E-3</v>
      </c>
      <c r="C1278" s="2">
        <v>2.53E-2</v>
      </c>
      <c r="D1278" s="2">
        <v>2.41E-2</v>
      </c>
      <c r="E1278" s="2">
        <v>4.7999999999999996E-3</v>
      </c>
      <c r="F1278">
        <f t="shared" si="56"/>
        <v>2</v>
      </c>
      <c r="G1278">
        <f t="shared" si="57"/>
        <v>2014</v>
      </c>
      <c r="L1278" s="4">
        <f>IF(OR(F1277=1, F1277=3, F1277=4, F1277=5, F1277=6,F1277=9,F1277=10,F1277=11), B1277-C1277, IF(OR(F1277=2, F1277=7,F1277=8,F1277=12), C1277-B1277, ""))</f>
        <v>7.9000000000000008E-3</v>
      </c>
      <c r="M1278" s="4">
        <v>-5.5857286965133209E-4</v>
      </c>
      <c r="R1278" s="4">
        <f>IF(OR(F1277=1, F1277=4, F1277=9,F1277=10,F1277=11), D1277-B1277, IF(OR(F1277=2,F1277=3,F1277=5,F1277=6, F1277=7,F1277=8,F1277=12), B1277-D1277, ""))</f>
        <v>-7.9000000000000008E-3</v>
      </c>
      <c r="S1278" s="4">
        <v>6.4276433506671752E-4</v>
      </c>
      <c r="X1278" s="2">
        <f>IF(OR(F1277=1, F1277=3, F1277=4, F1277=5,F1277=9,F1277=10,F1277=11), B1277-E1277, IF(OR(F1277=2, F1277=6, F1277=7,F1277=8,F1277=12), E1277-B1277, ""))</f>
        <v>4.4999999999999997E-3</v>
      </c>
      <c r="Y1278" s="4">
        <v>-2.806855105137924E-4</v>
      </c>
      <c r="AD1278" s="4">
        <f>IF(OR(F1277=1, F1277=3, F1277=4, F1277=5,F1277=9,F1277=10,F1277=11), D1277-C1277, IF(OR(F1277=2, F1277=6, F1277=7,F1277=8,F1277=12), C1277-D1277, ""))</f>
        <v>0</v>
      </c>
      <c r="AE1278" s="4">
        <v>8.4191465415385438E-5</v>
      </c>
      <c r="AJ1278" s="4">
        <f>IF(OR(F1277=1,F1277=2, F1277=3,F1277=9,F1277=11,F1277=12), C1277-E1277, IF(OR( F1277=4, F1277=5,F1277=6, F1277=7,F1277=8,F1277=10), E1277-C1277, ""))</f>
        <v>3.4000000000000002E-3</v>
      </c>
      <c r="AK1278" s="4">
        <v>-2.7788735913753968E-4</v>
      </c>
      <c r="AP1278" s="4">
        <f>IF(OR(F1277=1, F1277=3,F1277=4, F1277=5,F1277=9,F1277=10,F1277=11), D1277-E1277, IF(OR(F1277=2,F1277=6, F1277=7,F1277=8,F1277=12), E1277-D1277, ""))</f>
        <v>-3.4000000000000002E-3</v>
      </c>
      <c r="AQ1278" s="4">
        <v>3.6207882455292512E-4</v>
      </c>
    </row>
    <row r="1279" spans="1:43" x14ac:dyDescent="0.3">
      <c r="A1279" s="1">
        <v>41689</v>
      </c>
      <c r="B1279" s="2">
        <v>4.1999999999999997E-3</v>
      </c>
      <c r="C1279" s="2">
        <v>3.0999999999999999E-3</v>
      </c>
      <c r="D1279" s="2">
        <v>3.3E-3</v>
      </c>
      <c r="E1279" s="2">
        <v>8.3000000000000001E-3</v>
      </c>
      <c r="F1279">
        <f t="shared" si="56"/>
        <v>2</v>
      </c>
      <c r="G1279">
        <f t="shared" si="57"/>
        <v>2014</v>
      </c>
      <c r="L1279" s="4">
        <f>IF(OR(F1278=1, F1278=3, F1278=4, F1278=5, F1278=6,F1278=9,F1278=10,F1278=11), B1278-C1278, IF(OR(F1278=2, F1278=7,F1278=8,F1278=12), C1278-B1278, ""))</f>
        <v>1.6399999999999998E-2</v>
      </c>
      <c r="M1279" s="4">
        <v>1.2042711451434665E-3</v>
      </c>
      <c r="R1279" s="4">
        <f>IF(OR(F1278=1, F1278=4, F1278=9,F1278=10,F1278=11), D1278-B1278, IF(OR(F1278=2,F1278=3,F1278=5,F1278=6, F1278=7,F1278=8,F1278=12), B1278-D1278, ""))</f>
        <v>-1.52E-2</v>
      </c>
      <c r="S1279" s="4">
        <v>-3.8534186149137561E-3</v>
      </c>
      <c r="X1279" s="2">
        <f>IF(OR(F1278=1, F1278=3, F1278=4, F1278=5,F1278=9,F1278=10,F1278=11), B1278-E1278, IF(OR(F1278=2, F1278=6, F1278=7,F1278=8,F1278=12), E1278-B1278, ""))</f>
        <v>-4.1000000000000003E-3</v>
      </c>
      <c r="Y1279" s="4">
        <v>1.8594061331978773E-3</v>
      </c>
      <c r="AD1279" s="4">
        <f>IF(OR(F1278=1, F1278=3, F1278=4, F1278=5,F1278=9,F1278=10,F1278=11), D1278-C1278, IF(OR(F1278=2, F1278=6, F1278=7,F1278=8,F1278=12), C1278-D1278, ""))</f>
        <v>1.1999999999999997E-3</v>
      </c>
      <c r="AE1279" s="4">
        <v>-2.6491474697702896E-3</v>
      </c>
      <c r="AJ1279" s="4">
        <f>IF(OR(F1278=1,F1278=2, F1278=3,F1278=9,F1278=11,F1278=12), C1278-E1278, IF(OR( F1278=4, F1278=5,F1278=6, F1278=7,F1278=8,F1278=10), E1278-C1278, ""))</f>
        <v>2.0500000000000001E-2</v>
      </c>
      <c r="AK1279" s="4">
        <v>-6.5513498805441078E-4</v>
      </c>
      <c r="AP1279" s="4">
        <f>IF(OR(F1278=1, F1278=3,F1278=4, F1278=5,F1278=9,F1278=10,F1278=11), D1278-E1278, IF(OR(F1278=2,F1278=6, F1278=7,F1278=8,F1278=12), E1278-D1278, ""))</f>
        <v>-1.9300000000000001E-2</v>
      </c>
      <c r="AQ1279" s="4">
        <v>-1.9940124817158789E-3</v>
      </c>
    </row>
    <row r="1280" spans="1:43" x14ac:dyDescent="0.3">
      <c r="A1280" s="1">
        <v>41690</v>
      </c>
      <c r="B1280" s="2">
        <v>-0.01</v>
      </c>
      <c r="C1280" s="2">
        <v>-1.55E-2</v>
      </c>
      <c r="D1280" s="2">
        <v>-1.7100000000000001E-2</v>
      </c>
      <c r="E1280" s="2">
        <v>4.3E-3</v>
      </c>
      <c r="F1280">
        <f t="shared" si="56"/>
        <v>2</v>
      </c>
      <c r="G1280">
        <f t="shared" si="57"/>
        <v>2014</v>
      </c>
      <c r="L1280" s="4">
        <f>IF(OR(F1279=1, F1279=3, F1279=4, F1279=5, F1279=6,F1279=9,F1279=10,F1279=11), B1279-C1279, IF(OR(F1279=2, F1279=7,F1279=8,F1279=12), C1279-B1279, ""))</f>
        <v>-1.0999999999999998E-3</v>
      </c>
      <c r="M1280" s="4">
        <v>2.7241009369176907E-3</v>
      </c>
      <c r="R1280" s="4">
        <f>IF(OR(F1279=1, F1279=4, F1279=9,F1279=10,F1279=11), D1279-B1279, IF(OR(F1279=2,F1279=3,F1279=5,F1279=6, F1279=7,F1279=8,F1279=12), B1279-D1279, ""))</f>
        <v>8.9999999999999976E-4</v>
      </c>
      <c r="S1280" s="4">
        <v>6.1278913455431131E-3</v>
      </c>
      <c r="X1280" s="2">
        <f>IF(OR(F1279=1, F1279=3, F1279=4, F1279=5,F1279=9,F1279=10,F1279=11), B1279-E1279, IF(OR(F1279=2, F1279=6, F1279=7,F1279=8,F1279=12), E1279-B1279, ""))</f>
        <v>4.1000000000000003E-3</v>
      </c>
      <c r="Y1280" s="4">
        <v>5.6645996674502307E-4</v>
      </c>
      <c r="AD1280" s="4">
        <f>IF(OR(F1279=1, F1279=3, F1279=4, F1279=5,F1279=9,F1279=10,F1279=11), D1279-C1279, IF(OR(F1279=2, F1279=6, F1279=7,F1279=8,F1279=12), C1279-D1279, ""))</f>
        <v>-2.0000000000000009E-4</v>
      </c>
      <c r="AE1280" s="4">
        <v>-3.403790408625422E-3</v>
      </c>
      <c r="AJ1280" s="4">
        <f>IF(OR(F1279=1,F1279=2, F1279=3,F1279=9,F1279=11,F1279=12), C1279-E1279, IF(OR( F1279=4, F1279=5,F1279=6, F1279=7,F1279=8,F1279=10), E1279-C1279, ""))</f>
        <v>-5.1999999999999998E-3</v>
      </c>
      <c r="AK1280" s="4">
        <v>-2.1576409701726676E-3</v>
      </c>
      <c r="AP1280" s="4">
        <f>IF(OR(F1279=1, F1279=3,F1279=4, F1279=5,F1279=9,F1279=10,F1279=11), D1279-E1279, IF(OR(F1279=2,F1279=6, F1279=7,F1279=8,F1279=12), E1279-D1279, ""))</f>
        <v>5.0000000000000001E-3</v>
      </c>
      <c r="AQ1280" s="4">
        <v>-5.5614313787980896E-3</v>
      </c>
    </row>
    <row r="1281" spans="1:43" x14ac:dyDescent="0.3">
      <c r="A1281" s="1">
        <v>41691</v>
      </c>
      <c r="B1281" s="2">
        <v>1.0500000000000001E-2</v>
      </c>
      <c r="C1281" s="2">
        <v>1.1299999999999999E-2</v>
      </c>
      <c r="D1281" s="2">
        <v>1.21E-2</v>
      </c>
      <c r="E1281" s="2">
        <v>-8.9999999999999993E-3</v>
      </c>
      <c r="F1281">
        <f t="shared" si="56"/>
        <v>2</v>
      </c>
      <c r="G1281">
        <f t="shared" si="57"/>
        <v>2014</v>
      </c>
      <c r="L1281" s="4">
        <f>IF(OR(F1280=1, F1280=3, F1280=4, F1280=5, F1280=6,F1280=9,F1280=10,F1280=11), B1280-C1280, IF(OR(F1280=2, F1280=7,F1280=8,F1280=12), C1280-B1280, ""))</f>
        <v>-5.4999999999999997E-3</v>
      </c>
      <c r="M1281" s="4">
        <v>-6.7437003856479199E-3</v>
      </c>
      <c r="R1281" s="4">
        <f>IF(OR(F1280=1, F1280=4, F1280=9,F1280=10,F1280=11), D1280-B1280, IF(OR(F1280=2,F1280=3,F1280=5,F1280=6, F1280=7,F1280=8,F1280=12), B1280-D1280, ""))</f>
        <v>7.1000000000000004E-3</v>
      </c>
      <c r="S1281" s="4">
        <v>-2.1156567214720198E-3</v>
      </c>
      <c r="X1281" s="2">
        <f>IF(OR(F1280=1, F1280=3, F1280=4, F1280=5,F1280=9,F1280=10,F1280=11), B1280-E1280, IF(OR(F1280=2, F1280=6, F1280=7,F1280=8,F1280=12), E1280-B1280, ""))</f>
        <v>1.43E-2</v>
      </c>
      <c r="Y1281" s="4">
        <v>-3.9995321951518253E-3</v>
      </c>
      <c r="AD1281" s="4">
        <f>IF(OR(F1280=1, F1280=3, F1280=4, F1280=5,F1280=9,F1280=10,F1280=11), D1280-C1280, IF(OR(F1280=2, F1280=6, F1280=7,F1280=8,F1280=12), C1280-D1280, ""))</f>
        <v>1.6000000000000007E-3</v>
      </c>
      <c r="AE1281" s="4">
        <v>-4.6280436641759001E-3</v>
      </c>
      <c r="AJ1281" s="4">
        <f>IF(OR(F1280=1,F1280=2, F1280=3,F1280=9,F1280=11,F1280=12), C1280-E1280, IF(OR( F1280=4, F1280=5,F1280=6, F1280=7,F1280=8,F1280=10), E1280-C1280, ""))</f>
        <v>-1.9799999999999998E-2</v>
      </c>
      <c r="AK1281" s="4">
        <v>2.7441681904960945E-3</v>
      </c>
      <c r="AP1281" s="4">
        <f>IF(OR(F1280=1, F1280=3,F1280=4, F1280=5,F1280=9,F1280=10,F1280=11), D1280-E1280, IF(OR(F1280=2,F1280=6, F1280=7,F1280=8,F1280=12), E1280-D1280, ""))</f>
        <v>2.1400000000000002E-2</v>
      </c>
      <c r="AQ1281" s="4">
        <v>-1.8838754736798056E-3</v>
      </c>
    </row>
    <row r="1282" spans="1:43" x14ac:dyDescent="0.3">
      <c r="A1282" s="1">
        <v>41694</v>
      </c>
      <c r="B1282" s="2">
        <v>5.0000000000000001E-3</v>
      </c>
      <c r="C1282" s="2">
        <v>1.0800000000000001E-2</v>
      </c>
      <c r="D1282" s="2">
        <v>1.2200000000000001E-2</v>
      </c>
      <c r="E1282" s="2">
        <v>8.0000000000000002E-3</v>
      </c>
      <c r="F1282">
        <f t="shared" si="56"/>
        <v>2</v>
      </c>
      <c r="G1282">
        <f t="shared" si="57"/>
        <v>2014</v>
      </c>
      <c r="L1282" s="4">
        <f>IF(OR(F1281=1, F1281=3, F1281=4, F1281=5, F1281=6,F1281=9,F1281=10,F1281=11), B1281-C1281, IF(OR(F1281=2, F1281=7,F1281=8,F1281=12), C1281-B1281, ""))</f>
        <v>7.9999999999999863E-4</v>
      </c>
      <c r="M1282" s="4">
        <v>-1.0064799460981603E-2</v>
      </c>
      <c r="R1282" s="4">
        <f>IF(OR(F1281=1, F1281=4, F1281=9,F1281=10,F1281=11), D1281-B1281, IF(OR(F1281=2,F1281=3,F1281=5,F1281=6, F1281=7,F1281=8,F1281=12), B1281-D1281, ""))</f>
        <v>-1.599999999999999E-3</v>
      </c>
      <c r="S1282" s="4">
        <v>3.2452761773252708E-3</v>
      </c>
      <c r="X1282" s="2">
        <f>IF(OR(F1281=1, F1281=3, F1281=4, F1281=5,F1281=9,F1281=10,F1281=11), B1281-E1281, IF(OR(F1281=2, F1281=6, F1281=7,F1281=8,F1281=12), E1281-B1281, ""))</f>
        <v>-1.95E-2</v>
      </c>
      <c r="Y1282" s="4">
        <v>-9.1454312667052125E-3</v>
      </c>
      <c r="AD1282" s="4">
        <f>IF(OR(F1281=1, F1281=3, F1281=4, F1281=5,F1281=9,F1281=10,F1281=11), D1281-C1281, IF(OR(F1281=2, F1281=6, F1281=7,F1281=8,F1281=12), C1281-D1281, ""))</f>
        <v>-8.0000000000000036E-4</v>
      </c>
      <c r="AE1282" s="4">
        <v>-1.3310075638306874E-2</v>
      </c>
      <c r="AJ1282" s="4">
        <f>IF(OR(F1281=1,F1281=2, F1281=3,F1281=9,F1281=11,F1281=12), C1281-E1281, IF(OR( F1281=4, F1281=5,F1281=6, F1281=7,F1281=8,F1281=10), E1281-C1281, ""))</f>
        <v>2.0299999999999999E-2</v>
      </c>
      <c r="AK1282" s="4">
        <v>9.1936819427639125E-4</v>
      </c>
      <c r="AP1282" s="4">
        <f>IF(OR(F1281=1, F1281=3,F1281=4, F1281=5,F1281=9,F1281=10,F1281=11), D1281-E1281, IF(OR(F1281=2,F1281=6, F1281=7,F1281=8,F1281=12), E1281-D1281, ""))</f>
        <v>-2.1100000000000001E-2</v>
      </c>
      <c r="AQ1282" s="4">
        <v>-1.2390707444030483E-2</v>
      </c>
    </row>
    <row r="1283" spans="1:43" x14ac:dyDescent="0.3">
      <c r="A1283" s="1">
        <v>41695</v>
      </c>
      <c r="B1283" s="2">
        <v>2.3E-3</v>
      </c>
      <c r="C1283" s="2">
        <v>-2.9999999999999997E-4</v>
      </c>
      <c r="D1283" s="2">
        <v>-1.6000000000000001E-3</v>
      </c>
      <c r="E1283" s="2">
        <v>5.3E-3</v>
      </c>
      <c r="F1283">
        <f t="shared" ref="F1283:F1346" si="58">MONTH(A:A)</f>
        <v>2</v>
      </c>
      <c r="G1283">
        <f t="shared" ref="G1283:G1346" si="59">YEAR(A:A)</f>
        <v>2014</v>
      </c>
      <c r="L1283" s="4">
        <f>IF(OR(F1282=1, F1282=3, F1282=4, F1282=5, F1282=6,F1282=9,F1282=10,F1282=11), B1282-C1282, IF(OR(F1282=2, F1282=7,F1282=8,F1282=12), C1282-B1282, ""))</f>
        <v>5.8000000000000005E-3</v>
      </c>
      <c r="M1283" s="4">
        <v>8.6808676433077197E-4</v>
      </c>
      <c r="R1283" s="4">
        <f>IF(OR(F1282=1, F1282=4, F1282=9,F1282=10,F1282=11), D1282-B1282, IF(OR(F1282=2,F1282=3,F1282=5,F1282=6, F1282=7,F1282=8,F1282=12), B1282-D1282, ""))</f>
        <v>-7.2000000000000007E-3</v>
      </c>
      <c r="S1283" s="4">
        <v>-3.1735607307808375E-3</v>
      </c>
      <c r="X1283" s="2">
        <f>IF(OR(F1282=1, F1282=3, F1282=4, F1282=5,F1282=9,F1282=10,F1282=11), B1282-E1282, IF(OR(F1282=2, F1282=6, F1282=7,F1282=8,F1282=12), E1282-B1282, ""))</f>
        <v>3.0000000000000001E-3</v>
      </c>
      <c r="Y1283" s="4">
        <v>8.764103814151783E-4</v>
      </c>
      <c r="AD1283" s="4">
        <f>IF(OR(F1282=1, F1282=3, F1282=4, F1282=5,F1282=9,F1282=10,F1282=11), D1282-C1282, IF(OR(F1282=2, F1282=6, F1282=7,F1282=8,F1282=12), C1282-D1282, ""))</f>
        <v>-1.4000000000000002E-3</v>
      </c>
      <c r="AE1283" s="4">
        <v>4.0416474951116095E-3</v>
      </c>
      <c r="AJ1283" s="4">
        <f>IF(OR(F1282=1,F1282=2, F1282=3,F1282=9,F1282=11,F1282=12), C1282-E1282, IF(OR( F1282=4, F1282=5,F1282=6, F1282=7,F1282=8,F1282=10), E1282-C1282, ""))</f>
        <v>2.8000000000000004E-3</v>
      </c>
      <c r="AK1283" s="4">
        <v>8.3236170844063276E-6</v>
      </c>
      <c r="AP1283" s="4">
        <f>IF(OR(F1282=1, F1282=3,F1282=4, F1282=5,F1282=9,F1282=10,F1282=11), D1282-E1282, IF(OR(F1282=2,F1282=6, F1282=7,F1282=8,F1282=12), E1282-D1282, ""))</f>
        <v>-4.2000000000000006E-3</v>
      </c>
      <c r="AQ1283" s="4">
        <v>4.0499711121960158E-3</v>
      </c>
    </row>
    <row r="1284" spans="1:43" x14ac:dyDescent="0.3">
      <c r="A1284" s="1">
        <v>41696</v>
      </c>
      <c r="B1284" s="2">
        <v>6.1999999999999998E-3</v>
      </c>
      <c r="C1284" s="2">
        <v>6.7999999999999996E-3</v>
      </c>
      <c r="D1284" s="2">
        <v>6.0000000000000001E-3</v>
      </c>
      <c r="E1284" s="2">
        <v>2E-3</v>
      </c>
      <c r="F1284">
        <f t="shared" si="58"/>
        <v>2</v>
      </c>
      <c r="G1284">
        <f t="shared" si="59"/>
        <v>2014</v>
      </c>
      <c r="L1284" s="4">
        <f>IF(OR(F1283=1, F1283=3, F1283=4, F1283=5, F1283=6,F1283=9,F1283=10,F1283=11), B1283-C1283, IF(OR(F1283=2, F1283=7,F1283=8,F1283=12), C1283-B1283, ""))</f>
        <v>-2.5999999999999999E-3</v>
      </c>
      <c r="M1284" s="4">
        <v>-5.0229328382986639E-3</v>
      </c>
      <c r="R1284" s="4">
        <f>IF(OR(F1283=1, F1283=4, F1283=9,F1283=10,F1283=11), D1283-B1283, IF(OR(F1283=2,F1283=3,F1283=5,F1283=6, F1283=7,F1283=8,F1283=12), B1283-D1283, ""))</f>
        <v>3.8999999999999998E-3</v>
      </c>
      <c r="S1284" s="4">
        <v>5.3561819316002846E-3</v>
      </c>
      <c r="X1284" s="2">
        <f>IF(OR(F1283=1, F1283=3, F1283=4, F1283=5,F1283=9,F1283=10,F1283=11), B1283-E1283, IF(OR(F1283=2, F1283=6, F1283=7,F1283=8,F1283=12), E1283-B1283, ""))</f>
        <v>3.0000000000000001E-3</v>
      </c>
      <c r="Y1284" s="4">
        <v>-6.5916664487335672E-3</v>
      </c>
      <c r="AD1284" s="4">
        <f>IF(OR(F1283=1, F1283=3, F1283=4, F1283=5,F1283=9,F1283=10,F1283=11), D1283-C1283, IF(OR(F1283=2, F1283=6, F1283=7,F1283=8,F1283=12), C1283-D1283, ""))</f>
        <v>1.3000000000000002E-3</v>
      </c>
      <c r="AE1284" s="4">
        <v>-1.0379114769898948E-2</v>
      </c>
      <c r="AJ1284" s="4">
        <f>IF(OR(F1283=1,F1283=2, F1283=3,F1283=9,F1283=11,F1283=12), C1283-E1283, IF(OR( F1283=4, F1283=5,F1283=6, F1283=7,F1283=8,F1283=10), E1283-C1283, ""))</f>
        <v>-5.5999999999999999E-3</v>
      </c>
      <c r="AK1284" s="4">
        <v>-1.5687336104349033E-3</v>
      </c>
      <c r="AP1284" s="4">
        <f>IF(OR(F1283=1, F1283=3,F1283=4, F1283=5,F1283=9,F1283=10,F1283=11), D1283-E1283, IF(OR(F1283=2,F1283=6, F1283=7,F1283=8,F1283=12), E1283-D1283, ""))</f>
        <v>6.8999999999999999E-3</v>
      </c>
      <c r="AQ1284" s="4">
        <v>-1.1947848380333852E-2</v>
      </c>
    </row>
    <row r="1285" spans="1:43" x14ac:dyDescent="0.3">
      <c r="A1285" s="1">
        <v>41698</v>
      </c>
      <c r="B1285" s="2">
        <v>6.1000000000000004E-3</v>
      </c>
      <c r="C1285" s="2">
        <v>2.2000000000000001E-3</v>
      </c>
      <c r="D1285" s="2">
        <v>3.2000000000000002E-3</v>
      </c>
      <c r="E1285" s="2">
        <v>6.4999999999999997E-3</v>
      </c>
      <c r="F1285">
        <f t="shared" si="58"/>
        <v>2</v>
      </c>
      <c r="G1285">
        <f t="shared" si="59"/>
        <v>2014</v>
      </c>
      <c r="L1285" s="4">
        <f>IF(OR(F1284=1, F1284=3, F1284=4, F1284=5, F1284=6,F1284=9,F1284=10,F1284=11), B1284-C1284, IF(OR(F1284=2, F1284=7,F1284=8,F1284=12), C1284-B1284, ""))</f>
        <v>5.9999999999999984E-4</v>
      </c>
      <c r="M1285" s="4">
        <v>4.2115104978996745E-3</v>
      </c>
      <c r="R1285" s="4">
        <f>IF(OR(F1284=1, F1284=4, F1284=9,F1284=10,F1284=11), D1284-B1284, IF(OR(F1284=2,F1284=3,F1284=5,F1284=6, F1284=7,F1284=8,F1284=12), B1284-D1284, ""))</f>
        <v>1.9999999999999966E-4</v>
      </c>
      <c r="S1285" s="4">
        <v>3.4130264191253382E-3</v>
      </c>
      <c r="X1285" s="2">
        <f>IF(OR(F1284=1, F1284=3, F1284=4, F1284=5,F1284=9,F1284=10,F1284=11), B1284-E1284, IF(OR(F1284=2, F1284=6, F1284=7,F1284=8,F1284=12), E1284-B1284, ""))</f>
        <v>-4.1999999999999997E-3</v>
      </c>
      <c r="Y1285" s="4">
        <v>6.927756135923141E-3</v>
      </c>
      <c r="AD1285" s="4">
        <f>IF(OR(F1284=1, F1284=3, F1284=4, F1284=5,F1284=9,F1284=10,F1284=11), D1284-C1284, IF(OR(F1284=2, F1284=6, F1284=7,F1284=8,F1284=12), C1284-D1284, ""))</f>
        <v>7.999999999999995E-4</v>
      </c>
      <c r="AE1285" s="4">
        <v>7.9848407877433636E-4</v>
      </c>
      <c r="AJ1285" s="4">
        <f>IF(OR(F1284=1,F1284=2, F1284=3,F1284=9,F1284=11,F1284=12), C1284-E1284, IF(OR( F1284=4, F1284=5,F1284=6, F1284=7,F1284=8,F1284=10), E1284-C1284, ""))</f>
        <v>4.7999999999999996E-3</v>
      </c>
      <c r="AK1285" s="4">
        <v>2.7162456380234665E-3</v>
      </c>
      <c r="AP1285" s="4">
        <f>IF(OR(F1284=1, F1284=3,F1284=4, F1284=5,F1284=9,F1284=10,F1284=11), D1284-E1284, IF(OR(F1284=2,F1284=6, F1284=7,F1284=8,F1284=12), E1284-D1284, ""))</f>
        <v>-4.0000000000000001E-3</v>
      </c>
      <c r="AQ1285" s="4">
        <v>3.5147297167978028E-3</v>
      </c>
    </row>
    <row r="1286" spans="1:43" x14ac:dyDescent="0.3">
      <c r="A1286" s="1">
        <v>41701</v>
      </c>
      <c r="B1286" s="2">
        <v>-8.8000000000000005E-3</v>
      </c>
      <c r="C1286" s="2">
        <v>-1.0200000000000001E-2</v>
      </c>
      <c r="D1286" s="2">
        <v>-1.0500000000000001E-2</v>
      </c>
      <c r="E1286" s="2">
        <v>6.3E-3</v>
      </c>
      <c r="F1286">
        <f t="shared" si="58"/>
        <v>3</v>
      </c>
      <c r="G1286">
        <f t="shared" si="59"/>
        <v>2014</v>
      </c>
      <c r="L1286" s="4">
        <f>IF(OR(F1285=1, F1285=3, F1285=4, F1285=5, F1285=6,F1285=9,F1285=10,F1285=11), B1285-C1285, IF(OR(F1285=2, F1285=7,F1285=8,F1285=12), C1285-B1285, ""))</f>
        <v>-3.9000000000000003E-3</v>
      </c>
      <c r="M1286" s="4">
        <v>2.3802935590323477E-3</v>
      </c>
      <c r="R1286" s="4">
        <f>IF(OR(F1285=1, F1285=4, F1285=9,F1285=10,F1285=11), D1285-B1285, IF(OR(F1285=2,F1285=3,F1285=5,F1285=6, F1285=7,F1285=8,F1285=12), B1285-D1285, ""))</f>
        <v>2.9000000000000002E-3</v>
      </c>
      <c r="S1286" s="4">
        <v>2.0929856803152147E-3</v>
      </c>
      <c r="X1286" s="2">
        <f>IF(OR(F1285=1, F1285=3, F1285=4, F1285=5,F1285=9,F1285=10,F1285=11), B1285-E1285, IF(OR(F1285=2, F1285=6, F1285=7,F1285=8,F1285=12), E1285-B1285, ""))</f>
        <v>3.9999999999999931E-4</v>
      </c>
      <c r="Y1286" s="4">
        <v>1.2927800715608379E-3</v>
      </c>
      <c r="AD1286" s="4">
        <f>IF(OR(F1285=1, F1285=3, F1285=4, F1285=5,F1285=9,F1285=10,F1285=11), D1285-C1285, IF(OR(F1285=2, F1285=6, F1285=7,F1285=8,F1285=12), C1285-D1285, ""))</f>
        <v>-1E-3</v>
      </c>
      <c r="AE1286" s="4">
        <v>2.8730787871713301E-4</v>
      </c>
      <c r="AJ1286" s="4">
        <f>IF(OR(F1285=1,F1285=2, F1285=3,F1285=9,F1285=11,F1285=12), C1285-E1285, IF(OR( F1285=4, F1285=5,F1285=6, F1285=7,F1285=8,F1285=10), E1285-C1285, ""))</f>
        <v>-4.3E-3</v>
      </c>
      <c r="AK1286" s="4">
        <v>-1.0875134874715098E-3</v>
      </c>
      <c r="AP1286" s="4">
        <f>IF(OR(F1285=1, F1285=3,F1285=4, F1285=5,F1285=9,F1285=10,F1285=11), D1285-E1285, IF(OR(F1285=2,F1285=6, F1285=7,F1285=8,F1285=12), E1285-D1285, ""))</f>
        <v>3.2999999999999995E-3</v>
      </c>
      <c r="AQ1286" s="4">
        <v>-8.0020560875437667E-4</v>
      </c>
    </row>
    <row r="1287" spans="1:43" x14ac:dyDescent="0.3">
      <c r="A1287" s="1">
        <v>41702</v>
      </c>
      <c r="B1287" s="2">
        <v>1.23E-2</v>
      </c>
      <c r="C1287" s="2">
        <v>2.0199999999999999E-2</v>
      </c>
      <c r="D1287" s="2">
        <v>2.5999999999999999E-2</v>
      </c>
      <c r="E1287" s="2">
        <v>-8.2000000000000007E-3</v>
      </c>
      <c r="F1287">
        <f t="shared" si="58"/>
        <v>3</v>
      </c>
      <c r="G1287">
        <f t="shared" si="59"/>
        <v>2014</v>
      </c>
      <c r="L1287" s="4">
        <f>IF(OR(F1286=1, F1286=3, F1286=4, F1286=5, F1286=6,F1286=9,F1286=10,F1286=11), B1286-C1286, IF(OR(F1286=2, F1286=7,F1286=8,F1286=12), C1286-B1286, ""))</f>
        <v>1.4000000000000002E-3</v>
      </c>
      <c r="M1287" s="4">
        <v>-1.3503463936214655E-2</v>
      </c>
      <c r="R1287" s="4">
        <f>IF(OR(F1286=1, F1286=4, F1286=9,F1286=10,F1286=11), D1286-B1286, IF(OR(F1286=2,F1286=3,F1286=5,F1286=6, F1286=7,F1286=8,F1286=12), B1286-D1286, ""))</f>
        <v>1.7000000000000001E-3</v>
      </c>
      <c r="S1287" s="4">
        <v>-1.5111892996610699E-3</v>
      </c>
      <c r="X1287" s="2">
        <f>IF(OR(F1286=1, F1286=3, F1286=4, F1286=5,F1286=9,F1286=10,F1286=11), B1286-E1286, IF(OR(F1286=2, F1286=6, F1286=7,F1286=8,F1286=12), E1286-B1286, ""))</f>
        <v>-1.5100000000000001E-2</v>
      </c>
      <c r="Y1287" s="4">
        <v>-1.4744910435453035E-2</v>
      </c>
      <c r="AD1287" s="4">
        <f>IF(OR(F1286=1, F1286=3, F1286=4, F1286=5,F1286=9,F1286=10,F1286=11), D1286-C1286, IF(OR(F1286=2, F1286=6, F1286=7,F1286=8,F1286=12), C1286-D1286, ""))</f>
        <v>-2.9999999999999992E-4</v>
      </c>
      <c r="AE1287" s="4">
        <v>-1.1992274636553585E-2</v>
      </c>
      <c r="AJ1287" s="4">
        <f>IF(OR(F1286=1,F1286=2, F1286=3,F1286=9,F1286=11,F1286=12), C1286-E1286, IF(OR( F1286=4, F1286=5,F1286=6, F1286=7,F1286=8,F1286=10), E1286-C1286, ""))</f>
        <v>-1.6500000000000001E-2</v>
      </c>
      <c r="AK1287" s="4">
        <v>-1.24144649923838E-3</v>
      </c>
      <c r="AP1287" s="4">
        <f>IF(OR(F1286=1, F1286=3,F1286=4, F1286=5,F1286=9,F1286=10,F1286=11), D1286-E1286, IF(OR(F1286=2,F1286=6, F1286=7,F1286=8,F1286=12), E1286-D1286, ""))</f>
        <v>-1.6800000000000002E-2</v>
      </c>
      <c r="AQ1287" s="4">
        <v>-1.3233721135791965E-2</v>
      </c>
    </row>
    <row r="1288" spans="1:43" x14ac:dyDescent="0.3">
      <c r="A1288" s="1">
        <v>41703</v>
      </c>
      <c r="B1288" s="2">
        <v>4.8999999999999998E-3</v>
      </c>
      <c r="C1288" s="2">
        <v>1.2200000000000001E-2</v>
      </c>
      <c r="D1288" s="2">
        <v>1.55E-2</v>
      </c>
      <c r="E1288" s="2">
        <v>1.26E-2</v>
      </c>
      <c r="F1288">
        <f t="shared" si="58"/>
        <v>3</v>
      </c>
      <c r="G1288">
        <f t="shared" si="59"/>
        <v>2014</v>
      </c>
      <c r="L1288" s="4">
        <f>IF(OR(F1287=1, F1287=3, F1287=4, F1287=5, F1287=6,F1287=9,F1287=10,F1287=11), B1287-C1287, IF(OR(F1287=2, F1287=7,F1287=8,F1287=12), C1287-B1287, ""))</f>
        <v>-7.899999999999999E-3</v>
      </c>
      <c r="M1288" s="4">
        <v>1.5382379976130574E-2</v>
      </c>
      <c r="R1288" s="4">
        <f>IF(OR(F1287=1, F1287=4, F1287=9,F1287=10,F1287=11), D1287-B1287, IF(OR(F1287=2,F1287=3,F1287=5,F1287=6, F1287=7,F1287=8,F1287=12), B1287-D1287, ""))</f>
        <v>-1.3699999999999999E-2</v>
      </c>
      <c r="S1288" s="4">
        <v>3.5833705402366148E-3</v>
      </c>
      <c r="X1288" s="2">
        <f>IF(OR(F1287=1, F1287=3, F1287=4, F1287=5,F1287=9,F1287=10,F1287=11), B1287-E1287, IF(OR(F1287=2, F1287=6, F1287=7,F1287=8,F1287=12), E1287-B1287, ""))</f>
        <v>2.0500000000000001E-2</v>
      </c>
      <c r="Y1288" s="4">
        <v>1.3013823150672274E-2</v>
      </c>
      <c r="AD1288" s="4">
        <f>IF(OR(F1287=1, F1287=3, F1287=4, F1287=5,F1287=9,F1287=10,F1287=11), D1287-C1287, IF(OR(F1287=2, F1287=6, F1287=7,F1287=8,F1287=12), C1287-D1287, ""))</f>
        <v>5.7999999999999996E-3</v>
      </c>
      <c r="AE1288" s="4">
        <v>1.1799009435893959E-2</v>
      </c>
      <c r="AJ1288" s="4">
        <f>IF(OR(F1287=1,F1287=2, F1287=3,F1287=9,F1287=11,F1287=12), C1287-E1287, IF(OR( F1287=4, F1287=5,F1287=6, F1287=7,F1287=8,F1287=10), E1287-C1287, ""))</f>
        <v>2.8400000000000002E-2</v>
      </c>
      <c r="AK1288" s="4">
        <v>-2.3685568254582998E-3</v>
      </c>
      <c r="AP1288" s="4">
        <f>IF(OR(F1287=1, F1287=3,F1287=4, F1287=5,F1287=9,F1287=10,F1287=11), D1287-E1287, IF(OR(F1287=2,F1287=6, F1287=7,F1287=8,F1287=12), E1287-D1287, ""))</f>
        <v>3.4200000000000001E-2</v>
      </c>
      <c r="AQ1288" s="4">
        <v>9.4304526104356592E-3</v>
      </c>
    </row>
    <row r="1289" spans="1:43" x14ac:dyDescent="0.3">
      <c r="A1289" s="1">
        <v>41704</v>
      </c>
      <c r="B1289" s="2">
        <v>1.15E-2</v>
      </c>
      <c r="C1289" s="2">
        <v>1.6500000000000001E-2</v>
      </c>
      <c r="D1289" s="2">
        <v>1.6199999999999999E-2</v>
      </c>
      <c r="E1289" s="2">
        <v>3.2000000000000002E-3</v>
      </c>
      <c r="F1289">
        <f t="shared" si="58"/>
        <v>3</v>
      </c>
      <c r="G1289">
        <f t="shared" si="59"/>
        <v>2014</v>
      </c>
      <c r="L1289" s="4">
        <f>IF(OR(F1288=1, F1288=3, F1288=4, F1288=5, F1288=6,F1288=9,F1288=10,F1288=11), B1288-C1288, IF(OR(F1288=2, F1288=7,F1288=8,F1288=12), C1288-B1288, ""))</f>
        <v>-7.3000000000000009E-3</v>
      </c>
      <c r="M1289" s="4">
        <v>-1.1819715364912442E-2</v>
      </c>
      <c r="R1289" s="4">
        <f>IF(OR(F1288=1, F1288=4, F1288=9,F1288=10,F1288=11), D1288-B1288, IF(OR(F1288=2,F1288=3,F1288=5,F1288=6, F1288=7,F1288=8,F1288=12), B1288-D1288, ""))</f>
        <v>-1.06E-2</v>
      </c>
      <c r="S1289" s="4">
        <v>-5.8751303569294921E-3</v>
      </c>
      <c r="X1289" s="2">
        <f>IF(OR(F1288=1, F1288=3, F1288=4, F1288=5,F1288=9,F1288=10,F1288=11), B1288-E1288, IF(OR(F1288=2, F1288=6, F1288=7,F1288=8,F1288=12), E1288-B1288, ""))</f>
        <v>-7.7000000000000002E-3</v>
      </c>
      <c r="Y1289" s="4">
        <v>-8.3767165118183162E-3</v>
      </c>
      <c r="AD1289" s="4">
        <f>IF(OR(F1288=1, F1288=3, F1288=4, F1288=5,F1288=9,F1288=10,F1288=11), D1288-C1288, IF(OR(F1288=2, F1288=6, F1288=7,F1288=8,F1288=12), C1288-D1288, ""))</f>
        <v>3.2999999999999991E-3</v>
      </c>
      <c r="AE1289" s="4">
        <v>-5.9445850079829499E-3</v>
      </c>
      <c r="AJ1289" s="4">
        <f>IF(OR(F1288=1,F1288=2, F1288=3,F1288=9,F1288=11,F1288=12), C1288-E1288, IF(OR( F1288=4, F1288=5,F1288=6, F1288=7,F1288=8,F1288=10), E1288-C1288, ""))</f>
        <v>-3.9999999999999931E-4</v>
      </c>
      <c r="AK1289" s="4">
        <v>3.4429988530941258E-3</v>
      </c>
      <c r="AP1289" s="4">
        <f>IF(OR(F1288=1, F1288=3,F1288=4, F1288=5,F1288=9,F1288=10,F1288=11), D1288-E1288, IF(OR(F1288=2,F1288=6, F1288=7,F1288=8,F1288=12), E1288-D1288, ""))</f>
        <v>2.8999999999999998E-3</v>
      </c>
      <c r="AQ1289" s="4">
        <v>-2.5015861548888241E-3</v>
      </c>
    </row>
    <row r="1290" spans="1:43" x14ac:dyDescent="0.3">
      <c r="A1290" s="1">
        <v>41705</v>
      </c>
      <c r="B1290" s="2">
        <v>1.9599999999999999E-2</v>
      </c>
      <c r="C1290" s="2">
        <v>4.02E-2</v>
      </c>
      <c r="D1290" s="2">
        <v>5.3800000000000001E-2</v>
      </c>
      <c r="E1290" s="2">
        <v>1.11E-2</v>
      </c>
      <c r="F1290">
        <f t="shared" si="58"/>
        <v>3</v>
      </c>
      <c r="G1290">
        <f t="shared" si="59"/>
        <v>2014</v>
      </c>
      <c r="L1290" s="4">
        <f>IF(OR(F1289=1, F1289=3, F1289=4, F1289=5, F1289=6,F1289=9,F1289=10,F1289=11), B1289-C1289, IF(OR(F1289=2, F1289=7,F1289=8,F1289=12), C1289-B1289, ""))</f>
        <v>-5.000000000000001E-3</v>
      </c>
      <c r="M1290" s="4">
        <v>-2.2987591298545239E-2</v>
      </c>
      <c r="R1290" s="4">
        <f>IF(OR(F1289=1, F1289=4, F1289=9,F1289=10,F1289=11), D1289-B1289, IF(OR(F1289=2,F1289=3,F1289=5,F1289=6, F1289=7,F1289=8,F1289=12), B1289-D1289, ""))</f>
        <v>-4.6999999999999993E-3</v>
      </c>
      <c r="S1290" s="4">
        <v>-7.0823704469343829E-3</v>
      </c>
      <c r="X1290" s="2">
        <f>IF(OR(F1289=1, F1289=3, F1289=4, F1289=5,F1289=9,F1289=10,F1289=11), B1289-E1289, IF(OR(F1289=2, F1289=6, F1289=7,F1289=8,F1289=12), E1289-B1289, ""))</f>
        <v>8.3000000000000001E-3</v>
      </c>
      <c r="Y1290" s="4">
        <v>-2.2197153921097782E-2</v>
      </c>
      <c r="AD1290" s="4">
        <f>IF(OR(F1289=1, F1289=3, F1289=4, F1289=5,F1289=9,F1289=10,F1289=11), D1289-C1289, IF(OR(F1289=2, F1289=6, F1289=7,F1289=8,F1289=12), C1289-D1289, ""))</f>
        <v>-3.0000000000000165E-4</v>
      </c>
      <c r="AE1290" s="4">
        <v>-1.5905220851610856E-2</v>
      </c>
      <c r="AJ1290" s="4">
        <f>IF(OR(F1289=1,F1289=2, F1289=3,F1289=9,F1289=11,F1289=12), C1289-E1289, IF(OR( F1289=4, F1289=5,F1289=6, F1289=7,F1289=8,F1289=10), E1289-C1289, ""))</f>
        <v>1.3300000000000001E-2</v>
      </c>
      <c r="AK1290" s="4">
        <v>7.9043737744745671E-4</v>
      </c>
      <c r="AP1290" s="4">
        <f>IF(OR(F1289=1, F1289=3,F1289=4, F1289=5,F1289=9,F1289=10,F1289=11), D1289-E1289, IF(OR(F1289=2,F1289=6, F1289=7,F1289=8,F1289=12), E1289-D1289, ""))</f>
        <v>1.2999999999999999E-2</v>
      </c>
      <c r="AQ1290" s="4">
        <v>-1.5114783474163399E-2</v>
      </c>
    </row>
    <row r="1291" spans="1:43" x14ac:dyDescent="0.3">
      <c r="A1291" s="1">
        <v>41708</v>
      </c>
      <c r="B1291" s="2">
        <v>1.6000000000000001E-3</v>
      </c>
      <c r="C1291" s="2">
        <v>1.6199999999999999E-2</v>
      </c>
      <c r="D1291" s="2">
        <v>1.8800000000000001E-2</v>
      </c>
      <c r="E1291" s="2">
        <v>1.89E-2</v>
      </c>
      <c r="F1291">
        <f t="shared" si="58"/>
        <v>3</v>
      </c>
      <c r="G1291">
        <f t="shared" si="59"/>
        <v>2014</v>
      </c>
      <c r="L1291" s="4">
        <f>IF(OR(F1290=1, F1290=3, F1290=4, F1290=5, F1290=6,F1290=9,F1290=10,F1290=11), B1290-C1290, IF(OR(F1290=2, F1290=7,F1290=8,F1290=12), C1290-B1290, ""))</f>
        <v>-2.06E-2</v>
      </c>
      <c r="M1291" s="4">
        <v>-2.7422716429722493E-2</v>
      </c>
      <c r="R1291" s="4">
        <f>IF(OR(F1290=1, F1290=4, F1290=9,F1290=10,F1290=11), D1290-B1290, IF(OR(F1290=2,F1290=3,F1290=5,F1290=6, F1290=7,F1290=8,F1290=12), B1290-D1290, ""))</f>
        <v>-3.4200000000000001E-2</v>
      </c>
      <c r="S1291" s="4">
        <v>-1.1899946220971083E-2</v>
      </c>
      <c r="X1291" s="2">
        <f>IF(OR(F1290=1, F1290=3, F1290=4, F1290=5,F1290=9,F1290=10,F1290=11), B1290-E1290, IF(OR(F1290=2, F1290=6, F1290=7,F1290=8,F1290=12), E1290-B1290, ""))</f>
        <v>8.4999999999999989E-3</v>
      </c>
      <c r="Y1291" s="4">
        <v>-2.7080425040389759E-2</v>
      </c>
      <c r="AD1291" s="4">
        <f>IF(OR(F1290=1, F1290=3, F1290=4, F1290=5,F1290=9,F1290=10,F1290=11), D1290-C1290, IF(OR(F1290=2, F1290=6, F1290=7,F1290=8,F1290=12), C1290-D1290, ""))</f>
        <v>1.3600000000000001E-2</v>
      </c>
      <c r="AE1291" s="4">
        <v>-1.552277020875141E-2</v>
      </c>
      <c r="AJ1291" s="4">
        <f>IF(OR(F1290=1,F1290=2, F1290=3,F1290=9,F1290=11,F1290=12), C1290-E1290, IF(OR( F1290=4, F1290=5,F1290=6, F1290=7,F1290=8,F1290=10), E1290-C1290, ""))</f>
        <v>2.9100000000000001E-2</v>
      </c>
      <c r="AK1291" s="4">
        <v>3.4229138933273423E-4</v>
      </c>
      <c r="AP1291" s="4">
        <f>IF(OR(F1290=1, F1290=3,F1290=4, F1290=5,F1290=9,F1290=10,F1290=11), D1290-E1290, IF(OR(F1290=2,F1290=6, F1290=7,F1290=8,F1290=12), E1290-D1290, ""))</f>
        <v>4.2700000000000002E-2</v>
      </c>
      <c r="AQ1291" s="4">
        <v>-1.5180478819418676E-2</v>
      </c>
    </row>
    <row r="1292" spans="1:43" x14ac:dyDescent="0.3">
      <c r="A1292" s="1">
        <v>41709</v>
      </c>
      <c r="B1292" s="2">
        <v>-3.8999999999999998E-3</v>
      </c>
      <c r="C1292" s="2">
        <v>-3.2000000000000002E-3</v>
      </c>
      <c r="D1292" s="2">
        <v>-5.4000000000000003E-3</v>
      </c>
      <c r="E1292" s="2">
        <v>6.9999999999999999E-4</v>
      </c>
      <c r="F1292">
        <f t="shared" si="58"/>
        <v>3</v>
      </c>
      <c r="G1292">
        <f t="shared" si="59"/>
        <v>2014</v>
      </c>
      <c r="L1292" s="4">
        <f>IF(OR(F1291=1, F1291=3, F1291=4, F1291=5, F1291=6,F1291=9,F1291=10,F1291=11), B1291-C1291, IF(OR(F1291=2, F1291=7,F1291=8,F1291=12), C1291-B1291, ""))</f>
        <v>-1.4599999999999998E-2</v>
      </c>
      <c r="M1292" s="4">
        <v>3.2077527229460966E-3</v>
      </c>
      <c r="R1292" s="4">
        <f>IF(OR(F1291=1, F1291=4, F1291=9,F1291=10,F1291=11), D1291-B1291, IF(OR(F1291=2,F1291=3,F1291=5,F1291=6, F1291=7,F1291=8,F1291=12), B1291-D1291, ""))</f>
        <v>-1.72E-2</v>
      </c>
      <c r="S1292" s="4">
        <v>3.0947734616876034E-3</v>
      </c>
      <c r="X1292" s="2">
        <f>IF(OR(F1291=1, F1291=3, F1291=4, F1291=5,F1291=9,F1291=10,F1291=11), B1291-E1291, IF(OR(F1291=2, F1291=6, F1291=7,F1291=8,F1291=12), E1291-B1291, ""))</f>
        <v>-1.7299999999999999E-2</v>
      </c>
      <c r="Y1292" s="4">
        <v>-9.0533729025631116E-4</v>
      </c>
      <c r="AD1292" s="4">
        <f>IF(OR(F1291=1, F1291=3, F1291=4, F1291=5,F1291=9,F1291=10,F1291=11), D1291-C1291, IF(OR(F1291=2, F1291=6, F1291=7,F1291=8,F1291=12), C1291-D1291, ""))</f>
        <v>2.6000000000000016E-3</v>
      </c>
      <c r="AE1292" s="4">
        <v>1.1297926125849317E-4</v>
      </c>
      <c r="AJ1292" s="4">
        <f>IF(OR(F1291=1,F1291=2, F1291=3,F1291=9,F1291=11,F1291=12), C1291-E1291, IF(OR( F1291=4, F1291=5,F1291=6, F1291=7,F1291=8,F1291=10), E1291-C1291, ""))</f>
        <v>-2.700000000000001E-3</v>
      </c>
      <c r="AK1292" s="4">
        <v>-4.1130900132024077E-3</v>
      </c>
      <c r="AP1292" s="4">
        <f>IF(OR(F1291=1, F1291=3,F1291=4, F1291=5,F1291=9,F1291=10,F1291=11), D1291-E1291, IF(OR(F1291=2,F1291=6, F1291=7,F1291=8,F1291=12), E1291-D1291, ""))</f>
        <v>-9.9999999999999395E-5</v>
      </c>
      <c r="AQ1292" s="4">
        <v>-4.0001107519439145E-3</v>
      </c>
    </row>
    <row r="1293" spans="1:43" x14ac:dyDescent="0.3">
      <c r="A1293" s="1">
        <v>41710</v>
      </c>
      <c r="B1293" s="2">
        <v>8.0000000000000004E-4</v>
      </c>
      <c r="C1293" s="2">
        <v>-8.9999999999999998E-4</v>
      </c>
      <c r="D1293" s="2">
        <v>-1.6000000000000001E-3</v>
      </c>
      <c r="E1293" s="2">
        <v>-4.8999999999999998E-3</v>
      </c>
      <c r="F1293">
        <f t="shared" si="58"/>
        <v>3</v>
      </c>
      <c r="G1293">
        <f t="shared" si="59"/>
        <v>2014</v>
      </c>
      <c r="L1293" s="4">
        <f>IF(OR(F1292=1, F1292=3, F1292=4, F1292=5, F1292=6,F1292=9,F1292=10,F1292=11), B1292-C1292, IF(OR(F1292=2, F1292=7,F1292=8,F1292=12), C1292-B1292, ""))</f>
        <v>-6.9999999999999967E-4</v>
      </c>
      <c r="M1293" s="4">
        <v>-3.0614259081478478E-2</v>
      </c>
      <c r="R1293" s="4">
        <f>IF(OR(F1292=1, F1292=4, F1292=9,F1292=10,F1292=11), D1292-B1292, IF(OR(F1292=2,F1292=3,F1292=5,F1292=6, F1292=7,F1292=8,F1292=12), B1292-D1292, ""))</f>
        <v>1.5000000000000005E-3</v>
      </c>
      <c r="S1293" s="4">
        <v>1.605855435343724E-2</v>
      </c>
      <c r="X1293" s="2">
        <f>IF(OR(F1292=1, F1292=3, F1292=4, F1292=5,F1292=9,F1292=10,F1292=11), B1292-E1292, IF(OR(F1292=2, F1292=6, F1292=7,F1292=8,F1292=12), E1292-B1292, ""))</f>
        <v>-4.5999999999999999E-3</v>
      </c>
      <c r="Y1293" s="4">
        <v>-2.982600329327097E-2</v>
      </c>
      <c r="AD1293" s="4">
        <f>IF(OR(F1292=1, F1292=3, F1292=4, F1292=5,F1292=9,F1292=10,F1292=11), D1292-C1292, IF(OR(F1292=2, F1292=6, F1292=7,F1292=8,F1292=12), C1292-D1292, ""))</f>
        <v>-2.2000000000000001E-3</v>
      </c>
      <c r="AE1293" s="4">
        <v>-4.6672813434915715E-2</v>
      </c>
      <c r="AJ1293" s="4">
        <f>IF(OR(F1292=1,F1292=2, F1292=3,F1292=9,F1292=11,F1292=12), C1292-E1292, IF(OR( F1292=4, F1292=5,F1292=6, F1292=7,F1292=8,F1292=10), E1292-C1292, ""))</f>
        <v>-3.9000000000000003E-3</v>
      </c>
      <c r="AK1293" s="4">
        <v>7.882557882075078E-4</v>
      </c>
      <c r="AP1293" s="4">
        <f>IF(OR(F1292=1, F1292=3,F1292=4, F1292=5,F1292=9,F1292=10,F1292=11), D1292-E1292, IF(OR(F1292=2,F1292=6, F1292=7,F1292=8,F1292=12), E1292-D1292, ""))</f>
        <v>-6.1000000000000004E-3</v>
      </c>
      <c r="AQ1293" s="4">
        <v>-4.5884557646708207E-2</v>
      </c>
    </row>
    <row r="1294" spans="1:43" x14ac:dyDescent="0.3">
      <c r="A1294" s="1">
        <v>41711</v>
      </c>
      <c r="B1294" s="2">
        <v>-3.7000000000000002E-3</v>
      </c>
      <c r="C1294" s="2">
        <v>1.0800000000000001E-2</v>
      </c>
      <c r="D1294" s="2">
        <v>9.7999999999999997E-3</v>
      </c>
      <c r="E1294" s="2">
        <v>1.4E-3</v>
      </c>
      <c r="F1294">
        <f t="shared" si="58"/>
        <v>3</v>
      </c>
      <c r="G1294">
        <f t="shared" si="59"/>
        <v>2014</v>
      </c>
      <c r="L1294" s="4">
        <f>IF(OR(F1293=1, F1293=3, F1293=4, F1293=5, F1293=6,F1293=9,F1293=10,F1293=11), B1293-C1293, IF(OR(F1293=2, F1293=7,F1293=8,F1293=12), C1293-B1293, ""))</f>
        <v>1.7000000000000001E-3</v>
      </c>
      <c r="M1294" s="4">
        <v>-5.9801914130975048E-2</v>
      </c>
      <c r="R1294" s="4">
        <f>IF(OR(F1293=1, F1293=4, F1293=9,F1293=10,F1293=11), D1293-B1293, IF(OR(F1293=2,F1293=3,F1293=5,F1293=6, F1293=7,F1293=8,F1293=12), B1293-D1293, ""))</f>
        <v>2.4000000000000002E-3</v>
      </c>
      <c r="S1294" s="4">
        <v>-2.2266416802531691E-2</v>
      </c>
      <c r="X1294" s="2">
        <f>IF(OR(F1293=1, F1293=3, F1293=4, F1293=5,F1293=9,F1293=10,F1293=11), B1293-E1293, IF(OR(F1293=2, F1293=6, F1293=7,F1293=8,F1293=12), E1293-B1293, ""))</f>
        <v>5.7000000000000002E-3</v>
      </c>
      <c r="Y1294" s="4">
        <v>-5.8080774514052524E-2</v>
      </c>
      <c r="AD1294" s="4">
        <f>IF(OR(F1293=1, F1293=3, F1293=4, F1293=5,F1293=9,F1293=10,F1293=11), D1293-C1293, IF(OR(F1293=2, F1293=6, F1293=7,F1293=8,F1293=12), C1293-D1293, ""))</f>
        <v>-7.000000000000001E-4</v>
      </c>
      <c r="AE1294" s="4">
        <v>-3.7535497328443357E-2</v>
      </c>
      <c r="AJ1294" s="4">
        <f>IF(OR(F1293=1,F1293=2, F1293=3,F1293=9,F1293=11,F1293=12), C1293-E1293, IF(OR( F1293=4, F1293=5,F1293=6, F1293=7,F1293=8,F1293=10), E1293-C1293, ""))</f>
        <v>4.0000000000000001E-3</v>
      </c>
      <c r="AK1294" s="4">
        <v>1.7211396169225235E-3</v>
      </c>
      <c r="AP1294" s="4">
        <f>IF(OR(F1293=1, F1293=3,F1293=4, F1293=5,F1293=9,F1293=10,F1293=11), D1293-E1293, IF(OR(F1293=2,F1293=6, F1293=7,F1293=8,F1293=12), E1293-D1293, ""))</f>
        <v>3.3E-3</v>
      </c>
      <c r="AQ1294" s="4">
        <v>-3.5814357711520833E-2</v>
      </c>
    </row>
    <row r="1295" spans="1:43" x14ac:dyDescent="0.3">
      <c r="A1295" s="1">
        <v>41712</v>
      </c>
      <c r="B1295" s="2">
        <v>1.6999999999999999E-3</v>
      </c>
      <c r="C1295" s="2">
        <v>-8.0000000000000002E-3</v>
      </c>
      <c r="D1295" s="2">
        <v>-7.1000000000000004E-3</v>
      </c>
      <c r="E1295" s="2">
        <v>-3.7000000000000002E-3</v>
      </c>
      <c r="F1295">
        <f t="shared" si="58"/>
        <v>3</v>
      </c>
      <c r="G1295">
        <f t="shared" si="59"/>
        <v>2014</v>
      </c>
      <c r="L1295" s="4">
        <f>IF(OR(F1294=1, F1294=3, F1294=4, F1294=5, F1294=6,F1294=9,F1294=10,F1294=11), B1294-C1294, IF(OR(F1294=2, F1294=7,F1294=8,F1294=12), C1294-B1294, ""))</f>
        <v>-1.4500000000000001E-2</v>
      </c>
      <c r="M1295" s="4">
        <v>-1.0793710846274011E-2</v>
      </c>
      <c r="R1295" s="4">
        <f>IF(OR(F1294=1, F1294=4, F1294=9,F1294=10,F1294=11), D1294-B1294, IF(OR(F1294=2,F1294=3,F1294=5,F1294=6, F1294=7,F1294=8,F1294=12), B1294-D1294, ""))</f>
        <v>-1.35E-2</v>
      </c>
      <c r="S1295" s="4">
        <v>3.0675530314303468E-3</v>
      </c>
      <c r="X1295" s="2">
        <f>IF(OR(F1294=1, F1294=3, F1294=4, F1294=5,F1294=9,F1294=10,F1294=11), B1294-E1294, IF(OR(F1294=2, F1294=6, F1294=7,F1294=8,F1294=12), E1294-B1294, ""))</f>
        <v>-5.1000000000000004E-3</v>
      </c>
      <c r="Y1295" s="4">
        <v>-1.2387270217094033E-2</v>
      </c>
      <c r="AD1295" s="4">
        <f>IF(OR(F1294=1, F1294=3, F1294=4, F1294=5,F1294=9,F1294=10,F1294=11), D1294-C1294, IF(OR(F1294=2, F1294=6, F1294=7,F1294=8,F1294=12), C1294-D1294, ""))</f>
        <v>-1.0000000000000009E-3</v>
      </c>
      <c r="AE1295" s="4">
        <v>-1.3861263877704358E-2</v>
      </c>
      <c r="AJ1295" s="4">
        <f>IF(OR(F1294=1,F1294=2, F1294=3,F1294=9,F1294=11,F1294=12), C1294-E1294, IF(OR( F1294=4, F1294=5,F1294=6, F1294=7,F1294=8,F1294=10), E1294-C1294, ""))</f>
        <v>9.4000000000000004E-3</v>
      </c>
      <c r="AK1295" s="4">
        <v>-1.5935593708200219E-3</v>
      </c>
      <c r="AP1295" s="4">
        <f>IF(OR(F1294=1, F1294=3,F1294=4, F1294=5,F1294=9,F1294=10,F1294=11), D1294-E1294, IF(OR(F1294=2,F1294=6, F1294=7,F1294=8,F1294=12), E1294-D1294, ""))</f>
        <v>8.3999999999999995E-3</v>
      </c>
      <c r="AQ1295" s="4">
        <v>-1.5454823248524379E-2</v>
      </c>
    </row>
    <row r="1296" spans="1:43" x14ac:dyDescent="0.3">
      <c r="A1296" s="1">
        <v>41716</v>
      </c>
      <c r="B1296" s="2">
        <v>1.9E-3</v>
      </c>
      <c r="C1296" s="2">
        <v>2.0999999999999999E-3</v>
      </c>
      <c r="D1296" s="2">
        <v>4.8999999999999998E-3</v>
      </c>
      <c r="E1296" s="2">
        <v>1.6000000000000001E-3</v>
      </c>
      <c r="F1296">
        <f t="shared" si="58"/>
        <v>3</v>
      </c>
      <c r="G1296">
        <f t="shared" si="59"/>
        <v>2014</v>
      </c>
      <c r="L1296" s="4">
        <f>IF(OR(F1295=1, F1295=3, F1295=4, F1295=5, F1295=6,F1295=9,F1295=10,F1295=11), B1295-C1295, IF(OR(F1295=2, F1295=7,F1295=8,F1295=12), C1295-B1295, ""))</f>
        <v>9.7000000000000003E-3</v>
      </c>
      <c r="M1296" s="4">
        <v>1.9004536838700917E-2</v>
      </c>
      <c r="R1296" s="4">
        <f>IF(OR(F1295=1, F1295=4, F1295=9,F1295=10,F1295=11), D1295-B1295, IF(OR(F1295=2,F1295=3,F1295=5,F1295=6, F1295=7,F1295=8,F1295=12), B1295-D1295, ""))</f>
        <v>8.8000000000000005E-3</v>
      </c>
      <c r="S1296" s="4">
        <v>4.9500528141742939E-3</v>
      </c>
      <c r="X1296" s="2">
        <f>IF(OR(F1295=1, F1295=3, F1295=4, F1295=5,F1295=9,F1295=10,F1295=11), B1295-E1295, IF(OR(F1295=2, F1295=6, F1295=7,F1295=8,F1295=12), E1295-B1295, ""))</f>
        <v>5.4000000000000003E-3</v>
      </c>
      <c r="Y1296" s="4">
        <v>1.5455676681281227E-2</v>
      </c>
      <c r="AD1296" s="4">
        <f>IF(OR(F1295=1, F1295=3, F1295=4, F1295=5,F1295=9,F1295=10,F1295=11), D1295-C1295, IF(OR(F1295=2, F1295=6, F1295=7,F1295=8,F1295=12), C1295-D1295, ""))</f>
        <v>8.9999999999999976E-4</v>
      </c>
      <c r="AE1296" s="4">
        <v>1.4054484024526623E-2</v>
      </c>
      <c r="AJ1296" s="4">
        <f>IF(OR(F1295=1,F1295=2, F1295=3,F1295=9,F1295=11,F1295=12), C1295-E1295, IF(OR( F1295=4, F1295=5,F1295=6, F1295=7,F1295=8,F1295=10), E1295-C1295, ""))</f>
        <v>-4.3E-3</v>
      </c>
      <c r="AK1296" s="4">
        <v>-3.5488601574196893E-3</v>
      </c>
      <c r="AP1296" s="4">
        <f>IF(OR(F1295=1, F1295=3,F1295=4, F1295=5,F1295=9,F1295=10,F1295=11), D1295-E1295, IF(OR(F1295=2,F1295=6, F1295=7,F1295=8,F1295=12), E1295-D1295, ""))</f>
        <v>-3.4000000000000002E-3</v>
      </c>
      <c r="AQ1296" s="4">
        <v>1.0505623867106934E-2</v>
      </c>
    </row>
    <row r="1297" spans="1:43" x14ac:dyDescent="0.3">
      <c r="A1297" s="1">
        <v>41717</v>
      </c>
      <c r="B1297" s="2">
        <v>1.1000000000000001E-3</v>
      </c>
      <c r="C1297" s="2">
        <v>8.9999999999999993E-3</v>
      </c>
      <c r="D1297" s="2">
        <v>5.8999999999999999E-3</v>
      </c>
      <c r="E1297" s="2">
        <v>1E-3</v>
      </c>
      <c r="F1297">
        <f t="shared" si="58"/>
        <v>3</v>
      </c>
      <c r="G1297">
        <f t="shared" si="59"/>
        <v>2014</v>
      </c>
      <c r="L1297" s="4">
        <f>IF(OR(F1296=1, F1296=3, F1296=4, F1296=5, F1296=6,F1296=9,F1296=10,F1296=11), B1296-C1296, IF(OR(F1296=2, F1296=7,F1296=8,F1296=12), C1296-B1296, ""))</f>
        <v>-1.9999999999999987E-4</v>
      </c>
      <c r="M1297" s="4">
        <v>1.2160050199290631E-2</v>
      </c>
      <c r="R1297" s="4">
        <f>IF(OR(F1296=1, F1296=4, F1296=9,F1296=10,F1296=11), D1296-B1296, IF(OR(F1296=2,F1296=3,F1296=5,F1296=6, F1296=7,F1296=8,F1296=12), B1296-D1296, ""))</f>
        <v>-3.0000000000000001E-3</v>
      </c>
      <c r="S1297" s="4">
        <v>-1.0233589730551142E-2</v>
      </c>
      <c r="X1297" s="2">
        <f>IF(OR(F1296=1, F1296=3, F1296=4, F1296=5,F1296=9,F1296=10,F1296=11), B1296-E1296, IF(OR(F1296=2, F1296=6, F1296=7,F1296=8,F1296=12), E1296-B1296, ""))</f>
        <v>2.9999999999999992E-4</v>
      </c>
      <c r="Y1297" s="4">
        <v>1.6179901555969239E-3</v>
      </c>
      <c r="AD1297" s="4">
        <f>IF(OR(F1296=1, F1296=3, F1296=4, F1296=5,F1296=9,F1296=10,F1296=11), D1296-C1296, IF(OR(F1296=2, F1296=6, F1296=7,F1296=8,F1296=12), C1296-D1296, ""))</f>
        <v>2.8E-3</v>
      </c>
      <c r="AE1297" s="4">
        <v>2.2393639929841773E-2</v>
      </c>
      <c r="AJ1297" s="4">
        <f>IF(OR(F1296=1,F1296=2, F1296=3,F1296=9,F1296=11,F1296=12), C1296-E1296, IF(OR( F1296=4, F1296=5,F1296=6, F1296=7,F1296=8,F1296=10), E1296-C1296, ""))</f>
        <v>4.9999999999999979E-4</v>
      </c>
      <c r="AK1297" s="4">
        <v>-1.0542060043693707E-2</v>
      </c>
      <c r="AP1297" s="4">
        <f>IF(OR(F1296=1, F1296=3,F1296=4, F1296=5,F1296=9,F1296=10,F1296=11), D1296-E1296, IF(OR(F1296=2,F1296=6, F1296=7,F1296=8,F1296=12), E1296-D1296, ""))</f>
        <v>3.3E-3</v>
      </c>
      <c r="AQ1297" s="4">
        <v>1.1851579886148066E-2</v>
      </c>
    </row>
    <row r="1298" spans="1:43" x14ac:dyDescent="0.3">
      <c r="A1298" s="1">
        <v>41718</v>
      </c>
      <c r="B1298" s="2">
        <v>-6.3E-3</v>
      </c>
      <c r="C1298" s="2">
        <v>-1.6500000000000001E-2</v>
      </c>
      <c r="D1298" s="2">
        <v>-1.3899999999999999E-2</v>
      </c>
      <c r="E1298" s="2">
        <v>0</v>
      </c>
      <c r="F1298">
        <f t="shared" si="58"/>
        <v>3</v>
      </c>
      <c r="G1298">
        <f t="shared" si="59"/>
        <v>2014</v>
      </c>
      <c r="L1298" s="4">
        <f>IF(OR(F1297=1, F1297=3, F1297=4, F1297=5, F1297=6,F1297=9,F1297=10,F1297=11), B1297-C1297, IF(OR(F1297=2, F1297=7,F1297=8,F1297=12), C1297-B1297, ""))</f>
        <v>-7.899999999999999E-3</v>
      </c>
      <c r="M1298" s="4">
        <v>3.5398672531748942E-3</v>
      </c>
      <c r="R1298" s="4">
        <f>IF(OR(F1297=1, F1297=4, F1297=9,F1297=10,F1297=11), D1297-B1297, IF(OR(F1297=2,F1297=3,F1297=5,F1297=6, F1297=7,F1297=8,F1297=12), B1297-D1297, ""))</f>
        <v>-4.7999999999999996E-3</v>
      </c>
      <c r="S1298" s="4">
        <v>-1.2389079450006269E-2</v>
      </c>
      <c r="X1298" s="2">
        <f>IF(OR(F1297=1, F1297=3, F1297=4, F1297=5,F1297=9,F1297=10,F1297=11), B1297-E1297, IF(OR(F1297=2, F1297=6, F1297=7,F1297=8,F1297=12), E1297-B1297, ""))</f>
        <v>1.0000000000000005E-4</v>
      </c>
      <c r="Y1298" s="4">
        <v>1.0095867093265971E-2</v>
      </c>
      <c r="AD1298" s="4">
        <f>IF(OR(F1297=1, F1297=3, F1297=4, F1297=5,F1297=9,F1297=10,F1297=11), D1297-C1297, IF(OR(F1297=2, F1297=6, F1297=7,F1297=8,F1297=12), C1297-D1297, ""))</f>
        <v>-3.0999999999999995E-3</v>
      </c>
      <c r="AE1298" s="4">
        <v>1.5928946703181162E-2</v>
      </c>
      <c r="AJ1298" s="4">
        <f>IF(OR(F1297=1,F1297=2, F1297=3,F1297=9,F1297=11,F1297=12), C1297-E1297, IF(OR( F1297=4, F1297=5,F1297=6, F1297=7,F1297=8,F1297=10), E1297-C1297, ""))</f>
        <v>8.0000000000000002E-3</v>
      </c>
      <c r="AK1298" s="4">
        <v>6.5559998400910764E-3</v>
      </c>
      <c r="AP1298" s="4">
        <f>IF(OR(F1297=1, F1297=3,F1297=4, F1297=5,F1297=9,F1297=10,F1297=11), D1297-E1297, IF(OR(F1297=2,F1297=6, F1297=7,F1297=8,F1297=12), E1297-D1297, ""))</f>
        <v>4.8999999999999998E-3</v>
      </c>
      <c r="AQ1298" s="4">
        <v>2.2484946543272238E-2</v>
      </c>
    </row>
    <row r="1299" spans="1:43" x14ac:dyDescent="0.3">
      <c r="A1299" s="1">
        <v>41719</v>
      </c>
      <c r="B1299" s="2">
        <v>1.6000000000000001E-3</v>
      </c>
      <c r="C1299" s="2">
        <v>2.5000000000000001E-3</v>
      </c>
      <c r="D1299" s="2">
        <v>6.1999999999999998E-3</v>
      </c>
      <c r="E1299" s="2">
        <v>-4.1999999999999997E-3</v>
      </c>
      <c r="F1299">
        <f t="shared" si="58"/>
        <v>3</v>
      </c>
      <c r="G1299">
        <f t="shared" si="59"/>
        <v>2014</v>
      </c>
      <c r="L1299" s="4">
        <f>IF(OR(F1298=1, F1298=3, F1298=4, F1298=5, F1298=6,F1298=9,F1298=10,F1298=11), B1298-C1298, IF(OR(F1298=2, F1298=7,F1298=8,F1298=12), C1298-B1298, ""))</f>
        <v>1.0200000000000001E-2</v>
      </c>
      <c r="M1299" s="4">
        <v>-3.6352168007076552E-2</v>
      </c>
      <c r="R1299" s="4">
        <f>IF(OR(F1298=1, F1298=4, F1298=9,F1298=10,F1298=11), D1298-B1298, IF(OR(F1298=2,F1298=3,F1298=5,F1298=6, F1298=7,F1298=8,F1298=12), B1298-D1298, ""))</f>
        <v>7.5999999999999991E-3</v>
      </c>
      <c r="S1299" s="4">
        <v>-2.0710555070779256E-2</v>
      </c>
      <c r="X1299" s="2">
        <f>IF(OR(F1298=1, F1298=3, F1298=4, F1298=5,F1298=9,F1298=10,F1298=11), B1298-E1298, IF(OR(F1298=2, F1298=6, F1298=7,F1298=8,F1298=12), E1298-B1298, ""))</f>
        <v>-6.3E-3</v>
      </c>
      <c r="Y1299" s="4">
        <v>-3.40067902819986E-2</v>
      </c>
      <c r="AD1299" s="4">
        <f>IF(OR(F1298=1, F1298=3, F1298=4, F1298=5,F1298=9,F1298=10,F1298=11), D1298-C1298, IF(OR(F1298=2, F1298=6, F1298=7,F1298=8,F1298=12), C1298-D1298, ""))</f>
        <v>2.6000000000000016E-3</v>
      </c>
      <c r="AE1299" s="4">
        <v>-1.5641612936297296E-2</v>
      </c>
      <c r="AJ1299" s="4">
        <f>IF(OR(F1298=1,F1298=2, F1298=3,F1298=9,F1298=11,F1298=12), C1298-E1298, IF(OR( F1298=4, F1298=5,F1298=6, F1298=7,F1298=8,F1298=10), E1298-C1298, ""))</f>
        <v>-1.6500000000000001E-2</v>
      </c>
      <c r="AK1299" s="4">
        <v>2.3453777250779517E-3</v>
      </c>
      <c r="AP1299" s="4">
        <f>IF(OR(F1298=1, F1298=3,F1298=4, F1298=5,F1298=9,F1298=10,F1298=11), D1298-E1298, IF(OR(F1298=2,F1298=6, F1298=7,F1298=8,F1298=12), E1298-D1298, ""))</f>
        <v>-1.3899999999999999E-2</v>
      </c>
      <c r="AQ1299" s="4">
        <v>-1.3296235211219344E-2</v>
      </c>
    </row>
    <row r="1300" spans="1:43" x14ac:dyDescent="0.3">
      <c r="A1300" s="1">
        <v>41720</v>
      </c>
      <c r="B1300" s="2">
        <v>2.9999999999999997E-4</v>
      </c>
      <c r="C1300" s="2">
        <v>-1E-3</v>
      </c>
      <c r="D1300" s="2">
        <v>-1.4E-3</v>
      </c>
      <c r="E1300" s="2">
        <v>5.9999999999999995E-4</v>
      </c>
      <c r="F1300">
        <f t="shared" si="58"/>
        <v>3</v>
      </c>
      <c r="G1300">
        <f t="shared" si="59"/>
        <v>2014</v>
      </c>
      <c r="L1300" s="4">
        <f>IF(OR(F1299=1, F1299=3, F1299=4, F1299=5, F1299=6,F1299=9,F1299=10,F1299=11), B1299-C1299, IF(OR(F1299=2, F1299=7,F1299=8,F1299=12), C1299-B1299, ""))</f>
        <v>-8.9999999999999998E-4</v>
      </c>
      <c r="M1300" s="4">
        <v>-7.47232326192648E-3</v>
      </c>
      <c r="R1300" s="4">
        <f>IF(OR(F1299=1, F1299=4, F1299=9,F1299=10,F1299=11), D1299-B1299, IF(OR(F1299=2,F1299=3,F1299=5,F1299=6, F1299=7,F1299=8,F1299=12), B1299-D1299, ""))</f>
        <v>-4.5999999999999999E-3</v>
      </c>
      <c r="S1300" s="4">
        <v>1.1513284713375909E-2</v>
      </c>
      <c r="X1300" s="2">
        <f>IF(OR(F1299=1, F1299=3, F1299=4, F1299=5,F1299=9,F1299=10,F1299=11), B1299-E1299, IF(OR(F1299=2, F1299=6, F1299=7,F1299=8,F1299=12), E1299-B1299, ""))</f>
        <v>5.7999999999999996E-3</v>
      </c>
      <c r="Y1300" s="4">
        <v>-5.3864931027496378E-3</v>
      </c>
      <c r="AD1300" s="4">
        <f>IF(OR(F1299=1, F1299=3, F1299=4, F1299=5,F1299=9,F1299=10,F1299=11), D1299-C1299, IF(OR(F1299=2, F1299=6, F1299=7,F1299=8,F1299=12), C1299-D1299, ""))</f>
        <v>3.6999999999999997E-3</v>
      </c>
      <c r="AE1300" s="4">
        <v>-1.8985607975302389E-2</v>
      </c>
      <c r="AJ1300" s="4">
        <f>IF(OR(F1299=1,F1299=2, F1299=3,F1299=9,F1299=11,F1299=12), C1299-E1299, IF(OR( F1299=4, F1299=5,F1299=6, F1299=7,F1299=8,F1299=10), E1299-C1299, ""))</f>
        <v>6.6999999999999994E-3</v>
      </c>
      <c r="AK1300" s="4">
        <v>2.0858301591768422E-3</v>
      </c>
      <c r="AP1300" s="4">
        <f>IF(OR(F1299=1, F1299=3,F1299=4, F1299=5,F1299=9,F1299=10,F1299=11), D1299-E1299, IF(OR(F1299=2,F1299=6, F1299=7,F1299=8,F1299=12), E1299-D1299, ""))</f>
        <v>1.04E-2</v>
      </c>
      <c r="AQ1300" s="4">
        <v>-1.6899777816125547E-2</v>
      </c>
    </row>
    <row r="1301" spans="1:43" x14ac:dyDescent="0.3">
      <c r="A1301" s="1">
        <v>41722</v>
      </c>
      <c r="B1301" s="2">
        <v>1.3599999999999999E-2</v>
      </c>
      <c r="C1301" s="2">
        <v>2.5000000000000001E-2</v>
      </c>
      <c r="D1301" s="2">
        <v>2.75E-2</v>
      </c>
      <c r="E1301" s="2">
        <v>1E-4</v>
      </c>
      <c r="F1301">
        <f t="shared" si="58"/>
        <v>3</v>
      </c>
      <c r="G1301">
        <f t="shared" si="59"/>
        <v>2014</v>
      </c>
      <c r="L1301" s="4">
        <f>IF(OR(F1300=1, F1300=3, F1300=4, F1300=5, F1300=6,F1300=9,F1300=10,F1300=11), B1300-C1300, IF(OR(F1300=2, F1300=7,F1300=8,F1300=12), C1300-B1300, ""))</f>
        <v>1.2999999999999999E-3</v>
      </c>
      <c r="M1301" s="4">
        <v>-1.9017389737134363E-3</v>
      </c>
      <c r="R1301" s="4">
        <f>IF(OR(F1300=1, F1300=4, F1300=9,F1300=10,F1300=11), D1300-B1300, IF(OR(F1300=2,F1300=3,F1300=5,F1300=6, F1300=7,F1300=8,F1300=12), B1300-D1300, ""))</f>
        <v>1.6999999999999999E-3</v>
      </c>
      <c r="S1301" s="4">
        <v>-6.9679295823669371E-3</v>
      </c>
      <c r="X1301" s="2">
        <f>IF(OR(F1300=1, F1300=3, F1300=4, F1300=5,F1300=9,F1300=10,F1300=11), B1300-E1300, IF(OR(F1300=2, F1300=6, F1300=7,F1300=8,F1300=12), E1300-B1300, ""))</f>
        <v>-2.9999999999999997E-4</v>
      </c>
      <c r="Y1301" s="4">
        <v>-1.0770173341931033E-3</v>
      </c>
      <c r="AD1301" s="4">
        <f>IF(OR(F1300=1, F1300=3, F1300=4, F1300=5,F1300=9,F1300=10,F1300=11), D1300-C1300, IF(OR(F1300=2, F1300=6, F1300=7,F1300=8,F1300=12), C1300-D1300, ""))</f>
        <v>-3.9999999999999996E-4</v>
      </c>
      <c r="AE1301" s="4">
        <v>-8.8696685560803734E-3</v>
      </c>
      <c r="AJ1301" s="4">
        <f>IF(OR(F1300=1,F1300=2, F1300=3,F1300=9,F1300=11,F1300=12), C1300-E1300, IF(OR( F1300=4, F1300=5,F1300=6, F1300=7,F1300=8,F1300=10), E1300-C1300, ""))</f>
        <v>-1.5999999999999999E-3</v>
      </c>
      <c r="AK1301" s="4">
        <v>-8.2472163952033301E-4</v>
      </c>
      <c r="AP1301" s="4">
        <f>IF(OR(F1300=1, F1300=3,F1300=4, F1300=5,F1300=9,F1300=10,F1300=11), D1300-E1300, IF(OR(F1300=2,F1300=6, F1300=7,F1300=8,F1300=12), E1300-D1300, ""))</f>
        <v>-2E-3</v>
      </c>
      <c r="AQ1301" s="4">
        <v>-8.0449469165600404E-3</v>
      </c>
    </row>
    <row r="1302" spans="1:43" x14ac:dyDescent="0.3">
      <c r="A1302" s="1">
        <v>41723</v>
      </c>
      <c r="B1302" s="2">
        <v>8.9999999999999998E-4</v>
      </c>
      <c r="C1302" s="2">
        <v>6.7000000000000002E-3</v>
      </c>
      <c r="D1302" s="2">
        <v>3.3999999999999998E-3</v>
      </c>
      <c r="E1302" s="2">
        <v>1.38E-2</v>
      </c>
      <c r="F1302">
        <f t="shared" si="58"/>
        <v>3</v>
      </c>
      <c r="G1302">
        <f t="shared" si="59"/>
        <v>2014</v>
      </c>
      <c r="L1302" s="4">
        <f>IF(OR(F1301=1, F1301=3, F1301=4, F1301=5, F1301=6,F1301=9,F1301=10,F1301=11), B1301-C1301, IF(OR(F1301=2, F1301=7,F1301=8,F1301=12), C1301-B1301, ""))</f>
        <v>-1.1400000000000002E-2</v>
      </c>
      <c r="M1302" s="4">
        <v>-2.383761884683417E-2</v>
      </c>
      <c r="R1302" s="4">
        <f>IF(OR(F1301=1, F1301=4, F1301=9,F1301=10,F1301=11), D1301-B1301, IF(OR(F1301=2,F1301=3,F1301=5,F1301=6, F1301=7,F1301=8,F1301=12), B1301-D1301, ""))</f>
        <v>-1.3900000000000001E-2</v>
      </c>
      <c r="S1302" s="4">
        <v>-8.2366974575409646E-3</v>
      </c>
      <c r="X1302" s="2">
        <f>IF(OR(F1301=1, F1301=3, F1301=4, F1301=5,F1301=9,F1301=10,F1301=11), B1301-E1301, IF(OR(F1301=2, F1301=6, F1301=7,F1301=8,F1301=12), E1301-B1301, ""))</f>
        <v>1.35E-2</v>
      </c>
      <c r="Y1302" s="4">
        <v>-2.0575971992475073E-2</v>
      </c>
      <c r="AD1302" s="4">
        <f>IF(OR(F1301=1, F1301=3, F1301=4, F1301=5,F1301=9,F1301=10,F1301=11), D1301-C1301, IF(OR(F1301=2, F1301=6, F1301=7,F1301=8,F1301=12), C1301-D1301, ""))</f>
        <v>2.4999999999999988E-3</v>
      </c>
      <c r="AE1302" s="4">
        <v>-3.2074316304375135E-2</v>
      </c>
      <c r="AJ1302" s="4">
        <f>IF(OR(F1301=1,F1301=2, F1301=3,F1301=9,F1301=11,F1301=12), C1301-E1301, IF(OR( F1301=4, F1301=5,F1301=6, F1301=7,F1301=8,F1301=10), E1301-C1301, ""))</f>
        <v>2.4900000000000002E-2</v>
      </c>
      <c r="AK1302" s="4">
        <v>-3.2616468543590973E-3</v>
      </c>
      <c r="AP1302" s="4">
        <f>IF(OR(F1301=1, F1301=3,F1301=4, F1301=5,F1301=9,F1301=10,F1301=11), D1301-E1301, IF(OR(F1301=2,F1301=6, F1301=7,F1301=8,F1301=12), E1301-D1301, ""))</f>
        <v>2.7400000000000001E-2</v>
      </c>
      <c r="AQ1302" s="4">
        <v>-2.8812669450016037E-2</v>
      </c>
    </row>
    <row r="1303" spans="1:43" x14ac:dyDescent="0.3">
      <c r="A1303" s="1">
        <v>41724</v>
      </c>
      <c r="B1303" s="2">
        <v>1.8E-3</v>
      </c>
      <c r="C1303" s="2">
        <v>1.6999999999999999E-3</v>
      </c>
      <c r="D1303" s="2">
        <v>5.4999999999999997E-3</v>
      </c>
      <c r="E1303" s="2">
        <v>0</v>
      </c>
      <c r="F1303">
        <f t="shared" si="58"/>
        <v>3</v>
      </c>
      <c r="G1303">
        <f t="shared" si="59"/>
        <v>2014</v>
      </c>
      <c r="L1303" s="4">
        <f>IF(OR(F1302=1, F1302=3, F1302=4, F1302=5, F1302=6,F1302=9,F1302=10,F1302=11), B1302-C1302, IF(OR(F1302=2, F1302=7,F1302=8,F1302=12), C1302-B1302, ""))</f>
        <v>-5.8000000000000005E-3</v>
      </c>
      <c r="M1303" s="4">
        <v>-1.0441189526101846E-2</v>
      </c>
      <c r="R1303" s="4">
        <f>IF(OR(F1302=1, F1302=4, F1302=9,F1302=10,F1302=11), D1302-B1302, IF(OR(F1302=2,F1302=3,F1302=5,F1302=6, F1302=7,F1302=8,F1302=12), B1302-D1302, ""))</f>
        <v>-2.4999999999999996E-3</v>
      </c>
      <c r="S1303" s="4">
        <v>2.792644440237689E-2</v>
      </c>
      <c r="X1303" s="2">
        <f>IF(OR(F1302=1, F1302=3, F1302=4, F1302=5,F1302=9,F1302=10,F1302=11), B1302-E1302, IF(OR(F1302=2, F1302=6, F1302=7,F1302=8,F1302=12), E1302-B1302, ""))</f>
        <v>-1.29E-2</v>
      </c>
      <c r="Y1303" s="4">
        <v>-1.2558129076562632E-2</v>
      </c>
      <c r="AD1303" s="4">
        <f>IF(OR(F1302=1, F1302=3, F1302=4, F1302=5,F1302=9,F1302=10,F1302=11), D1302-C1302, IF(OR(F1302=2, F1302=6, F1302=7,F1302=8,F1302=12), C1302-D1302, ""))</f>
        <v>-3.3000000000000004E-3</v>
      </c>
      <c r="AE1303" s="4">
        <v>1.7485254876275044E-2</v>
      </c>
      <c r="AJ1303" s="4">
        <f>IF(OR(F1302=1,F1302=2, F1302=3,F1302=9,F1302=11,F1302=12), C1302-E1302, IF(OR( F1302=4, F1302=5,F1302=6, F1302=7,F1302=8,F1302=10), E1302-C1302, ""))</f>
        <v>-7.0999999999999995E-3</v>
      </c>
      <c r="AK1303" s="4">
        <v>2.1169395504607863E-3</v>
      </c>
      <c r="AP1303" s="4">
        <f>IF(OR(F1302=1, F1302=3,F1302=4, F1302=5,F1302=9,F1302=10,F1302=11), D1302-E1302, IF(OR(F1302=2,F1302=6, F1302=7,F1302=8,F1302=12), E1302-D1302, ""))</f>
        <v>-1.04E-2</v>
      </c>
      <c r="AQ1303" s="4">
        <v>1.5368315325814258E-2</v>
      </c>
    </row>
    <row r="1304" spans="1:43" x14ac:dyDescent="0.3">
      <c r="A1304" s="1">
        <v>41725</v>
      </c>
      <c r="B1304" s="2">
        <v>6.1000000000000004E-3</v>
      </c>
      <c r="C1304" s="2">
        <v>8.6E-3</v>
      </c>
      <c r="D1304" s="2">
        <v>6.8999999999999999E-3</v>
      </c>
      <c r="E1304" s="2">
        <v>1.8E-3</v>
      </c>
      <c r="F1304">
        <f t="shared" si="58"/>
        <v>3</v>
      </c>
      <c r="G1304">
        <f t="shared" si="59"/>
        <v>2014</v>
      </c>
      <c r="L1304" s="4">
        <f>IF(OR(F1303=1, F1303=3, F1303=4, F1303=5, F1303=6,F1303=9,F1303=10,F1303=11), B1303-C1303, IF(OR(F1303=2, F1303=7,F1303=8,F1303=12), C1303-B1303, ""))</f>
        <v>1.0000000000000005E-4</v>
      </c>
      <c r="M1304" s="4">
        <v>1.171642999824642E-3</v>
      </c>
      <c r="R1304" s="4">
        <f>IF(OR(F1303=1, F1303=4, F1303=9,F1303=10,F1303=11), D1303-B1303, IF(OR(F1303=2,F1303=3,F1303=5,F1303=6, F1303=7,F1303=8,F1303=12), B1303-D1303, ""))</f>
        <v>-3.6999999999999997E-3</v>
      </c>
      <c r="S1304" s="4">
        <v>-2.3176315492877009E-3</v>
      </c>
      <c r="X1304" s="2">
        <f>IF(OR(F1303=1, F1303=3, F1303=4, F1303=5,F1303=9,F1303=10,F1303=11), B1303-E1303, IF(OR(F1303=2, F1303=6, F1303=7,F1303=8,F1303=12), E1303-B1303, ""))</f>
        <v>1.8E-3</v>
      </c>
      <c r="Y1304" s="4">
        <v>1.9918536923018643E-3</v>
      </c>
      <c r="AD1304" s="4">
        <f>IF(OR(F1303=1, F1303=3, F1303=4, F1303=5,F1303=9,F1303=10,F1303=11), D1303-C1303, IF(OR(F1303=2, F1303=6, F1303=7,F1303=8,F1303=12), C1303-D1303, ""))</f>
        <v>3.7999999999999996E-3</v>
      </c>
      <c r="AE1304" s="4">
        <v>-1.1459885494630589E-3</v>
      </c>
      <c r="AJ1304" s="4">
        <f>IF(OR(F1303=1,F1303=2, F1303=3,F1303=9,F1303=11,F1303=12), C1303-E1303, IF(OR( F1303=4, F1303=5,F1303=6, F1303=7,F1303=8,F1303=10), E1303-C1303, ""))</f>
        <v>1.6999999999999999E-3</v>
      </c>
      <c r="AK1304" s="4">
        <v>-8.202106924772223E-4</v>
      </c>
      <c r="AP1304" s="4">
        <f>IF(OR(F1303=1, F1303=3,F1303=4, F1303=5,F1303=9,F1303=10,F1303=11), D1303-E1303, IF(OR(F1303=2,F1303=6, F1303=7,F1303=8,F1303=12), E1303-D1303, ""))</f>
        <v>5.4999999999999997E-3</v>
      </c>
      <c r="AQ1304" s="4">
        <v>-3.2577785698583665E-4</v>
      </c>
    </row>
    <row r="1305" spans="1:43" x14ac:dyDescent="0.3">
      <c r="A1305" s="1">
        <v>41726</v>
      </c>
      <c r="B1305" s="2">
        <v>8.2000000000000007E-3</v>
      </c>
      <c r="C1305" s="2">
        <v>9.2999999999999992E-3</v>
      </c>
      <c r="D1305" s="2">
        <v>1.1900000000000001E-2</v>
      </c>
      <c r="E1305" s="2">
        <v>5.4000000000000003E-3</v>
      </c>
      <c r="F1305">
        <f t="shared" si="58"/>
        <v>3</v>
      </c>
      <c r="G1305">
        <f t="shared" si="59"/>
        <v>2014</v>
      </c>
      <c r="L1305" s="4">
        <f>IF(OR(F1304=1, F1304=3, F1304=4, F1304=5, F1304=6,F1304=9,F1304=10,F1304=11), B1304-C1304, IF(OR(F1304=2, F1304=7,F1304=8,F1304=12), C1304-B1304, ""))</f>
        <v>-2.4999999999999996E-3</v>
      </c>
      <c r="M1305" s="4">
        <v>1.5570678500187049E-2</v>
      </c>
      <c r="R1305" s="4">
        <f>IF(OR(F1304=1, F1304=4, F1304=9,F1304=10,F1304=11), D1304-B1304, IF(OR(F1304=2,F1304=3,F1304=5,F1304=6, F1304=7,F1304=8,F1304=12), B1304-D1304, ""))</f>
        <v>-7.999999999999995E-4</v>
      </c>
      <c r="S1305" s="4">
        <v>-6.0329633545822339E-3</v>
      </c>
      <c r="X1305" s="2">
        <f>IF(OR(F1304=1, F1304=3, F1304=4, F1304=5,F1304=9,F1304=10,F1304=11), B1304-E1304, IF(OR(F1304=2, F1304=6, F1304=7,F1304=8,F1304=12), E1304-B1304, ""))</f>
        <v>4.3E-3</v>
      </c>
      <c r="Y1305" s="4">
        <v>1.4741146959928023E-2</v>
      </c>
      <c r="AD1305" s="4">
        <f>IF(OR(F1304=1, F1304=3, F1304=4, F1304=5,F1304=9,F1304=10,F1304=11), D1304-C1304, IF(OR(F1304=2, F1304=6, F1304=7,F1304=8,F1304=12), C1304-D1304, ""))</f>
        <v>-1.7000000000000001E-3</v>
      </c>
      <c r="AE1305" s="4">
        <v>9.5377151456048151E-3</v>
      </c>
      <c r="AJ1305" s="4">
        <f>IF(OR(F1304=1,F1304=2, F1304=3,F1304=9,F1304=11,F1304=12), C1304-E1304, IF(OR( F1304=4, F1304=5,F1304=6, F1304=7,F1304=8,F1304=10), E1304-C1304, ""))</f>
        <v>6.8000000000000005E-3</v>
      </c>
      <c r="AK1305" s="4">
        <v>8.2953154025902642E-4</v>
      </c>
      <c r="AP1305" s="4">
        <f>IF(OR(F1304=1, F1304=3,F1304=4, F1304=5,F1304=9,F1304=10,F1304=11), D1304-E1304, IF(OR(F1304=2,F1304=6, F1304=7,F1304=8,F1304=12), E1304-D1304, ""))</f>
        <v>5.1000000000000004E-3</v>
      </c>
      <c r="AQ1305" s="4">
        <v>8.7081836053457887E-3</v>
      </c>
    </row>
    <row r="1306" spans="1:43" x14ac:dyDescent="0.3">
      <c r="A1306" s="1">
        <v>41729</v>
      </c>
      <c r="B1306" s="2">
        <v>1.1999999999999999E-3</v>
      </c>
      <c r="C1306" s="2">
        <v>1.8E-3</v>
      </c>
      <c r="D1306" s="2">
        <v>-1E-3</v>
      </c>
      <c r="E1306" s="2">
        <v>5.7000000000000002E-3</v>
      </c>
      <c r="F1306">
        <f t="shared" si="58"/>
        <v>3</v>
      </c>
      <c r="G1306">
        <f t="shared" si="59"/>
        <v>2014</v>
      </c>
      <c r="L1306" s="4">
        <f>IF(OR(F1305=1, F1305=3, F1305=4, F1305=5, F1305=6,F1305=9,F1305=10,F1305=11), B1305-C1305, IF(OR(F1305=2, F1305=7,F1305=8,F1305=12), C1305-B1305, ""))</f>
        <v>-1.0999999999999985E-3</v>
      </c>
      <c r="M1306" s="4">
        <v>-1.886855279547069E-2</v>
      </c>
      <c r="R1306" s="4">
        <f>IF(OR(F1305=1, F1305=4, F1305=9,F1305=10,F1305=11), D1305-B1305, IF(OR(F1305=2,F1305=3,F1305=5,F1305=6, F1305=7,F1305=8,F1305=12), B1305-D1305, ""))</f>
        <v>-3.7000000000000002E-3</v>
      </c>
      <c r="S1306" s="4">
        <v>1.0451809889486269E-2</v>
      </c>
      <c r="X1306" s="2">
        <f>IF(OR(F1305=1, F1305=3, F1305=4, F1305=5,F1305=9,F1305=10,F1305=11), B1305-E1305, IF(OR(F1305=2, F1305=6, F1305=7,F1305=8,F1305=12), E1305-B1305, ""))</f>
        <v>2.8000000000000004E-3</v>
      </c>
      <c r="Y1306" s="4">
        <v>-1.6753351220729629E-2</v>
      </c>
      <c r="AD1306" s="4">
        <f>IF(OR(F1305=1, F1305=3, F1305=4, F1305=5,F1305=9,F1305=10,F1305=11), D1305-C1305, IF(OR(F1305=2, F1305=6, F1305=7,F1305=8,F1305=12), C1305-D1305, ""))</f>
        <v>2.6000000000000016E-3</v>
      </c>
      <c r="AE1306" s="4">
        <v>-8.4167429059844208E-3</v>
      </c>
      <c r="AJ1306" s="4">
        <f>IF(OR(F1305=1,F1305=2, F1305=3,F1305=9,F1305=11,F1305=12), C1305-E1305, IF(OR( F1305=4, F1305=5,F1305=6, F1305=7,F1305=8,F1305=10), E1305-C1305, ""))</f>
        <v>3.899999999999999E-3</v>
      </c>
      <c r="AK1306" s="4">
        <v>-2.1152015747410609E-3</v>
      </c>
      <c r="AP1306" s="4">
        <f>IF(OR(F1305=1, F1305=3,F1305=4, F1305=5,F1305=9,F1305=10,F1305=11), D1305-E1305, IF(OR(F1305=2,F1305=6, F1305=7,F1305=8,F1305=12), E1305-D1305, ""))</f>
        <v>6.5000000000000006E-3</v>
      </c>
      <c r="AQ1306" s="4">
        <v>-6.3015413312433599E-3</v>
      </c>
    </row>
    <row r="1307" spans="1:43" x14ac:dyDescent="0.3">
      <c r="A1307" s="1">
        <v>41730</v>
      </c>
      <c r="B1307" s="2">
        <v>2.5000000000000001E-3</v>
      </c>
      <c r="C1307" s="2">
        <v>-8.5000000000000006E-3</v>
      </c>
      <c r="D1307" s="2">
        <v>-1.21E-2</v>
      </c>
      <c r="E1307" s="2">
        <v>2.0999999999999999E-3</v>
      </c>
      <c r="F1307">
        <f t="shared" si="58"/>
        <v>4</v>
      </c>
      <c r="G1307">
        <f t="shared" si="59"/>
        <v>2014</v>
      </c>
      <c r="L1307" s="4">
        <f>IF(OR(F1306=1, F1306=3, F1306=4, F1306=5, F1306=6,F1306=9,F1306=10,F1306=11), B1306-C1306, IF(OR(F1306=2, F1306=7,F1306=8,F1306=12), C1306-B1306, ""))</f>
        <v>-6.0000000000000006E-4</v>
      </c>
      <c r="M1307" s="4">
        <v>-2.0659335310416138E-2</v>
      </c>
      <c r="R1307" s="4">
        <f>IF(OR(F1306=1, F1306=4, F1306=9,F1306=10,F1306=11), D1306-B1306, IF(OR(F1306=2,F1306=3,F1306=5,F1306=6, F1306=7,F1306=8,F1306=12), B1306-D1306, ""))</f>
        <v>2.1999999999999997E-3</v>
      </c>
      <c r="S1307" s="4">
        <v>6.1676018839130382E-3</v>
      </c>
      <c r="X1307" s="2">
        <f>IF(OR(F1306=1, F1306=3, F1306=4, F1306=5,F1306=9,F1306=10,F1306=11), B1306-E1306, IF(OR(F1306=2, F1306=6, F1306=7,F1306=8,F1306=12), E1306-B1306, ""))</f>
        <v>-4.5000000000000005E-3</v>
      </c>
      <c r="Y1307" s="4">
        <v>-1.8173364124603065E-2</v>
      </c>
      <c r="AD1307" s="4">
        <f>IF(OR(F1306=1, F1306=3, F1306=4, F1306=5,F1306=9,F1306=10,F1306=11), D1306-C1306, IF(OR(F1306=2, F1306=6, F1306=7,F1306=8,F1306=12), C1306-D1306, ""))</f>
        <v>-2.8E-3</v>
      </c>
      <c r="AE1307" s="4">
        <v>-1.44917334265031E-2</v>
      </c>
      <c r="AJ1307" s="4">
        <f>IF(OR(F1306=1,F1306=2, F1306=3,F1306=9,F1306=11,F1306=12), C1306-E1306, IF(OR( F1306=4, F1306=5,F1306=6, F1306=7,F1306=8,F1306=10), E1306-C1306, ""))</f>
        <v>-3.9000000000000003E-3</v>
      </c>
      <c r="AK1307" s="4">
        <v>-2.4859711858130741E-3</v>
      </c>
      <c r="AP1307" s="4">
        <f>IF(OR(F1306=1, F1306=3,F1306=4, F1306=5,F1306=9,F1306=10,F1306=11), D1306-E1306, IF(OR(F1306=2,F1306=6, F1306=7,F1306=8,F1306=12), E1306-D1306, ""))</f>
        <v>-6.7000000000000002E-3</v>
      </c>
      <c r="AQ1307" s="4">
        <v>-1.2005762240690027E-2</v>
      </c>
    </row>
    <row r="1308" spans="1:43" x14ac:dyDescent="0.3">
      <c r="A1308" s="1">
        <v>41731</v>
      </c>
      <c r="B1308" s="2">
        <v>4.7000000000000002E-3</v>
      </c>
      <c r="C1308" s="2">
        <v>1.0200000000000001E-2</v>
      </c>
      <c r="D1308" s="2">
        <v>1.01E-2</v>
      </c>
      <c r="E1308" s="2">
        <v>2.7000000000000001E-3</v>
      </c>
      <c r="F1308">
        <f t="shared" si="58"/>
        <v>4</v>
      </c>
      <c r="G1308">
        <f t="shared" si="59"/>
        <v>2014</v>
      </c>
      <c r="L1308" s="4">
        <f>IF(OR(F1307=1, F1307=3, F1307=4, F1307=5, F1307=6,F1307=9,F1307=10,F1307=11), B1307-C1307, IF(OR(F1307=2, F1307=7,F1307=8,F1307=12), C1307-B1307, ""))</f>
        <v>1.1000000000000001E-2</v>
      </c>
      <c r="M1308" s="4">
        <v>8.75326502906861E-3</v>
      </c>
      <c r="R1308" s="4">
        <f>IF(OR(F1307=1, F1307=4, F1307=9,F1307=10,F1307=11), D1307-B1307, IF(OR(F1307=2,F1307=3,F1307=5,F1307=6, F1307=7,F1307=8,F1307=12), B1307-D1307, ""))</f>
        <v>-1.46E-2</v>
      </c>
      <c r="S1308" s="4">
        <v>1.6799287195914565E-3</v>
      </c>
      <c r="X1308" s="2">
        <f>IF(OR(F1307=1, F1307=3, F1307=4, F1307=5,F1307=9,F1307=10,F1307=11), B1307-E1307, IF(OR(F1307=2, F1307=6, F1307=7,F1307=8,F1307=12), E1307-B1307, ""))</f>
        <v>4.0000000000000018E-4</v>
      </c>
      <c r="Y1308" s="4">
        <v>8.9822179432595441E-3</v>
      </c>
      <c r="AD1308" s="4">
        <f>IF(OR(F1307=1, F1307=3, F1307=4, F1307=5,F1307=9,F1307=10,F1307=11), D1307-C1307, IF(OR(F1307=2, F1307=6, F1307=7,F1307=8,F1307=12), C1307-D1307, ""))</f>
        <v>-3.599999999999999E-3</v>
      </c>
      <c r="AE1308" s="4">
        <v>1.0433193748660067E-2</v>
      </c>
      <c r="AJ1308" s="4">
        <f>IF(OR(F1307=1,F1307=2, F1307=3,F1307=9,F1307=11,F1307=12), C1307-E1307, IF(OR( F1307=4, F1307=5,F1307=6, F1307=7,F1307=8,F1307=10), E1307-C1307, ""))</f>
        <v>1.06E-2</v>
      </c>
      <c r="AK1308" s="4">
        <v>-2.2895291419093491E-4</v>
      </c>
      <c r="AP1308" s="4">
        <f>IF(OR(F1307=1, F1307=3,F1307=4, F1307=5,F1307=9,F1307=10,F1307=11), D1307-E1307, IF(OR(F1307=2,F1307=6, F1307=7,F1307=8,F1307=12), E1307-D1307, ""))</f>
        <v>-1.4199999999999999E-2</v>
      </c>
      <c r="AQ1308" s="4">
        <v>1.0662146662851001E-2</v>
      </c>
    </row>
    <row r="1309" spans="1:43" x14ac:dyDescent="0.3">
      <c r="A1309" s="1">
        <v>41732</v>
      </c>
      <c r="B1309" s="2">
        <v>-2.3999999999999998E-3</v>
      </c>
      <c r="C1309" s="2">
        <v>-8.6999999999999994E-3</v>
      </c>
      <c r="D1309" s="2">
        <v>-1.1900000000000001E-2</v>
      </c>
      <c r="E1309" s="2">
        <v>4.7000000000000002E-3</v>
      </c>
      <c r="F1309">
        <f t="shared" si="58"/>
        <v>4</v>
      </c>
      <c r="G1309">
        <f t="shared" si="59"/>
        <v>2014</v>
      </c>
      <c r="L1309" s="4">
        <f>IF(OR(F1308=1, F1308=3, F1308=4, F1308=5, F1308=6,F1308=9,F1308=10,F1308=11), B1308-C1308, IF(OR(F1308=2, F1308=7,F1308=8,F1308=12), C1308-B1308, ""))</f>
        <v>-5.5000000000000005E-3</v>
      </c>
      <c r="M1309" s="4">
        <v>2.1320841335875387E-2</v>
      </c>
      <c r="R1309" s="4">
        <f>IF(OR(F1308=1, F1308=4, F1308=9,F1308=10,F1308=11), D1308-B1308, IF(OR(F1308=2,F1308=3,F1308=5,F1308=6, F1308=7,F1308=8,F1308=12), B1308-D1308, ""))</f>
        <v>5.3999999999999994E-3</v>
      </c>
      <c r="S1309" s="4">
        <v>1.4270022878978696E-2</v>
      </c>
      <c r="X1309" s="2">
        <f>IF(OR(F1308=1, F1308=3, F1308=4, F1308=5,F1308=9,F1308=10,F1308=11), B1308-E1308, IF(OR(F1308=2, F1308=6, F1308=7,F1308=8,F1308=12), E1308-B1308, ""))</f>
        <v>2E-3</v>
      </c>
      <c r="Y1309" s="4">
        <v>1.9561032277097781E-2</v>
      </c>
      <c r="AD1309" s="4">
        <f>IF(OR(F1308=1, F1308=3, F1308=4, F1308=5,F1308=9,F1308=10,F1308=11), D1308-C1308, IF(OR(F1308=2, F1308=6, F1308=7,F1308=8,F1308=12), C1308-D1308, ""))</f>
        <v>-1.0000000000000113E-4</v>
      </c>
      <c r="AE1309" s="4">
        <v>3.5590864214854079E-2</v>
      </c>
      <c r="AJ1309" s="4">
        <f>IF(OR(F1308=1,F1308=2, F1308=3,F1308=9,F1308=11,F1308=12), C1308-E1308, IF(OR( F1308=4, F1308=5,F1308=6, F1308=7,F1308=8,F1308=10), E1308-C1308, ""))</f>
        <v>-7.5000000000000006E-3</v>
      </c>
      <c r="AK1309" s="4">
        <v>1.7598090587776054E-3</v>
      </c>
      <c r="AP1309" s="4">
        <f>IF(OR(F1308=1, F1308=3,F1308=4, F1308=5,F1308=9,F1308=10,F1308=11), D1308-E1308, IF(OR(F1308=2,F1308=6, F1308=7,F1308=8,F1308=12), E1308-D1308, ""))</f>
        <v>7.3999999999999995E-3</v>
      </c>
      <c r="AQ1309" s="4">
        <v>3.3831055156076477E-2</v>
      </c>
    </row>
    <row r="1310" spans="1:43" x14ac:dyDescent="0.3">
      <c r="A1310" s="1">
        <v>41733</v>
      </c>
      <c r="B1310" s="2">
        <v>-6.1999999999999998E-3</v>
      </c>
      <c r="C1310" s="2">
        <v>-4.1000000000000003E-3</v>
      </c>
      <c r="D1310" s="2">
        <v>-1E-3</v>
      </c>
      <c r="E1310" s="2">
        <v>-1.9E-3</v>
      </c>
      <c r="F1310">
        <f t="shared" si="58"/>
        <v>4</v>
      </c>
      <c r="G1310">
        <f t="shared" si="59"/>
        <v>2014</v>
      </c>
      <c r="L1310" s="4">
        <f>IF(OR(F1309=1, F1309=3, F1309=4, F1309=5, F1309=6,F1309=9,F1309=10,F1309=11), B1309-C1309, IF(OR(F1309=2, F1309=7,F1309=8,F1309=12), C1309-B1309, ""))</f>
        <v>6.3E-3</v>
      </c>
      <c r="M1310" s="4">
        <v>3.0563006327913918E-3</v>
      </c>
      <c r="R1310" s="4">
        <f>IF(OR(F1309=1, F1309=4, F1309=9,F1309=10,F1309=11), D1309-B1309, IF(OR(F1309=2,F1309=3,F1309=5,F1309=6, F1309=7,F1309=8,F1309=12), B1309-D1309, ""))</f>
        <v>-9.5000000000000015E-3</v>
      </c>
      <c r="S1310" s="4">
        <v>-1.0205906859773753E-2</v>
      </c>
      <c r="X1310" s="2">
        <f>IF(OR(F1309=1, F1309=3, F1309=4, F1309=5,F1309=9,F1309=10,F1309=11), B1309-E1309, IF(OR(F1309=2, F1309=6, F1309=7,F1309=8,F1309=12), E1309-B1309, ""))</f>
        <v>-7.1000000000000004E-3</v>
      </c>
      <c r="Y1310" s="4">
        <v>6.5090916062365335E-4</v>
      </c>
      <c r="AD1310" s="4">
        <f>IF(OR(F1309=1, F1309=3, F1309=4, F1309=5,F1309=9,F1309=10,F1309=11), D1309-C1309, IF(OR(F1309=2, F1309=6, F1309=7,F1309=8,F1309=12), C1309-D1309, ""))</f>
        <v>-3.2000000000000015E-3</v>
      </c>
      <c r="AE1310" s="4">
        <v>-7.1496062269823602E-3</v>
      </c>
      <c r="AJ1310" s="4">
        <f>IF(OR(F1309=1,F1309=2, F1309=3,F1309=9,F1309=11,F1309=12), C1309-E1309, IF(OR( F1309=4, F1309=5,F1309=6, F1309=7,F1309=8,F1309=10), E1309-C1309, ""))</f>
        <v>1.3399999999999999E-2</v>
      </c>
      <c r="AK1310" s="4">
        <v>2.4053914721677387E-3</v>
      </c>
      <c r="AP1310" s="4">
        <f>IF(OR(F1309=1, F1309=3,F1309=4, F1309=5,F1309=9,F1309=10,F1309=11), D1309-E1309, IF(OR(F1309=2,F1309=6, F1309=7,F1309=8,F1309=12), E1309-D1309, ""))</f>
        <v>-1.66E-2</v>
      </c>
      <c r="AQ1310" s="4">
        <v>-9.554997699150098E-3</v>
      </c>
    </row>
    <row r="1311" spans="1:43" x14ac:dyDescent="0.3">
      <c r="A1311" s="1">
        <v>41736</v>
      </c>
      <c r="B1311" s="2">
        <v>1E-4</v>
      </c>
      <c r="C1311" s="2">
        <v>-2.3999999999999998E-3</v>
      </c>
      <c r="D1311" s="2">
        <v>-3.5999999999999999E-3</v>
      </c>
      <c r="E1311" s="2">
        <v>-6.6E-3</v>
      </c>
      <c r="F1311">
        <f t="shared" si="58"/>
        <v>4</v>
      </c>
      <c r="G1311">
        <f t="shared" si="59"/>
        <v>2014</v>
      </c>
      <c r="L1311" s="4">
        <f>IF(OR(F1310=1, F1310=3, F1310=4, F1310=5, F1310=6,F1310=9,F1310=10,F1310=11), B1310-C1310, IF(OR(F1310=2, F1310=7,F1310=8,F1310=12), C1310-B1310, ""))</f>
        <v>-2.0999999999999994E-3</v>
      </c>
      <c r="M1311" s="4">
        <v>-1.8501250930042241E-2</v>
      </c>
      <c r="R1311" s="4">
        <f>IF(OR(F1310=1, F1310=4, F1310=9,F1310=10,F1310=11), D1310-B1310, IF(OR(F1310=2,F1310=3,F1310=5,F1310=6, F1310=7,F1310=8,F1310=12), B1310-D1310, ""))</f>
        <v>5.1999999999999998E-3</v>
      </c>
      <c r="S1311" s="4">
        <v>-5.4714002726052036E-3</v>
      </c>
      <c r="X1311" s="2">
        <f>IF(OR(F1310=1, F1310=3, F1310=4, F1310=5,F1310=9,F1310=10,F1310=11), B1310-E1310, IF(OR(F1310=2, F1310=6, F1310=7,F1310=8,F1310=12), E1310-B1310, ""))</f>
        <v>-4.3E-3</v>
      </c>
      <c r="Y1311" s="4">
        <v>-1.6821670151832391E-2</v>
      </c>
      <c r="AD1311" s="4">
        <f>IF(OR(F1310=1, F1310=3, F1310=4, F1310=5,F1310=9,F1310=10,F1310=11), D1310-C1310, IF(OR(F1310=2, F1310=6, F1310=7,F1310=8,F1310=12), C1310-D1310, ""))</f>
        <v>3.1000000000000003E-3</v>
      </c>
      <c r="AE1311" s="4">
        <v>-2.3972651202647445E-2</v>
      </c>
      <c r="AJ1311" s="4">
        <f>IF(OR(F1310=1,F1310=2, F1310=3,F1310=9,F1310=11,F1310=12), C1310-E1310, IF(OR( F1310=4, F1310=5,F1310=6, F1310=7,F1310=8,F1310=10), E1310-C1310, ""))</f>
        <v>2.2000000000000006E-3</v>
      </c>
      <c r="AK1311" s="4">
        <v>-1.6795807782098507E-3</v>
      </c>
      <c r="AP1311" s="4">
        <f>IF(OR(F1310=1, F1310=3,F1310=4, F1310=5,F1310=9,F1310=10,F1310=11), D1310-E1310, IF(OR(F1310=2,F1310=6, F1310=7,F1310=8,F1310=12), E1310-D1310, ""))</f>
        <v>8.9999999999999998E-4</v>
      </c>
      <c r="AQ1311" s="4">
        <v>-2.2293070424437594E-2</v>
      </c>
    </row>
    <row r="1312" spans="1:43" x14ac:dyDescent="0.3">
      <c r="A1312" s="1">
        <v>41738</v>
      </c>
      <c r="B1312" s="2">
        <v>1.5100000000000001E-2</v>
      </c>
      <c r="C1312" s="2">
        <v>3.2000000000000001E-2</v>
      </c>
      <c r="D1312" s="2">
        <v>3.4500000000000003E-2</v>
      </c>
      <c r="E1312" s="2">
        <v>-6.9999999999999999E-4</v>
      </c>
      <c r="F1312">
        <f t="shared" si="58"/>
        <v>4</v>
      </c>
      <c r="G1312">
        <f t="shared" si="59"/>
        <v>2014</v>
      </c>
      <c r="L1312" s="4">
        <f>IF(OR(F1311=1, F1311=3, F1311=4, F1311=5, F1311=6,F1311=9,F1311=10,F1311=11), B1311-C1311, IF(OR(F1311=2, F1311=7,F1311=8,F1311=12), C1311-B1311, ""))</f>
        <v>2.4999999999999996E-3</v>
      </c>
      <c r="M1312" s="4">
        <v>-1.2427466628446626E-2</v>
      </c>
      <c r="R1312" s="4">
        <f>IF(OR(F1311=1, F1311=4, F1311=9,F1311=10,F1311=11), D1311-B1311, IF(OR(F1311=2,F1311=3,F1311=5,F1311=6, F1311=7,F1311=8,F1311=12), B1311-D1311, ""))</f>
        <v>-3.6999999999999997E-3</v>
      </c>
      <c r="S1312" s="4">
        <v>4.5780612907595514E-3</v>
      </c>
      <c r="X1312" s="2">
        <f>IF(OR(F1311=1, F1311=3, F1311=4, F1311=5,F1311=9,F1311=10,F1311=11), B1311-E1311, IF(OR(F1311=2, F1311=6, F1311=7,F1311=8,F1311=12), E1311-B1311, ""))</f>
        <v>6.7000000000000002E-3</v>
      </c>
      <c r="Y1312" s="4">
        <v>-1.3754733691510548E-2</v>
      </c>
      <c r="AD1312" s="4">
        <f>IF(OR(F1311=1, F1311=3, F1311=4, F1311=5,F1311=9,F1311=10,F1311=11), D1311-C1311, IF(OR(F1311=2, F1311=6, F1311=7,F1311=8,F1311=12), C1311-D1311, ""))</f>
        <v>-1.2000000000000001E-3</v>
      </c>
      <c r="AE1312" s="4">
        <v>-7.8494053376870748E-3</v>
      </c>
      <c r="AJ1312" s="4">
        <f>IF(OR(F1311=1,F1311=2, F1311=3,F1311=9,F1311=11,F1311=12), C1311-E1311, IF(OR( F1311=4, F1311=5,F1311=6, F1311=7,F1311=8,F1311=10), E1311-C1311, ""))</f>
        <v>-4.2000000000000006E-3</v>
      </c>
      <c r="AK1312" s="4">
        <v>1.3272670630639222E-3</v>
      </c>
      <c r="AP1312" s="4">
        <f>IF(OR(F1311=1, F1311=3,F1311=4, F1311=5,F1311=9,F1311=10,F1311=11), D1311-E1311, IF(OR(F1311=2,F1311=6, F1311=7,F1311=8,F1311=12), E1311-D1311, ""))</f>
        <v>3.0000000000000001E-3</v>
      </c>
      <c r="AQ1312" s="4">
        <v>-9.1766724007509969E-3</v>
      </c>
    </row>
    <row r="1313" spans="1:43" x14ac:dyDescent="0.3">
      <c r="A1313" s="1">
        <v>41739</v>
      </c>
      <c r="B1313" s="2">
        <v>0</v>
      </c>
      <c r="C1313" s="2">
        <v>3.3E-3</v>
      </c>
      <c r="D1313" s="2">
        <v>8.9999999999999998E-4</v>
      </c>
      <c r="E1313" s="2">
        <v>1.61E-2</v>
      </c>
      <c r="F1313">
        <f t="shared" si="58"/>
        <v>4</v>
      </c>
      <c r="G1313">
        <f t="shared" si="59"/>
        <v>2014</v>
      </c>
      <c r="L1313" s="4">
        <f>IF(OR(F1312=1, F1312=3, F1312=4, F1312=5, F1312=6,F1312=9,F1312=10,F1312=11), B1312-C1312, IF(OR(F1312=2, F1312=7,F1312=8,F1312=12), C1312-B1312, ""))</f>
        <v>-1.6899999999999998E-2</v>
      </c>
      <c r="M1313" s="4">
        <v>1.0662071909641016E-2</v>
      </c>
      <c r="R1313" s="4">
        <f>IF(OR(F1312=1, F1312=4, F1312=9,F1312=10,F1312=11), D1312-B1312, IF(OR(F1312=2,F1312=3,F1312=5,F1312=6, F1312=7,F1312=8,F1312=12), B1312-D1312, ""))</f>
        <v>1.9400000000000001E-2</v>
      </c>
      <c r="S1313" s="4">
        <v>4.2913785835328212E-3</v>
      </c>
      <c r="X1313" s="2">
        <f>IF(OR(F1312=1, F1312=3, F1312=4, F1312=5,F1312=9,F1312=10,F1312=11), B1312-E1312, IF(OR(F1312=2, F1312=6, F1312=7,F1312=8,F1312=12), E1312-B1312, ""))</f>
        <v>1.5800000000000002E-2</v>
      </c>
      <c r="Y1313" s="4">
        <v>9.0328835993445308E-3</v>
      </c>
      <c r="AD1313" s="4">
        <f>IF(OR(F1312=1, F1312=3, F1312=4, F1312=5,F1312=9,F1312=10,F1312=11), D1312-C1312, IF(OR(F1312=2, F1312=6, F1312=7,F1312=8,F1312=12), C1312-D1312, ""))</f>
        <v>2.5000000000000022E-3</v>
      </c>
      <c r="AE1313" s="4">
        <v>1.4953450493173837E-2</v>
      </c>
      <c r="AJ1313" s="4">
        <f>IF(OR(F1312=1,F1312=2, F1312=3,F1312=9,F1312=11,F1312=12), C1312-E1312, IF(OR( F1312=4, F1312=5,F1312=6, F1312=7,F1312=8,F1312=10), E1312-C1312, ""))</f>
        <v>-3.27E-2</v>
      </c>
      <c r="AK1313" s="4">
        <v>1.6291883102964849E-3</v>
      </c>
      <c r="AP1313" s="4">
        <f>IF(OR(F1312=1, F1312=3,F1312=4, F1312=5,F1312=9,F1312=10,F1312=11), D1312-E1312, IF(OR(F1312=2,F1312=6, F1312=7,F1312=8,F1312=12), E1312-D1312, ""))</f>
        <v>3.5200000000000002E-2</v>
      </c>
      <c r="AQ1313" s="4">
        <v>1.3324262182877352E-2</v>
      </c>
    </row>
    <row r="1314" spans="1:43" x14ac:dyDescent="0.3">
      <c r="A1314" s="1">
        <v>41740</v>
      </c>
      <c r="B1314" s="2">
        <v>-3.0000000000000001E-3</v>
      </c>
      <c r="C1314" s="2">
        <v>-7.4999999999999997E-3</v>
      </c>
      <c r="D1314" s="2">
        <v>-8.3999999999999995E-3</v>
      </c>
      <c r="E1314" s="2">
        <v>5.9999999999999995E-4</v>
      </c>
      <c r="F1314">
        <f t="shared" si="58"/>
        <v>4</v>
      </c>
      <c r="G1314">
        <f t="shared" si="59"/>
        <v>2014</v>
      </c>
      <c r="L1314" s="4">
        <f>IF(OR(F1313=1, F1313=3, F1313=4, F1313=5, F1313=6,F1313=9,F1313=10,F1313=11), B1313-C1313, IF(OR(F1313=2, F1313=7,F1313=8,F1313=12), C1313-B1313, ""))</f>
        <v>-3.3E-3</v>
      </c>
      <c r="M1314" s="4">
        <v>-2.2856609578908633E-2</v>
      </c>
      <c r="R1314" s="4">
        <f>IF(OR(F1313=1, F1313=4, F1313=9,F1313=10,F1313=11), D1313-B1313, IF(OR(F1313=2,F1313=3,F1313=5,F1313=6, F1313=7,F1313=8,F1313=12), B1313-D1313, ""))</f>
        <v>8.9999999999999998E-4</v>
      </c>
      <c r="S1314" s="4">
        <v>6.3669041127837681E-3</v>
      </c>
      <c r="X1314" s="2">
        <f>IF(OR(F1313=1, F1313=3, F1313=4, F1313=5,F1313=9,F1313=10,F1313=11), B1313-E1313, IF(OR(F1313=2, F1313=6, F1313=7,F1313=8,F1313=12), E1313-B1313, ""))</f>
        <v>-1.61E-2</v>
      </c>
      <c r="Y1314" s="4">
        <v>-2.3163968635199986E-2</v>
      </c>
      <c r="AD1314" s="4">
        <f>IF(OR(F1313=1, F1313=3, F1313=4, F1313=5,F1313=9,F1313=10,F1313=11), D1313-C1313, IF(OR(F1313=2, F1313=6, F1313=7,F1313=8,F1313=12), C1313-D1313, ""))</f>
        <v>-2.4000000000000002E-3</v>
      </c>
      <c r="AE1314" s="4">
        <v>-1.6489705466124865E-2</v>
      </c>
      <c r="AJ1314" s="4">
        <f>IF(OR(F1313=1,F1313=2, F1313=3,F1313=9,F1313=11,F1313=12), C1313-E1313, IF(OR( F1313=4, F1313=5,F1313=6, F1313=7,F1313=8,F1313=10), E1313-C1313, ""))</f>
        <v>1.2799999999999999E-2</v>
      </c>
      <c r="AK1314" s="4">
        <v>3.0735905629135363E-4</v>
      </c>
      <c r="AP1314" s="4">
        <f>IF(OR(F1313=1, F1313=3,F1313=4, F1313=5,F1313=9,F1313=10,F1313=11), D1313-E1313, IF(OR(F1313=2,F1313=6, F1313=7,F1313=8,F1313=12), E1313-D1313, ""))</f>
        <v>-1.52E-2</v>
      </c>
      <c r="AQ1314" s="4">
        <v>-1.6797064522416218E-2</v>
      </c>
    </row>
    <row r="1315" spans="1:43" x14ac:dyDescent="0.3">
      <c r="A1315" s="1">
        <v>41744</v>
      </c>
      <c r="B1315" s="2">
        <v>-6.4000000000000003E-3</v>
      </c>
      <c r="C1315" s="2">
        <v>-2.23E-2</v>
      </c>
      <c r="D1315" s="2">
        <v>-2.0299999999999999E-2</v>
      </c>
      <c r="E1315" s="2">
        <v>-3.8E-3</v>
      </c>
      <c r="F1315">
        <f t="shared" si="58"/>
        <v>4</v>
      </c>
      <c r="G1315">
        <f t="shared" si="59"/>
        <v>2014</v>
      </c>
      <c r="L1315" s="4">
        <f>IF(OR(F1314=1, F1314=3, F1314=4, F1314=5, F1314=6,F1314=9,F1314=10,F1314=11), B1314-C1314, IF(OR(F1314=2, F1314=7,F1314=8,F1314=12), C1314-B1314, ""))</f>
        <v>4.4999999999999997E-3</v>
      </c>
      <c r="M1315" s="4">
        <v>6.3607464334846757E-3</v>
      </c>
      <c r="R1315" s="4">
        <f>IF(OR(F1314=1, F1314=4, F1314=9,F1314=10,F1314=11), D1314-B1314, IF(OR(F1314=2,F1314=3,F1314=5,F1314=6, F1314=7,F1314=8,F1314=12), B1314-D1314, ""))</f>
        <v>-5.3999999999999994E-3</v>
      </c>
      <c r="S1315" s="4">
        <v>4.914617979582106E-3</v>
      </c>
      <c r="X1315" s="2">
        <f>IF(OR(F1314=1, F1314=3, F1314=4, F1314=5,F1314=9,F1314=10,F1314=11), B1314-E1314, IF(OR(F1314=2, F1314=6, F1314=7,F1314=8,F1314=12), E1314-B1314, ""))</f>
        <v>-3.5999999999999999E-3</v>
      </c>
      <c r="Y1315" s="4">
        <v>7.0574523694991228E-3</v>
      </c>
      <c r="AD1315" s="4">
        <f>IF(OR(F1314=1, F1314=3, F1314=4, F1314=5,F1314=9,F1314=10,F1314=11), D1314-C1314, IF(OR(F1314=2, F1314=6, F1314=7,F1314=8,F1314=12), C1314-D1314, ""))</f>
        <v>-8.9999999999999976E-4</v>
      </c>
      <c r="AE1315" s="4">
        <v>1.1275364413066782E-2</v>
      </c>
      <c r="AJ1315" s="4">
        <f>IF(OR(F1314=1,F1314=2, F1314=3,F1314=9,F1314=11,F1314=12), C1314-E1314, IF(OR( F1314=4, F1314=5,F1314=6, F1314=7,F1314=8,F1314=10), E1314-C1314, ""))</f>
        <v>8.0999999999999996E-3</v>
      </c>
      <c r="AK1315" s="4">
        <v>-6.9670593601444709E-4</v>
      </c>
      <c r="AP1315" s="4">
        <f>IF(OR(F1314=1, F1314=3,F1314=4, F1314=5,F1314=9,F1314=10,F1314=11), D1314-E1314, IF(OR(F1314=2,F1314=6, F1314=7,F1314=8,F1314=12), E1314-D1314, ""))</f>
        <v>-8.9999999999999993E-3</v>
      </c>
      <c r="AQ1315" s="4">
        <v>1.1972070349081229E-2</v>
      </c>
    </row>
    <row r="1316" spans="1:43" x14ac:dyDescent="0.3">
      <c r="A1316" s="1">
        <v>41745</v>
      </c>
      <c r="B1316" s="2">
        <v>-8.6E-3</v>
      </c>
      <c r="C1316" s="2">
        <v>-5.7999999999999996E-3</v>
      </c>
      <c r="D1316" s="2">
        <v>-1.2999999999999999E-3</v>
      </c>
      <c r="E1316" s="2">
        <v>-6.4000000000000003E-3</v>
      </c>
      <c r="F1316">
        <f t="shared" si="58"/>
        <v>4</v>
      </c>
      <c r="G1316">
        <f t="shared" si="59"/>
        <v>2014</v>
      </c>
      <c r="L1316" s="4">
        <f>IF(OR(F1315=1, F1315=3, F1315=4, F1315=5, F1315=6,F1315=9,F1315=10,F1315=11), B1315-C1315, IF(OR(F1315=2, F1315=7,F1315=8,F1315=12), C1315-B1315, ""))</f>
        <v>1.5900000000000001E-2</v>
      </c>
      <c r="M1316" s="4">
        <v>2.1896323911912343E-2</v>
      </c>
      <c r="R1316" s="4">
        <f>IF(OR(F1315=1, F1315=4, F1315=9,F1315=10,F1315=11), D1315-B1315, IF(OR(F1315=2,F1315=3,F1315=5,F1315=6, F1315=7,F1315=8,F1315=12), B1315-D1315, ""))</f>
        <v>-1.3899999999999999E-2</v>
      </c>
      <c r="S1316" s="4">
        <v>-3.1403936554604099E-3</v>
      </c>
      <c r="X1316" s="2">
        <f>IF(OR(F1315=1, F1315=3, F1315=4, F1315=5,F1315=9,F1315=10,F1315=11), B1315-E1315, IF(OR(F1315=2, F1315=6, F1315=7,F1315=8,F1315=12), E1315-B1315, ""))</f>
        <v>-2.6000000000000003E-3</v>
      </c>
      <c r="Y1316" s="4">
        <v>2.0817243212485001E-2</v>
      </c>
      <c r="AD1316" s="4">
        <f>IF(OR(F1315=1, F1315=3, F1315=4, F1315=5,F1315=9,F1315=10,F1315=11), D1315-C1315, IF(OR(F1315=2, F1315=6, F1315=7,F1315=8,F1315=12), C1315-D1315, ""))</f>
        <v>2.0000000000000018E-3</v>
      </c>
      <c r="AE1316" s="4">
        <v>1.8755930256451933E-2</v>
      </c>
      <c r="AJ1316" s="4">
        <f>IF(OR(F1315=1,F1315=2, F1315=3,F1315=9,F1315=11,F1315=12), C1315-E1315, IF(OR( F1315=4, F1315=5,F1315=6, F1315=7,F1315=8,F1315=10), E1315-C1315, ""))</f>
        <v>1.8499999999999999E-2</v>
      </c>
      <c r="AK1316" s="4">
        <v>1.0790806994273421E-3</v>
      </c>
      <c r="AP1316" s="4">
        <f>IF(OR(F1315=1, F1315=3,F1315=4, F1315=5,F1315=9,F1315=10,F1315=11), D1315-E1315, IF(OR(F1315=2,F1315=6, F1315=7,F1315=8,F1315=12), E1315-D1315, ""))</f>
        <v>-1.6499999999999997E-2</v>
      </c>
      <c r="AQ1316" s="4">
        <v>1.7676849557024591E-2</v>
      </c>
    </row>
    <row r="1317" spans="1:43" x14ac:dyDescent="0.3">
      <c r="A1317" s="1">
        <v>41746</v>
      </c>
      <c r="B1317" s="2">
        <v>1.5599999999999999E-2</v>
      </c>
      <c r="C1317" s="2">
        <v>1.6E-2</v>
      </c>
      <c r="D1317" s="2">
        <v>1.78E-2</v>
      </c>
      <c r="E1317" s="2">
        <v>-9.1999999999999998E-3</v>
      </c>
      <c r="F1317">
        <f t="shared" si="58"/>
        <v>4</v>
      </c>
      <c r="G1317">
        <f t="shared" si="59"/>
        <v>2014</v>
      </c>
      <c r="L1317" s="4">
        <f>IF(OR(F1316=1, F1316=3, F1316=4, F1316=5, F1316=6,F1316=9,F1316=10,F1316=11), B1316-C1316, IF(OR(F1316=2, F1316=7,F1316=8,F1316=12), C1316-B1316, ""))</f>
        <v>-2.8000000000000004E-3</v>
      </c>
      <c r="M1317" s="4">
        <v>1.4814543521807746E-2</v>
      </c>
      <c r="R1317" s="4">
        <f>IF(OR(F1316=1, F1316=4, F1316=9,F1316=10,F1316=11), D1316-B1316, IF(OR(F1316=2,F1316=3,F1316=5,F1316=6, F1316=7,F1316=8,F1316=12), B1316-D1316, ""))</f>
        <v>7.3000000000000001E-3</v>
      </c>
      <c r="S1317" s="4">
        <v>-1.2922958080855768E-2</v>
      </c>
      <c r="X1317" s="2">
        <f>IF(OR(F1316=1, F1316=3, F1316=4, F1316=5,F1316=9,F1316=10,F1316=11), B1316-E1316, IF(OR(F1316=2, F1316=6, F1316=7,F1316=8,F1316=12), E1316-B1316, ""))</f>
        <v>-2.1999999999999997E-3</v>
      </c>
      <c r="Y1317" s="4">
        <v>1.4338881876945736E-2</v>
      </c>
      <c r="AD1317" s="4">
        <f>IF(OR(F1316=1, F1316=3, F1316=4, F1316=5,F1316=9,F1316=10,F1316=11), D1316-C1316, IF(OR(F1316=2, F1316=6, F1316=7,F1316=8,F1316=12), C1316-D1316, ""))</f>
        <v>4.4999999999999997E-3</v>
      </c>
      <c r="AE1317" s="4">
        <v>1.8915854409519775E-3</v>
      </c>
      <c r="AJ1317" s="4">
        <f>IF(OR(F1316=1,F1316=2, F1316=3,F1316=9,F1316=11,F1316=12), C1316-E1316, IF(OR( F1316=4, F1316=5,F1316=6, F1316=7,F1316=8,F1316=10), E1316-C1316, ""))</f>
        <v>-6.0000000000000071E-4</v>
      </c>
      <c r="AK1317" s="4">
        <v>4.7566164486200976E-4</v>
      </c>
      <c r="AP1317" s="4">
        <f>IF(OR(F1316=1, F1316=3,F1316=4, F1316=5,F1316=9,F1316=10,F1316=11), D1316-E1316, IF(OR(F1316=2,F1316=6, F1316=7,F1316=8,F1316=12), E1316-D1316, ""))</f>
        <v>5.1000000000000004E-3</v>
      </c>
      <c r="AQ1317" s="4">
        <v>1.4159237960899677E-3</v>
      </c>
    </row>
    <row r="1318" spans="1:43" x14ac:dyDescent="0.3">
      <c r="A1318" s="1">
        <v>41750</v>
      </c>
      <c r="B1318" s="2">
        <v>5.5999999999999999E-3</v>
      </c>
      <c r="C1318" s="2">
        <v>8.9999999999999993E-3</v>
      </c>
      <c r="D1318" s="2">
        <v>1.34E-2</v>
      </c>
      <c r="E1318" s="2">
        <v>1.5800000000000002E-2</v>
      </c>
      <c r="F1318">
        <f t="shared" si="58"/>
        <v>4</v>
      </c>
      <c r="G1318">
        <f t="shared" si="59"/>
        <v>2014</v>
      </c>
      <c r="L1318" s="4">
        <f>IF(OR(F1317=1, F1317=3, F1317=4, F1317=5, F1317=6,F1317=9,F1317=10,F1317=11), B1317-C1317, IF(OR(F1317=2, F1317=7,F1317=8,F1317=12), C1317-B1317, ""))</f>
        <v>-4.0000000000000105E-4</v>
      </c>
      <c r="M1318" s="4">
        <v>-5.7988193710802986E-3</v>
      </c>
      <c r="R1318" s="4">
        <f>IF(OR(F1317=1, F1317=4, F1317=9,F1317=10,F1317=11), D1317-B1317, IF(OR(F1317=2,F1317=3,F1317=5,F1317=6, F1317=7,F1317=8,F1317=12), B1317-D1317, ""))</f>
        <v>2.2000000000000006E-3</v>
      </c>
      <c r="S1318" s="4">
        <v>-5.222744440026246E-3</v>
      </c>
      <c r="X1318" s="2">
        <f>IF(OR(F1317=1, F1317=3, F1317=4, F1317=5,F1317=9,F1317=10,F1317=11), B1317-E1317, IF(OR(F1317=2, F1317=6, F1317=7,F1317=8,F1317=12), E1317-B1317, ""))</f>
        <v>2.4799999999999999E-2</v>
      </c>
      <c r="Y1318" s="4">
        <v>-4.1951687661949157E-3</v>
      </c>
      <c r="AD1318" s="4">
        <f>IF(OR(F1317=1, F1317=3, F1317=4, F1317=5,F1317=9,F1317=10,F1317=11), D1317-C1317, IF(OR(F1317=2, F1317=6, F1317=7,F1317=8,F1317=12), C1317-D1317, ""))</f>
        <v>1.7999999999999995E-3</v>
      </c>
      <c r="AE1318" s="4">
        <v>-1.1021563811106545E-2</v>
      </c>
      <c r="AJ1318" s="4">
        <f>IF(OR(F1317=1,F1317=2, F1317=3,F1317=9,F1317=11,F1317=12), C1317-E1317, IF(OR( F1317=4, F1317=5,F1317=6, F1317=7,F1317=8,F1317=10), E1317-C1317, ""))</f>
        <v>-2.52E-2</v>
      </c>
      <c r="AK1318" s="4">
        <v>-1.603650604885383E-3</v>
      </c>
      <c r="AP1318" s="4">
        <f>IF(OR(F1317=1, F1317=3,F1317=4, F1317=5,F1317=9,F1317=10,F1317=11), D1317-E1317, IF(OR(F1317=2,F1317=6, F1317=7,F1317=8,F1317=12), E1317-D1317, ""))</f>
        <v>2.7E-2</v>
      </c>
      <c r="AQ1318" s="4">
        <v>-9.4179132062211617E-3</v>
      </c>
    </row>
    <row r="1319" spans="1:43" x14ac:dyDescent="0.3">
      <c r="A1319" s="1">
        <v>41751</v>
      </c>
      <c r="B1319" s="2">
        <v>-2.9999999999999997E-4</v>
      </c>
      <c r="C1319" s="2">
        <v>3.0000000000000001E-3</v>
      </c>
      <c r="D1319" s="2">
        <v>2.2000000000000001E-3</v>
      </c>
      <c r="E1319" s="2">
        <v>6.0000000000000001E-3</v>
      </c>
      <c r="F1319">
        <f t="shared" si="58"/>
        <v>4</v>
      </c>
      <c r="G1319">
        <f t="shared" si="59"/>
        <v>2014</v>
      </c>
      <c r="L1319" s="4">
        <f>IF(OR(F1318=1, F1318=3, F1318=4, F1318=5, F1318=6,F1318=9,F1318=10,F1318=11), B1318-C1318, IF(OR(F1318=2, F1318=7,F1318=8,F1318=12), C1318-B1318, ""))</f>
        <v>-3.3999999999999994E-3</v>
      </c>
      <c r="M1319" s="4">
        <v>-3.4585632370081484E-2</v>
      </c>
      <c r="R1319" s="4">
        <f>IF(OR(F1318=1, F1318=4, F1318=9,F1318=10,F1318=11), D1318-B1318, IF(OR(F1318=2,F1318=3,F1318=5,F1318=6, F1318=7,F1318=8,F1318=12), B1318-D1318, ""))</f>
        <v>7.8000000000000005E-3</v>
      </c>
      <c r="S1319" s="4">
        <v>-8.8731747598801286E-3</v>
      </c>
      <c r="X1319" s="2">
        <f>IF(OR(F1318=1, F1318=3, F1318=4, F1318=5,F1318=9,F1318=10,F1318=11), B1318-E1318, IF(OR(F1318=2, F1318=6, F1318=7,F1318=8,F1318=12), E1318-B1318, ""))</f>
        <v>-1.0200000000000001E-2</v>
      </c>
      <c r="Y1319" s="4">
        <v>-3.2646942561375618E-2</v>
      </c>
      <c r="AD1319" s="4">
        <f>IF(OR(F1318=1, F1318=3, F1318=4, F1318=5,F1318=9,F1318=10,F1318=11), D1318-C1318, IF(OR(F1318=2, F1318=6, F1318=7,F1318=8,F1318=12), C1318-D1318, ""))</f>
        <v>4.4000000000000011E-3</v>
      </c>
      <c r="AE1319" s="4">
        <v>-2.5712457610201356E-2</v>
      </c>
      <c r="AJ1319" s="4">
        <f>IF(OR(F1318=1,F1318=2, F1318=3,F1318=9,F1318=11,F1318=12), C1318-E1318, IF(OR( F1318=4, F1318=5,F1318=6, F1318=7,F1318=8,F1318=10), E1318-C1318, ""))</f>
        <v>6.8000000000000022E-3</v>
      </c>
      <c r="AK1319" s="4">
        <v>-1.9386898087058665E-3</v>
      </c>
      <c r="AP1319" s="4">
        <f>IF(OR(F1318=1, F1318=3,F1318=4, F1318=5,F1318=9,F1318=10,F1318=11), D1318-E1318, IF(OR(F1318=2,F1318=6, F1318=7,F1318=8,F1318=12), E1318-D1318, ""))</f>
        <v>-2.4000000000000011E-3</v>
      </c>
      <c r="AQ1319" s="4">
        <v>-2.3773767801495489E-2</v>
      </c>
    </row>
    <row r="1320" spans="1:43" x14ac:dyDescent="0.3">
      <c r="A1320" s="1">
        <v>41752</v>
      </c>
      <c r="B1320" s="2">
        <v>3.7000000000000002E-3</v>
      </c>
      <c r="C1320" s="2">
        <v>8.0000000000000002E-3</v>
      </c>
      <c r="D1320" s="2">
        <v>1.04E-2</v>
      </c>
      <c r="E1320" s="2">
        <v>-2.9999999999999997E-4</v>
      </c>
      <c r="F1320">
        <f t="shared" si="58"/>
        <v>4</v>
      </c>
      <c r="G1320">
        <f t="shared" si="59"/>
        <v>2014</v>
      </c>
      <c r="L1320" s="4">
        <f>IF(OR(F1319=1, F1319=3, F1319=4, F1319=5, F1319=6,F1319=9,F1319=10,F1319=11), B1319-C1319, IF(OR(F1319=2, F1319=7,F1319=8,F1319=12), C1319-B1319, ""))</f>
        <v>-3.3E-3</v>
      </c>
      <c r="M1320" s="4">
        <v>-1.1294374539600345E-2</v>
      </c>
      <c r="R1320" s="4">
        <f>IF(OR(F1319=1, F1319=4, F1319=9,F1319=10,F1319=11), D1319-B1319, IF(OR(F1319=2,F1319=3,F1319=5,F1319=6, F1319=7,F1319=8,F1319=12), B1319-D1319, ""))</f>
        <v>2.5000000000000001E-3</v>
      </c>
      <c r="S1320" s="4">
        <v>3.1537014327190152E-3</v>
      </c>
      <c r="X1320" s="2">
        <f>IF(OR(F1319=1, F1319=3, F1319=4, F1319=5,F1319=9,F1319=10,F1319=11), B1319-E1319, IF(OR(F1319=2, F1319=6, F1319=7,F1319=8,F1319=12), E1319-B1319, ""))</f>
        <v>-6.3E-3</v>
      </c>
      <c r="Y1320" s="4">
        <v>-1.2496658870337499E-2</v>
      </c>
      <c r="AD1320" s="4">
        <f>IF(OR(F1319=1, F1319=3, F1319=4, F1319=5,F1319=9,F1319=10,F1319=11), D1319-C1319, IF(OR(F1319=2, F1319=6, F1319=7,F1319=8,F1319=12), C1319-D1319, ""))</f>
        <v>-7.9999999999999993E-4</v>
      </c>
      <c r="AE1320" s="4">
        <v>-1.444807597231936E-2</v>
      </c>
      <c r="AJ1320" s="4">
        <f>IF(OR(F1319=1,F1319=2, F1319=3,F1319=9,F1319=11,F1319=12), C1319-E1319, IF(OR( F1319=4, F1319=5,F1319=6, F1319=7,F1319=8,F1319=10), E1319-C1319, ""))</f>
        <v>3.0000000000000001E-3</v>
      </c>
      <c r="AK1320" s="4">
        <v>1.2022843307371543E-3</v>
      </c>
      <c r="AP1320" s="4">
        <f>IF(OR(F1319=1, F1319=3,F1319=4, F1319=5,F1319=9,F1319=10,F1319=11), D1319-E1319, IF(OR(F1319=2,F1319=6, F1319=7,F1319=8,F1319=12), E1319-D1319, ""))</f>
        <v>-3.8E-3</v>
      </c>
      <c r="AQ1320" s="4">
        <v>-1.5650360303056512E-2</v>
      </c>
    </row>
    <row r="1321" spans="1:43" x14ac:dyDescent="0.3">
      <c r="A1321" s="1">
        <v>41754</v>
      </c>
      <c r="B1321" s="2">
        <v>-8.5000000000000006E-3</v>
      </c>
      <c r="C1321" s="2">
        <v>-3.5000000000000001E-3</v>
      </c>
      <c r="D1321" s="2">
        <v>-6.7000000000000002E-3</v>
      </c>
      <c r="E1321" s="2">
        <v>5.1999999999999998E-3</v>
      </c>
      <c r="F1321">
        <f t="shared" si="58"/>
        <v>4</v>
      </c>
      <c r="G1321">
        <f t="shared" si="59"/>
        <v>2014</v>
      </c>
      <c r="L1321" s="4">
        <f>IF(OR(F1320=1, F1320=3, F1320=4, F1320=5, F1320=6,F1320=9,F1320=10,F1320=11), B1320-C1320, IF(OR(F1320=2, F1320=7,F1320=8,F1320=12), C1320-B1320, ""))</f>
        <v>-4.3E-3</v>
      </c>
      <c r="M1321" s="4">
        <v>1.7975886169707841E-2</v>
      </c>
      <c r="R1321" s="4">
        <f>IF(OR(F1320=1, F1320=4, F1320=9,F1320=10,F1320=11), D1320-B1320, IF(OR(F1320=2,F1320=3,F1320=5,F1320=6, F1320=7,F1320=8,F1320=12), B1320-D1320, ""))</f>
        <v>6.6999999999999994E-3</v>
      </c>
      <c r="S1321" s="4">
        <v>3.1305461547615279E-3</v>
      </c>
      <c r="X1321" s="2">
        <f>IF(OR(F1320=1, F1320=3, F1320=4, F1320=5,F1320=9,F1320=10,F1320=11), B1320-E1320, IF(OR(F1320=2, F1320=6, F1320=7,F1320=8,F1320=12), E1320-B1320, ""))</f>
        <v>4.0000000000000001E-3</v>
      </c>
      <c r="Y1321" s="4">
        <v>1.7685798806707276E-2</v>
      </c>
      <c r="AD1321" s="4">
        <f>IF(OR(F1320=1, F1320=3, F1320=4, F1320=5,F1320=9,F1320=10,F1320=11), D1320-C1320, IF(OR(F1320=2, F1320=6, F1320=7,F1320=8,F1320=12), C1320-D1320, ""))</f>
        <v>2.3999999999999994E-3</v>
      </c>
      <c r="AE1321" s="4">
        <v>1.4845340014946312E-2</v>
      </c>
      <c r="AJ1321" s="4">
        <f>IF(OR(F1320=1,F1320=2, F1320=3,F1320=9,F1320=11,F1320=12), C1320-E1320, IF(OR( F1320=4, F1320=5,F1320=6, F1320=7,F1320=8,F1320=10), E1320-C1320, ""))</f>
        <v>-8.3000000000000001E-3</v>
      </c>
      <c r="AK1321" s="4">
        <v>2.9008736300056327E-4</v>
      </c>
      <c r="AP1321" s="4">
        <f>IF(OR(F1320=1, F1320=3,F1320=4, F1320=5,F1320=9,F1320=10,F1320=11), D1320-E1320, IF(OR(F1320=2,F1320=6, F1320=7,F1320=8,F1320=12), E1320-D1320, ""))</f>
        <v>1.0699999999999999E-2</v>
      </c>
      <c r="AQ1321" s="4">
        <v>1.4555252651945749E-2</v>
      </c>
    </row>
    <row r="1322" spans="1:43" x14ac:dyDescent="0.3">
      <c r="A1322" s="1">
        <v>41757</v>
      </c>
      <c r="B1322" s="2">
        <v>-3.2000000000000002E-3</v>
      </c>
      <c r="C1322" s="2">
        <v>-1E-3</v>
      </c>
      <c r="D1322" s="2">
        <v>3.5999999999999999E-3</v>
      </c>
      <c r="E1322" s="2">
        <v>-8.2000000000000007E-3</v>
      </c>
      <c r="F1322">
        <f t="shared" si="58"/>
        <v>4</v>
      </c>
      <c r="G1322">
        <f t="shared" si="59"/>
        <v>2014</v>
      </c>
      <c r="L1322" s="4">
        <f>IF(OR(F1321=1, F1321=3, F1321=4, F1321=5, F1321=6,F1321=9,F1321=10,F1321=11), B1321-C1321, IF(OR(F1321=2, F1321=7,F1321=8,F1321=12), C1321-B1321, ""))</f>
        <v>-5.000000000000001E-3</v>
      </c>
      <c r="M1322" s="4">
        <v>-8.0450508040318565E-3</v>
      </c>
      <c r="R1322" s="4">
        <f>IF(OR(F1321=1, F1321=4, F1321=9,F1321=10,F1321=11), D1321-B1321, IF(OR(F1321=2,F1321=3,F1321=5,F1321=6, F1321=7,F1321=8,F1321=12), B1321-D1321, ""))</f>
        <v>1.8000000000000004E-3</v>
      </c>
      <c r="S1322" s="4">
        <v>-5.500381226857318E-3</v>
      </c>
      <c r="X1322" s="2">
        <f>IF(OR(F1321=1, F1321=3, F1321=4, F1321=5,F1321=9,F1321=10,F1321=11), B1321-E1321, IF(OR(F1321=2, F1321=6, F1321=7,F1321=8,F1321=12), E1321-B1321, ""))</f>
        <v>-1.37E-2</v>
      </c>
      <c r="Y1322" s="4">
        <v>-8.1459275964764211E-3</v>
      </c>
      <c r="AD1322" s="4">
        <f>IF(OR(F1321=1, F1321=3, F1321=4, F1321=5,F1321=9,F1321=10,F1321=11), D1321-C1321, IF(OR(F1321=2, F1321=6, F1321=7,F1321=8,F1321=12), C1321-D1321, ""))</f>
        <v>-3.2000000000000002E-3</v>
      </c>
      <c r="AE1322" s="4">
        <v>-2.5446695771745376E-3</v>
      </c>
      <c r="AJ1322" s="4">
        <f>IF(OR(F1321=1,F1321=2, F1321=3,F1321=9,F1321=11,F1321=12), C1321-E1321, IF(OR( F1321=4, F1321=5,F1321=6, F1321=7,F1321=8,F1321=10), E1321-C1321, ""))</f>
        <v>8.6999999999999994E-3</v>
      </c>
      <c r="AK1322" s="4">
        <v>1.0087679244456544E-4</v>
      </c>
      <c r="AP1322" s="4">
        <f>IF(OR(F1321=1, F1321=3,F1321=4, F1321=5,F1321=9,F1321=10,F1321=11), D1321-E1321, IF(OR(F1321=2,F1321=6, F1321=7,F1321=8,F1321=12), E1321-D1321, ""))</f>
        <v>-1.1900000000000001E-2</v>
      </c>
      <c r="AQ1322" s="4">
        <v>-2.645546369619103E-3</v>
      </c>
    </row>
    <row r="1323" spans="1:43" x14ac:dyDescent="0.3">
      <c r="A1323" s="1">
        <v>41758</v>
      </c>
      <c r="B1323" s="2">
        <v>-6.7999999999999996E-3</v>
      </c>
      <c r="C1323" s="2">
        <v>-9.1000000000000004E-3</v>
      </c>
      <c r="D1323" s="2">
        <v>-1.3100000000000001E-2</v>
      </c>
      <c r="E1323" s="2">
        <v>-2.5000000000000001E-3</v>
      </c>
      <c r="F1323">
        <f t="shared" si="58"/>
        <v>4</v>
      </c>
      <c r="G1323">
        <f t="shared" si="59"/>
        <v>2014</v>
      </c>
      <c r="L1323" s="4">
        <f>IF(OR(F1322=1, F1322=3, F1322=4, F1322=5, F1322=6,F1322=9,F1322=10,F1322=11), B1322-C1322, IF(OR(F1322=2, F1322=7,F1322=8,F1322=12), C1322-B1322, ""))</f>
        <v>-2.2000000000000001E-3</v>
      </c>
      <c r="M1323" s="4">
        <v>-7.4172735343575108E-3</v>
      </c>
      <c r="R1323" s="4">
        <f>IF(OR(F1322=1, F1322=4, F1322=9,F1322=10,F1322=11), D1322-B1322, IF(OR(F1322=2,F1322=3,F1322=5,F1322=6, F1322=7,F1322=8,F1322=12), B1322-D1322, ""))</f>
        <v>6.8000000000000005E-3</v>
      </c>
      <c r="S1323" s="4">
        <v>5.4104757105121765E-3</v>
      </c>
      <c r="X1323" s="2">
        <f>IF(OR(F1322=1, F1322=3, F1322=4, F1322=5,F1322=9,F1322=10,F1322=11), B1322-E1322, IF(OR(F1322=2, F1322=6, F1322=7,F1322=8,F1322=12), E1322-B1322, ""))</f>
        <v>5.000000000000001E-3</v>
      </c>
      <c r="Y1323" s="4">
        <v>-8.0546109900912367E-3</v>
      </c>
      <c r="AD1323" s="4">
        <f>IF(OR(F1322=1, F1322=3, F1322=4, F1322=5,F1322=9,F1322=10,F1322=11), D1322-C1322, IF(OR(F1322=2, F1322=6, F1322=7,F1322=8,F1322=12), C1322-D1322, ""))</f>
        <v>4.5999999999999999E-3</v>
      </c>
      <c r="AE1323" s="4">
        <v>-1.2827749244869686E-2</v>
      </c>
      <c r="AJ1323" s="4">
        <f>IF(OR(F1322=1,F1322=2, F1322=3,F1322=9,F1322=11,F1322=12), C1322-E1322, IF(OR( F1322=4, F1322=5,F1322=6, F1322=7,F1322=8,F1322=10), E1322-C1322, ""))</f>
        <v>-7.2000000000000007E-3</v>
      </c>
      <c r="AK1323" s="4">
        <v>6.3733745573372677E-4</v>
      </c>
      <c r="AP1323" s="4">
        <f>IF(OR(F1322=1, F1322=3,F1322=4, F1322=5,F1322=9,F1322=10,F1322=11), D1322-E1322, IF(OR(F1322=2,F1322=6, F1322=7,F1322=8,F1322=12), E1322-D1322, ""))</f>
        <v>1.1800000000000001E-2</v>
      </c>
      <c r="AQ1323" s="4">
        <v>-1.3465086700603413E-2</v>
      </c>
    </row>
    <row r="1324" spans="1:43" x14ac:dyDescent="0.3">
      <c r="A1324" s="1">
        <v>41759</v>
      </c>
      <c r="B1324" s="2">
        <v>-2.8E-3</v>
      </c>
      <c r="C1324" s="2">
        <v>-8.9999999999999998E-4</v>
      </c>
      <c r="D1324" s="2">
        <v>-4.1999999999999997E-3</v>
      </c>
      <c r="E1324" s="2">
        <v>-7.3000000000000001E-3</v>
      </c>
      <c r="F1324">
        <f t="shared" si="58"/>
        <v>4</v>
      </c>
      <c r="G1324">
        <f t="shared" si="59"/>
        <v>2014</v>
      </c>
      <c r="L1324" s="4">
        <f>IF(OR(F1323=1, F1323=3, F1323=4, F1323=5, F1323=6,F1323=9,F1323=10,F1323=11), B1323-C1323, IF(OR(F1323=2, F1323=7,F1323=8,F1323=12), C1323-B1323, ""))</f>
        <v>2.3000000000000008E-3</v>
      </c>
      <c r="M1324" s="4">
        <v>-1.713405680487828E-2</v>
      </c>
      <c r="R1324" s="4">
        <f>IF(OR(F1323=1, F1323=4, F1323=9,F1323=10,F1323=11), D1323-B1323, IF(OR(F1323=2,F1323=3,F1323=5,F1323=6, F1323=7,F1323=8,F1323=12), B1323-D1323, ""))</f>
        <v>-6.3000000000000009E-3</v>
      </c>
      <c r="S1324" s="4">
        <v>2.3291784693441585E-3</v>
      </c>
      <c r="X1324" s="2">
        <f>IF(OR(F1323=1, F1323=3, F1323=4, F1323=5,F1323=9,F1323=10,F1323=11), B1323-E1323, IF(OR(F1323=2, F1323=6, F1323=7,F1323=8,F1323=12), E1323-B1323, ""))</f>
        <v>-4.3E-3</v>
      </c>
      <c r="Y1324" s="4">
        <v>-1.5888569436585415E-2</v>
      </c>
      <c r="AD1324" s="4">
        <f>IF(OR(F1323=1, F1323=3, F1323=4, F1323=5,F1323=9,F1323=10,F1323=11), D1323-C1323, IF(OR(F1323=2, F1323=6, F1323=7,F1323=8,F1323=12), C1323-D1323, ""))</f>
        <v>-4.0000000000000001E-3</v>
      </c>
      <c r="AE1324" s="4">
        <v>-1.9463235274222439E-2</v>
      </c>
      <c r="AJ1324" s="4">
        <f>IF(OR(F1323=1,F1323=2, F1323=3,F1323=9,F1323=11,F1323=12), C1323-E1323, IF(OR( F1323=4, F1323=5,F1323=6, F1323=7,F1323=8,F1323=10), E1323-C1323, ""))</f>
        <v>6.6E-3</v>
      </c>
      <c r="AK1324" s="4">
        <v>-1.2454873682928652E-3</v>
      </c>
      <c r="AP1324" s="4">
        <f>IF(OR(F1323=1, F1323=3,F1323=4, F1323=5,F1323=9,F1323=10,F1323=11), D1323-E1323, IF(OR(F1323=2,F1323=6, F1323=7,F1323=8,F1323=12), E1323-D1323, ""))</f>
        <v>-1.06E-2</v>
      </c>
      <c r="AQ1324" s="4">
        <v>-1.8217747905929574E-2</v>
      </c>
    </row>
    <row r="1325" spans="1:43" x14ac:dyDescent="0.3">
      <c r="A1325" s="1">
        <v>41761</v>
      </c>
      <c r="B1325" s="2">
        <v>-2.0000000000000001E-4</v>
      </c>
      <c r="C1325" s="2">
        <v>2.7000000000000001E-3</v>
      </c>
      <c r="D1325" s="2">
        <v>-1.1000000000000001E-3</v>
      </c>
      <c r="E1325" s="2">
        <v>-2.2000000000000001E-3</v>
      </c>
      <c r="F1325">
        <f t="shared" si="58"/>
        <v>5</v>
      </c>
      <c r="G1325">
        <f t="shared" si="59"/>
        <v>2014</v>
      </c>
      <c r="L1325" s="4">
        <f>IF(OR(F1324=1, F1324=3, F1324=4, F1324=5, F1324=6,F1324=9,F1324=10,F1324=11), B1324-C1324, IF(OR(F1324=2, F1324=7,F1324=8,F1324=12), C1324-B1324, ""))</f>
        <v>-1.9E-3</v>
      </c>
      <c r="M1325" s="4">
        <v>2.4594288610210215E-3</v>
      </c>
      <c r="R1325" s="4">
        <f>IF(OR(F1324=1, F1324=4, F1324=9,F1324=10,F1324=11), D1324-B1324, IF(OR(F1324=2,F1324=3,F1324=5,F1324=6, F1324=7,F1324=8,F1324=12), B1324-D1324, ""))</f>
        <v>-1.3999999999999998E-3</v>
      </c>
      <c r="S1325" s="4">
        <v>2.4684361023368118E-3</v>
      </c>
      <c r="X1325" s="2">
        <f>IF(OR(F1324=1, F1324=3, F1324=4, F1324=5,F1324=9,F1324=10,F1324=11), B1324-E1324, IF(OR(F1324=2, F1324=6, F1324=7,F1324=8,F1324=12), E1324-B1324, ""))</f>
        <v>4.5000000000000005E-3</v>
      </c>
      <c r="Y1325" s="4">
        <v>3.8664428893943432E-3</v>
      </c>
      <c r="AD1325" s="4">
        <f>IF(OR(F1324=1, F1324=3, F1324=4, F1324=5,F1324=9,F1324=10,F1324=11), D1324-C1324, IF(OR(F1324=2, F1324=6, F1324=7,F1324=8,F1324=12), C1324-D1324, ""))</f>
        <v>-3.3E-3</v>
      </c>
      <c r="AE1325" s="4">
        <v>-9.0072413157903791E-6</v>
      </c>
      <c r="AJ1325" s="4">
        <f>IF(OR(F1324=1,F1324=2, F1324=3,F1324=9,F1324=11,F1324=12), C1324-E1324, IF(OR( F1324=4, F1324=5,F1324=6, F1324=7,F1324=8,F1324=10), E1324-C1324, ""))</f>
        <v>-6.4000000000000003E-3</v>
      </c>
      <c r="AK1325" s="4">
        <v>-1.4070140283733218E-3</v>
      </c>
      <c r="AP1325" s="4">
        <f>IF(OR(F1324=1, F1324=3,F1324=4, F1324=5,F1324=9,F1324=10,F1324=11), D1324-E1324, IF(OR(F1324=2,F1324=6, F1324=7,F1324=8,F1324=12), E1324-D1324, ""))</f>
        <v>3.1000000000000003E-3</v>
      </c>
      <c r="AQ1325" s="4">
        <v>1.3980067870575314E-3</v>
      </c>
    </row>
    <row r="1326" spans="1:43" x14ac:dyDescent="0.3">
      <c r="A1326" s="1">
        <v>41764</v>
      </c>
      <c r="B1326" s="2">
        <v>6.9999999999999999E-4</v>
      </c>
      <c r="C1326" s="2">
        <v>-5.0000000000000001E-3</v>
      </c>
      <c r="D1326" s="2">
        <v>3.0000000000000001E-3</v>
      </c>
      <c r="E1326" s="2">
        <v>-5.9999999999999995E-4</v>
      </c>
      <c r="F1326">
        <f t="shared" si="58"/>
        <v>5</v>
      </c>
      <c r="G1326">
        <f t="shared" si="59"/>
        <v>2014</v>
      </c>
      <c r="L1326" s="4">
        <f>IF(OR(F1325=1, F1325=3, F1325=4, F1325=5, F1325=6,F1325=9,F1325=10,F1325=11), B1325-C1325, IF(OR(F1325=2, F1325=7,F1325=8,F1325=12), C1325-B1325, ""))</f>
        <v>-2.9000000000000002E-3</v>
      </c>
      <c r="M1326" s="4">
        <v>1.2079817386130752E-2</v>
      </c>
      <c r="R1326" s="4">
        <f>IF(OR(F1325=1, F1325=4, F1325=9,F1325=10,F1325=11), D1325-B1325, IF(OR(F1325=2,F1325=3,F1325=5,F1325=6, F1325=7,F1325=8,F1325=12), B1325-D1325, ""))</f>
        <v>9.0000000000000008E-4</v>
      </c>
      <c r="S1326" s="4">
        <v>-8.5187792597474846E-3</v>
      </c>
      <c r="X1326" s="2">
        <f>IF(OR(F1325=1, F1325=3, F1325=4, F1325=5,F1325=9,F1325=10,F1325=11), B1325-E1325, IF(OR(F1325=2, F1325=6, F1325=7,F1325=8,F1325=12), E1325-B1325, ""))</f>
        <v>2E-3</v>
      </c>
      <c r="Y1326" s="4">
        <v>1.2092610116812192E-2</v>
      </c>
      <c r="AD1326" s="4">
        <f>IF(OR(F1325=1, F1325=3, F1325=4, F1325=5,F1325=9,F1325=10,F1325=11), D1325-C1325, IF(OR(F1325=2, F1325=6, F1325=7,F1325=8,F1325=12), C1325-D1325, ""))</f>
        <v>-3.8000000000000004E-3</v>
      </c>
      <c r="AE1326" s="4">
        <v>2.0598596645878237E-2</v>
      </c>
      <c r="AJ1326" s="4">
        <f>IF(OR(F1325=1,F1325=2, F1325=3,F1325=9,F1325=11,F1325=12), C1325-E1325, IF(OR( F1325=4, F1325=5,F1325=6, F1325=7,F1325=8,F1325=10), E1325-C1325, ""))</f>
        <v>-4.8999999999999998E-3</v>
      </c>
      <c r="AK1326" s="4">
        <v>-1.2792730681440018E-5</v>
      </c>
      <c r="AP1326" s="4">
        <f>IF(OR(F1325=1, F1325=3,F1325=4, F1325=5,F1325=9,F1325=10,F1325=11), D1325-E1325, IF(OR(F1325=2,F1325=6, F1325=7,F1325=8,F1325=12), E1325-D1325, ""))</f>
        <v>1.1000000000000001E-3</v>
      </c>
      <c r="AQ1326" s="4">
        <v>2.0611389376559677E-2</v>
      </c>
    </row>
    <row r="1327" spans="1:43" x14ac:dyDescent="0.3">
      <c r="A1327" s="1">
        <v>41765</v>
      </c>
      <c r="B1327" s="2">
        <v>2.3999999999999998E-3</v>
      </c>
      <c r="C1327" s="2">
        <v>3.2000000000000002E-3</v>
      </c>
      <c r="D1327" s="2">
        <v>6.6E-3</v>
      </c>
      <c r="E1327" s="2">
        <v>1.8E-3</v>
      </c>
      <c r="F1327">
        <f t="shared" si="58"/>
        <v>5</v>
      </c>
      <c r="G1327">
        <f t="shared" si="59"/>
        <v>2014</v>
      </c>
      <c r="L1327" s="4">
        <f>IF(OR(F1326=1, F1326=3, F1326=4, F1326=5, F1326=6,F1326=9,F1326=10,F1326=11), B1326-C1326, IF(OR(F1326=2, F1326=7,F1326=8,F1326=12), C1326-B1326, ""))</f>
        <v>5.7000000000000002E-3</v>
      </c>
      <c r="M1327" s="4">
        <v>-8.9642053558367171E-3</v>
      </c>
      <c r="R1327" s="4">
        <f>IF(OR(F1326=1, F1326=4, F1326=9,F1326=10,F1326=11), D1326-B1326, IF(OR(F1326=2,F1326=3,F1326=5,F1326=6, F1326=7,F1326=8,F1326=12), B1326-D1326, ""))</f>
        <v>-2.3E-3</v>
      </c>
      <c r="S1327" s="4">
        <v>-5.7770674028385476E-3</v>
      </c>
      <c r="X1327" s="2">
        <f>IF(OR(F1326=1, F1326=3, F1326=4, F1326=5,F1326=9,F1326=10,F1326=11), B1326-E1326, IF(OR(F1326=2, F1326=6, F1326=7,F1326=8,F1326=12), E1326-B1326, ""))</f>
        <v>1.2999999999999999E-3</v>
      </c>
      <c r="Y1327" s="4">
        <v>-6.9548303197439973E-3</v>
      </c>
      <c r="AD1327" s="4">
        <f>IF(OR(F1326=1, F1326=3, F1326=4, F1326=5,F1326=9,F1326=10,F1326=11), D1326-C1326, IF(OR(F1326=2, F1326=6, F1326=7,F1326=8,F1326=12), C1326-D1326, ""))</f>
        <v>8.0000000000000002E-3</v>
      </c>
      <c r="AE1327" s="4">
        <v>-3.1871379529981696E-3</v>
      </c>
      <c r="AJ1327" s="4">
        <f>IF(OR(F1326=1,F1326=2, F1326=3,F1326=9,F1326=11,F1326=12), C1326-E1326, IF(OR( F1326=4, F1326=5,F1326=6, F1326=7,F1326=8,F1326=10), E1326-C1326, ""))</f>
        <v>4.4000000000000003E-3</v>
      </c>
      <c r="AK1327" s="4">
        <v>-2.0093750360927198E-3</v>
      </c>
      <c r="AP1327" s="4">
        <f>IF(OR(F1326=1, F1326=3,F1326=4, F1326=5,F1326=9,F1326=10,F1326=11), D1326-E1326, IF(OR(F1326=2,F1326=6, F1326=7,F1326=8,F1326=12), E1326-D1326, ""))</f>
        <v>3.5999999999999999E-3</v>
      </c>
      <c r="AQ1327" s="4">
        <v>-1.1777629169054497E-3</v>
      </c>
    </row>
    <row r="1328" spans="1:43" x14ac:dyDescent="0.3">
      <c r="A1328" s="1">
        <v>41766</v>
      </c>
      <c r="B1328" s="2">
        <v>-9.2999999999999992E-3</v>
      </c>
      <c r="C1328" s="2">
        <v>-8.3999999999999995E-3</v>
      </c>
      <c r="D1328" s="2">
        <v>-2.0999999999999999E-3</v>
      </c>
      <c r="E1328" s="2">
        <v>2.8E-3</v>
      </c>
      <c r="F1328">
        <f t="shared" si="58"/>
        <v>5</v>
      </c>
      <c r="G1328">
        <f t="shared" si="59"/>
        <v>2014</v>
      </c>
      <c r="L1328" s="4">
        <f>IF(OR(F1327=1, F1327=3, F1327=4, F1327=5, F1327=6,F1327=9,F1327=10,F1327=11), B1327-C1327, IF(OR(F1327=2, F1327=7,F1327=8,F1327=12), C1327-B1327, ""))</f>
        <v>-8.0000000000000036E-4</v>
      </c>
      <c r="M1328" s="4">
        <v>-6.2480029390761188E-3</v>
      </c>
      <c r="R1328" s="4">
        <f>IF(OR(F1327=1, F1327=4, F1327=9,F1327=10,F1327=11), D1327-B1327, IF(OR(F1327=2,F1327=3,F1327=5,F1327=6, F1327=7,F1327=8,F1327=12), B1327-D1327, ""))</f>
        <v>-4.2000000000000006E-3</v>
      </c>
      <c r="S1328" s="4">
        <v>5.4070676952781456E-3</v>
      </c>
      <c r="X1328" s="2">
        <f>IF(OR(F1327=1, F1327=3, F1327=4, F1327=5,F1327=9,F1327=10,F1327=11), B1327-E1327, IF(OR(F1327=2, F1327=6, F1327=7,F1327=8,F1327=12), E1327-B1327, ""))</f>
        <v>5.9999999999999984E-4</v>
      </c>
      <c r="Y1328" s="4">
        <v>-6.0849147848314241E-3</v>
      </c>
      <c r="AD1328" s="4">
        <f>IF(OR(F1327=1, F1327=3, F1327=4, F1327=5,F1327=9,F1327=10,F1327=11), D1327-C1327, IF(OR(F1327=2, F1327=6, F1327=7,F1327=8,F1327=12), C1327-D1327, ""))</f>
        <v>3.3999999999999998E-3</v>
      </c>
      <c r="AE1328" s="4">
        <v>-1.1655070634354264E-2</v>
      </c>
      <c r="AJ1328" s="4">
        <f>IF(OR(F1327=1,F1327=2, F1327=3,F1327=9,F1327=11,F1327=12), C1327-E1327, IF(OR( F1327=4, F1327=5,F1327=6, F1327=7,F1327=8,F1327=10), E1327-C1327, ""))</f>
        <v>-1.4000000000000002E-3</v>
      </c>
      <c r="AK1328" s="4">
        <v>-1.6308815424469518E-4</v>
      </c>
      <c r="AP1328" s="4">
        <f>IF(OR(F1327=1, F1327=3,F1327=4, F1327=5,F1327=9,F1327=10,F1327=11), D1327-E1327, IF(OR(F1327=2,F1327=6, F1327=7,F1327=8,F1327=12), E1327-D1327, ""))</f>
        <v>4.8000000000000004E-3</v>
      </c>
      <c r="AQ1328" s="4">
        <v>-1.149198248010957E-2</v>
      </c>
    </row>
    <row r="1329" spans="1:43" x14ac:dyDescent="0.3">
      <c r="A1329" s="1">
        <v>41767</v>
      </c>
      <c r="B1329" s="2">
        <v>1.1000000000000001E-3</v>
      </c>
      <c r="C1329" s="2">
        <v>5.7999999999999996E-3</v>
      </c>
      <c r="D1329" s="2">
        <v>7.7000000000000002E-3</v>
      </c>
      <c r="E1329" s="2">
        <v>-8.2000000000000007E-3</v>
      </c>
      <c r="F1329">
        <f t="shared" si="58"/>
        <v>5</v>
      </c>
      <c r="G1329">
        <f t="shared" si="59"/>
        <v>2014</v>
      </c>
      <c r="L1329" s="4">
        <f>IF(OR(F1328=1, F1328=3, F1328=4, F1328=5, F1328=6,F1328=9,F1328=10,F1328=11), B1328-C1328, IF(OR(F1328=2, F1328=7,F1328=8,F1328=12), C1328-B1328, ""))</f>
        <v>-8.9999999999999976E-4</v>
      </c>
      <c r="M1329" s="4">
        <v>-3.6705874213716988E-2</v>
      </c>
      <c r="R1329" s="4">
        <f>IF(OR(F1328=1, F1328=4, F1328=9,F1328=10,F1328=11), D1328-B1328, IF(OR(F1328=2,F1328=3,F1328=5,F1328=6, F1328=7,F1328=8,F1328=12), B1328-D1328, ""))</f>
        <v>-7.1999999999999998E-3</v>
      </c>
      <c r="S1329" s="4">
        <v>-4.0881391762634667E-3</v>
      </c>
      <c r="X1329" s="2">
        <f>IF(OR(F1328=1, F1328=3, F1328=4, F1328=5,F1328=9,F1328=10,F1328=11), B1328-E1328, IF(OR(F1328=2, F1328=6, F1328=7,F1328=8,F1328=12), E1328-B1328, ""))</f>
        <v>-1.21E-2</v>
      </c>
      <c r="Y1329" s="4">
        <v>-3.6660964940727313E-2</v>
      </c>
      <c r="AD1329" s="4">
        <f>IF(OR(F1328=1, F1328=3, F1328=4, F1328=5,F1328=9,F1328=10,F1328=11), D1328-C1328, IF(OR(F1328=2, F1328=6, F1328=7,F1328=8,F1328=12), C1328-D1328, ""))</f>
        <v>6.3E-3</v>
      </c>
      <c r="AE1329" s="4">
        <v>-3.2617735037453521E-2</v>
      </c>
      <c r="AJ1329" s="4">
        <f>IF(OR(F1328=1,F1328=2, F1328=3,F1328=9,F1328=11,F1328=12), C1328-E1328, IF(OR( F1328=4, F1328=5,F1328=6, F1328=7,F1328=8,F1328=10), E1328-C1328, ""))</f>
        <v>1.12E-2</v>
      </c>
      <c r="AK1329" s="4">
        <v>-4.4909272989675231E-5</v>
      </c>
      <c r="AP1329" s="4">
        <f>IF(OR(F1328=1, F1328=3,F1328=4, F1328=5,F1328=9,F1328=10,F1328=11), D1328-E1328, IF(OR(F1328=2,F1328=6, F1328=7,F1328=8,F1328=12), E1328-D1328, ""))</f>
        <v>-4.8999999999999998E-3</v>
      </c>
      <c r="AQ1329" s="4">
        <v>-3.2572825764463846E-2</v>
      </c>
    </row>
    <row r="1330" spans="1:43" x14ac:dyDescent="0.3">
      <c r="A1330" s="1">
        <v>41768</v>
      </c>
      <c r="B1330" s="2">
        <v>2.9899999999999999E-2</v>
      </c>
      <c r="C1330" s="2">
        <v>5.1999999999999998E-2</v>
      </c>
      <c r="D1330" s="2">
        <v>5.4699999999999999E-2</v>
      </c>
      <c r="E1330" s="2">
        <v>8.9999999999999998E-4</v>
      </c>
      <c r="F1330">
        <f t="shared" si="58"/>
        <v>5</v>
      </c>
      <c r="G1330">
        <f t="shared" si="59"/>
        <v>2014</v>
      </c>
      <c r="L1330" s="4">
        <f>IF(OR(F1329=1, F1329=3, F1329=4, F1329=5, F1329=6,F1329=9,F1329=10,F1329=11), B1329-C1329, IF(OR(F1329=2, F1329=7,F1329=8,F1329=12), C1329-B1329, ""))</f>
        <v>-4.6999999999999993E-3</v>
      </c>
      <c r="M1330" s="4">
        <v>-1.7574222600446887E-3</v>
      </c>
      <c r="R1330" s="4">
        <f>IF(OR(F1329=1, F1329=4, F1329=9,F1329=10,F1329=11), D1329-B1329, IF(OR(F1329=2,F1329=3,F1329=5,F1329=6, F1329=7,F1329=8,F1329=12), B1329-D1329, ""))</f>
        <v>-6.6E-3</v>
      </c>
      <c r="S1330" s="4">
        <v>9.5203200259736942E-3</v>
      </c>
      <c r="X1330" s="2">
        <f>IF(OR(F1329=1, F1329=3, F1329=4, F1329=5,F1329=9,F1329=10,F1329=11), B1329-E1329, IF(OR(F1329=2, F1329=6, F1329=7,F1329=8,F1329=12), E1329-B1329, ""))</f>
        <v>9.300000000000001E-3</v>
      </c>
      <c r="Y1330" s="4">
        <v>-9.9517682504561642E-4</v>
      </c>
      <c r="AD1330" s="4">
        <f>IF(OR(F1329=1, F1329=3, F1329=4, F1329=5,F1329=9,F1329=10,F1329=11), D1329-C1329, IF(OR(F1329=2, F1329=6, F1329=7,F1329=8,F1329=12), C1329-D1329, ""))</f>
        <v>1.9000000000000006E-3</v>
      </c>
      <c r="AE1330" s="4">
        <v>-1.1277742286018383E-2</v>
      </c>
      <c r="AJ1330" s="4">
        <f>IF(OR(F1329=1,F1329=2, F1329=3,F1329=9,F1329=11,F1329=12), C1329-E1329, IF(OR( F1329=4, F1329=5,F1329=6, F1329=7,F1329=8,F1329=10), E1329-C1329, ""))</f>
        <v>-1.4E-2</v>
      </c>
      <c r="AK1330" s="4">
        <v>-7.6224543499907229E-4</v>
      </c>
      <c r="AP1330" s="4">
        <f>IF(OR(F1329=1, F1329=3,F1329=4, F1329=5,F1329=9,F1329=10,F1329=11), D1329-E1329, IF(OR(F1329=2,F1329=6, F1329=7,F1329=8,F1329=12), E1329-D1329, ""))</f>
        <v>1.5900000000000001E-2</v>
      </c>
      <c r="AQ1330" s="4">
        <v>-1.051549685101931E-2</v>
      </c>
    </row>
    <row r="1331" spans="1:43" x14ac:dyDescent="0.3">
      <c r="A1331" s="1">
        <v>41771</v>
      </c>
      <c r="B1331" s="2">
        <v>2.2700000000000001E-2</v>
      </c>
      <c r="C1331" s="2">
        <v>2.1899999999999999E-2</v>
      </c>
      <c r="D1331" s="2">
        <v>2.4299999999999999E-2</v>
      </c>
      <c r="E1331" s="2">
        <v>2.9100000000000001E-2</v>
      </c>
      <c r="F1331">
        <f t="shared" si="58"/>
        <v>5</v>
      </c>
      <c r="G1331">
        <f t="shared" si="59"/>
        <v>2014</v>
      </c>
      <c r="L1331" s="4">
        <f>IF(OR(F1330=1, F1330=3, F1330=4, F1330=5, F1330=6,F1330=9,F1330=10,F1330=11), B1330-C1330, IF(OR(F1330=2, F1330=7,F1330=8,F1330=12), C1330-B1330, ""))</f>
        <v>-2.2099999999999998E-2</v>
      </c>
      <c r="M1331" s="4">
        <v>8.7489255373504847E-3</v>
      </c>
      <c r="R1331" s="4">
        <f>IF(OR(F1330=1, F1330=4, F1330=9,F1330=10,F1330=11), D1330-B1330, IF(OR(F1330=2,F1330=3,F1330=5,F1330=6, F1330=7,F1330=8,F1330=12), B1330-D1330, ""))</f>
        <v>-2.4799999999999999E-2</v>
      </c>
      <c r="S1331" s="4">
        <v>9.618681023389742E-3</v>
      </c>
      <c r="X1331" s="2">
        <f>IF(OR(F1330=1, F1330=3, F1330=4, F1330=5,F1330=9,F1330=10,F1330=11), B1330-E1330, IF(OR(F1330=2, F1330=6, F1330=7,F1330=8,F1330=12), E1330-B1330, ""))</f>
        <v>2.8999999999999998E-2</v>
      </c>
      <c r="Y1331" s="4">
        <v>9.247089219476215E-3</v>
      </c>
      <c r="AD1331" s="4">
        <f>IF(OR(F1330=1, F1330=3, F1330=4, F1330=5,F1330=9,F1330=10,F1330=11), D1330-C1330, IF(OR(F1330=2, F1330=6, F1330=7,F1330=8,F1330=12), C1330-D1330, ""))</f>
        <v>2.700000000000001E-3</v>
      </c>
      <c r="AE1331" s="4">
        <v>-8.6975548603925729E-4</v>
      </c>
      <c r="AJ1331" s="4">
        <f>IF(OR(F1330=1,F1330=2, F1330=3,F1330=9,F1330=11,F1330=12), C1330-E1330, IF(OR( F1330=4, F1330=5,F1330=6, F1330=7,F1330=8,F1330=10), E1330-C1330, ""))</f>
        <v>-5.11E-2</v>
      </c>
      <c r="AK1331" s="4">
        <v>-4.9816368212573028E-4</v>
      </c>
      <c r="AP1331" s="4">
        <f>IF(OR(F1330=1, F1330=3,F1330=4, F1330=5,F1330=9,F1330=10,F1330=11), D1330-E1330, IF(OR(F1330=2,F1330=6, F1330=7,F1330=8,F1330=12), E1330-D1330, ""))</f>
        <v>5.3800000000000001E-2</v>
      </c>
      <c r="AQ1331" s="4">
        <v>-3.71591803913527E-4</v>
      </c>
    </row>
    <row r="1332" spans="1:43" x14ac:dyDescent="0.3">
      <c r="A1332" s="1">
        <v>41772</v>
      </c>
      <c r="B1332" s="2">
        <v>1.35E-2</v>
      </c>
      <c r="C1332" s="2">
        <v>5.3E-3</v>
      </c>
      <c r="D1332" s="2">
        <v>5.7000000000000002E-3</v>
      </c>
      <c r="E1332" s="2">
        <v>2.4199999999999999E-2</v>
      </c>
      <c r="F1332">
        <f t="shared" si="58"/>
        <v>5</v>
      </c>
      <c r="G1332">
        <f t="shared" si="59"/>
        <v>2014</v>
      </c>
      <c r="L1332" s="4">
        <f>IF(OR(F1331=1, F1331=3, F1331=4, F1331=5, F1331=6,F1331=9,F1331=10,F1331=11), B1331-C1331, IF(OR(F1331=2, F1331=7,F1331=8,F1331=12), C1331-B1331, ""))</f>
        <v>8.000000000000021E-4</v>
      </c>
      <c r="M1332" s="4">
        <v>-1.1006666501623935E-2</v>
      </c>
      <c r="R1332" s="4">
        <f>IF(OR(F1331=1, F1331=4, F1331=9,F1331=10,F1331=11), D1331-B1331, IF(OR(F1331=2,F1331=3,F1331=5,F1331=6, F1331=7,F1331=8,F1331=12), B1331-D1331, ""))</f>
        <v>-1.5999999999999973E-3</v>
      </c>
      <c r="S1332" s="4">
        <v>-7.3674412639192308E-4</v>
      </c>
      <c r="X1332" s="2">
        <f>IF(OR(F1331=1, F1331=3, F1331=4, F1331=5,F1331=9,F1331=10,F1331=11), B1331-E1331, IF(OR(F1331=2, F1331=6, F1331=7,F1331=8,F1331=12), E1331-B1331, ""))</f>
        <v>-6.3999999999999994E-3</v>
      </c>
      <c r="Y1332" s="4">
        <v>-1.0336407235984051E-2</v>
      </c>
      <c r="AD1332" s="4">
        <f>IF(OR(F1331=1, F1331=3, F1331=4, F1331=5,F1331=9,F1331=10,F1331=11), D1331-C1331, IF(OR(F1331=2, F1331=6, F1331=7,F1331=8,F1331=12), C1331-D1331, ""))</f>
        <v>2.3999999999999994E-3</v>
      </c>
      <c r="AE1332" s="4">
        <v>-1.0269922375232011E-2</v>
      </c>
      <c r="AJ1332" s="4">
        <f>IF(OR(F1331=1,F1331=2, F1331=3,F1331=9,F1331=11,F1331=12), C1331-E1331, IF(OR( F1331=4, F1331=5,F1331=6, F1331=7,F1331=8,F1331=10), E1331-C1331, ""))</f>
        <v>7.2000000000000015E-3</v>
      </c>
      <c r="AK1332" s="4">
        <v>-6.7025926563988323E-4</v>
      </c>
      <c r="AP1332" s="4">
        <f>IF(OR(F1331=1, F1331=3,F1331=4, F1331=5,F1331=9,F1331=10,F1331=11), D1331-E1331, IF(OR(F1331=2,F1331=6, F1331=7,F1331=8,F1331=12), E1331-D1331, ""))</f>
        <v>-4.8000000000000022E-3</v>
      </c>
      <c r="AQ1332" s="4">
        <v>-9.5996631095921284E-3</v>
      </c>
    </row>
    <row r="1333" spans="1:43" x14ac:dyDescent="0.3">
      <c r="A1333" s="1">
        <v>41773</v>
      </c>
      <c r="B1333" s="2">
        <v>0</v>
      </c>
      <c r="C1333" s="2">
        <v>-3.3E-3</v>
      </c>
      <c r="D1333" s="2">
        <v>2.8999999999999998E-3</v>
      </c>
      <c r="E1333" s="2">
        <v>1.3599999999999999E-2</v>
      </c>
      <c r="F1333">
        <f t="shared" si="58"/>
        <v>5</v>
      </c>
      <c r="G1333">
        <f t="shared" si="59"/>
        <v>2014</v>
      </c>
      <c r="L1333" s="4">
        <f>IF(OR(F1332=1, F1332=3, F1332=4, F1332=5, F1332=6,F1332=9,F1332=10,F1332=11), B1332-C1332, IF(OR(F1332=2, F1332=7,F1332=8,F1332=12), C1332-B1332, ""))</f>
        <v>8.199999999999999E-3</v>
      </c>
      <c r="M1333" s="4">
        <v>-2.4156453626702379E-2</v>
      </c>
      <c r="R1333" s="4">
        <f>IF(OR(F1332=1, F1332=4, F1332=9,F1332=10,F1332=11), D1332-B1332, IF(OR(F1332=2,F1332=3,F1332=5,F1332=6, F1332=7,F1332=8,F1332=12), B1332-D1332, ""))</f>
        <v>7.7999999999999996E-3</v>
      </c>
      <c r="S1333" s="4">
        <v>-5.7910364236251483E-3</v>
      </c>
      <c r="X1333" s="2">
        <f>IF(OR(F1332=1, F1332=3, F1332=4, F1332=5,F1332=9,F1332=10,F1332=11), B1332-E1332, IF(OR(F1332=2, F1332=6, F1332=7,F1332=8,F1332=12), E1332-B1332, ""))</f>
        <v>-1.0699999999999999E-2</v>
      </c>
      <c r="Y1333" s="4">
        <v>-2.3098725851143649E-2</v>
      </c>
      <c r="AD1333" s="4">
        <f>IF(OR(F1332=1, F1332=3, F1332=4, F1332=5,F1332=9,F1332=10,F1332=11), D1332-C1332, IF(OR(F1332=2, F1332=6, F1332=7,F1332=8,F1332=12), C1332-D1332, ""))</f>
        <v>4.0000000000000018E-4</v>
      </c>
      <c r="AE1333" s="4">
        <v>-1.8365417203077231E-2</v>
      </c>
      <c r="AJ1333" s="4">
        <f>IF(OR(F1332=1,F1332=2, F1332=3,F1332=9,F1332=11,F1332=12), C1332-E1332, IF(OR( F1332=4, F1332=5,F1332=6, F1332=7,F1332=8,F1332=10), E1332-C1332, ""))</f>
        <v>1.89E-2</v>
      </c>
      <c r="AK1333" s="4">
        <v>-1.057727775558728E-3</v>
      </c>
      <c r="AP1333" s="4">
        <f>IF(OR(F1332=1, F1332=3,F1332=4, F1332=5,F1332=9,F1332=10,F1332=11), D1332-E1332, IF(OR(F1332=2,F1332=6, F1332=7,F1332=8,F1332=12), E1332-D1332, ""))</f>
        <v>-1.8499999999999999E-2</v>
      </c>
      <c r="AQ1333" s="4">
        <v>-1.7307689427518501E-2</v>
      </c>
    </row>
    <row r="1334" spans="1:43" x14ac:dyDescent="0.3">
      <c r="A1334" s="1">
        <v>41774</v>
      </c>
      <c r="B1334" s="2">
        <v>2E-3</v>
      </c>
      <c r="C1334" s="2">
        <v>6.4999999999999997E-3</v>
      </c>
      <c r="D1334" s="2">
        <v>2.0999999999999999E-3</v>
      </c>
      <c r="E1334" s="2">
        <v>-2.3999999999999998E-3</v>
      </c>
      <c r="F1334">
        <f t="shared" si="58"/>
        <v>5</v>
      </c>
      <c r="G1334">
        <f t="shared" si="59"/>
        <v>2014</v>
      </c>
      <c r="L1334" s="4">
        <f>IF(OR(F1333=1, F1333=3, F1333=4, F1333=5, F1333=6,F1333=9,F1333=10,F1333=11), B1333-C1333, IF(OR(F1333=2, F1333=7,F1333=8,F1333=12), C1333-B1333, ""))</f>
        <v>3.3E-3</v>
      </c>
      <c r="M1334" s="4">
        <v>3.6590653875616585E-3</v>
      </c>
      <c r="R1334" s="4">
        <f>IF(OR(F1333=1, F1333=4, F1333=9,F1333=10,F1333=11), D1333-B1333, IF(OR(F1333=2,F1333=3,F1333=5,F1333=6, F1333=7,F1333=8,F1333=12), B1333-D1333, ""))</f>
        <v>-2.8999999999999998E-3</v>
      </c>
      <c r="S1334" s="4">
        <v>-6.8131129109994526E-3</v>
      </c>
      <c r="X1334" s="2">
        <f>IF(OR(F1333=1, F1333=3, F1333=4, F1333=5,F1333=9,F1333=10,F1333=11), B1333-E1333, IF(OR(F1333=2, F1333=6, F1333=7,F1333=8,F1333=12), E1333-B1333, ""))</f>
        <v>-1.3599999999999999E-2</v>
      </c>
      <c r="Y1334" s="4">
        <v>4.594058981732636E-3</v>
      </c>
      <c r="AD1334" s="4">
        <f>IF(OR(F1333=1, F1333=3, F1333=4, F1333=5,F1333=9,F1333=10,F1333=11), D1333-C1333, IF(OR(F1333=2, F1333=6, F1333=7,F1333=8,F1333=12), C1333-D1333, ""))</f>
        <v>6.1999999999999998E-3</v>
      </c>
      <c r="AE1334" s="4">
        <v>1.047217829856111E-2</v>
      </c>
      <c r="AJ1334" s="4">
        <f>IF(OR(F1333=1,F1333=2, F1333=3,F1333=9,F1333=11,F1333=12), C1333-E1333, IF(OR( F1333=4, F1333=5,F1333=6, F1333=7,F1333=8,F1333=10), E1333-C1333, ""))</f>
        <v>1.6899999999999998E-2</v>
      </c>
      <c r="AK1334" s="4">
        <v>-9.3499359417097811E-4</v>
      </c>
      <c r="AP1334" s="4">
        <f>IF(OR(F1333=1, F1333=3,F1333=4, F1333=5,F1333=9,F1333=10,F1333=11), D1333-E1333, IF(OR(F1333=2,F1333=6, F1333=7,F1333=8,F1333=12), E1333-D1333, ""))</f>
        <v>-1.0699999999999999E-2</v>
      </c>
      <c r="AQ1334" s="4">
        <v>1.1407171892732089E-2</v>
      </c>
    </row>
    <row r="1335" spans="1:43" x14ac:dyDescent="0.3">
      <c r="A1335" s="1">
        <v>41775</v>
      </c>
      <c r="B1335" s="2">
        <v>1.12E-2</v>
      </c>
      <c r="C1335" s="2">
        <v>3.1300000000000001E-2</v>
      </c>
      <c r="D1335" s="2">
        <v>4.3299999999999998E-2</v>
      </c>
      <c r="E1335" s="2">
        <v>3.8E-3</v>
      </c>
      <c r="F1335">
        <f t="shared" si="58"/>
        <v>5</v>
      </c>
      <c r="G1335">
        <f t="shared" si="59"/>
        <v>2014</v>
      </c>
      <c r="L1335" s="4">
        <f>IF(OR(F1334=1, F1334=3, F1334=4, F1334=5, F1334=6,F1334=9,F1334=10,F1334=11), B1334-C1334, IF(OR(F1334=2, F1334=7,F1334=8,F1334=12), C1334-B1334, ""))</f>
        <v>-4.4999999999999997E-3</v>
      </c>
      <c r="M1335" s="4">
        <v>2.36478519792441E-2</v>
      </c>
      <c r="R1335" s="4">
        <f>IF(OR(F1334=1, F1334=4, F1334=9,F1334=10,F1334=11), D1334-B1334, IF(OR(F1334=2,F1334=3,F1334=5,F1334=6, F1334=7,F1334=8,F1334=12), B1334-D1334, ""))</f>
        <v>-9.9999999999999829E-5</v>
      </c>
      <c r="S1335" s="4">
        <v>-1.7518794370962348E-2</v>
      </c>
      <c r="X1335" s="2">
        <f>IF(OR(F1334=1, F1334=3, F1334=4, F1334=5,F1334=9,F1334=10,F1334=11), B1334-E1334, IF(OR(F1334=2, F1334=6, F1334=7,F1334=8,F1334=12), E1334-B1334, ""))</f>
        <v>4.3999999999999994E-3</v>
      </c>
      <c r="Y1335" s="4">
        <v>2.2775796123347652E-2</v>
      </c>
      <c r="AD1335" s="4">
        <f>IF(OR(F1334=1, F1334=3, F1334=4, F1334=5,F1334=9,F1334=10,F1334=11), D1334-C1334, IF(OR(F1334=2, F1334=6, F1334=7,F1334=8,F1334=12), C1334-D1334, ""))</f>
        <v>-4.3999999999999994E-3</v>
      </c>
      <c r="AE1335" s="4">
        <v>4.1166646350206448E-2</v>
      </c>
      <c r="AJ1335" s="4">
        <f>IF(OR(F1334=1,F1334=2, F1334=3,F1334=9,F1334=11,F1334=12), C1334-E1334, IF(OR( F1334=4, F1334=5,F1334=6, F1334=7,F1334=8,F1334=10), E1334-C1334, ""))</f>
        <v>-8.8999999999999999E-3</v>
      </c>
      <c r="AK1335" s="4">
        <v>8.7205585589644752E-4</v>
      </c>
      <c r="AP1335" s="4">
        <f>IF(OR(F1334=1, F1334=3,F1334=4, F1334=5,F1334=9,F1334=10,F1334=11), D1334-E1334, IF(OR(F1334=2,F1334=6, F1334=7,F1334=8,F1334=12), E1334-D1334, ""))</f>
        <v>4.4999999999999997E-3</v>
      </c>
      <c r="AQ1335" s="4">
        <v>4.0294590494310001E-2</v>
      </c>
    </row>
    <row r="1336" spans="1:43" x14ac:dyDescent="0.3">
      <c r="A1336" s="1">
        <v>41778</v>
      </c>
      <c r="B1336" s="2">
        <v>8.3999999999999995E-3</v>
      </c>
      <c r="C1336" s="2">
        <v>3.2599999999999997E-2</v>
      </c>
      <c r="D1336" s="2">
        <v>2.4899999999999999E-2</v>
      </c>
      <c r="E1336" s="2">
        <v>8.9999999999999993E-3</v>
      </c>
      <c r="F1336">
        <f t="shared" si="58"/>
        <v>5</v>
      </c>
      <c r="G1336">
        <f t="shared" si="59"/>
        <v>2014</v>
      </c>
      <c r="L1336" s="4">
        <f>IF(OR(F1335=1, F1335=3, F1335=4, F1335=5, F1335=6,F1335=9,F1335=10,F1335=11), B1335-C1335, IF(OR(F1335=2, F1335=7,F1335=8,F1335=12), C1335-B1335, ""))</f>
        <v>-2.01E-2</v>
      </c>
      <c r="M1336" s="4">
        <v>7.2029504613709688E-3</v>
      </c>
      <c r="R1336" s="4">
        <f>IF(OR(F1335=1, F1335=4, F1335=9,F1335=10,F1335=11), D1335-B1335, IF(OR(F1335=2,F1335=3,F1335=5,F1335=6, F1335=7,F1335=8,F1335=12), B1335-D1335, ""))</f>
        <v>-3.2099999999999997E-2</v>
      </c>
      <c r="S1336" s="4">
        <v>1.4610813322503448E-3</v>
      </c>
      <c r="X1336" s="2">
        <f>IF(OR(F1335=1, F1335=3, F1335=4, F1335=5,F1335=9,F1335=10,F1335=11), B1335-E1335, IF(OR(F1335=2, F1335=6, F1335=7,F1335=8,F1335=12), E1335-B1335, ""))</f>
        <v>7.4000000000000003E-3</v>
      </c>
      <c r="Y1336" s="4">
        <v>7.1683463092924414E-3</v>
      </c>
      <c r="AD1336" s="4">
        <f>IF(OR(F1335=1, F1335=3, F1335=4, F1335=5,F1335=9,F1335=10,F1335=11), D1335-C1335, IF(OR(F1335=2, F1335=6, F1335=7,F1335=8,F1335=12), C1335-D1335, ""))</f>
        <v>1.1999999999999997E-2</v>
      </c>
      <c r="AE1336" s="4">
        <v>5.7418691291206241E-3</v>
      </c>
      <c r="AJ1336" s="4">
        <f>IF(OR(F1335=1,F1335=2, F1335=3,F1335=9,F1335=11,F1335=12), C1335-E1335, IF(OR( F1335=4, F1335=5,F1335=6, F1335=7,F1335=8,F1335=10), E1335-C1335, ""))</f>
        <v>-2.75E-2</v>
      </c>
      <c r="AK1336" s="4">
        <v>3.4604152078527434E-5</v>
      </c>
      <c r="AP1336" s="4">
        <f>IF(OR(F1335=1, F1335=3,F1335=4, F1335=5,F1335=9,F1335=10,F1335=11), D1335-E1335, IF(OR(F1335=2,F1335=6, F1335=7,F1335=8,F1335=12), E1335-D1335, ""))</f>
        <v>3.95E-2</v>
      </c>
      <c r="AQ1336" s="4">
        <v>5.7072649770420966E-3</v>
      </c>
    </row>
    <row r="1337" spans="1:43" x14ac:dyDescent="0.3">
      <c r="A1337" s="1">
        <v>41779</v>
      </c>
      <c r="B1337" s="2">
        <v>1.6000000000000001E-3</v>
      </c>
      <c r="C1337" s="2">
        <v>-1.1999999999999999E-3</v>
      </c>
      <c r="D1337" s="2">
        <v>-7.3000000000000001E-3</v>
      </c>
      <c r="E1337" s="2">
        <v>0.01</v>
      </c>
      <c r="F1337">
        <f t="shared" si="58"/>
        <v>5</v>
      </c>
      <c r="G1337">
        <f t="shared" si="59"/>
        <v>2014</v>
      </c>
      <c r="L1337" s="4">
        <f>IF(OR(F1336=1, F1336=3, F1336=4, F1336=5, F1336=6,F1336=9,F1336=10,F1336=11), B1336-C1336, IF(OR(F1336=2, F1336=7,F1336=8,F1336=12), C1336-B1336, ""))</f>
        <v>-2.4199999999999999E-2</v>
      </c>
      <c r="M1337" s="4">
        <v>1.0337726253093482E-3</v>
      </c>
      <c r="R1337" s="4">
        <f>IF(OR(F1336=1, F1336=4, F1336=9,F1336=10,F1336=11), D1336-B1336, IF(OR(F1336=2,F1336=3,F1336=5,F1336=6, F1336=7,F1336=8,F1336=12), B1336-D1336, ""))</f>
        <v>-1.6500000000000001E-2</v>
      </c>
      <c r="S1337" s="4">
        <v>3.8899359688172536E-3</v>
      </c>
      <c r="X1337" s="2">
        <f>IF(OR(F1336=1, F1336=3, F1336=4, F1336=5,F1336=9,F1336=10,F1336=11), B1336-E1336, IF(OR(F1336=2, F1336=6, F1336=7,F1336=8,F1336=12), E1336-B1336, ""))</f>
        <v>-5.9999999999999984E-4</v>
      </c>
      <c r="Y1337" s="4">
        <v>3.5972371397666588E-3</v>
      </c>
      <c r="AD1337" s="4">
        <f>IF(OR(F1336=1, F1336=3, F1336=4, F1336=5,F1336=9,F1336=10,F1336=11), D1336-C1336, IF(OR(F1336=2, F1336=6, F1336=7,F1336=8,F1336=12), C1336-D1336, ""))</f>
        <v>-7.6999999999999985E-3</v>
      </c>
      <c r="AE1337" s="4">
        <v>-2.8561633435079054E-3</v>
      </c>
      <c r="AJ1337" s="4">
        <f>IF(OR(F1336=1,F1336=2, F1336=3,F1336=9,F1336=11,F1336=12), C1336-E1336, IF(OR( F1336=4, F1336=5,F1336=6, F1336=7,F1336=8,F1336=10), E1336-C1336, ""))</f>
        <v>-2.3599999999999996E-2</v>
      </c>
      <c r="AK1337" s="4">
        <v>-2.5634645144573106E-3</v>
      </c>
      <c r="AP1337" s="4">
        <f>IF(OR(F1336=1, F1336=3,F1336=4, F1336=5,F1336=9,F1336=10,F1336=11), D1336-E1336, IF(OR(F1336=2,F1336=6, F1336=7,F1336=8,F1336=12), E1336-D1336, ""))</f>
        <v>1.5899999999999997E-2</v>
      </c>
      <c r="AQ1337" s="4">
        <v>-2.9269882905059476E-4</v>
      </c>
    </row>
    <row r="1338" spans="1:43" x14ac:dyDescent="0.3">
      <c r="A1338" s="1">
        <v>41780</v>
      </c>
      <c r="B1338" s="2">
        <v>-3.0999999999999999E-3</v>
      </c>
      <c r="C1338" s="2">
        <v>-7.9000000000000008E-3</v>
      </c>
      <c r="D1338" s="2">
        <v>-1.0500000000000001E-2</v>
      </c>
      <c r="E1338" s="2">
        <v>5.9999999999999995E-4</v>
      </c>
      <c r="F1338">
        <f t="shared" si="58"/>
        <v>5</v>
      </c>
      <c r="G1338">
        <f t="shared" si="59"/>
        <v>2014</v>
      </c>
      <c r="L1338" s="4">
        <f>IF(OR(F1337=1, F1337=3, F1337=4, F1337=5, F1337=6,F1337=9,F1337=10,F1337=11), B1337-C1337, IF(OR(F1337=2, F1337=7,F1337=8,F1337=12), C1337-B1337, ""))</f>
        <v>2.8E-3</v>
      </c>
      <c r="M1338" s="4">
        <v>9.4268386237539269E-3</v>
      </c>
      <c r="R1338" s="4">
        <f>IF(OR(F1337=1, F1337=4, F1337=9,F1337=10,F1337=11), D1337-B1337, IF(OR(F1337=2,F1337=3,F1337=5,F1337=6, F1337=7,F1337=8,F1337=12), B1337-D1337, ""))</f>
        <v>8.8999999999999999E-3</v>
      </c>
      <c r="S1338" s="4">
        <v>7.4978449270456798E-4</v>
      </c>
      <c r="X1338" s="2">
        <f>IF(OR(F1337=1, F1337=3, F1337=4, F1337=5,F1337=9,F1337=10,F1337=11), B1337-E1337, IF(OR(F1337=2, F1337=6, F1337=7,F1337=8,F1337=12), E1337-B1337, ""))</f>
        <v>-8.3999999999999995E-3</v>
      </c>
      <c r="Y1338" s="4">
        <v>-7.9664560581050869E-3</v>
      </c>
      <c r="AD1338" s="4">
        <f>IF(OR(F1337=1, F1337=3, F1337=4, F1337=5,F1337=9,F1337=10,F1337=11), D1337-C1337, IF(OR(F1337=2, F1337=6, F1337=7,F1337=8,F1337=12), C1337-D1337, ""))</f>
        <v>-6.1000000000000004E-3</v>
      </c>
      <c r="AE1338" s="4">
        <v>-8.6770541310493589E-3</v>
      </c>
      <c r="AJ1338" s="4">
        <f>IF(OR(F1337=1,F1337=2, F1337=3,F1337=9,F1337=11,F1337=12), C1337-E1337, IF(OR( F1337=4, F1337=5,F1337=6, F1337=7,F1337=8,F1337=10), E1337-C1337, ""))</f>
        <v>1.12E-2</v>
      </c>
      <c r="AK1338" s="4">
        <v>1.4603825656488399E-3</v>
      </c>
      <c r="AP1338" s="4">
        <f>IF(OR(F1337=1, F1337=3,F1337=4, F1337=5,F1337=9,F1337=10,F1337=11), D1337-E1337, IF(OR(F1337=2,F1337=6, F1337=7,F1337=8,F1337=12), E1337-D1337, ""))</f>
        <v>-1.7299999999999999E-2</v>
      </c>
      <c r="AQ1338" s="4">
        <v>-7.216671565400519E-3</v>
      </c>
    </row>
    <row r="1339" spans="1:43" x14ac:dyDescent="0.3">
      <c r="A1339" s="1">
        <v>41781</v>
      </c>
      <c r="B1339" s="2">
        <v>3.2000000000000002E-3</v>
      </c>
      <c r="C1339" s="2">
        <v>3.0000000000000001E-3</v>
      </c>
      <c r="D1339" s="2">
        <v>6.8999999999999999E-3</v>
      </c>
      <c r="E1339" s="2">
        <v>-3.2000000000000002E-3</v>
      </c>
      <c r="F1339">
        <f t="shared" si="58"/>
        <v>5</v>
      </c>
      <c r="G1339">
        <f t="shared" si="59"/>
        <v>2014</v>
      </c>
      <c r="L1339" s="4">
        <f>IF(OR(F1338=1, F1338=3, F1338=4, F1338=5, F1338=6,F1338=9,F1338=10,F1338=11), B1338-C1338, IF(OR(F1338=2, F1338=7,F1338=8,F1338=12), C1338-B1338, ""))</f>
        <v>4.8000000000000004E-3</v>
      </c>
      <c r="M1339" s="4">
        <v>1.5299286214654704E-2</v>
      </c>
      <c r="R1339" s="4">
        <f>IF(OR(F1338=1, F1338=4, F1338=9,F1338=10,F1338=11), D1338-B1338, IF(OR(F1338=2,F1338=3,F1338=5,F1338=6, F1338=7,F1338=8,F1338=12), B1338-D1338, ""))</f>
        <v>7.4000000000000003E-3</v>
      </c>
      <c r="S1339" s="4">
        <v>2.2926068751072289E-3</v>
      </c>
      <c r="X1339" s="2">
        <f>IF(OR(F1338=1, F1338=3, F1338=4, F1338=5,F1338=9,F1338=10,F1338=11), B1338-E1338, IF(OR(F1338=2, F1338=6, F1338=7,F1338=8,F1338=12), E1338-B1338, ""))</f>
        <v>-3.6999999999999997E-3</v>
      </c>
      <c r="Y1339" s="4">
        <v>-1.5190575200404038E-2</v>
      </c>
      <c r="AD1339" s="4">
        <f>IF(OR(F1338=1, F1338=3, F1338=4, F1338=5,F1338=9,F1338=10,F1338=11), D1338-C1338, IF(OR(F1338=2, F1338=6, F1338=7,F1338=8,F1338=12), C1338-D1338, ""))</f>
        <v>-2.5999999999999999E-3</v>
      </c>
      <c r="AE1339" s="4">
        <v>-1.3006679339547475E-2</v>
      </c>
      <c r="AJ1339" s="4">
        <f>IF(OR(F1338=1,F1338=2, F1338=3,F1338=9,F1338=11,F1338=12), C1338-E1338, IF(OR( F1338=4, F1338=5,F1338=6, F1338=7,F1338=8,F1338=10), E1338-C1338, ""))</f>
        <v>8.5000000000000006E-3</v>
      </c>
      <c r="AK1339" s="4">
        <v>1.087110142506658E-4</v>
      </c>
      <c r="AP1339" s="4">
        <f>IF(OR(F1338=1, F1338=3,F1338=4, F1338=5,F1338=9,F1338=10,F1338=11), D1338-E1338, IF(OR(F1338=2,F1338=6, F1338=7,F1338=8,F1338=12), E1338-D1338, ""))</f>
        <v>-1.11E-2</v>
      </c>
      <c r="AQ1339" s="4">
        <v>-1.289796832529681E-2</v>
      </c>
    </row>
    <row r="1340" spans="1:43" x14ac:dyDescent="0.3">
      <c r="A1340" s="1">
        <v>41782</v>
      </c>
      <c r="B1340" s="2">
        <v>1.2500000000000001E-2</v>
      </c>
      <c r="C1340" s="2">
        <v>1.5599999999999999E-2</v>
      </c>
      <c r="D1340" s="2">
        <v>1.5299999999999999E-2</v>
      </c>
      <c r="E1340" s="2">
        <v>3.0999999999999999E-3</v>
      </c>
      <c r="F1340">
        <f t="shared" si="58"/>
        <v>5</v>
      </c>
      <c r="G1340">
        <f t="shared" si="59"/>
        <v>2014</v>
      </c>
      <c r="L1340" s="4">
        <f>IF(OR(F1339=1, F1339=3, F1339=4, F1339=5, F1339=6,F1339=9,F1339=10,F1339=11), B1339-C1339, IF(OR(F1339=2, F1339=7,F1339=8,F1339=12), C1339-B1339, ""))</f>
        <v>2.0000000000000009E-4</v>
      </c>
      <c r="M1340" s="4">
        <v>1.0664979199371833E-2</v>
      </c>
      <c r="R1340" s="4">
        <f>IF(OR(F1339=1, F1339=4, F1339=9,F1339=10,F1339=11), D1339-B1339, IF(OR(F1339=2,F1339=3,F1339=5,F1339=6, F1339=7,F1339=8,F1339=12), B1339-D1339, ""))</f>
        <v>-3.6999999999999997E-3</v>
      </c>
      <c r="S1340" s="4">
        <v>-1.0676869521359829E-3</v>
      </c>
      <c r="X1340" s="2">
        <f>IF(OR(F1339=1, F1339=3, F1339=4, F1339=5,F1339=9,F1339=10,F1339=11), B1339-E1339, IF(OR(F1339=2, F1339=6, F1339=7,F1339=8,F1339=12), E1339-B1339, ""))</f>
        <v>6.4000000000000003E-3</v>
      </c>
      <c r="Y1340" s="4">
        <v>-1.0530926572601287E-2</v>
      </c>
      <c r="AD1340" s="4">
        <f>IF(OR(F1339=1, F1339=3, F1339=4, F1339=5,F1339=9,F1339=10,F1339=11), D1339-C1339, IF(OR(F1339=2, F1339=6, F1339=7,F1339=8,F1339=12), C1339-D1339, ""))</f>
        <v>3.8999999999999998E-3</v>
      </c>
      <c r="AE1340" s="4">
        <v>-1.1732666151507816E-2</v>
      </c>
      <c r="AJ1340" s="4">
        <f>IF(OR(F1339=1,F1339=2, F1339=3,F1339=9,F1339=11,F1339=12), C1339-E1339, IF(OR( F1339=4, F1339=5,F1339=6, F1339=7,F1339=8,F1339=10), E1339-C1339, ""))</f>
        <v>-6.2000000000000006E-3</v>
      </c>
      <c r="AK1340" s="4">
        <v>1.3405262677054601E-4</v>
      </c>
      <c r="AP1340" s="4">
        <f>IF(OR(F1339=1, F1339=3,F1339=4, F1339=5,F1339=9,F1339=10,F1339=11), D1339-E1339, IF(OR(F1339=2,F1339=6, F1339=7,F1339=8,F1339=12), E1339-D1339, ""))</f>
        <v>1.01E-2</v>
      </c>
      <c r="AQ1340" s="4">
        <v>-1.159861352473727E-2</v>
      </c>
    </row>
    <row r="1341" spans="1:43" x14ac:dyDescent="0.3">
      <c r="A1341" s="1">
        <v>41785</v>
      </c>
      <c r="B1341" s="2">
        <v>-1.1000000000000001E-3</v>
      </c>
      <c r="C1341" s="2">
        <v>-6.0000000000000001E-3</v>
      </c>
      <c r="D1341" s="2">
        <v>-7.1999999999999998E-3</v>
      </c>
      <c r="E1341" s="2">
        <v>1.3100000000000001E-2</v>
      </c>
      <c r="F1341">
        <f t="shared" si="58"/>
        <v>5</v>
      </c>
      <c r="G1341">
        <f t="shared" si="59"/>
        <v>2014</v>
      </c>
      <c r="L1341" s="4">
        <f>IF(OR(F1340=1, F1340=3, F1340=4, F1340=5, F1340=6,F1340=9,F1340=10,F1340=11), B1340-C1340, IF(OR(F1340=2, F1340=7,F1340=8,F1340=12), C1340-B1340, ""))</f>
        <v>-3.0999999999999986E-3</v>
      </c>
      <c r="M1341" s="4">
        <v>-2.383983543857477E-2</v>
      </c>
      <c r="R1341" s="4">
        <f>IF(OR(F1340=1, F1340=4, F1340=9,F1340=10,F1340=11), D1340-B1340, IF(OR(F1340=2,F1340=3,F1340=5,F1340=6, F1340=7,F1340=8,F1340=12), B1340-D1340, ""))</f>
        <v>-2.7999999999999987E-3</v>
      </c>
      <c r="S1341" s="4">
        <v>-7.8840363311177483E-4</v>
      </c>
      <c r="X1341" s="2">
        <f>IF(OR(F1340=1, F1340=3, F1340=4, F1340=5,F1340=9,F1340=10,F1340=11), B1340-E1340, IF(OR(F1340=2, F1340=6, F1340=7,F1340=8,F1340=12), E1340-B1340, ""))</f>
        <v>9.4000000000000004E-3</v>
      </c>
      <c r="Y1341" s="4">
        <v>2.3287742266682537E-2</v>
      </c>
      <c r="AD1341" s="4">
        <f>IF(OR(F1340=1, F1340=3, F1340=4, F1340=5,F1340=9,F1340=10,F1340=11), D1340-C1340, IF(OR(F1340=2, F1340=6, F1340=7,F1340=8,F1340=12), C1340-D1340, ""))</f>
        <v>-2.9999999999999992E-4</v>
      </c>
      <c r="AE1341" s="4">
        <v>2.3051431805462996E-2</v>
      </c>
      <c r="AJ1341" s="4">
        <f>IF(OR(F1340=1,F1340=2, F1340=3,F1340=9,F1340=11,F1340=12), C1340-E1340, IF(OR( F1340=4, F1340=5,F1340=6, F1340=7,F1340=8,F1340=10), E1340-C1340, ""))</f>
        <v>-1.2499999999999999E-2</v>
      </c>
      <c r="AK1341" s="4">
        <v>-5.5209317189223311E-4</v>
      </c>
      <c r="AP1341" s="4">
        <f>IF(OR(F1340=1, F1340=3,F1340=4, F1340=5,F1340=9,F1340=10,F1340=11), D1340-E1340, IF(OR(F1340=2,F1340=6, F1340=7,F1340=8,F1340=12), E1340-D1340, ""))</f>
        <v>1.2199999999999999E-2</v>
      </c>
      <c r="AQ1341" s="4">
        <v>2.2499338633570762E-2</v>
      </c>
    </row>
    <row r="1342" spans="1:43" x14ac:dyDescent="0.3">
      <c r="A1342" s="1">
        <v>41786</v>
      </c>
      <c r="B1342" s="2">
        <v>-5.5999999999999999E-3</v>
      </c>
      <c r="C1342" s="2">
        <v>-9.9000000000000008E-3</v>
      </c>
      <c r="D1342" s="2">
        <v>-6.1000000000000004E-3</v>
      </c>
      <c r="E1342" s="2">
        <v>1E-3</v>
      </c>
      <c r="F1342">
        <f t="shared" si="58"/>
        <v>5</v>
      </c>
      <c r="G1342">
        <f t="shared" si="59"/>
        <v>2014</v>
      </c>
      <c r="L1342" s="4">
        <f>IF(OR(F1341=1, F1341=3, F1341=4, F1341=5, F1341=6,F1341=9,F1341=10,F1341=11), B1341-C1341, IF(OR(F1341=2, F1341=7,F1341=8,F1341=12), C1341-B1341, ""))</f>
        <v>4.8999999999999998E-3</v>
      </c>
      <c r="M1342" s="4">
        <v>1.0402040231916522E-2</v>
      </c>
      <c r="R1342" s="4">
        <f>IF(OR(F1341=1, F1341=4, F1341=9,F1341=10,F1341=11), D1341-B1341, IF(OR(F1341=2,F1341=3,F1341=5,F1341=6, F1341=7,F1341=8,F1341=12), B1341-D1341, ""))</f>
        <v>6.0999999999999995E-3</v>
      </c>
      <c r="S1342" s="4">
        <v>-9.9116268154690844E-3</v>
      </c>
      <c r="X1342" s="2">
        <f>IF(OR(F1341=1, F1341=3, F1341=4, F1341=5,F1341=9,F1341=10,F1341=11), B1341-E1341, IF(OR(F1341=2, F1341=6, F1341=7,F1341=8,F1341=12), E1341-B1341, ""))</f>
        <v>-1.4200000000000001E-2</v>
      </c>
      <c r="Y1342" s="4">
        <v>-1.2653235037197636E-2</v>
      </c>
      <c r="AD1342" s="4">
        <f>IF(OR(F1341=1, F1341=3, F1341=4, F1341=5,F1341=9,F1341=10,F1341=11), D1341-C1341, IF(OR(F1341=2, F1341=6, F1341=7,F1341=8,F1341=12), C1341-D1341, ""))</f>
        <v>-1.1999999999999997E-3</v>
      </c>
      <c r="AE1342" s="4">
        <v>-2.0313667047385606E-2</v>
      </c>
      <c r="AJ1342" s="4">
        <f>IF(OR(F1341=1,F1341=2, F1341=3,F1341=9,F1341=11,F1341=12), C1341-E1341, IF(OR( F1341=4, F1341=5,F1341=6, F1341=7,F1341=8,F1341=10), E1341-C1341, ""))</f>
        <v>1.9099999999999999E-2</v>
      </c>
      <c r="AK1342" s="4">
        <v>-2.2511948052811141E-3</v>
      </c>
      <c r="AP1342" s="4">
        <f>IF(OR(F1341=1, F1341=3,F1341=4, F1341=5,F1341=9,F1341=10,F1341=11), D1341-E1341, IF(OR(F1341=2,F1341=6, F1341=7,F1341=8,F1341=12), E1341-D1341, ""))</f>
        <v>-2.0299999999999999E-2</v>
      </c>
      <c r="AQ1342" s="4">
        <v>-2.2564861852666721E-2</v>
      </c>
    </row>
    <row r="1343" spans="1:43" x14ac:dyDescent="0.3">
      <c r="A1343" s="1">
        <v>41787</v>
      </c>
      <c r="B1343" s="2">
        <v>1.6000000000000001E-3</v>
      </c>
      <c r="C1343" s="2">
        <v>5.4000000000000003E-3</v>
      </c>
      <c r="D1343" s="2">
        <v>5.8999999999999999E-3</v>
      </c>
      <c r="E1343" s="2">
        <v>-6.7999999999999996E-3</v>
      </c>
      <c r="F1343">
        <f t="shared" si="58"/>
        <v>5</v>
      </c>
      <c r="G1343">
        <f t="shared" si="59"/>
        <v>2014</v>
      </c>
      <c r="L1343" s="4">
        <f>IF(OR(F1342=1, F1342=3, F1342=4, F1342=5, F1342=6,F1342=9,F1342=10,F1342=11), B1342-C1342, IF(OR(F1342=2, F1342=7,F1342=8,F1342=12), C1342-B1342, ""))</f>
        <v>4.3000000000000009E-3</v>
      </c>
      <c r="M1343" s="4">
        <v>-4.7676152148467404E-5</v>
      </c>
      <c r="R1343" s="4">
        <f>IF(OR(F1342=1, F1342=4, F1342=9,F1342=10,F1342=11), D1342-B1342, IF(OR(F1342=2,F1342=3,F1342=5,F1342=6, F1342=7,F1342=8,F1342=12), B1342-D1342, ""))</f>
        <v>5.0000000000000044E-4</v>
      </c>
      <c r="S1343" s="4">
        <v>-4.8197694278501058E-3</v>
      </c>
      <c r="X1343" s="2">
        <f>IF(OR(F1342=1, F1342=3, F1342=4, F1342=5,F1342=9,F1342=10,F1342=11), B1342-E1342, IF(OR(F1342=2, F1342=6, F1342=7,F1342=8,F1342=12), E1342-B1342, ""))</f>
        <v>-6.6E-3</v>
      </c>
      <c r="Y1343" s="4">
        <v>-1.6222123716855535E-5</v>
      </c>
      <c r="AD1343" s="4">
        <f>IF(OR(F1342=1, F1342=3, F1342=4, F1342=5,F1342=9,F1342=10,F1342=11), D1342-C1342, IF(OR(F1342=2, F1342=6, F1342=7,F1342=8,F1342=12), C1342-D1342, ""))</f>
        <v>3.8000000000000004E-3</v>
      </c>
      <c r="AE1343" s="4">
        <v>-4.7720932757016384E-3</v>
      </c>
      <c r="AJ1343" s="4">
        <f>IF(OR(F1342=1,F1342=2, F1342=3,F1342=9,F1342=11,F1342=12), C1342-E1342, IF(OR( F1342=4, F1342=5,F1342=6, F1342=7,F1342=8,F1342=10), E1342-C1342, ""))</f>
        <v>1.09E-2</v>
      </c>
      <c r="AK1343" s="4">
        <v>-6.3898275865322939E-5</v>
      </c>
      <c r="AP1343" s="4">
        <f>IF(OR(F1342=1, F1342=3,F1342=4, F1342=5,F1342=9,F1342=10,F1342=11), D1342-E1342, IF(OR(F1342=2,F1342=6, F1342=7,F1342=8,F1342=12), E1342-D1342, ""))</f>
        <v>-7.1000000000000004E-3</v>
      </c>
      <c r="AQ1343" s="4">
        <v>-4.8359915515669618E-3</v>
      </c>
    </row>
    <row r="1344" spans="1:43" x14ac:dyDescent="0.3">
      <c r="A1344" s="1">
        <v>41788</v>
      </c>
      <c r="B1344" s="2">
        <v>-1.2800000000000001E-2</v>
      </c>
      <c r="C1344" s="2">
        <v>-1.01E-2</v>
      </c>
      <c r="D1344" s="2">
        <v>-9.4000000000000004E-3</v>
      </c>
      <c r="E1344" s="2">
        <v>2.9999999999999997E-4</v>
      </c>
      <c r="F1344">
        <f t="shared" si="58"/>
        <v>5</v>
      </c>
      <c r="G1344">
        <f t="shared" si="59"/>
        <v>2014</v>
      </c>
      <c r="L1344" s="4">
        <f>IF(OR(F1343=1, F1343=3, F1343=4, F1343=5, F1343=6,F1343=9,F1343=10,F1343=11), B1343-C1343, IF(OR(F1343=2, F1343=7,F1343=8,F1343=12), C1343-B1343, ""))</f>
        <v>-3.8000000000000004E-3</v>
      </c>
      <c r="M1344" s="4">
        <v>-7.4875619074743389E-3</v>
      </c>
      <c r="R1344" s="4">
        <f>IF(OR(F1343=1, F1343=4, F1343=9,F1343=10,F1343=11), D1343-B1343, IF(OR(F1343=2,F1343=3,F1343=5,F1343=6, F1343=7,F1343=8,F1343=12), B1343-D1343, ""))</f>
        <v>-4.3E-3</v>
      </c>
      <c r="S1344" s="4">
        <v>2.4580895026110952E-3</v>
      </c>
      <c r="X1344" s="2">
        <f>IF(OR(F1343=1, F1343=3, F1343=4, F1343=5,F1343=9,F1343=10,F1343=11), B1343-E1343, IF(OR(F1343=2, F1343=6, F1343=7,F1343=8,F1343=12), E1343-B1343, ""))</f>
        <v>8.3999999999999995E-3</v>
      </c>
      <c r="Y1344" s="4">
        <v>7.3266289513582768E-3</v>
      </c>
      <c r="AD1344" s="4">
        <f>IF(OR(F1343=1, F1343=3, F1343=4, F1343=5,F1343=9,F1343=10,F1343=11), D1343-C1343, IF(OR(F1343=2, F1343=6, F1343=7,F1343=8,F1343=12), C1343-D1343, ""))</f>
        <v>4.9999999999999958E-4</v>
      </c>
      <c r="AE1344" s="4">
        <v>9.9456514100854342E-3</v>
      </c>
      <c r="AJ1344" s="4">
        <f>IF(OR(F1343=1,F1343=2, F1343=3,F1343=9,F1343=11,F1343=12), C1343-E1343, IF(OR( F1343=4, F1343=5,F1343=6, F1343=7,F1343=8,F1343=10), E1343-C1343, ""))</f>
        <v>-1.2199999999999999E-2</v>
      </c>
      <c r="AK1344" s="4">
        <v>-1.6093295611606211E-4</v>
      </c>
      <c r="AP1344" s="4">
        <f>IF(OR(F1343=1, F1343=3,F1343=4, F1343=5,F1343=9,F1343=10,F1343=11), D1343-E1343, IF(OR(F1343=2,F1343=6, F1343=7,F1343=8,F1343=12), E1343-D1343, ""))</f>
        <v>1.2699999999999999E-2</v>
      </c>
      <c r="AQ1344" s="4">
        <v>9.7847184539693721E-3</v>
      </c>
    </row>
    <row r="1345" spans="1:43" x14ac:dyDescent="0.3">
      <c r="A1345" s="1">
        <v>41789</v>
      </c>
      <c r="B1345" s="2">
        <v>-8.0000000000000004E-4</v>
      </c>
      <c r="C1345" s="2">
        <v>-1.6299999999999999E-2</v>
      </c>
      <c r="D1345" s="2">
        <v>-1.5800000000000002E-2</v>
      </c>
      <c r="E1345" s="2">
        <v>-1.3100000000000001E-2</v>
      </c>
      <c r="F1345">
        <f t="shared" si="58"/>
        <v>5</v>
      </c>
      <c r="G1345">
        <f t="shared" si="59"/>
        <v>2014</v>
      </c>
      <c r="L1345" s="4">
        <f>IF(OR(F1344=1, F1344=3, F1344=4, F1344=5, F1344=6,F1344=9,F1344=10,F1344=11), B1344-C1344, IF(OR(F1344=2, F1344=7,F1344=8,F1344=12), C1344-B1344, ""))</f>
        <v>-2.700000000000001E-3</v>
      </c>
      <c r="M1345" s="4">
        <v>4.4728231748308173E-3</v>
      </c>
      <c r="R1345" s="4">
        <f>IF(OR(F1344=1, F1344=4, F1344=9,F1344=10,F1344=11), D1344-B1344, IF(OR(F1344=2,F1344=3,F1344=5,F1344=6, F1344=7,F1344=8,F1344=12), B1344-D1344, ""))</f>
        <v>-3.4000000000000002E-3</v>
      </c>
      <c r="S1345" s="4">
        <v>-6.7132748277152678E-3</v>
      </c>
      <c r="X1345" s="2">
        <f>IF(OR(F1344=1, F1344=3, F1344=4, F1344=5,F1344=9,F1344=10,F1344=11), B1344-E1344, IF(OR(F1344=2, F1344=6, F1344=7,F1344=8,F1344=12), E1344-B1344, ""))</f>
        <v>-1.3100000000000001E-2</v>
      </c>
      <c r="Y1345" s="4">
        <v>-2.8396596421566556E-3</v>
      </c>
      <c r="AD1345" s="4">
        <f>IF(OR(F1344=1, F1344=3, F1344=4, F1344=5,F1344=9,F1344=10,F1344=11), D1344-C1344, IF(OR(F1344=2, F1344=6, F1344=7,F1344=8,F1344=12), C1344-D1344, ""))</f>
        <v>6.9999999999999923E-4</v>
      </c>
      <c r="AE1345" s="4">
        <v>-1.1186098002546085E-2</v>
      </c>
      <c r="AJ1345" s="4">
        <f>IF(OR(F1344=1,F1344=2, F1344=3,F1344=9,F1344=11,F1344=12), C1344-E1344, IF(OR( F1344=4, F1344=5,F1344=6, F1344=7,F1344=8,F1344=10), E1344-C1344, ""))</f>
        <v>1.04E-2</v>
      </c>
      <c r="AK1345" s="4">
        <v>1.6331635326741617E-3</v>
      </c>
      <c r="AP1345" s="4">
        <f>IF(OR(F1344=1, F1344=3,F1344=4, F1344=5,F1344=9,F1344=10,F1344=11), D1344-E1344, IF(OR(F1344=2,F1344=6, F1344=7,F1344=8,F1344=12), E1344-D1344, ""))</f>
        <v>-9.7000000000000003E-3</v>
      </c>
      <c r="AQ1345" s="4">
        <v>-9.5529344698719234E-3</v>
      </c>
    </row>
    <row r="1346" spans="1:43" x14ac:dyDescent="0.3">
      <c r="A1346" s="1">
        <v>41792</v>
      </c>
      <c r="B1346" s="2">
        <v>1.83E-2</v>
      </c>
      <c r="C1346" s="2">
        <v>3.1300000000000001E-2</v>
      </c>
      <c r="D1346" s="2">
        <v>3.3399999999999999E-2</v>
      </c>
      <c r="E1346" s="2">
        <v>-6.9999999999999999E-4</v>
      </c>
      <c r="F1346">
        <f t="shared" si="58"/>
        <v>6</v>
      </c>
      <c r="G1346">
        <f t="shared" si="59"/>
        <v>2014</v>
      </c>
      <c r="L1346" s="4">
        <f>IF(OR(F1345=1, F1345=3, F1345=4, F1345=5, F1345=6,F1345=9,F1345=10,F1345=11), B1345-C1345, IF(OR(F1345=2, F1345=7,F1345=8,F1345=12), C1345-B1345, ""))</f>
        <v>1.5499999999999998E-2</v>
      </c>
      <c r="M1346" s="4">
        <v>-3.2188144083002065E-3</v>
      </c>
      <c r="R1346" s="4">
        <f>IF(OR(F1345=1, F1345=4, F1345=9,F1345=10,F1345=11), D1345-B1345, IF(OR(F1345=2,F1345=3,F1345=5,F1345=6, F1345=7,F1345=8,F1345=12), B1345-D1345, ""))</f>
        <v>1.5000000000000001E-2</v>
      </c>
      <c r="S1346" s="4">
        <v>2.8607509533908823E-3</v>
      </c>
      <c r="X1346" s="2">
        <f>IF(OR(F1345=1, F1345=3, F1345=4, F1345=5,F1345=9,F1345=10,F1345=11), B1345-E1345, IF(OR(F1345=2, F1345=6, F1345=7,F1345=8,F1345=12), E1345-B1345, ""))</f>
        <v>1.23E-2</v>
      </c>
      <c r="Y1346" s="4">
        <v>3.6947658791187006E-3</v>
      </c>
      <c r="AD1346" s="4">
        <f>IF(OR(F1345=1, F1345=3, F1345=4, F1345=5,F1345=9,F1345=10,F1345=11), D1345-C1345, IF(OR(F1345=2, F1345=6, F1345=7,F1345=8,F1345=12), C1345-D1345, ""))</f>
        <v>4.9999999999999697E-4</v>
      </c>
      <c r="AE1346" s="4">
        <v>6.0795653616910889E-3</v>
      </c>
      <c r="AJ1346" s="4">
        <f>IF(OR(F1345=1,F1345=2, F1345=3,F1345=9,F1345=11,F1345=12), C1345-E1345, IF(OR( F1345=4, F1345=5,F1345=6, F1345=7,F1345=8,F1345=10), E1345-C1345, ""))</f>
        <v>3.199999999999998E-3</v>
      </c>
      <c r="AK1346" s="4">
        <v>4.7595147081849407E-4</v>
      </c>
      <c r="AP1346" s="4">
        <f>IF(OR(F1345=1, F1345=3,F1345=4, F1345=5,F1345=9,F1345=10,F1345=11), D1345-E1345, IF(OR(F1345=2,F1345=6, F1345=7,F1345=8,F1345=12), E1345-D1345, ""))</f>
        <v>-2.700000000000001E-3</v>
      </c>
      <c r="AQ1346" s="4">
        <v>6.5555168325095829E-3</v>
      </c>
    </row>
    <row r="1347" spans="1:43" x14ac:dyDescent="0.3">
      <c r="A1347" s="1">
        <v>41793</v>
      </c>
      <c r="B1347" s="2">
        <v>7.1999999999999998E-3</v>
      </c>
      <c r="C1347" s="2">
        <v>3.5000000000000001E-3</v>
      </c>
      <c r="D1347" s="2">
        <v>-1.9E-3</v>
      </c>
      <c r="E1347" s="2">
        <v>1.9300000000000001E-2</v>
      </c>
      <c r="F1347">
        <f t="shared" ref="F1347:F1410" si="60">MONTH(A:A)</f>
        <v>6</v>
      </c>
      <c r="G1347">
        <f t="shared" ref="G1347:G1410" si="61">YEAR(A:A)</f>
        <v>2014</v>
      </c>
      <c r="L1347" s="4">
        <f>IF(OR(F1346=1, F1346=3, F1346=4, F1346=5, F1346=6,F1346=9,F1346=10,F1346=11), B1346-C1346, IF(OR(F1346=2, F1346=7,F1346=8,F1346=12), C1346-B1346, ""))</f>
        <v>-1.3000000000000001E-2</v>
      </c>
      <c r="M1347" s="4">
        <v>3.6078368366004865E-4</v>
      </c>
      <c r="R1347" s="4">
        <f>IF(OR(F1346=1, F1346=4, F1346=9,F1346=10,F1346=11), D1346-B1346, IF(OR(F1346=2,F1346=3,F1346=5,F1346=6, F1346=7,F1346=8,F1346=12), B1346-D1346, ""))</f>
        <v>-1.5099999999999999E-2</v>
      </c>
      <c r="S1347" s="4">
        <v>1.216492721219019E-3</v>
      </c>
      <c r="X1347" s="2">
        <f>IF(OR(F1346=1, F1346=3, F1346=4, F1346=5,F1346=9,F1346=10,F1346=11), B1346-E1346, IF(OR(F1346=2, F1346=6, F1346=7,F1346=8,F1346=12), E1346-B1346, ""))</f>
        <v>-1.9E-2</v>
      </c>
      <c r="Y1347" s="4">
        <v>-2.8983269260777437E-4</v>
      </c>
      <c r="AD1347" s="4">
        <f>IF(OR(F1346=1, F1346=3, F1346=4, F1346=5,F1346=9,F1346=10,F1346=11), D1346-C1346, IF(OR(F1346=2, F1346=6, F1346=7,F1346=8,F1346=12), C1346-D1346, ""))</f>
        <v>-2.0999999999999977E-3</v>
      </c>
      <c r="AE1347" s="4">
        <v>8.5570903755897033E-4</v>
      </c>
      <c r="AJ1347" s="4">
        <f>IF(OR(F1346=1,F1346=2, F1346=3,F1346=9,F1346=11,F1346=12), C1346-E1346, IF(OR( F1346=4, F1346=5,F1346=6, F1346=7,F1346=8,F1346=10), E1346-C1346, ""))</f>
        <v>-3.2000000000000001E-2</v>
      </c>
      <c r="AK1347" s="4">
        <v>7.095099105227428E-5</v>
      </c>
      <c r="AP1347" s="4">
        <f>IF(OR(F1346=1, F1346=3,F1346=4, F1346=5,F1346=9,F1346=10,F1346=11), D1346-E1346, IF(OR(F1346=2,F1346=6, F1346=7,F1346=8,F1346=12), E1346-D1346, ""))</f>
        <v>-3.4099999999999998E-2</v>
      </c>
      <c r="AQ1347" s="4">
        <v>9.2666002861124461E-4</v>
      </c>
    </row>
    <row r="1348" spans="1:43" x14ac:dyDescent="0.3">
      <c r="A1348" s="1">
        <v>41794</v>
      </c>
      <c r="B1348" s="2">
        <v>-1.8E-3</v>
      </c>
      <c r="C1348" s="2">
        <v>1.1999999999999999E-3</v>
      </c>
      <c r="D1348" s="2">
        <v>5.0000000000000001E-3</v>
      </c>
      <c r="E1348" s="2">
        <v>7.0000000000000001E-3</v>
      </c>
      <c r="F1348">
        <f t="shared" si="60"/>
        <v>6</v>
      </c>
      <c r="G1348">
        <f t="shared" si="61"/>
        <v>2014</v>
      </c>
      <c r="L1348" s="4">
        <f>IF(OR(F1347=1, F1347=3, F1347=4, F1347=5, F1347=6,F1347=9,F1347=10,F1347=11), B1347-C1347, IF(OR(F1347=2, F1347=7,F1347=8,F1347=12), C1347-B1347, ""))</f>
        <v>3.6999999999999997E-3</v>
      </c>
      <c r="M1348" s="4">
        <v>-1.396676533347737E-2</v>
      </c>
      <c r="R1348" s="4">
        <f>IF(OR(F1347=1, F1347=4, F1347=9,F1347=10,F1347=11), D1347-B1347, IF(OR(F1347=2,F1347=3,F1347=5,F1347=6, F1347=7,F1347=8,F1347=12), B1347-D1347, ""))</f>
        <v>9.1000000000000004E-3</v>
      </c>
      <c r="S1348" s="4">
        <v>5.9773166807103144E-3</v>
      </c>
      <c r="X1348" s="2">
        <f>IF(OR(F1347=1, F1347=3, F1347=4, F1347=5,F1347=9,F1347=10,F1347=11), B1347-E1347, IF(OR(F1347=2, F1347=6, F1347=7,F1347=8,F1347=12), E1347-B1347, ""))</f>
        <v>1.2100000000000001E-2</v>
      </c>
      <c r="Y1348" s="4">
        <v>1.3586761870645832E-2</v>
      </c>
      <c r="AD1348" s="4">
        <f>IF(OR(F1347=1, F1347=3, F1347=4, F1347=5,F1347=9,F1347=10,F1347=11), D1347-C1347, IF(OR(F1347=2, F1347=6, F1347=7,F1347=8,F1347=12), C1347-D1347, ""))</f>
        <v>5.4000000000000003E-3</v>
      </c>
      <c r="AE1348" s="4">
        <v>1.9944082014187684E-2</v>
      </c>
      <c r="AJ1348" s="4">
        <f>IF(OR(F1347=1,F1347=2, F1347=3,F1347=9,F1347=11,F1347=12), C1347-E1347, IF(OR( F1347=4, F1347=5,F1347=6, F1347=7,F1347=8,F1347=10), E1347-C1347, ""))</f>
        <v>1.5800000000000002E-2</v>
      </c>
      <c r="AK1348" s="4">
        <v>-3.8000346283153727E-4</v>
      </c>
      <c r="AP1348" s="4">
        <f>IF(OR(F1347=1, F1347=3,F1347=4, F1347=5,F1347=9,F1347=10,F1347=11), D1347-E1347, IF(OR(F1347=2,F1347=6, F1347=7,F1347=8,F1347=12), E1347-D1347, ""))</f>
        <v>2.12E-2</v>
      </c>
      <c r="AQ1348" s="4">
        <v>1.9564078551356147E-2</v>
      </c>
    </row>
    <row r="1349" spans="1:43" x14ac:dyDescent="0.3">
      <c r="A1349" s="1">
        <v>41795</v>
      </c>
      <c r="B1349" s="2">
        <v>9.7000000000000003E-3</v>
      </c>
      <c r="C1349" s="2">
        <v>1.6000000000000001E-3</v>
      </c>
      <c r="D1349" s="2">
        <v>-3.3E-3</v>
      </c>
      <c r="E1349" s="2">
        <v>-2.0999999999999999E-3</v>
      </c>
      <c r="F1349">
        <f t="shared" si="60"/>
        <v>6</v>
      </c>
      <c r="G1349">
        <f t="shared" si="61"/>
        <v>2014</v>
      </c>
      <c r="L1349" s="4">
        <f>IF(OR(F1348=1, F1348=3, F1348=4, F1348=5, F1348=6,F1348=9,F1348=10,F1348=11), B1348-C1348, IF(OR(F1348=2, F1348=7,F1348=8,F1348=12), C1348-B1348, ""))</f>
        <v>-3.0000000000000001E-3</v>
      </c>
      <c r="M1349" s="4">
        <v>1.6742066392439872E-2</v>
      </c>
      <c r="R1349" s="4">
        <f>IF(OR(F1348=1, F1348=4, F1348=9,F1348=10,F1348=11), D1348-B1348, IF(OR(F1348=2,F1348=3,F1348=5,F1348=6, F1348=7,F1348=8,F1348=12), B1348-D1348, ""))</f>
        <v>-6.8000000000000005E-3</v>
      </c>
      <c r="S1349" s="4">
        <v>7.6885345593390234E-3</v>
      </c>
      <c r="X1349" s="2">
        <f>IF(OR(F1348=1, F1348=3, F1348=4, F1348=5,F1348=9,F1348=10,F1348=11), B1348-E1348, IF(OR(F1348=2, F1348=6, F1348=7,F1348=8,F1348=12), E1348-B1348, ""))</f>
        <v>8.8000000000000005E-3</v>
      </c>
      <c r="Y1349" s="4">
        <v>-1.5634347559328996E-2</v>
      </c>
      <c r="AD1349" s="4">
        <f>IF(OR(F1348=1, F1348=3, F1348=4, F1348=5,F1348=9,F1348=10,F1348=11), D1348-C1348, IF(OR(F1348=2, F1348=6, F1348=7,F1348=8,F1348=12), C1348-D1348, ""))</f>
        <v>-3.8000000000000004E-3</v>
      </c>
      <c r="AE1349" s="4">
        <v>-9.0535318331008488E-3</v>
      </c>
      <c r="AJ1349" s="4">
        <f>IF(OR(F1348=1,F1348=2, F1348=3,F1348=9,F1348=11,F1348=12), C1348-E1348, IF(OR( F1348=4, F1348=5,F1348=6, F1348=7,F1348=8,F1348=10), E1348-C1348, ""))</f>
        <v>5.8000000000000005E-3</v>
      </c>
      <c r="AK1349" s="4">
        <v>1.107718833110876E-3</v>
      </c>
      <c r="AP1349" s="4">
        <f>IF(OR(F1348=1, F1348=3,F1348=4, F1348=5,F1348=9,F1348=10,F1348=11), D1348-E1348, IF(OR(F1348=2,F1348=6, F1348=7,F1348=8,F1348=12), E1348-D1348, ""))</f>
        <v>2E-3</v>
      </c>
      <c r="AQ1349" s="4">
        <v>-7.9458129999899728E-3</v>
      </c>
    </row>
    <row r="1350" spans="1:43" x14ac:dyDescent="0.3">
      <c r="A1350" s="1">
        <v>41796</v>
      </c>
      <c r="B1350" s="2">
        <v>1.46E-2</v>
      </c>
      <c r="C1350" s="2">
        <v>1.9599999999999999E-2</v>
      </c>
      <c r="D1350" s="2">
        <v>1.7100000000000001E-2</v>
      </c>
      <c r="E1350" s="2">
        <v>8.6E-3</v>
      </c>
      <c r="F1350">
        <f t="shared" si="60"/>
        <v>6</v>
      </c>
      <c r="G1350">
        <f t="shared" si="61"/>
        <v>2014</v>
      </c>
      <c r="L1350" s="4">
        <f>IF(OR(F1349=1, F1349=3, F1349=4, F1349=5, F1349=6,F1349=9,F1349=10,F1349=11), B1349-C1349, IF(OR(F1349=2, F1349=7,F1349=8,F1349=12), C1349-B1349, ""))</f>
        <v>8.0999999999999996E-3</v>
      </c>
      <c r="M1350" s="4">
        <v>-4.9656257573362575E-3</v>
      </c>
      <c r="R1350" s="4">
        <f>IF(OR(F1349=1, F1349=4, F1349=9,F1349=10,F1349=11), D1349-B1349, IF(OR(F1349=2,F1349=3,F1349=5,F1349=6, F1349=7,F1349=8,F1349=12), B1349-D1349, ""))</f>
        <v>1.3000000000000001E-2</v>
      </c>
      <c r="S1350" s="4">
        <v>-3.6010214426552226E-3</v>
      </c>
      <c r="X1350" s="2">
        <f>IF(OR(F1349=1, F1349=3, F1349=4, F1349=5,F1349=9,F1349=10,F1349=11), B1349-E1349, IF(OR(F1349=2, F1349=6, F1349=7,F1349=8,F1349=12), E1349-B1349, ""))</f>
        <v>-1.18E-2</v>
      </c>
      <c r="Y1350" s="4">
        <v>5.3837383086822663E-3</v>
      </c>
      <c r="AD1350" s="4">
        <f>IF(OR(F1349=1, F1349=3, F1349=4, F1349=5,F1349=9,F1349=10,F1349=11), D1349-C1349, IF(OR(F1349=2, F1349=6, F1349=7,F1349=8,F1349=12), C1349-D1349, ""))</f>
        <v>4.8999999999999998E-3</v>
      </c>
      <c r="AE1350" s="4">
        <v>1.3646043146810344E-3</v>
      </c>
      <c r="AJ1350" s="4">
        <f>IF(OR(F1349=1,F1349=2, F1349=3,F1349=9,F1349=11,F1349=12), C1349-E1349, IF(OR( F1349=4, F1349=5,F1349=6, F1349=7,F1349=8,F1349=10), E1349-C1349, ""))</f>
        <v>-3.7000000000000002E-3</v>
      </c>
      <c r="AK1350" s="4">
        <v>4.1811255134600921E-4</v>
      </c>
      <c r="AP1350" s="4">
        <f>IF(OR(F1349=1, F1349=3,F1349=4, F1349=5,F1349=9,F1349=10,F1349=11), D1349-E1349, IF(OR(F1349=2,F1349=6, F1349=7,F1349=8,F1349=12), E1349-D1349, ""))</f>
        <v>1.2000000000000001E-3</v>
      </c>
      <c r="AQ1350" s="4">
        <v>1.7827168660270436E-3</v>
      </c>
    </row>
    <row r="1351" spans="1:43" x14ac:dyDescent="0.3">
      <c r="A1351" s="1">
        <v>41799</v>
      </c>
      <c r="B1351" s="2">
        <v>9.4000000000000004E-3</v>
      </c>
      <c r="C1351" s="2">
        <v>4.4999999999999997E-3</v>
      </c>
      <c r="D1351" s="2">
        <v>1.6000000000000001E-3</v>
      </c>
      <c r="E1351" s="2">
        <v>1.5100000000000001E-2</v>
      </c>
      <c r="F1351">
        <f t="shared" si="60"/>
        <v>6</v>
      </c>
      <c r="G1351">
        <f t="shared" si="61"/>
        <v>2014</v>
      </c>
      <c r="L1351" s="4">
        <f>IF(OR(F1350=1, F1350=3, F1350=4, F1350=5, F1350=6,F1350=9,F1350=10,F1350=11), B1350-C1350, IF(OR(F1350=2, F1350=7,F1350=8,F1350=12), C1350-B1350, ""))</f>
        <v>-4.9999999999999992E-3</v>
      </c>
      <c r="M1351" s="4">
        <v>1.3878068836943074E-2</v>
      </c>
      <c r="R1351" s="4">
        <f>IF(OR(F1350=1, F1350=4, F1350=9,F1350=10,F1350=11), D1350-B1350, IF(OR(F1350=2,F1350=3,F1350=5,F1350=6, F1350=7,F1350=8,F1350=12), B1350-D1350, ""))</f>
        <v>-2.5000000000000005E-3</v>
      </c>
      <c r="S1351" s="4">
        <v>-2.169467334934512E-3</v>
      </c>
      <c r="X1351" s="2">
        <f>IF(OR(F1350=1, F1350=3, F1350=4, F1350=5,F1350=9,F1350=10,F1350=11), B1350-E1350, IF(OR(F1350=2, F1350=6, F1350=7,F1350=8,F1350=12), E1350-B1350, ""))</f>
        <v>-6.0000000000000001E-3</v>
      </c>
      <c r="Y1351" s="4">
        <v>-1.4286794071251909E-2</v>
      </c>
      <c r="AD1351" s="4">
        <f>IF(OR(F1350=1, F1350=3, F1350=4, F1350=5,F1350=9,F1350=10,F1350=11), D1350-C1350, IF(OR(F1350=2, F1350=6, F1350=7,F1350=8,F1350=12), C1350-D1350, ""))</f>
        <v>2.4999999999999988E-3</v>
      </c>
      <c r="AE1351" s="4">
        <v>-1.6047536171877586E-2</v>
      </c>
      <c r="AJ1351" s="4">
        <f>IF(OR(F1350=1,F1350=2, F1350=3,F1350=9,F1350=11,F1350=12), C1350-E1350, IF(OR( F1350=4, F1350=5,F1350=6, F1350=7,F1350=8,F1350=10), E1350-C1350, ""))</f>
        <v>-1.0999999999999999E-2</v>
      </c>
      <c r="AK1351" s="4">
        <v>-4.0872523430883489E-4</v>
      </c>
      <c r="AP1351" s="4">
        <f>IF(OR(F1350=1, F1350=3,F1350=4, F1350=5,F1350=9,F1350=10,F1350=11), D1350-E1350, IF(OR(F1350=2,F1350=6, F1350=7,F1350=8,F1350=12), E1350-D1350, ""))</f>
        <v>-8.5000000000000006E-3</v>
      </c>
      <c r="AQ1351" s="4">
        <v>-1.6456261406186421E-2</v>
      </c>
    </row>
    <row r="1352" spans="1:43" x14ac:dyDescent="0.3">
      <c r="A1352" s="1">
        <v>41800</v>
      </c>
      <c r="B1352" s="2">
        <v>2.0000000000000001E-4</v>
      </c>
      <c r="C1352" s="2">
        <v>-6.4999999999999997E-3</v>
      </c>
      <c r="D1352" s="2">
        <v>-8.9999999999999993E-3</v>
      </c>
      <c r="E1352" s="2">
        <v>7.1999999999999998E-3</v>
      </c>
      <c r="F1352">
        <f t="shared" si="60"/>
        <v>6</v>
      </c>
      <c r="G1352">
        <f t="shared" si="61"/>
        <v>2014</v>
      </c>
      <c r="L1352" s="4">
        <f>IF(OR(F1351=1, F1351=3, F1351=4, F1351=5, F1351=6,F1351=9,F1351=10,F1351=11), B1351-C1351, IF(OR(F1351=2, F1351=7,F1351=8,F1351=12), C1351-B1351, ""))</f>
        <v>4.9000000000000007E-3</v>
      </c>
      <c r="M1352" s="4">
        <v>3.1259556145383019E-4</v>
      </c>
      <c r="R1352" s="4">
        <f>IF(OR(F1351=1, F1351=4, F1351=9,F1351=10,F1351=11), D1351-B1351, IF(OR(F1351=2,F1351=3,F1351=5,F1351=6, F1351=7,F1351=8,F1351=12), B1351-D1351, ""))</f>
        <v>7.8000000000000005E-3</v>
      </c>
      <c r="S1352" s="4">
        <v>-2.7699933797556177E-3</v>
      </c>
      <c r="X1352" s="2">
        <f>IF(OR(F1351=1, F1351=3, F1351=4, F1351=5,F1351=9,F1351=10,F1351=11), B1351-E1351, IF(OR(F1351=2, F1351=6, F1351=7,F1351=8,F1351=12), E1351-B1351, ""))</f>
        <v>5.7000000000000002E-3</v>
      </c>
      <c r="Y1352" s="4">
        <v>-1.4019424814640594E-4</v>
      </c>
      <c r="AD1352" s="4">
        <f>IF(OR(F1351=1, F1351=3, F1351=4, F1351=5,F1351=9,F1351=10,F1351=11), D1351-C1351, IF(OR(F1351=2, F1351=6, F1351=7,F1351=8,F1351=12), C1351-D1351, ""))</f>
        <v>2.8999999999999998E-3</v>
      </c>
      <c r="AE1352" s="4">
        <v>-3.0825889412094479E-3</v>
      </c>
      <c r="AJ1352" s="4">
        <f>IF(OR(F1351=1,F1351=2, F1351=3,F1351=9,F1351=11,F1351=12), C1351-E1351, IF(OR( F1351=4, F1351=5,F1351=6, F1351=7,F1351=8,F1351=10), E1351-C1351, ""))</f>
        <v>1.0600000000000002E-2</v>
      </c>
      <c r="AK1352" s="4">
        <v>1.7240131330742425E-4</v>
      </c>
      <c r="AP1352" s="4">
        <f>IF(OR(F1351=1, F1351=3,F1351=4, F1351=5,F1351=9,F1351=10,F1351=11), D1351-E1351, IF(OR(F1351=2,F1351=6, F1351=7,F1351=8,F1351=12), E1351-D1351, ""))</f>
        <v>1.35E-2</v>
      </c>
      <c r="AQ1352" s="4">
        <v>-2.9101876279020236E-3</v>
      </c>
    </row>
    <row r="1353" spans="1:43" x14ac:dyDescent="0.3">
      <c r="A1353" s="1">
        <v>41801</v>
      </c>
      <c r="B1353" s="2">
        <v>-3.8999999999999998E-3</v>
      </c>
      <c r="C1353" s="2">
        <v>-5.9999999999999995E-4</v>
      </c>
      <c r="D1353" s="2">
        <v>1.5E-3</v>
      </c>
      <c r="E1353" s="2">
        <v>1E-4</v>
      </c>
      <c r="F1353">
        <f t="shared" si="60"/>
        <v>6</v>
      </c>
      <c r="G1353">
        <f t="shared" si="61"/>
        <v>2014</v>
      </c>
      <c r="L1353" s="4">
        <f>IF(OR(F1352=1, F1352=3, F1352=4, F1352=5, F1352=6,F1352=9,F1352=10,F1352=11), B1352-C1352, IF(OR(F1352=2, F1352=7,F1352=8,F1352=12), C1352-B1352, ""))</f>
        <v>6.6999999999999994E-3</v>
      </c>
      <c r="M1353" s="4">
        <v>5.4652401345780107E-3</v>
      </c>
      <c r="R1353" s="4">
        <f>IF(OR(F1352=1, F1352=4, F1352=9,F1352=10,F1352=11), D1352-B1352, IF(OR(F1352=2,F1352=3,F1352=5,F1352=6, F1352=7,F1352=8,F1352=12), B1352-D1352, ""))</f>
        <v>9.1999999999999998E-3</v>
      </c>
      <c r="S1353" s="4">
        <v>-5.365715954776442E-3</v>
      </c>
      <c r="X1353" s="2">
        <f>IF(OR(F1352=1, F1352=3, F1352=4, F1352=5,F1352=9,F1352=10,F1352=11), B1352-E1352, IF(OR(F1352=2, F1352=6, F1352=7,F1352=8,F1352=12), E1352-B1352, ""))</f>
        <v>7.0000000000000001E-3</v>
      </c>
      <c r="Y1353" s="4">
        <v>-6.8150996815407594E-3</v>
      </c>
      <c r="AD1353" s="4">
        <f>IF(OR(F1352=1, F1352=3, F1352=4, F1352=5,F1352=9,F1352=10,F1352=11), D1352-C1352, IF(OR(F1352=2, F1352=6, F1352=7,F1352=8,F1352=12), C1352-D1352, ""))</f>
        <v>2.4999999999999996E-3</v>
      </c>
      <c r="AE1353" s="4">
        <v>-1.0830956089354454E-2</v>
      </c>
      <c r="AJ1353" s="4">
        <f>IF(OR(F1352=1,F1352=2, F1352=3,F1352=9,F1352=11,F1352=12), C1352-E1352, IF(OR( F1352=4, F1352=5,F1352=6, F1352=7,F1352=8,F1352=10), E1352-C1352, ""))</f>
        <v>1.37E-2</v>
      </c>
      <c r="AK1353" s="4">
        <v>-1.3498595469627487E-3</v>
      </c>
      <c r="AP1353" s="4">
        <f>IF(OR(F1352=1, F1352=3,F1352=4, F1352=5,F1352=9,F1352=10,F1352=11), D1352-E1352, IF(OR(F1352=2,F1352=6, F1352=7,F1352=8,F1352=12), E1352-D1352, ""))</f>
        <v>1.6199999999999999E-2</v>
      </c>
      <c r="AQ1353" s="4">
        <v>-1.2180815636317201E-2</v>
      </c>
    </row>
    <row r="1354" spans="1:43" x14ac:dyDescent="0.3">
      <c r="A1354" s="1">
        <v>41802</v>
      </c>
      <c r="B1354" s="2">
        <v>3.0000000000000001E-3</v>
      </c>
      <c r="C1354" s="2">
        <v>6.1000000000000004E-3</v>
      </c>
      <c r="D1354" s="2">
        <v>8.9999999999999998E-4</v>
      </c>
      <c r="E1354" s="2">
        <v>-4.3E-3</v>
      </c>
      <c r="F1354">
        <f t="shared" si="60"/>
        <v>6</v>
      </c>
      <c r="G1354">
        <f t="shared" si="61"/>
        <v>2014</v>
      </c>
      <c r="L1354" s="4">
        <f>IF(OR(F1353=1, F1353=3, F1353=4, F1353=5, F1353=6,F1353=9,F1353=10,F1353=11), B1353-C1353, IF(OR(F1353=2, F1353=7,F1353=8,F1353=12), C1353-B1353, ""))</f>
        <v>-3.3E-3</v>
      </c>
      <c r="M1354" s="4">
        <v>4.6145904992536107E-3</v>
      </c>
      <c r="R1354" s="4">
        <f>IF(OR(F1353=1, F1353=4, F1353=9,F1353=10,F1353=11), D1353-B1353, IF(OR(F1353=2,F1353=3,F1353=5,F1353=6, F1353=7,F1353=8,F1353=12), B1353-D1353, ""))</f>
        <v>-5.4000000000000003E-3</v>
      </c>
      <c r="S1354" s="4">
        <v>-5.5252985523531924E-3</v>
      </c>
      <c r="X1354" s="2">
        <f>IF(OR(F1353=1, F1353=3, F1353=4, F1353=5,F1353=9,F1353=10,F1353=11), B1353-E1353, IF(OR(F1353=2, F1353=6, F1353=7,F1353=8,F1353=12), E1353-B1353, ""))</f>
        <v>4.0000000000000001E-3</v>
      </c>
      <c r="Y1354" s="4">
        <v>-5.2429126566620708E-3</v>
      </c>
      <c r="AD1354" s="4">
        <f>IF(OR(F1353=1, F1353=3, F1353=4, F1353=5,F1353=9,F1353=10,F1353=11), D1353-C1353, IF(OR(F1353=2, F1353=6, F1353=7,F1353=8,F1353=12), C1353-D1353, ""))</f>
        <v>-2.0999999999999999E-3</v>
      </c>
      <c r="AE1354" s="4">
        <v>-1.0139889051606803E-2</v>
      </c>
      <c r="AJ1354" s="4">
        <f>IF(OR(F1353=1,F1353=2, F1353=3,F1353=9,F1353=11,F1353=12), C1353-E1353, IF(OR( F1353=4, F1353=5,F1353=6, F1353=7,F1353=8,F1353=10), E1353-C1353, ""))</f>
        <v>6.9999999999999999E-4</v>
      </c>
      <c r="AK1354" s="4">
        <v>-6.2832215740846013E-4</v>
      </c>
      <c r="AP1354" s="4">
        <f>IF(OR(F1353=1, F1353=3,F1353=4, F1353=5,F1353=9,F1353=10,F1353=11), D1353-E1353, IF(OR(F1353=2,F1353=6, F1353=7,F1353=8,F1353=12), E1353-D1353, ""))</f>
        <v>-1.4E-3</v>
      </c>
      <c r="AQ1354" s="4">
        <v>-1.0768211209015263E-2</v>
      </c>
    </row>
    <row r="1355" spans="1:43" x14ac:dyDescent="0.3">
      <c r="A1355" s="1">
        <v>41803</v>
      </c>
      <c r="B1355" s="2">
        <v>-1.41E-2</v>
      </c>
      <c r="C1355" s="2">
        <v>-1.9699999999999999E-2</v>
      </c>
      <c r="D1355" s="2">
        <v>-2.3099999999999999E-2</v>
      </c>
      <c r="E1355" s="2">
        <v>4.0000000000000001E-3</v>
      </c>
      <c r="F1355">
        <f t="shared" si="60"/>
        <v>6</v>
      </c>
      <c r="G1355">
        <f t="shared" si="61"/>
        <v>2014</v>
      </c>
      <c r="L1355" s="4">
        <f>IF(OR(F1354=1, F1354=3, F1354=4, F1354=5, F1354=6,F1354=9,F1354=10,F1354=11), B1354-C1354, IF(OR(F1354=2, F1354=7,F1354=8,F1354=12), C1354-B1354, ""))</f>
        <v>-3.1000000000000003E-3</v>
      </c>
      <c r="M1355" s="4">
        <v>-1.493305926659088E-2</v>
      </c>
      <c r="R1355" s="4">
        <f>IF(OR(F1354=1, F1354=4, F1354=9,F1354=10,F1354=11), D1354-B1354, IF(OR(F1354=2,F1354=3,F1354=5,F1354=6, F1354=7,F1354=8,F1354=12), B1354-D1354, ""))</f>
        <v>2.1000000000000003E-3</v>
      </c>
      <c r="S1355" s="4">
        <v>6.8844902918353511E-3</v>
      </c>
      <c r="X1355" s="2">
        <f>IF(OR(F1354=1, F1354=3, F1354=4, F1354=5,F1354=9,F1354=10,F1354=11), B1354-E1354, IF(OR(F1354=2, F1354=6, F1354=7,F1354=8,F1354=12), E1354-B1354, ""))</f>
        <v>-7.3000000000000001E-3</v>
      </c>
      <c r="Y1355" s="4">
        <v>1.4911170119957289E-2</v>
      </c>
      <c r="AD1355" s="4">
        <f>IF(OR(F1354=1, F1354=3, F1354=4, F1354=5,F1354=9,F1354=10,F1354=11), D1354-C1354, IF(OR(F1354=2, F1354=6, F1354=7,F1354=8,F1354=12), C1354-D1354, ""))</f>
        <v>5.2000000000000006E-3</v>
      </c>
      <c r="AE1355" s="4">
        <v>2.1817549558426231E-2</v>
      </c>
      <c r="AJ1355" s="4">
        <f>IF(OR(F1354=1,F1354=2, F1354=3,F1354=9,F1354=11,F1354=12), C1354-E1354, IF(OR( F1354=4, F1354=5,F1354=6, F1354=7,F1354=8,F1354=10), E1354-C1354, ""))</f>
        <v>-1.04E-2</v>
      </c>
      <c r="AK1355" s="4">
        <v>-2.1889146633591317E-5</v>
      </c>
      <c r="AP1355" s="4">
        <f>IF(OR(F1354=1, F1354=3,F1354=4, F1354=5,F1354=9,F1354=10,F1354=11), D1354-E1354, IF(OR(F1354=2,F1354=6, F1354=7,F1354=8,F1354=12), E1354-D1354, ""))</f>
        <v>-5.1999999999999998E-3</v>
      </c>
      <c r="AQ1355" s="4">
        <v>2.179566041179264E-2</v>
      </c>
    </row>
    <row r="1356" spans="1:43" x14ac:dyDescent="0.3">
      <c r="A1356" s="1">
        <v>41806</v>
      </c>
      <c r="B1356" s="2">
        <v>-1.1000000000000001E-3</v>
      </c>
      <c r="C1356" s="2">
        <v>-6.7000000000000002E-3</v>
      </c>
      <c r="D1356" s="2">
        <v>-5.1000000000000004E-3</v>
      </c>
      <c r="E1356" s="2">
        <v>-1.3599999999999999E-2</v>
      </c>
      <c r="F1356">
        <f t="shared" si="60"/>
        <v>6</v>
      </c>
      <c r="G1356">
        <f t="shared" si="61"/>
        <v>2014</v>
      </c>
      <c r="L1356" s="4">
        <f>IF(OR(F1355=1, F1355=3, F1355=4, F1355=5, F1355=6,F1355=9,F1355=10,F1355=11), B1355-C1355, IF(OR(F1355=2, F1355=7,F1355=8,F1355=12), C1355-B1355, ""))</f>
        <v>5.5999999999999991E-3</v>
      </c>
      <c r="M1356" s="4">
        <v>4.3215380686703157E-3</v>
      </c>
      <c r="R1356" s="4">
        <f>IF(OR(F1355=1, F1355=4, F1355=9,F1355=10,F1355=11), D1355-B1355, IF(OR(F1355=2,F1355=3,F1355=5,F1355=6, F1355=7,F1355=8,F1355=12), B1355-D1355, ""))</f>
        <v>8.9999999999999993E-3</v>
      </c>
      <c r="S1356" s="4">
        <v>-9.7318219801548677E-4</v>
      </c>
      <c r="X1356" s="2">
        <f>IF(OR(F1355=1, F1355=3, F1355=4, F1355=5,F1355=9,F1355=10,F1355=11), B1355-E1355, IF(OR(F1355=2, F1355=6, F1355=7,F1355=8,F1355=12), E1355-B1355, ""))</f>
        <v>1.8099999999999998E-2</v>
      </c>
      <c r="Y1356" s="4">
        <v>-3.5010096977224187E-3</v>
      </c>
      <c r="AD1356" s="4">
        <f>IF(OR(F1355=1, F1355=3, F1355=4, F1355=5,F1355=9,F1355=10,F1355=11), D1355-C1355, IF(OR(F1355=2, F1355=6, F1355=7,F1355=8,F1355=12), C1355-D1355, ""))</f>
        <v>3.4000000000000002E-3</v>
      </c>
      <c r="AE1356" s="4">
        <v>-5.2947202666858029E-3</v>
      </c>
      <c r="AJ1356" s="4">
        <f>IF(OR(F1355=1,F1355=2, F1355=3,F1355=9,F1355=11,F1355=12), C1355-E1355, IF(OR( F1355=4, F1355=5,F1355=6, F1355=7,F1355=8,F1355=10), E1355-C1355, ""))</f>
        <v>2.3699999999999999E-2</v>
      </c>
      <c r="AK1356" s="4">
        <v>8.2052837094789713E-4</v>
      </c>
      <c r="AP1356" s="4">
        <f>IF(OR(F1355=1, F1355=3,F1355=4, F1355=5,F1355=9,F1355=10,F1355=11), D1355-E1355, IF(OR(F1355=2,F1355=6, F1355=7,F1355=8,F1355=12), E1355-D1355, ""))</f>
        <v>2.7099999999999999E-2</v>
      </c>
      <c r="AQ1356" s="4">
        <v>-4.4741918957379055E-3</v>
      </c>
    </row>
    <row r="1357" spans="1:43" x14ac:dyDescent="0.3">
      <c r="A1357" s="1">
        <v>41807</v>
      </c>
      <c r="B1357" s="2">
        <v>1.2999999999999999E-2</v>
      </c>
      <c r="C1357" s="2">
        <v>1.66E-2</v>
      </c>
      <c r="D1357" s="2">
        <v>2.2800000000000001E-2</v>
      </c>
      <c r="E1357" s="2">
        <v>-1.5E-3</v>
      </c>
      <c r="F1357">
        <f t="shared" si="60"/>
        <v>6</v>
      </c>
      <c r="G1357">
        <f t="shared" si="61"/>
        <v>2014</v>
      </c>
      <c r="L1357" s="4">
        <f>IF(OR(F1356=1, F1356=3, F1356=4, F1356=5, F1356=6,F1356=9,F1356=10,F1356=11), B1356-C1356, IF(OR(F1356=2, F1356=7,F1356=8,F1356=12), C1356-B1356, ""))</f>
        <v>5.5999999999999999E-3</v>
      </c>
      <c r="M1357" s="4">
        <v>-8.8766172516069504E-3</v>
      </c>
      <c r="R1357" s="4">
        <f>IF(OR(F1356=1, F1356=4, F1356=9,F1356=10,F1356=11), D1356-B1356, IF(OR(F1356=2,F1356=3,F1356=5,F1356=6, F1356=7,F1356=8,F1356=12), B1356-D1356, ""))</f>
        <v>4.0000000000000001E-3</v>
      </c>
      <c r="S1357" s="4">
        <v>-3.7250450997524274E-3</v>
      </c>
      <c r="X1357" s="2">
        <f>IF(OR(F1356=1, F1356=3, F1356=4, F1356=5,F1356=9,F1356=10,F1356=11), B1356-E1356, IF(OR(F1356=2, F1356=6, F1356=7,F1356=8,F1356=12), E1356-B1356, ""))</f>
        <v>-1.2499999999999999E-2</v>
      </c>
      <c r="Y1357" s="4">
        <v>9.1783175598257501E-3</v>
      </c>
      <c r="AD1357" s="4">
        <f>IF(OR(F1356=1, F1356=3, F1356=4, F1356=5,F1356=9,F1356=10,F1356=11), D1356-C1356, IF(OR(F1356=2, F1356=6, F1356=7,F1356=8,F1356=12), C1356-D1356, ""))</f>
        <v>-1.5999999999999999E-3</v>
      </c>
      <c r="AE1357" s="4">
        <v>5.151572151854523E-3</v>
      </c>
      <c r="AJ1357" s="4">
        <f>IF(OR(F1356=1,F1356=2, F1356=3,F1356=9,F1356=11,F1356=12), C1356-E1356, IF(OR( F1356=4, F1356=5,F1356=6, F1356=7,F1356=8,F1356=10), E1356-C1356, ""))</f>
        <v>-6.899999999999999E-3</v>
      </c>
      <c r="AK1357" s="4">
        <v>3.0170030821879967E-4</v>
      </c>
      <c r="AP1357" s="4">
        <f>IF(OR(F1356=1, F1356=3,F1356=4, F1356=5,F1356=9,F1356=10,F1356=11), D1356-E1356, IF(OR(F1356=2,F1356=6, F1356=7,F1356=8,F1356=12), E1356-D1356, ""))</f>
        <v>-8.4999999999999989E-3</v>
      </c>
      <c r="AQ1357" s="4">
        <v>5.4532724600733226E-3</v>
      </c>
    </row>
    <row r="1358" spans="1:43" x14ac:dyDescent="0.3">
      <c r="A1358" s="1">
        <v>41808</v>
      </c>
      <c r="B1358" s="2">
        <v>-9.5999999999999992E-3</v>
      </c>
      <c r="C1358" s="2">
        <v>-9.4000000000000004E-3</v>
      </c>
      <c r="D1358" s="2">
        <v>-9.9000000000000008E-3</v>
      </c>
      <c r="E1358" s="2">
        <v>1.3100000000000001E-2</v>
      </c>
      <c r="F1358">
        <f t="shared" si="60"/>
        <v>6</v>
      </c>
      <c r="G1358">
        <f t="shared" si="61"/>
        <v>2014</v>
      </c>
      <c r="L1358" s="4">
        <f>IF(OR(F1357=1, F1357=3, F1357=4, F1357=5, F1357=6,F1357=9,F1357=10,F1357=11), B1357-C1357, IF(OR(F1357=2, F1357=7,F1357=8,F1357=12), C1357-B1357, ""))</f>
        <v>-3.6000000000000008E-3</v>
      </c>
      <c r="M1358" s="4">
        <v>1.5542566693695107E-3</v>
      </c>
      <c r="R1358" s="4">
        <f>IF(OR(F1357=1, F1357=4, F1357=9,F1357=10,F1357=11), D1357-B1357, IF(OR(F1357=2,F1357=3,F1357=5,F1357=6, F1357=7,F1357=8,F1357=12), B1357-D1357, ""))</f>
        <v>-9.8000000000000014E-3</v>
      </c>
      <c r="S1358" s="4">
        <v>5.5480048338511579E-3</v>
      </c>
      <c r="X1358" s="2">
        <f>IF(OR(F1357=1, F1357=3, F1357=4, F1357=5,F1357=9,F1357=10,F1357=11), B1357-E1357, IF(OR(F1357=2, F1357=6, F1357=7,F1357=8,F1357=12), E1357-B1357, ""))</f>
        <v>-1.4499999999999999E-2</v>
      </c>
      <c r="Y1358" s="4">
        <v>-7.1835476750022921E-4</v>
      </c>
      <c r="AD1358" s="4">
        <f>IF(OR(F1357=1, F1357=3, F1357=4, F1357=5,F1357=9,F1357=10,F1357=11), D1357-C1357, IF(OR(F1357=2, F1357=6, F1357=7,F1357=8,F1357=12), C1357-D1357, ""))</f>
        <v>-6.2000000000000006E-3</v>
      </c>
      <c r="AE1358" s="4">
        <v>3.9937481644816471E-3</v>
      </c>
      <c r="AJ1358" s="4">
        <f>IF(OR(F1357=1,F1357=2, F1357=3,F1357=9,F1357=11,F1357=12), C1357-E1357, IF(OR( F1357=4, F1357=5,F1357=6, F1357=7,F1357=8,F1357=10), E1357-C1357, ""))</f>
        <v>-1.8100000000000002E-2</v>
      </c>
      <c r="AK1358" s="4">
        <v>8.3590190186928152E-4</v>
      </c>
      <c r="AP1358" s="4">
        <f>IF(OR(F1357=1, F1357=3,F1357=4, F1357=5,F1357=9,F1357=10,F1357=11), D1357-E1357, IF(OR(F1357=2,F1357=6, F1357=7,F1357=8,F1357=12), E1357-D1357, ""))</f>
        <v>-2.4300000000000002E-2</v>
      </c>
      <c r="AQ1358" s="4">
        <v>4.8296500663509287E-3</v>
      </c>
    </row>
    <row r="1359" spans="1:43" x14ac:dyDescent="0.3">
      <c r="A1359" s="1">
        <v>41809</v>
      </c>
      <c r="B1359" s="2">
        <v>-2.3E-3</v>
      </c>
      <c r="C1359" s="2">
        <v>-6.1000000000000004E-3</v>
      </c>
      <c r="D1359" s="2">
        <v>-1.01E-2</v>
      </c>
      <c r="E1359" s="2">
        <v>-1.0800000000000001E-2</v>
      </c>
      <c r="F1359">
        <f t="shared" si="60"/>
        <v>6</v>
      </c>
      <c r="G1359">
        <f t="shared" si="61"/>
        <v>2014</v>
      </c>
      <c r="L1359" s="4">
        <f>IF(OR(F1358=1, F1358=3, F1358=4, F1358=5, F1358=6,F1358=9,F1358=10,F1358=11), B1358-C1358, IF(OR(F1358=2, F1358=7,F1358=8,F1358=12), C1358-B1358, ""))</f>
        <v>-1.9999999999999879E-4</v>
      </c>
      <c r="M1359" s="4">
        <v>3.7161116837160467E-3</v>
      </c>
      <c r="R1359" s="4">
        <f>IF(OR(F1358=1, F1358=4, F1358=9,F1358=10,F1358=11), D1358-B1358, IF(OR(F1358=2,F1358=3,F1358=5,F1358=6, F1358=7,F1358=8,F1358=12), B1358-D1358, ""))</f>
        <v>3.0000000000000165E-4</v>
      </c>
      <c r="S1359" s="4">
        <v>2.1952859347783432E-3</v>
      </c>
      <c r="X1359" s="2">
        <f>IF(OR(F1358=1, F1358=3, F1358=4, F1358=5,F1358=9,F1358=10,F1358=11), B1358-E1358, IF(OR(F1358=2, F1358=6, F1358=7,F1358=8,F1358=12), E1358-B1358, ""))</f>
        <v>2.2699999999999998E-2</v>
      </c>
      <c r="Y1359" s="4">
        <v>-4.0250375824426223E-3</v>
      </c>
      <c r="AD1359" s="4">
        <f>IF(OR(F1358=1, F1358=3, F1358=4, F1358=5,F1358=9,F1358=10,F1358=11), D1358-C1358, IF(OR(F1358=2, F1358=6, F1358=7,F1358=8,F1358=12), C1358-D1358, ""))</f>
        <v>5.0000000000000044E-4</v>
      </c>
      <c r="AE1359" s="4">
        <v>-1.520825748937703E-3</v>
      </c>
      <c r="AJ1359" s="4">
        <f>IF(OR(F1358=1,F1358=2, F1358=3,F1358=9,F1358=11,F1358=12), C1358-E1358, IF(OR( F1358=4, F1358=5,F1358=6, F1358=7,F1358=8,F1358=10), E1358-C1358, ""))</f>
        <v>2.2499999999999999E-2</v>
      </c>
      <c r="AK1359" s="4">
        <v>-3.0892589872657541E-4</v>
      </c>
      <c r="AP1359" s="4">
        <f>IF(OR(F1358=1, F1358=3,F1358=4, F1358=5,F1358=9,F1358=10,F1358=11), D1358-E1358, IF(OR(F1358=2,F1358=6, F1358=7,F1358=8,F1358=12), E1358-D1358, ""))</f>
        <v>2.3E-2</v>
      </c>
      <c r="AQ1359" s="4">
        <v>-1.8297516476642784E-3</v>
      </c>
    </row>
    <row r="1360" spans="1:43" x14ac:dyDescent="0.3">
      <c r="A1360" s="1">
        <v>41810</v>
      </c>
      <c r="B1360" s="2">
        <v>-3.8999999999999998E-3</v>
      </c>
      <c r="C1360" s="2">
        <v>-2.8999999999999998E-3</v>
      </c>
      <c r="D1360" s="2">
        <v>-4.5999999999999999E-3</v>
      </c>
      <c r="E1360" s="2">
        <v>-1.8E-3</v>
      </c>
      <c r="F1360">
        <f t="shared" si="60"/>
        <v>6</v>
      </c>
      <c r="G1360">
        <f t="shared" si="61"/>
        <v>2014</v>
      </c>
      <c r="L1360" s="4">
        <f>IF(OR(F1359=1, F1359=3, F1359=4, F1359=5, F1359=6,F1359=9,F1359=10,F1359=11), B1359-C1359, IF(OR(F1359=2, F1359=7,F1359=8,F1359=12), C1359-B1359, ""))</f>
        <v>3.8000000000000004E-3</v>
      </c>
      <c r="M1360" s="4">
        <v>-1.3527219824642838E-2</v>
      </c>
      <c r="R1360" s="4">
        <f>IF(OR(F1359=1, F1359=4, F1359=9,F1359=10,F1359=11), D1359-B1359, IF(OR(F1359=2,F1359=3,F1359=5,F1359=6, F1359=7,F1359=8,F1359=12), B1359-D1359, ""))</f>
        <v>7.7999999999999996E-3</v>
      </c>
      <c r="S1360" s="4">
        <v>-2.4781454065066384E-3</v>
      </c>
      <c r="X1360" s="2">
        <f>IF(OR(F1359=1, F1359=3, F1359=4, F1359=5,F1359=9,F1359=10,F1359=11), B1359-E1359, IF(OR(F1359=2, F1359=6, F1359=7,F1359=8,F1359=12), E1359-B1359, ""))</f>
        <v>-8.5000000000000006E-3</v>
      </c>
      <c r="Y1360" s="4">
        <v>-1.166551766405159E-2</v>
      </c>
      <c r="AD1360" s="4">
        <f>IF(OR(F1359=1, F1359=3, F1359=4, F1359=5,F1359=9,F1359=10,F1359=11), D1359-C1359, IF(OR(F1359=2, F1359=6, F1359=7,F1359=8,F1359=12), C1359-D1359, ""))</f>
        <v>3.9999999999999992E-3</v>
      </c>
      <c r="AE1360" s="4">
        <v>-1.6005365231149475E-2</v>
      </c>
      <c r="AJ1360" s="4">
        <f>IF(OR(F1359=1,F1359=2, F1359=3,F1359=9,F1359=11,F1359=12), C1359-E1359, IF(OR( F1359=4, F1359=5,F1359=6, F1359=7,F1359=8,F1359=10), E1359-C1359, ""))</f>
        <v>-4.7000000000000002E-3</v>
      </c>
      <c r="AK1360" s="4">
        <v>1.8617021605912484E-3</v>
      </c>
      <c r="AP1360" s="4">
        <f>IF(OR(F1359=1, F1359=3,F1359=4, F1359=5,F1359=9,F1359=10,F1359=11), D1359-E1359, IF(OR(F1359=2,F1359=6, F1359=7,F1359=8,F1359=12), E1359-D1359, ""))</f>
        <v>-7.0000000000000097E-4</v>
      </c>
      <c r="AQ1360" s="4">
        <v>-1.4143663070558228E-2</v>
      </c>
    </row>
    <row r="1361" spans="1:43" x14ac:dyDescent="0.3">
      <c r="A1361" s="1">
        <v>41813</v>
      </c>
      <c r="B1361" s="2">
        <v>-2.3999999999999998E-3</v>
      </c>
      <c r="C1361" s="2">
        <v>2.3E-3</v>
      </c>
      <c r="D1361" s="2">
        <v>5.1999999999999998E-3</v>
      </c>
      <c r="E1361" s="2">
        <v>-3.8E-3</v>
      </c>
      <c r="F1361">
        <f t="shared" si="60"/>
        <v>6</v>
      </c>
      <c r="G1361">
        <f t="shared" si="61"/>
        <v>2014</v>
      </c>
      <c r="L1361" s="4">
        <f>IF(OR(F1360=1, F1360=3, F1360=4, F1360=5, F1360=6,F1360=9,F1360=10,F1360=11), B1360-C1360, IF(OR(F1360=2, F1360=7,F1360=8,F1360=12), C1360-B1360, ""))</f>
        <v>-1E-3</v>
      </c>
      <c r="M1361" s="4">
        <v>5.8413321893713522E-3</v>
      </c>
      <c r="R1361" s="4">
        <f>IF(OR(F1360=1, F1360=4, F1360=9,F1360=10,F1360=11), D1360-B1360, IF(OR(F1360=2,F1360=3,F1360=5,F1360=6, F1360=7,F1360=8,F1360=12), B1360-D1360, ""))</f>
        <v>7.000000000000001E-4</v>
      </c>
      <c r="S1361" s="4">
        <v>6.9323039714856089E-3</v>
      </c>
      <c r="X1361" s="2">
        <f>IF(OR(F1360=1, F1360=3, F1360=4, F1360=5,F1360=9,F1360=10,F1360=11), B1360-E1360, IF(OR(F1360=2, F1360=6, F1360=7,F1360=8,F1360=12), E1360-B1360, ""))</f>
        <v>2.0999999999999999E-3</v>
      </c>
      <c r="Y1361" s="4">
        <v>6.2986759616558219E-3</v>
      </c>
      <c r="AD1361" s="4">
        <f>IF(OR(F1360=1, F1360=3, F1360=4, F1360=5,F1360=9,F1360=10,F1360=11), D1360-C1360, IF(OR(F1360=2, F1360=6, F1360=7,F1360=8,F1360=12), C1360-D1360, ""))</f>
        <v>1.7000000000000001E-3</v>
      </c>
      <c r="AE1361" s="4">
        <v>1.2773636160856961E-2</v>
      </c>
      <c r="AJ1361" s="4">
        <f>IF(OR(F1360=1,F1360=2, F1360=3,F1360=9,F1360=11,F1360=12), C1360-E1360, IF(OR( F1360=4, F1360=5,F1360=6, F1360=7,F1360=8,F1360=10), E1360-C1360, ""))</f>
        <v>1.0999999999999998E-3</v>
      </c>
      <c r="AK1361" s="4">
        <v>4.5734377228446969E-4</v>
      </c>
      <c r="AP1361" s="4">
        <f>IF(OR(F1360=1, F1360=3,F1360=4, F1360=5,F1360=9,F1360=10,F1360=11), D1360-E1360, IF(OR(F1360=2,F1360=6, F1360=7,F1360=8,F1360=12), E1360-D1360, ""))</f>
        <v>2.8E-3</v>
      </c>
      <c r="AQ1361" s="4">
        <v>1.3230979933141431E-2</v>
      </c>
    </row>
    <row r="1362" spans="1:43" x14ac:dyDescent="0.3">
      <c r="A1362" s="1">
        <v>41814</v>
      </c>
      <c r="B1362" s="2">
        <v>1.1599999999999999E-2</v>
      </c>
      <c r="C1362" s="2">
        <v>1.7299999999999999E-2</v>
      </c>
      <c r="D1362" s="2">
        <v>1.55E-2</v>
      </c>
      <c r="E1362" s="2">
        <v>-3.0000000000000001E-3</v>
      </c>
      <c r="F1362">
        <f t="shared" si="60"/>
        <v>6</v>
      </c>
      <c r="G1362">
        <f t="shared" si="61"/>
        <v>2014</v>
      </c>
      <c r="L1362" s="4">
        <f>IF(OR(F1361=1, F1361=3, F1361=4, F1361=5, F1361=6,F1361=9,F1361=10,F1361=11), B1361-C1361, IF(OR(F1361=2, F1361=7,F1361=8,F1361=12), C1361-B1361, ""))</f>
        <v>-4.6999999999999993E-3</v>
      </c>
      <c r="M1362" s="4">
        <v>8.5718267033916933E-3</v>
      </c>
      <c r="R1362" s="4">
        <f>IF(OR(F1361=1, F1361=4, F1361=9,F1361=10,F1361=11), D1361-B1361, IF(OR(F1361=2,F1361=3,F1361=5,F1361=6, F1361=7,F1361=8,F1361=12), B1361-D1361, ""))</f>
        <v>-7.5999999999999991E-3</v>
      </c>
      <c r="S1362" s="4">
        <v>1.293790706161002E-3</v>
      </c>
      <c r="X1362" s="2">
        <f>IF(OR(F1361=1, F1361=3, F1361=4, F1361=5,F1361=9,F1361=10,F1361=11), B1361-E1361, IF(OR(F1361=2, F1361=6, F1361=7,F1361=8,F1361=12), E1361-B1361, ""))</f>
        <v>-1.4000000000000002E-3</v>
      </c>
      <c r="Y1362" s="4">
        <v>8.2559885208396723E-3</v>
      </c>
      <c r="AD1362" s="4">
        <f>IF(OR(F1361=1, F1361=3, F1361=4, F1361=5,F1361=9,F1361=10,F1361=11), D1361-C1361, IF(OR(F1361=2, F1361=6, F1361=7,F1361=8,F1361=12), C1361-D1361, ""))</f>
        <v>-2.8999999999999998E-3</v>
      </c>
      <c r="AE1362" s="4">
        <v>9.8656174095526957E-3</v>
      </c>
      <c r="AJ1362" s="4">
        <f>IF(OR(F1361=1,F1361=2, F1361=3,F1361=9,F1361=11,F1361=12), C1361-E1361, IF(OR( F1361=4, F1361=5,F1361=6, F1361=7,F1361=8,F1361=10), E1361-C1361, ""))</f>
        <v>-6.0999999999999995E-3</v>
      </c>
      <c r="AK1362" s="4">
        <v>-3.1583818255202095E-4</v>
      </c>
      <c r="AP1362" s="4">
        <f>IF(OR(F1361=1, F1361=3,F1361=4, F1361=5,F1361=9,F1361=10,F1361=11), D1361-E1361, IF(OR(F1361=2,F1361=6, F1361=7,F1361=8,F1361=12), E1361-D1361, ""))</f>
        <v>-8.9999999999999993E-3</v>
      </c>
      <c r="AQ1362" s="4">
        <v>9.5497792270006748E-3</v>
      </c>
    </row>
    <row r="1363" spans="1:43" x14ac:dyDescent="0.3">
      <c r="A1363" s="1">
        <v>41815</v>
      </c>
      <c r="B1363" s="2">
        <v>-1.4E-3</v>
      </c>
      <c r="C1363" s="2">
        <v>-2.5999999999999999E-3</v>
      </c>
      <c r="D1363" s="2">
        <v>-4.7000000000000002E-3</v>
      </c>
      <c r="E1363" s="2">
        <v>1.35E-2</v>
      </c>
      <c r="F1363">
        <f t="shared" si="60"/>
        <v>6</v>
      </c>
      <c r="G1363">
        <f t="shared" si="61"/>
        <v>2014</v>
      </c>
      <c r="L1363" s="4">
        <f>IF(OR(F1362=1, F1362=3, F1362=4, F1362=5, F1362=6,F1362=9,F1362=10,F1362=11), B1362-C1362, IF(OR(F1362=2, F1362=7,F1362=8,F1362=12), C1362-B1362, ""))</f>
        <v>-5.7000000000000002E-3</v>
      </c>
      <c r="M1363" s="4">
        <v>8.7402094010567699E-4</v>
      </c>
      <c r="R1363" s="4">
        <f>IF(OR(F1362=1, F1362=4, F1362=9,F1362=10,F1362=11), D1362-B1362, IF(OR(F1362=2,F1362=3,F1362=5,F1362=6, F1362=7,F1362=8,F1362=12), B1362-D1362, ""))</f>
        <v>-3.9000000000000007E-3</v>
      </c>
      <c r="S1363" s="4">
        <v>-1.9976251461509588E-3</v>
      </c>
      <c r="X1363" s="2">
        <f>IF(OR(F1362=1, F1362=3, F1362=4, F1362=5,F1362=9,F1362=10,F1362=11), B1362-E1362, IF(OR(F1362=2, F1362=6, F1362=7,F1362=8,F1362=12), E1362-B1362, ""))</f>
        <v>-1.4599999999999998E-2</v>
      </c>
      <c r="Y1363" s="4">
        <v>-9.2818433619848949E-4</v>
      </c>
      <c r="AD1363" s="4">
        <f>IF(OR(F1362=1, F1362=3, F1362=4, F1362=5,F1362=9,F1362=10,F1362=11), D1362-C1362, IF(OR(F1362=2, F1362=6, F1362=7,F1362=8,F1362=12), C1362-D1362, ""))</f>
        <v>1.7999999999999995E-3</v>
      </c>
      <c r="AE1363" s="4">
        <v>-1.1236042060452818E-3</v>
      </c>
      <c r="AJ1363" s="4">
        <f>IF(OR(F1362=1,F1362=2, F1362=3,F1362=9,F1362=11,F1362=12), C1362-E1362, IF(OR( F1362=4, F1362=5,F1362=6, F1362=7,F1362=8,F1362=10), E1362-C1362, ""))</f>
        <v>-2.0299999999999999E-2</v>
      </c>
      <c r="AK1363" s="4">
        <v>-1.8022052763041665E-3</v>
      </c>
      <c r="AP1363" s="4">
        <f>IF(OR(F1362=1, F1362=3,F1362=4, F1362=5,F1362=9,F1362=10,F1362=11), D1362-E1362, IF(OR(F1362=2,F1362=6, F1362=7,F1362=8,F1362=12), E1362-D1362, ""))</f>
        <v>-1.8499999999999999E-2</v>
      </c>
      <c r="AQ1363" s="4">
        <v>-2.9258094823494483E-3</v>
      </c>
    </row>
    <row r="1364" spans="1:43" x14ac:dyDescent="0.3">
      <c r="A1364" s="1">
        <v>41816</v>
      </c>
      <c r="B1364" s="2">
        <v>-0.01</v>
      </c>
      <c r="C1364" s="2">
        <v>-1.3100000000000001E-2</v>
      </c>
      <c r="D1364" s="2">
        <v>-1.23E-2</v>
      </c>
      <c r="E1364" s="2">
        <v>-2.2000000000000001E-3</v>
      </c>
      <c r="F1364">
        <f t="shared" si="60"/>
        <v>6</v>
      </c>
      <c r="G1364">
        <f t="shared" si="61"/>
        <v>2014</v>
      </c>
      <c r="L1364" s="4">
        <f>IF(OR(F1363=1, F1363=3, F1363=4, F1363=5, F1363=6,F1363=9,F1363=10,F1363=11), B1363-C1363, IF(OR(F1363=2, F1363=7,F1363=8,F1363=12), C1363-B1363, ""))</f>
        <v>1.1999999999999999E-3</v>
      </c>
      <c r="M1364" s="4">
        <v>-1.186011935060566E-2</v>
      </c>
      <c r="R1364" s="4">
        <f>IF(OR(F1363=1, F1363=4, F1363=9,F1363=10,F1363=11), D1363-B1363, IF(OR(F1363=2,F1363=3,F1363=5,F1363=6, F1363=7,F1363=8,F1363=12), B1363-D1363, ""))</f>
        <v>3.3E-3</v>
      </c>
      <c r="S1364" s="4">
        <v>-4.1227810066850369E-3</v>
      </c>
      <c r="X1364" s="2">
        <f>IF(OR(F1363=1, F1363=3, F1363=4, F1363=5,F1363=9,F1363=10,F1363=11), B1363-E1363, IF(OR(F1363=2, F1363=6, F1363=7,F1363=8,F1363=12), E1363-B1363, ""))</f>
        <v>1.49E-2</v>
      </c>
      <c r="Y1364" s="4">
        <v>-1.0073058348916943E-2</v>
      </c>
      <c r="AD1364" s="4">
        <f>IF(OR(F1363=1, F1363=3, F1363=4, F1363=5,F1363=9,F1363=10,F1363=11), D1363-C1363, IF(OR(F1363=2, F1363=6, F1363=7,F1363=8,F1363=12), C1363-D1363, ""))</f>
        <v>2.1000000000000003E-3</v>
      </c>
      <c r="AE1364" s="4">
        <v>-1.5982900357290698E-2</v>
      </c>
      <c r="AJ1364" s="4">
        <f>IF(OR(F1363=1,F1363=2, F1363=3,F1363=9,F1363=11,F1363=12), C1363-E1363, IF(OR( F1363=4, F1363=5,F1363=6, F1363=7,F1363=8,F1363=10), E1363-C1363, ""))</f>
        <v>1.61E-2</v>
      </c>
      <c r="AK1364" s="4">
        <v>1.7870610016887168E-3</v>
      </c>
      <c r="AP1364" s="4">
        <f>IF(OR(F1363=1, F1363=3,F1363=4, F1363=5,F1363=9,F1363=10,F1363=11), D1363-E1363, IF(OR(F1363=2,F1363=6, F1363=7,F1363=8,F1363=12), E1363-D1363, ""))</f>
        <v>1.8200000000000001E-2</v>
      </c>
      <c r="AQ1364" s="4">
        <v>-1.419583935560198E-2</v>
      </c>
    </row>
    <row r="1365" spans="1:43" x14ac:dyDescent="0.3">
      <c r="A1365" s="1">
        <v>41817</v>
      </c>
      <c r="B1365" s="2">
        <v>2.0999999999999999E-3</v>
      </c>
      <c r="C1365" s="2">
        <v>-3.2000000000000002E-3</v>
      </c>
      <c r="D1365" s="2">
        <v>-3.8E-3</v>
      </c>
      <c r="E1365" s="2">
        <v>-9.9000000000000008E-3</v>
      </c>
      <c r="F1365">
        <f t="shared" si="60"/>
        <v>6</v>
      </c>
      <c r="G1365">
        <f t="shared" si="61"/>
        <v>2014</v>
      </c>
      <c r="L1365" s="4">
        <f>IF(OR(F1364=1, F1364=3, F1364=4, F1364=5, F1364=6,F1364=9,F1364=10,F1364=11), B1364-C1364, IF(OR(F1364=2, F1364=7,F1364=8,F1364=12), C1364-B1364, ""))</f>
        <v>3.1000000000000003E-3</v>
      </c>
      <c r="M1365" s="4">
        <v>-2.8857094378728094E-3</v>
      </c>
      <c r="R1365" s="4">
        <f>IF(OR(F1364=1, F1364=4, F1364=9,F1364=10,F1364=11), D1364-B1364, IF(OR(F1364=2,F1364=3,F1364=5,F1364=6, F1364=7,F1364=8,F1364=12), B1364-D1364, ""))</f>
        <v>2.3E-3</v>
      </c>
      <c r="S1365" s="4">
        <v>-3.8932487051551198E-3</v>
      </c>
      <c r="X1365" s="2">
        <f>IF(OR(F1364=1, F1364=3, F1364=4, F1364=5,F1364=9,F1364=10,F1364=11), B1364-E1364, IF(OR(F1364=2, F1364=6, F1364=7,F1364=8,F1364=12), E1364-B1364, ""))</f>
        <v>7.7999999999999996E-3</v>
      </c>
      <c r="Y1365" s="4">
        <v>-3.6119654167974229E-3</v>
      </c>
      <c r="AD1365" s="4">
        <f>IF(OR(F1364=1, F1364=3, F1364=4, F1364=5,F1364=9,F1364=10,F1364=11), D1364-C1364, IF(OR(F1364=2, F1364=6, F1364=7,F1364=8,F1364=12), C1364-D1364, ""))</f>
        <v>-8.0000000000000036E-4</v>
      </c>
      <c r="AE1365" s="4">
        <v>-6.7789581430279296E-3</v>
      </c>
      <c r="AJ1365" s="4">
        <f>IF(OR(F1364=1,F1364=2, F1364=3,F1364=9,F1364=11,F1364=12), C1364-E1364, IF(OR( F1364=4, F1364=5,F1364=6, F1364=7,F1364=8,F1364=10), E1364-C1364, ""))</f>
        <v>1.09E-2</v>
      </c>
      <c r="AK1365" s="4">
        <v>-7.2625597892461355E-4</v>
      </c>
      <c r="AP1365" s="4">
        <f>IF(OR(F1364=1, F1364=3,F1364=4, F1364=5,F1364=9,F1364=10,F1364=11), D1364-E1364, IF(OR(F1364=2,F1364=6, F1364=7,F1364=8,F1364=12), E1364-D1364, ""))</f>
        <v>1.01E-2</v>
      </c>
      <c r="AQ1365" s="4">
        <v>-7.5052141219525432E-3</v>
      </c>
    </row>
    <row r="1366" spans="1:43" x14ac:dyDescent="0.3">
      <c r="A1366" s="1">
        <v>41820</v>
      </c>
      <c r="B1366" s="2">
        <v>1.37E-2</v>
      </c>
      <c r="C1366" s="2">
        <v>1.72E-2</v>
      </c>
      <c r="D1366" s="2">
        <v>1.66E-2</v>
      </c>
      <c r="E1366" s="2">
        <v>1.5E-3</v>
      </c>
      <c r="F1366">
        <f t="shared" si="60"/>
        <v>6</v>
      </c>
      <c r="G1366">
        <f t="shared" si="61"/>
        <v>2014</v>
      </c>
      <c r="L1366" s="4">
        <f>IF(OR(F1365=1, F1365=3, F1365=4, F1365=5, F1365=6,F1365=9,F1365=10,F1365=11), B1365-C1365, IF(OR(F1365=2, F1365=7,F1365=8,F1365=12), C1365-B1365, ""))</f>
        <v>5.3E-3</v>
      </c>
      <c r="M1366" s="4">
        <v>-5.5123276975925558E-3</v>
      </c>
      <c r="R1366" s="4">
        <f>IF(OR(F1365=1, F1365=4, F1365=9,F1365=10,F1365=11), D1365-B1365, IF(OR(F1365=2,F1365=3,F1365=5,F1365=6, F1365=7,F1365=8,F1365=12), B1365-D1365, ""))</f>
        <v>5.8999999999999999E-3</v>
      </c>
      <c r="S1366" s="4">
        <v>1.2905180164641677E-3</v>
      </c>
      <c r="X1366" s="2">
        <f>IF(OR(F1365=1, F1365=3, F1365=4, F1365=5,F1365=9,F1365=10,F1365=11), B1365-E1365, IF(OR(F1365=2, F1365=6, F1365=7,F1365=8,F1365=12), E1365-B1365, ""))</f>
        <v>-1.2E-2</v>
      </c>
      <c r="Y1366" s="4">
        <v>-4.3229302044791983E-3</v>
      </c>
      <c r="AD1366" s="4">
        <f>IF(OR(F1365=1, F1365=3, F1365=4, F1365=5,F1365=9,F1365=10,F1365=11), D1365-C1365, IF(OR(F1365=2, F1365=6, F1365=7,F1365=8,F1365=12), C1365-D1365, ""))</f>
        <v>5.9999999999999984E-4</v>
      </c>
      <c r="AE1366" s="4">
        <v>-4.221809681128388E-3</v>
      </c>
      <c r="AJ1366" s="4">
        <f>IF(OR(F1365=1,F1365=2, F1365=3,F1365=9,F1365=11,F1365=12), C1365-E1365, IF(OR( F1365=4, F1365=5,F1365=6, F1365=7,F1365=8,F1365=10), E1365-C1365, ""))</f>
        <v>-6.7000000000000011E-3</v>
      </c>
      <c r="AK1366" s="4">
        <v>1.1893974931133575E-3</v>
      </c>
      <c r="AP1366" s="4">
        <f>IF(OR(F1365=1, F1365=3,F1365=4, F1365=5,F1365=9,F1365=10,F1365=11), D1365-E1365, IF(OR(F1365=2,F1365=6, F1365=7,F1365=8,F1365=12), E1365-D1365, ""))</f>
        <v>-6.1000000000000013E-3</v>
      </c>
      <c r="AQ1366" s="4">
        <v>-3.0324121880150306E-3</v>
      </c>
    </row>
    <row r="1367" spans="1:43" x14ac:dyDescent="0.3">
      <c r="A1367" s="1">
        <v>41821</v>
      </c>
      <c r="B1367" s="2">
        <v>3.0999999999999999E-3</v>
      </c>
      <c r="C1367" s="2">
        <v>1.5E-3</v>
      </c>
      <c r="D1367" s="2">
        <v>5.1999999999999998E-3</v>
      </c>
      <c r="E1367" s="2">
        <v>1.2500000000000001E-2</v>
      </c>
      <c r="F1367">
        <f t="shared" si="60"/>
        <v>7</v>
      </c>
      <c r="G1367">
        <f t="shared" si="61"/>
        <v>2014</v>
      </c>
      <c r="L1367" s="4">
        <f>IF(OR(F1366=1, F1366=3, F1366=4, F1366=5, F1366=6,F1366=9,F1366=10,F1366=11), B1366-C1366, IF(OR(F1366=2, F1366=7,F1366=8,F1366=12), C1366-B1366, ""))</f>
        <v>-3.4999999999999996E-3</v>
      </c>
      <c r="M1367" s="4">
        <v>1.510511698965083E-2</v>
      </c>
      <c r="R1367" s="4">
        <f>IF(OR(F1366=1, F1366=4, F1366=9,F1366=10,F1366=11), D1366-B1366, IF(OR(F1366=2,F1366=3,F1366=5,F1366=6, F1366=7,F1366=8,F1366=12), B1366-D1366, ""))</f>
        <v>-2.8999999999999998E-3</v>
      </c>
      <c r="S1367" s="4">
        <v>2.9055823711163289E-3</v>
      </c>
      <c r="X1367" s="2">
        <f>IF(OR(F1366=1, F1366=3, F1366=4, F1366=5,F1366=9,F1366=10,F1366=11), B1366-E1366, IF(OR(F1366=2, F1366=6, F1366=7,F1366=8,F1366=12), E1366-B1366, ""))</f>
        <v>-1.2200000000000001E-2</v>
      </c>
      <c r="Y1367" s="4">
        <v>1.5401332531773337E-2</v>
      </c>
      <c r="AD1367" s="4">
        <f>IF(OR(F1366=1, F1366=3, F1366=4, F1366=5,F1366=9,F1366=10,F1366=11), D1366-C1366, IF(OR(F1366=2, F1366=6, F1366=7,F1366=8,F1366=12), C1366-D1366, ""))</f>
        <v>5.9999999999999984E-4</v>
      </c>
      <c r="AE1367" s="4">
        <v>1.8010699360767157E-2</v>
      </c>
      <c r="AJ1367" s="4">
        <f>IF(OR(F1366=1,F1366=2, F1366=3,F1366=9,F1366=11,F1366=12), C1366-E1366, IF(OR( F1366=4, F1366=5,F1366=6, F1366=7,F1366=8,F1366=10), E1366-C1366, ""))</f>
        <v>-1.5699999999999999E-2</v>
      </c>
      <c r="AK1367" s="4">
        <v>2.9621554212250819E-4</v>
      </c>
      <c r="AP1367" s="4">
        <f>IF(OR(F1366=1, F1366=3,F1366=4, F1366=5,F1366=9,F1366=10,F1366=11), D1366-E1366, IF(OR(F1366=2,F1366=6, F1366=7,F1366=8,F1366=12), E1366-D1366, ""))</f>
        <v>-1.5100000000000001E-2</v>
      </c>
      <c r="AQ1367" s="4">
        <v>1.8306914902889666E-2</v>
      </c>
    </row>
    <row r="1368" spans="1:43" x14ac:dyDescent="0.3">
      <c r="A1368" s="1">
        <v>41822</v>
      </c>
      <c r="B1368" s="2">
        <v>1.18E-2</v>
      </c>
      <c r="C1368" s="2">
        <v>1.4999999999999999E-2</v>
      </c>
      <c r="D1368" s="2">
        <v>1.0999999999999999E-2</v>
      </c>
      <c r="E1368" s="2">
        <v>4.0000000000000001E-3</v>
      </c>
      <c r="F1368">
        <f t="shared" si="60"/>
        <v>7</v>
      </c>
      <c r="G1368">
        <f t="shared" si="61"/>
        <v>2014</v>
      </c>
      <c r="L1368" s="4">
        <f>IF(OR(F1367=1, F1367=3, F1367=4, F1367=5, F1367=6,F1367=9,F1367=10,F1367=11), B1367-C1367, IF(OR(F1367=2, F1367=7,F1367=8,F1367=12), C1367-B1367, ""))</f>
        <v>-1.5999999999999999E-3</v>
      </c>
      <c r="M1368" s="4">
        <v>1.8904809654840794E-2</v>
      </c>
      <c r="R1368" s="4">
        <f>IF(OR(F1367=1, F1367=4, F1367=9,F1367=10,F1367=11), D1367-B1367, IF(OR(F1367=2,F1367=3,F1367=5,F1367=6, F1367=7,F1367=8,F1367=12), B1367-D1367, ""))</f>
        <v>-2.0999999999999999E-3</v>
      </c>
      <c r="S1368" s="4">
        <v>-1.8824301877502694E-3</v>
      </c>
      <c r="X1368" s="2">
        <f>IF(OR(F1367=1, F1367=3, F1367=4, F1367=5,F1367=9,F1367=10,F1367=11), B1367-E1367, IF(OR(F1367=2, F1367=6, F1367=7,F1367=8,F1367=12), E1367-B1367, ""))</f>
        <v>9.4000000000000004E-3</v>
      </c>
      <c r="Y1368" s="4">
        <v>1.8402131568152392E-2</v>
      </c>
      <c r="AD1368" s="4">
        <f>IF(OR(F1367=1, F1367=3, F1367=4, F1367=5,F1367=9,F1367=10,F1367=11), D1367-C1367, IF(OR(F1367=2, F1367=6, F1367=7,F1367=8,F1367=12), C1367-D1367, ""))</f>
        <v>-3.6999999999999997E-3</v>
      </c>
      <c r="AE1368" s="4">
        <v>1.7022379467090527E-2</v>
      </c>
      <c r="AJ1368" s="4">
        <f>IF(OR(F1367=1,F1367=2, F1367=3,F1367=9,F1367=11,F1367=12), C1367-E1367, IF(OR( F1367=4, F1367=5,F1367=6, F1367=7,F1367=8,F1367=10), E1367-C1367, ""))</f>
        <v>1.1000000000000001E-2</v>
      </c>
      <c r="AK1368" s="4">
        <v>-5.0267808668840244E-4</v>
      </c>
      <c r="AP1368" s="4">
        <f>IF(OR(F1367=1, F1367=3,F1367=4, F1367=5,F1367=9,F1367=10,F1367=11), D1367-E1367, IF(OR(F1367=2,F1367=6, F1367=7,F1367=8,F1367=12), E1367-D1367, ""))</f>
        <v>7.3000000000000009E-3</v>
      </c>
      <c r="AQ1368" s="4">
        <v>1.6519701380402124E-2</v>
      </c>
    </row>
    <row r="1369" spans="1:43" x14ac:dyDescent="0.3">
      <c r="A1369" s="1">
        <v>41823</v>
      </c>
      <c r="B1369" s="2">
        <v>-1.2999999999999999E-3</v>
      </c>
      <c r="C1369" s="2">
        <v>-1.6999999999999999E-3</v>
      </c>
      <c r="D1369" s="2">
        <v>-2.5000000000000001E-3</v>
      </c>
      <c r="E1369" s="2">
        <v>1.2699999999999999E-2</v>
      </c>
      <c r="F1369">
        <f t="shared" si="60"/>
        <v>7</v>
      </c>
      <c r="G1369">
        <f t="shared" si="61"/>
        <v>2014</v>
      </c>
      <c r="L1369" s="4">
        <f>IF(OR(F1368=1, F1368=3, F1368=4, F1368=5, F1368=6,F1368=9,F1368=10,F1368=11), B1368-C1368, IF(OR(F1368=2, F1368=7,F1368=8,F1368=12), C1368-B1368, ""))</f>
        <v>3.1999999999999997E-3</v>
      </c>
      <c r="M1369" s="4">
        <v>7.0667644315468084E-3</v>
      </c>
      <c r="R1369" s="4">
        <f>IF(OR(F1368=1, F1368=4, F1368=9,F1368=10,F1368=11), D1368-B1368, IF(OR(F1368=2,F1368=3,F1368=5,F1368=6, F1368=7,F1368=8,F1368=12), B1368-D1368, ""))</f>
        <v>8.0000000000000036E-4</v>
      </c>
      <c r="S1369" s="4">
        <v>6.4058671217532941E-3</v>
      </c>
      <c r="X1369" s="2">
        <f>IF(OR(F1368=1, F1368=3, F1368=4, F1368=5,F1368=9,F1368=10,F1368=11), B1368-E1368, IF(OR(F1368=2, F1368=6, F1368=7,F1368=8,F1368=12), E1368-B1368, ""))</f>
        <v>-7.7999999999999996E-3</v>
      </c>
      <c r="Y1369" s="4">
        <v>7.1462935996348675E-3</v>
      </c>
      <c r="AD1369" s="4">
        <f>IF(OR(F1368=1, F1368=3, F1368=4, F1368=5,F1368=9,F1368=10,F1368=11), D1368-C1368, IF(OR(F1368=2, F1368=6, F1368=7,F1368=8,F1368=12), C1368-D1368, ""))</f>
        <v>4.0000000000000001E-3</v>
      </c>
      <c r="AE1369" s="4">
        <v>1.3472631553300102E-2</v>
      </c>
      <c r="AJ1369" s="4">
        <f>IF(OR(F1368=1,F1368=2, F1368=3,F1368=9,F1368=11,F1368=12), C1368-E1368, IF(OR( F1368=4, F1368=5,F1368=6, F1368=7,F1368=8,F1368=10), E1368-C1368, ""))</f>
        <v>-1.0999999999999999E-2</v>
      </c>
      <c r="AK1369" s="4">
        <v>7.9529168088059154E-5</v>
      </c>
      <c r="AP1369" s="4">
        <f>IF(OR(F1368=1, F1368=3,F1368=4, F1368=5,F1368=9,F1368=10,F1368=11), D1368-E1368, IF(OR(F1368=2,F1368=6, F1368=7,F1368=8,F1368=12), E1368-D1368, ""))</f>
        <v>-6.9999999999999993E-3</v>
      </c>
      <c r="AQ1369" s="4">
        <v>1.3552160721388162E-2</v>
      </c>
    </row>
    <row r="1370" spans="1:43" x14ac:dyDescent="0.3">
      <c r="A1370" s="1">
        <v>41824</v>
      </c>
      <c r="B1370" s="2">
        <v>4.7999999999999996E-3</v>
      </c>
      <c r="C1370" s="2">
        <v>7.7999999999999996E-3</v>
      </c>
      <c r="D1370" s="2">
        <v>6.7999999999999996E-3</v>
      </c>
      <c r="E1370" s="2">
        <v>-6.9999999999999999E-4</v>
      </c>
      <c r="F1370">
        <f t="shared" si="60"/>
        <v>7</v>
      </c>
      <c r="G1370">
        <f t="shared" si="61"/>
        <v>2014</v>
      </c>
      <c r="L1370" s="4">
        <f>IF(OR(F1369=1, F1369=3, F1369=4, F1369=5, F1369=6,F1369=9,F1369=10,F1369=11), B1369-C1369, IF(OR(F1369=2, F1369=7,F1369=8,F1369=12), C1369-B1369, ""))</f>
        <v>-3.9999999999999996E-4</v>
      </c>
      <c r="M1370" s="4">
        <v>4.4045318112975601E-3</v>
      </c>
      <c r="R1370" s="4">
        <f>IF(OR(F1369=1, F1369=4, F1369=9,F1369=10,F1369=11), D1369-B1369, IF(OR(F1369=2,F1369=3,F1369=5,F1369=6, F1369=7,F1369=8,F1369=12), B1369-D1369, ""))</f>
        <v>1.2000000000000001E-3</v>
      </c>
      <c r="S1370" s="4">
        <v>-9.7657393751922382E-4</v>
      </c>
      <c r="X1370" s="2">
        <f>IF(OR(F1369=1, F1369=3, F1369=4, F1369=5,F1369=9,F1369=10,F1369=11), B1369-E1369, IF(OR(F1369=2, F1369=6, F1369=7,F1369=8,F1369=12), E1369-B1369, ""))</f>
        <v>1.3999999999999999E-2</v>
      </c>
      <c r="Y1370" s="4">
        <v>3.9020116373080327E-3</v>
      </c>
      <c r="AD1370" s="4">
        <f>IF(OR(F1369=1, F1369=3, F1369=4, F1369=5,F1369=9,F1369=10,F1369=11), D1369-C1369, IF(OR(F1369=2, F1369=6, F1369=7,F1369=8,F1369=12), C1369-D1369, ""))</f>
        <v>8.0000000000000015E-4</v>
      </c>
      <c r="AE1370" s="4">
        <v>3.4279578737783363E-3</v>
      </c>
      <c r="AJ1370" s="4">
        <f>IF(OR(F1369=1,F1369=2, F1369=3,F1369=9,F1369=11,F1369=12), C1369-E1369, IF(OR( F1369=4, F1369=5,F1369=6, F1369=7,F1369=8,F1369=10), E1369-C1369, ""))</f>
        <v>1.44E-2</v>
      </c>
      <c r="AK1370" s="4">
        <v>-5.0252017398952744E-4</v>
      </c>
      <c r="AP1370" s="4">
        <f>IF(OR(F1369=1, F1369=3,F1369=4, F1369=5,F1369=9,F1369=10,F1369=11), D1369-E1369, IF(OR(F1369=2,F1369=6, F1369=7,F1369=8,F1369=12), E1369-D1369, ""))</f>
        <v>1.52E-2</v>
      </c>
      <c r="AQ1370" s="4">
        <v>2.9254376997888088E-3</v>
      </c>
    </row>
    <row r="1371" spans="1:43" x14ac:dyDescent="0.3">
      <c r="A1371" s="1">
        <v>41827</v>
      </c>
      <c r="B1371" s="2">
        <v>4.5999999999999999E-3</v>
      </c>
      <c r="C1371" s="2">
        <v>-3.8E-3</v>
      </c>
      <c r="D1371" s="2">
        <v>-1.21E-2</v>
      </c>
      <c r="E1371" s="2">
        <v>5.4000000000000003E-3</v>
      </c>
      <c r="F1371">
        <f t="shared" si="60"/>
        <v>7</v>
      </c>
      <c r="G1371">
        <f t="shared" si="61"/>
        <v>2014</v>
      </c>
      <c r="L1371" s="4">
        <f>IF(OR(F1370=1, F1370=3, F1370=4, F1370=5, F1370=6,F1370=9,F1370=10,F1370=11), B1370-C1370, IF(OR(F1370=2, F1370=7,F1370=8,F1370=12), C1370-B1370, ""))</f>
        <v>3.0000000000000001E-3</v>
      </c>
      <c r="M1371" s="4">
        <v>2.8560183394898651E-3</v>
      </c>
      <c r="R1371" s="4">
        <f>IF(OR(F1370=1, F1370=4, F1370=9,F1370=10,F1370=11), D1370-B1370, IF(OR(F1370=2,F1370=3,F1370=5,F1370=6, F1370=7,F1370=8,F1370=12), B1370-D1370, ""))</f>
        <v>-2E-3</v>
      </c>
      <c r="S1371" s="4">
        <v>-3.4044295250645444E-3</v>
      </c>
      <c r="X1371" s="2">
        <f>IF(OR(F1370=1, F1370=3, F1370=4, F1370=5,F1370=9,F1370=10,F1370=11), B1370-E1370, IF(OR(F1370=2, F1370=6, F1370=7,F1370=8,F1370=12), E1370-B1370, ""))</f>
        <v>-5.4999999999999997E-3</v>
      </c>
      <c r="Y1371" s="4">
        <v>3.0361510630614215E-3</v>
      </c>
      <c r="AD1371" s="4">
        <f>IF(OR(F1370=1, F1370=3, F1370=4, F1370=5,F1370=9,F1370=10,F1370=11), D1370-C1370, IF(OR(F1370=2, F1370=6, F1370=7,F1370=8,F1370=12), C1370-D1370, ""))</f>
        <v>1E-3</v>
      </c>
      <c r="AE1371" s="4">
        <v>-5.4841118557467927E-4</v>
      </c>
      <c r="AJ1371" s="4">
        <f>IF(OR(F1370=1,F1370=2, F1370=3,F1370=9,F1370=11,F1370=12), C1370-E1370, IF(OR( F1370=4, F1370=5,F1370=6, F1370=7,F1370=8,F1370=10), E1370-C1370, ""))</f>
        <v>-8.4999999999999989E-3</v>
      </c>
      <c r="AK1371" s="4">
        <v>1.8013272357155635E-4</v>
      </c>
      <c r="AP1371" s="4">
        <f>IF(OR(F1370=1, F1370=3,F1370=4, F1370=5,F1370=9,F1370=10,F1370=11), D1370-E1370, IF(OR(F1370=2,F1370=6, F1370=7,F1370=8,F1370=12), E1370-D1370, ""))</f>
        <v>-7.4999999999999997E-3</v>
      </c>
      <c r="AQ1371" s="4">
        <v>-3.6827846200312292E-4</v>
      </c>
    </row>
    <row r="1372" spans="1:43" x14ac:dyDescent="0.3">
      <c r="A1372" s="1">
        <v>41828</v>
      </c>
      <c r="B1372" s="2">
        <v>-2.1100000000000001E-2</v>
      </c>
      <c r="C1372" s="2">
        <v>-2.0799999999999999E-2</v>
      </c>
      <c r="D1372" s="2">
        <v>-2.41E-2</v>
      </c>
      <c r="E1372" s="2">
        <v>5.3E-3</v>
      </c>
      <c r="F1372">
        <f t="shared" si="60"/>
        <v>7</v>
      </c>
      <c r="G1372">
        <f t="shared" si="61"/>
        <v>2014</v>
      </c>
      <c r="L1372" s="4">
        <f>IF(OR(F1371=1, F1371=3, F1371=4, F1371=5, F1371=6,F1371=9,F1371=10,F1371=11), B1371-C1371, IF(OR(F1371=2, F1371=7,F1371=8,F1371=12), C1371-B1371, ""))</f>
        <v>-8.3999999999999995E-3</v>
      </c>
      <c r="M1372" s="4">
        <v>-3.9395642092258758E-3</v>
      </c>
      <c r="R1372" s="4">
        <f>IF(OR(F1371=1, F1371=4, F1371=9,F1371=10,F1371=11), D1371-B1371, IF(OR(F1371=2,F1371=3,F1371=5,F1371=6, F1371=7,F1371=8,F1371=12), B1371-D1371, ""))</f>
        <v>1.67E-2</v>
      </c>
      <c r="S1372" s="4">
        <v>1.884471493606734E-3</v>
      </c>
      <c r="X1372" s="2">
        <f>IF(OR(F1371=1, F1371=3, F1371=4, F1371=5,F1371=9,F1371=10,F1371=11), B1371-E1371, IF(OR(F1371=2, F1371=6, F1371=7,F1371=8,F1371=12), E1371-B1371, ""))</f>
        <v>8.0000000000000036E-4</v>
      </c>
      <c r="Y1372" s="4">
        <v>-3.9621865530269328E-3</v>
      </c>
      <c r="AD1372" s="4">
        <f>IF(OR(F1371=1, F1371=3, F1371=4, F1371=5,F1371=9,F1371=10,F1371=11), D1371-C1371, IF(OR(F1371=2, F1371=6, F1371=7,F1371=8,F1371=12), C1371-D1371, ""))</f>
        <v>8.3000000000000001E-3</v>
      </c>
      <c r="AE1372" s="4">
        <v>-2.0550927156191418E-3</v>
      </c>
      <c r="AJ1372" s="4">
        <f>IF(OR(F1371=1,F1371=2, F1371=3,F1371=9,F1371=11,F1371=12), C1371-E1371, IF(OR( F1371=4, F1371=5,F1371=6, F1371=7,F1371=8,F1371=10), E1371-C1371, ""))</f>
        <v>9.1999999999999998E-3</v>
      </c>
      <c r="AK1372" s="4">
        <v>-2.2622343801056988E-5</v>
      </c>
      <c r="AP1372" s="4">
        <f>IF(OR(F1371=1, F1371=3,F1371=4, F1371=5,F1371=9,F1371=10,F1371=11), D1371-E1371, IF(OR(F1371=2,F1371=6, F1371=7,F1371=8,F1371=12), E1371-D1371, ""))</f>
        <v>1.7500000000000002E-2</v>
      </c>
      <c r="AQ1372" s="4">
        <v>-2.0777150594201987E-3</v>
      </c>
    </row>
    <row r="1373" spans="1:43" x14ac:dyDescent="0.3">
      <c r="A1373" s="1">
        <v>41829</v>
      </c>
      <c r="B1373" s="2">
        <v>-5.0000000000000001E-3</v>
      </c>
      <c r="C1373" s="2">
        <v>-4.7000000000000002E-3</v>
      </c>
      <c r="D1373" s="2">
        <v>-4.4000000000000003E-3</v>
      </c>
      <c r="E1373" s="2">
        <v>-1.9800000000000002E-2</v>
      </c>
      <c r="F1373">
        <f t="shared" si="60"/>
        <v>7</v>
      </c>
      <c r="G1373">
        <f t="shared" si="61"/>
        <v>2014</v>
      </c>
      <c r="L1373" s="4">
        <f>IF(OR(F1372=1, F1372=3, F1372=4, F1372=5, F1372=6,F1372=9,F1372=10,F1372=11), B1372-C1372, IF(OR(F1372=2, F1372=7,F1372=8,F1372=12), C1372-B1372, ""))</f>
        <v>3.0000000000000165E-4</v>
      </c>
      <c r="M1373" s="4">
        <v>-4.947471319804839E-3</v>
      </c>
      <c r="R1373" s="4">
        <f>IF(OR(F1372=1, F1372=4, F1372=9,F1372=10,F1372=11), D1372-B1372, IF(OR(F1372=2,F1372=3,F1372=5,F1372=6, F1372=7,F1372=8,F1372=12), B1372-D1372, ""))</f>
        <v>2.9999999999999992E-3</v>
      </c>
      <c r="S1373" s="4">
        <v>-1.6223456325073146E-4</v>
      </c>
      <c r="X1373" s="2">
        <f>IF(OR(F1372=1, F1372=3, F1372=4, F1372=5,F1372=9,F1372=10,F1372=11), B1372-E1372, IF(OR(F1372=2, F1372=6, F1372=7,F1372=8,F1372=12), E1372-B1372, ""))</f>
        <v>2.64E-2</v>
      </c>
      <c r="Y1373" s="4">
        <v>-5.2269280259597713E-3</v>
      </c>
      <c r="AD1373" s="4">
        <f>IF(OR(F1372=1, F1372=3, F1372=4, F1372=5,F1372=9,F1372=10,F1372=11), D1372-C1372, IF(OR(F1372=2, F1372=6, F1372=7,F1372=8,F1372=12), C1372-D1372, ""))</f>
        <v>3.3000000000000008E-3</v>
      </c>
      <c r="AE1373" s="4">
        <v>-5.1097058830555705E-3</v>
      </c>
      <c r="AJ1373" s="4">
        <f>IF(OR(F1372=1,F1372=2, F1372=3,F1372=9,F1372=11,F1372=12), C1372-E1372, IF(OR( F1372=4, F1372=5,F1372=6, F1372=7,F1372=8,F1372=10), E1372-C1372, ""))</f>
        <v>2.6099999999999998E-2</v>
      </c>
      <c r="AK1373" s="4">
        <v>-2.7945670615493225E-4</v>
      </c>
      <c r="AP1373" s="4">
        <f>IF(OR(F1372=1, F1372=3,F1372=4, F1372=5,F1372=9,F1372=10,F1372=11), D1372-E1372, IF(OR(F1372=2,F1372=6, F1372=7,F1372=8,F1372=12), E1372-D1372, ""))</f>
        <v>2.9399999999999999E-2</v>
      </c>
      <c r="AQ1373" s="4">
        <v>-5.3891625892105027E-3</v>
      </c>
    </row>
    <row r="1374" spans="1:43" x14ac:dyDescent="0.3">
      <c r="A1374" s="1">
        <v>41830</v>
      </c>
      <c r="B1374" s="2">
        <v>-2.3E-3</v>
      </c>
      <c r="C1374" s="2">
        <v>0</v>
      </c>
      <c r="D1374" s="2">
        <v>-7.3000000000000001E-3</v>
      </c>
      <c r="E1374" s="2">
        <v>-5.4000000000000003E-3</v>
      </c>
      <c r="F1374">
        <f t="shared" si="60"/>
        <v>7</v>
      </c>
      <c r="G1374">
        <f t="shared" si="61"/>
        <v>2014</v>
      </c>
      <c r="L1374" s="4">
        <f>IF(OR(F1373=1, F1373=3, F1373=4, F1373=5, F1373=6,F1373=9,F1373=10,F1373=11), B1373-C1373, IF(OR(F1373=2, F1373=7,F1373=8,F1373=12), C1373-B1373, ""))</f>
        <v>2.9999999999999992E-4</v>
      </c>
      <c r="M1374" s="4">
        <v>-7.1473315816923087E-3</v>
      </c>
      <c r="R1374" s="4">
        <f>IF(OR(F1373=1, F1373=4, F1373=9,F1373=10,F1373=11), D1373-B1373, IF(OR(F1373=2,F1373=3,F1373=5,F1373=6, F1373=7,F1373=8,F1373=12), B1373-D1373, ""))</f>
        <v>-5.9999999999999984E-4</v>
      </c>
      <c r="S1374" s="4">
        <v>-7.6082440890598221E-4</v>
      </c>
      <c r="X1374" s="2">
        <f>IF(OR(F1373=1, F1373=3, F1373=4, F1373=5,F1373=9,F1373=10,F1373=11), B1373-E1373, IF(OR(F1373=2, F1373=6, F1373=7,F1373=8,F1373=12), E1373-B1373, ""))</f>
        <v>-1.4800000000000001E-2</v>
      </c>
      <c r="Y1374" s="4">
        <v>-6.1882524666475036E-3</v>
      </c>
      <c r="AD1374" s="4">
        <f>IF(OR(F1373=1, F1373=3, F1373=4, F1373=5,F1373=9,F1373=10,F1373=11), D1373-C1373, IF(OR(F1373=2, F1373=6, F1373=7,F1373=8,F1373=12), C1373-D1373, ""))</f>
        <v>-2.9999999999999992E-4</v>
      </c>
      <c r="AE1374" s="4">
        <v>-7.9081559905982909E-3</v>
      </c>
      <c r="AJ1374" s="4">
        <f>IF(OR(F1373=1,F1373=2, F1373=3,F1373=9,F1373=11,F1373=12), C1373-E1373, IF(OR( F1373=4, F1373=5,F1373=6, F1373=7,F1373=8,F1373=10), E1373-C1373, ""))</f>
        <v>-1.5100000000000002E-2</v>
      </c>
      <c r="AK1374" s="4">
        <v>9.5907911504480511E-4</v>
      </c>
      <c r="AP1374" s="4">
        <f>IF(OR(F1373=1, F1373=3,F1373=4, F1373=5,F1373=9,F1373=10,F1373=11), D1373-E1373, IF(OR(F1373=2,F1373=6, F1373=7,F1373=8,F1373=12), E1373-D1373, ""))</f>
        <v>-1.54E-2</v>
      </c>
      <c r="AQ1374" s="4">
        <v>-6.9490768755534858E-3</v>
      </c>
    </row>
    <row r="1375" spans="1:43" x14ac:dyDescent="0.3">
      <c r="A1375" s="1">
        <v>41831</v>
      </c>
      <c r="B1375" s="2">
        <v>-1.43E-2</v>
      </c>
      <c r="C1375" s="2">
        <v>-2.9499999999999998E-2</v>
      </c>
      <c r="D1375" s="2">
        <v>-2.53E-2</v>
      </c>
      <c r="E1375" s="2">
        <v>-2.8E-3</v>
      </c>
      <c r="F1375">
        <f t="shared" si="60"/>
        <v>7</v>
      </c>
      <c r="G1375">
        <f t="shared" si="61"/>
        <v>2014</v>
      </c>
      <c r="L1375" s="4">
        <f>IF(OR(F1374=1, F1374=3, F1374=4, F1374=5, F1374=6,F1374=9,F1374=10,F1374=11), B1374-C1374, IF(OR(F1374=2, F1374=7,F1374=8,F1374=12), C1374-B1374, ""))</f>
        <v>2.3E-3</v>
      </c>
      <c r="M1375" s="4">
        <v>-2.2057691284123456E-4</v>
      </c>
      <c r="R1375" s="4">
        <f>IF(OR(F1374=1, F1374=4, F1374=9,F1374=10,F1374=11), D1374-B1374, IF(OR(F1374=2,F1374=3,F1374=5,F1374=6, F1374=7,F1374=8,F1374=12), B1374-D1374, ""))</f>
        <v>5.0000000000000001E-3</v>
      </c>
      <c r="S1375" s="4">
        <v>-6.851464417252949E-3</v>
      </c>
      <c r="X1375" s="2">
        <f>IF(OR(F1374=1, F1374=3, F1374=4, F1374=5,F1374=9,F1374=10,F1374=11), B1374-E1374, IF(OR(F1374=2, F1374=6, F1374=7,F1374=8,F1374=12), E1374-B1374, ""))</f>
        <v>-3.1000000000000003E-3</v>
      </c>
      <c r="Y1375" s="4">
        <v>8.8522333270700309E-4</v>
      </c>
      <c r="AD1375" s="4">
        <f>IF(OR(F1374=1, F1374=3, F1374=4, F1374=5,F1374=9,F1374=10,F1374=11), D1374-C1374, IF(OR(F1374=2, F1374=6, F1374=7,F1374=8,F1374=12), C1374-D1374, ""))</f>
        <v>7.3000000000000001E-3</v>
      </c>
      <c r="AE1375" s="4">
        <v>-7.072041330094184E-3</v>
      </c>
      <c r="AJ1375" s="4">
        <f>IF(OR(F1374=1,F1374=2, F1374=3,F1374=9,F1374=11,F1374=12), C1374-E1374, IF(OR( F1374=4, F1374=5,F1374=6, F1374=7,F1374=8,F1374=10), E1374-C1374, ""))</f>
        <v>-5.4000000000000003E-3</v>
      </c>
      <c r="AK1375" s="4">
        <v>1.1058002455482377E-3</v>
      </c>
      <c r="AP1375" s="4">
        <f>IF(OR(F1374=1, F1374=3,F1374=4, F1374=5,F1374=9,F1374=10,F1374=11), D1374-E1374, IF(OR(F1374=2,F1374=6, F1374=7,F1374=8,F1374=12), E1374-D1374, ""))</f>
        <v>1.8999999999999998E-3</v>
      </c>
      <c r="AQ1375" s="4">
        <v>-5.9662410845459455E-3</v>
      </c>
    </row>
    <row r="1376" spans="1:43" x14ac:dyDescent="0.3">
      <c r="A1376" s="1">
        <v>41834</v>
      </c>
      <c r="B1376" s="2">
        <v>-6.9999999999999999E-4</v>
      </c>
      <c r="C1376" s="2">
        <v>2.9999999999999997E-4</v>
      </c>
      <c r="D1376" s="2">
        <v>2.8999999999999998E-3</v>
      </c>
      <c r="E1376" s="2">
        <v>-1.37E-2</v>
      </c>
      <c r="F1376">
        <f t="shared" si="60"/>
        <v>7</v>
      </c>
      <c r="G1376">
        <f t="shared" si="61"/>
        <v>2014</v>
      </c>
      <c r="L1376" s="4">
        <f>IF(OR(F1375=1, F1375=3, F1375=4, F1375=5, F1375=6,F1375=9,F1375=10,F1375=11), B1375-C1375, IF(OR(F1375=2, F1375=7,F1375=8,F1375=12), C1375-B1375, ""))</f>
        <v>-1.5199999999999998E-2</v>
      </c>
      <c r="M1376" s="4">
        <v>-4.6186786868501663E-4</v>
      </c>
      <c r="R1376" s="4">
        <f>IF(OR(F1375=1, F1375=4, F1375=9,F1375=10,F1375=11), D1375-B1375, IF(OR(F1375=2,F1375=3,F1375=5,F1375=6, F1375=7,F1375=8,F1375=12), B1375-D1375, ""))</f>
        <v>1.0999999999999999E-2</v>
      </c>
      <c r="S1376" s="4">
        <v>-8.9310242139265146E-4</v>
      </c>
      <c r="X1376" s="2">
        <f>IF(OR(F1375=1, F1375=3, F1375=4, F1375=5,F1375=9,F1375=10,F1375=11), B1375-E1375, IF(OR(F1375=2, F1375=6, F1375=7,F1375=8,F1375=12), E1375-B1375, ""))</f>
        <v>1.15E-2</v>
      </c>
      <c r="Y1376" s="4">
        <v>-8.0233222744420345E-4</v>
      </c>
      <c r="AD1376" s="4">
        <f>IF(OR(F1375=1, F1375=3, F1375=4, F1375=5,F1375=9,F1375=10,F1375=11), D1375-C1375, IF(OR(F1375=2, F1375=6, F1375=7,F1375=8,F1375=12), C1375-D1375, ""))</f>
        <v>-4.1999999999999989E-3</v>
      </c>
      <c r="AE1376" s="4">
        <v>-1.3549702900776681E-3</v>
      </c>
      <c r="AJ1376" s="4">
        <f>IF(OR(F1375=1,F1375=2, F1375=3,F1375=9,F1375=11,F1375=12), C1375-E1375, IF(OR( F1375=4, F1375=5,F1375=6, F1375=7,F1375=8,F1375=10), E1375-C1375, ""))</f>
        <v>2.6699999999999998E-2</v>
      </c>
      <c r="AK1376" s="4">
        <v>-3.4046435875918681E-4</v>
      </c>
      <c r="AP1376" s="4">
        <f>IF(OR(F1375=1, F1375=3,F1375=4, F1375=5,F1375=9,F1375=10,F1375=11), D1375-E1375, IF(OR(F1375=2,F1375=6, F1375=7,F1375=8,F1375=12), E1375-D1375, ""))</f>
        <v>2.2499999999999999E-2</v>
      </c>
      <c r="AQ1376" s="4">
        <v>-1.6954346488368549E-3</v>
      </c>
    </row>
    <row r="1377" spans="1:43" x14ac:dyDescent="0.3">
      <c r="A1377" s="1">
        <v>41835</v>
      </c>
      <c r="B1377" s="2">
        <v>9.7000000000000003E-3</v>
      </c>
      <c r="C1377" s="2">
        <v>2.0400000000000001E-2</v>
      </c>
      <c r="D1377" s="2">
        <v>2.7799999999999998E-2</v>
      </c>
      <c r="E1377" s="2">
        <v>-6.9999999999999999E-4</v>
      </c>
      <c r="F1377">
        <f t="shared" si="60"/>
        <v>7</v>
      </c>
      <c r="G1377">
        <f t="shared" si="61"/>
        <v>2014</v>
      </c>
      <c r="L1377" s="4">
        <f>IF(OR(F1376=1, F1376=3, F1376=4, F1376=5, F1376=6,F1376=9,F1376=10,F1376=11), B1376-C1376, IF(OR(F1376=2, F1376=7,F1376=8,F1376=12), C1376-B1376, ""))</f>
        <v>1E-3</v>
      </c>
      <c r="M1377" s="4">
        <v>1.5575286280406487E-2</v>
      </c>
      <c r="R1377" s="4">
        <f>IF(OR(F1376=1, F1376=4, F1376=9,F1376=10,F1376=11), D1376-B1376, IF(OR(F1376=2,F1376=3,F1376=5,F1376=6, F1376=7,F1376=8,F1376=12), B1376-D1376, ""))</f>
        <v>-3.5999999999999999E-3</v>
      </c>
      <c r="S1377" s="4">
        <v>8.0018947016191957E-4</v>
      </c>
      <c r="X1377" s="2">
        <f>IF(OR(F1376=1, F1376=3, F1376=4, F1376=5,F1376=9,F1376=10,F1376=11), B1376-E1376, IF(OR(F1376=2, F1376=6, F1376=7,F1376=8,F1376=12), E1376-B1376, ""))</f>
        <v>-1.3000000000000001E-2</v>
      </c>
      <c r="Y1377" s="4">
        <v>1.7171099844767737E-2</v>
      </c>
      <c r="AD1377" s="4">
        <f>IF(OR(F1376=1, F1376=3, F1376=4, F1376=5,F1376=9,F1376=10,F1376=11), D1376-C1376, IF(OR(F1376=2, F1376=6, F1376=7,F1376=8,F1376=12), C1376-D1376, ""))</f>
        <v>-2.5999999999999999E-3</v>
      </c>
      <c r="AE1377" s="4">
        <v>1.6375475750568406E-2</v>
      </c>
      <c r="AJ1377" s="4">
        <f>IF(OR(F1376=1,F1376=2, F1376=3,F1376=9,F1376=11,F1376=12), C1376-E1376, IF(OR( F1376=4, F1376=5,F1376=6, F1376=7,F1376=8,F1376=10), E1376-C1376, ""))</f>
        <v>-1.4E-2</v>
      </c>
      <c r="AK1377" s="4">
        <v>1.595813564361248E-3</v>
      </c>
      <c r="AP1377" s="4">
        <f>IF(OR(F1376=1, F1376=3,F1376=4, F1376=5,F1376=9,F1376=10,F1376=11), D1376-E1376, IF(OR(F1376=2,F1376=6, F1376=7,F1376=8,F1376=12), E1376-D1376, ""))</f>
        <v>-1.66E-2</v>
      </c>
      <c r="AQ1377" s="4">
        <v>1.7971289314929657E-2</v>
      </c>
    </row>
    <row r="1378" spans="1:43" x14ac:dyDescent="0.3">
      <c r="A1378" s="1">
        <v>41836</v>
      </c>
      <c r="B1378" s="2">
        <v>1.2999999999999999E-2</v>
      </c>
      <c r="C1378" s="2">
        <v>1.9300000000000001E-2</v>
      </c>
      <c r="D1378" s="2">
        <v>2.5100000000000001E-2</v>
      </c>
      <c r="E1378" s="2">
        <v>8.8999999999999999E-3</v>
      </c>
      <c r="F1378">
        <f t="shared" si="60"/>
        <v>7</v>
      </c>
      <c r="G1378">
        <f t="shared" si="61"/>
        <v>2014</v>
      </c>
      <c r="L1378" s="4">
        <f>IF(OR(F1377=1, F1377=3, F1377=4, F1377=5, F1377=6,F1377=9,F1377=10,F1377=11), B1377-C1377, IF(OR(F1377=2, F1377=7,F1377=8,F1377=12), C1377-B1377, ""))</f>
        <v>1.0700000000000001E-2</v>
      </c>
      <c r="M1378" s="4">
        <v>1.9707072866516316E-2</v>
      </c>
      <c r="R1378" s="4">
        <f>IF(OR(F1377=1, F1377=4, F1377=9,F1377=10,F1377=11), D1377-B1377, IF(OR(F1377=2,F1377=3,F1377=5,F1377=6, F1377=7,F1377=8,F1377=12), B1377-D1377, ""))</f>
        <v>-1.8099999999999998E-2</v>
      </c>
      <c r="S1378" s="4">
        <v>1.0611245516669653E-2</v>
      </c>
      <c r="X1378" s="2">
        <f>IF(OR(F1377=1, F1377=3, F1377=4, F1377=5,F1377=9,F1377=10,F1377=11), B1377-E1377, IF(OR(F1377=2, F1377=6, F1377=7,F1377=8,F1377=12), E1377-B1377, ""))</f>
        <v>-1.04E-2</v>
      </c>
      <c r="Y1378" s="4">
        <v>2.0184483743869427E-2</v>
      </c>
      <c r="AD1378" s="4">
        <f>IF(OR(F1377=1, F1377=3, F1377=4, F1377=5,F1377=9,F1377=10,F1377=11), D1377-C1377, IF(OR(F1377=2, F1377=6, F1377=7,F1377=8,F1377=12), C1377-D1377, ""))</f>
        <v>-7.3999999999999969E-3</v>
      </c>
      <c r="AE1378" s="4">
        <v>3.0318318383185969E-2</v>
      </c>
      <c r="AJ1378" s="4">
        <f>IF(OR(F1377=1,F1377=2, F1377=3,F1377=9,F1377=11,F1377=12), C1377-E1377, IF(OR( F1377=4, F1377=5,F1377=6, F1377=7,F1377=8,F1377=10), E1377-C1377, ""))</f>
        <v>-2.1100000000000001E-2</v>
      </c>
      <c r="AK1378" s="4">
        <v>4.7741087735311306E-4</v>
      </c>
      <c r="AP1378" s="4">
        <f>IF(OR(F1377=1, F1377=3,F1377=4, F1377=5,F1377=9,F1377=10,F1377=11), D1377-E1377, IF(OR(F1377=2,F1377=6, F1377=7,F1377=8,F1377=12), E1377-D1377, ""))</f>
        <v>-2.8499999999999998E-2</v>
      </c>
      <c r="AQ1378" s="4">
        <v>3.0795729260539084E-2</v>
      </c>
    </row>
    <row r="1379" spans="1:43" x14ac:dyDescent="0.3">
      <c r="A1379" s="1">
        <v>41837</v>
      </c>
      <c r="B1379" s="2">
        <v>2.0999999999999999E-3</v>
      </c>
      <c r="C1379" s="2">
        <v>-1.6999999999999999E-3</v>
      </c>
      <c r="D1379" s="2">
        <v>2.0000000000000001E-4</v>
      </c>
      <c r="E1379" s="2">
        <v>1.2699999999999999E-2</v>
      </c>
      <c r="F1379">
        <f t="shared" si="60"/>
        <v>7</v>
      </c>
      <c r="G1379">
        <f t="shared" si="61"/>
        <v>2014</v>
      </c>
      <c r="L1379" s="4">
        <f>IF(OR(F1378=1, F1378=3, F1378=4, F1378=5, F1378=6,F1378=9,F1378=10,F1378=11), B1378-C1378, IF(OR(F1378=2, F1378=7,F1378=8,F1378=12), C1378-B1378, ""))</f>
        <v>6.3000000000000018E-3</v>
      </c>
      <c r="M1379" s="4">
        <v>1.783192109187667E-3</v>
      </c>
      <c r="R1379" s="4">
        <f>IF(OR(F1378=1, F1378=4, F1378=9,F1378=10,F1378=11), D1378-B1378, IF(OR(F1378=2,F1378=3,F1378=5,F1378=6, F1378=7,F1378=8,F1378=12), B1378-D1378, ""))</f>
        <v>-1.2100000000000001E-2</v>
      </c>
      <c r="S1379" s="4">
        <v>1.6385677359464484E-3</v>
      </c>
      <c r="X1379" s="2">
        <f>IF(OR(F1378=1, F1378=3, F1378=4, F1378=5,F1378=9,F1378=10,F1378=11), B1378-E1378, IF(OR(F1378=2, F1378=6, F1378=7,F1378=8,F1378=12), E1378-B1378, ""))</f>
        <v>-4.0999999999999995E-3</v>
      </c>
      <c r="Y1379" s="4">
        <v>1.3391940980768229E-3</v>
      </c>
      <c r="AD1379" s="4">
        <f>IF(OR(F1378=1, F1378=3, F1378=4, F1378=5,F1378=9,F1378=10,F1378=11), D1378-C1378, IF(OR(F1378=2, F1378=6, F1378=7,F1378=8,F1378=12), C1378-D1378, ""))</f>
        <v>-5.7999999999999996E-3</v>
      </c>
      <c r="AE1379" s="4">
        <v>3.4217598451341154E-3</v>
      </c>
      <c r="AJ1379" s="4">
        <f>IF(OR(F1378=1,F1378=2, F1378=3,F1378=9,F1378=11,F1378=12), C1378-E1378, IF(OR( F1378=4, F1378=5,F1378=6, F1378=7,F1378=8,F1378=10), E1378-C1378, ""))</f>
        <v>-1.0400000000000001E-2</v>
      </c>
      <c r="AK1379" s="4">
        <v>-4.4399801111084415E-4</v>
      </c>
      <c r="AP1379" s="4">
        <f>IF(OR(F1378=1, F1378=3,F1378=4, F1378=5,F1378=9,F1378=10,F1378=11), D1378-E1378, IF(OR(F1378=2,F1378=6, F1378=7,F1378=8,F1378=12), E1378-D1378, ""))</f>
        <v>-1.6199999999999999E-2</v>
      </c>
      <c r="AQ1379" s="4">
        <v>2.9777618340232712E-3</v>
      </c>
    </row>
    <row r="1380" spans="1:43" x14ac:dyDescent="0.3">
      <c r="A1380" s="1">
        <v>41838</v>
      </c>
      <c r="B1380" s="2">
        <v>3.0999999999999999E-3</v>
      </c>
      <c r="C1380" s="2">
        <v>7.3000000000000001E-3</v>
      </c>
      <c r="D1380" s="2">
        <v>7.9000000000000008E-3</v>
      </c>
      <c r="E1380" s="2">
        <v>4.0000000000000002E-4</v>
      </c>
      <c r="F1380">
        <f t="shared" si="60"/>
        <v>7</v>
      </c>
      <c r="G1380">
        <f t="shared" si="61"/>
        <v>2014</v>
      </c>
      <c r="L1380" s="4">
        <f>IF(OR(F1379=1, F1379=3, F1379=4, F1379=5, F1379=6,F1379=9,F1379=10,F1379=11), B1379-C1379, IF(OR(F1379=2, F1379=7,F1379=8,F1379=12), C1379-B1379, ""))</f>
        <v>-3.7999999999999996E-3</v>
      </c>
      <c r="M1380" s="4">
        <v>-2.5400186173902342E-3</v>
      </c>
      <c r="R1380" s="4">
        <f>IF(OR(F1379=1, F1379=4, F1379=9,F1379=10,F1379=11), D1379-B1379, IF(OR(F1379=2,F1379=3,F1379=5,F1379=6, F1379=7,F1379=8,F1379=12), B1379-D1379, ""))</f>
        <v>1.8999999999999998E-3</v>
      </c>
      <c r="S1380" s="4">
        <v>-4.8117650579171597E-3</v>
      </c>
      <c r="X1380" s="2">
        <f>IF(OR(F1379=1, F1379=3, F1379=4, F1379=5,F1379=9,F1379=10,F1379=11), B1379-E1379, IF(OR(F1379=2, F1379=6, F1379=7,F1379=8,F1379=12), E1379-B1379, ""))</f>
        <v>1.06E-2</v>
      </c>
      <c r="Y1380" s="4">
        <v>-4.8527920206408361E-3</v>
      </c>
      <c r="AD1380" s="4">
        <f>IF(OR(F1379=1, F1379=3, F1379=4, F1379=5,F1379=9,F1379=10,F1379=11), D1379-C1379, IF(OR(F1379=2, F1379=6, F1379=7,F1379=8,F1379=12), C1379-D1379, ""))</f>
        <v>-1.9E-3</v>
      </c>
      <c r="AE1380" s="4">
        <v>-7.351783675307394E-3</v>
      </c>
      <c r="AJ1380" s="4">
        <f>IF(OR(F1379=1,F1379=2, F1379=3,F1379=9,F1379=11,F1379=12), C1379-E1379, IF(OR( F1379=4, F1379=5,F1379=6, F1379=7,F1379=8,F1379=10), E1379-C1379, ""))</f>
        <v>1.44E-2</v>
      </c>
      <c r="AK1380" s="4">
        <v>-2.3127734032506019E-3</v>
      </c>
      <c r="AP1380" s="4">
        <f>IF(OR(F1379=1, F1379=3,F1379=4, F1379=5,F1379=9,F1379=10,F1379=11), D1379-E1379, IF(OR(F1379=2,F1379=6, F1379=7,F1379=8,F1379=12), E1379-D1379, ""))</f>
        <v>1.2499999999999999E-2</v>
      </c>
      <c r="AQ1380" s="4">
        <v>-9.6645570785579959E-3</v>
      </c>
    </row>
    <row r="1381" spans="1:43" x14ac:dyDescent="0.3">
      <c r="A1381" s="1">
        <v>41841</v>
      </c>
      <c r="B1381" s="2">
        <v>2.5999999999999999E-3</v>
      </c>
      <c r="C1381" s="2">
        <v>4.4000000000000003E-3</v>
      </c>
      <c r="D1381" s="2">
        <v>-2.0000000000000001E-4</v>
      </c>
      <c r="E1381" s="2">
        <v>3.0999999999999999E-3</v>
      </c>
      <c r="F1381">
        <f t="shared" si="60"/>
        <v>7</v>
      </c>
      <c r="G1381">
        <f t="shared" si="61"/>
        <v>2014</v>
      </c>
      <c r="L1381" s="4">
        <f>IF(OR(F1380=1, F1380=3, F1380=4, F1380=5, F1380=6,F1380=9,F1380=10,F1380=11), B1380-C1380, IF(OR(F1380=2, F1380=7,F1380=8,F1380=12), C1380-B1380, ""))</f>
        <v>4.2000000000000006E-3</v>
      </c>
      <c r="M1381" s="4">
        <v>9.0610718491189509E-3</v>
      </c>
      <c r="R1381" s="4">
        <f>IF(OR(F1380=1, F1380=4, F1380=9,F1380=10,F1380=11), D1380-B1380, IF(OR(F1380=2,F1380=3,F1380=5,F1380=6, F1380=7,F1380=8,F1380=12), B1380-D1380, ""))</f>
        <v>-4.8000000000000004E-3</v>
      </c>
      <c r="S1381" s="4">
        <v>1.4164567942699692E-3</v>
      </c>
      <c r="X1381" s="2">
        <f>IF(OR(F1380=1, F1380=3, F1380=4, F1380=5,F1380=9,F1380=10,F1380=11), B1380-E1380, IF(OR(F1380=2, F1380=6, F1380=7,F1380=8,F1380=12), E1380-B1380, ""))</f>
        <v>-2.6999999999999997E-3</v>
      </c>
      <c r="Y1381" s="4">
        <v>9.2489614170680415E-3</v>
      </c>
      <c r="AD1381" s="4">
        <f>IF(OR(F1380=1, F1380=3, F1380=4, F1380=5,F1380=9,F1380=10,F1380=11), D1380-C1380, IF(OR(F1380=2, F1380=6, F1380=7,F1380=8,F1380=12), C1380-D1380, ""))</f>
        <v>-6.0000000000000071E-4</v>
      </c>
      <c r="AE1381" s="4">
        <v>1.047752864338892E-2</v>
      </c>
      <c r="AJ1381" s="4">
        <f>IF(OR(F1380=1,F1380=2, F1380=3,F1380=9,F1380=11,F1380=12), C1380-E1380, IF(OR( F1380=4, F1380=5,F1380=6, F1380=7,F1380=8,F1380=10), E1380-C1380, ""))</f>
        <v>-6.8999999999999999E-3</v>
      </c>
      <c r="AK1381" s="4">
        <v>1.8788956794909065E-4</v>
      </c>
      <c r="AP1381" s="4">
        <f>IF(OR(F1380=1, F1380=3,F1380=4, F1380=5,F1380=9,F1380=10,F1380=11), D1380-E1380, IF(OR(F1380=2,F1380=6, F1380=7,F1380=8,F1380=12), E1380-D1380, ""))</f>
        <v>-7.5000000000000006E-3</v>
      </c>
      <c r="AQ1381" s="4">
        <v>1.0665418211338011E-2</v>
      </c>
    </row>
    <row r="1382" spans="1:43" x14ac:dyDescent="0.3">
      <c r="A1382" s="1">
        <v>41842</v>
      </c>
      <c r="B1382" s="2">
        <v>1.09E-2</v>
      </c>
      <c r="C1382" s="2">
        <v>9.7999999999999997E-3</v>
      </c>
      <c r="D1382" s="2">
        <v>2.7000000000000001E-3</v>
      </c>
      <c r="E1382" s="2">
        <v>2.8999999999999998E-3</v>
      </c>
      <c r="F1382">
        <f t="shared" si="60"/>
        <v>7</v>
      </c>
      <c r="G1382">
        <f t="shared" si="61"/>
        <v>2014</v>
      </c>
      <c r="L1382" s="4">
        <f>IF(OR(F1381=1, F1381=3, F1381=4, F1381=5, F1381=6,F1381=9,F1381=10,F1381=11), B1381-C1381, IF(OR(F1381=2, F1381=7,F1381=8,F1381=12), C1381-B1381, ""))</f>
        <v>1.8000000000000004E-3</v>
      </c>
      <c r="M1382" s="4">
        <v>3.5898546612475801E-3</v>
      </c>
      <c r="R1382" s="4">
        <f>IF(OR(F1381=1, F1381=4, F1381=9,F1381=10,F1381=11), D1381-B1381, IF(OR(F1381=2,F1381=3,F1381=5,F1381=6, F1381=7,F1381=8,F1381=12), B1381-D1381, ""))</f>
        <v>2.8E-3</v>
      </c>
      <c r="S1382" s="4">
        <v>-5.8608060670497361E-3</v>
      </c>
      <c r="X1382" s="2">
        <f>IF(OR(F1381=1, F1381=3, F1381=4, F1381=5,F1381=9,F1381=10,F1381=11), B1381-E1381, IF(OR(F1381=2, F1381=6, F1381=7,F1381=8,F1381=12), E1381-B1381, ""))</f>
        <v>5.0000000000000001E-4</v>
      </c>
      <c r="Y1382" s="4">
        <v>2.7516895753243917E-3</v>
      </c>
      <c r="AD1382" s="4">
        <f>IF(OR(F1381=1, F1381=3, F1381=4, F1381=5,F1381=9,F1381=10,F1381=11), D1381-C1381, IF(OR(F1381=2, F1381=6, F1381=7,F1381=8,F1381=12), C1381-D1381, ""))</f>
        <v>4.5999999999999999E-3</v>
      </c>
      <c r="AE1382" s="4">
        <v>-2.2709514058021564E-3</v>
      </c>
      <c r="AJ1382" s="4">
        <f>IF(OR(F1381=1,F1381=2, F1381=3,F1381=9,F1381=11,F1381=12), C1381-E1381, IF(OR( F1381=4, F1381=5,F1381=6, F1381=7,F1381=8,F1381=10), E1381-C1381, ""))</f>
        <v>-1.3000000000000004E-3</v>
      </c>
      <c r="AK1382" s="4">
        <v>-8.3816508592318836E-4</v>
      </c>
      <c r="AP1382" s="4">
        <f>IF(OR(F1381=1, F1381=3,F1381=4, F1381=5,F1381=9,F1381=10,F1381=11), D1381-E1381, IF(OR(F1381=2,F1381=6, F1381=7,F1381=8,F1381=12), E1381-D1381, ""))</f>
        <v>3.3E-3</v>
      </c>
      <c r="AQ1382" s="4">
        <v>-3.1091164917253448E-3</v>
      </c>
    </row>
    <row r="1383" spans="1:43" x14ac:dyDescent="0.3">
      <c r="A1383" s="1">
        <v>41843</v>
      </c>
      <c r="B1383" s="2">
        <v>3.5999999999999999E-3</v>
      </c>
      <c r="C1383" s="2">
        <v>-4.0000000000000002E-4</v>
      </c>
      <c r="D1383" s="2">
        <v>2.3E-3</v>
      </c>
      <c r="E1383" s="2">
        <v>1.21E-2</v>
      </c>
      <c r="F1383">
        <f t="shared" si="60"/>
        <v>7</v>
      </c>
      <c r="G1383">
        <f t="shared" si="61"/>
        <v>2014</v>
      </c>
      <c r="L1383" s="4">
        <f>IF(OR(F1382=1, F1382=3, F1382=4, F1382=5, F1382=6,F1382=9,F1382=10,F1382=11), B1382-C1382, IF(OR(F1382=2, F1382=7,F1382=8,F1382=12), C1382-B1382, ""))</f>
        <v>-1.1000000000000003E-3</v>
      </c>
      <c r="M1383" s="4">
        <v>8.574970982783342E-3</v>
      </c>
      <c r="R1383" s="4">
        <f>IF(OR(F1382=1, F1382=4, F1382=9,F1382=10,F1382=11), D1382-B1382, IF(OR(F1382=2,F1382=3,F1382=5,F1382=6, F1382=7,F1382=8,F1382=12), B1382-D1382, ""))</f>
        <v>8.199999999999999E-3</v>
      </c>
      <c r="S1383" s="4">
        <v>1.2481843831525577E-3</v>
      </c>
      <c r="X1383" s="2">
        <f>IF(OR(F1382=1, F1382=3, F1382=4, F1382=5,F1382=9,F1382=10,F1382=11), B1382-E1382, IF(OR(F1382=2, F1382=6, F1382=7,F1382=8,F1382=12), E1382-B1382, ""))</f>
        <v>-8.0000000000000002E-3</v>
      </c>
      <c r="Y1383" s="4">
        <v>7.2533108971037027E-3</v>
      </c>
      <c r="AD1383" s="4">
        <f>IF(OR(F1382=1, F1382=3, F1382=4, F1382=5,F1382=9,F1382=10,F1382=11), D1382-C1382, IF(OR(F1382=2, F1382=6, F1382=7,F1382=8,F1382=12), C1382-D1382, ""))</f>
        <v>7.0999999999999995E-3</v>
      </c>
      <c r="AE1383" s="4">
        <v>9.8231553659358997E-3</v>
      </c>
      <c r="AJ1383" s="4">
        <f>IF(OR(F1382=1,F1382=2, F1382=3,F1382=9,F1382=11,F1382=12), C1382-E1382, IF(OR( F1382=4, F1382=5,F1382=6, F1382=7,F1382=8,F1382=10), E1382-C1382, ""))</f>
        <v>-6.8999999999999999E-3</v>
      </c>
      <c r="AK1383" s="4">
        <v>-1.3216600856796393E-3</v>
      </c>
      <c r="AP1383" s="4">
        <f>IF(OR(F1382=1, F1382=3,F1382=4, F1382=5,F1382=9,F1382=10,F1382=11), D1382-E1382, IF(OR(F1382=2,F1382=6, F1382=7,F1382=8,F1382=12), E1382-D1382, ""))</f>
        <v>1.9999999999999966E-4</v>
      </c>
      <c r="AQ1383" s="4">
        <v>8.5014952802562604E-3</v>
      </c>
    </row>
    <row r="1384" spans="1:43" x14ac:dyDescent="0.3">
      <c r="A1384" s="1">
        <v>41844</v>
      </c>
      <c r="B1384" s="2">
        <v>4.4999999999999997E-3</v>
      </c>
      <c r="C1384" s="2">
        <v>2.5000000000000001E-3</v>
      </c>
      <c r="D1384" s="2">
        <v>4.5999999999999999E-3</v>
      </c>
      <c r="E1384" s="2">
        <v>4.7000000000000002E-3</v>
      </c>
      <c r="F1384">
        <f t="shared" si="60"/>
        <v>7</v>
      </c>
      <c r="G1384">
        <f t="shared" si="61"/>
        <v>2014</v>
      </c>
      <c r="L1384" s="4">
        <f>IF(OR(F1383=1, F1383=3, F1383=4, F1383=5, F1383=6,F1383=9,F1383=10,F1383=11), B1383-C1383, IF(OR(F1383=2, F1383=7,F1383=8,F1383=12), C1383-B1383, ""))</f>
        <v>-4.0000000000000001E-3</v>
      </c>
      <c r="M1384" s="4">
        <v>-3.6073537668767815E-3</v>
      </c>
      <c r="R1384" s="4">
        <f>IF(OR(F1383=1, F1383=4, F1383=9,F1383=10,F1383=11), D1383-B1383, IF(OR(F1383=2,F1383=3,F1383=5,F1383=6, F1383=7,F1383=8,F1383=12), B1383-D1383, ""))</f>
        <v>1.2999999999999999E-3</v>
      </c>
      <c r="S1384" s="4">
        <v>2.449610894564979E-3</v>
      </c>
      <c r="X1384" s="2">
        <f>IF(OR(F1383=1, F1383=3, F1383=4, F1383=5,F1383=9,F1383=10,F1383=11), B1383-E1383, IF(OR(F1383=2, F1383=6, F1383=7,F1383=8,F1383=12), E1383-B1383, ""))</f>
        <v>8.5000000000000006E-3</v>
      </c>
      <c r="Y1384" s="4">
        <v>-2.0475855307752304E-3</v>
      </c>
      <c r="AD1384" s="4">
        <f>IF(OR(F1383=1, F1383=3, F1383=4, F1383=5,F1383=9,F1383=10,F1383=11), D1383-C1383, IF(OR(F1383=2, F1383=6, F1383=7,F1383=8,F1383=12), C1383-D1383, ""))</f>
        <v>-2.7000000000000001E-3</v>
      </c>
      <c r="AE1384" s="4">
        <v>-1.1577428723118025E-3</v>
      </c>
      <c r="AJ1384" s="4">
        <f>IF(OR(F1383=1,F1383=2, F1383=3,F1383=9,F1383=11,F1383=12), C1383-E1383, IF(OR( F1383=4, F1383=5,F1383=6, F1383=7,F1383=8,F1383=10), E1383-C1383, ""))</f>
        <v>1.2499999999999999E-2</v>
      </c>
      <c r="AK1384" s="4">
        <v>1.5597682361015511E-3</v>
      </c>
      <c r="AP1384" s="4">
        <f>IF(OR(F1383=1, F1383=3,F1383=4, F1383=5,F1383=9,F1383=10,F1383=11), D1383-E1383, IF(OR(F1383=2,F1383=6, F1383=7,F1383=8,F1383=12), E1383-D1383, ""))</f>
        <v>9.7999999999999997E-3</v>
      </c>
      <c r="AQ1384" s="4">
        <v>4.0202536378974862E-4</v>
      </c>
    </row>
    <row r="1385" spans="1:43" x14ac:dyDescent="0.3">
      <c r="A1385" s="1">
        <v>41845</v>
      </c>
      <c r="B1385" s="2">
        <v>-5.1000000000000004E-3</v>
      </c>
      <c r="C1385" s="2">
        <v>-5.1999999999999998E-3</v>
      </c>
      <c r="D1385" s="2">
        <v>-1.37E-2</v>
      </c>
      <c r="E1385" s="2">
        <v>4.7999999999999996E-3</v>
      </c>
      <c r="F1385">
        <f t="shared" si="60"/>
        <v>7</v>
      </c>
      <c r="G1385">
        <f t="shared" si="61"/>
        <v>2014</v>
      </c>
      <c r="L1385" s="4">
        <f>IF(OR(F1384=1, F1384=3, F1384=4, F1384=5, F1384=6,F1384=9,F1384=10,F1384=11), B1384-C1384, IF(OR(F1384=2, F1384=7,F1384=8,F1384=12), C1384-B1384, ""))</f>
        <v>-1.9999999999999996E-3</v>
      </c>
      <c r="M1385" s="4">
        <v>2.5093759289135467E-3</v>
      </c>
      <c r="R1385" s="4">
        <f>IF(OR(F1384=1, F1384=4, F1384=9,F1384=10,F1384=11), D1384-B1384, IF(OR(F1384=2,F1384=3,F1384=5,F1384=6, F1384=7,F1384=8,F1384=12), B1384-D1384, ""))</f>
        <v>-1.0000000000000026E-4</v>
      </c>
      <c r="S1385" s="4">
        <v>-2.8376035825651274E-3</v>
      </c>
      <c r="X1385" s="2">
        <f>IF(OR(F1384=1, F1384=3, F1384=4, F1384=5,F1384=9,F1384=10,F1384=11), B1384-E1384, IF(OR(F1384=2, F1384=6, F1384=7,F1384=8,F1384=12), E1384-B1384, ""))</f>
        <v>2.0000000000000052E-4</v>
      </c>
      <c r="Y1385" s="4">
        <v>1.280353970241651E-3</v>
      </c>
      <c r="AD1385" s="4">
        <f>IF(OR(F1384=1, F1384=3, F1384=4, F1384=5,F1384=9,F1384=10,F1384=11), D1384-C1384, IF(OR(F1384=2, F1384=6, F1384=7,F1384=8,F1384=12), C1384-D1384, ""))</f>
        <v>-2.0999999999999999E-3</v>
      </c>
      <c r="AE1385" s="4">
        <v>-3.2822765365158072E-4</v>
      </c>
      <c r="AJ1385" s="4">
        <f>IF(OR(F1384=1,F1384=2, F1384=3,F1384=9,F1384=11,F1384=12), C1384-E1384, IF(OR( F1384=4, F1384=5,F1384=6, F1384=7,F1384=8,F1384=10), E1384-C1384, ""))</f>
        <v>2.2000000000000001E-3</v>
      </c>
      <c r="AK1385" s="4">
        <v>-1.2290219586718956E-3</v>
      </c>
      <c r="AP1385" s="4">
        <f>IF(OR(F1384=1, F1384=3,F1384=4, F1384=5,F1384=9,F1384=10,F1384=11), D1384-E1384, IF(OR(F1384=2,F1384=6, F1384=7,F1384=8,F1384=12), E1384-D1384, ""))</f>
        <v>1.0000000000000026E-4</v>
      </c>
      <c r="AQ1385" s="4">
        <v>-1.5572496123234763E-3</v>
      </c>
    </row>
    <row r="1386" spans="1:43" x14ac:dyDescent="0.3">
      <c r="A1386" s="1">
        <v>41848</v>
      </c>
      <c r="B1386" s="2">
        <v>-5.4000000000000003E-3</v>
      </c>
      <c r="C1386" s="2">
        <v>-6.7000000000000002E-3</v>
      </c>
      <c r="D1386" s="2">
        <v>-7.1999999999999998E-3</v>
      </c>
      <c r="E1386" s="2">
        <v>-5.4999999999999997E-3</v>
      </c>
      <c r="F1386">
        <f t="shared" si="60"/>
        <v>7</v>
      </c>
      <c r="G1386">
        <f t="shared" si="61"/>
        <v>2014</v>
      </c>
      <c r="L1386" s="4">
        <f>IF(OR(F1385=1, F1385=3, F1385=4, F1385=5, F1385=6,F1385=9,F1385=10,F1385=11), B1385-C1385, IF(OR(F1385=2, F1385=7,F1385=8,F1385=12), C1385-B1385, ""))</f>
        <v>-9.9999999999999395E-5</v>
      </c>
      <c r="M1386" s="4">
        <v>-1.5003605959412452E-3</v>
      </c>
      <c r="R1386" s="4">
        <f>IF(OR(F1385=1, F1385=4, F1385=9,F1385=10,F1385=11), D1385-B1385, IF(OR(F1385=2,F1385=3,F1385=5,F1385=6, F1385=7,F1385=8,F1385=12), B1385-D1385, ""))</f>
        <v>8.6E-3</v>
      </c>
      <c r="S1386" s="4">
        <v>4.2060021248256363E-3</v>
      </c>
      <c r="X1386" s="2">
        <f>IF(OR(F1385=1, F1385=3, F1385=4, F1385=5,F1385=9,F1385=10,F1385=11), B1385-E1385, IF(OR(F1385=2, F1385=6, F1385=7,F1385=8,F1385=12), E1385-B1385, ""))</f>
        <v>9.8999999999999991E-3</v>
      </c>
      <c r="Y1386" s="4">
        <v>-7.5825856131509113E-4</v>
      </c>
      <c r="AD1386" s="4">
        <f>IF(OR(F1385=1, F1385=3, F1385=4, F1385=5,F1385=9,F1385=10,F1385=11), D1385-C1385, IF(OR(F1385=2, F1385=6, F1385=7,F1385=8,F1385=12), C1385-D1385, ""))</f>
        <v>8.5000000000000006E-3</v>
      </c>
      <c r="AE1386" s="4">
        <v>2.7056415288843911E-3</v>
      </c>
      <c r="AJ1386" s="4">
        <f>IF(OR(F1385=1,F1385=2, F1385=3,F1385=9,F1385=11,F1385=12), C1385-E1385, IF(OR( F1385=4, F1385=5,F1385=6, F1385=7,F1385=8,F1385=10), E1385-C1385, ""))</f>
        <v>9.9999999999999985E-3</v>
      </c>
      <c r="AK1386" s="4">
        <v>7.4210203462615407E-4</v>
      </c>
      <c r="AP1386" s="4">
        <f>IF(OR(F1385=1, F1385=3,F1385=4, F1385=5,F1385=9,F1385=10,F1385=11), D1385-E1385, IF(OR(F1385=2,F1385=6, F1385=7,F1385=8,F1385=12), E1385-D1385, ""))</f>
        <v>1.8499999999999999E-2</v>
      </c>
      <c r="AQ1386" s="4">
        <v>3.4477435635105452E-3</v>
      </c>
    </row>
    <row r="1387" spans="1:43" x14ac:dyDescent="0.3">
      <c r="A1387" s="1">
        <v>41850</v>
      </c>
      <c r="B1387" s="2">
        <v>5.4999999999999997E-3</v>
      </c>
      <c r="C1387" s="2">
        <v>1.6500000000000001E-2</v>
      </c>
      <c r="D1387" s="2">
        <v>1.5800000000000002E-2</v>
      </c>
      <c r="E1387" s="2">
        <v>-5.1999999999999998E-3</v>
      </c>
      <c r="F1387">
        <f t="shared" si="60"/>
        <v>7</v>
      </c>
      <c r="G1387">
        <f t="shared" si="61"/>
        <v>2014</v>
      </c>
      <c r="L1387" s="4">
        <f>IF(OR(F1386=1, F1386=3, F1386=4, F1386=5, F1386=6,F1386=9,F1386=10,F1386=11), B1386-C1386, IF(OR(F1386=2, F1386=7,F1386=8,F1386=12), C1386-B1386, ""))</f>
        <v>-1.2999999999999999E-3</v>
      </c>
      <c r="M1387" s="4">
        <v>-1.1381156706575244E-3</v>
      </c>
      <c r="R1387" s="4">
        <f>IF(OR(F1386=1, F1386=4, F1386=9,F1386=10,F1386=11), D1386-B1386, IF(OR(F1386=2,F1386=3,F1386=5,F1386=6, F1386=7,F1386=8,F1386=12), B1386-D1386, ""))</f>
        <v>1.7999999999999995E-3</v>
      </c>
      <c r="S1387" s="4">
        <v>-2.7680853970281812E-3</v>
      </c>
      <c r="X1387" s="2">
        <f>IF(OR(F1386=1, F1386=3, F1386=4, F1386=5,F1386=9,F1386=10,F1386=11), B1386-E1386, IF(OR(F1386=2, F1386=6, F1386=7,F1386=8,F1386=12), E1386-B1386, ""))</f>
        <v>-9.9999999999999395E-5</v>
      </c>
      <c r="Y1387" s="4">
        <v>-1.9815420475263351E-3</v>
      </c>
      <c r="AD1387" s="4">
        <f>IF(OR(F1386=1, F1386=3, F1386=4, F1386=5,F1386=9,F1386=10,F1386=11), D1386-C1386, IF(OR(F1386=2, F1386=6, F1386=7,F1386=8,F1386=12), C1386-D1386, ""))</f>
        <v>4.9999999999999958E-4</v>
      </c>
      <c r="AE1387" s="4">
        <v>-3.9062010676857058E-3</v>
      </c>
      <c r="AJ1387" s="4">
        <f>IF(OR(F1386=1,F1386=2, F1386=3,F1386=9,F1386=11,F1386=12), C1386-E1386, IF(OR( F1386=4, F1386=5,F1386=6, F1386=7,F1386=8,F1386=10), E1386-C1386, ""))</f>
        <v>1.2000000000000005E-3</v>
      </c>
      <c r="AK1387" s="4">
        <v>-8.4342637686881067E-4</v>
      </c>
      <c r="AP1387" s="4">
        <f>IF(OR(F1386=1, F1386=3,F1386=4, F1386=5,F1386=9,F1386=10,F1386=11), D1386-E1386, IF(OR(F1386=2,F1386=6, F1386=7,F1386=8,F1386=12), E1386-D1386, ""))</f>
        <v>1.7000000000000001E-3</v>
      </c>
      <c r="AQ1387" s="4">
        <v>-4.7496274445545158E-3</v>
      </c>
    </row>
    <row r="1388" spans="1:43" x14ac:dyDescent="0.3">
      <c r="A1388" s="1">
        <v>41851</v>
      </c>
      <c r="B1388" s="2">
        <v>-8.9999999999999993E-3</v>
      </c>
      <c r="C1388" s="2">
        <v>-1.32E-2</v>
      </c>
      <c r="D1388" s="2">
        <v>-1.2E-2</v>
      </c>
      <c r="E1388" s="2">
        <v>3.7000000000000002E-3</v>
      </c>
      <c r="F1388">
        <f t="shared" si="60"/>
        <v>7</v>
      </c>
      <c r="G1388">
        <f t="shared" si="61"/>
        <v>2014</v>
      </c>
      <c r="L1388" s="4">
        <f>IF(OR(F1387=1, F1387=3, F1387=4, F1387=5, F1387=6,F1387=9,F1387=10,F1387=11), B1387-C1387, IF(OR(F1387=2, F1387=7,F1387=8,F1387=12), C1387-B1387, ""))</f>
        <v>1.1000000000000001E-2</v>
      </c>
      <c r="M1388" s="4">
        <v>-3.3079263446123518E-3</v>
      </c>
      <c r="R1388" s="4">
        <f>IF(OR(F1387=1, F1387=4, F1387=9,F1387=10,F1387=11), D1387-B1387, IF(OR(F1387=2,F1387=3,F1387=5,F1387=6, F1387=7,F1387=8,F1387=12), B1387-D1387, ""))</f>
        <v>-1.0300000000000002E-2</v>
      </c>
      <c r="S1388" s="4">
        <v>1.5876777312666566E-3</v>
      </c>
      <c r="X1388" s="2">
        <f>IF(OR(F1387=1, F1387=3, F1387=4, F1387=5,F1387=9,F1387=10,F1387=11), B1387-E1387, IF(OR(F1387=2, F1387=6, F1387=7,F1387=8,F1387=12), E1387-B1387, ""))</f>
        <v>-1.0699999999999999E-2</v>
      </c>
      <c r="Y1388" s="4">
        <v>-4.5906034618374732E-3</v>
      </c>
      <c r="AD1388" s="4">
        <f>IF(OR(F1387=1, F1387=3, F1387=4, F1387=5,F1387=9,F1387=10,F1387=11), D1387-C1387, IF(OR(F1387=2, F1387=6, F1387=7,F1387=8,F1387=12), C1387-D1387, ""))</f>
        <v>6.9999999999999923E-4</v>
      </c>
      <c r="AE1388" s="4">
        <v>-1.7202486133456952E-3</v>
      </c>
      <c r="AJ1388" s="4">
        <f>IF(OR(F1387=1,F1387=2, F1387=3,F1387=9,F1387=11,F1387=12), C1387-E1387, IF(OR( F1387=4, F1387=5,F1387=6, F1387=7,F1387=8,F1387=10), E1387-C1387, ""))</f>
        <v>-2.1700000000000001E-2</v>
      </c>
      <c r="AK1388" s="4">
        <v>-1.2826771172251214E-3</v>
      </c>
      <c r="AP1388" s="4">
        <f>IF(OR(F1387=1, F1387=3,F1387=4, F1387=5,F1387=9,F1387=10,F1387=11), D1387-E1387, IF(OR(F1387=2,F1387=6, F1387=7,F1387=8,F1387=12), E1387-D1387, ""))</f>
        <v>-2.1000000000000001E-2</v>
      </c>
      <c r="AQ1388" s="4">
        <v>-3.0029257305708166E-3</v>
      </c>
    </row>
    <row r="1389" spans="1:43" x14ac:dyDescent="0.3">
      <c r="A1389" s="1">
        <v>41852</v>
      </c>
      <c r="B1389" s="2">
        <v>-1.54E-2</v>
      </c>
      <c r="C1389" s="2">
        <v>-1.3299999999999999E-2</v>
      </c>
      <c r="D1389" s="2">
        <v>-9.1999999999999998E-3</v>
      </c>
      <c r="E1389" s="2">
        <v>-7.4000000000000003E-3</v>
      </c>
      <c r="F1389">
        <f t="shared" si="60"/>
        <v>8</v>
      </c>
      <c r="G1389">
        <f t="shared" si="61"/>
        <v>2014</v>
      </c>
      <c r="L1389" s="4">
        <f>IF(OR(F1388=1, F1388=3, F1388=4, F1388=5, F1388=6,F1388=9,F1388=10,F1388=11), B1388-C1388, IF(OR(F1388=2, F1388=7,F1388=8,F1388=12), C1388-B1388, ""))</f>
        <v>-4.2000000000000006E-3</v>
      </c>
      <c r="M1389" s="4">
        <v>-5.9078322254183298E-3</v>
      </c>
      <c r="R1389" s="4">
        <f>IF(OR(F1388=1, F1388=4, F1388=9,F1388=10,F1388=11), D1388-B1388, IF(OR(F1388=2,F1388=3,F1388=5,F1388=6, F1388=7,F1388=8,F1388=12), B1388-D1388, ""))</f>
        <v>3.0000000000000009E-3</v>
      </c>
      <c r="S1389" s="4">
        <v>-4.3762074980238565E-3</v>
      </c>
      <c r="X1389" s="2">
        <f>IF(OR(F1388=1, F1388=3, F1388=4, F1388=5,F1388=9,F1388=10,F1388=11), B1388-E1388, IF(OR(F1388=2, F1388=6, F1388=7,F1388=8,F1388=12), E1388-B1388, ""))</f>
        <v>1.2699999999999999E-2</v>
      </c>
      <c r="Y1389" s="4">
        <v>-4.6618624090763172E-3</v>
      </c>
      <c r="AD1389" s="4">
        <f>IF(OR(F1388=1, F1388=3, F1388=4, F1388=5,F1388=9,F1388=10,F1388=11), D1388-C1388, IF(OR(F1388=2, F1388=6, F1388=7,F1388=8,F1388=12), C1388-D1388, ""))</f>
        <v>-1.1999999999999997E-3</v>
      </c>
      <c r="AE1389" s="4">
        <v>-1.0284039723442186E-2</v>
      </c>
      <c r="AJ1389" s="4">
        <f>IF(OR(F1388=1,F1388=2, F1388=3,F1388=9,F1388=11,F1388=12), C1388-E1388, IF(OR( F1388=4, F1388=5,F1388=6, F1388=7,F1388=8,F1388=10), E1388-C1388, ""))</f>
        <v>1.6899999999999998E-2</v>
      </c>
      <c r="AK1389" s="4">
        <v>1.2459698163420126E-3</v>
      </c>
      <c r="AP1389" s="4">
        <f>IF(OR(F1388=1, F1388=3,F1388=4, F1388=5,F1388=9,F1388=10,F1388=11), D1388-E1388, IF(OR(F1388=2,F1388=6, F1388=7,F1388=8,F1388=12), E1388-D1388, ""))</f>
        <v>1.5699999999999999E-2</v>
      </c>
      <c r="AQ1389" s="4">
        <v>-9.0380699071001738E-3</v>
      </c>
    </row>
    <row r="1390" spans="1:43" x14ac:dyDescent="0.3">
      <c r="A1390" s="1">
        <v>41855</v>
      </c>
      <c r="B1390" s="2">
        <v>1.0699999999999999E-2</v>
      </c>
      <c r="C1390" s="2">
        <v>2.7000000000000001E-3</v>
      </c>
      <c r="D1390" s="2">
        <v>7.6E-3</v>
      </c>
      <c r="E1390" s="2">
        <v>-1.6E-2</v>
      </c>
      <c r="F1390">
        <f t="shared" si="60"/>
        <v>8</v>
      </c>
      <c r="G1390">
        <f t="shared" si="61"/>
        <v>2014</v>
      </c>
      <c r="L1390" s="4">
        <f>IF(OR(F1389=1, F1389=3, F1389=4, F1389=5, F1389=6,F1389=9,F1389=10,F1389=11), B1389-C1389, IF(OR(F1389=2, F1389=7,F1389=8,F1389=12), C1389-B1389, ""))</f>
        <v>2.1000000000000012E-3</v>
      </c>
      <c r="M1390" s="4">
        <v>1.8557914657106333E-3</v>
      </c>
      <c r="R1390" s="4">
        <f>IF(OR(F1389=1, F1389=4, F1389=9,F1389=10,F1389=11), D1389-B1389, IF(OR(F1389=2,F1389=3,F1389=5,F1389=6, F1389=7,F1389=8,F1389=12), B1389-D1389, ""))</f>
        <v>-6.2000000000000006E-3</v>
      </c>
      <c r="S1390" s="4">
        <v>-4.7567286197978328E-3</v>
      </c>
      <c r="X1390" s="2">
        <f>IF(OR(F1389=1, F1389=3, F1389=4, F1389=5,F1389=9,F1389=10,F1389=11), B1389-E1389, IF(OR(F1389=2, F1389=6, F1389=7,F1389=8,F1389=12), E1389-B1389, ""))</f>
        <v>8.0000000000000002E-3</v>
      </c>
      <c r="Y1390" s="4">
        <v>2.127839651334376E-3</v>
      </c>
      <c r="AD1390" s="4">
        <f>IF(OR(F1389=1, F1389=3, F1389=4, F1389=5,F1389=9,F1389=10,F1389=11), D1389-C1389, IF(OR(F1389=2, F1389=6, F1389=7,F1389=8,F1389=12), C1389-D1389, ""))</f>
        <v>-4.0999999999999995E-3</v>
      </c>
      <c r="AE1390" s="4">
        <v>-2.9009371540871989E-3</v>
      </c>
      <c r="AJ1390" s="4">
        <f>IF(OR(F1389=1,F1389=2, F1389=3,F1389=9,F1389=11,F1389=12), C1389-E1389, IF(OR( F1389=4, F1389=5,F1389=6, F1389=7,F1389=8,F1389=10), E1389-C1389, ""))</f>
        <v>5.899999999999999E-3</v>
      </c>
      <c r="AK1390" s="4">
        <v>2.7204818562374283E-4</v>
      </c>
      <c r="AP1390" s="4">
        <f>IF(OR(F1389=1, F1389=3,F1389=4, F1389=5,F1389=9,F1389=10,F1389=11), D1389-E1389, IF(OR(F1389=2,F1389=6, F1389=7,F1389=8,F1389=12), E1389-D1389, ""))</f>
        <v>1.7999999999999995E-3</v>
      </c>
      <c r="AQ1390" s="4">
        <v>-2.6288889684634564E-3</v>
      </c>
    </row>
    <row r="1391" spans="1:43" x14ac:dyDescent="0.3">
      <c r="A1391" s="1">
        <v>41856</v>
      </c>
      <c r="B1391" s="2">
        <v>8.2000000000000007E-3</v>
      </c>
      <c r="C1391" s="2">
        <v>6.6E-3</v>
      </c>
      <c r="D1391" s="2">
        <v>3.3E-3</v>
      </c>
      <c r="E1391" s="2">
        <v>9.4999999999999998E-3</v>
      </c>
      <c r="F1391">
        <f t="shared" si="60"/>
        <v>8</v>
      </c>
      <c r="G1391">
        <f t="shared" si="61"/>
        <v>2014</v>
      </c>
      <c r="L1391" s="4">
        <f>IF(OR(F1390=1, F1390=3, F1390=4, F1390=5, F1390=6,F1390=9,F1390=10,F1390=11), B1390-C1390, IF(OR(F1390=2, F1390=7,F1390=8,F1390=12), C1390-B1390, ""))</f>
        <v>-8.0000000000000002E-3</v>
      </c>
      <c r="M1391" s="4">
        <v>9.2748686379094398E-4</v>
      </c>
      <c r="R1391" s="4">
        <f>IF(OR(F1390=1, F1390=4, F1390=9,F1390=10,F1390=11), D1390-B1390, IF(OR(F1390=2,F1390=3,F1390=5,F1390=6, F1390=7,F1390=8,F1390=12), B1390-D1390, ""))</f>
        <v>3.0999999999999995E-3</v>
      </c>
      <c r="S1391" s="4">
        <v>1.4080334594835462E-3</v>
      </c>
      <c r="X1391" s="2">
        <f>IF(OR(F1390=1, F1390=3, F1390=4, F1390=5,F1390=9,F1390=10,F1390=11), B1390-E1390, IF(OR(F1390=2, F1390=6, F1390=7,F1390=8,F1390=12), E1390-B1390, ""))</f>
        <v>-2.6700000000000002E-2</v>
      </c>
      <c r="Y1391" s="4">
        <v>8.9180913234168093E-5</v>
      </c>
      <c r="AD1391" s="4">
        <f>IF(OR(F1390=1, F1390=3, F1390=4, F1390=5,F1390=9,F1390=10,F1390=11), D1390-C1390, IF(OR(F1390=2, F1390=6, F1390=7,F1390=8,F1390=12), C1390-D1390, ""))</f>
        <v>-4.8999999999999998E-3</v>
      </c>
      <c r="AE1391" s="4">
        <v>2.3355203232744903E-3</v>
      </c>
      <c r="AJ1391" s="4">
        <f>IF(OR(F1390=1,F1390=2, F1390=3,F1390=9,F1390=11,F1390=12), C1390-E1390, IF(OR( F1390=4, F1390=5,F1390=6, F1390=7,F1390=8,F1390=10), E1390-C1390, ""))</f>
        <v>-1.8700000000000001E-2</v>
      </c>
      <c r="AK1391" s="4">
        <v>-8.3830595055677589E-4</v>
      </c>
      <c r="AP1391" s="4">
        <f>IF(OR(F1390=1, F1390=3,F1390=4, F1390=5,F1390=9,F1390=10,F1390=11), D1390-E1390, IF(OR(F1390=2,F1390=6, F1390=7,F1390=8,F1390=12), E1390-D1390, ""))</f>
        <v>-2.3599999999999999E-2</v>
      </c>
      <c r="AQ1391" s="4">
        <v>1.4972143727177143E-3</v>
      </c>
    </row>
    <row r="1392" spans="1:43" x14ac:dyDescent="0.3">
      <c r="A1392" s="1">
        <v>41857</v>
      </c>
      <c r="B1392" s="2">
        <v>-9.5999999999999992E-3</v>
      </c>
      <c r="C1392" s="2">
        <v>-1.61E-2</v>
      </c>
      <c r="D1392" s="2">
        <v>-1.8599999999999998E-2</v>
      </c>
      <c r="E1392" s="2">
        <v>7.1999999999999998E-3</v>
      </c>
      <c r="F1392">
        <f t="shared" si="60"/>
        <v>8</v>
      </c>
      <c r="G1392">
        <f t="shared" si="61"/>
        <v>2014</v>
      </c>
      <c r="L1392" s="4">
        <f>IF(OR(F1391=1, F1391=3, F1391=4, F1391=5, F1391=6,F1391=9,F1391=10,F1391=11), B1391-C1391, IF(OR(F1391=2, F1391=7,F1391=8,F1391=12), C1391-B1391, ""))</f>
        <v>-1.6000000000000007E-3</v>
      </c>
      <c r="M1392" s="4">
        <v>9.6253499833372416E-3</v>
      </c>
      <c r="R1392" s="4">
        <f>IF(OR(F1391=1, F1391=4, F1391=9,F1391=10,F1391=11), D1391-B1391, IF(OR(F1391=2,F1391=3,F1391=5,F1391=6, F1391=7,F1391=8,F1391=12), B1391-D1391, ""))</f>
        <v>4.9000000000000007E-3</v>
      </c>
      <c r="S1392" s="4">
        <v>2.8640603931082489E-3</v>
      </c>
      <c r="X1392" s="2">
        <f>IF(OR(F1391=1, F1391=3, F1391=4, F1391=5,F1391=9,F1391=10,F1391=11), B1391-E1391, IF(OR(F1391=2, F1391=6, F1391=7,F1391=8,F1391=12), E1391-B1391, ""))</f>
        <v>1.2999999999999991E-3</v>
      </c>
      <c r="Y1392" s="4">
        <v>9.1195020417826796E-3</v>
      </c>
      <c r="AD1392" s="4">
        <f>IF(OR(F1391=1, F1391=3, F1391=4, F1391=5,F1391=9,F1391=10,F1391=11), D1391-C1391, IF(OR(F1391=2, F1391=6, F1391=7,F1391=8,F1391=12), C1391-D1391, ""))</f>
        <v>3.3E-3</v>
      </c>
      <c r="AE1392" s="4">
        <v>1.248941037644549E-2</v>
      </c>
      <c r="AJ1392" s="4">
        <f>IF(OR(F1391=1,F1391=2, F1391=3,F1391=9,F1391=11,F1391=12), C1391-E1391, IF(OR( F1391=4, F1391=5,F1391=6, F1391=7,F1391=8,F1391=10), E1391-C1391, ""))</f>
        <v>2.8999999999999998E-3</v>
      </c>
      <c r="AK1392" s="4">
        <v>-5.0584794155456199E-4</v>
      </c>
      <c r="AP1392" s="4">
        <f>IF(OR(F1391=1, F1391=3,F1391=4, F1391=5,F1391=9,F1391=10,F1391=11), D1391-E1391, IF(OR(F1391=2,F1391=6, F1391=7,F1391=8,F1391=12), E1391-D1391, ""))</f>
        <v>6.1999999999999998E-3</v>
      </c>
      <c r="AQ1392" s="4">
        <v>1.1983562434890929E-2</v>
      </c>
    </row>
    <row r="1393" spans="1:43" x14ac:dyDescent="0.3">
      <c r="A1393" s="1">
        <v>41858</v>
      </c>
      <c r="B1393" s="2">
        <v>-3.0000000000000001E-3</v>
      </c>
      <c r="C1393" s="2">
        <v>-2.0999999999999999E-3</v>
      </c>
      <c r="D1393" s="2">
        <v>-1.5E-3</v>
      </c>
      <c r="E1393" s="2">
        <v>-9.4000000000000004E-3</v>
      </c>
      <c r="F1393">
        <f t="shared" si="60"/>
        <v>8</v>
      </c>
      <c r="G1393">
        <f t="shared" si="61"/>
        <v>2014</v>
      </c>
      <c r="L1393" s="4">
        <f>IF(OR(F1392=1, F1392=3, F1392=4, F1392=5, F1392=6,F1392=9,F1392=10,F1392=11), B1392-C1392, IF(OR(F1392=2, F1392=7,F1392=8,F1392=12), C1392-B1392, ""))</f>
        <v>-6.5000000000000006E-3</v>
      </c>
      <c r="M1393" s="4">
        <v>3.8135358880368288E-3</v>
      </c>
      <c r="R1393" s="4">
        <f>IF(OR(F1392=1, F1392=4, F1392=9,F1392=10,F1392=11), D1392-B1392, IF(OR(F1392=2,F1392=3,F1392=5,F1392=6, F1392=7,F1392=8,F1392=12), B1392-D1392, ""))</f>
        <v>8.9999999999999993E-3</v>
      </c>
      <c r="S1393" s="4">
        <v>1.3428267349798696E-3</v>
      </c>
      <c r="X1393" s="2">
        <f>IF(OR(F1392=1, F1392=3, F1392=4, F1392=5,F1392=9,F1392=10,F1392=11), B1392-E1392, IF(OR(F1392=2, F1392=6, F1392=7,F1392=8,F1392=12), E1392-B1392, ""))</f>
        <v>1.6799999999999999E-2</v>
      </c>
      <c r="Y1393" s="4">
        <v>2.2467457660303759E-3</v>
      </c>
      <c r="AD1393" s="4">
        <f>IF(OR(F1392=1, F1392=3, F1392=4, F1392=5,F1392=9,F1392=10,F1392=11), D1392-C1392, IF(OR(F1392=2, F1392=6, F1392=7,F1392=8,F1392=12), C1392-D1392, ""))</f>
        <v>2.4999999999999988E-3</v>
      </c>
      <c r="AE1393" s="4">
        <v>5.1563626230166984E-3</v>
      </c>
      <c r="AJ1393" s="4">
        <f>IF(OR(F1392=1,F1392=2, F1392=3,F1392=9,F1392=11,F1392=12), C1392-E1392, IF(OR( F1392=4, F1392=5,F1392=6, F1392=7,F1392=8,F1392=10), E1392-C1392, ""))</f>
        <v>2.3300000000000001E-2</v>
      </c>
      <c r="AK1393" s="4">
        <v>-1.5667901220064529E-3</v>
      </c>
      <c r="AP1393" s="4">
        <f>IF(OR(F1392=1, F1392=3,F1392=4, F1392=5,F1392=9,F1392=10,F1392=11), D1392-E1392, IF(OR(F1392=2,F1392=6, F1392=7,F1392=8,F1392=12), E1392-D1392, ""))</f>
        <v>2.5799999999999997E-2</v>
      </c>
      <c r="AQ1393" s="4">
        <v>3.5895725010102455E-3</v>
      </c>
    </row>
    <row r="1394" spans="1:43" x14ac:dyDescent="0.3">
      <c r="A1394" s="1">
        <v>41859</v>
      </c>
      <c r="B1394" s="2">
        <v>-1.06E-2</v>
      </c>
      <c r="C1394" s="2">
        <v>-1.18E-2</v>
      </c>
      <c r="D1394" s="2">
        <v>-1.4800000000000001E-2</v>
      </c>
      <c r="E1394" s="2">
        <v>-3.0000000000000001E-3</v>
      </c>
      <c r="F1394">
        <f t="shared" si="60"/>
        <v>8</v>
      </c>
      <c r="G1394">
        <f t="shared" si="61"/>
        <v>2014</v>
      </c>
      <c r="L1394" s="4">
        <f>IF(OR(F1393=1, F1393=3, F1393=4, F1393=5, F1393=6,F1393=9,F1393=10,F1393=11), B1393-C1393, IF(OR(F1393=2, F1393=7,F1393=8,F1393=12), C1393-B1393, ""))</f>
        <v>9.0000000000000019E-4</v>
      </c>
      <c r="M1394" s="4">
        <v>-6.9883819403490175E-3</v>
      </c>
      <c r="R1394" s="4">
        <f>IF(OR(F1393=1, F1393=4, F1393=9,F1393=10,F1393=11), D1393-B1393, IF(OR(F1393=2,F1393=3,F1393=5,F1393=6, F1393=7,F1393=8,F1393=12), B1393-D1393, ""))</f>
        <v>-1.5E-3</v>
      </c>
      <c r="S1394" s="4">
        <v>-2.3661780802998016E-3</v>
      </c>
      <c r="X1394" s="2">
        <f>IF(OR(F1393=1, F1393=3, F1393=4, F1393=5,F1393=9,F1393=10,F1393=11), B1393-E1393, IF(OR(F1393=2, F1393=6, F1393=7,F1393=8,F1393=12), E1393-B1393, ""))</f>
        <v>-6.4000000000000003E-3</v>
      </c>
      <c r="Y1394" s="4">
        <v>-6.7303682016097433E-3</v>
      </c>
      <c r="AD1394" s="4">
        <f>IF(OR(F1393=1, F1393=3, F1393=4, F1393=5,F1393=9,F1393=10,F1393=11), D1393-C1393, IF(OR(F1393=2, F1393=6, F1393=7,F1393=8,F1393=12), C1393-D1393, ""))</f>
        <v>-5.9999999999999984E-4</v>
      </c>
      <c r="AE1394" s="4">
        <v>-9.3545600206488191E-3</v>
      </c>
      <c r="AJ1394" s="4">
        <f>IF(OR(F1393=1,F1393=2, F1393=3,F1393=9,F1393=11,F1393=12), C1393-E1393, IF(OR( F1393=4, F1393=5,F1393=6, F1393=7,F1393=8,F1393=10), E1393-C1393, ""))</f>
        <v>-7.3000000000000009E-3</v>
      </c>
      <c r="AK1394" s="4">
        <v>2.5801373873927426E-4</v>
      </c>
      <c r="AP1394" s="4">
        <f>IF(OR(F1393=1, F1393=3,F1393=4, F1393=5,F1393=9,F1393=10,F1393=11), D1393-E1393, IF(OR(F1393=2,F1393=6, F1393=7,F1393=8,F1393=12), E1393-D1393, ""))</f>
        <v>-7.9000000000000008E-3</v>
      </c>
      <c r="AQ1394" s="4">
        <v>-9.0965462819095448E-3</v>
      </c>
    </row>
    <row r="1395" spans="1:43" x14ac:dyDescent="0.3">
      <c r="A1395" s="1">
        <v>41862</v>
      </c>
      <c r="B1395" s="2">
        <v>7.6E-3</v>
      </c>
      <c r="C1395" s="2">
        <v>1.17E-2</v>
      </c>
      <c r="D1395" s="2">
        <v>5.4999999999999997E-3</v>
      </c>
      <c r="E1395" s="2">
        <v>-1.0200000000000001E-2</v>
      </c>
      <c r="F1395">
        <f t="shared" si="60"/>
        <v>8</v>
      </c>
      <c r="G1395">
        <f t="shared" si="61"/>
        <v>2014</v>
      </c>
      <c r="L1395" s="4">
        <f>IF(OR(F1394=1, F1394=3, F1394=4, F1394=5, F1394=6,F1394=9,F1394=10,F1394=11), B1394-C1394, IF(OR(F1394=2, F1394=7,F1394=8,F1394=12), C1394-B1394, ""))</f>
        <v>-1.1999999999999997E-3</v>
      </c>
      <c r="M1395" s="4">
        <v>-2.209168728860358E-3</v>
      </c>
      <c r="R1395" s="4">
        <f>IF(OR(F1394=1, F1394=4, F1394=9,F1394=10,F1394=11), D1394-B1394, IF(OR(F1394=2,F1394=3,F1394=5,F1394=6, F1394=7,F1394=8,F1394=12), B1394-D1394, ""))</f>
        <v>4.2000000000000006E-3</v>
      </c>
      <c r="S1395" s="4">
        <v>-9.6688069552391172E-4</v>
      </c>
      <c r="X1395" s="2">
        <f>IF(OR(F1394=1, F1394=3, F1394=4, F1394=5,F1394=9,F1394=10,F1394=11), B1394-E1394, IF(OR(F1394=2, F1394=6, F1394=7,F1394=8,F1394=12), E1394-B1394, ""))</f>
        <v>7.6E-3</v>
      </c>
      <c r="Y1395" s="4">
        <v>-1.9893771171709622E-3</v>
      </c>
      <c r="AD1395" s="4">
        <f>IF(OR(F1394=1, F1394=3, F1394=4, F1394=5,F1394=9,F1394=10,F1394=11), D1394-C1394, IF(OR(F1394=2, F1394=6, F1394=7,F1394=8,F1394=12), C1394-D1394, ""))</f>
        <v>3.0000000000000009E-3</v>
      </c>
      <c r="AE1395" s="4">
        <v>-3.1760494243842697E-3</v>
      </c>
      <c r="AJ1395" s="4">
        <f>IF(OR(F1394=1,F1394=2, F1394=3,F1394=9,F1394=11,F1394=12), C1394-E1394, IF(OR( F1394=4, F1394=5,F1394=6, F1394=7,F1394=8,F1394=10), E1394-C1394, ""))</f>
        <v>8.7999999999999988E-3</v>
      </c>
      <c r="AK1395" s="4">
        <v>2.1979161168939575E-4</v>
      </c>
      <c r="AP1395" s="4">
        <f>IF(OR(F1394=1, F1394=3,F1394=4, F1394=5,F1394=9,F1394=10,F1394=11), D1394-E1394, IF(OR(F1394=2,F1394=6, F1394=7,F1394=8,F1394=12), E1394-D1394, ""))</f>
        <v>1.1800000000000001E-2</v>
      </c>
      <c r="AQ1395" s="4">
        <v>-2.956257812694874E-3</v>
      </c>
    </row>
    <row r="1396" spans="1:43" x14ac:dyDescent="0.3">
      <c r="A1396" s="1">
        <v>41863</v>
      </c>
      <c r="B1396" s="2">
        <v>1.3299999999999999E-2</v>
      </c>
      <c r="C1396" s="2">
        <v>2.18E-2</v>
      </c>
      <c r="D1396" s="2">
        <v>1.41E-2</v>
      </c>
      <c r="E1396" s="2">
        <v>7.4999999999999997E-3</v>
      </c>
      <c r="F1396">
        <f t="shared" si="60"/>
        <v>8</v>
      </c>
      <c r="G1396">
        <f t="shared" si="61"/>
        <v>2014</v>
      </c>
      <c r="L1396" s="4">
        <f>IF(OR(F1395=1, F1395=3, F1395=4, F1395=5, F1395=6,F1395=9,F1395=10,F1395=11), B1395-C1395, IF(OR(F1395=2, F1395=7,F1395=8,F1395=12), C1395-B1395, ""))</f>
        <v>4.1000000000000003E-3</v>
      </c>
      <c r="M1396" s="4">
        <v>4.8596563023207313E-3</v>
      </c>
      <c r="R1396" s="4">
        <f>IF(OR(F1395=1, F1395=4, F1395=9,F1395=10,F1395=11), D1395-B1395, IF(OR(F1395=2,F1395=3,F1395=5,F1395=6, F1395=7,F1395=8,F1395=12), B1395-D1395, ""))</f>
        <v>2.1000000000000003E-3</v>
      </c>
      <c r="S1396" s="4">
        <v>-4.3862092938685635E-4</v>
      </c>
      <c r="X1396" s="2">
        <f>IF(OR(F1395=1, F1395=3, F1395=4, F1395=5,F1395=9,F1395=10,F1395=11), B1395-E1395, IF(OR(F1395=2, F1395=6, F1395=7,F1395=8,F1395=12), E1395-B1395, ""))</f>
        <v>-1.78E-2</v>
      </c>
      <c r="Y1396" s="4">
        <v>3.0783363671075571E-3</v>
      </c>
      <c r="AD1396" s="4">
        <f>IF(OR(F1395=1, F1395=3, F1395=4, F1395=5,F1395=9,F1395=10,F1395=11), D1395-C1395, IF(OR(F1395=2, F1395=6, F1395=7,F1395=8,F1395=12), C1395-D1395, ""))</f>
        <v>6.2000000000000006E-3</v>
      </c>
      <c r="AE1396" s="4">
        <v>4.421035372933875E-3</v>
      </c>
      <c r="AJ1396" s="4">
        <f>IF(OR(F1395=1,F1395=2, F1395=3,F1395=9,F1395=11,F1395=12), C1395-E1395, IF(OR( F1395=4, F1395=5,F1395=6, F1395=7,F1395=8,F1395=10), E1395-C1395, ""))</f>
        <v>-2.1900000000000003E-2</v>
      </c>
      <c r="AK1396" s="4">
        <v>-1.7813199352131742E-3</v>
      </c>
      <c r="AP1396" s="4">
        <f>IF(OR(F1395=1, F1395=3,F1395=4, F1395=5,F1395=9,F1395=10,F1395=11), D1395-E1395, IF(OR(F1395=2,F1395=6, F1395=7,F1395=8,F1395=12), E1395-D1395, ""))</f>
        <v>-1.5699999999999999E-2</v>
      </c>
      <c r="AQ1396" s="4">
        <v>2.6397154377207008E-3</v>
      </c>
    </row>
    <row r="1397" spans="1:43" x14ac:dyDescent="0.3">
      <c r="A1397" s="1">
        <v>41864</v>
      </c>
      <c r="B1397" s="2">
        <v>1.6000000000000001E-3</v>
      </c>
      <c r="C1397" s="2">
        <v>-2.3E-3</v>
      </c>
      <c r="D1397" s="2">
        <v>-9.7000000000000003E-3</v>
      </c>
      <c r="E1397" s="2">
        <v>1.4200000000000001E-2</v>
      </c>
      <c r="F1397">
        <f t="shared" si="60"/>
        <v>8</v>
      </c>
      <c r="G1397">
        <f t="shared" si="61"/>
        <v>2014</v>
      </c>
      <c r="L1397" s="4">
        <f>IF(OR(F1396=1, F1396=3, F1396=4, F1396=5, F1396=6,F1396=9,F1396=10,F1396=11), B1396-C1396, IF(OR(F1396=2, F1396=7,F1396=8,F1396=12), C1396-B1396, ""))</f>
        <v>8.5000000000000006E-3</v>
      </c>
      <c r="M1397" s="4">
        <v>-6.3808937966390337E-3</v>
      </c>
      <c r="R1397" s="4">
        <f>IF(OR(F1396=1, F1396=4, F1396=9,F1396=10,F1396=11), D1396-B1396, IF(OR(F1396=2,F1396=3,F1396=5,F1396=6, F1396=7,F1396=8,F1396=12), B1396-D1396, ""))</f>
        <v>-8.0000000000000036E-4</v>
      </c>
      <c r="S1397" s="4">
        <v>-2.0116611281440419E-3</v>
      </c>
      <c r="X1397" s="2">
        <f>IF(OR(F1396=1, F1396=3, F1396=4, F1396=5,F1396=9,F1396=10,F1396=11), B1396-E1396, IF(OR(F1396=2, F1396=6, F1396=7,F1396=8,F1396=12), E1396-B1396, ""))</f>
        <v>-5.7999999999999996E-3</v>
      </c>
      <c r="Y1397" s="4">
        <v>-6.0241220350045789E-3</v>
      </c>
      <c r="AD1397" s="4">
        <f>IF(OR(F1396=1, F1396=3, F1396=4, F1396=5,F1396=9,F1396=10,F1396=11), D1396-C1396, IF(OR(F1396=2, F1396=6, F1396=7,F1396=8,F1396=12), C1396-D1396, ""))</f>
        <v>7.7000000000000002E-3</v>
      </c>
      <c r="AE1397" s="4">
        <v>-8.3925549247830765E-3</v>
      </c>
      <c r="AJ1397" s="4">
        <f>IF(OR(F1396=1,F1396=2, F1396=3,F1396=9,F1396=11,F1396=12), C1396-E1396, IF(OR( F1396=4, F1396=5,F1396=6, F1396=7,F1396=8,F1396=10), E1396-C1396, ""))</f>
        <v>-1.43E-2</v>
      </c>
      <c r="AK1397" s="4">
        <v>3.5677176163445481E-4</v>
      </c>
      <c r="AP1397" s="4">
        <f>IF(OR(F1396=1, F1396=3,F1396=4, F1396=5,F1396=9,F1396=10,F1396=11), D1396-E1396, IF(OR(F1396=2,F1396=6, F1396=7,F1396=8,F1396=12), E1396-D1396, ""))</f>
        <v>-6.6E-3</v>
      </c>
      <c r="AQ1397" s="4">
        <v>-8.0357831631486208E-3</v>
      </c>
    </row>
    <row r="1398" spans="1:43" x14ac:dyDescent="0.3">
      <c r="A1398" s="1">
        <v>41865</v>
      </c>
      <c r="B1398" s="2">
        <v>6.7000000000000002E-3</v>
      </c>
      <c r="C1398" s="2">
        <v>5.1999999999999998E-3</v>
      </c>
      <c r="D1398" s="2">
        <v>1.2E-2</v>
      </c>
      <c r="E1398" s="2">
        <v>1.5E-3</v>
      </c>
      <c r="F1398">
        <f t="shared" si="60"/>
        <v>8</v>
      </c>
      <c r="G1398">
        <f t="shared" si="61"/>
        <v>2014</v>
      </c>
      <c r="L1398" s="4">
        <f>IF(OR(F1397=1, F1397=3, F1397=4, F1397=5, F1397=6,F1397=9,F1397=10,F1397=11), B1397-C1397, IF(OR(F1397=2, F1397=7,F1397=8,F1397=12), C1397-B1397, ""))</f>
        <v>-3.8999999999999998E-3</v>
      </c>
      <c r="M1398" s="4">
        <v>-1.2167013999412089E-2</v>
      </c>
      <c r="R1398" s="4">
        <f>IF(OR(F1397=1, F1397=4, F1397=9,F1397=10,F1397=11), D1397-B1397, IF(OR(F1397=2,F1397=3,F1397=5,F1397=6, F1397=7,F1397=8,F1397=12), B1397-D1397, ""))</f>
        <v>1.1300000000000001E-2</v>
      </c>
      <c r="S1398" s="4">
        <v>-3.4117429059459491E-3</v>
      </c>
      <c r="X1398" s="2">
        <f>IF(OR(F1397=1, F1397=3, F1397=4, F1397=5,F1397=9,F1397=10,F1397=11), B1397-E1397, IF(OR(F1397=2, F1397=6, F1397=7,F1397=8,F1397=12), E1397-B1397, ""))</f>
        <v>1.26E-2</v>
      </c>
      <c r="Y1398" s="4">
        <v>-1.102799846477049E-2</v>
      </c>
      <c r="AD1398" s="4">
        <f>IF(OR(F1397=1, F1397=3, F1397=4, F1397=5,F1397=9,F1397=10,F1397=11), D1397-C1397, IF(OR(F1397=2, F1397=6, F1397=7,F1397=8,F1397=12), C1397-D1397, ""))</f>
        <v>7.4000000000000003E-3</v>
      </c>
      <c r="AE1398" s="4">
        <v>-1.5578756905358038E-2</v>
      </c>
      <c r="AJ1398" s="4">
        <f>IF(OR(F1397=1,F1397=2, F1397=3,F1397=9,F1397=11,F1397=12), C1397-E1397, IF(OR( F1397=4, F1397=5,F1397=6, F1397=7,F1397=8,F1397=10), E1397-C1397, ""))</f>
        <v>1.6500000000000001E-2</v>
      </c>
      <c r="AK1398" s="4">
        <v>1.1390155346415985E-3</v>
      </c>
      <c r="AP1398" s="4">
        <f>IF(OR(F1397=1, F1397=3,F1397=4, F1397=5,F1397=9,F1397=10,F1397=11), D1397-E1397, IF(OR(F1397=2,F1397=6, F1397=7,F1397=8,F1397=12), E1397-D1397, ""))</f>
        <v>2.3900000000000001E-2</v>
      </c>
      <c r="AQ1398" s="4">
        <v>-1.4439741370716439E-2</v>
      </c>
    </row>
    <row r="1399" spans="1:43" x14ac:dyDescent="0.3">
      <c r="A1399" s="1">
        <v>41869</v>
      </c>
      <c r="B1399" s="2">
        <v>1.06E-2</v>
      </c>
      <c r="C1399" s="2">
        <v>1.52E-2</v>
      </c>
      <c r="D1399" s="2">
        <v>2.3199999999999998E-2</v>
      </c>
      <c r="E1399" s="2">
        <v>7.1000000000000004E-3</v>
      </c>
      <c r="F1399">
        <f t="shared" si="60"/>
        <v>8</v>
      </c>
      <c r="G1399">
        <f t="shared" si="61"/>
        <v>2014</v>
      </c>
      <c r="L1399" s="4">
        <f>IF(OR(F1398=1, F1398=3, F1398=4, F1398=5, F1398=6,F1398=9,F1398=10,F1398=11), B1398-C1398, IF(OR(F1398=2, F1398=7,F1398=8,F1398=12), C1398-B1398, ""))</f>
        <v>-1.5000000000000005E-3</v>
      </c>
      <c r="M1399" s="4">
        <v>-8.5046924255723529E-3</v>
      </c>
      <c r="R1399" s="4">
        <f>IF(OR(F1398=1, F1398=4, F1398=9,F1398=10,F1398=11), D1398-B1398, IF(OR(F1398=2,F1398=3,F1398=5,F1398=6, F1398=7,F1398=8,F1398=12), B1398-D1398, ""))</f>
        <v>-5.3E-3</v>
      </c>
      <c r="S1399" s="4">
        <v>-2.3392847902456212E-3</v>
      </c>
      <c r="X1399" s="2">
        <f>IF(OR(F1398=1, F1398=3, F1398=4, F1398=5,F1398=9,F1398=10,F1398=11), B1398-E1398, IF(OR(F1398=2, F1398=6, F1398=7,F1398=8,F1398=12), E1398-B1398, ""))</f>
        <v>-5.1999999999999998E-3</v>
      </c>
      <c r="Y1399" s="4">
        <v>-7.8558493828232503E-3</v>
      </c>
      <c r="AD1399" s="4">
        <f>IF(OR(F1398=1, F1398=3, F1398=4, F1398=5,F1398=9,F1398=10,F1398=11), D1398-C1398, IF(OR(F1398=2, F1398=6, F1398=7,F1398=8,F1398=12), C1398-D1398, ""))</f>
        <v>-6.8000000000000005E-3</v>
      </c>
      <c r="AE1399" s="4">
        <v>-1.0843977215817974E-2</v>
      </c>
      <c r="AJ1399" s="4">
        <f>IF(OR(F1398=1,F1398=2, F1398=3,F1398=9,F1398=11,F1398=12), C1398-E1398, IF(OR( F1398=4, F1398=5,F1398=6, F1398=7,F1398=8,F1398=10), E1398-C1398, ""))</f>
        <v>-3.6999999999999997E-3</v>
      </c>
      <c r="AK1399" s="4">
        <v>6.4884304274910208E-4</v>
      </c>
      <c r="AP1399" s="4">
        <f>IF(OR(F1398=1, F1398=3,F1398=4, F1398=5,F1398=9,F1398=10,F1398=11), D1398-E1398, IF(OR(F1398=2,F1398=6, F1398=7,F1398=8,F1398=12), E1398-D1398, ""))</f>
        <v>-1.0500000000000001E-2</v>
      </c>
      <c r="AQ1399" s="4">
        <v>-1.0195134173068873E-2</v>
      </c>
    </row>
    <row r="1400" spans="1:43" x14ac:dyDescent="0.3">
      <c r="A1400" s="1">
        <v>41870</v>
      </c>
      <c r="B1400" s="2">
        <v>3.0000000000000001E-3</v>
      </c>
      <c r="C1400" s="2">
        <v>-1.8E-3</v>
      </c>
      <c r="D1400" s="2">
        <v>5.4999999999999997E-3</v>
      </c>
      <c r="E1400" s="2">
        <v>1.0999999999999999E-2</v>
      </c>
      <c r="F1400">
        <f t="shared" si="60"/>
        <v>8</v>
      </c>
      <c r="G1400">
        <f t="shared" si="61"/>
        <v>2014</v>
      </c>
      <c r="L1400" s="4">
        <f>IF(OR(F1399=1, F1399=3, F1399=4, F1399=5, F1399=6,F1399=9,F1399=10,F1399=11), B1399-C1399, IF(OR(F1399=2, F1399=7,F1399=8,F1399=12), C1399-B1399, ""))</f>
        <v>4.5999999999999999E-3</v>
      </c>
      <c r="M1400" s="4">
        <v>1.6839771644444092E-3</v>
      </c>
      <c r="R1400" s="4">
        <f>IF(OR(F1399=1, F1399=4, F1399=9,F1399=10,F1399=11), D1399-B1399, IF(OR(F1399=2,F1399=3,F1399=5,F1399=6, F1399=7,F1399=8,F1399=12), B1399-D1399, ""))</f>
        <v>-1.2599999999999998E-2</v>
      </c>
      <c r="S1400" s="4">
        <v>-8.8879183762631264E-3</v>
      </c>
      <c r="X1400" s="2">
        <f>IF(OR(F1399=1, F1399=3, F1399=4, F1399=5,F1399=9,F1399=10,F1399=11), B1399-E1399, IF(OR(F1399=2, F1399=6, F1399=7,F1399=8,F1399=12), E1399-B1399, ""))</f>
        <v>-3.4999999999999996E-3</v>
      </c>
      <c r="Y1400" s="4">
        <v>8.6378904266228625E-4</v>
      </c>
      <c r="AD1400" s="4">
        <f>IF(OR(F1399=1, F1399=3, F1399=4, F1399=5,F1399=9,F1399=10,F1399=11), D1399-C1399, IF(OR(F1399=2, F1399=6, F1399=7,F1399=8,F1399=12), C1399-D1399, ""))</f>
        <v>-7.9999999999999984E-3</v>
      </c>
      <c r="AE1400" s="4">
        <v>-7.2039412118187172E-3</v>
      </c>
      <c r="AJ1400" s="4">
        <f>IF(OR(F1399=1,F1399=2, F1399=3,F1399=9,F1399=11,F1399=12), C1399-E1399, IF(OR( F1399=4, F1399=5,F1399=6, F1399=7,F1399=8,F1399=10), E1399-C1399, ""))</f>
        <v>-8.0999999999999996E-3</v>
      </c>
      <c r="AK1400" s="4">
        <v>-8.2018812178212292E-4</v>
      </c>
      <c r="AP1400" s="4">
        <f>IF(OR(F1399=1, F1399=3,F1399=4, F1399=5,F1399=9,F1399=10,F1399=11), D1399-E1399, IF(OR(F1399=2,F1399=6, F1399=7,F1399=8,F1399=12), E1399-D1399, ""))</f>
        <v>-1.6099999999999996E-2</v>
      </c>
      <c r="AQ1400" s="4">
        <v>-8.0241293336008393E-3</v>
      </c>
    </row>
    <row r="1401" spans="1:43" x14ac:dyDescent="0.3">
      <c r="A1401" s="1">
        <v>41871</v>
      </c>
      <c r="B1401" s="2">
        <v>-2.8E-3</v>
      </c>
      <c r="C1401" s="2">
        <v>-4.4000000000000003E-3</v>
      </c>
      <c r="D1401" s="2">
        <v>-2.8E-3</v>
      </c>
      <c r="E1401" s="2">
        <v>1.1000000000000001E-3</v>
      </c>
      <c r="F1401">
        <f t="shared" si="60"/>
        <v>8</v>
      </c>
      <c r="G1401">
        <f t="shared" si="61"/>
        <v>2014</v>
      </c>
      <c r="L1401" s="4">
        <f>IF(OR(F1400=1, F1400=3, F1400=4, F1400=5, F1400=6,F1400=9,F1400=10,F1400=11), B1400-C1400, IF(OR(F1400=2, F1400=7,F1400=8,F1400=12), C1400-B1400, ""))</f>
        <v>-4.8000000000000004E-3</v>
      </c>
      <c r="M1401" s="4">
        <v>-4.9728575049438244E-3</v>
      </c>
      <c r="R1401" s="4">
        <f>IF(OR(F1400=1, F1400=4, F1400=9,F1400=10,F1400=11), D1400-B1400, IF(OR(F1400=2,F1400=3,F1400=5,F1400=6, F1400=7,F1400=8,F1400=12), B1400-D1400, ""))</f>
        <v>-2.4999999999999996E-3</v>
      </c>
      <c r="S1401" s="4">
        <v>-2.1419193854465904E-3</v>
      </c>
      <c r="X1401" s="2">
        <f>IF(OR(F1400=1, F1400=3, F1400=4, F1400=5,F1400=9,F1400=10,F1400=11), B1400-E1400, IF(OR(F1400=2, F1400=6, F1400=7,F1400=8,F1400=12), E1400-B1400, ""))</f>
        <v>8.0000000000000002E-3</v>
      </c>
      <c r="Y1401" s="4">
        <v>-4.7962001904755377E-3</v>
      </c>
      <c r="AD1401" s="4">
        <f>IF(OR(F1400=1, F1400=3, F1400=4, F1400=5,F1400=9,F1400=10,F1400=11), D1400-C1400, IF(OR(F1400=2, F1400=6, F1400=7,F1400=8,F1400=12), C1400-D1400, ""))</f>
        <v>-7.2999999999999992E-3</v>
      </c>
      <c r="AE1401" s="4">
        <v>-7.1147768903904148E-3</v>
      </c>
      <c r="AJ1401" s="4">
        <f>IF(OR(F1400=1,F1400=2, F1400=3,F1400=9,F1400=11,F1400=12), C1400-E1400, IF(OR( F1400=4, F1400=5,F1400=6, F1400=7,F1400=8,F1400=10), E1400-C1400, ""))</f>
        <v>1.2799999999999999E-2</v>
      </c>
      <c r="AK1401" s="4">
        <v>1.7665731446828636E-4</v>
      </c>
      <c r="AP1401" s="4">
        <f>IF(OR(F1400=1, F1400=3,F1400=4, F1400=5,F1400=9,F1400=10,F1400=11), D1400-E1400, IF(OR(F1400=2,F1400=6, F1400=7,F1400=8,F1400=12), E1400-D1400, ""))</f>
        <v>5.4999999999999997E-3</v>
      </c>
      <c r="AQ1401" s="4">
        <v>-6.9381195759221281E-3</v>
      </c>
    </row>
    <row r="1402" spans="1:43" x14ac:dyDescent="0.3">
      <c r="A1402" s="1">
        <v>41872</v>
      </c>
      <c r="B1402" s="2">
        <v>2E-3</v>
      </c>
      <c r="C1402" s="2">
        <v>6.4999999999999997E-3</v>
      </c>
      <c r="D1402" s="2">
        <v>1.17E-2</v>
      </c>
      <c r="E1402" s="2">
        <v>-4.0000000000000001E-3</v>
      </c>
      <c r="F1402">
        <f t="shared" si="60"/>
        <v>8</v>
      </c>
      <c r="G1402">
        <f t="shared" si="61"/>
        <v>2014</v>
      </c>
      <c r="L1402" s="4">
        <f>IF(OR(F1401=1, F1401=3, F1401=4, F1401=5, F1401=6,F1401=9,F1401=10,F1401=11), B1401-C1401, IF(OR(F1401=2, F1401=7,F1401=8,F1401=12), C1401-B1401, ""))</f>
        <v>-1.6000000000000003E-3</v>
      </c>
      <c r="M1402" s="4">
        <v>-1.2573743594336592E-2</v>
      </c>
      <c r="R1402" s="4">
        <f>IF(OR(F1401=1, F1401=4, F1401=9,F1401=10,F1401=11), D1401-B1401, IF(OR(F1401=2,F1401=3,F1401=5,F1401=6, F1401=7,F1401=8,F1401=12), B1401-D1401, ""))</f>
        <v>0</v>
      </c>
      <c r="S1402" s="4">
        <v>-1.8911683947642557E-2</v>
      </c>
      <c r="X1402" s="2">
        <f>IF(OR(F1401=1, F1401=3, F1401=4, F1401=5,F1401=9,F1401=10,F1401=11), B1401-E1401, IF(OR(F1401=2, F1401=6, F1401=7,F1401=8,F1401=12), E1401-B1401, ""))</f>
        <v>3.8999999999999998E-3</v>
      </c>
      <c r="Y1402" s="4">
        <v>-1.1170473205090063E-2</v>
      </c>
      <c r="AD1402" s="4">
        <f>IF(OR(F1401=1, F1401=3, F1401=4, F1401=5,F1401=9,F1401=10,F1401=11), D1401-C1401, IF(OR(F1401=2, F1401=6, F1401=7,F1401=8,F1401=12), C1401-D1401, ""))</f>
        <v>-1.6000000000000003E-3</v>
      </c>
      <c r="AE1402" s="4">
        <v>-3.1485427541979152E-2</v>
      </c>
      <c r="AJ1402" s="4">
        <f>IF(OR(F1401=1,F1401=2, F1401=3,F1401=9,F1401=11,F1401=12), C1401-E1401, IF(OR( F1401=4, F1401=5,F1401=6, F1401=7,F1401=8,F1401=10), E1401-C1401, ""))</f>
        <v>5.5000000000000005E-3</v>
      </c>
      <c r="AK1402" s="4">
        <v>1.403270389246529E-3</v>
      </c>
      <c r="AP1402" s="4">
        <f>IF(OR(F1401=1, F1401=3,F1401=4, F1401=5,F1401=9,F1401=10,F1401=11), D1401-E1401, IF(OR(F1401=2,F1401=6, F1401=7,F1401=8,F1401=12), E1401-D1401, ""))</f>
        <v>3.8999999999999998E-3</v>
      </c>
      <c r="AQ1402" s="4">
        <v>-3.008215715273262E-2</v>
      </c>
    </row>
    <row r="1403" spans="1:43" x14ac:dyDescent="0.3">
      <c r="A1403" s="1">
        <v>41873</v>
      </c>
      <c r="B1403" s="2">
        <v>2.8E-3</v>
      </c>
      <c r="C1403" s="2">
        <v>3.0999999999999999E-3</v>
      </c>
      <c r="D1403" s="2">
        <v>0.01</v>
      </c>
      <c r="E1403" s="2">
        <v>1.6999999999999999E-3</v>
      </c>
      <c r="F1403">
        <f t="shared" si="60"/>
        <v>8</v>
      </c>
      <c r="G1403">
        <f t="shared" si="61"/>
        <v>2014</v>
      </c>
      <c r="L1403" s="4">
        <f>IF(OR(F1402=1, F1402=3, F1402=4, F1402=5, F1402=6,F1402=9,F1402=10,F1402=11), B1402-C1402, IF(OR(F1402=2, F1402=7,F1402=8,F1402=12), C1402-B1402, ""))</f>
        <v>4.4999999999999997E-3</v>
      </c>
      <c r="M1403" s="4">
        <v>6.76308190890966E-3</v>
      </c>
      <c r="R1403" s="4">
        <f>IF(OR(F1402=1, F1402=4, F1402=9,F1402=10,F1402=11), D1402-B1402, IF(OR(F1402=2,F1402=3,F1402=5,F1402=6, F1402=7,F1402=8,F1402=12), B1402-D1402, ""))</f>
        <v>-9.7000000000000003E-3</v>
      </c>
      <c r="S1403" s="4">
        <v>2.2817807537745399E-3</v>
      </c>
      <c r="X1403" s="2">
        <f>IF(OR(F1402=1, F1402=3, F1402=4, F1402=5,F1402=9,F1402=10,F1402=11), B1402-E1402, IF(OR(F1402=2, F1402=6, F1402=7,F1402=8,F1402=12), E1402-B1402, ""))</f>
        <v>-6.0000000000000001E-3</v>
      </c>
      <c r="Y1403" s="4">
        <v>7.8352563258444023E-3</v>
      </c>
      <c r="AD1403" s="4">
        <f>IF(OR(F1402=1, F1402=3, F1402=4, F1402=5,F1402=9,F1402=10,F1402=11), D1402-C1402, IF(OR(F1402=2, F1402=6, F1402=7,F1402=8,F1402=12), C1402-D1402, ""))</f>
        <v>-5.2000000000000006E-3</v>
      </c>
      <c r="AE1403" s="4">
        <v>9.0448626626841999E-3</v>
      </c>
      <c r="AJ1403" s="4">
        <f>IF(OR(F1402=1,F1402=2, F1402=3,F1402=9,F1402=11,F1402=12), C1402-E1402, IF(OR( F1402=4, F1402=5,F1402=6, F1402=7,F1402=8,F1402=10), E1402-C1402, ""))</f>
        <v>-1.0499999999999999E-2</v>
      </c>
      <c r="AK1403" s="4">
        <v>1.0721744169347423E-3</v>
      </c>
      <c r="AP1403" s="4">
        <f>IF(OR(F1402=1, F1402=3,F1402=4, F1402=5,F1402=9,F1402=10,F1402=11), D1402-E1402, IF(OR(F1402=2,F1402=6, F1402=7,F1402=8,F1402=12), E1402-D1402, ""))</f>
        <v>-1.5699999999999999E-2</v>
      </c>
      <c r="AQ1403" s="4">
        <v>1.0117037079618942E-2</v>
      </c>
    </row>
    <row r="1404" spans="1:43" x14ac:dyDescent="0.3">
      <c r="A1404" s="1">
        <v>41876</v>
      </c>
      <c r="B1404" s="2">
        <v>-8.9999999999999998E-4</v>
      </c>
      <c r="C1404" s="2">
        <v>-5.5999999999999999E-3</v>
      </c>
      <c r="D1404" s="2">
        <v>-9.4999999999999998E-3</v>
      </c>
      <c r="E1404" s="2">
        <v>2.3E-3</v>
      </c>
      <c r="F1404">
        <f t="shared" si="60"/>
        <v>8</v>
      </c>
      <c r="G1404">
        <f t="shared" si="61"/>
        <v>2014</v>
      </c>
      <c r="L1404" s="4">
        <f>IF(OR(F1403=1, F1403=3, F1403=4, F1403=5, F1403=6,F1403=9,F1403=10,F1403=11), B1403-C1403, IF(OR(F1403=2, F1403=7,F1403=8,F1403=12), C1403-B1403, ""))</f>
        <v>2.9999999999999992E-4</v>
      </c>
      <c r="M1404" s="4">
        <v>1.8339770743984055E-3</v>
      </c>
      <c r="R1404" s="4">
        <f>IF(OR(F1403=1, F1403=4, F1403=9,F1403=10,F1403=11), D1403-B1403, IF(OR(F1403=2,F1403=3,F1403=5,F1403=6, F1403=7,F1403=8,F1403=12), B1403-D1403, ""))</f>
        <v>-7.1999999999999998E-3</v>
      </c>
      <c r="S1404" s="4">
        <v>-6.6737930099426196E-3</v>
      </c>
      <c r="X1404" s="2">
        <f>IF(OR(F1403=1, F1403=3, F1403=4, F1403=5,F1403=9,F1403=10,F1403=11), B1403-E1403, IF(OR(F1403=2, F1403=6, F1403=7,F1403=8,F1403=12), E1403-B1403, ""))</f>
        <v>-1.1000000000000001E-3</v>
      </c>
      <c r="Y1404" s="4">
        <v>2.0460427428063916E-3</v>
      </c>
      <c r="AD1404" s="4">
        <f>IF(OR(F1403=1, F1403=3, F1403=4, F1403=5,F1403=9,F1403=10,F1403=11), D1403-C1403, IF(OR(F1403=2, F1403=6, F1403=7,F1403=8,F1403=12), C1403-D1403, ""))</f>
        <v>-6.8999999999999999E-3</v>
      </c>
      <c r="AE1404" s="4">
        <v>-4.8398159355442141E-3</v>
      </c>
      <c r="AJ1404" s="4">
        <f>IF(OR(F1403=1,F1403=2, F1403=3,F1403=9,F1403=11,F1403=12), C1403-E1403, IF(OR( F1403=4, F1403=5,F1403=6, F1403=7,F1403=8,F1403=10), E1403-C1403, ""))</f>
        <v>-1.4E-3</v>
      </c>
      <c r="AK1404" s="4">
        <v>2.1206566840798607E-4</v>
      </c>
      <c r="AP1404" s="4">
        <f>IF(OR(F1403=1, F1403=3,F1403=4, F1403=5,F1403=9,F1403=10,F1403=11), D1403-E1403, IF(OR(F1403=2,F1403=6, F1403=7,F1403=8,F1403=12), E1403-D1403, ""))</f>
        <v>-8.3000000000000001E-3</v>
      </c>
      <c r="AQ1404" s="4">
        <v>-4.627750267136228E-3</v>
      </c>
    </row>
    <row r="1405" spans="1:43" x14ac:dyDescent="0.3">
      <c r="A1405" s="1">
        <v>41877</v>
      </c>
      <c r="B1405" s="2">
        <v>-2.0000000000000001E-4</v>
      </c>
      <c r="C1405" s="2">
        <v>-8.9999999999999998E-4</v>
      </c>
      <c r="D1405" s="2">
        <v>-2.8999999999999998E-3</v>
      </c>
      <c r="E1405" s="2">
        <v>6.9999999999999999E-4</v>
      </c>
      <c r="F1405">
        <f t="shared" si="60"/>
        <v>8</v>
      </c>
      <c r="G1405">
        <f t="shared" si="61"/>
        <v>2014</v>
      </c>
      <c r="L1405" s="4">
        <f>IF(OR(F1404=1, F1404=3, F1404=4, F1404=5, F1404=6,F1404=9,F1404=10,F1404=11), B1404-C1404, IF(OR(F1404=2, F1404=7,F1404=8,F1404=12), C1404-B1404, ""))</f>
        <v>-4.7000000000000002E-3</v>
      </c>
      <c r="M1405" s="4">
        <v>-5.9104737611775753E-3</v>
      </c>
      <c r="R1405" s="4">
        <f>IF(OR(F1404=1, F1404=4, F1404=9,F1404=10,F1404=11), D1404-B1404, IF(OR(F1404=2,F1404=3,F1404=5,F1404=6, F1404=7,F1404=8,F1404=12), B1404-D1404, ""))</f>
        <v>8.6E-3</v>
      </c>
      <c r="S1405" s="4">
        <v>2.8922623200613859E-3</v>
      </c>
      <c r="X1405" s="2">
        <f>IF(OR(F1404=1, F1404=3, F1404=4, F1404=5,F1404=9,F1404=10,F1404=11), B1404-E1404, IF(OR(F1404=2, F1404=6, F1404=7,F1404=8,F1404=12), E1404-B1404, ""))</f>
        <v>3.1999999999999997E-3</v>
      </c>
      <c r="Y1405" s="4">
        <v>-5.0270342432375591E-3</v>
      </c>
      <c r="AD1405" s="4">
        <f>IF(OR(F1404=1, F1404=3, F1404=4, F1404=5,F1404=9,F1404=10,F1404=11), D1404-C1404, IF(OR(F1404=2, F1404=6, F1404=7,F1404=8,F1404=12), C1404-D1404, ""))</f>
        <v>3.8999999999999998E-3</v>
      </c>
      <c r="AE1405" s="4">
        <v>-3.0182114411161894E-3</v>
      </c>
      <c r="AJ1405" s="4">
        <f>IF(OR(F1404=1,F1404=2, F1404=3,F1404=9,F1404=11,F1404=12), C1404-E1404, IF(OR( F1404=4, F1404=5,F1404=6, F1404=7,F1404=8,F1404=10), E1404-C1404, ""))</f>
        <v>7.9000000000000008E-3</v>
      </c>
      <c r="AK1405" s="4">
        <v>8.8343951794001615E-4</v>
      </c>
      <c r="AP1405" s="4">
        <f>IF(OR(F1404=1, F1404=3,F1404=4, F1404=5,F1404=9,F1404=10,F1404=11), D1404-E1404, IF(OR(F1404=2,F1404=6, F1404=7,F1404=8,F1404=12), E1404-D1404, ""))</f>
        <v>1.18E-2</v>
      </c>
      <c r="AQ1405" s="4">
        <v>-2.1347719231761732E-3</v>
      </c>
    </row>
    <row r="1406" spans="1:43" x14ac:dyDescent="0.3">
      <c r="A1406" s="1">
        <v>41878</v>
      </c>
      <c r="B1406" s="2">
        <v>4.0000000000000001E-3</v>
      </c>
      <c r="C1406" s="2">
        <v>4.4999999999999997E-3</v>
      </c>
      <c r="D1406" s="2">
        <v>6.0000000000000001E-3</v>
      </c>
      <c r="E1406" s="2">
        <v>2.0000000000000001E-4</v>
      </c>
      <c r="F1406">
        <f t="shared" si="60"/>
        <v>8</v>
      </c>
      <c r="G1406">
        <f t="shared" si="61"/>
        <v>2014</v>
      </c>
      <c r="L1406" s="4">
        <f>IF(OR(F1405=1, F1405=3, F1405=4, F1405=5, F1405=6,F1405=9,F1405=10,F1405=11), B1405-C1405, IF(OR(F1405=2, F1405=7,F1405=8,F1405=12), C1405-B1405, ""))</f>
        <v>-6.9999999999999999E-4</v>
      </c>
      <c r="M1406" s="4">
        <v>-9.8279547972874685E-3</v>
      </c>
      <c r="R1406" s="4">
        <f>IF(OR(F1405=1, F1405=4, F1405=9,F1405=10,F1405=11), D1405-B1405, IF(OR(F1405=2,F1405=3,F1405=5,F1405=6, F1405=7,F1405=8,F1405=12), B1405-D1405, ""))</f>
        <v>2.6999999999999997E-3</v>
      </c>
      <c r="S1406" s="4">
        <v>-3.9135983685778461E-3</v>
      </c>
      <c r="X1406" s="2">
        <f>IF(OR(F1405=1, F1405=3, F1405=4, F1405=5,F1405=9,F1405=10,F1405=11), B1405-E1405, IF(OR(F1405=2, F1405=6, F1405=7,F1405=8,F1405=12), E1405-B1405, ""))</f>
        <v>8.9999999999999998E-4</v>
      </c>
      <c r="Y1406" s="4">
        <v>-8.0496459536117046E-3</v>
      </c>
      <c r="AD1406" s="4">
        <f>IF(OR(F1405=1, F1405=3, F1405=4, F1405=5,F1405=9,F1405=10,F1405=11), D1405-C1405, IF(OR(F1405=2, F1405=6, F1405=7,F1405=8,F1405=12), C1405-D1405, ""))</f>
        <v>2E-3</v>
      </c>
      <c r="AE1406" s="4">
        <v>-1.3741553165865315E-2</v>
      </c>
      <c r="AJ1406" s="4">
        <f>IF(OR(F1405=1,F1405=2, F1405=3,F1405=9,F1405=11,F1405=12), C1405-E1405, IF(OR( F1405=4, F1405=5,F1405=6, F1405=7,F1405=8,F1405=10), E1405-C1405, ""))</f>
        <v>1.5999999999999999E-3</v>
      </c>
      <c r="AK1406" s="4">
        <v>1.7783088436757648E-3</v>
      </c>
      <c r="AP1406" s="4">
        <f>IF(OR(F1405=1, F1405=3,F1405=4, F1405=5,F1405=9,F1405=10,F1405=11), D1405-E1405, IF(OR(F1405=2,F1405=6, F1405=7,F1405=8,F1405=12), E1405-D1405, ""))</f>
        <v>3.5999999999999999E-3</v>
      </c>
      <c r="AQ1406" s="4">
        <v>-1.1963244322189551E-2</v>
      </c>
    </row>
    <row r="1407" spans="1:43" x14ac:dyDescent="0.3">
      <c r="A1407" s="1">
        <v>41879</v>
      </c>
      <c r="B1407" s="2">
        <v>2.3E-3</v>
      </c>
      <c r="C1407" s="2">
        <v>2.8E-3</v>
      </c>
      <c r="D1407" s="2">
        <v>1.4E-3</v>
      </c>
      <c r="E1407" s="2">
        <v>4.4000000000000003E-3</v>
      </c>
      <c r="F1407">
        <f t="shared" si="60"/>
        <v>8</v>
      </c>
      <c r="G1407">
        <f t="shared" si="61"/>
        <v>2014</v>
      </c>
      <c r="L1407" s="4">
        <f>IF(OR(F1406=1, F1406=3, F1406=4, F1406=5, F1406=6,F1406=9,F1406=10,F1406=11), B1406-C1406, IF(OR(F1406=2, F1406=7,F1406=8,F1406=12), C1406-B1406, ""))</f>
        <v>4.9999999999999958E-4</v>
      </c>
      <c r="M1407" s="4">
        <v>-2.3489501486340728E-3</v>
      </c>
      <c r="R1407" s="4">
        <f>IF(OR(F1406=1, F1406=4, F1406=9,F1406=10,F1406=11), D1406-B1406, IF(OR(F1406=2,F1406=3,F1406=5,F1406=6, F1406=7,F1406=8,F1406=12), B1406-D1406, ""))</f>
        <v>-2E-3</v>
      </c>
      <c r="S1407" s="4">
        <v>-2.9273813565482386E-3</v>
      </c>
      <c r="X1407" s="2">
        <f>IF(OR(F1406=1, F1406=3, F1406=4, F1406=5,F1406=9,F1406=10,F1406=11), B1406-E1406, IF(OR(F1406=2, F1406=6, F1406=7,F1406=8,F1406=12), E1406-B1406, ""))</f>
        <v>-3.8E-3</v>
      </c>
      <c r="Y1407" s="4">
        <v>-2.8896122049913535E-3</v>
      </c>
      <c r="AD1407" s="4">
        <f>IF(OR(F1406=1, F1406=3, F1406=4, F1406=5,F1406=9,F1406=10,F1406=11), D1406-C1406, IF(OR(F1406=2, F1406=6, F1406=7,F1406=8,F1406=12), C1406-D1406, ""))</f>
        <v>-1.5000000000000005E-3</v>
      </c>
      <c r="AE1407" s="4">
        <v>-5.2763315051823113E-3</v>
      </c>
      <c r="AJ1407" s="4">
        <f>IF(OR(F1406=1,F1406=2, F1406=3,F1406=9,F1406=11,F1406=12), C1406-E1406, IF(OR( F1406=4, F1406=5,F1406=6, F1406=7,F1406=8,F1406=10), E1406-C1406, ""))</f>
        <v>-4.3E-3</v>
      </c>
      <c r="AK1407" s="4">
        <v>-5.4066205635728073E-4</v>
      </c>
      <c r="AP1407" s="4">
        <f>IF(OR(F1406=1, F1406=3,F1406=4, F1406=5,F1406=9,F1406=10,F1406=11), D1406-E1406, IF(OR(F1406=2,F1406=6, F1406=7,F1406=8,F1406=12), E1406-D1406, ""))</f>
        <v>-5.8000000000000005E-3</v>
      </c>
      <c r="AQ1407" s="4">
        <v>-5.8169935615395921E-3</v>
      </c>
    </row>
    <row r="1408" spans="1:43" x14ac:dyDescent="0.3">
      <c r="A1408" s="1">
        <v>41883</v>
      </c>
      <c r="B1408" s="2">
        <v>9.1999999999999998E-3</v>
      </c>
      <c r="C1408" s="2">
        <v>9.7000000000000003E-3</v>
      </c>
      <c r="D1408" s="2">
        <v>1.7299999999999999E-2</v>
      </c>
      <c r="E1408" s="2">
        <v>2.8999999999999998E-3</v>
      </c>
      <c r="F1408">
        <f t="shared" si="60"/>
        <v>9</v>
      </c>
      <c r="G1408">
        <f t="shared" si="61"/>
        <v>2014</v>
      </c>
      <c r="L1408" s="4">
        <f>IF(OR(F1407=1, F1407=3, F1407=4, F1407=5, F1407=6,F1407=9,F1407=10,F1407=11), B1407-C1407, IF(OR(F1407=2, F1407=7,F1407=8,F1407=12), C1407-B1407, ""))</f>
        <v>5.0000000000000001E-4</v>
      </c>
      <c r="M1408" s="4">
        <v>-3.1492753408814789E-3</v>
      </c>
      <c r="R1408" s="4">
        <f>IF(OR(F1407=1, F1407=4, F1407=9,F1407=10,F1407=11), D1407-B1407, IF(OR(F1407=2,F1407=3,F1407=5,F1407=6, F1407=7,F1407=8,F1407=12), B1407-D1407, ""))</f>
        <v>8.9999999999999998E-4</v>
      </c>
      <c r="S1408" s="4">
        <v>-1.6089142129702726E-3</v>
      </c>
      <c r="X1408" s="2">
        <f>IF(OR(F1407=1, F1407=3, F1407=4, F1407=5,F1407=9,F1407=10,F1407=11), B1407-E1407, IF(OR(F1407=2, F1407=6, F1407=7,F1407=8,F1407=12), E1407-B1407, ""))</f>
        <v>2.1000000000000003E-3</v>
      </c>
      <c r="Y1408" s="4">
        <v>-2.8443202107608849E-3</v>
      </c>
      <c r="AD1408" s="4">
        <f>IF(OR(F1407=1, F1407=3, F1407=4, F1407=5,F1407=9,F1407=10,F1407=11), D1407-C1407, IF(OR(F1407=2, F1407=6, F1407=7,F1407=8,F1407=12), C1407-D1407, ""))</f>
        <v>1.4E-3</v>
      </c>
      <c r="AE1408" s="4">
        <v>-4.7581895538517513E-3</v>
      </c>
      <c r="AJ1408" s="4">
        <f>IF(OR(F1407=1,F1407=2, F1407=3,F1407=9,F1407=11,F1407=12), C1407-E1407, IF(OR( F1407=4, F1407=5,F1407=6, F1407=7,F1407=8,F1407=10), E1407-C1407, ""))</f>
        <v>1.6000000000000003E-3</v>
      </c>
      <c r="AK1408" s="4">
        <v>3.0495513012059397E-4</v>
      </c>
      <c r="AP1408" s="4">
        <f>IF(OR(F1407=1, F1407=3,F1407=4, F1407=5,F1407=9,F1407=10,F1407=11), D1407-E1407, IF(OR(F1407=2,F1407=6, F1407=7,F1407=8,F1407=12), E1407-D1407, ""))</f>
        <v>3.0000000000000001E-3</v>
      </c>
      <c r="AQ1408" s="4">
        <v>-4.4532344237311573E-3</v>
      </c>
    </row>
    <row r="1409" spans="1:43" x14ac:dyDescent="0.3">
      <c r="A1409" s="1">
        <v>41884</v>
      </c>
      <c r="B1409" s="2">
        <v>6.8999999999999999E-3</v>
      </c>
      <c r="C1409" s="2">
        <v>7.1000000000000004E-3</v>
      </c>
      <c r="D1409" s="2">
        <v>7.4000000000000003E-3</v>
      </c>
      <c r="E1409" s="2">
        <v>8.6E-3</v>
      </c>
      <c r="F1409">
        <f t="shared" si="60"/>
        <v>9</v>
      </c>
      <c r="G1409">
        <f t="shared" si="61"/>
        <v>2014</v>
      </c>
      <c r="L1409" s="4">
        <f>IF(OR(F1408=1, F1408=3, F1408=4, F1408=5, F1408=6,F1408=9,F1408=10,F1408=11), B1408-C1408, IF(OR(F1408=2, F1408=7,F1408=8,F1408=12), C1408-B1408, ""))</f>
        <v>-5.0000000000000044E-4</v>
      </c>
      <c r="M1409" s="4">
        <v>-1.848479300124111E-3</v>
      </c>
      <c r="R1409" s="4">
        <f>IF(OR(F1408=1, F1408=4, F1408=9,F1408=10,F1408=11), D1408-B1408, IF(OR(F1408=2,F1408=3,F1408=5,F1408=6, F1408=7,F1408=8,F1408=12), B1408-D1408, ""))</f>
        <v>8.0999999999999996E-3</v>
      </c>
      <c r="S1409" s="4">
        <v>-3.5762175502648359E-3</v>
      </c>
      <c r="X1409" s="2">
        <f>IF(OR(F1408=1, F1408=3, F1408=4, F1408=5,F1408=9,F1408=10,F1408=11), B1408-E1408, IF(OR(F1408=2, F1408=6, F1408=7,F1408=8,F1408=12), E1408-B1408, ""))</f>
        <v>6.3E-3</v>
      </c>
      <c r="Y1409" s="4">
        <v>-3.8181522452695685E-3</v>
      </c>
      <c r="AD1409" s="4">
        <f>IF(OR(F1408=1, F1408=3, F1408=4, F1408=5,F1408=9,F1408=10,F1408=11), D1408-C1408, IF(OR(F1408=2, F1408=6, F1408=7,F1408=8,F1408=12), C1408-D1408, ""))</f>
        <v>7.5999999999999991E-3</v>
      </c>
      <c r="AE1409" s="4">
        <v>-5.4246968503889464E-3</v>
      </c>
      <c r="AJ1409" s="4">
        <f>IF(OR(F1408=1,F1408=2, F1408=3,F1408=9,F1408=11,F1408=12), C1408-E1408, IF(OR( F1408=4, F1408=5,F1408=6, F1408=7,F1408=8,F1408=10), E1408-C1408, ""))</f>
        <v>6.8000000000000005E-3</v>
      </c>
      <c r="AK1409" s="4">
        <v>-1.9696729451454576E-3</v>
      </c>
      <c r="AP1409" s="4">
        <f>IF(OR(F1408=1, F1408=3,F1408=4, F1408=5,F1408=9,F1408=10,F1408=11), D1408-E1408, IF(OR(F1408=2,F1408=6, F1408=7,F1408=8,F1408=12), E1408-D1408, ""))</f>
        <v>1.44E-2</v>
      </c>
      <c r="AQ1409" s="4">
        <v>-7.3943697955344044E-3</v>
      </c>
    </row>
    <row r="1410" spans="1:43" x14ac:dyDescent="0.3">
      <c r="A1410" s="1">
        <v>41885</v>
      </c>
      <c r="B1410" s="2">
        <v>3.8999999999999998E-3</v>
      </c>
      <c r="C1410" s="2">
        <v>-2.3E-3</v>
      </c>
      <c r="D1410" s="2">
        <v>-1.2999999999999999E-3</v>
      </c>
      <c r="E1410" s="2">
        <v>5.7000000000000002E-3</v>
      </c>
      <c r="F1410">
        <f t="shared" si="60"/>
        <v>9</v>
      </c>
      <c r="G1410">
        <f t="shared" si="61"/>
        <v>2014</v>
      </c>
      <c r="L1410" s="4">
        <f>IF(OR(F1409=1, F1409=3, F1409=4, F1409=5, F1409=6,F1409=9,F1409=10,F1409=11), B1409-C1409, IF(OR(F1409=2, F1409=7,F1409=8,F1409=12), C1409-B1409, ""))</f>
        <v>-2.0000000000000052E-4</v>
      </c>
      <c r="M1410" s="4">
        <v>-1.4763972278145882E-2</v>
      </c>
      <c r="R1410" s="4">
        <f>IF(OR(F1409=1, F1409=4, F1409=9,F1409=10,F1409=11), D1409-B1409, IF(OR(F1409=2,F1409=3,F1409=5,F1409=6, F1409=7,F1409=8,F1409=12), B1409-D1409, ""))</f>
        <v>5.0000000000000044E-4</v>
      </c>
      <c r="S1410" s="4">
        <v>-2.7488474589660652E-3</v>
      </c>
      <c r="X1410" s="2">
        <f>IF(OR(F1409=1, F1409=3, F1409=4, F1409=5,F1409=9,F1409=10,F1409=11), B1409-E1409, IF(OR(F1409=2, F1409=6, F1409=7,F1409=8,F1409=12), E1409-B1409, ""))</f>
        <v>-1.7000000000000001E-3</v>
      </c>
      <c r="Y1410" s="4">
        <v>-1.3772579732451877E-2</v>
      </c>
      <c r="AD1410" s="4">
        <f>IF(OR(F1409=1, F1409=3, F1409=4, F1409=5,F1409=9,F1409=10,F1409=11), D1409-C1409, IF(OR(F1409=2, F1409=6, F1409=7,F1409=8,F1409=12), C1409-D1409, ""))</f>
        <v>2.9999999999999992E-4</v>
      </c>
      <c r="AE1410" s="4">
        <v>-1.7512819737111947E-2</v>
      </c>
      <c r="AJ1410" s="4">
        <f>IF(OR(F1409=1,F1409=2, F1409=3,F1409=9,F1409=11,F1409=12), C1409-E1409, IF(OR( F1409=4, F1409=5,F1409=6, F1409=7,F1409=8,F1409=10), E1409-C1409, ""))</f>
        <v>-1.4999999999999996E-3</v>
      </c>
      <c r="AK1410" s="4">
        <v>9.9139254569400367E-4</v>
      </c>
      <c r="AP1410" s="4">
        <f>IF(OR(F1409=1, F1409=3,F1409=4, F1409=5,F1409=9,F1409=10,F1409=11), D1409-E1409, IF(OR(F1409=2,F1409=6, F1409=7,F1409=8,F1409=12), E1409-D1409, ""))</f>
        <v>-1.1999999999999997E-3</v>
      </c>
      <c r="AQ1410" s="4">
        <v>-1.6521427191417942E-2</v>
      </c>
    </row>
    <row r="1411" spans="1:43" x14ac:dyDescent="0.3">
      <c r="A1411" s="1">
        <v>41886</v>
      </c>
      <c r="B1411" s="2">
        <v>-2.3E-3</v>
      </c>
      <c r="C1411" s="2">
        <v>-1E-4</v>
      </c>
      <c r="D1411" s="2">
        <v>-4.7000000000000002E-3</v>
      </c>
      <c r="E1411" s="2">
        <v>4.4999999999999997E-3</v>
      </c>
      <c r="F1411">
        <f t="shared" ref="F1411:F1474" si="62">MONTH(A:A)</f>
        <v>9</v>
      </c>
      <c r="G1411">
        <f t="shared" ref="G1411:G1474" si="63">YEAR(A:A)</f>
        <v>2014</v>
      </c>
      <c r="L1411" s="4">
        <f>IF(OR(F1410=1, F1410=3, F1410=4, F1410=5, F1410=6,F1410=9,F1410=10,F1410=11), B1410-C1410, IF(OR(F1410=2, F1410=7,F1410=8,F1410=12), C1410-B1410, ""))</f>
        <v>6.1999999999999998E-3</v>
      </c>
      <c r="M1411" s="4">
        <v>-7.8494888301771475E-3</v>
      </c>
      <c r="R1411" s="4">
        <f>IF(OR(F1410=1, F1410=4, F1410=9,F1410=10,F1410=11), D1410-B1410, IF(OR(F1410=2,F1410=3,F1410=5,F1410=6, F1410=7,F1410=8,F1410=12), B1410-D1410, ""))</f>
        <v>-5.1999999999999998E-3</v>
      </c>
      <c r="S1411" s="4">
        <v>1.611032829392939E-3</v>
      </c>
      <c r="X1411" s="2">
        <f>IF(OR(F1410=1, F1410=3, F1410=4, F1410=5,F1410=9,F1410=10,F1410=11), B1410-E1410, IF(OR(F1410=2, F1410=6, F1410=7,F1410=8,F1410=12), E1410-B1410, ""))</f>
        <v>-1.8000000000000004E-3</v>
      </c>
      <c r="Y1411" s="4">
        <v>-9.5892186235511795E-3</v>
      </c>
      <c r="AD1411" s="4">
        <f>IF(OR(F1410=1, F1410=3, F1410=4, F1410=5,F1410=9,F1410=10,F1410=11), D1410-C1410, IF(OR(F1410=2, F1410=6, F1410=7,F1410=8,F1410=12), C1410-D1410, ""))</f>
        <v>1E-3</v>
      </c>
      <c r="AE1411" s="4">
        <v>-6.2384560007842076E-3</v>
      </c>
      <c r="AJ1411" s="4">
        <f>IF(OR(F1410=1,F1410=2, F1410=3,F1410=9,F1410=11,F1410=12), C1410-E1410, IF(OR( F1410=4, F1410=5,F1410=6, F1410=7,F1410=8,F1410=10), E1410-C1410, ""))</f>
        <v>-8.0000000000000002E-3</v>
      </c>
      <c r="AK1411" s="4">
        <v>-1.739729793374032E-3</v>
      </c>
      <c r="AP1411" s="4">
        <f>IF(OR(F1410=1, F1410=3,F1410=4, F1410=5,F1410=9,F1410=10,F1410=11), D1410-E1410, IF(OR(F1410=2,F1410=6, F1410=7,F1410=8,F1410=12), E1410-D1410, ""))</f>
        <v>-7.0000000000000001E-3</v>
      </c>
      <c r="AQ1411" s="4">
        <v>-7.9781857941582397E-3</v>
      </c>
    </row>
    <row r="1412" spans="1:43" x14ac:dyDescent="0.3">
      <c r="A1412" s="1">
        <v>41887</v>
      </c>
      <c r="B1412" s="2">
        <v>-1.1000000000000001E-3</v>
      </c>
      <c r="C1412" s="2">
        <v>-6.7000000000000002E-3</v>
      </c>
      <c r="D1412" s="2">
        <v>-3.2000000000000002E-3</v>
      </c>
      <c r="E1412" s="2">
        <v>-2E-3</v>
      </c>
      <c r="F1412">
        <f t="shared" si="62"/>
        <v>9</v>
      </c>
      <c r="G1412">
        <f t="shared" si="63"/>
        <v>2014</v>
      </c>
      <c r="L1412" s="4">
        <f>IF(OR(F1411=1, F1411=3, F1411=4, F1411=5, F1411=6,F1411=9,F1411=10,F1411=11), B1411-C1411, IF(OR(F1411=2, F1411=7,F1411=8,F1411=12), C1411-B1411, ""))</f>
        <v>-2.2000000000000001E-3</v>
      </c>
      <c r="M1412" s="4">
        <v>-1.4278992375854245E-3</v>
      </c>
      <c r="R1412" s="4">
        <f>IF(OR(F1411=1, F1411=4, F1411=9,F1411=10,F1411=11), D1411-B1411, IF(OR(F1411=2,F1411=3,F1411=5,F1411=6, F1411=7,F1411=8,F1411=12), B1411-D1411, ""))</f>
        <v>-2.4000000000000002E-3</v>
      </c>
      <c r="S1412" s="4">
        <v>7.1233187694948381E-4</v>
      </c>
      <c r="X1412" s="2">
        <f>IF(OR(F1411=1, F1411=3, F1411=4, F1411=5,F1411=9,F1411=10,F1411=11), B1411-E1411, IF(OR(F1411=2, F1411=6, F1411=7,F1411=8,F1411=12), E1411-B1411, ""))</f>
        <v>-6.7999999999999996E-3</v>
      </c>
      <c r="Y1412" s="4">
        <v>-4.6667321275028334E-4</v>
      </c>
      <c r="AD1412" s="4">
        <f>IF(OR(F1411=1, F1411=3, F1411=4, F1411=5,F1411=9,F1411=10,F1411=11), D1411-C1411, IF(OR(F1411=2, F1411=6, F1411=7,F1411=8,F1411=12), C1411-D1411, ""))</f>
        <v>-4.5999999999999999E-3</v>
      </c>
      <c r="AE1412" s="4">
        <v>-7.1556736063594056E-4</v>
      </c>
      <c r="AJ1412" s="4">
        <f>IF(OR(F1411=1,F1411=2, F1411=3,F1411=9,F1411=11,F1411=12), C1411-E1411, IF(OR( F1411=4, F1411=5,F1411=6, F1411=7,F1411=8,F1411=10), E1411-C1411, ""))</f>
        <v>-4.5999999999999999E-3</v>
      </c>
      <c r="AK1412" s="4">
        <v>9.6122602483514103E-4</v>
      </c>
      <c r="AP1412" s="4">
        <f>IF(OR(F1411=1, F1411=3,F1411=4, F1411=5,F1411=9,F1411=10,F1411=11), D1411-E1411, IF(OR(F1411=2,F1411=6, F1411=7,F1411=8,F1411=12), E1411-D1411, ""))</f>
        <v>-9.1999999999999998E-3</v>
      </c>
      <c r="AQ1412" s="4">
        <v>2.4565866419920052E-4</v>
      </c>
    </row>
    <row r="1413" spans="1:43" x14ac:dyDescent="0.3">
      <c r="A1413" s="1">
        <v>41890</v>
      </c>
      <c r="B1413" s="2">
        <v>1.0800000000000001E-2</v>
      </c>
      <c r="C1413" s="2">
        <v>9.1000000000000004E-3</v>
      </c>
      <c r="D1413" s="2">
        <v>1.4E-2</v>
      </c>
      <c r="E1413" s="2">
        <v>-2.2000000000000001E-3</v>
      </c>
      <c r="F1413">
        <f t="shared" si="62"/>
        <v>9</v>
      </c>
      <c r="G1413">
        <f t="shared" si="63"/>
        <v>2014</v>
      </c>
      <c r="L1413" s="4">
        <f>IF(OR(F1412=1, F1412=3, F1412=4, F1412=5, F1412=6,F1412=9,F1412=10,F1412=11), B1412-C1412, IF(OR(F1412=2, F1412=7,F1412=8,F1412=12), C1412-B1412, ""))</f>
        <v>5.5999999999999999E-3</v>
      </c>
      <c r="M1413" s="4">
        <v>-1.496395482485325E-2</v>
      </c>
      <c r="R1413" s="4">
        <f>IF(OR(F1412=1, F1412=4, F1412=9,F1412=10,F1412=11), D1412-B1412, IF(OR(F1412=2,F1412=3,F1412=5,F1412=6, F1412=7,F1412=8,F1412=12), B1412-D1412, ""))</f>
        <v>-2.1000000000000003E-3</v>
      </c>
      <c r="S1413" s="4">
        <v>2.4615035685654138E-4</v>
      </c>
      <c r="X1413" s="2">
        <f>IF(OR(F1412=1, F1412=3, F1412=4, F1412=5,F1412=9,F1412=10,F1412=11), B1412-E1412, IF(OR(F1412=2, F1412=6, F1412=7,F1412=8,F1412=12), E1412-B1412, ""))</f>
        <v>8.9999999999999998E-4</v>
      </c>
      <c r="Y1413" s="4">
        <v>-1.4572105069610503E-2</v>
      </c>
      <c r="AD1413" s="4">
        <f>IF(OR(F1412=1, F1412=3, F1412=4, F1412=5,F1412=9,F1412=10,F1412=11), D1412-C1412, IF(OR(F1412=2, F1412=6, F1412=7,F1412=8,F1412=12), C1412-D1412, ""))</f>
        <v>3.5000000000000001E-3</v>
      </c>
      <c r="AE1413" s="4">
        <v>-1.4717804467996708E-2</v>
      </c>
      <c r="AJ1413" s="4">
        <f>IF(OR(F1412=1,F1412=2, F1412=3,F1412=9,F1412=11,F1412=12), C1412-E1412, IF(OR( F1412=4, F1412=5,F1412=6, F1412=7,F1412=8,F1412=10), E1412-C1412, ""))</f>
        <v>-4.7000000000000002E-3</v>
      </c>
      <c r="AK1413" s="4">
        <v>3.9184975524274605E-4</v>
      </c>
      <c r="AP1413" s="4">
        <f>IF(OR(F1412=1, F1412=3,F1412=4, F1412=5,F1412=9,F1412=10,F1412=11), D1412-E1412, IF(OR(F1412=2,F1412=6, F1412=7,F1412=8,F1412=12), E1412-D1412, ""))</f>
        <v>-1.2000000000000001E-3</v>
      </c>
      <c r="AQ1413" s="4">
        <v>-1.4325954712753962E-2</v>
      </c>
    </row>
    <row r="1414" spans="1:43" x14ac:dyDescent="0.3">
      <c r="A1414" s="1">
        <v>41891</v>
      </c>
      <c r="B1414" s="2">
        <v>-2.5999999999999999E-3</v>
      </c>
      <c r="C1414" s="2">
        <v>-3.3E-3</v>
      </c>
      <c r="D1414" s="2">
        <v>-3.0999999999999999E-3</v>
      </c>
      <c r="E1414" s="2">
        <v>1.0800000000000001E-2</v>
      </c>
      <c r="F1414">
        <f t="shared" si="62"/>
        <v>9</v>
      </c>
      <c r="G1414">
        <f t="shared" si="63"/>
        <v>2014</v>
      </c>
      <c r="L1414" s="4">
        <f>IF(OR(F1413=1, F1413=3, F1413=4, F1413=5, F1413=6,F1413=9,F1413=10,F1413=11), B1413-C1413, IF(OR(F1413=2, F1413=7,F1413=8,F1413=12), C1413-B1413, ""))</f>
        <v>1.7000000000000001E-3</v>
      </c>
      <c r="M1414" s="4">
        <v>5.969616532948298E-3</v>
      </c>
      <c r="R1414" s="4">
        <f>IF(OR(F1413=1, F1413=4, F1413=9,F1413=10,F1413=11), D1413-B1413, IF(OR(F1413=2,F1413=3,F1413=5,F1413=6, F1413=7,F1413=8,F1413=12), B1413-D1413, ""))</f>
        <v>3.1999999999999997E-3</v>
      </c>
      <c r="S1414" s="4">
        <v>3.3721908958271093E-3</v>
      </c>
      <c r="X1414" s="2">
        <f>IF(OR(F1413=1, F1413=3, F1413=4, F1413=5,F1413=9,F1413=10,F1413=11), B1413-E1413, IF(OR(F1413=2, F1413=6, F1413=7,F1413=8,F1413=12), E1413-B1413, ""))</f>
        <v>1.3000000000000001E-2</v>
      </c>
      <c r="Y1414" s="4">
        <v>5.6918022453171261E-3</v>
      </c>
      <c r="AD1414" s="4">
        <f>IF(OR(F1413=1, F1413=3, F1413=4, F1413=5,F1413=9,F1413=10,F1413=11), D1413-C1413, IF(OR(F1413=2, F1413=6, F1413=7,F1413=8,F1413=12), C1413-D1413, ""))</f>
        <v>4.8999999999999998E-3</v>
      </c>
      <c r="AE1414" s="4">
        <v>9.3418074287754081E-3</v>
      </c>
      <c r="AJ1414" s="4">
        <f>IF(OR(F1413=1,F1413=2, F1413=3,F1413=9,F1413=11,F1413=12), C1413-E1413, IF(OR( F1413=4, F1413=5,F1413=6, F1413=7,F1413=8,F1413=10), E1413-C1413, ""))</f>
        <v>1.1300000000000001E-2</v>
      </c>
      <c r="AK1414" s="4">
        <v>-2.7781428763117184E-4</v>
      </c>
      <c r="AP1414" s="4">
        <f>IF(OR(F1413=1, F1413=3,F1413=4, F1413=5,F1413=9,F1413=10,F1413=11), D1413-E1413, IF(OR(F1413=2,F1413=6, F1413=7,F1413=8,F1413=12), E1413-D1413, ""))</f>
        <v>1.6199999999999999E-2</v>
      </c>
      <c r="AQ1414" s="4">
        <v>9.0639931411442345E-3</v>
      </c>
    </row>
    <row r="1415" spans="1:43" x14ac:dyDescent="0.3">
      <c r="A1415" s="1">
        <v>41892</v>
      </c>
      <c r="B1415" s="2">
        <v>-7.1999999999999998E-3</v>
      </c>
      <c r="C1415" s="2">
        <v>-3.3999999999999998E-3</v>
      </c>
      <c r="D1415" s="2">
        <v>-2.9999999999999997E-4</v>
      </c>
      <c r="E1415" s="2">
        <v>-2E-3</v>
      </c>
      <c r="F1415">
        <f t="shared" si="62"/>
        <v>9</v>
      </c>
      <c r="G1415">
        <f t="shared" si="63"/>
        <v>2014</v>
      </c>
      <c r="L1415" s="4">
        <f>IF(OR(F1414=1, F1414=3, F1414=4, F1414=5, F1414=6,F1414=9,F1414=10,F1414=11), B1414-C1414, IF(OR(F1414=2, F1414=7,F1414=8,F1414=12), C1414-B1414, ""))</f>
        <v>7.000000000000001E-4</v>
      </c>
      <c r="M1415" s="4">
        <v>1.0014393822081582E-3</v>
      </c>
      <c r="R1415" s="4">
        <f>IF(OR(F1414=1, F1414=4, F1414=9,F1414=10,F1414=11), D1414-B1414, IF(OR(F1414=2,F1414=3,F1414=5,F1414=6, F1414=7,F1414=8,F1414=12), B1414-D1414, ""))</f>
        <v>-5.0000000000000001E-4</v>
      </c>
      <c r="S1415" s="4">
        <v>-3.3805889465518798E-3</v>
      </c>
      <c r="X1415" s="2">
        <f>IF(OR(F1414=1, F1414=3, F1414=4, F1414=5,F1414=9,F1414=10,F1414=11), B1414-E1414, IF(OR(F1414=2, F1414=6, F1414=7,F1414=8,F1414=12), E1414-B1414, ""))</f>
        <v>-1.34E-2</v>
      </c>
      <c r="Y1415" s="4">
        <v>1.5628006800625233E-3</v>
      </c>
      <c r="AD1415" s="4">
        <f>IF(OR(F1414=1, F1414=3, F1414=4, F1414=5,F1414=9,F1414=10,F1414=11), D1414-C1414, IF(OR(F1414=2, F1414=6, F1414=7,F1414=8,F1414=12), C1414-D1414, ""))</f>
        <v>2.0000000000000009E-4</v>
      </c>
      <c r="AE1415" s="4">
        <v>-2.3791495643437216E-3</v>
      </c>
      <c r="AJ1415" s="4">
        <f>IF(OR(F1414=1,F1414=2, F1414=3,F1414=9,F1414=11,F1414=12), C1414-E1414, IF(OR( F1414=4, F1414=5,F1414=6, F1414=7,F1414=8,F1414=10), E1414-C1414, ""))</f>
        <v>-1.4100000000000001E-2</v>
      </c>
      <c r="AK1415" s="4">
        <v>5.6136129785436511E-4</v>
      </c>
      <c r="AP1415" s="4">
        <f>IF(OR(F1414=1, F1414=3,F1414=4, F1414=5,F1414=9,F1414=10,F1414=11), D1414-E1414, IF(OR(F1414=2,F1414=6, F1414=7,F1414=8,F1414=12), E1414-D1414, ""))</f>
        <v>-1.3900000000000001E-2</v>
      </c>
      <c r="AQ1415" s="4">
        <v>-1.8177882664893565E-3</v>
      </c>
    </row>
    <row r="1416" spans="1:43" x14ac:dyDescent="0.3">
      <c r="A1416" s="1">
        <v>41893</v>
      </c>
      <c r="B1416" s="2">
        <v>-1E-3</v>
      </c>
      <c r="C1416" s="2">
        <v>3.5999999999999999E-3</v>
      </c>
      <c r="D1416" s="2">
        <v>3.2000000000000002E-3</v>
      </c>
      <c r="E1416" s="2">
        <v>-7.6E-3</v>
      </c>
      <c r="F1416">
        <f t="shared" si="62"/>
        <v>9</v>
      </c>
      <c r="G1416">
        <f t="shared" si="63"/>
        <v>2014</v>
      </c>
      <c r="L1416" s="4">
        <f>IF(OR(F1415=1, F1415=3, F1415=4, F1415=5, F1415=6,F1415=9,F1415=10,F1415=11), B1415-C1415, IF(OR(F1415=2, F1415=7,F1415=8,F1415=12), C1415-B1415, ""))</f>
        <v>-3.8E-3</v>
      </c>
      <c r="M1416" s="4">
        <v>-4.7801714225318183E-3</v>
      </c>
      <c r="R1416" s="4">
        <f>IF(OR(F1415=1, F1415=4, F1415=9,F1415=10,F1415=11), D1415-B1415, IF(OR(F1415=2,F1415=3,F1415=5,F1415=6, F1415=7,F1415=8,F1415=12), B1415-D1415, ""))</f>
        <v>6.8999999999999999E-3</v>
      </c>
      <c r="S1416" s="4">
        <v>1.185514460441078E-3</v>
      </c>
      <c r="X1416" s="2">
        <f>IF(OR(F1415=1, F1415=3, F1415=4, F1415=5,F1415=9,F1415=10,F1415=11), B1415-E1415, IF(OR(F1415=2, F1415=6, F1415=7,F1415=8,F1415=12), E1415-B1415, ""))</f>
        <v>-5.1999999999999998E-3</v>
      </c>
      <c r="Y1416" s="4">
        <v>-4.1839482169144897E-3</v>
      </c>
      <c r="AD1416" s="4">
        <f>IF(OR(F1415=1, F1415=3, F1415=4, F1415=5,F1415=9,F1415=10,F1415=11), D1415-C1415, IF(OR(F1415=2, F1415=6, F1415=7,F1415=8,F1415=12), C1415-D1415, ""))</f>
        <v>3.0999999999999999E-3</v>
      </c>
      <c r="AE1416" s="4">
        <v>-3.5946569620907403E-3</v>
      </c>
      <c r="AJ1416" s="4">
        <f>IF(OR(F1415=1,F1415=2, F1415=3,F1415=9,F1415=11,F1415=12), C1415-E1415, IF(OR( F1415=4, F1415=5,F1415=6, F1415=7,F1415=8,F1415=10), E1415-C1415, ""))</f>
        <v>-1.3999999999999998E-3</v>
      </c>
      <c r="AK1416" s="4">
        <v>5.9622320561732861E-4</v>
      </c>
      <c r="AP1416" s="4">
        <f>IF(OR(F1415=1, F1415=3,F1415=4, F1415=5,F1415=9,F1415=10,F1415=11), D1415-E1415, IF(OR(F1415=2,F1415=6, F1415=7,F1415=8,F1415=12), E1415-D1415, ""))</f>
        <v>1.7000000000000001E-3</v>
      </c>
      <c r="AQ1416" s="4">
        <v>-2.9984337564734117E-3</v>
      </c>
    </row>
    <row r="1417" spans="1:43" x14ac:dyDescent="0.3">
      <c r="A1417" s="1">
        <v>41894</v>
      </c>
      <c r="B1417" s="2">
        <v>2.3999999999999998E-3</v>
      </c>
      <c r="C1417" s="2">
        <v>3.8E-3</v>
      </c>
      <c r="D1417" s="2">
        <v>3.0999999999999999E-3</v>
      </c>
      <c r="E1417" s="2">
        <v>-2.3E-3</v>
      </c>
      <c r="F1417">
        <f t="shared" si="62"/>
        <v>9</v>
      </c>
      <c r="G1417">
        <f t="shared" si="63"/>
        <v>2014</v>
      </c>
      <c r="L1417" s="4">
        <f>IF(OR(F1416=1, F1416=3, F1416=4, F1416=5, F1416=6,F1416=9,F1416=10,F1416=11), B1416-C1416, IF(OR(F1416=2, F1416=7,F1416=8,F1416=12), C1416-B1416, ""))</f>
        <v>-4.5999999999999999E-3</v>
      </c>
      <c r="M1417" s="4">
        <v>-1.1528475351383507E-2</v>
      </c>
      <c r="R1417" s="4">
        <f>IF(OR(F1416=1, F1416=4, F1416=9,F1416=10,F1416=11), D1416-B1416, IF(OR(F1416=2,F1416=3,F1416=5,F1416=6, F1416=7,F1416=8,F1416=12), B1416-D1416, ""))</f>
        <v>4.2000000000000006E-3</v>
      </c>
      <c r="S1417" s="4">
        <v>-4.6458121322553309E-4</v>
      </c>
      <c r="X1417" s="2">
        <f>IF(OR(F1416=1, F1416=3, F1416=4, F1416=5,F1416=9,F1416=10,F1416=11), B1416-E1416, IF(OR(F1416=2, F1416=6, F1416=7,F1416=8,F1416=12), E1416-B1416, ""))</f>
        <v>6.6E-3</v>
      </c>
      <c r="Y1417" s="4">
        <v>-9.0582418795104331E-3</v>
      </c>
      <c r="AD1417" s="4">
        <f>IF(OR(F1416=1, F1416=3, F1416=4, F1416=5,F1416=9,F1416=10,F1416=11), D1416-C1416, IF(OR(F1416=2, F1416=6, F1416=7,F1416=8,F1416=12), C1416-D1416, ""))</f>
        <v>-3.9999999999999975E-4</v>
      </c>
      <c r="AE1417" s="4">
        <v>-1.199305656460904E-2</v>
      </c>
      <c r="AJ1417" s="4">
        <f>IF(OR(F1416=1,F1416=2, F1416=3,F1416=9,F1416=11,F1416=12), C1416-E1416, IF(OR( F1416=4, F1416=5,F1416=6, F1416=7,F1416=8,F1416=10), E1416-C1416, ""))</f>
        <v>1.12E-2</v>
      </c>
      <c r="AK1417" s="4">
        <v>2.4702334718730732E-3</v>
      </c>
      <c r="AP1417" s="4">
        <f>IF(OR(F1416=1, F1416=3,F1416=4, F1416=5,F1416=9,F1416=10,F1416=11), D1416-E1416, IF(OR(F1416=2,F1416=6, F1416=7,F1416=8,F1416=12), E1416-D1416, ""))</f>
        <v>1.0800000000000001E-2</v>
      </c>
      <c r="AQ1417" s="4">
        <v>-9.5228230927359662E-3</v>
      </c>
    </row>
    <row r="1418" spans="1:43" x14ac:dyDescent="0.3">
      <c r="A1418" s="1">
        <v>41897</v>
      </c>
      <c r="B1418" s="2">
        <v>-7.7999999999999996E-3</v>
      </c>
      <c r="C1418" s="2">
        <v>-6.1999999999999998E-3</v>
      </c>
      <c r="D1418" s="2">
        <v>-5.3E-3</v>
      </c>
      <c r="E1418" s="2">
        <v>2.3999999999999998E-3</v>
      </c>
      <c r="F1418">
        <f t="shared" si="62"/>
        <v>9</v>
      </c>
      <c r="G1418">
        <f t="shared" si="63"/>
        <v>2014</v>
      </c>
      <c r="L1418" s="4">
        <f>IF(OR(F1417=1, F1417=3, F1417=4, F1417=5, F1417=6,F1417=9,F1417=10,F1417=11), B1417-C1417, IF(OR(F1417=2, F1417=7,F1417=8,F1417=12), C1417-B1417, ""))</f>
        <v>-1.4000000000000002E-3</v>
      </c>
      <c r="M1418" s="4">
        <v>1.2472239210599284E-3</v>
      </c>
      <c r="R1418" s="4">
        <f>IF(OR(F1417=1, F1417=4, F1417=9,F1417=10,F1417=11), D1417-B1417, IF(OR(F1417=2,F1417=3,F1417=5,F1417=6, F1417=7,F1417=8,F1417=12), B1417-D1417, ""))</f>
        <v>7.000000000000001E-4</v>
      </c>
      <c r="S1418" s="4">
        <v>-9.2856309775372313E-3</v>
      </c>
      <c r="X1418" s="2">
        <f>IF(OR(F1417=1, F1417=3, F1417=4, F1417=5,F1417=9,F1417=10,F1417=11), B1417-E1417, IF(OR(F1417=2, F1417=6, F1417=7,F1417=8,F1417=12), E1417-B1417, ""))</f>
        <v>4.6999999999999993E-3</v>
      </c>
      <c r="Y1418" s="4">
        <v>2.9914905161070038E-5</v>
      </c>
      <c r="AD1418" s="4">
        <f>IF(OR(F1417=1, F1417=3, F1417=4, F1417=5,F1417=9,F1417=10,F1417=11), D1417-C1417, IF(OR(F1417=2, F1417=6, F1417=7,F1417=8,F1417=12), C1417-D1417, ""))</f>
        <v>-7.000000000000001E-4</v>
      </c>
      <c r="AE1418" s="4">
        <v>-8.0384070564773029E-3</v>
      </c>
      <c r="AJ1418" s="4">
        <f>IF(OR(F1417=1,F1417=2, F1417=3,F1417=9,F1417=11,F1417=12), C1417-E1417, IF(OR( F1417=4, F1417=5,F1417=6, F1417=7,F1417=8,F1417=10), E1417-C1417, ""))</f>
        <v>6.0999999999999995E-3</v>
      </c>
      <c r="AK1418" s="4">
        <v>-1.2173090158988584E-3</v>
      </c>
      <c r="AP1418" s="4">
        <f>IF(OR(F1417=1, F1417=3,F1417=4, F1417=5,F1417=9,F1417=10,F1417=11), D1417-E1417, IF(OR(F1417=2,F1417=6, F1417=7,F1417=8,F1417=12), E1417-D1417, ""))</f>
        <v>5.4000000000000003E-3</v>
      </c>
      <c r="AQ1418" s="4">
        <v>-9.2557160723761613E-3</v>
      </c>
    </row>
    <row r="1419" spans="1:43" x14ac:dyDescent="0.3">
      <c r="A1419" s="1">
        <v>41898</v>
      </c>
      <c r="B1419" s="2">
        <v>-1.3599999999999999E-2</v>
      </c>
      <c r="C1419" s="2">
        <v>-2.07E-2</v>
      </c>
      <c r="D1419" s="2">
        <v>-0.02</v>
      </c>
      <c r="E1419" s="2">
        <v>-8.9999999999999993E-3</v>
      </c>
      <c r="F1419">
        <f t="shared" si="62"/>
        <v>9</v>
      </c>
      <c r="G1419">
        <f t="shared" si="63"/>
        <v>2014</v>
      </c>
      <c r="L1419" s="4">
        <f>IF(OR(F1418=1, F1418=3, F1418=4, F1418=5, F1418=6,F1418=9,F1418=10,F1418=11), B1418-C1418, IF(OR(F1418=2, F1418=7,F1418=8,F1418=12), C1418-B1418, ""))</f>
        <v>-1.5999999999999999E-3</v>
      </c>
      <c r="M1419" s="4">
        <v>-2.1745690791222343E-3</v>
      </c>
      <c r="R1419" s="4">
        <f>IF(OR(F1418=1, F1418=4, F1418=9,F1418=10,F1418=11), D1418-B1418, IF(OR(F1418=2,F1418=3,F1418=5,F1418=6, F1418=7,F1418=8,F1418=12), B1418-D1418, ""))</f>
        <v>2.4999999999999996E-3</v>
      </c>
      <c r="S1419" s="4">
        <v>1.3076156588566479E-4</v>
      </c>
      <c r="X1419" s="2">
        <f>IF(OR(F1418=1, F1418=3, F1418=4, F1418=5,F1418=9,F1418=10,F1418=11), B1418-E1418, IF(OR(F1418=2, F1418=6, F1418=7,F1418=8,F1418=12), E1418-B1418, ""))</f>
        <v>-1.0199999999999999E-2</v>
      </c>
      <c r="Y1419" s="4">
        <v>-2.8982533957427458E-3</v>
      </c>
      <c r="AD1419" s="4">
        <f>IF(OR(F1418=1, F1418=3, F1418=4, F1418=5,F1418=9,F1418=10,F1418=11), D1418-C1418, IF(OR(F1418=2, F1418=6, F1418=7,F1418=8,F1418=12), C1418-D1418, ""))</f>
        <v>8.9999999999999976E-4</v>
      </c>
      <c r="AE1419" s="4">
        <v>-2.0438075132365695E-3</v>
      </c>
      <c r="AJ1419" s="4">
        <f>IF(OR(F1418=1,F1418=2, F1418=3,F1418=9,F1418=11,F1418=12), C1418-E1418, IF(OR( F1418=4, F1418=5,F1418=6, F1418=7,F1418=8,F1418=10), E1418-C1418, ""))</f>
        <v>-8.6E-3</v>
      </c>
      <c r="AK1419" s="4">
        <v>-7.2368431662051154E-4</v>
      </c>
      <c r="AP1419" s="4">
        <f>IF(OR(F1418=1, F1418=3,F1418=4, F1418=5,F1418=9,F1418=10,F1418=11), D1418-E1418, IF(OR(F1418=2,F1418=6, F1418=7,F1418=8,F1418=12), E1418-D1418, ""))</f>
        <v>-7.7000000000000002E-3</v>
      </c>
      <c r="AQ1419" s="4">
        <v>-2.767491829857081E-3</v>
      </c>
    </row>
    <row r="1420" spans="1:43" x14ac:dyDescent="0.3">
      <c r="A1420" s="1">
        <v>41899</v>
      </c>
      <c r="B1420" s="2">
        <v>5.4000000000000003E-3</v>
      </c>
      <c r="C1420" s="2">
        <v>-2.0000000000000001E-4</v>
      </c>
      <c r="D1420" s="2">
        <v>-2.9999999999999997E-4</v>
      </c>
      <c r="E1420" s="2">
        <v>-1.21E-2</v>
      </c>
      <c r="F1420">
        <f t="shared" si="62"/>
        <v>9</v>
      </c>
      <c r="G1420">
        <f t="shared" si="63"/>
        <v>2014</v>
      </c>
      <c r="L1420" s="4">
        <f>IF(OR(F1419=1, F1419=3, F1419=4, F1419=5, F1419=6,F1419=9,F1419=10,F1419=11), B1419-C1419, IF(OR(F1419=2, F1419=7,F1419=8,F1419=12), C1419-B1419, ""))</f>
        <v>7.1000000000000004E-3</v>
      </c>
      <c r="M1420" s="4">
        <v>3.0718623572697961E-3</v>
      </c>
      <c r="R1420" s="4">
        <f>IF(OR(F1419=1, F1419=4, F1419=9,F1419=10,F1419=11), D1419-B1419, IF(OR(F1419=2,F1419=3,F1419=5,F1419=6, F1419=7,F1419=8,F1419=12), B1419-D1419, ""))</f>
        <v>-6.4000000000000012E-3</v>
      </c>
      <c r="S1420" s="4">
        <v>7.4649949765189199E-4</v>
      </c>
      <c r="X1420" s="2">
        <f>IF(OR(F1419=1, F1419=3, F1419=4, F1419=5,F1419=9,F1419=10,F1419=11), B1419-E1419, IF(OR(F1419=2, F1419=6, F1419=7,F1419=8,F1419=12), E1419-B1419, ""))</f>
        <v>-4.5999999999999999E-3</v>
      </c>
      <c r="Y1420" s="4">
        <v>2.8574168006620282E-3</v>
      </c>
      <c r="AD1420" s="4">
        <f>IF(OR(F1419=1, F1419=3, F1419=4, F1419=5,F1419=9,F1419=10,F1419=11), D1419-C1419, IF(OR(F1419=2, F1419=6, F1419=7,F1419=8,F1419=12), C1419-D1419, ""))</f>
        <v>6.9999999999999923E-4</v>
      </c>
      <c r="AE1420" s="4">
        <v>3.8183618549216883E-3</v>
      </c>
      <c r="AJ1420" s="4">
        <f>IF(OR(F1419=1,F1419=2, F1419=3,F1419=9,F1419=11,F1419=12), C1419-E1419, IF(OR( F1419=4, F1419=5,F1419=6, F1419=7,F1419=8,F1419=10), E1419-C1419, ""))</f>
        <v>-1.17E-2</v>
      </c>
      <c r="AK1420" s="4">
        <v>-2.1444555660776808E-4</v>
      </c>
      <c r="AP1420" s="4">
        <f>IF(OR(F1419=1, F1419=3,F1419=4, F1419=5,F1419=9,F1419=10,F1419=11), D1419-E1419, IF(OR(F1419=2,F1419=6, F1419=7,F1419=8,F1419=12), E1419-D1419, ""))</f>
        <v>-1.1000000000000001E-2</v>
      </c>
      <c r="AQ1420" s="4">
        <v>3.60391629831392E-3</v>
      </c>
    </row>
    <row r="1421" spans="1:43" x14ac:dyDescent="0.3">
      <c r="A1421" s="1">
        <v>41900</v>
      </c>
      <c r="B1421" s="2">
        <v>1.7500000000000002E-2</v>
      </c>
      <c r="C1421" s="2">
        <v>2.23E-2</v>
      </c>
      <c r="D1421" s="2">
        <v>2.01E-2</v>
      </c>
      <c r="E1421" s="2">
        <v>5.1999999999999998E-3</v>
      </c>
      <c r="F1421">
        <f t="shared" si="62"/>
        <v>9</v>
      </c>
      <c r="G1421">
        <f t="shared" si="63"/>
        <v>2014</v>
      </c>
      <c r="L1421" s="4">
        <f>IF(OR(F1420=1, F1420=3, F1420=4, F1420=5, F1420=6,F1420=9,F1420=10,F1420=11), B1420-C1420, IF(OR(F1420=2, F1420=7,F1420=8,F1420=12), C1420-B1420, ""))</f>
        <v>5.5999999999999999E-3</v>
      </c>
      <c r="M1421" s="4">
        <v>5.3027022122845852E-4</v>
      </c>
      <c r="R1421" s="4">
        <f>IF(OR(F1420=1, F1420=4, F1420=9,F1420=10,F1420=11), D1420-B1420, IF(OR(F1420=2,F1420=3,F1420=5,F1420=6, F1420=7,F1420=8,F1420=12), B1420-D1420, ""))</f>
        <v>-5.7000000000000002E-3</v>
      </c>
      <c r="S1421" s="4">
        <v>-5.2926327871871473E-3</v>
      </c>
      <c r="X1421" s="2">
        <f>IF(OR(F1420=1, F1420=3, F1420=4, F1420=5,F1420=9,F1420=10,F1420=11), B1420-E1420, IF(OR(F1420=2, F1420=6, F1420=7,F1420=8,F1420=12), E1420-B1420, ""))</f>
        <v>1.7500000000000002E-2</v>
      </c>
      <c r="Y1421" s="4">
        <v>8.1359512184470476E-4</v>
      </c>
      <c r="AD1421" s="4">
        <f>IF(OR(F1420=1, F1420=3, F1420=4, F1420=5,F1420=9,F1420=10,F1420=11), D1420-C1420, IF(OR(F1420=2, F1420=6, F1420=7,F1420=8,F1420=12), C1420-D1420, ""))</f>
        <v>-9.9999999999999964E-5</v>
      </c>
      <c r="AE1421" s="4">
        <v>-4.7623625659586888E-3</v>
      </c>
      <c r="AJ1421" s="4">
        <f>IF(OR(F1420=1,F1420=2, F1420=3,F1420=9,F1420=11,F1420=12), C1420-E1420, IF(OR( F1420=4, F1420=5,F1420=6, F1420=7,F1420=8,F1420=10), E1420-C1420, ""))</f>
        <v>1.1899999999999999E-2</v>
      </c>
      <c r="AK1421" s="4">
        <v>2.8332490061624624E-4</v>
      </c>
      <c r="AP1421" s="4">
        <f>IF(OR(F1420=1, F1420=3,F1420=4, F1420=5,F1420=9,F1420=10,F1420=11), D1420-E1420, IF(OR(F1420=2,F1420=6, F1420=7,F1420=8,F1420=12), E1420-D1420, ""))</f>
        <v>1.18E-2</v>
      </c>
      <c r="AQ1421" s="4">
        <v>-4.4790376653424425E-3</v>
      </c>
    </row>
    <row r="1422" spans="1:43" x14ac:dyDescent="0.3">
      <c r="A1422" s="1">
        <v>41901</v>
      </c>
      <c r="B1422" s="2">
        <v>8.0000000000000004E-4</v>
      </c>
      <c r="C1422" s="2">
        <v>3.3999999999999998E-3</v>
      </c>
      <c r="D1422" s="2">
        <v>-2.9999999999999997E-4</v>
      </c>
      <c r="E1422" s="2">
        <v>1.8100000000000002E-2</v>
      </c>
      <c r="F1422">
        <f t="shared" si="62"/>
        <v>9</v>
      </c>
      <c r="G1422">
        <f t="shared" si="63"/>
        <v>2014</v>
      </c>
      <c r="L1422" s="4">
        <f>IF(OR(F1421=1, F1421=3, F1421=4, F1421=5, F1421=6,F1421=9,F1421=10,F1421=11), B1421-C1421, IF(OR(F1421=2, F1421=7,F1421=8,F1421=12), C1421-B1421, ""))</f>
        <v>-4.7999999999999987E-3</v>
      </c>
      <c r="M1422" s="4">
        <v>-3.5357020068261316E-3</v>
      </c>
      <c r="R1422" s="4">
        <f>IF(OR(F1421=1, F1421=4, F1421=9,F1421=10,F1421=11), D1421-B1421, IF(OR(F1421=2,F1421=3,F1421=5,F1421=6, F1421=7,F1421=8,F1421=12), B1421-D1421, ""))</f>
        <v>2.5999999999999981E-3</v>
      </c>
      <c r="S1422" s="4">
        <v>6.5781489143406507E-3</v>
      </c>
      <c r="X1422" s="2">
        <f>IF(OR(F1421=1, F1421=3, F1421=4, F1421=5,F1421=9,F1421=10,F1421=11), B1421-E1421, IF(OR(F1421=2, F1421=6, F1421=7,F1421=8,F1421=12), E1421-B1421, ""))</f>
        <v>1.2300000000000002E-2</v>
      </c>
      <c r="Y1422" s="4">
        <v>-3.7347407282516433E-3</v>
      </c>
      <c r="AD1422" s="4">
        <f>IF(OR(F1421=1, F1421=3, F1421=4, F1421=5,F1421=9,F1421=10,F1421=11), D1421-C1421, IF(OR(F1421=2, F1421=6, F1421=7,F1421=8,F1421=12), C1421-D1421, ""))</f>
        <v>-2.2000000000000006E-3</v>
      </c>
      <c r="AE1422" s="4">
        <v>3.0424469075145191E-3</v>
      </c>
      <c r="AJ1422" s="4">
        <f>IF(OR(F1421=1,F1421=2, F1421=3,F1421=9,F1421=11,F1421=12), C1421-E1421, IF(OR( F1421=4, F1421=5,F1421=6, F1421=7,F1421=8,F1421=10), E1421-C1421, ""))</f>
        <v>1.7100000000000001E-2</v>
      </c>
      <c r="AK1422" s="4">
        <v>-1.9903872142551168E-4</v>
      </c>
      <c r="AP1422" s="4">
        <f>IF(OR(F1421=1, F1421=3,F1421=4, F1421=5,F1421=9,F1421=10,F1421=11), D1421-E1421, IF(OR(F1421=2,F1421=6, F1421=7,F1421=8,F1421=12), E1421-D1421, ""))</f>
        <v>1.49E-2</v>
      </c>
      <c r="AQ1422" s="4">
        <v>2.8434081860890074E-3</v>
      </c>
    </row>
    <row r="1423" spans="1:43" x14ac:dyDescent="0.3">
      <c r="A1423" s="1">
        <v>41904</v>
      </c>
      <c r="B1423" s="2">
        <v>3.0999999999999999E-3</v>
      </c>
      <c r="C1423" s="2">
        <v>2.0999999999999999E-3</v>
      </c>
      <c r="D1423" s="2">
        <v>2.5999999999999999E-3</v>
      </c>
      <c r="E1423" s="2">
        <v>-8.0000000000000004E-4</v>
      </c>
      <c r="F1423">
        <f t="shared" si="62"/>
        <v>9</v>
      </c>
      <c r="G1423">
        <f t="shared" si="63"/>
        <v>2014</v>
      </c>
      <c r="L1423" s="4">
        <f>IF(OR(F1422=1, F1422=3, F1422=4, F1422=5, F1422=6,F1422=9,F1422=10,F1422=11), B1422-C1422, IF(OR(F1422=2, F1422=7,F1422=8,F1422=12), C1422-B1422, ""))</f>
        <v>-2.5999999999999999E-3</v>
      </c>
      <c r="M1423" s="4">
        <v>8.4184733883985972E-3</v>
      </c>
      <c r="R1423" s="4">
        <f>IF(OR(F1422=1, F1422=4, F1422=9,F1422=10,F1422=11), D1422-B1422, IF(OR(F1422=2,F1422=3,F1422=5,F1422=6, F1422=7,F1422=8,F1422=12), B1422-D1422, ""))</f>
        <v>-1.1000000000000001E-3</v>
      </c>
      <c r="S1423" s="4">
        <v>8.0949576203752371E-3</v>
      </c>
      <c r="X1423" s="2">
        <f>IF(OR(F1422=1, F1422=3, F1422=4, F1422=5,F1422=9,F1422=10,F1422=11), B1422-E1422, IF(OR(F1422=2, F1422=6, F1422=7,F1422=8,F1422=12), E1422-B1422, ""))</f>
        <v>-1.7300000000000003E-2</v>
      </c>
      <c r="Y1423" s="4">
        <v>8.6037376435163064E-3</v>
      </c>
      <c r="AD1423" s="4">
        <f>IF(OR(F1422=1, F1422=3, F1422=4, F1422=5,F1422=9,F1422=10,F1422=11), D1422-C1422, IF(OR(F1422=2, F1422=6, F1422=7,F1422=8,F1422=12), C1422-D1422, ""))</f>
        <v>-3.6999999999999997E-3</v>
      </c>
      <c r="AE1423" s="4">
        <v>1.6513431008773834E-2</v>
      </c>
      <c r="AJ1423" s="4">
        <f>IF(OR(F1422=1,F1422=2, F1422=3,F1422=9,F1422=11,F1422=12), C1422-E1422, IF(OR( F1422=4, F1422=5,F1422=6, F1422=7,F1422=8,F1422=10), E1422-C1422, ""))</f>
        <v>-1.4700000000000001E-2</v>
      </c>
      <c r="AK1423" s="4">
        <v>1.8526425511770916E-4</v>
      </c>
      <c r="AP1423" s="4">
        <f>IF(OR(F1422=1, F1422=3,F1422=4, F1422=5,F1422=9,F1422=10,F1422=11), D1422-E1422, IF(OR(F1422=2,F1422=6, F1422=7,F1422=8,F1422=12), E1422-D1422, ""))</f>
        <v>-1.8400000000000003E-2</v>
      </c>
      <c r="AQ1423" s="4">
        <v>1.6698695263891544E-2</v>
      </c>
    </row>
    <row r="1424" spans="1:43" x14ac:dyDescent="0.3">
      <c r="A1424" s="1">
        <v>41905</v>
      </c>
      <c r="B1424" s="2">
        <v>-1.5800000000000002E-2</v>
      </c>
      <c r="C1424" s="2">
        <v>-1.6199999999999999E-2</v>
      </c>
      <c r="D1424" s="2">
        <v>-1.7999999999999999E-2</v>
      </c>
      <c r="E1424" s="2">
        <v>4.3E-3</v>
      </c>
      <c r="F1424">
        <f t="shared" si="62"/>
        <v>9</v>
      </c>
      <c r="G1424">
        <f t="shared" si="63"/>
        <v>2014</v>
      </c>
      <c r="L1424" s="4">
        <f>IF(OR(F1423=1, F1423=3, F1423=4, F1423=5, F1423=6,F1423=9,F1423=10,F1423=11), B1423-C1423, IF(OR(F1423=2, F1423=7,F1423=8,F1423=12), C1423-B1423, ""))</f>
        <v>1E-3</v>
      </c>
      <c r="M1424" s="4">
        <v>-2.3296309450873947E-3</v>
      </c>
      <c r="R1424" s="4">
        <f>IF(OR(F1423=1, F1423=4, F1423=9,F1423=10,F1423=11), D1423-B1423, IF(OR(F1423=2,F1423=3,F1423=5,F1423=6, F1423=7,F1423=8,F1423=12), B1423-D1423, ""))</f>
        <v>-5.0000000000000001E-4</v>
      </c>
      <c r="S1424" s="4">
        <v>-8.9446153954914655E-3</v>
      </c>
      <c r="X1424" s="2">
        <f>IF(OR(F1423=1, F1423=3, F1423=4, F1423=5,F1423=9,F1423=10,F1423=11), B1423-E1423, IF(OR(F1423=2, F1423=6, F1423=7,F1423=8,F1423=12), E1423-B1423, ""))</f>
        <v>3.8999999999999998E-3</v>
      </c>
      <c r="Y1424" s="4">
        <v>-2.5669012405487054E-3</v>
      </c>
      <c r="AD1424" s="4">
        <f>IF(OR(F1423=1, F1423=3, F1423=4, F1423=5,F1423=9,F1423=10,F1423=11), D1423-C1423, IF(OR(F1423=2, F1423=6, F1423=7,F1423=8,F1423=12), C1423-D1423, ""))</f>
        <v>5.0000000000000001E-4</v>
      </c>
      <c r="AE1424" s="4">
        <v>-1.127424634057886E-2</v>
      </c>
      <c r="AJ1424" s="4">
        <f>IF(OR(F1423=1,F1423=2, F1423=3,F1423=9,F1423=11,F1423=12), C1423-E1423, IF(OR( F1423=4, F1423=5,F1423=6, F1423=7,F1423=8,F1423=10), E1423-C1423, ""))</f>
        <v>2.8999999999999998E-3</v>
      </c>
      <c r="AK1424" s="4">
        <v>-2.3727029546131084E-4</v>
      </c>
      <c r="AP1424" s="4">
        <f>IF(OR(F1423=1, F1423=3,F1423=4, F1423=5,F1423=9,F1423=10,F1423=11), D1423-E1423, IF(OR(F1423=2,F1423=6, F1423=7,F1423=8,F1423=12), E1423-D1423, ""))</f>
        <v>3.3999999999999998E-3</v>
      </c>
      <c r="AQ1424" s="4">
        <v>-1.1511516636040171E-2</v>
      </c>
    </row>
    <row r="1425" spans="1:43" x14ac:dyDescent="0.3">
      <c r="A1425" s="1">
        <v>41906</v>
      </c>
      <c r="B1425" s="2">
        <v>-1.9E-3</v>
      </c>
      <c r="C1425" s="2">
        <v>-9.4999999999999998E-3</v>
      </c>
      <c r="D1425" s="2">
        <v>-1.0200000000000001E-2</v>
      </c>
      <c r="E1425" s="2">
        <v>-1.5800000000000002E-2</v>
      </c>
      <c r="F1425">
        <f t="shared" si="62"/>
        <v>9</v>
      </c>
      <c r="G1425">
        <f t="shared" si="63"/>
        <v>2014</v>
      </c>
      <c r="L1425" s="4">
        <f>IF(OR(F1424=1, F1424=3, F1424=4, F1424=5, F1424=6,F1424=9,F1424=10,F1424=11), B1424-C1424, IF(OR(F1424=2, F1424=7,F1424=8,F1424=12), C1424-B1424, ""))</f>
        <v>3.9999999999999758E-4</v>
      </c>
      <c r="M1425" s="4">
        <v>3.4544577651230693E-3</v>
      </c>
      <c r="R1425" s="4">
        <f>IF(OR(F1424=1, F1424=4, F1424=9,F1424=10,F1424=11), D1424-B1424, IF(OR(F1424=2,F1424=3,F1424=5,F1424=6, F1424=7,F1424=8,F1424=12), B1424-D1424, ""))</f>
        <v>-2.1999999999999971E-3</v>
      </c>
      <c r="S1425" s="4">
        <v>-3.8039868033921528E-3</v>
      </c>
      <c r="X1425" s="2">
        <f>IF(OR(F1424=1, F1424=3, F1424=4, F1424=5,F1424=9,F1424=10,F1424=11), B1424-E1424, IF(OR(F1424=2, F1424=6, F1424=7,F1424=8,F1424=12), E1424-B1424, ""))</f>
        <v>-2.01E-2</v>
      </c>
      <c r="Y1425" s="4">
        <v>3.2013852485738266E-3</v>
      </c>
      <c r="AD1425" s="4">
        <f>IF(OR(F1424=1, F1424=3, F1424=4, F1424=5,F1424=9,F1424=10,F1424=11), D1424-C1424, IF(OR(F1424=2, F1424=6, F1424=7,F1424=8,F1424=12), C1424-D1424, ""))</f>
        <v>-1.7999999999999995E-3</v>
      </c>
      <c r="AE1425" s="4">
        <v>-3.4952903826908376E-4</v>
      </c>
      <c r="AJ1425" s="4">
        <f>IF(OR(F1424=1,F1424=2, F1424=3,F1424=9,F1424=11,F1424=12), C1424-E1424, IF(OR( F1424=4, F1424=5,F1424=6, F1424=7,F1424=8,F1424=10), E1424-C1424, ""))</f>
        <v>-2.0499999999999997E-2</v>
      </c>
      <c r="AK1425" s="4">
        <v>-2.5307251654924263E-4</v>
      </c>
      <c r="AP1425" s="4">
        <f>IF(OR(F1424=1, F1424=3,F1424=4, F1424=5,F1424=9,F1424=10,F1424=11), D1424-E1424, IF(OR(F1424=2,F1424=6, F1424=7,F1424=8,F1424=12), E1424-D1424, ""))</f>
        <v>-2.23E-2</v>
      </c>
      <c r="AQ1425" s="4">
        <v>-6.026015548183264E-4</v>
      </c>
    </row>
    <row r="1426" spans="1:43" x14ac:dyDescent="0.3">
      <c r="A1426" s="1">
        <v>41907</v>
      </c>
      <c r="B1426" s="2">
        <v>-1.1299999999999999E-2</v>
      </c>
      <c r="C1426" s="2">
        <v>-2.07E-2</v>
      </c>
      <c r="D1426" s="2">
        <v>-2.8000000000000001E-2</v>
      </c>
      <c r="E1426" s="2">
        <v>-1.1999999999999999E-3</v>
      </c>
      <c r="F1426">
        <f t="shared" si="62"/>
        <v>9</v>
      </c>
      <c r="G1426">
        <f t="shared" si="63"/>
        <v>2014</v>
      </c>
      <c r="L1426" s="4">
        <f>IF(OR(F1425=1, F1425=3, F1425=4, F1425=5, F1425=6,F1425=9,F1425=10,F1425=11), B1425-C1425, IF(OR(F1425=2, F1425=7,F1425=8,F1425=12), C1425-B1425, ""))</f>
        <v>7.6E-3</v>
      </c>
      <c r="M1426" s="4">
        <v>1.4821312390778513E-2</v>
      </c>
      <c r="R1426" s="4">
        <f>IF(OR(F1425=1, F1425=4, F1425=9,F1425=10,F1425=11), D1425-B1425, IF(OR(F1425=2,F1425=3,F1425=5,F1425=6, F1425=7,F1425=8,F1425=12), B1425-D1425, ""))</f>
        <v>-8.3000000000000001E-3</v>
      </c>
      <c r="S1426" s="4">
        <v>7.1401641073086872E-3</v>
      </c>
      <c r="X1426" s="2">
        <f>IF(OR(F1425=1, F1425=3, F1425=4, F1425=5,F1425=9,F1425=10,F1425=11), B1425-E1425, IF(OR(F1425=2, F1425=6, F1425=7,F1425=8,F1425=12), E1425-B1425, ""))</f>
        <v>1.3900000000000001E-2</v>
      </c>
      <c r="Y1426" s="4">
        <v>1.3356123498921259E-2</v>
      </c>
      <c r="AD1426" s="4">
        <f>IF(OR(F1425=1, F1425=3, F1425=4, F1425=5,F1425=9,F1425=10,F1425=11), D1425-C1425, IF(OR(F1425=2, F1425=6, F1425=7,F1425=8,F1425=12), C1425-D1425, ""))</f>
        <v>-7.0000000000000097E-4</v>
      </c>
      <c r="AE1426" s="4">
        <v>2.1961476498087201E-2</v>
      </c>
      <c r="AJ1426" s="4">
        <f>IF(OR(F1425=1,F1425=2, F1425=3,F1425=9,F1425=11,F1425=12), C1425-E1425, IF(OR( F1425=4, F1425=5,F1425=6, F1425=7,F1425=8,F1425=10), E1425-C1425, ""))</f>
        <v>6.3000000000000018E-3</v>
      </c>
      <c r="AK1426" s="4">
        <v>1.4651888918572539E-3</v>
      </c>
      <c r="AP1426" s="4">
        <f>IF(OR(F1425=1, F1425=3,F1425=4, F1425=5,F1425=9,F1425=10,F1425=11), D1425-E1425, IF(OR(F1425=2,F1425=6, F1425=7,F1425=8,F1425=12), E1425-D1425, ""))</f>
        <v>5.6000000000000008E-3</v>
      </c>
      <c r="AQ1426" s="4">
        <v>2.0496287606229947E-2</v>
      </c>
    </row>
    <row r="1427" spans="1:43" x14ac:dyDescent="0.3">
      <c r="A1427" s="1">
        <v>41908</v>
      </c>
      <c r="B1427" s="2">
        <v>7.1999999999999998E-3</v>
      </c>
      <c r="C1427" s="2">
        <v>1.2200000000000001E-2</v>
      </c>
      <c r="D1427" s="2">
        <v>2.01E-2</v>
      </c>
      <c r="E1427" s="2">
        <v>-1.03E-2</v>
      </c>
      <c r="F1427">
        <f t="shared" si="62"/>
        <v>9</v>
      </c>
      <c r="G1427">
        <f t="shared" si="63"/>
        <v>2014</v>
      </c>
      <c r="L1427" s="4">
        <f>IF(OR(F1426=1, F1426=3, F1426=4, F1426=5, F1426=6,F1426=9,F1426=10,F1426=11), B1426-C1426, IF(OR(F1426=2, F1426=7,F1426=8,F1426=12), C1426-B1426, ""))</f>
        <v>9.4000000000000004E-3</v>
      </c>
      <c r="M1427" s="4">
        <v>-6.322626647837273E-3</v>
      </c>
      <c r="R1427" s="4">
        <f>IF(OR(F1426=1, F1426=4, F1426=9,F1426=10,F1426=11), D1426-B1426, IF(OR(F1426=2,F1426=3,F1426=5,F1426=6, F1426=7,F1426=8,F1426=12), B1426-D1426, ""))</f>
        <v>-1.67E-2</v>
      </c>
      <c r="S1427" s="4">
        <v>4.3716713356829256E-3</v>
      </c>
      <c r="X1427" s="2">
        <f>IF(OR(F1426=1, F1426=3, F1426=4, F1426=5,F1426=9,F1426=10,F1426=11), B1426-E1426, IF(OR(F1426=2, F1426=6, F1426=7,F1426=8,F1426=12), E1426-B1426, ""))</f>
        <v>-1.01E-2</v>
      </c>
      <c r="Y1427" s="4">
        <v>-5.9040550179936223E-3</v>
      </c>
      <c r="AD1427" s="4">
        <f>IF(OR(F1426=1, F1426=3, F1426=4, F1426=5,F1426=9,F1426=10,F1426=11), D1426-C1426, IF(OR(F1426=2, F1426=6, F1426=7,F1426=8,F1426=12), C1426-D1426, ""))</f>
        <v>-7.3000000000000009E-3</v>
      </c>
      <c r="AE1427" s="4">
        <v>-1.9509553121543474E-3</v>
      </c>
      <c r="AJ1427" s="4">
        <f>IF(OR(F1426=1,F1426=2, F1426=3,F1426=9,F1426=11,F1426=12), C1426-E1426, IF(OR( F1426=4, F1426=5,F1426=6, F1426=7,F1426=8,F1426=10), E1426-C1426, ""))</f>
        <v>-1.95E-2</v>
      </c>
      <c r="AK1427" s="4">
        <v>-4.1857162984365072E-4</v>
      </c>
      <c r="AP1427" s="4">
        <f>IF(OR(F1426=1, F1426=3,F1426=4, F1426=5,F1426=9,F1426=10,F1426=11), D1426-E1426, IF(OR(F1426=2,F1426=6, F1426=7,F1426=8,F1426=12), E1426-D1426, ""))</f>
        <v>-2.6800000000000001E-2</v>
      </c>
      <c r="AQ1427" s="4">
        <v>-1.5323836823106967E-3</v>
      </c>
    </row>
    <row r="1428" spans="1:43" x14ac:dyDescent="0.3">
      <c r="A1428" s="1">
        <v>41911</v>
      </c>
      <c r="B1428" s="2">
        <v>-1.1999999999999999E-3</v>
      </c>
      <c r="C1428" s="2">
        <v>-7.7000000000000002E-3</v>
      </c>
      <c r="D1428" s="2">
        <v>-8.6E-3</v>
      </c>
      <c r="E1428" s="2">
        <v>6.0000000000000001E-3</v>
      </c>
      <c r="F1428">
        <f t="shared" si="62"/>
        <v>9</v>
      </c>
      <c r="G1428">
        <f t="shared" si="63"/>
        <v>2014</v>
      </c>
      <c r="L1428" s="4">
        <f>IF(OR(F1427=1, F1427=3, F1427=4, F1427=5, F1427=6,F1427=9,F1427=10,F1427=11), B1427-C1427, IF(OR(F1427=2, F1427=7,F1427=8,F1427=12), C1427-B1427, ""))</f>
        <v>-5.000000000000001E-3</v>
      </c>
      <c r="M1428" s="4">
        <v>1.6738015621207365E-2</v>
      </c>
      <c r="R1428" s="4">
        <f>IF(OR(F1427=1, F1427=4, F1427=9,F1427=10,F1427=11), D1427-B1427, IF(OR(F1427=2,F1427=3,F1427=5,F1427=6, F1427=7,F1427=8,F1427=12), B1427-D1427, ""))</f>
        <v>1.29E-2</v>
      </c>
      <c r="S1428" s="4">
        <v>-8.9850977385274623E-3</v>
      </c>
      <c r="X1428" s="2">
        <f>IF(OR(F1427=1, F1427=3, F1427=4, F1427=5,F1427=9,F1427=10,F1427=11), B1427-E1427, IF(OR(F1427=2, F1427=6, F1427=7,F1427=8,F1427=12), E1427-B1427, ""))</f>
        <v>1.7500000000000002E-2</v>
      </c>
      <c r="Y1428" s="4">
        <v>1.5147102826367711E-2</v>
      </c>
      <c r="AD1428" s="4">
        <f>IF(OR(F1427=1, F1427=3, F1427=4, F1427=5,F1427=9,F1427=10,F1427=11), D1427-C1427, IF(OR(F1427=2, F1427=6, F1427=7,F1427=8,F1427=12), C1427-D1427, ""))</f>
        <v>7.899999999999999E-3</v>
      </c>
      <c r="AE1428" s="4">
        <v>7.7529178826799012E-3</v>
      </c>
      <c r="AJ1428" s="4">
        <f>IF(OR(F1427=1,F1427=2, F1427=3,F1427=9,F1427=11,F1427=12), C1427-E1427, IF(OR( F1427=4, F1427=5,F1427=6, F1427=7,F1427=8,F1427=10), E1427-C1427, ""))</f>
        <v>2.2499999999999999E-2</v>
      </c>
      <c r="AK1428" s="4">
        <v>1.5909127948396523E-3</v>
      </c>
      <c r="AP1428" s="4">
        <f>IF(OR(F1427=1, F1427=3,F1427=4, F1427=5,F1427=9,F1427=10,F1427=11), D1427-E1427, IF(OR(F1427=2,F1427=6, F1427=7,F1427=8,F1427=12), E1427-D1427, ""))</f>
        <v>3.04E-2</v>
      </c>
      <c r="AQ1428" s="4">
        <v>6.1620050878402489E-3</v>
      </c>
    </row>
    <row r="1429" spans="1:43" x14ac:dyDescent="0.3">
      <c r="A1429" s="1">
        <v>41912</v>
      </c>
      <c r="B1429" s="2">
        <v>6.9999999999999999E-4</v>
      </c>
      <c r="C1429" s="2">
        <v>4.0000000000000002E-4</v>
      </c>
      <c r="D1429" s="2">
        <v>-5.3E-3</v>
      </c>
      <c r="E1429" s="2">
        <v>-1.1000000000000001E-3</v>
      </c>
      <c r="F1429">
        <f t="shared" si="62"/>
        <v>9</v>
      </c>
      <c r="G1429">
        <f t="shared" si="63"/>
        <v>2014</v>
      </c>
      <c r="L1429" s="4">
        <f>IF(OR(F1428=1, F1428=3, F1428=4, F1428=5, F1428=6,F1428=9,F1428=10,F1428=11), B1428-C1428, IF(OR(F1428=2, F1428=7,F1428=8,F1428=12), C1428-B1428, ""))</f>
        <v>6.5000000000000006E-3</v>
      </c>
      <c r="M1429" s="4">
        <v>-3.7336089446585487E-3</v>
      </c>
      <c r="R1429" s="4">
        <f>IF(OR(F1428=1, F1428=4, F1428=9,F1428=10,F1428=11), D1428-B1428, IF(OR(F1428=2,F1428=3,F1428=5,F1428=6, F1428=7,F1428=8,F1428=12), B1428-D1428, ""))</f>
        <v>-7.4000000000000003E-3</v>
      </c>
      <c r="S1429" s="4">
        <v>2.0397116935212374E-3</v>
      </c>
      <c r="X1429" s="2">
        <f>IF(OR(F1428=1, F1428=3, F1428=4, F1428=5,F1428=9,F1428=10,F1428=11), B1428-E1428, IF(OR(F1428=2, F1428=6, F1428=7,F1428=8,F1428=12), E1428-B1428, ""))</f>
        <v>-7.1999999999999998E-3</v>
      </c>
      <c r="Y1429" s="4">
        <v>-4.8696572250596336E-3</v>
      </c>
      <c r="AD1429" s="4">
        <f>IF(OR(F1428=1, F1428=3, F1428=4, F1428=5,F1428=9,F1428=10,F1428=11), D1428-C1428, IF(OR(F1428=2, F1428=6, F1428=7,F1428=8,F1428=12), C1428-D1428, ""))</f>
        <v>-8.9999999999999976E-4</v>
      </c>
      <c r="AE1429" s="4">
        <v>-1.6938972511373112E-3</v>
      </c>
      <c r="AJ1429" s="4">
        <f>IF(OR(F1428=1,F1428=2, F1428=3,F1428=9,F1428=11,F1428=12), C1428-E1428, IF(OR( F1428=4, F1428=5,F1428=6, F1428=7,F1428=8,F1428=10), E1428-C1428, ""))</f>
        <v>-1.37E-2</v>
      </c>
      <c r="AK1429" s="4">
        <v>1.1360482804010849E-3</v>
      </c>
      <c r="AP1429" s="4">
        <f>IF(OR(F1428=1, F1428=3,F1428=4, F1428=5,F1428=9,F1428=10,F1428=11), D1428-E1428, IF(OR(F1428=2,F1428=6, F1428=7,F1428=8,F1428=12), E1428-D1428, ""))</f>
        <v>-1.46E-2</v>
      </c>
      <c r="AQ1429" s="4">
        <v>-2.8299455315383961E-3</v>
      </c>
    </row>
    <row r="1430" spans="1:43" x14ac:dyDescent="0.3">
      <c r="A1430" s="1">
        <v>41913</v>
      </c>
      <c r="B1430" s="2">
        <v>-2.3999999999999998E-3</v>
      </c>
      <c r="C1430" s="2">
        <v>-4.0000000000000001E-3</v>
      </c>
      <c r="D1430" s="2">
        <v>-4.8999999999999998E-3</v>
      </c>
      <c r="E1430" s="2">
        <v>1.2999999999999999E-3</v>
      </c>
      <c r="F1430">
        <f t="shared" si="62"/>
        <v>10</v>
      </c>
      <c r="G1430">
        <f t="shared" si="63"/>
        <v>2014</v>
      </c>
      <c r="L1430" s="4">
        <f>IF(OR(F1429=1, F1429=3, F1429=4, F1429=5, F1429=6,F1429=9,F1429=10,F1429=11), B1429-C1429, IF(OR(F1429=2, F1429=7,F1429=8,F1429=12), C1429-B1429, ""))</f>
        <v>2.9999999999999997E-4</v>
      </c>
      <c r="M1430" s="4">
        <v>-5.7669032315590951E-5</v>
      </c>
      <c r="R1430" s="4">
        <f>IF(OR(F1429=1, F1429=4, F1429=9,F1429=10,F1429=11), D1429-B1429, IF(OR(F1429=2,F1429=3,F1429=5,F1429=6, F1429=7,F1429=8,F1429=12), B1429-D1429, ""))</f>
        <v>-6.0000000000000001E-3</v>
      </c>
      <c r="S1430" s="4">
        <v>1.7660905858424784E-3</v>
      </c>
      <c r="X1430" s="2">
        <f>IF(OR(F1429=1, F1429=3, F1429=4, F1429=5,F1429=9,F1429=10,F1429=11), B1429-E1429, IF(OR(F1429=2, F1429=6, F1429=7,F1429=8,F1429=12), E1429-B1429, ""))</f>
        <v>1.8E-3</v>
      </c>
      <c r="Y1430" s="4">
        <v>4.8295923764244634E-4</v>
      </c>
      <c r="AD1430" s="4">
        <f>IF(OR(F1429=1, F1429=3, F1429=4, F1429=5,F1429=9,F1429=10,F1429=11), D1429-C1429, IF(OR(F1429=2, F1429=6, F1429=7,F1429=8,F1429=12), C1429-D1429, ""))</f>
        <v>-5.7000000000000002E-3</v>
      </c>
      <c r="AE1430" s="4">
        <v>1.7084215535268874E-3</v>
      </c>
      <c r="AJ1430" s="4">
        <f>IF(OR(F1429=1,F1429=2, F1429=3,F1429=9,F1429=11,F1429=12), C1429-E1429, IF(OR( F1429=4, F1429=5,F1429=6, F1429=7,F1429=8,F1429=10), E1429-C1429, ""))</f>
        <v>1.5E-3</v>
      </c>
      <c r="AK1430" s="4">
        <v>-5.4062826995803729E-4</v>
      </c>
      <c r="AP1430" s="4">
        <f>IF(OR(F1429=1, F1429=3,F1429=4, F1429=5,F1429=9,F1429=10,F1429=11), D1429-E1429, IF(OR(F1429=2,F1429=6, F1429=7,F1429=8,F1429=12), E1429-D1429, ""))</f>
        <v>-4.1999999999999997E-3</v>
      </c>
      <c r="AQ1430" s="4">
        <v>2.2490498234849247E-3</v>
      </c>
    </row>
    <row r="1431" spans="1:43" x14ac:dyDescent="0.3">
      <c r="A1431" s="1">
        <v>41919</v>
      </c>
      <c r="B1431" s="2">
        <v>-1.17E-2</v>
      </c>
      <c r="C1431" s="2">
        <v>-1.43E-2</v>
      </c>
      <c r="D1431" s="2">
        <v>-8.8999999999999999E-3</v>
      </c>
      <c r="E1431" s="2">
        <v>-2.3E-3</v>
      </c>
      <c r="F1431">
        <f t="shared" si="62"/>
        <v>10</v>
      </c>
      <c r="G1431">
        <f t="shared" si="63"/>
        <v>2014</v>
      </c>
      <c r="L1431" s="4">
        <f>IF(OR(F1430=1, F1430=3, F1430=4, F1430=5, F1430=6,F1430=9,F1430=10,F1430=11), B1430-C1430, IF(OR(F1430=2, F1430=7,F1430=8,F1430=12), C1430-B1430, ""))</f>
        <v>1.6000000000000003E-3</v>
      </c>
      <c r="M1431" s="4">
        <v>1.1727058317317511E-2</v>
      </c>
      <c r="R1431" s="4">
        <f>IF(OR(F1430=1, F1430=4, F1430=9,F1430=10,F1430=11), D1430-B1430, IF(OR(F1430=2,F1430=3,F1430=5,F1430=6, F1430=7,F1430=8,F1430=12), B1430-D1430, ""))</f>
        <v>-2.5000000000000001E-3</v>
      </c>
      <c r="S1431" s="4">
        <v>9.809593861071747E-3</v>
      </c>
      <c r="X1431" s="2">
        <f>IF(OR(F1430=1, F1430=3, F1430=4, F1430=5,F1430=9,F1430=10,F1430=11), B1430-E1430, IF(OR(F1430=2, F1430=6, F1430=7,F1430=8,F1430=12), E1430-B1430, ""))</f>
        <v>-3.6999999999999997E-3</v>
      </c>
      <c r="Y1431" s="4">
        <v>1.0319741918198518E-2</v>
      </c>
      <c r="AD1431" s="4">
        <f>IF(OR(F1430=1, F1430=3, F1430=4, F1430=5,F1430=9,F1430=10,F1430=11), D1430-C1430, IF(OR(F1430=2, F1430=6, F1430=7,F1430=8,F1430=12), C1430-D1430, ""))</f>
        <v>-8.9999999999999976E-4</v>
      </c>
      <c r="AE1431" s="4">
        <v>2.1536652178389258E-2</v>
      </c>
      <c r="AJ1431" s="4">
        <f>IF(OR(F1430=1,F1430=2, F1430=3,F1430=9,F1430=11,F1430=12), C1430-E1430, IF(OR( F1430=4, F1430=5,F1430=6, F1430=7,F1430=8,F1430=10), E1430-C1430, ""))</f>
        <v>5.3E-3</v>
      </c>
      <c r="AK1431" s="4">
        <v>1.4073163991189927E-3</v>
      </c>
      <c r="AP1431" s="4">
        <f>IF(OR(F1430=1, F1430=3,F1430=4, F1430=5,F1430=9,F1430=10,F1430=11), D1430-E1430, IF(OR(F1430=2,F1430=6, F1430=7,F1430=8,F1430=12), E1430-D1430, ""))</f>
        <v>-6.1999999999999998E-3</v>
      </c>
      <c r="AQ1431" s="4">
        <v>2.0129335779270265E-2</v>
      </c>
    </row>
    <row r="1432" spans="1:43" x14ac:dyDescent="0.3">
      <c r="A1432" s="1">
        <v>41920</v>
      </c>
      <c r="B1432" s="2">
        <v>-1.1999999999999999E-3</v>
      </c>
      <c r="C1432" s="2">
        <v>7.0000000000000001E-3</v>
      </c>
      <c r="D1432" s="2">
        <v>1.0800000000000001E-2</v>
      </c>
      <c r="E1432" s="2">
        <v>-1.11E-2</v>
      </c>
      <c r="F1432">
        <f t="shared" si="62"/>
        <v>10</v>
      </c>
      <c r="G1432">
        <f t="shared" si="63"/>
        <v>2014</v>
      </c>
      <c r="L1432" s="4">
        <f>IF(OR(F1431=1, F1431=3, F1431=4, F1431=5, F1431=6,F1431=9,F1431=10,F1431=11), B1431-C1431, IF(OR(F1431=2, F1431=7,F1431=8,F1431=12), C1431-B1431, ""))</f>
        <v>2.5999999999999999E-3</v>
      </c>
      <c r="M1432" s="4">
        <v>-6.457697767903667E-3</v>
      </c>
      <c r="R1432" s="4">
        <f>IF(OR(F1431=1, F1431=4, F1431=9,F1431=10,F1431=11), D1431-B1431, IF(OR(F1431=2,F1431=3,F1431=5,F1431=6, F1431=7,F1431=8,F1431=12), B1431-D1431, ""))</f>
        <v>2.8000000000000004E-3</v>
      </c>
      <c r="S1432" s="4">
        <v>-5.6739022258639558E-4</v>
      </c>
      <c r="X1432" s="2">
        <f>IF(OR(F1431=1, F1431=3, F1431=4, F1431=5,F1431=9,F1431=10,F1431=11), B1431-E1431, IF(OR(F1431=2, F1431=6, F1431=7,F1431=8,F1431=12), E1431-B1431, ""))</f>
        <v>-9.4000000000000004E-3</v>
      </c>
      <c r="Y1432" s="4">
        <v>-7.1330530705414922E-3</v>
      </c>
      <c r="AD1432" s="4">
        <f>IF(OR(F1431=1, F1431=3, F1431=4, F1431=5,F1431=9,F1431=10,F1431=11), D1431-C1431, IF(OR(F1431=2, F1431=6, F1431=7,F1431=8,F1431=12), C1431-D1431, ""))</f>
        <v>5.4000000000000003E-3</v>
      </c>
      <c r="AE1432" s="4">
        <v>-7.0250879904900625E-3</v>
      </c>
      <c r="AJ1432" s="4">
        <f>IF(OR(F1431=1,F1431=2, F1431=3,F1431=9,F1431=11,F1431=12), C1431-E1431, IF(OR( F1431=4, F1431=5,F1431=6, F1431=7,F1431=8,F1431=10), E1431-C1431, ""))</f>
        <v>1.2E-2</v>
      </c>
      <c r="AK1432" s="4">
        <v>6.7535530263782549E-4</v>
      </c>
      <c r="AP1432" s="4">
        <f>IF(OR(F1431=1, F1431=3,F1431=4, F1431=5,F1431=9,F1431=10,F1431=11), D1431-E1431, IF(OR(F1431=2,F1431=6, F1431=7,F1431=8,F1431=12), E1431-D1431, ""))</f>
        <v>-6.6E-3</v>
      </c>
      <c r="AQ1432" s="4">
        <v>-7.7004432931278878E-3</v>
      </c>
    </row>
    <row r="1433" spans="1:43" x14ac:dyDescent="0.3">
      <c r="A1433" s="1">
        <v>41921</v>
      </c>
      <c r="B1433" s="2">
        <v>1.4999999999999999E-2</v>
      </c>
      <c r="C1433" s="2">
        <v>2.5399999999999999E-2</v>
      </c>
      <c r="D1433" s="2">
        <v>2.5899999999999999E-2</v>
      </c>
      <c r="E1433" s="2">
        <v>-1E-3</v>
      </c>
      <c r="F1433">
        <f t="shared" si="62"/>
        <v>10</v>
      </c>
      <c r="G1433">
        <f t="shared" si="63"/>
        <v>2014</v>
      </c>
      <c r="L1433" s="4">
        <f>IF(OR(F1432=1, F1432=3, F1432=4, F1432=5, F1432=6,F1432=9,F1432=10,F1432=11), B1432-C1432, IF(OR(F1432=2, F1432=7,F1432=8,F1432=12), C1432-B1432, ""))</f>
        <v>-8.2000000000000007E-3</v>
      </c>
      <c r="M1433" s="4">
        <v>-9.7871782860498493E-3</v>
      </c>
      <c r="R1433" s="4">
        <f>IF(OR(F1432=1, F1432=4, F1432=9,F1432=10,F1432=11), D1432-B1432, IF(OR(F1432=2,F1432=3,F1432=5,F1432=6, F1432=7,F1432=8,F1432=12), B1432-D1432, ""))</f>
        <v>1.2E-2</v>
      </c>
      <c r="S1433" s="4">
        <v>1.866403499146841E-4</v>
      </c>
      <c r="X1433" s="2">
        <f>IF(OR(F1432=1, F1432=3, F1432=4, F1432=5,F1432=9,F1432=10,F1432=11), B1432-E1432, IF(OR(F1432=2, F1432=6, F1432=7,F1432=8,F1432=12), E1432-B1432, ""))</f>
        <v>9.9000000000000008E-3</v>
      </c>
      <c r="Y1433" s="4">
        <v>-1.0270786598802628E-2</v>
      </c>
      <c r="AD1433" s="4">
        <f>IF(OR(F1432=1, F1432=3, F1432=4, F1432=5,F1432=9,F1432=10,F1432=11), D1432-C1432, IF(OR(F1432=2, F1432=6, F1432=7,F1432=8,F1432=12), C1432-D1432, ""))</f>
        <v>3.8000000000000004E-3</v>
      </c>
      <c r="AE1433" s="4">
        <v>-9.6005379361351652E-3</v>
      </c>
      <c r="AJ1433" s="4">
        <f>IF(OR(F1432=1,F1432=2, F1432=3,F1432=9,F1432=11,F1432=12), C1432-E1432, IF(OR( F1432=4, F1432=5,F1432=6, F1432=7,F1432=8,F1432=10), E1432-C1432, ""))</f>
        <v>-1.8100000000000002E-2</v>
      </c>
      <c r="AK1433" s="4">
        <v>4.8360831275277844E-4</v>
      </c>
      <c r="AP1433" s="4">
        <f>IF(OR(F1432=1, F1432=3,F1432=4, F1432=5,F1432=9,F1432=10,F1432=11), D1432-E1432, IF(OR(F1432=2,F1432=6, F1432=7,F1432=8,F1432=12), E1432-D1432, ""))</f>
        <v>2.1900000000000003E-2</v>
      </c>
      <c r="AQ1433" s="4">
        <v>-1.0084146248887944E-2</v>
      </c>
    </row>
    <row r="1434" spans="1:43" x14ac:dyDescent="0.3">
      <c r="A1434" s="1">
        <v>41922</v>
      </c>
      <c r="B1434" s="2">
        <v>-1.26E-2</v>
      </c>
      <c r="C1434" s="2">
        <v>-2.1600000000000001E-2</v>
      </c>
      <c r="D1434" s="2">
        <v>-1.83E-2</v>
      </c>
      <c r="E1434" s="2">
        <v>1.49E-2</v>
      </c>
      <c r="F1434">
        <f t="shared" si="62"/>
        <v>10</v>
      </c>
      <c r="G1434">
        <f t="shared" si="63"/>
        <v>2014</v>
      </c>
      <c r="L1434" s="4">
        <f>IF(OR(F1433=1, F1433=3, F1433=4, F1433=5, F1433=6,F1433=9,F1433=10,F1433=11), B1433-C1433, IF(OR(F1433=2, F1433=7,F1433=8,F1433=12), C1433-B1433, ""))</f>
        <v>-1.04E-2</v>
      </c>
      <c r="M1434" s="4">
        <v>1.4538730342374951E-2</v>
      </c>
      <c r="R1434" s="4">
        <f>IF(OR(F1433=1, F1433=4, F1433=9,F1433=10,F1433=11), D1433-B1433, IF(OR(F1433=2,F1433=3,F1433=5,F1433=6, F1433=7,F1433=8,F1433=12), B1433-D1433, ""))</f>
        <v>1.09E-2</v>
      </c>
      <c r="S1434" s="4">
        <v>-1.3214084761353287E-3</v>
      </c>
      <c r="X1434" s="2">
        <f>IF(OR(F1433=1, F1433=3, F1433=4, F1433=5,F1433=9,F1433=10,F1433=11), B1433-E1433, IF(OR(F1433=2, F1433=6, F1433=7,F1433=8,F1433=12), E1433-B1433, ""))</f>
        <v>1.6E-2</v>
      </c>
      <c r="Y1434" s="4">
        <v>1.3435670849053734E-2</v>
      </c>
      <c r="AD1434" s="4">
        <f>IF(OR(F1433=1, F1433=3, F1433=4, F1433=5,F1433=9,F1433=10,F1433=11), D1433-C1433, IF(OR(F1433=2, F1433=6, F1433=7,F1433=8,F1433=12), C1433-D1433, ""))</f>
        <v>5.0000000000000044E-4</v>
      </c>
      <c r="AE1434" s="4">
        <v>1.3217321866239622E-2</v>
      </c>
      <c r="AJ1434" s="4">
        <f>IF(OR(F1433=1,F1433=2, F1433=3,F1433=9,F1433=11,F1433=12), C1433-E1433, IF(OR( F1433=4, F1433=5,F1433=6, F1433=7,F1433=8,F1433=10), E1433-C1433, ""))</f>
        <v>-2.64E-2</v>
      </c>
      <c r="AK1434" s="4">
        <v>1.1030594933212172E-3</v>
      </c>
      <c r="AP1434" s="4">
        <f>IF(OR(F1433=1, F1433=3,F1433=4, F1433=5,F1433=9,F1433=10,F1433=11), D1433-E1433, IF(OR(F1433=2,F1433=6, F1433=7,F1433=8,F1433=12), E1433-D1433, ""))</f>
        <v>2.69E-2</v>
      </c>
      <c r="AQ1434" s="4">
        <v>1.2114262372918405E-2</v>
      </c>
    </row>
    <row r="1435" spans="1:43" x14ac:dyDescent="0.3">
      <c r="A1435" s="1">
        <v>41925</v>
      </c>
      <c r="B1435" s="2">
        <v>3.0999999999999999E-3</v>
      </c>
      <c r="C1435" s="2">
        <v>1.18E-2</v>
      </c>
      <c r="D1435" s="2">
        <v>1.4500000000000001E-2</v>
      </c>
      <c r="E1435" s="2">
        <v>-1.2800000000000001E-2</v>
      </c>
      <c r="F1435">
        <f t="shared" si="62"/>
        <v>10</v>
      </c>
      <c r="G1435">
        <f t="shared" si="63"/>
        <v>2014</v>
      </c>
      <c r="L1435" s="4">
        <f>IF(OR(F1434=1, F1434=3, F1434=4, F1434=5, F1434=6,F1434=9,F1434=10,F1434=11), B1434-C1434, IF(OR(F1434=2, F1434=7,F1434=8,F1434=12), C1434-B1434, ""))</f>
        <v>9.0000000000000011E-3</v>
      </c>
      <c r="M1435" s="4">
        <v>-6.139812904808372E-3</v>
      </c>
      <c r="R1435" s="4">
        <f>IF(OR(F1434=1, F1434=4, F1434=9,F1434=10,F1434=11), D1434-B1434, IF(OR(F1434=2,F1434=3,F1434=5,F1434=6, F1434=7,F1434=8,F1434=12), B1434-D1434, ""))</f>
        <v>-5.7000000000000002E-3</v>
      </c>
      <c r="S1435" s="4">
        <v>-3.1791897926427178E-3</v>
      </c>
      <c r="X1435" s="2">
        <f>IF(OR(F1434=1, F1434=3, F1434=4, F1434=5,F1434=9,F1434=10,F1434=11), B1434-E1434, IF(OR(F1434=2, F1434=6, F1434=7,F1434=8,F1434=12), E1434-B1434, ""))</f>
        <v>-2.75E-2</v>
      </c>
      <c r="Y1435" s="4">
        <v>-4.2844879667147569E-3</v>
      </c>
      <c r="AD1435" s="4">
        <f>IF(OR(F1434=1, F1434=3, F1434=4, F1434=5,F1434=9,F1434=10,F1434=11), D1434-C1434, IF(OR(F1434=2, F1434=6, F1434=7,F1434=8,F1434=12), C1434-D1434, ""))</f>
        <v>3.3000000000000008E-3</v>
      </c>
      <c r="AE1435" s="4">
        <v>-9.3190026974510898E-3</v>
      </c>
      <c r="AJ1435" s="4">
        <f>IF(OR(F1434=1,F1434=2, F1434=3,F1434=9,F1434=11,F1434=12), C1434-E1434, IF(OR( F1434=4, F1434=5,F1434=6, F1434=7,F1434=8,F1434=10), E1434-C1434, ""))</f>
        <v>3.6500000000000005E-2</v>
      </c>
      <c r="AK1435" s="4">
        <v>-1.8553249380936152E-3</v>
      </c>
      <c r="AP1435" s="4">
        <f>IF(OR(F1434=1, F1434=3,F1434=4, F1434=5,F1434=9,F1434=10,F1434=11), D1434-E1434, IF(OR(F1434=2,F1434=6, F1434=7,F1434=8,F1434=12), E1434-D1434, ""))</f>
        <v>-3.32E-2</v>
      </c>
      <c r="AQ1435" s="4">
        <v>-7.4636777593574746E-3</v>
      </c>
    </row>
    <row r="1436" spans="1:43" x14ac:dyDescent="0.3">
      <c r="A1436" s="1">
        <v>41926</v>
      </c>
      <c r="B1436" s="2">
        <v>-2.5999999999999999E-3</v>
      </c>
      <c r="C1436" s="2">
        <v>8.9999999999999998E-4</v>
      </c>
      <c r="D1436" s="2">
        <v>4.7000000000000002E-3</v>
      </c>
      <c r="E1436" s="2">
        <v>3.3E-3</v>
      </c>
      <c r="F1436">
        <f t="shared" si="62"/>
        <v>10</v>
      </c>
      <c r="G1436">
        <f t="shared" si="63"/>
        <v>2014</v>
      </c>
      <c r="L1436" s="4">
        <f>IF(OR(F1435=1, F1435=3, F1435=4, F1435=5, F1435=6,F1435=9,F1435=10,F1435=11), B1435-C1435, IF(OR(F1435=2, F1435=7,F1435=8,F1435=12), C1435-B1435, ""))</f>
        <v>-8.6999999999999994E-3</v>
      </c>
      <c r="M1436" s="4">
        <v>7.8415061515194982E-3</v>
      </c>
      <c r="R1436" s="4">
        <f>IF(OR(F1435=1, F1435=4, F1435=9,F1435=10,F1435=11), D1435-B1435, IF(OR(F1435=2,F1435=3,F1435=5,F1435=6, F1435=7,F1435=8,F1435=12), B1435-D1435, ""))</f>
        <v>1.14E-2</v>
      </c>
      <c r="S1436" s="4">
        <v>5.1036764723501292E-3</v>
      </c>
      <c r="X1436" s="2">
        <f>IF(OR(F1435=1, F1435=3, F1435=4, F1435=5,F1435=9,F1435=10,F1435=11), B1435-E1435, IF(OR(F1435=2, F1435=6, F1435=7,F1435=8,F1435=12), E1435-B1435, ""))</f>
        <v>1.5900000000000001E-2</v>
      </c>
      <c r="Y1436" s="4">
        <v>8.4626480457512376E-3</v>
      </c>
      <c r="AD1436" s="4">
        <f>IF(OR(F1435=1, F1435=3, F1435=4, F1435=5,F1435=9,F1435=10,F1435=11), D1435-C1435, IF(OR(F1435=2, F1435=6, F1435=7,F1435=8,F1435=12), C1435-D1435, ""))</f>
        <v>2.700000000000001E-3</v>
      </c>
      <c r="AE1436" s="4">
        <v>1.2945182623869627E-2</v>
      </c>
      <c r="AJ1436" s="4">
        <f>IF(OR(F1435=1,F1435=2, F1435=3,F1435=9,F1435=11,F1435=12), C1435-E1435, IF(OR( F1435=4, F1435=5,F1435=6, F1435=7,F1435=8,F1435=10), E1435-C1435, ""))</f>
        <v>-2.46E-2</v>
      </c>
      <c r="AK1436" s="4">
        <v>-6.2114189423173941E-4</v>
      </c>
      <c r="AP1436" s="4">
        <f>IF(OR(F1435=1, F1435=3,F1435=4, F1435=5,F1435=9,F1435=10,F1435=11), D1435-E1435, IF(OR(F1435=2,F1435=6, F1435=7,F1435=8,F1435=12), E1435-D1435, ""))</f>
        <v>2.7300000000000001E-2</v>
      </c>
      <c r="AQ1436" s="4">
        <v>1.3566324518101367E-2</v>
      </c>
    </row>
    <row r="1437" spans="1:43" x14ac:dyDescent="0.3">
      <c r="A1437" s="1">
        <v>41928</v>
      </c>
      <c r="B1437" s="2">
        <v>-1.47E-2</v>
      </c>
      <c r="C1437" s="2">
        <v>-1.6799999999999999E-2</v>
      </c>
      <c r="D1437" s="2">
        <v>-1.3299999999999999E-2</v>
      </c>
      <c r="E1437" s="2">
        <v>-1.2999999999999999E-3</v>
      </c>
      <c r="F1437">
        <f t="shared" si="62"/>
        <v>10</v>
      </c>
      <c r="G1437">
        <f t="shared" si="63"/>
        <v>2014</v>
      </c>
      <c r="L1437" s="4">
        <f>IF(OR(F1436=1, F1436=3, F1436=4, F1436=5, F1436=6,F1436=9,F1436=10,F1436=11), B1436-C1436, IF(OR(F1436=2, F1436=7,F1436=8,F1436=12), C1436-B1436, ""))</f>
        <v>-3.4999999999999996E-3</v>
      </c>
      <c r="M1437" s="4">
        <v>1.5246143321962898E-2</v>
      </c>
      <c r="R1437" s="4">
        <f>IF(OR(F1436=1, F1436=4, F1436=9,F1436=10,F1436=11), D1436-B1436, IF(OR(F1436=2,F1436=3,F1436=5,F1436=6, F1436=7,F1436=8,F1436=12), B1436-D1436, ""))</f>
        <v>7.3000000000000001E-3</v>
      </c>
      <c r="S1437" s="4">
        <v>6.5197193019865159E-3</v>
      </c>
      <c r="X1437" s="2">
        <f>IF(OR(F1436=1, F1436=3, F1436=4, F1436=5,F1436=9,F1436=10,F1436=11), B1436-E1436, IF(OR(F1436=2, F1436=6, F1436=7,F1436=8,F1436=12), E1436-B1436, ""))</f>
        <v>-5.8999999999999999E-3</v>
      </c>
      <c r="Y1437" s="4">
        <v>1.3428672082752285E-2</v>
      </c>
      <c r="AD1437" s="4">
        <f>IF(OR(F1436=1, F1436=3, F1436=4, F1436=5,F1436=9,F1436=10,F1436=11), D1436-C1436, IF(OR(F1436=2, F1436=6, F1436=7,F1436=8,F1436=12), C1436-D1436, ""))</f>
        <v>3.8000000000000004E-3</v>
      </c>
      <c r="AE1437" s="4">
        <v>2.1765862623949413E-2</v>
      </c>
      <c r="AJ1437" s="4">
        <f>IF(OR(F1436=1,F1436=2, F1436=3,F1436=9,F1436=11,F1436=12), C1436-E1436, IF(OR( F1436=4, F1436=5,F1436=6, F1436=7,F1436=8,F1436=10), E1436-C1436, ""))</f>
        <v>2.4000000000000002E-3</v>
      </c>
      <c r="AK1437" s="4">
        <v>1.8174712392106124E-3</v>
      </c>
      <c r="AP1437" s="4">
        <f>IF(OR(F1436=1, F1436=3,F1436=4, F1436=5,F1436=9,F1436=10,F1436=11), D1436-E1436, IF(OR(F1436=2,F1436=6, F1436=7,F1436=8,F1436=12), E1436-D1436, ""))</f>
        <v>1.4000000000000002E-3</v>
      </c>
      <c r="AQ1437" s="4">
        <v>1.9948391384738799E-2</v>
      </c>
    </row>
    <row r="1438" spans="1:43" x14ac:dyDescent="0.3">
      <c r="A1438" s="1">
        <v>41929</v>
      </c>
      <c r="B1438" s="2">
        <v>4.1000000000000003E-3</v>
      </c>
      <c r="C1438" s="2">
        <v>2.3199999999999998E-2</v>
      </c>
      <c r="D1438" s="2">
        <v>2.5000000000000001E-2</v>
      </c>
      <c r="E1438" s="2">
        <v>-1.3299999999999999E-2</v>
      </c>
      <c r="F1438">
        <f t="shared" si="62"/>
        <v>10</v>
      </c>
      <c r="G1438">
        <f t="shared" si="63"/>
        <v>2014</v>
      </c>
      <c r="L1438" s="4">
        <f>IF(OR(F1437=1, F1437=3, F1437=4, F1437=5, F1437=6,F1437=9,F1437=10,F1437=11), B1437-C1437, IF(OR(F1437=2, F1437=7,F1437=8,F1437=12), C1437-B1437, ""))</f>
        <v>2.0999999999999994E-3</v>
      </c>
      <c r="M1438" s="4">
        <v>-5.5795570834312521E-4</v>
      </c>
      <c r="R1438" s="4">
        <f>IF(OR(F1437=1, F1437=4, F1437=9,F1437=10,F1437=11), D1437-B1437, IF(OR(F1437=2,F1437=3,F1437=5,F1437=6, F1437=7,F1437=8,F1437=12), B1437-D1437, ""))</f>
        <v>1.4000000000000002E-3</v>
      </c>
      <c r="S1438" s="4">
        <v>4.1407690213689013E-4</v>
      </c>
      <c r="X1438" s="2">
        <f>IF(OR(F1437=1, F1437=3, F1437=4, F1437=5,F1437=9,F1437=10,F1437=11), B1437-E1437, IF(OR(F1437=2, F1437=6, F1437=7,F1437=8,F1437=12), E1437-B1437, ""))</f>
        <v>-1.3399999999999999E-2</v>
      </c>
      <c r="Y1438" s="4">
        <v>-1.3467822507141998E-3</v>
      </c>
      <c r="AD1438" s="4">
        <f>IF(OR(F1437=1, F1437=3, F1437=4, F1437=5,F1437=9,F1437=10,F1437=11), D1437-C1437, IF(OR(F1437=2, F1437=6, F1437=7,F1437=8,F1437=12), C1437-D1437, ""))</f>
        <v>3.4999999999999996E-3</v>
      </c>
      <c r="AE1438" s="4">
        <v>-1.4387880620623508E-4</v>
      </c>
      <c r="AJ1438" s="4">
        <f>IF(OR(F1437=1,F1437=2, F1437=3,F1437=9,F1437=11,F1437=12), C1437-E1437, IF(OR( F1437=4, F1437=5,F1437=6, F1437=7,F1437=8,F1437=10), E1437-C1437, ""))</f>
        <v>1.55E-2</v>
      </c>
      <c r="AK1438" s="4">
        <v>7.8882654237107455E-4</v>
      </c>
      <c r="AP1438" s="4">
        <f>IF(OR(F1437=1, F1437=3,F1437=4, F1437=5,F1437=9,F1437=10,F1437=11), D1437-E1437, IF(OR(F1437=2,F1437=6, F1437=7,F1437=8,F1437=12), E1437-D1437, ""))</f>
        <v>-1.2E-2</v>
      </c>
      <c r="AQ1438" s="4">
        <v>-9.3270534857730963E-4</v>
      </c>
    </row>
    <row r="1439" spans="1:43" x14ac:dyDescent="0.3">
      <c r="A1439" s="1">
        <v>41932</v>
      </c>
      <c r="B1439" s="2">
        <v>1.2800000000000001E-2</v>
      </c>
      <c r="C1439" s="2">
        <v>1.9099999999999999E-2</v>
      </c>
      <c r="D1439" s="2">
        <v>1.7999999999999999E-2</v>
      </c>
      <c r="E1439" s="2">
        <v>4.1999999999999997E-3</v>
      </c>
      <c r="F1439">
        <f t="shared" si="62"/>
        <v>10</v>
      </c>
      <c r="G1439">
        <f t="shared" si="63"/>
        <v>2014</v>
      </c>
      <c r="L1439" s="4">
        <f>IF(OR(F1438=1, F1438=3, F1438=4, F1438=5, F1438=6,F1438=9,F1438=10,F1438=11), B1438-C1438, IF(OR(F1438=2, F1438=7,F1438=8,F1438=12), C1438-B1438, ""))</f>
        <v>-1.9099999999999999E-2</v>
      </c>
      <c r="M1439" s="4">
        <v>8.5685769549297547E-3</v>
      </c>
      <c r="R1439" s="4">
        <f>IF(OR(F1438=1, F1438=4, F1438=9,F1438=10,F1438=11), D1438-B1438, IF(OR(F1438=2,F1438=3,F1438=5,F1438=6, F1438=7,F1438=8,F1438=12), B1438-D1438, ""))</f>
        <v>2.0900000000000002E-2</v>
      </c>
      <c r="S1439" s="4">
        <v>1.2937392247197015E-3</v>
      </c>
      <c r="X1439" s="2">
        <f>IF(OR(F1438=1, F1438=3, F1438=4, F1438=5,F1438=9,F1438=10,F1438=11), B1438-E1438, IF(OR(F1438=2, F1438=6, F1438=7,F1438=8,F1438=12), E1438-B1438, ""))</f>
        <v>1.7399999999999999E-2</v>
      </c>
      <c r="Y1439" s="4">
        <v>7.9834663609670981E-3</v>
      </c>
      <c r="AD1439" s="4">
        <f>IF(OR(F1438=1, F1438=3, F1438=4, F1438=5,F1438=9,F1438=10,F1438=11), D1438-C1438, IF(OR(F1438=2, F1438=6, F1438=7,F1438=8,F1438=12), C1438-D1438, ""))</f>
        <v>1.800000000000003E-3</v>
      </c>
      <c r="AE1439" s="4">
        <v>9.8623161796494579E-3</v>
      </c>
      <c r="AJ1439" s="4">
        <f>IF(OR(F1438=1,F1438=2, F1438=3,F1438=9,F1438=11,F1438=12), C1438-E1438, IF(OR( F1438=4, F1438=5,F1438=6, F1438=7,F1438=8,F1438=10), E1438-C1438, ""))</f>
        <v>-3.6499999999999998E-2</v>
      </c>
      <c r="AK1439" s="4">
        <v>5.8511059396265663E-4</v>
      </c>
      <c r="AP1439" s="4">
        <f>IF(OR(F1438=1, F1438=3,F1438=4, F1438=5,F1438=9,F1438=10,F1438=11), D1438-E1438, IF(OR(F1438=2,F1438=6, F1438=7,F1438=8,F1438=12), E1438-D1438, ""))</f>
        <v>3.8300000000000001E-2</v>
      </c>
      <c r="AQ1439" s="4">
        <v>9.2772055856868013E-3</v>
      </c>
    </row>
    <row r="1440" spans="1:43" x14ac:dyDescent="0.3">
      <c r="A1440" s="1">
        <v>41933</v>
      </c>
      <c r="B1440" s="2">
        <v>6.1000000000000004E-3</v>
      </c>
      <c r="C1440" s="2">
        <v>1.0999999999999999E-2</v>
      </c>
      <c r="D1440" s="2">
        <v>1.2999999999999999E-2</v>
      </c>
      <c r="E1440" s="2">
        <v>1.23E-2</v>
      </c>
      <c r="F1440">
        <f t="shared" si="62"/>
        <v>10</v>
      </c>
      <c r="G1440">
        <f t="shared" si="63"/>
        <v>2014</v>
      </c>
      <c r="L1440" s="4">
        <f>IF(OR(F1439=1, F1439=3, F1439=4, F1439=5, F1439=6,F1439=9,F1439=10,F1439=11), B1439-C1439, IF(OR(F1439=2, F1439=7,F1439=8,F1439=12), C1439-B1439, ""))</f>
        <v>-6.2999999999999983E-3</v>
      </c>
      <c r="M1440" s="4">
        <v>-1.5990266439638899E-4</v>
      </c>
      <c r="R1440" s="4">
        <f>IF(OR(F1439=1, F1439=4, F1439=9,F1439=10,F1439=11), D1439-B1439, IF(OR(F1439=2,F1439=3,F1439=5,F1439=6, F1439=7,F1439=8,F1439=12), B1439-D1439, ""))</f>
        <v>5.199999999999998E-3</v>
      </c>
      <c r="S1440" s="4">
        <v>-2.5142506663526046E-3</v>
      </c>
      <c r="X1440" s="2">
        <f>IF(OR(F1439=1, F1439=3, F1439=4, F1439=5,F1439=9,F1439=10,F1439=11), B1439-E1439, IF(OR(F1439=2, F1439=6, F1439=7,F1439=8,F1439=12), E1439-B1439, ""))</f>
        <v>8.6E-3</v>
      </c>
      <c r="Y1440" s="4">
        <v>4.4686241670280086E-5</v>
      </c>
      <c r="AD1440" s="4">
        <f>IF(OR(F1439=1, F1439=3, F1439=4, F1439=5,F1439=9,F1439=10,F1439=11), D1439-C1439, IF(OR(F1439=2, F1439=6, F1439=7,F1439=8,F1439=12), C1439-D1439, ""))</f>
        <v>-1.1000000000000003E-3</v>
      </c>
      <c r="AE1440" s="4">
        <v>-2.6741533307489936E-3</v>
      </c>
      <c r="AJ1440" s="4">
        <f>IF(OR(F1439=1,F1439=2, F1439=3,F1439=9,F1439=11,F1439=12), C1439-E1439, IF(OR( F1439=4, F1439=5,F1439=6, F1439=7,F1439=8,F1439=10), E1439-C1439, ""))</f>
        <v>-1.49E-2</v>
      </c>
      <c r="AK1440" s="4">
        <v>-2.0458890606666908E-4</v>
      </c>
      <c r="AP1440" s="4">
        <f>IF(OR(F1439=1, F1439=3,F1439=4, F1439=5,F1439=9,F1439=10,F1439=11), D1439-E1439, IF(OR(F1439=2,F1439=6, F1439=7,F1439=8,F1439=12), E1439-D1439, ""))</f>
        <v>1.38E-2</v>
      </c>
      <c r="AQ1440" s="4">
        <v>-2.4695644246823245E-3</v>
      </c>
    </row>
    <row r="1441" spans="1:43" x14ac:dyDescent="0.3">
      <c r="A1441" s="1">
        <v>41934</v>
      </c>
      <c r="B1441" s="2">
        <v>8.6E-3</v>
      </c>
      <c r="C1441" s="2">
        <v>2.8999999999999998E-3</v>
      </c>
      <c r="D1441" s="2">
        <v>1.1000000000000001E-3</v>
      </c>
      <c r="E1441" s="2">
        <v>5.4999999999999997E-3</v>
      </c>
      <c r="F1441">
        <f t="shared" si="62"/>
        <v>10</v>
      </c>
      <c r="G1441">
        <f t="shared" si="63"/>
        <v>2014</v>
      </c>
      <c r="L1441" s="4">
        <f>IF(OR(F1440=1, F1440=3, F1440=4, F1440=5, F1440=6,F1440=9,F1440=10,F1440=11), B1440-C1440, IF(OR(F1440=2, F1440=7,F1440=8,F1440=12), C1440-B1440, ""))</f>
        <v>-4.899999999999999E-3</v>
      </c>
      <c r="M1441" s="4">
        <v>-6.6919887082352589E-4</v>
      </c>
      <c r="R1441" s="4">
        <f>IF(OR(F1440=1, F1440=4, F1440=9,F1440=10,F1440=11), D1440-B1440, IF(OR(F1440=2,F1440=3,F1440=5,F1440=6, F1440=7,F1440=8,F1440=12), B1440-D1440, ""))</f>
        <v>6.899999999999999E-3</v>
      </c>
      <c r="S1441" s="4">
        <v>-2.4193207959633256E-3</v>
      </c>
      <c r="X1441" s="2">
        <f>IF(OR(F1440=1, F1440=3, F1440=4, F1440=5,F1440=9,F1440=10,F1440=11), B1440-E1440, IF(OR(F1440=2, F1440=6, F1440=7,F1440=8,F1440=12), E1440-B1440, ""))</f>
        <v>-6.1999999999999998E-3</v>
      </c>
      <c r="Y1441" s="4">
        <v>-9.5113612676321624E-4</v>
      </c>
      <c r="AD1441" s="4">
        <f>IF(OR(F1440=1, F1440=3, F1440=4, F1440=5,F1440=9,F1440=10,F1440=11), D1440-C1440, IF(OR(F1440=2, F1440=6, F1440=7,F1440=8,F1440=12), C1440-D1440, ""))</f>
        <v>2E-3</v>
      </c>
      <c r="AE1441" s="4">
        <v>-3.0885196667868511E-3</v>
      </c>
      <c r="AJ1441" s="4">
        <f>IF(OR(F1440=1,F1440=2, F1440=3,F1440=9,F1440=11,F1440=12), C1440-E1440, IF(OR( F1440=4, F1440=5,F1440=6, F1440=7,F1440=8,F1440=10), E1440-C1440, ""))</f>
        <v>1.3000000000000008E-3</v>
      </c>
      <c r="AK1441" s="4">
        <v>2.8193725593969035E-4</v>
      </c>
      <c r="AP1441" s="4">
        <f>IF(OR(F1440=1, F1440=3,F1440=4, F1440=5,F1440=9,F1440=10,F1440=11), D1440-E1440, IF(OR(F1440=2,F1440=6, F1440=7,F1440=8,F1440=12), E1440-D1440, ""))</f>
        <v>6.9999999999999923E-4</v>
      </c>
      <c r="AQ1441" s="4">
        <v>-3.3704569227265418E-3</v>
      </c>
    </row>
    <row r="1442" spans="1:43" x14ac:dyDescent="0.3">
      <c r="A1442" s="1">
        <v>41935</v>
      </c>
      <c r="B1442" s="2">
        <v>2.3E-3</v>
      </c>
      <c r="C1442" s="2">
        <v>2.0999999999999999E-3</v>
      </c>
      <c r="D1442" s="2">
        <v>1.5E-3</v>
      </c>
      <c r="E1442" s="2">
        <v>8.0000000000000002E-3</v>
      </c>
      <c r="F1442">
        <f t="shared" si="62"/>
        <v>10</v>
      </c>
      <c r="G1442">
        <f t="shared" si="63"/>
        <v>2014</v>
      </c>
      <c r="L1442" s="4">
        <f>IF(OR(F1441=1, F1441=3, F1441=4, F1441=5, F1441=6,F1441=9,F1441=10,F1441=11), B1441-C1441, IF(OR(F1441=2, F1441=7,F1441=8,F1441=12), C1441-B1441, ""))</f>
        <v>5.7000000000000002E-3</v>
      </c>
      <c r="M1442" s="4">
        <v>3.5216050825769493E-3</v>
      </c>
      <c r="R1442" s="4">
        <f>IF(OR(F1441=1, F1441=4, F1441=9,F1441=10,F1441=11), D1441-B1441, IF(OR(F1441=2,F1441=3,F1441=5,F1441=6, F1441=7,F1441=8,F1441=12), B1441-D1441, ""))</f>
        <v>-7.4999999999999997E-3</v>
      </c>
      <c r="S1442" s="4">
        <v>-6.3499332091697669E-3</v>
      </c>
      <c r="X1442" s="2">
        <f>IF(OR(F1441=1, F1441=3, F1441=4, F1441=5,F1441=9,F1441=10,F1441=11), B1441-E1441, IF(OR(F1441=2, F1441=6, F1441=7,F1441=8,F1441=12), E1441-B1441, ""))</f>
        <v>3.1000000000000003E-3</v>
      </c>
      <c r="Y1442" s="4">
        <v>3.1650412968058789E-3</v>
      </c>
      <c r="AD1442" s="4">
        <f>IF(OR(F1441=1, F1441=3, F1441=4, F1441=5,F1441=9,F1441=10,F1441=11), D1441-C1441, IF(OR(F1441=2, F1441=6, F1441=7,F1441=8,F1441=12), C1441-D1441, ""))</f>
        <v>-1.7999999999999997E-3</v>
      </c>
      <c r="AE1442" s="4">
        <v>-2.8283281265928176E-3</v>
      </c>
      <c r="AJ1442" s="4">
        <f>IF(OR(F1441=1,F1441=2, F1441=3,F1441=9,F1441=11,F1441=12), C1441-E1441, IF(OR( F1441=4, F1441=5,F1441=6, F1441=7,F1441=8,F1441=10), E1441-C1441, ""))</f>
        <v>2.5999999999999999E-3</v>
      </c>
      <c r="AK1442" s="4">
        <v>3.5656378577107045E-4</v>
      </c>
      <c r="AP1442" s="4">
        <f>IF(OR(F1441=1, F1441=3,F1441=4, F1441=5,F1441=9,F1441=10,F1441=11), D1441-E1441, IF(OR(F1441=2,F1441=6, F1441=7,F1441=8,F1441=12), E1441-D1441, ""))</f>
        <v>-4.3999999999999994E-3</v>
      </c>
      <c r="AQ1442" s="4">
        <v>-3.184891912363888E-3</v>
      </c>
    </row>
    <row r="1443" spans="1:43" x14ac:dyDescent="0.3">
      <c r="A1443" s="1">
        <v>41939</v>
      </c>
      <c r="B1443" s="2">
        <v>-2.8999999999999998E-3</v>
      </c>
      <c r="C1443" s="2">
        <v>2.8999999999999998E-3</v>
      </c>
      <c r="D1443" s="2">
        <v>5.3E-3</v>
      </c>
      <c r="E1443" s="2">
        <v>2.3999999999999998E-3</v>
      </c>
      <c r="F1443">
        <f t="shared" si="62"/>
        <v>10</v>
      </c>
      <c r="G1443">
        <f t="shared" si="63"/>
        <v>2014</v>
      </c>
      <c r="L1443" s="4">
        <f>IF(OR(F1442=1, F1442=3, F1442=4, F1442=5, F1442=6,F1442=9,F1442=10,F1442=11), B1442-C1442, IF(OR(F1442=2, F1442=7,F1442=8,F1442=12), C1442-B1442, ""))</f>
        <v>2.0000000000000009E-4</v>
      </c>
      <c r="M1443" s="4">
        <v>1.0705952048967829E-2</v>
      </c>
      <c r="R1443" s="4">
        <f>IF(OR(F1442=1, F1442=4, F1442=9,F1442=10,F1442=11), D1442-B1442, IF(OR(F1442=2,F1442=3,F1442=5,F1442=6, F1442=7,F1442=8,F1442=12), B1442-D1442, ""))</f>
        <v>-7.9999999999999993E-4</v>
      </c>
      <c r="S1443" s="4">
        <v>7.7845943913456769E-3</v>
      </c>
      <c r="X1443" s="2">
        <f>IF(OR(F1442=1, F1442=3, F1442=4, F1442=5,F1442=9,F1442=10,F1442=11), B1442-E1442, IF(OR(F1442=2, F1442=6, F1442=7,F1442=8,F1442=12), E1442-B1442, ""))</f>
        <v>-5.7000000000000002E-3</v>
      </c>
      <c r="Y1443" s="4">
        <v>1.1662650141701784E-2</v>
      </c>
      <c r="AD1443" s="4">
        <f>IF(OR(F1442=1, F1442=3, F1442=4, F1442=5,F1442=9,F1442=10,F1442=11), D1442-C1442, IF(OR(F1442=2, F1442=6, F1442=7,F1442=8,F1442=12), C1442-D1442, ""))</f>
        <v>-5.9999999999999984E-4</v>
      </c>
      <c r="AE1443" s="4">
        <v>1.8490546440313504E-2</v>
      </c>
      <c r="AJ1443" s="4">
        <f>IF(OR(F1442=1,F1442=2, F1442=3,F1442=9,F1442=11,F1442=12), C1442-E1442, IF(OR( F1442=4, F1442=5,F1442=6, F1442=7,F1442=8,F1442=10), E1442-C1442, ""))</f>
        <v>5.9000000000000007E-3</v>
      </c>
      <c r="AK1443" s="4">
        <v>-9.5669809273395481E-4</v>
      </c>
      <c r="AP1443" s="4">
        <f>IF(OR(F1442=1, F1442=3,F1442=4, F1442=5,F1442=9,F1442=10,F1442=11), D1442-E1442, IF(OR(F1442=2,F1442=6, F1442=7,F1442=8,F1442=12), E1442-D1442, ""))</f>
        <v>-6.5000000000000006E-3</v>
      </c>
      <c r="AQ1443" s="4">
        <v>1.9447244533047463E-2</v>
      </c>
    </row>
    <row r="1444" spans="1:43" x14ac:dyDescent="0.3">
      <c r="A1444" s="1">
        <v>41940</v>
      </c>
      <c r="B1444" s="2">
        <v>4.4999999999999997E-3</v>
      </c>
      <c r="C1444" s="2">
        <v>7.9000000000000008E-3</v>
      </c>
      <c r="D1444" s="2">
        <v>6.7000000000000002E-3</v>
      </c>
      <c r="E1444" s="2">
        <v>-3.7000000000000002E-3</v>
      </c>
      <c r="F1444">
        <f t="shared" si="62"/>
        <v>10</v>
      </c>
      <c r="G1444">
        <f t="shared" si="63"/>
        <v>2014</v>
      </c>
      <c r="L1444" s="4">
        <f>IF(OR(F1443=1, F1443=3, F1443=4, F1443=5, F1443=6,F1443=9,F1443=10,F1443=11), B1443-C1443, IF(OR(F1443=2, F1443=7,F1443=8,F1443=12), C1443-B1443, ""))</f>
        <v>-5.7999999999999996E-3</v>
      </c>
      <c r="M1444" s="4">
        <v>-1.0258026104855732E-2</v>
      </c>
      <c r="R1444" s="4">
        <f>IF(OR(F1443=1, F1443=4, F1443=9,F1443=10,F1443=11), D1443-B1443, IF(OR(F1443=2,F1443=3,F1443=5,F1443=6, F1443=7,F1443=8,F1443=12), B1443-D1443, ""))</f>
        <v>8.199999999999999E-3</v>
      </c>
      <c r="S1444" s="4">
        <v>2.0186812097774572E-3</v>
      </c>
      <c r="X1444" s="2">
        <f>IF(OR(F1443=1, F1443=3, F1443=4, F1443=5,F1443=9,F1443=10,F1443=11), B1443-E1443, IF(OR(F1443=2, F1443=6, F1443=7,F1443=8,F1443=12), E1443-B1443, ""))</f>
        <v>-5.2999999999999992E-3</v>
      </c>
      <c r="Y1444" s="4">
        <v>-8.90071873323664E-3</v>
      </c>
      <c r="AD1444" s="4">
        <f>IF(OR(F1443=1, F1443=3, F1443=4, F1443=5,F1443=9,F1443=10,F1443=11), D1443-C1443, IF(OR(F1443=2, F1443=6, F1443=7,F1443=8,F1443=12), C1443-D1443, ""))</f>
        <v>2.4000000000000002E-3</v>
      </c>
      <c r="AE1444" s="4">
        <v>-8.2393448950782745E-3</v>
      </c>
      <c r="AJ1444" s="4">
        <f>IF(OR(F1443=1,F1443=2, F1443=3,F1443=9,F1443=11,F1443=12), C1443-E1443, IF(OR( F1443=4, F1443=5,F1443=6, F1443=7,F1443=8,F1443=10), E1443-C1443, ""))</f>
        <v>-5.0000000000000001E-4</v>
      </c>
      <c r="AK1444" s="4">
        <v>-1.3573073716190917E-3</v>
      </c>
      <c r="AP1444" s="4">
        <f>IF(OR(F1443=1, F1443=3,F1443=4, F1443=5,F1443=9,F1443=10,F1443=11), D1443-E1443, IF(OR(F1443=2,F1443=6, F1443=7,F1443=8,F1443=12), E1443-D1443, ""))</f>
        <v>2.9000000000000002E-3</v>
      </c>
      <c r="AQ1444" s="4">
        <v>-6.8820375234591828E-3</v>
      </c>
    </row>
    <row r="1445" spans="1:43" x14ac:dyDescent="0.3">
      <c r="A1445" s="1">
        <v>41941</v>
      </c>
      <c r="B1445" s="2">
        <v>7.7999999999999996E-3</v>
      </c>
      <c r="C1445" s="2">
        <v>-1.1000000000000001E-3</v>
      </c>
      <c r="D1445" s="2">
        <v>-2E-3</v>
      </c>
      <c r="E1445" s="2">
        <v>4.7999999999999996E-3</v>
      </c>
      <c r="F1445">
        <f t="shared" si="62"/>
        <v>10</v>
      </c>
      <c r="G1445">
        <f t="shared" si="63"/>
        <v>2014</v>
      </c>
      <c r="L1445" s="4">
        <f>IF(OR(F1444=1, F1444=3, F1444=4, F1444=5, F1444=6,F1444=9,F1444=10,F1444=11), B1444-C1444, IF(OR(F1444=2, F1444=7,F1444=8,F1444=12), C1444-B1444, ""))</f>
        <v>-3.4000000000000011E-3</v>
      </c>
      <c r="M1445" s="4">
        <v>-2.8217900429754255E-3</v>
      </c>
      <c r="R1445" s="4">
        <f>IF(OR(F1444=1, F1444=4, F1444=9,F1444=10,F1444=11), D1444-B1444, IF(OR(F1444=2,F1444=3,F1444=5,F1444=6, F1444=7,F1444=8,F1444=12), B1444-D1444, ""))</f>
        <v>2.2000000000000006E-3</v>
      </c>
      <c r="S1445" s="4">
        <v>2.0367501559840993E-3</v>
      </c>
      <c r="X1445" s="2">
        <f>IF(OR(F1444=1, F1444=3, F1444=4, F1444=5,F1444=9,F1444=10,F1444=11), B1444-E1444, IF(OR(F1444=2, F1444=6, F1444=7,F1444=8,F1444=12), E1444-B1444, ""))</f>
        <v>8.199999999999999E-3</v>
      </c>
      <c r="Y1445" s="4">
        <v>-3.5111173522526292E-3</v>
      </c>
      <c r="AD1445" s="4">
        <f>IF(OR(F1444=1, F1444=3, F1444=4, F1444=5,F1444=9,F1444=10,F1444=11), D1444-C1444, IF(OR(F1444=2, F1444=6, F1444=7,F1444=8,F1444=12), C1444-D1444, ""))</f>
        <v>-1.2000000000000005E-3</v>
      </c>
      <c r="AE1445" s="4">
        <v>-7.8503988699132627E-4</v>
      </c>
      <c r="AJ1445" s="4">
        <f>IF(OR(F1444=1,F1444=2, F1444=3,F1444=9,F1444=11,F1444=12), C1444-E1444, IF(OR( F1444=4, F1444=5,F1444=6, F1444=7,F1444=8,F1444=10), E1444-C1444, ""))</f>
        <v>-1.1600000000000001E-2</v>
      </c>
      <c r="AK1445" s="4">
        <v>6.8932730927720367E-4</v>
      </c>
      <c r="AP1445" s="4">
        <f>IF(OR(F1444=1, F1444=3,F1444=4, F1444=5,F1444=9,F1444=10,F1444=11), D1444-E1444, IF(OR(F1444=2,F1444=6, F1444=7,F1444=8,F1444=12), E1444-D1444, ""))</f>
        <v>1.04E-2</v>
      </c>
      <c r="AQ1445" s="4">
        <v>-1.4743671962685299E-3</v>
      </c>
    </row>
    <row r="1446" spans="1:43" x14ac:dyDescent="0.3">
      <c r="A1446" s="1">
        <v>41942</v>
      </c>
      <c r="B1446" s="2">
        <v>9.7000000000000003E-3</v>
      </c>
      <c r="C1446" s="2">
        <v>8.3999999999999995E-3</v>
      </c>
      <c r="D1446" s="2">
        <v>7.6E-3</v>
      </c>
      <c r="E1446" s="2">
        <v>8.0999999999999996E-3</v>
      </c>
      <c r="F1446">
        <f t="shared" si="62"/>
        <v>10</v>
      </c>
      <c r="G1446">
        <f t="shared" si="63"/>
        <v>2014</v>
      </c>
      <c r="L1446" s="4">
        <f>IF(OR(F1445=1, F1445=3, F1445=4, F1445=5, F1445=6,F1445=9,F1445=10,F1445=11), B1445-C1445, IF(OR(F1445=2, F1445=7,F1445=8,F1445=12), C1445-B1445, ""))</f>
        <v>8.8999999999999999E-3</v>
      </c>
      <c r="M1446" s="4">
        <v>-3.9776867123853445E-3</v>
      </c>
      <c r="R1446" s="4">
        <f>IF(OR(F1445=1, F1445=4, F1445=9,F1445=10,F1445=11), D1445-B1445, IF(OR(F1445=2,F1445=3,F1445=5,F1445=6, F1445=7,F1445=8,F1445=12), B1445-D1445, ""))</f>
        <v>-9.7999999999999997E-3</v>
      </c>
      <c r="S1446" s="4">
        <v>-1.520983341585287E-3</v>
      </c>
      <c r="X1446" s="2">
        <f>IF(OR(F1445=1, F1445=3, F1445=4, F1445=5,F1445=9,F1445=10,F1445=11), B1445-E1445, IF(OR(F1445=2, F1445=6, F1445=7,F1445=8,F1445=12), E1445-B1445, ""))</f>
        <v>3.0000000000000001E-3</v>
      </c>
      <c r="Y1446" s="4">
        <v>-2.9952483528084958E-3</v>
      </c>
      <c r="AD1446" s="4">
        <f>IF(OR(F1445=1, F1445=3, F1445=4, F1445=5,F1445=9,F1445=10,F1445=11), D1445-C1445, IF(OR(F1445=2, F1445=6, F1445=7,F1445=8,F1445=12), C1445-D1445, ""))</f>
        <v>-8.9999999999999998E-4</v>
      </c>
      <c r="AE1446" s="4">
        <v>-5.4986700539706307E-3</v>
      </c>
      <c r="AJ1446" s="4">
        <f>IF(OR(F1445=1,F1445=2, F1445=3,F1445=9,F1445=11,F1445=12), C1445-E1445, IF(OR( F1445=4, F1445=5,F1445=6, F1445=7,F1445=8,F1445=10), E1445-C1445, ""))</f>
        <v>5.8999999999999999E-3</v>
      </c>
      <c r="AK1446" s="4">
        <v>-9.8243835957684831E-4</v>
      </c>
      <c r="AP1446" s="4">
        <f>IF(OR(F1445=1, F1445=3,F1445=4, F1445=5,F1445=9,F1445=10,F1445=11), D1445-E1445, IF(OR(F1445=2,F1445=6, F1445=7,F1445=8,F1445=12), E1445-D1445, ""))</f>
        <v>-6.7999999999999996E-3</v>
      </c>
      <c r="AQ1446" s="4">
        <v>-4.5162316943937828E-3</v>
      </c>
    </row>
    <row r="1447" spans="1:43" x14ac:dyDescent="0.3">
      <c r="A1447" s="1">
        <v>41943</v>
      </c>
      <c r="B1447" s="2">
        <v>1.8700000000000001E-2</v>
      </c>
      <c r="C1447" s="2">
        <v>2.2599999999999999E-2</v>
      </c>
      <c r="D1447" s="2">
        <v>1.7000000000000001E-2</v>
      </c>
      <c r="E1447" s="2">
        <v>9.1999999999999998E-3</v>
      </c>
      <c r="F1447">
        <f t="shared" si="62"/>
        <v>10</v>
      </c>
      <c r="G1447">
        <f t="shared" si="63"/>
        <v>2014</v>
      </c>
      <c r="L1447" s="4">
        <f>IF(OR(F1446=1, F1446=3, F1446=4, F1446=5, F1446=6,F1446=9,F1446=10,F1446=11), B1446-C1446, IF(OR(F1446=2, F1446=7,F1446=8,F1446=12), C1446-B1446, ""))</f>
        <v>1.3000000000000008E-3</v>
      </c>
      <c r="M1447" s="4">
        <v>3.5174290848293654E-2</v>
      </c>
      <c r="R1447" s="4">
        <f>IF(OR(F1446=1, F1446=4, F1446=9,F1446=10,F1446=11), D1446-B1446, IF(OR(F1446=2,F1446=3,F1446=5,F1446=6, F1446=7,F1446=8,F1446=12), B1446-D1446, ""))</f>
        <v>-2.1000000000000003E-3</v>
      </c>
      <c r="S1447" s="4">
        <v>4.0160503656787028E-3</v>
      </c>
      <c r="X1447" s="2">
        <f>IF(OR(F1446=1, F1446=3, F1446=4, F1446=5,F1446=9,F1446=10,F1446=11), B1446-E1446, IF(OR(F1446=2, F1446=6, F1446=7,F1446=8,F1446=12), E1446-B1446, ""))</f>
        <v>1.6000000000000007E-3</v>
      </c>
      <c r="Y1447" s="4">
        <v>3.3849224332773382E-2</v>
      </c>
      <c r="AD1447" s="4">
        <f>IF(OR(F1446=1, F1446=3, F1446=4, F1446=5,F1446=9,F1446=10,F1446=11), D1446-C1446, IF(OR(F1446=2, F1446=6, F1446=7,F1446=8,F1446=12), C1446-D1446, ""))</f>
        <v>-7.999999999999995E-4</v>
      </c>
      <c r="AE1447" s="4">
        <v>3.9190341213972357E-2</v>
      </c>
      <c r="AJ1447" s="4">
        <f>IF(OR(F1446=1,F1446=2, F1446=3,F1446=9,F1446=11,F1446=12), C1446-E1446, IF(OR( F1446=4, F1446=5,F1446=6, F1446=7,F1446=8,F1446=10), E1446-C1446, ""))</f>
        <v>-2.9999999999999992E-4</v>
      </c>
      <c r="AK1447" s="4">
        <v>-1.3250665155202729E-3</v>
      </c>
      <c r="AP1447" s="4">
        <f>IF(OR(F1446=1, F1446=3,F1446=4, F1446=5,F1446=9,F1446=10,F1446=11), D1446-E1446, IF(OR(F1446=2,F1446=6, F1446=7,F1446=8,F1446=12), E1446-D1446, ""))</f>
        <v>-4.9999999999999958E-4</v>
      </c>
      <c r="AQ1447" s="4">
        <v>3.7865274698452085E-2</v>
      </c>
    </row>
    <row r="1448" spans="1:43" x14ac:dyDescent="0.3">
      <c r="A1448" s="1">
        <v>41946</v>
      </c>
      <c r="B1448" s="2">
        <v>2.0000000000000001E-4</v>
      </c>
      <c r="C1448" s="2">
        <v>7.0000000000000001E-3</v>
      </c>
      <c r="D1448" s="2">
        <v>5.1999999999999998E-3</v>
      </c>
      <c r="E1448" s="2">
        <v>1.9E-2</v>
      </c>
      <c r="F1448">
        <f t="shared" si="62"/>
        <v>11</v>
      </c>
      <c r="G1448">
        <f t="shared" si="63"/>
        <v>2014</v>
      </c>
      <c r="L1448" s="4">
        <f>IF(OR(F1447=1, F1447=3, F1447=4, F1447=5, F1447=6,F1447=9,F1447=10,F1447=11), B1447-C1447, IF(OR(F1447=2, F1447=7,F1447=8,F1447=12), C1447-B1447, ""))</f>
        <v>-3.8999999999999972E-3</v>
      </c>
      <c r="M1448" s="4">
        <v>1.8039137363132098E-2</v>
      </c>
      <c r="R1448" s="4">
        <f>IF(OR(F1447=1, F1447=4, F1447=9,F1447=10,F1447=11), D1447-B1447, IF(OR(F1447=2,F1447=3,F1447=5,F1447=6, F1447=7,F1447=8,F1447=12), B1447-D1447, ""))</f>
        <v>-1.7000000000000001E-3</v>
      </c>
      <c r="S1448" s="4">
        <v>1.3391572146684433E-3</v>
      </c>
      <c r="X1448" s="2">
        <f>IF(OR(F1447=1, F1447=3, F1447=4, F1447=5,F1447=9,F1447=10,F1447=11), B1447-E1447, IF(OR(F1447=2, F1447=6, F1447=7,F1447=8,F1447=12), E1447-B1447, ""))</f>
        <v>9.5000000000000015E-3</v>
      </c>
      <c r="Y1448" s="4">
        <v>1.7743852096211918E-2</v>
      </c>
      <c r="AD1448" s="4">
        <f>IF(OR(F1447=1, F1447=3, F1447=4, F1447=5,F1447=9,F1447=10,F1447=11), D1447-C1447, IF(OR(F1447=2, F1447=6, F1447=7,F1447=8,F1447=12), C1447-D1447, ""))</f>
        <v>-5.5999999999999973E-3</v>
      </c>
      <c r="AE1448" s="4">
        <v>1.9378294577800541E-2</v>
      </c>
      <c r="AJ1448" s="4">
        <f>IF(OR(F1447=1,F1447=2, F1447=3,F1447=9,F1447=11,F1447=12), C1447-E1447, IF(OR( F1447=4, F1447=5,F1447=6, F1447=7,F1447=8,F1447=10), E1447-C1447, ""))</f>
        <v>-1.3399999999999999E-2</v>
      </c>
      <c r="AK1448" s="4">
        <v>-2.952852669201797E-4</v>
      </c>
      <c r="AP1448" s="4">
        <f>IF(OR(F1447=1, F1447=3,F1447=4, F1447=5,F1447=9,F1447=10,F1447=11), D1447-E1447, IF(OR(F1447=2,F1447=6, F1447=7,F1447=8,F1447=12), E1447-D1447, ""))</f>
        <v>7.8000000000000014E-3</v>
      </c>
      <c r="AQ1448" s="4">
        <v>1.9083009310880361E-2</v>
      </c>
    </row>
    <row r="1449" spans="1:43" x14ac:dyDescent="0.3">
      <c r="A1449" s="1">
        <v>41948</v>
      </c>
      <c r="B1449" s="2">
        <v>1.6999999999999999E-3</v>
      </c>
      <c r="C1449" s="2">
        <v>6.1000000000000004E-3</v>
      </c>
      <c r="D1449" s="2">
        <v>1.2800000000000001E-2</v>
      </c>
      <c r="E1449" s="2">
        <v>-2.0000000000000001E-4</v>
      </c>
      <c r="F1449">
        <f t="shared" si="62"/>
        <v>11</v>
      </c>
      <c r="G1449">
        <f t="shared" si="63"/>
        <v>2014</v>
      </c>
      <c r="L1449" s="4">
        <f>IF(OR(F1448=1, F1448=3, F1448=4, F1448=5, F1448=6,F1448=9,F1448=10,F1448=11), B1448-C1448, IF(OR(F1448=2, F1448=7,F1448=8,F1448=12), C1448-B1448, ""))</f>
        <v>-6.8000000000000005E-3</v>
      </c>
      <c r="M1449" s="4">
        <v>-8.8403148175719252E-3</v>
      </c>
      <c r="R1449" s="4">
        <f>IF(OR(F1448=1, F1448=4, F1448=9,F1448=10,F1448=11), D1448-B1448, IF(OR(F1448=2,F1448=3,F1448=5,F1448=6, F1448=7,F1448=8,F1448=12), B1448-D1448, ""))</f>
        <v>5.0000000000000001E-3</v>
      </c>
      <c r="S1449" s="4">
        <v>4.2562344815702067E-3</v>
      </c>
      <c r="X1449" s="2">
        <f>IF(OR(F1448=1, F1448=3, F1448=4, F1448=5,F1448=9,F1448=10,F1448=11), B1448-E1448, IF(OR(F1448=2, F1448=6, F1448=7,F1448=8,F1448=12), E1448-B1448, ""))</f>
        <v>-1.8800000000000001E-2</v>
      </c>
      <c r="Y1449" s="4">
        <v>-9.6163534913665909E-3</v>
      </c>
      <c r="AD1449" s="4">
        <f>IF(OR(F1448=1, F1448=3, F1448=4, F1448=5,F1448=9,F1448=10,F1448=11), D1448-C1448, IF(OR(F1448=2, F1448=6, F1448=7,F1448=8,F1448=12), C1448-D1448, ""))</f>
        <v>-1.8000000000000004E-3</v>
      </c>
      <c r="AE1449" s="4">
        <v>-4.5840803360017194E-3</v>
      </c>
      <c r="AJ1449" s="4">
        <f>IF(OR(F1448=1,F1448=2, F1448=3,F1448=9,F1448=11,F1448=12), C1448-E1448, IF(OR( F1448=4, F1448=5,F1448=6, F1448=7,F1448=8,F1448=10), E1448-C1448, ""))</f>
        <v>-1.2E-2</v>
      </c>
      <c r="AK1449" s="4">
        <v>-7.7603867379466562E-4</v>
      </c>
      <c r="AP1449" s="4">
        <f>IF(OR(F1448=1, F1448=3,F1448=4, F1448=5,F1448=9,F1448=10,F1448=11), D1448-E1448, IF(OR(F1448=2,F1448=6, F1448=7,F1448=8,F1448=12), E1448-D1448, ""))</f>
        <v>-1.38E-2</v>
      </c>
      <c r="AQ1449" s="4">
        <v>-5.3601190097963851E-3</v>
      </c>
    </row>
    <row r="1450" spans="1:43" x14ac:dyDescent="0.3">
      <c r="A1450" s="1">
        <v>41950</v>
      </c>
      <c r="B1450" s="2">
        <v>-2.0000000000000001E-4</v>
      </c>
      <c r="C1450" s="2">
        <v>-5.0000000000000001E-4</v>
      </c>
      <c r="D1450" s="2">
        <v>-2.9999999999999997E-4</v>
      </c>
      <c r="E1450" s="2">
        <v>2E-3</v>
      </c>
      <c r="F1450">
        <f t="shared" si="62"/>
        <v>11</v>
      </c>
      <c r="G1450">
        <f t="shared" si="63"/>
        <v>2014</v>
      </c>
      <c r="L1450" s="4">
        <f>IF(OR(F1449=1, F1449=3, F1449=4, F1449=5, F1449=6,F1449=9,F1449=10,F1449=11), B1449-C1449, IF(OR(F1449=2, F1449=7,F1449=8,F1449=12), C1449-B1449, ""))</f>
        <v>-4.4000000000000003E-3</v>
      </c>
      <c r="M1450" s="4">
        <v>-1.9001235656341785E-3</v>
      </c>
      <c r="R1450" s="4">
        <f>IF(OR(F1449=1, F1449=4, F1449=9,F1449=10,F1449=11), D1449-B1449, IF(OR(F1449=2,F1449=3,F1449=5,F1449=6, F1449=7,F1449=8,F1449=12), B1449-D1449, ""))</f>
        <v>1.11E-2</v>
      </c>
      <c r="S1450" s="4">
        <v>5.1260092809876229E-3</v>
      </c>
      <c r="X1450" s="2">
        <f>IF(OR(F1449=1, F1449=3, F1449=4, F1449=5,F1449=9,F1449=10,F1449=11), B1449-E1449, IF(OR(F1449=2, F1449=6, F1449=7,F1449=8,F1449=12), E1449-B1449, ""))</f>
        <v>1.9E-3</v>
      </c>
      <c r="Y1450" s="4">
        <v>-1.9404267137693339E-3</v>
      </c>
      <c r="AD1450" s="4">
        <f>IF(OR(F1449=1, F1449=3, F1449=4, F1449=5,F1449=9,F1449=10,F1449=11), D1449-C1449, IF(OR(F1449=2, F1449=6, F1449=7,F1449=8,F1449=12), C1449-D1449, ""))</f>
        <v>6.7000000000000002E-3</v>
      </c>
      <c r="AE1450" s="4">
        <v>3.2258857153534444E-3</v>
      </c>
      <c r="AJ1450" s="4">
        <f>IF(OR(F1449=1,F1449=2, F1449=3,F1449=9,F1449=11,F1449=12), C1449-E1449, IF(OR( F1449=4, F1449=5,F1449=6, F1449=7,F1449=8,F1449=10), E1449-C1449, ""))</f>
        <v>6.3E-3</v>
      </c>
      <c r="AK1450" s="4">
        <v>-4.0303148135155398E-5</v>
      </c>
      <c r="AP1450" s="4">
        <f>IF(OR(F1449=1, F1449=3,F1449=4, F1449=5,F1449=9,F1449=10,F1449=11), D1449-E1449, IF(OR(F1449=2,F1449=6, F1449=7,F1449=8,F1449=12), E1449-D1449, ""))</f>
        <v>1.3000000000000001E-2</v>
      </c>
      <c r="AQ1450" s="4">
        <v>3.185582567218289E-3</v>
      </c>
    </row>
    <row r="1451" spans="1:43" x14ac:dyDescent="0.3">
      <c r="A1451" s="1">
        <v>41953</v>
      </c>
      <c r="B1451" s="2">
        <v>8.9999999999999998E-4</v>
      </c>
      <c r="C1451" s="2">
        <v>-2E-3</v>
      </c>
      <c r="D1451" s="2">
        <v>-4.8999999999999998E-3</v>
      </c>
      <c r="E1451" s="2">
        <v>-1.6999999999999999E-3</v>
      </c>
      <c r="F1451">
        <f t="shared" si="62"/>
        <v>11</v>
      </c>
      <c r="G1451">
        <f t="shared" si="63"/>
        <v>2014</v>
      </c>
      <c r="L1451" s="4">
        <f>IF(OR(F1450=1, F1450=3, F1450=4, F1450=5, F1450=6,F1450=9,F1450=10,F1450=11), B1450-C1450, IF(OR(F1450=2, F1450=7,F1450=8,F1450=12), C1450-B1450, ""))</f>
        <v>3.0000000000000003E-4</v>
      </c>
      <c r="M1451" s="4">
        <v>6.3641434159382986E-3</v>
      </c>
      <c r="R1451" s="4">
        <f>IF(OR(F1450=1, F1450=4, F1450=9,F1450=10,F1450=11), D1450-B1450, IF(OR(F1450=2,F1450=3,F1450=5,F1450=6, F1450=7,F1450=8,F1450=12), B1450-D1450, ""))</f>
        <v>-9.9999999999999964E-5</v>
      </c>
      <c r="S1451" s="4">
        <v>2.8102924314510683E-4</v>
      </c>
      <c r="X1451" s="2">
        <f>IF(OR(F1450=1, F1450=3, F1450=4, F1450=5,F1450=9,F1450=10,F1450=11), B1450-E1450, IF(OR(F1450=2, F1450=6, F1450=7,F1450=8,F1450=12), E1450-B1450, ""))</f>
        <v>-2.2000000000000001E-3</v>
      </c>
      <c r="Y1451" s="4">
        <v>4.8087538273616764E-3</v>
      </c>
      <c r="AD1451" s="4">
        <f>IF(OR(F1450=1, F1450=3, F1450=4, F1450=5,F1450=9,F1450=10,F1450=11), D1450-C1450, IF(OR(F1450=2, F1450=6, F1450=7,F1450=8,F1450=12), C1450-D1450, ""))</f>
        <v>2.0000000000000004E-4</v>
      </c>
      <c r="AE1451" s="4">
        <v>6.6451726590834054E-3</v>
      </c>
      <c r="AJ1451" s="4">
        <f>IF(OR(F1450=1,F1450=2, F1450=3,F1450=9,F1450=11,F1450=12), C1450-E1450, IF(OR( F1450=4, F1450=5,F1450=6, F1450=7,F1450=8,F1450=10), E1450-C1450, ""))</f>
        <v>-2.5000000000000001E-3</v>
      </c>
      <c r="AK1451" s="4">
        <v>-1.5553895885766222E-3</v>
      </c>
      <c r="AP1451" s="4">
        <f>IF(OR(F1450=1, F1450=3,F1450=4, F1450=5,F1450=9,F1450=10,F1450=11), D1450-E1450, IF(OR(F1450=2,F1450=6, F1450=7,F1450=8,F1450=12), E1450-D1450, ""))</f>
        <v>-2.3E-3</v>
      </c>
      <c r="AQ1451" s="4">
        <v>5.0897830705067832E-3</v>
      </c>
    </row>
    <row r="1452" spans="1:43" x14ac:dyDescent="0.3">
      <c r="A1452" s="1">
        <v>41954</v>
      </c>
      <c r="B1452" s="2">
        <v>2.2000000000000001E-3</v>
      </c>
      <c r="C1452" s="2">
        <v>9.5999999999999992E-3</v>
      </c>
      <c r="D1452" s="2">
        <v>7.4000000000000003E-3</v>
      </c>
      <c r="E1452" s="2">
        <v>2.0000000000000001E-4</v>
      </c>
      <c r="F1452">
        <f t="shared" si="62"/>
        <v>11</v>
      </c>
      <c r="G1452">
        <f t="shared" si="63"/>
        <v>2014</v>
      </c>
      <c r="L1452" s="4">
        <f>IF(OR(F1451=1, F1451=3, F1451=4, F1451=5, F1451=6,F1451=9,F1451=10,F1451=11), B1451-C1451, IF(OR(F1451=2, F1451=7,F1451=8,F1451=12), C1451-B1451, ""))</f>
        <v>2.8999999999999998E-3</v>
      </c>
      <c r="M1452" s="4">
        <v>3.9930220822763235E-3</v>
      </c>
      <c r="R1452" s="4">
        <f>IF(OR(F1451=1, F1451=4, F1451=9,F1451=10,F1451=11), D1451-B1451, IF(OR(F1451=2,F1451=3,F1451=5,F1451=6, F1451=7,F1451=8,F1451=12), B1451-D1451, ""))</f>
        <v>-5.7999999999999996E-3</v>
      </c>
      <c r="S1452" s="4">
        <v>7.334387548956052E-3</v>
      </c>
      <c r="X1452" s="2">
        <f>IF(OR(F1451=1, F1451=3, F1451=4, F1451=5,F1451=9,F1451=10,F1451=11), B1451-E1451, IF(OR(F1451=2, F1451=6, F1451=7,F1451=8,F1451=12), E1451-B1451, ""))</f>
        <v>2.5999999999999999E-3</v>
      </c>
      <c r="Y1452" s="4">
        <v>3.2841326410179526E-3</v>
      </c>
      <c r="AD1452" s="4">
        <f>IF(OR(F1451=1, F1451=3, F1451=4, F1451=5,F1451=9,F1451=10,F1451=11), D1451-C1451, IF(OR(F1451=2, F1451=6, F1451=7,F1451=8,F1451=12), C1451-D1451, ""))</f>
        <v>-2.8999999999999998E-3</v>
      </c>
      <c r="AE1452" s="4">
        <v>1.1327409631232375E-2</v>
      </c>
      <c r="AJ1452" s="4">
        <f>IF(OR(F1451=1,F1451=2, F1451=3,F1451=9,F1451=11,F1451=12), C1451-E1451, IF(OR( F1451=4, F1451=5,F1451=6, F1451=7,F1451=8,F1451=10), E1451-C1451, ""))</f>
        <v>-3.0000000000000014E-4</v>
      </c>
      <c r="AK1452" s="4">
        <v>-7.0888944125837086E-4</v>
      </c>
      <c r="AP1452" s="4">
        <f>IF(OR(F1451=1, F1451=3,F1451=4, F1451=5,F1451=9,F1451=10,F1451=11), D1451-E1451, IF(OR(F1451=2,F1451=6, F1451=7,F1451=8,F1451=12), E1451-D1451, ""))</f>
        <v>-3.1999999999999997E-3</v>
      </c>
      <c r="AQ1452" s="4">
        <v>1.0618520189974005E-2</v>
      </c>
    </row>
    <row r="1453" spans="1:43" x14ac:dyDescent="0.3">
      <c r="A1453" s="1">
        <v>41955</v>
      </c>
      <c r="B1453" s="2">
        <v>2.5000000000000001E-3</v>
      </c>
      <c r="C1453" s="2">
        <v>1.3299999999999999E-2</v>
      </c>
      <c r="D1453" s="2">
        <v>1.1299999999999999E-2</v>
      </c>
      <c r="E1453" s="2">
        <v>1.2999999999999999E-3</v>
      </c>
      <c r="F1453">
        <f t="shared" si="62"/>
        <v>11</v>
      </c>
      <c r="G1453">
        <f t="shared" si="63"/>
        <v>2014</v>
      </c>
      <c r="L1453" s="4">
        <f>IF(OR(F1452=1, F1452=3, F1452=4, F1452=5, F1452=6,F1452=9,F1452=10,F1452=11), B1452-C1452, IF(OR(F1452=2, F1452=7,F1452=8,F1452=12), C1452-B1452, ""))</f>
        <v>-7.3999999999999986E-3</v>
      </c>
      <c r="M1453" s="4">
        <v>2.5799114216090463E-2</v>
      </c>
      <c r="R1453" s="4">
        <f>IF(OR(F1452=1, F1452=4, F1452=9,F1452=10,F1452=11), D1452-B1452, IF(OR(F1452=2,F1452=3,F1452=5,F1452=6, F1452=7,F1452=8,F1452=12), B1452-D1452, ""))</f>
        <v>5.1999999999999998E-3</v>
      </c>
      <c r="S1453" s="4">
        <v>-5.1572804904595482E-4</v>
      </c>
      <c r="X1453" s="2">
        <f>IF(OR(F1452=1, F1452=3, F1452=4, F1452=5,F1452=9,F1452=10,F1452=11), B1452-E1452, IF(OR(F1452=2, F1452=6, F1452=7,F1452=8,F1452=12), E1452-B1452, ""))</f>
        <v>2E-3</v>
      </c>
      <c r="Y1453" s="4">
        <v>2.3477067784571825E-2</v>
      </c>
      <c r="AD1453" s="4">
        <f>IF(OR(F1452=1, F1452=3, F1452=4, F1452=5,F1452=9,F1452=10,F1452=11), D1452-C1452, IF(OR(F1452=2, F1452=6, F1452=7,F1452=8,F1452=12), C1452-D1452, ""))</f>
        <v>-2.1999999999999988E-3</v>
      </c>
      <c r="AE1453" s="4">
        <v>2.5283386167044508E-2</v>
      </c>
      <c r="AJ1453" s="4">
        <f>IF(OR(F1452=1,F1452=2, F1452=3,F1452=9,F1452=11,F1452=12), C1452-E1452, IF(OR( F1452=4, F1452=5,F1452=6, F1452=7,F1452=8,F1452=10), E1452-C1452, ""))</f>
        <v>9.3999999999999986E-3</v>
      </c>
      <c r="AK1453" s="4">
        <v>-2.3220464315186398E-3</v>
      </c>
      <c r="AP1453" s="4">
        <f>IF(OR(F1452=1, F1452=3,F1452=4, F1452=5,F1452=9,F1452=10,F1452=11), D1452-E1452, IF(OR(F1452=2,F1452=6, F1452=7,F1452=8,F1452=12), E1452-D1452, ""))</f>
        <v>7.2000000000000007E-3</v>
      </c>
      <c r="AQ1453" s="4">
        <v>2.296133973552587E-2</v>
      </c>
    </row>
    <row r="1454" spans="1:43" x14ac:dyDescent="0.3">
      <c r="A1454" s="1">
        <v>41956</v>
      </c>
      <c r="B1454" s="2">
        <v>-3.0000000000000001E-3</v>
      </c>
      <c r="C1454" s="2">
        <v>-7.9000000000000008E-3</v>
      </c>
      <c r="D1454" s="2">
        <v>-7.6E-3</v>
      </c>
      <c r="E1454" s="2">
        <v>3.5000000000000001E-3</v>
      </c>
      <c r="F1454">
        <f t="shared" si="62"/>
        <v>11</v>
      </c>
      <c r="G1454">
        <f t="shared" si="63"/>
        <v>2014</v>
      </c>
      <c r="L1454" s="4">
        <f>IF(OR(F1453=1, F1453=3, F1453=4, F1453=5, F1453=6,F1453=9,F1453=10,F1453=11), B1453-C1453, IF(OR(F1453=2, F1453=7,F1453=8,F1453=12), C1453-B1453, ""))</f>
        <v>-1.0799999999999999E-2</v>
      </c>
      <c r="M1454" s="4">
        <v>4.4266179865281828E-3</v>
      </c>
      <c r="R1454" s="4">
        <f>IF(OR(F1453=1, F1453=4, F1453=9,F1453=10,F1453=11), D1453-B1453, IF(OR(F1453=2,F1453=3,F1453=5,F1453=6, F1453=7,F1453=8,F1453=12), B1453-D1453, ""))</f>
        <v>8.7999999999999988E-3</v>
      </c>
      <c r="S1454" s="4">
        <v>-5.4177067725172078E-3</v>
      </c>
      <c r="X1454" s="2">
        <f>IF(OR(F1453=1, F1453=3, F1453=4, F1453=5,F1453=9,F1453=10,F1453=11), B1453-E1453, IF(OR(F1453=2, F1453=6, F1453=7,F1453=8,F1453=12), E1453-B1453, ""))</f>
        <v>1.2000000000000001E-3</v>
      </c>
      <c r="Y1454" s="4">
        <v>6.4704448581850583E-3</v>
      </c>
      <c r="AD1454" s="4">
        <f>IF(OR(F1453=1, F1453=3, F1453=4, F1453=5,F1453=9,F1453=10,F1453=11), D1453-C1453, IF(OR(F1453=2, F1453=6, F1453=7,F1453=8,F1453=12), C1453-D1453, ""))</f>
        <v>-2E-3</v>
      </c>
      <c r="AE1454" s="4">
        <v>-9.9108878598902495E-4</v>
      </c>
      <c r="AJ1454" s="4">
        <f>IF(OR(F1453=1,F1453=2, F1453=3,F1453=9,F1453=11,F1453=12), C1453-E1453, IF(OR( F1453=4, F1453=5,F1453=6, F1453=7,F1453=8,F1453=10), E1453-C1453, ""))</f>
        <v>1.2E-2</v>
      </c>
      <c r="AK1454" s="4">
        <v>2.0438268716568755E-3</v>
      </c>
      <c r="AP1454" s="4">
        <f>IF(OR(F1453=1, F1453=3,F1453=4, F1453=5,F1453=9,F1453=10,F1453=11), D1453-E1453, IF(OR(F1453=2,F1453=6, F1453=7,F1453=8,F1453=12), E1453-D1453, ""))</f>
        <v>9.9999999999999985E-3</v>
      </c>
      <c r="AQ1454" s="4">
        <v>1.0527380856678505E-3</v>
      </c>
    </row>
    <row r="1455" spans="1:43" x14ac:dyDescent="0.3">
      <c r="A1455" s="1">
        <v>41957</v>
      </c>
      <c r="B1455" s="2">
        <v>3.8E-3</v>
      </c>
      <c r="C1455" s="2">
        <v>5.1999999999999998E-3</v>
      </c>
      <c r="D1455" s="2">
        <v>7.1000000000000004E-3</v>
      </c>
      <c r="E1455" s="2">
        <v>-2.3999999999999998E-3</v>
      </c>
      <c r="F1455">
        <f t="shared" si="62"/>
        <v>11</v>
      </c>
      <c r="G1455">
        <f t="shared" si="63"/>
        <v>2014</v>
      </c>
      <c r="L1455" s="4">
        <f>IF(OR(F1454=1, F1454=3, F1454=4, F1454=5, F1454=6,F1454=9,F1454=10,F1454=11), B1454-C1454, IF(OR(F1454=2, F1454=7,F1454=8,F1454=12), C1454-B1454, ""))</f>
        <v>4.9000000000000007E-3</v>
      </c>
      <c r="M1455" s="4">
        <v>-6.0865632900625761E-3</v>
      </c>
      <c r="R1455" s="4">
        <f>IF(OR(F1454=1, F1454=4, F1454=9,F1454=10,F1454=11), D1454-B1454, IF(OR(F1454=2,F1454=3,F1454=5,F1454=6, F1454=7,F1454=8,F1454=12), B1454-D1454, ""))</f>
        <v>-4.5999999999999999E-3</v>
      </c>
      <c r="S1455" s="4">
        <v>-8.965712832061502E-3</v>
      </c>
      <c r="X1455" s="2">
        <f>IF(OR(F1454=1, F1454=3, F1454=4, F1454=5,F1454=9,F1454=10,F1454=11), B1454-E1454, IF(OR(F1454=2, F1454=6, F1454=7,F1454=8,F1454=12), E1454-B1454, ""))</f>
        <v>-6.5000000000000006E-3</v>
      </c>
      <c r="Y1455" s="4">
        <v>-5.2386982174093336E-3</v>
      </c>
      <c r="AD1455" s="4">
        <f>IF(OR(F1454=1, F1454=3, F1454=4, F1454=5,F1454=9,F1454=10,F1454=11), D1454-C1454, IF(OR(F1454=2, F1454=6, F1454=7,F1454=8,F1454=12), C1454-D1454, ""))</f>
        <v>3.0000000000000079E-4</v>
      </c>
      <c r="AE1455" s="4">
        <v>-1.5052276122124078E-2</v>
      </c>
      <c r="AJ1455" s="4">
        <f>IF(OR(F1454=1,F1454=2, F1454=3,F1454=9,F1454=11,F1454=12), C1454-E1454, IF(OR( F1454=4, F1454=5,F1454=6, F1454=7,F1454=8,F1454=10), E1454-C1454, ""))</f>
        <v>-1.14E-2</v>
      </c>
      <c r="AK1455" s="4">
        <v>8.4786507265324253E-4</v>
      </c>
      <c r="AP1455" s="4">
        <f>IF(OR(F1454=1, F1454=3,F1454=4, F1454=5,F1454=9,F1454=10,F1454=11), D1454-E1454, IF(OR(F1454=2,F1454=6, F1454=7,F1454=8,F1454=12), E1454-D1454, ""))</f>
        <v>-1.11E-2</v>
      </c>
      <c r="AQ1455" s="4">
        <v>-1.4204411049470836E-2</v>
      </c>
    </row>
    <row r="1456" spans="1:43" x14ac:dyDescent="0.3">
      <c r="A1456" s="1">
        <v>41960</v>
      </c>
      <c r="B1456" s="2">
        <v>4.8999999999999998E-3</v>
      </c>
      <c r="C1456" s="2">
        <v>5.1000000000000004E-3</v>
      </c>
      <c r="D1456" s="2">
        <v>3.5999999999999999E-3</v>
      </c>
      <c r="E1456" s="2">
        <v>3.8E-3</v>
      </c>
      <c r="F1456">
        <f t="shared" si="62"/>
        <v>11</v>
      </c>
      <c r="G1456">
        <f t="shared" si="63"/>
        <v>2014</v>
      </c>
      <c r="L1456" s="4">
        <f>IF(OR(F1455=1, F1455=3, F1455=4, F1455=5, F1455=6,F1455=9,F1455=10,F1455=11), B1455-C1455, IF(OR(F1455=2, F1455=7,F1455=8,F1455=12), C1455-B1455, ""))</f>
        <v>-1.3999999999999998E-3</v>
      </c>
      <c r="M1456" s="4">
        <v>3.4461784247741267E-4</v>
      </c>
      <c r="R1456" s="4">
        <f>IF(OR(F1455=1, F1455=4, F1455=9,F1455=10,F1455=11), D1455-B1455, IF(OR(F1455=2,F1455=3,F1455=5,F1455=6, F1455=7,F1455=8,F1455=12), B1455-D1455, ""))</f>
        <v>3.3000000000000004E-3</v>
      </c>
      <c r="S1456" s="4">
        <v>3.9676339799636622E-3</v>
      </c>
      <c r="X1456" s="2">
        <f>IF(OR(F1455=1, F1455=3, F1455=4, F1455=5,F1455=9,F1455=10,F1455=11), B1455-E1455, IF(OR(F1455=2, F1455=6, F1455=7,F1455=8,F1455=12), E1455-B1455, ""))</f>
        <v>6.1999999999999998E-3</v>
      </c>
      <c r="Y1456" s="4">
        <v>6.6241618182434148E-4</v>
      </c>
      <c r="AD1456" s="4">
        <f>IF(OR(F1455=1, F1455=3, F1455=4, F1455=5,F1455=9,F1455=10,F1455=11), D1455-C1455, IF(OR(F1455=2, F1455=6, F1455=7,F1455=8,F1455=12), C1455-D1455, ""))</f>
        <v>1.9000000000000006E-3</v>
      </c>
      <c r="AE1456" s="4">
        <v>4.3122518224410749E-3</v>
      </c>
      <c r="AJ1456" s="4">
        <f>IF(OR(F1455=1,F1455=2, F1455=3,F1455=9,F1455=11,F1455=12), C1455-E1455, IF(OR( F1455=4, F1455=5,F1455=6, F1455=7,F1455=8,F1455=10), E1455-C1455, ""))</f>
        <v>7.5999999999999991E-3</v>
      </c>
      <c r="AK1456" s="4">
        <v>3.1779833934692881E-4</v>
      </c>
      <c r="AP1456" s="4">
        <f>IF(OR(F1455=1, F1455=3,F1455=4, F1455=5,F1455=9,F1455=10,F1455=11), D1455-E1455, IF(OR(F1455=2,F1455=6, F1455=7,F1455=8,F1455=12), E1455-D1455, ""))</f>
        <v>9.4999999999999998E-3</v>
      </c>
      <c r="AQ1456" s="4">
        <v>4.6300501617880033E-3</v>
      </c>
    </row>
    <row r="1457" spans="1:43" x14ac:dyDescent="0.3">
      <c r="A1457" s="1">
        <v>41961</v>
      </c>
      <c r="B1457" s="2">
        <v>-5.9999999999999995E-4</v>
      </c>
      <c r="C1457" s="2">
        <v>-6.9999999999999999E-4</v>
      </c>
      <c r="D1457" s="2">
        <v>3.5000000000000001E-3</v>
      </c>
      <c r="E1457" s="2">
        <v>4.7000000000000002E-3</v>
      </c>
      <c r="F1457">
        <f t="shared" si="62"/>
        <v>11</v>
      </c>
      <c r="G1457">
        <f t="shared" si="63"/>
        <v>2014</v>
      </c>
      <c r="L1457" s="4">
        <f>IF(OR(F1456=1, F1456=3, F1456=4, F1456=5, F1456=6,F1456=9,F1456=10,F1456=11), B1456-C1456, IF(OR(F1456=2, F1456=7,F1456=8,F1456=12), C1456-B1456, ""))</f>
        <v>-2.0000000000000052E-4</v>
      </c>
      <c r="M1457" s="4">
        <v>-3.6927635036675989E-4</v>
      </c>
      <c r="R1457" s="4">
        <f>IF(OR(F1456=1, F1456=4, F1456=9,F1456=10,F1456=11), D1456-B1456, IF(OR(F1456=2,F1456=3,F1456=5,F1456=6, F1456=7,F1456=8,F1456=12), B1456-D1456, ""))</f>
        <v>-1.2999999999999999E-3</v>
      </c>
      <c r="S1457" s="4">
        <v>1.4640949303077605E-4</v>
      </c>
      <c r="X1457" s="2">
        <f>IF(OR(F1456=1, F1456=3, F1456=4, F1456=5,F1456=9,F1456=10,F1456=11), B1456-E1456, IF(OR(F1456=2, F1456=6, F1456=7,F1456=8,F1456=12), E1456-B1456, ""))</f>
        <v>1.0999999999999998E-3</v>
      </c>
      <c r="Y1457" s="4">
        <v>-1.1687159216751224E-4</v>
      </c>
      <c r="AD1457" s="4">
        <f>IF(OR(F1456=1, F1456=3, F1456=4, F1456=5,F1456=9,F1456=10,F1456=11), D1456-C1456, IF(OR(F1456=2, F1456=6, F1456=7,F1456=8,F1456=12), C1456-D1456, ""))</f>
        <v>-1.5000000000000005E-3</v>
      </c>
      <c r="AE1457" s="4">
        <v>-2.2286685733598384E-4</v>
      </c>
      <c r="AJ1457" s="4">
        <f>IF(OR(F1456=1,F1456=2, F1456=3,F1456=9,F1456=11,F1456=12), C1456-E1456, IF(OR( F1456=4, F1456=5,F1456=6, F1456=7,F1456=8,F1456=10), E1456-C1456, ""))</f>
        <v>1.3000000000000004E-3</v>
      </c>
      <c r="AK1457" s="4">
        <v>2.5240475819924765E-4</v>
      </c>
      <c r="AP1457" s="4">
        <f>IF(OR(F1456=1, F1456=3,F1456=4, F1456=5,F1456=9,F1456=10,F1456=11), D1456-E1456, IF(OR(F1456=2,F1456=6, F1456=7,F1456=8,F1456=12), E1456-D1456, ""))</f>
        <v>-2.0000000000000009E-4</v>
      </c>
      <c r="AQ1457" s="4">
        <v>2.9537900863263813E-5</v>
      </c>
    </row>
    <row r="1458" spans="1:43" x14ac:dyDescent="0.3">
      <c r="A1458" s="1">
        <v>41962</v>
      </c>
      <c r="B1458" s="2">
        <v>-5.1999999999999998E-3</v>
      </c>
      <c r="C1458" s="2">
        <v>-3.0000000000000001E-3</v>
      </c>
      <c r="D1458" s="2">
        <v>-6.6E-3</v>
      </c>
      <c r="E1458" s="2">
        <v>-5.0000000000000001E-4</v>
      </c>
      <c r="F1458">
        <f t="shared" si="62"/>
        <v>11</v>
      </c>
      <c r="G1458">
        <f t="shared" si="63"/>
        <v>2014</v>
      </c>
      <c r="L1458" s="4">
        <f>IF(OR(F1457=1, F1457=3, F1457=4, F1457=5, F1457=6,F1457=9,F1457=10,F1457=11), B1457-C1457, IF(OR(F1457=2, F1457=7,F1457=8,F1457=12), C1457-B1457, ""))</f>
        <v>1.0000000000000005E-4</v>
      </c>
      <c r="M1458" s="4">
        <v>1.1721272642224764E-2</v>
      </c>
      <c r="R1458" s="4">
        <f>IF(OR(F1457=1, F1457=4, F1457=9,F1457=10,F1457=11), D1457-B1457, IF(OR(F1457=2,F1457=3,F1457=5,F1457=6, F1457=7,F1457=8,F1457=12), B1457-D1457, ""))</f>
        <v>4.1000000000000003E-3</v>
      </c>
      <c r="S1458" s="4">
        <v>1.4561078390939695E-3</v>
      </c>
      <c r="X1458" s="2">
        <f>IF(OR(F1457=1, F1457=3, F1457=4, F1457=5,F1457=9,F1457=10,F1457=11), B1457-E1457, IF(OR(F1457=2, F1457=6, F1457=7,F1457=8,F1457=12), E1457-B1457, ""))</f>
        <v>-5.3E-3</v>
      </c>
      <c r="Y1458" s="4">
        <v>1.1860163698556971E-2</v>
      </c>
      <c r="AD1458" s="4">
        <f>IF(OR(F1457=1, F1457=3, F1457=4, F1457=5,F1457=9,F1457=10,F1457=11), D1457-C1457, IF(OR(F1457=2, F1457=6, F1457=7,F1457=8,F1457=12), C1457-D1457, ""))</f>
        <v>4.1999999999999997E-3</v>
      </c>
      <c r="AE1458" s="4">
        <v>1.3177380481318734E-2</v>
      </c>
      <c r="AJ1458" s="4">
        <f>IF(OR(F1457=1,F1457=2, F1457=3,F1457=9,F1457=11,F1457=12), C1457-E1457, IF(OR( F1457=4, F1457=5,F1457=6, F1457=7,F1457=8,F1457=10), E1457-C1457, ""))</f>
        <v>-5.4000000000000003E-3</v>
      </c>
      <c r="AK1458" s="4">
        <v>1.3889105633220662E-4</v>
      </c>
      <c r="AP1458" s="4">
        <f>IF(OR(F1457=1, F1457=3,F1457=4, F1457=5,F1457=9,F1457=10,F1457=11), D1457-E1457, IF(OR(F1457=2,F1457=6, F1457=7,F1457=8,F1457=12), E1457-D1457, ""))</f>
        <v>-1.2000000000000001E-3</v>
      </c>
      <c r="AQ1458" s="4">
        <v>1.331627153765094E-2</v>
      </c>
    </row>
    <row r="1459" spans="1:43" x14ac:dyDescent="0.3">
      <c r="A1459" s="1">
        <v>41963</v>
      </c>
      <c r="B1459" s="2">
        <v>2.3E-3</v>
      </c>
      <c r="C1459" s="2">
        <v>4.1999999999999997E-3</v>
      </c>
      <c r="D1459" s="2">
        <v>3.3999999999999998E-3</v>
      </c>
      <c r="E1459" s="2">
        <v>-4.5999999999999999E-3</v>
      </c>
      <c r="F1459">
        <f t="shared" si="62"/>
        <v>11</v>
      </c>
      <c r="G1459">
        <f t="shared" si="63"/>
        <v>2014</v>
      </c>
      <c r="L1459" s="4">
        <f>IF(OR(F1458=1, F1458=3, F1458=4, F1458=5, F1458=6,F1458=9,F1458=10,F1458=11), B1458-C1458, IF(OR(F1458=2, F1458=7,F1458=8,F1458=12), C1458-B1458, ""))</f>
        <v>-2.1999999999999997E-3</v>
      </c>
      <c r="M1459" s="4">
        <v>8.4571380149303793E-3</v>
      </c>
      <c r="R1459" s="4">
        <f>IF(OR(F1458=1, F1458=4, F1458=9,F1458=10,F1458=11), D1458-B1458, IF(OR(F1458=2,F1458=3,F1458=5,F1458=6, F1458=7,F1458=8,F1458=12), B1458-D1458, ""))</f>
        <v>-1.4000000000000002E-3</v>
      </c>
      <c r="S1459" s="4">
        <v>6.0511633463733172E-3</v>
      </c>
      <c r="X1459" s="2">
        <f>IF(OR(F1458=1, F1458=3, F1458=4, F1458=5,F1458=9,F1458=10,F1458=11), B1458-E1458, IF(OR(F1458=2, F1458=6, F1458=7,F1458=8,F1458=12), E1458-B1458, ""))</f>
        <v>-4.6999999999999993E-3</v>
      </c>
      <c r="Y1459" s="4">
        <v>8.2598271149356278E-3</v>
      </c>
      <c r="AD1459" s="4">
        <f>IF(OR(F1458=1, F1458=3, F1458=4, F1458=5,F1458=9,F1458=10,F1458=11), D1458-C1458, IF(OR(F1458=2, F1458=6, F1458=7,F1458=8,F1458=12), C1458-D1458, ""))</f>
        <v>-3.5999999999999999E-3</v>
      </c>
      <c r="AE1459" s="4">
        <v>1.4508301361303697E-2</v>
      </c>
      <c r="AJ1459" s="4">
        <f>IF(OR(F1458=1,F1458=2, F1458=3,F1458=9,F1458=11,F1458=12), C1458-E1458, IF(OR( F1458=4, F1458=5,F1458=6, F1458=7,F1458=8,F1458=10), E1458-C1458, ""))</f>
        <v>-2.5000000000000001E-3</v>
      </c>
      <c r="AK1459" s="4">
        <v>-1.9731089999475149E-4</v>
      </c>
      <c r="AP1459" s="4">
        <f>IF(OR(F1458=1, F1458=3,F1458=4, F1458=5,F1458=9,F1458=10,F1458=11), D1458-E1458, IF(OR(F1458=2,F1458=6, F1458=7,F1458=8,F1458=12), E1458-D1458, ""))</f>
        <v>-6.0999999999999995E-3</v>
      </c>
      <c r="AQ1459" s="4">
        <v>1.4310990461308945E-2</v>
      </c>
    </row>
    <row r="1460" spans="1:43" x14ac:dyDescent="0.3">
      <c r="A1460" s="1">
        <v>41964</v>
      </c>
      <c r="B1460" s="2">
        <v>8.9999999999999993E-3</v>
      </c>
      <c r="C1460" s="2">
        <v>1.9400000000000001E-2</v>
      </c>
      <c r="D1460" s="2">
        <v>2.3300000000000001E-2</v>
      </c>
      <c r="E1460" s="2">
        <v>1.1999999999999999E-3</v>
      </c>
      <c r="F1460">
        <f t="shared" si="62"/>
        <v>11</v>
      </c>
      <c r="G1460">
        <f t="shared" si="63"/>
        <v>2014</v>
      </c>
      <c r="L1460" s="4">
        <f>IF(OR(F1459=1, F1459=3, F1459=4, F1459=5, F1459=6,F1459=9,F1459=10,F1459=11), B1459-C1459, IF(OR(F1459=2, F1459=7,F1459=8,F1459=12), C1459-B1459, ""))</f>
        <v>-1.8999999999999998E-3</v>
      </c>
      <c r="M1460" s="4">
        <v>-1.0596740558206376E-2</v>
      </c>
      <c r="R1460" s="4">
        <f>IF(OR(F1459=1, F1459=4, F1459=9,F1459=10,F1459=11), D1459-B1459, IF(OR(F1459=2,F1459=3,F1459=5,F1459=6, F1459=7,F1459=8,F1459=12), B1459-D1459, ""))</f>
        <v>1.0999999999999998E-3</v>
      </c>
      <c r="S1460" s="4">
        <v>-4.9945847948672656E-3</v>
      </c>
      <c r="X1460" s="2">
        <f>IF(OR(F1459=1, F1459=3, F1459=4, F1459=5,F1459=9,F1459=10,F1459=11), B1459-E1459, IF(OR(F1459=2, F1459=6, F1459=7,F1459=8,F1459=12), E1459-B1459, ""))</f>
        <v>6.8999999999999999E-3</v>
      </c>
      <c r="Y1460" s="4">
        <v>-1.033928973831671E-2</v>
      </c>
      <c r="AD1460" s="4">
        <f>IF(OR(F1459=1, F1459=3, F1459=4, F1459=5,F1459=9,F1459=10,F1459=11), D1459-C1459, IF(OR(F1459=2, F1459=6, F1459=7,F1459=8,F1459=12), C1459-D1459, ""))</f>
        <v>-7.9999999999999993E-4</v>
      </c>
      <c r="AE1460" s="4">
        <v>-1.5591325353073641E-2</v>
      </c>
      <c r="AJ1460" s="4">
        <f>IF(OR(F1459=1,F1459=2, F1459=3,F1459=9,F1459=11,F1459=12), C1459-E1459, IF(OR( F1459=4, F1459=5,F1459=6, F1459=7,F1459=8,F1459=10), E1459-C1459, ""))</f>
        <v>8.7999999999999988E-3</v>
      </c>
      <c r="AK1460" s="4">
        <v>2.5745081988966592E-4</v>
      </c>
      <c r="AP1460" s="4">
        <f>IF(OR(F1459=1, F1459=3,F1459=4, F1459=5,F1459=9,F1459=10,F1459=11), D1459-E1459, IF(OR(F1459=2,F1459=6, F1459=7,F1459=8,F1459=12), E1459-D1459, ""))</f>
        <v>8.0000000000000002E-3</v>
      </c>
      <c r="AQ1460" s="4">
        <v>-1.5333874533183975E-2</v>
      </c>
    </row>
    <row r="1461" spans="1:43" x14ac:dyDescent="0.3">
      <c r="A1461" s="1">
        <v>41967</v>
      </c>
      <c r="B1461" s="2">
        <v>6.1999999999999998E-3</v>
      </c>
      <c r="C1461" s="2">
        <v>1.0200000000000001E-2</v>
      </c>
      <c r="D1461" s="2">
        <v>1.2500000000000001E-2</v>
      </c>
      <c r="E1461" s="2">
        <v>9.4999999999999998E-3</v>
      </c>
      <c r="F1461">
        <f t="shared" si="62"/>
        <v>11</v>
      </c>
      <c r="G1461">
        <f t="shared" si="63"/>
        <v>2014</v>
      </c>
      <c r="L1461" s="4">
        <f>IF(OR(F1460=1, F1460=3, F1460=4, F1460=5, F1460=6,F1460=9,F1460=10,F1460=11), B1460-C1460, IF(OR(F1460=2, F1460=7,F1460=8,F1460=12), C1460-B1460, ""))</f>
        <v>-1.0400000000000001E-2</v>
      </c>
      <c r="M1461" s="4">
        <v>9.8384685590986436E-3</v>
      </c>
      <c r="R1461" s="4">
        <f>IF(OR(F1460=1, F1460=4, F1460=9,F1460=10,F1460=11), D1460-B1460, IF(OR(F1460=2,F1460=3,F1460=5,F1460=6, F1460=7,F1460=8,F1460=12), B1460-D1460, ""))</f>
        <v>1.4300000000000002E-2</v>
      </c>
      <c r="S1461" s="4">
        <v>-5.1582631475159107E-3</v>
      </c>
      <c r="X1461" s="2">
        <f>IF(OR(F1460=1, F1460=3, F1460=4, F1460=5,F1460=9,F1460=10,F1460=11), B1460-E1460, IF(OR(F1460=2, F1460=6, F1460=7,F1460=8,F1460=12), E1460-B1460, ""))</f>
        <v>7.7999999999999996E-3</v>
      </c>
      <c r="Y1461" s="4">
        <v>1.0203261438253362E-2</v>
      </c>
      <c r="AD1461" s="4">
        <f>IF(OR(F1460=1, F1460=3, F1460=4, F1460=5,F1460=9,F1460=10,F1460=11), D1460-C1460, IF(OR(F1460=2, F1460=6, F1460=7,F1460=8,F1460=12), C1460-D1460, ""))</f>
        <v>3.9000000000000007E-3</v>
      </c>
      <c r="AE1461" s="4">
        <v>4.680205411582733E-3</v>
      </c>
      <c r="AJ1461" s="4">
        <f>IF(OR(F1460=1,F1460=2, F1460=3,F1460=9,F1460=11,F1460=12), C1460-E1460, IF(OR( F1460=4, F1460=5,F1460=6, F1460=7,F1460=8,F1460=10), E1460-C1460, ""))</f>
        <v>1.8200000000000001E-2</v>
      </c>
      <c r="AK1461" s="4">
        <v>3.6479287915471784E-4</v>
      </c>
      <c r="AP1461" s="4">
        <f>IF(OR(F1460=1, F1460=3,F1460=4, F1460=5,F1460=9,F1460=10,F1460=11), D1460-E1460, IF(OR(F1460=2,F1460=6, F1460=7,F1460=8,F1460=12), E1460-D1460, ""))</f>
        <v>2.2100000000000002E-2</v>
      </c>
      <c r="AQ1461" s="4">
        <v>5.0449982907374508E-3</v>
      </c>
    </row>
    <row r="1462" spans="1:43" x14ac:dyDescent="0.3">
      <c r="A1462" s="1">
        <v>41968</v>
      </c>
      <c r="B1462" s="2">
        <v>-7.9000000000000008E-3</v>
      </c>
      <c r="C1462" s="2">
        <v>-8.3000000000000001E-3</v>
      </c>
      <c r="D1462" s="2">
        <v>-1.34E-2</v>
      </c>
      <c r="E1462" s="2">
        <v>5.7999999999999996E-3</v>
      </c>
      <c r="F1462">
        <f t="shared" si="62"/>
        <v>11</v>
      </c>
      <c r="G1462">
        <f t="shared" si="63"/>
        <v>2014</v>
      </c>
      <c r="L1462" s="4">
        <f>IF(OR(F1461=1, F1461=3, F1461=4, F1461=5, F1461=6,F1461=9,F1461=10,F1461=11), B1461-C1461, IF(OR(F1461=2, F1461=7,F1461=8,F1461=12), C1461-B1461, ""))</f>
        <v>-4.000000000000001E-3</v>
      </c>
      <c r="M1462" s="4">
        <v>-1.6010270626266334E-2</v>
      </c>
      <c r="R1462" s="4">
        <f>IF(OR(F1461=1, F1461=4, F1461=9,F1461=10,F1461=11), D1461-B1461, IF(OR(F1461=2,F1461=3,F1461=5,F1461=6, F1461=7,F1461=8,F1461=12), B1461-D1461, ""))</f>
        <v>6.3000000000000009E-3</v>
      </c>
      <c r="S1462" s="4">
        <v>3.5243327943038916E-3</v>
      </c>
      <c r="X1462" s="2">
        <f>IF(OR(F1461=1, F1461=3, F1461=4, F1461=5,F1461=9,F1461=10,F1461=11), B1461-E1461, IF(OR(F1461=2, F1461=6, F1461=7,F1461=8,F1461=12), E1461-B1461, ""))</f>
        <v>-3.3E-3</v>
      </c>
      <c r="Y1462" s="4">
        <v>-1.521025721544941E-2</v>
      </c>
      <c r="AD1462" s="4">
        <f>IF(OR(F1461=1, F1461=3, F1461=4, F1461=5,F1461=9,F1461=10,F1461=11), D1461-C1461, IF(OR(F1461=2, F1461=6, F1461=7,F1461=8,F1461=12), C1461-D1461, ""))</f>
        <v>2.3E-3</v>
      </c>
      <c r="AE1462" s="4">
        <v>-1.2485937831962442E-2</v>
      </c>
      <c r="AJ1462" s="4">
        <f>IF(OR(F1461=1,F1461=2, F1461=3,F1461=9,F1461=11,F1461=12), C1461-E1461, IF(OR( F1461=4, F1461=5,F1461=6, F1461=7,F1461=8,F1461=10), E1461-C1461, ""))</f>
        <v>7.0000000000000097E-4</v>
      </c>
      <c r="AK1462" s="4">
        <v>8.0001341081692347E-4</v>
      </c>
      <c r="AP1462" s="4">
        <f>IF(OR(F1461=1, F1461=3,F1461=4, F1461=5,F1461=9,F1461=10,F1461=11), D1461-E1461, IF(OR(F1461=2,F1461=6, F1461=7,F1461=8,F1461=12), E1461-D1461, ""))</f>
        <v>3.0000000000000009E-3</v>
      </c>
      <c r="AQ1462" s="4">
        <v>-1.1685924421145518E-2</v>
      </c>
    </row>
    <row r="1463" spans="1:43" x14ac:dyDescent="0.3">
      <c r="A1463" s="1">
        <v>41969</v>
      </c>
      <c r="B1463" s="2">
        <v>1.5E-3</v>
      </c>
      <c r="C1463" s="2">
        <v>-8.9999999999999998E-4</v>
      </c>
      <c r="D1463" s="2">
        <v>-3.3999999999999998E-3</v>
      </c>
      <c r="E1463" s="2">
        <v>-5.7000000000000002E-3</v>
      </c>
      <c r="F1463">
        <f t="shared" si="62"/>
        <v>11</v>
      </c>
      <c r="G1463">
        <f t="shared" si="63"/>
        <v>2014</v>
      </c>
      <c r="L1463" s="4">
        <f>IF(OR(F1462=1, F1462=3, F1462=4, F1462=5, F1462=6,F1462=9,F1462=10,F1462=11), B1462-C1462, IF(OR(F1462=2, F1462=7,F1462=8,F1462=12), C1462-B1462, ""))</f>
        <v>3.9999999999999931E-4</v>
      </c>
      <c r="M1463" s="4">
        <v>5.1852613647556875E-3</v>
      </c>
      <c r="R1463" s="4">
        <f>IF(OR(F1462=1, F1462=4, F1462=9,F1462=10,F1462=11), D1462-B1462, IF(OR(F1462=2,F1462=3,F1462=5,F1462=6, F1462=7,F1462=8,F1462=12), B1462-D1462, ""))</f>
        <v>-5.4999999999999997E-3</v>
      </c>
      <c r="S1463" s="4">
        <v>9.42583872221066E-3</v>
      </c>
      <c r="X1463" s="2">
        <f>IF(OR(F1462=1, F1462=3, F1462=4, F1462=5,F1462=9,F1462=10,F1462=11), B1462-E1462, IF(OR(F1462=2, F1462=6, F1462=7,F1462=8,F1462=12), E1462-B1462, ""))</f>
        <v>-1.37E-2</v>
      </c>
      <c r="Y1463" s="4">
        <v>5.0259190362163184E-3</v>
      </c>
      <c r="AD1463" s="4">
        <f>IF(OR(F1462=1, F1462=3, F1462=4, F1462=5,F1462=9,F1462=10,F1462=11), D1462-C1462, IF(OR(F1462=2, F1462=6, F1462=7,F1462=8,F1462=12), C1462-D1462, ""))</f>
        <v>-5.1000000000000004E-3</v>
      </c>
      <c r="AE1463" s="4">
        <v>1.4611100086966347E-2</v>
      </c>
      <c r="AJ1463" s="4">
        <f>IF(OR(F1462=1,F1462=2, F1462=3,F1462=9,F1462=11,F1462=12), C1462-E1462, IF(OR( F1462=4, F1462=5,F1462=6, F1462=7,F1462=8,F1462=10), E1462-C1462, ""))</f>
        <v>-1.41E-2</v>
      </c>
      <c r="AK1463" s="4">
        <v>-1.5934232853936914E-4</v>
      </c>
      <c r="AP1463" s="4">
        <f>IF(OR(F1462=1, F1462=3,F1462=4, F1462=5,F1462=9,F1462=10,F1462=11), D1462-E1462, IF(OR(F1462=2,F1462=6, F1462=7,F1462=8,F1462=12), E1462-D1462, ""))</f>
        <v>-1.9200000000000002E-2</v>
      </c>
      <c r="AQ1463" s="4">
        <v>1.4451757758426978E-2</v>
      </c>
    </row>
    <row r="1464" spans="1:43" x14ac:dyDescent="0.3">
      <c r="A1464" s="1">
        <v>41970</v>
      </c>
      <c r="B1464" s="2">
        <v>2.2000000000000001E-3</v>
      </c>
      <c r="C1464" s="2">
        <v>1.1000000000000001E-3</v>
      </c>
      <c r="D1464" s="2">
        <v>2.5999999999999999E-3</v>
      </c>
      <c r="E1464" s="2">
        <v>1.6999999999999999E-3</v>
      </c>
      <c r="F1464">
        <f t="shared" si="62"/>
        <v>11</v>
      </c>
      <c r="G1464">
        <f t="shared" si="63"/>
        <v>2014</v>
      </c>
      <c r="L1464" s="4">
        <f>IF(OR(F1463=1, F1463=3, F1463=4, F1463=5, F1463=6,F1463=9,F1463=10,F1463=11), B1463-C1463, IF(OR(F1463=2, F1463=7,F1463=8,F1463=12), C1463-B1463, ""))</f>
        <v>2.4000000000000002E-3</v>
      </c>
      <c r="M1464" s="4">
        <v>-3.7385998962942806E-3</v>
      </c>
      <c r="R1464" s="4">
        <f>IF(OR(F1463=1, F1463=4, F1463=9,F1463=10,F1463=11), D1463-B1463, IF(OR(F1463=2,F1463=3,F1463=5,F1463=6, F1463=7,F1463=8,F1463=12), B1463-D1463, ""))</f>
        <v>-4.8999999999999998E-3</v>
      </c>
      <c r="S1464" s="4">
        <v>6.2165418541841252E-4</v>
      </c>
      <c r="X1464" s="2">
        <f>IF(OR(F1463=1, F1463=3, F1463=4, F1463=5,F1463=9,F1463=10,F1463=11), B1463-E1463, IF(OR(F1463=2, F1463=6, F1463=7,F1463=8,F1463=12), E1463-B1463, ""))</f>
        <v>7.1999999999999998E-3</v>
      </c>
      <c r="Y1464" s="4">
        <v>-3.2011751657018521E-3</v>
      </c>
      <c r="AD1464" s="4">
        <f>IF(OR(F1463=1, F1463=3, F1463=4, F1463=5,F1463=9,F1463=10,F1463=11), D1463-C1463, IF(OR(F1463=2, F1463=6, F1463=7,F1463=8,F1463=12), C1463-D1463, ""))</f>
        <v>-2.4999999999999996E-3</v>
      </c>
      <c r="AE1464" s="4">
        <v>-3.116945710875868E-3</v>
      </c>
      <c r="AJ1464" s="4">
        <f>IF(OR(F1463=1,F1463=2, F1463=3,F1463=9,F1463=11,F1463=12), C1463-E1463, IF(OR( F1463=4, F1463=5,F1463=6, F1463=7,F1463=8,F1463=10), E1463-C1463, ""))</f>
        <v>4.8000000000000004E-3</v>
      </c>
      <c r="AK1464" s="4">
        <v>5.3742473059242846E-4</v>
      </c>
      <c r="AP1464" s="4">
        <f>IF(OR(F1463=1, F1463=3,F1463=4, F1463=5,F1463=9,F1463=10,F1463=11), D1463-E1463, IF(OR(F1463=2,F1463=6, F1463=7,F1463=8,F1463=12), E1463-D1463, ""))</f>
        <v>2.3000000000000004E-3</v>
      </c>
      <c r="AQ1464" s="4">
        <v>-2.5795209802834396E-3</v>
      </c>
    </row>
    <row r="1465" spans="1:43" x14ac:dyDescent="0.3">
      <c r="A1465" s="1">
        <v>41971</v>
      </c>
      <c r="B1465" s="2">
        <v>1.11E-2</v>
      </c>
      <c r="C1465" s="2">
        <v>2.1399999999999999E-2</v>
      </c>
      <c r="D1465" s="2">
        <v>2.7199999999999998E-2</v>
      </c>
      <c r="E1465" s="2">
        <v>1.9E-3</v>
      </c>
      <c r="F1465">
        <f t="shared" si="62"/>
        <v>11</v>
      </c>
      <c r="G1465">
        <f t="shared" si="63"/>
        <v>2014</v>
      </c>
      <c r="L1465" s="4">
        <f>IF(OR(F1464=1, F1464=3, F1464=4, F1464=5, F1464=6,F1464=9,F1464=10,F1464=11), B1464-C1464, IF(OR(F1464=2, F1464=7,F1464=8,F1464=12), C1464-B1464, ""))</f>
        <v>1.1000000000000001E-3</v>
      </c>
      <c r="M1465" s="4">
        <v>5.8686499364577656E-3</v>
      </c>
      <c r="R1465" s="4">
        <f>IF(OR(F1464=1, F1464=4, F1464=9,F1464=10,F1464=11), D1464-B1464, IF(OR(F1464=2,F1464=3,F1464=5,F1464=6, F1464=7,F1464=8,F1464=12), B1464-D1464, ""))</f>
        <v>3.9999999999999975E-4</v>
      </c>
      <c r="S1465" s="4">
        <v>-3.7673747705310855E-3</v>
      </c>
      <c r="X1465" s="2">
        <f>IF(OR(F1464=1, F1464=3, F1464=4, F1464=5,F1464=9,F1464=10,F1464=11), B1464-E1464, IF(OR(F1464=2, F1464=6, F1464=7,F1464=8,F1464=12), E1464-B1464, ""))</f>
        <v>5.0000000000000023E-4</v>
      </c>
      <c r="Y1465" s="4">
        <v>6.0214180533307033E-3</v>
      </c>
      <c r="AD1465" s="4">
        <f>IF(OR(F1464=1, F1464=3, F1464=4, F1464=5,F1464=9,F1464=10,F1464=11), D1464-C1464, IF(OR(F1464=2, F1464=6, F1464=7,F1464=8,F1464=12), C1464-D1464, ""))</f>
        <v>1.4999999999999998E-3</v>
      </c>
      <c r="AE1465" s="4">
        <v>2.1012751659266801E-3</v>
      </c>
      <c r="AJ1465" s="4">
        <f>IF(OR(F1464=1,F1464=2, F1464=3,F1464=9,F1464=11,F1464=12), C1464-E1464, IF(OR( F1464=4, F1464=5,F1464=6, F1464=7,F1464=8,F1464=10), E1464-C1464, ""))</f>
        <v>-5.9999999999999984E-4</v>
      </c>
      <c r="AK1465" s="4">
        <v>1.5276811687293772E-4</v>
      </c>
      <c r="AP1465" s="4">
        <f>IF(OR(F1464=1, F1464=3,F1464=4, F1464=5,F1464=9,F1464=10,F1464=11), D1464-E1464, IF(OR(F1464=2,F1464=6, F1464=7,F1464=8,F1464=12), E1464-D1464, ""))</f>
        <v>8.9999999999999998E-4</v>
      </c>
      <c r="AQ1465" s="4">
        <v>2.2540432827996178E-3</v>
      </c>
    </row>
    <row r="1466" spans="1:43" x14ac:dyDescent="0.3">
      <c r="A1466" s="1">
        <v>41974</v>
      </c>
      <c r="B1466" s="2">
        <v>-3.8E-3</v>
      </c>
      <c r="C1466" s="2">
        <v>-3.7000000000000002E-3</v>
      </c>
      <c r="D1466" s="2">
        <v>6.9999999999999999E-4</v>
      </c>
      <c r="E1466" s="2">
        <v>8.9999999999999993E-3</v>
      </c>
      <c r="F1466">
        <f t="shared" si="62"/>
        <v>12</v>
      </c>
      <c r="G1466">
        <f t="shared" si="63"/>
        <v>2014</v>
      </c>
      <c r="L1466" s="4">
        <f>IF(OR(F1465=1, F1465=3, F1465=4, F1465=5, F1465=6,F1465=9,F1465=10,F1465=11), B1465-C1465, IF(OR(F1465=2, F1465=7,F1465=8,F1465=12), C1465-B1465, ""))</f>
        <v>-1.0299999999999998E-2</v>
      </c>
      <c r="M1466" s="4">
        <v>5.2728302993289506E-3</v>
      </c>
      <c r="R1466" s="4">
        <f>IF(OR(F1465=1, F1465=4, F1465=9,F1465=10,F1465=11), D1465-B1465, IF(OR(F1465=2,F1465=3,F1465=5,F1465=6, F1465=7,F1465=8,F1465=12), B1465-D1465, ""))</f>
        <v>1.6099999999999996E-2</v>
      </c>
      <c r="S1466" s="4">
        <v>-1.8761937420904385E-3</v>
      </c>
      <c r="X1466" s="2">
        <f>IF(OR(F1465=1, F1465=3, F1465=4, F1465=5,F1465=9,F1465=10,F1465=11), B1465-E1465, IF(OR(F1465=2, F1465=6, F1465=7,F1465=8,F1465=12), E1465-B1465, ""))</f>
        <v>9.1999999999999998E-3</v>
      </c>
      <c r="Y1466" s="4">
        <v>6.3687594404973832E-3</v>
      </c>
      <c r="AD1466" s="4">
        <f>IF(OR(F1465=1, F1465=3, F1465=4, F1465=5,F1465=9,F1465=10,F1465=11), D1465-C1465, IF(OR(F1465=2, F1465=6, F1465=7,F1465=8,F1465=12), C1465-D1465, ""))</f>
        <v>5.7999999999999996E-3</v>
      </c>
      <c r="AE1466" s="4">
        <v>3.396636557238512E-3</v>
      </c>
      <c r="AJ1466" s="4">
        <f>IF(OR(F1465=1,F1465=2, F1465=3,F1465=9,F1465=11,F1465=12), C1465-E1465, IF(OR( F1465=4, F1465=5,F1465=6, F1465=7,F1465=8,F1465=10), E1465-C1465, ""))</f>
        <v>1.95E-2</v>
      </c>
      <c r="AK1466" s="4">
        <v>1.0959291411684329E-3</v>
      </c>
      <c r="AP1466" s="4">
        <f>IF(OR(F1465=1, F1465=3,F1465=4, F1465=5,F1465=9,F1465=10,F1465=11), D1465-E1465, IF(OR(F1465=2,F1465=6, F1465=7,F1465=8,F1465=12), E1465-D1465, ""))</f>
        <v>2.53E-2</v>
      </c>
      <c r="AQ1466" s="4">
        <v>4.4925656984069456E-3</v>
      </c>
    </row>
    <row r="1467" spans="1:43" x14ac:dyDescent="0.3">
      <c r="A1467" s="1">
        <v>41975</v>
      </c>
      <c r="B1467" s="2">
        <v>-3.5999999999999999E-3</v>
      </c>
      <c r="C1467" s="2">
        <v>-2.9999999999999997E-4</v>
      </c>
      <c r="D1467" s="2">
        <v>1.6000000000000001E-3</v>
      </c>
      <c r="E1467" s="2">
        <v>-4.7000000000000002E-3</v>
      </c>
      <c r="F1467">
        <f t="shared" si="62"/>
        <v>12</v>
      </c>
      <c r="G1467">
        <f t="shared" si="63"/>
        <v>2014</v>
      </c>
      <c r="L1467" s="4">
        <f>IF(OR(F1466=1, F1466=3, F1466=4, F1466=5, F1466=6,F1466=9,F1466=10,F1466=11), B1466-C1466, IF(OR(F1466=2, F1466=7,F1466=8,F1466=12), C1466-B1466, ""))</f>
        <v>9.9999999999999829E-5</v>
      </c>
      <c r="M1467" s="4">
        <v>6.6987816309196048E-3</v>
      </c>
      <c r="R1467" s="4">
        <f>IF(OR(F1466=1, F1466=4, F1466=9,F1466=10,F1466=11), D1466-B1466, IF(OR(F1466=2,F1466=3,F1466=5,F1466=6, F1466=7,F1466=8,F1466=12), B1466-D1466, ""))</f>
        <v>-4.4999999999999997E-3</v>
      </c>
      <c r="S1467" s="4">
        <v>-2.9479546447885724E-3</v>
      </c>
      <c r="X1467" s="2">
        <f>IF(OR(F1466=1, F1466=3, F1466=4, F1466=5,F1466=9,F1466=10,F1466=11), B1466-E1466, IF(OR(F1466=2, F1466=6, F1466=7,F1466=8,F1466=12), E1466-B1466, ""))</f>
        <v>1.2799999999999999E-2</v>
      </c>
      <c r="Y1467" s="4">
        <v>7.3507159429925572E-3</v>
      </c>
      <c r="AD1467" s="4">
        <f>IF(OR(F1466=1, F1466=3, F1466=4, F1466=5,F1466=9,F1466=10,F1466=11), D1466-C1466, IF(OR(F1466=2, F1466=6, F1466=7,F1466=8,F1466=12), C1466-D1466, ""))</f>
        <v>-4.4000000000000003E-3</v>
      </c>
      <c r="AE1467" s="4">
        <v>3.7508269861310324E-3</v>
      </c>
      <c r="AJ1467" s="4">
        <f>IF(OR(F1466=1,F1466=2, F1466=3,F1466=9,F1466=11,F1466=12), C1466-E1466, IF(OR( F1466=4, F1466=5,F1466=6, F1466=7,F1466=8,F1466=10), E1466-C1466, ""))</f>
        <v>-1.2699999999999999E-2</v>
      </c>
      <c r="AK1467" s="4">
        <v>-6.519343120729524E-4</v>
      </c>
      <c r="AP1467" s="4">
        <f>IF(OR(F1466=1, F1466=3,F1466=4, F1466=5,F1466=9,F1466=10,F1466=11), D1466-E1466, IF(OR(F1466=2,F1466=6, F1466=7,F1466=8,F1466=12), E1466-D1466, ""))</f>
        <v>8.3000000000000001E-3</v>
      </c>
      <c r="AQ1467" s="4">
        <v>4.4027612982039848E-3</v>
      </c>
    </row>
    <row r="1468" spans="1:43" x14ac:dyDescent="0.3">
      <c r="A1468" s="1">
        <v>41976</v>
      </c>
      <c r="B1468" s="2">
        <v>1.5E-3</v>
      </c>
      <c r="C1468" s="2">
        <v>1.5E-3</v>
      </c>
      <c r="D1468" s="2">
        <v>4.8999999999999998E-3</v>
      </c>
      <c r="E1468" s="2">
        <v>-4.0000000000000001E-3</v>
      </c>
      <c r="F1468">
        <f t="shared" si="62"/>
        <v>12</v>
      </c>
      <c r="G1468">
        <f t="shared" si="63"/>
        <v>2014</v>
      </c>
      <c r="L1468" s="4">
        <f>IF(OR(F1467=1, F1467=3, F1467=4, F1467=5, F1467=6,F1467=9,F1467=10,F1467=11), B1467-C1467, IF(OR(F1467=2, F1467=7,F1467=8,F1467=12), C1467-B1467, ""))</f>
        <v>3.3E-3</v>
      </c>
      <c r="M1468" s="4">
        <v>1.1956768824012646E-2</v>
      </c>
      <c r="R1468" s="4">
        <f>IF(OR(F1467=1, F1467=4, F1467=9,F1467=10,F1467=11), D1467-B1467, IF(OR(F1467=2,F1467=3,F1467=5,F1467=6, F1467=7,F1467=8,F1467=12), B1467-D1467, ""))</f>
        <v>-5.1999999999999998E-3</v>
      </c>
      <c r="S1468" s="4">
        <v>2.9732131816878095E-4</v>
      </c>
      <c r="X1468" s="2">
        <f>IF(OR(F1467=1, F1467=3, F1467=4, F1467=5,F1467=9,F1467=10,F1467=11), B1467-E1467, IF(OR(F1467=2, F1467=6, F1467=7,F1467=8,F1467=12), E1467-B1467, ""))</f>
        <v>-1.1000000000000003E-3</v>
      </c>
      <c r="Y1468" s="4">
        <v>1.0760713946609782E-2</v>
      </c>
      <c r="AD1468" s="4">
        <f>IF(OR(F1467=1, F1467=3, F1467=4, F1467=5,F1467=9,F1467=10,F1467=11), D1467-C1467, IF(OR(F1467=2, F1467=6, F1467=7,F1467=8,F1467=12), C1467-D1467, ""))</f>
        <v>-1.9E-3</v>
      </c>
      <c r="AE1468" s="4">
        <v>1.2254090142181427E-2</v>
      </c>
      <c r="AJ1468" s="4">
        <f>IF(OR(F1467=1,F1467=2, F1467=3,F1467=9,F1467=11,F1467=12), C1467-E1467, IF(OR( F1467=4, F1467=5,F1467=6, F1467=7,F1467=8,F1467=10), E1467-C1467, ""))</f>
        <v>4.4000000000000003E-3</v>
      </c>
      <c r="AK1468" s="4">
        <v>1.1960548774028646E-3</v>
      </c>
      <c r="AP1468" s="4">
        <f>IF(OR(F1467=1, F1467=3,F1467=4, F1467=5,F1467=9,F1467=10,F1467=11), D1467-E1467, IF(OR(F1467=2,F1467=6, F1467=7,F1467=8,F1467=12), E1467-D1467, ""))</f>
        <v>-6.3E-3</v>
      </c>
      <c r="AQ1468" s="4">
        <v>1.1058035264778563E-2</v>
      </c>
    </row>
    <row r="1469" spans="1:43" x14ac:dyDescent="0.3">
      <c r="A1469" s="1">
        <v>41977</v>
      </c>
      <c r="B1469" s="2">
        <v>3.0999999999999999E-3</v>
      </c>
      <c r="C1469" s="2">
        <v>6.7999999999999996E-3</v>
      </c>
      <c r="D1469" s="2">
        <v>7.3000000000000001E-3</v>
      </c>
      <c r="E1469" s="2">
        <v>0</v>
      </c>
      <c r="F1469">
        <f t="shared" si="62"/>
        <v>12</v>
      </c>
      <c r="G1469">
        <f t="shared" si="63"/>
        <v>2014</v>
      </c>
      <c r="L1469" s="4">
        <f>IF(OR(F1468=1, F1468=3, F1468=4, F1468=5, F1468=6,F1468=9,F1468=10,F1468=11), B1468-C1468, IF(OR(F1468=2, F1468=7,F1468=8,F1468=12), C1468-B1468, ""))</f>
        <v>0</v>
      </c>
      <c r="M1469" s="4">
        <v>4.984526144182851E-3</v>
      </c>
      <c r="R1469" s="4">
        <f>IF(OR(F1468=1, F1468=4, F1468=9,F1468=10,F1468=11), D1468-B1468, IF(OR(F1468=2,F1468=3,F1468=5,F1468=6, F1468=7,F1468=8,F1468=12), B1468-D1468, ""))</f>
        <v>-3.3999999999999998E-3</v>
      </c>
      <c r="S1469" s="4">
        <v>-2.9592248900114269E-3</v>
      </c>
      <c r="X1469" s="2">
        <f>IF(OR(F1468=1, F1468=3, F1468=4, F1468=5,F1468=9,F1468=10,F1468=11), B1468-E1468, IF(OR(F1468=2, F1468=6, F1468=7,F1468=8,F1468=12), E1468-B1468, ""))</f>
        <v>-5.4999999999999997E-3</v>
      </c>
      <c r="Y1469" s="4">
        <v>3.7754170302368526E-3</v>
      </c>
      <c r="AD1469" s="4">
        <f>IF(OR(F1468=1, F1468=3, F1468=4, F1468=5,F1468=9,F1468=10,F1468=11), D1468-C1468, IF(OR(F1468=2, F1468=6, F1468=7,F1468=8,F1468=12), C1468-D1468, ""))</f>
        <v>-3.3999999999999998E-3</v>
      </c>
      <c r="AE1469" s="4">
        <v>2.0253012541714237E-3</v>
      </c>
      <c r="AJ1469" s="4">
        <f>IF(OR(F1468=1,F1468=2, F1468=3,F1468=9,F1468=11,F1468=12), C1468-E1468, IF(OR( F1468=4, F1468=5,F1468=6, F1468=7,F1468=8,F1468=10), E1468-C1468, ""))</f>
        <v>5.4999999999999997E-3</v>
      </c>
      <c r="AK1469" s="4">
        <v>1.2091091139459981E-3</v>
      </c>
      <c r="AP1469" s="4">
        <f>IF(OR(F1468=1, F1468=3,F1468=4, F1468=5,F1468=9,F1468=10,F1468=11), D1468-E1468, IF(OR(F1468=2,F1468=6, F1468=7,F1468=8,F1468=12), E1468-D1468, ""))</f>
        <v>-8.8999999999999999E-3</v>
      </c>
      <c r="AQ1469" s="4">
        <v>8.1619214022542576E-4</v>
      </c>
    </row>
    <row r="1470" spans="1:43" x14ac:dyDescent="0.3">
      <c r="A1470" s="1">
        <v>41978</v>
      </c>
      <c r="B1470" s="2">
        <v>-3.0000000000000001E-3</v>
      </c>
      <c r="C1470" s="2">
        <v>-1.9E-3</v>
      </c>
      <c r="D1470" s="2">
        <v>-1.4E-3</v>
      </c>
      <c r="E1470" s="2">
        <v>4.1999999999999997E-3</v>
      </c>
      <c r="F1470">
        <f t="shared" si="62"/>
        <v>12</v>
      </c>
      <c r="G1470">
        <f t="shared" si="63"/>
        <v>2014</v>
      </c>
      <c r="L1470" s="4">
        <f>IF(OR(F1469=1, F1469=3, F1469=4, F1469=5, F1469=6,F1469=9,F1469=10,F1469=11), B1469-C1469, IF(OR(F1469=2, F1469=7,F1469=8,F1469=12), C1469-B1469, ""))</f>
        <v>3.6999999999999997E-3</v>
      </c>
      <c r="M1470" s="4">
        <v>-8.4776031517234431E-4</v>
      </c>
      <c r="R1470" s="4">
        <f>IF(OR(F1469=1, F1469=4, F1469=9,F1469=10,F1469=11), D1469-B1469, IF(OR(F1469=2,F1469=3,F1469=5,F1469=6, F1469=7,F1469=8,F1469=12), B1469-D1469, ""))</f>
        <v>-4.2000000000000006E-3</v>
      </c>
      <c r="S1470" s="4">
        <v>-1.0159855789456638E-2</v>
      </c>
      <c r="X1470" s="2">
        <f>IF(OR(F1469=1, F1469=3, F1469=4, F1469=5,F1469=9,F1469=10,F1469=11), B1469-E1469, IF(OR(F1469=2, F1469=6, F1469=7,F1469=8,F1469=12), E1469-B1469, ""))</f>
        <v>-3.0999999999999999E-3</v>
      </c>
      <c r="Y1470" s="4">
        <v>-3.2561823104760787E-4</v>
      </c>
      <c r="AD1470" s="4">
        <f>IF(OR(F1469=1, F1469=3, F1469=4, F1469=5,F1469=9,F1469=10,F1469=11), D1469-C1469, IF(OR(F1469=2, F1469=6, F1469=7,F1469=8,F1469=12), C1469-D1469, ""))</f>
        <v>-5.0000000000000044E-4</v>
      </c>
      <c r="AE1470" s="4">
        <v>-1.1007616104628982E-2</v>
      </c>
      <c r="AJ1470" s="4">
        <f>IF(OR(F1469=1,F1469=2, F1469=3,F1469=9,F1469=11,F1469=12), C1469-E1469, IF(OR( F1469=4, F1469=5,F1469=6, F1469=7,F1469=8,F1469=10), E1469-C1469, ""))</f>
        <v>6.7999999999999996E-3</v>
      </c>
      <c r="AK1470" s="4">
        <v>-5.2214208412473644E-4</v>
      </c>
      <c r="AP1470" s="4">
        <f>IF(OR(F1469=1, F1469=3,F1469=4, F1469=5,F1469=9,F1469=10,F1469=11), D1469-E1469, IF(OR(F1469=2,F1469=6, F1469=7,F1469=8,F1469=12), E1469-D1469, ""))</f>
        <v>-7.3000000000000001E-3</v>
      </c>
      <c r="AQ1470" s="4">
        <v>-1.0485474020504246E-2</v>
      </c>
    </row>
    <row r="1471" spans="1:43" x14ac:dyDescent="0.3">
      <c r="A1471" s="1">
        <v>41981</v>
      </c>
      <c r="B1471" s="2">
        <v>-1.17E-2</v>
      </c>
      <c r="C1471" s="2">
        <v>-1.09E-2</v>
      </c>
      <c r="D1471" s="2">
        <v>-1.32E-2</v>
      </c>
      <c r="E1471" s="2">
        <v>-3.7000000000000002E-3</v>
      </c>
      <c r="F1471">
        <f t="shared" si="62"/>
        <v>12</v>
      </c>
      <c r="G1471">
        <f t="shared" si="63"/>
        <v>2014</v>
      </c>
      <c r="L1471" s="4">
        <f>IF(OR(F1470=1, F1470=3, F1470=4, F1470=5, F1470=6,F1470=9,F1470=10,F1470=11), B1470-C1470, IF(OR(F1470=2, F1470=7,F1470=8,F1470=12), C1470-B1470, ""))</f>
        <v>1.1000000000000001E-3</v>
      </c>
      <c r="M1471" s="4">
        <v>2.1919321148811365E-3</v>
      </c>
      <c r="R1471" s="4">
        <f>IF(OR(F1470=1, F1470=4, F1470=9,F1470=10,F1470=11), D1470-B1470, IF(OR(F1470=2,F1470=3,F1470=5,F1470=6, F1470=7,F1470=8,F1470=12), B1470-D1470, ""))</f>
        <v>-1.6000000000000001E-3</v>
      </c>
      <c r="S1471" s="4">
        <v>-1.5656379433983975E-4</v>
      </c>
      <c r="X1471" s="2">
        <f>IF(OR(F1470=1, F1470=3, F1470=4, F1470=5,F1470=9,F1470=10,F1470=11), B1470-E1470, IF(OR(F1470=2, F1470=6, F1470=7,F1470=8,F1470=12), E1470-B1470, ""))</f>
        <v>7.1999999999999998E-3</v>
      </c>
      <c r="Y1471" s="4">
        <v>2.567634202926797E-3</v>
      </c>
      <c r="AD1471" s="4">
        <f>IF(OR(F1470=1, F1470=3, F1470=4, F1470=5,F1470=9,F1470=10,F1470=11), D1470-C1470, IF(OR(F1470=2, F1470=6, F1470=7,F1470=8,F1470=12), C1470-D1470, ""))</f>
        <v>-5.0000000000000001E-4</v>
      </c>
      <c r="AE1471" s="4">
        <v>2.0353683205412967E-3</v>
      </c>
      <c r="AJ1471" s="4">
        <f>IF(OR(F1470=1,F1470=2, F1470=3,F1470=9,F1470=11,F1470=12), C1470-E1470, IF(OR( F1470=4, F1470=5,F1470=6, F1470=7,F1470=8,F1470=10), E1470-C1470, ""))</f>
        <v>-6.0999999999999995E-3</v>
      </c>
      <c r="AK1471" s="4">
        <v>-3.757020880456605E-4</v>
      </c>
      <c r="AP1471" s="4">
        <f>IF(OR(F1470=1, F1470=3,F1470=4, F1470=5,F1470=9,F1470=10,F1470=11), D1470-E1470, IF(OR(F1470=2,F1470=6, F1470=7,F1470=8,F1470=12), E1470-D1470, ""))</f>
        <v>5.5999999999999999E-3</v>
      </c>
      <c r="AQ1471" s="4">
        <v>2.4110704085869572E-3</v>
      </c>
    </row>
    <row r="1472" spans="1:43" x14ac:dyDescent="0.3">
      <c r="A1472" s="1">
        <v>41982</v>
      </c>
      <c r="B1472" s="2">
        <v>-1.1599999999999999E-2</v>
      </c>
      <c r="C1472" s="2">
        <v>-1.0500000000000001E-2</v>
      </c>
      <c r="D1472" s="2">
        <v>-1.1900000000000001E-2</v>
      </c>
      <c r="E1472" s="2">
        <v>-1.1900000000000001E-2</v>
      </c>
      <c r="F1472">
        <f t="shared" si="62"/>
        <v>12</v>
      </c>
      <c r="G1472">
        <f t="shared" si="63"/>
        <v>2014</v>
      </c>
      <c r="L1472" s="4">
        <f>IF(OR(F1471=1, F1471=3, F1471=4, F1471=5, F1471=6,F1471=9,F1471=10,F1471=11), B1471-C1471, IF(OR(F1471=2, F1471=7,F1471=8,F1471=12), C1471-B1471, ""))</f>
        <v>8.0000000000000036E-4</v>
      </c>
      <c r="M1472" s="4">
        <v>1.0855945635294213E-3</v>
      </c>
      <c r="R1472" s="4">
        <f>IF(OR(F1471=1, F1471=4, F1471=9,F1471=10,F1471=11), D1471-B1471, IF(OR(F1471=2,F1471=3,F1471=5,F1471=6, F1471=7,F1471=8,F1471=12), B1471-D1471, ""))</f>
        <v>1.4999999999999996E-3</v>
      </c>
      <c r="S1472" s="4">
        <v>3.3141463422039661E-5</v>
      </c>
      <c r="X1472" s="2">
        <f>IF(OR(F1471=1, F1471=3, F1471=4, F1471=5,F1471=9,F1471=10,F1471=11), B1471-E1471, IF(OR(F1471=2, F1471=6, F1471=7,F1471=8,F1471=12), E1471-B1471, ""))</f>
        <v>8.0000000000000002E-3</v>
      </c>
      <c r="Y1472" s="4">
        <v>2.2965817760735845E-3</v>
      </c>
      <c r="AD1472" s="4">
        <f>IF(OR(F1471=1, F1471=3, F1471=4, F1471=5,F1471=9,F1471=10,F1471=11), D1471-C1471, IF(OR(F1471=2, F1471=6, F1471=7,F1471=8,F1471=12), C1471-D1471, ""))</f>
        <v>2.3E-3</v>
      </c>
      <c r="AE1472" s="4">
        <v>1.118736026951461E-3</v>
      </c>
      <c r="AJ1472" s="4">
        <f>IF(OR(F1471=1,F1471=2, F1471=3,F1471=9,F1471=11,F1471=12), C1471-E1471, IF(OR( F1471=4, F1471=5,F1471=6, F1471=7,F1471=8,F1471=10), E1471-C1471, ""))</f>
        <v>-7.1999999999999998E-3</v>
      </c>
      <c r="AK1472" s="4">
        <v>-1.210987212544163E-3</v>
      </c>
      <c r="AP1472" s="4">
        <f>IF(OR(F1471=1, F1471=3,F1471=4, F1471=5,F1471=9,F1471=10,F1471=11), D1471-E1471, IF(OR(F1471=2,F1471=6, F1471=7,F1471=8,F1471=12), E1471-D1471, ""))</f>
        <v>9.4999999999999998E-3</v>
      </c>
      <c r="AQ1472" s="4">
        <v>2.329723239495624E-3</v>
      </c>
    </row>
    <row r="1473" spans="1:43" x14ac:dyDescent="0.3">
      <c r="A1473" s="1">
        <v>41983</v>
      </c>
      <c r="B1473" s="2">
        <v>1.8E-3</v>
      </c>
      <c r="C1473" s="2">
        <v>9.1000000000000004E-3</v>
      </c>
      <c r="D1473" s="2">
        <v>9.4000000000000004E-3</v>
      </c>
      <c r="E1473" s="2">
        <v>-1.15E-2</v>
      </c>
      <c r="F1473">
        <f t="shared" si="62"/>
        <v>12</v>
      </c>
      <c r="G1473">
        <f t="shared" si="63"/>
        <v>2014</v>
      </c>
      <c r="L1473" s="4">
        <f>IF(OR(F1472=1, F1472=3, F1472=4, F1472=5, F1472=6,F1472=9,F1472=10,F1472=11), B1472-C1472, IF(OR(F1472=2, F1472=7,F1472=8,F1472=12), C1472-B1472, ""))</f>
        <v>1.0999999999999985E-3</v>
      </c>
      <c r="M1473" s="4">
        <v>-1.4871173881208701E-3</v>
      </c>
      <c r="R1473" s="4">
        <f>IF(OR(F1472=1, F1472=4, F1472=9,F1472=10,F1472=11), D1472-B1472, IF(OR(F1472=2,F1472=3,F1472=5,F1472=6, F1472=7,F1472=8,F1472=12), B1472-D1472, ""))</f>
        <v>3.0000000000000165E-4</v>
      </c>
      <c r="S1473" s="4">
        <v>-3.134657598415547E-3</v>
      </c>
      <c r="X1473" s="2">
        <f>IF(OR(F1472=1, F1472=3, F1472=4, F1472=5,F1472=9,F1472=10,F1472=11), B1472-E1472, IF(OR(F1472=2, F1472=6, F1472=7,F1472=8,F1472=12), E1472-B1472, ""))</f>
        <v>-3.0000000000000165E-4</v>
      </c>
      <c r="Y1473" s="4">
        <v>-7.9989513305056721E-4</v>
      </c>
      <c r="AD1473" s="4">
        <f>IF(OR(F1472=1, F1472=3, F1472=4, F1472=5,F1472=9,F1472=10,F1472=11), D1472-C1472, IF(OR(F1472=2, F1472=6, F1472=7,F1472=8,F1472=12), C1472-D1472, ""))</f>
        <v>1.4000000000000002E-3</v>
      </c>
      <c r="AE1473" s="4">
        <v>-4.6217749865364172E-3</v>
      </c>
      <c r="AJ1473" s="4">
        <f>IF(OR(F1472=1,F1472=2, F1472=3,F1472=9,F1472=11,F1472=12), C1472-E1472, IF(OR( F1472=4, F1472=5,F1472=6, F1472=7,F1472=8,F1472=10), E1472-C1472, ""))</f>
        <v>1.4000000000000002E-3</v>
      </c>
      <c r="AK1473" s="4">
        <v>-6.8722225507030291E-4</v>
      </c>
      <c r="AP1473" s="4">
        <f>IF(OR(F1472=1, F1472=3,F1472=4, F1472=5,F1472=9,F1472=10,F1472=11), D1472-E1472, IF(OR(F1472=2,F1472=6, F1472=7,F1472=8,F1472=12), E1472-D1472, ""))</f>
        <v>0</v>
      </c>
      <c r="AQ1473" s="4">
        <v>-3.9345527314661143E-3</v>
      </c>
    </row>
    <row r="1474" spans="1:43" x14ac:dyDescent="0.3">
      <c r="A1474" s="1">
        <v>41984</v>
      </c>
      <c r="B1474" s="2">
        <v>-7.4999999999999997E-3</v>
      </c>
      <c r="C1474" s="2">
        <v>-5.1999999999999998E-3</v>
      </c>
      <c r="D1474" s="2">
        <v>-3.0999999999999999E-3</v>
      </c>
      <c r="E1474" s="2">
        <v>1.1999999999999999E-3</v>
      </c>
      <c r="F1474">
        <f t="shared" si="62"/>
        <v>12</v>
      </c>
      <c r="G1474">
        <f t="shared" si="63"/>
        <v>2014</v>
      </c>
      <c r="L1474" s="4">
        <f>IF(OR(F1473=1, F1473=3, F1473=4, F1473=5, F1473=6,F1473=9,F1473=10,F1473=11), B1473-C1473, IF(OR(F1473=2, F1473=7,F1473=8,F1473=12), C1473-B1473, ""))</f>
        <v>7.3000000000000009E-3</v>
      </c>
      <c r="M1474" s="4">
        <v>3.4561536271470903E-3</v>
      </c>
      <c r="R1474" s="4">
        <f>IF(OR(F1473=1, F1473=4, F1473=9,F1473=10,F1473=11), D1473-B1473, IF(OR(F1473=2,F1473=3,F1473=5,F1473=6, F1473=7,F1473=8,F1473=12), B1473-D1473, ""))</f>
        <v>-7.6000000000000009E-3</v>
      </c>
      <c r="S1474" s="4">
        <v>-7.2929403958903443E-4</v>
      </c>
      <c r="X1474" s="2">
        <f>IF(OR(F1473=1, F1473=3, F1473=4, F1473=5,F1473=9,F1473=10,F1473=11), B1473-E1473, IF(OR(F1473=2, F1473=6, F1473=7,F1473=8,F1473=12), E1473-B1473, ""))</f>
        <v>-1.3299999999999999E-2</v>
      </c>
      <c r="Y1474" s="4">
        <v>4.0958579688271353E-3</v>
      </c>
      <c r="AD1474" s="4">
        <f>IF(OR(F1473=1, F1473=3, F1473=4, F1473=5,F1473=9,F1473=10,F1473=11), D1473-C1473, IF(OR(F1473=2, F1473=6, F1473=7,F1473=8,F1473=12), C1473-D1473, ""))</f>
        <v>-2.9999999999999992E-4</v>
      </c>
      <c r="AE1474" s="4">
        <v>2.7268595875580559E-3</v>
      </c>
      <c r="AJ1474" s="4">
        <f>IF(OR(F1473=1,F1473=2, F1473=3,F1473=9,F1473=11,F1473=12), C1473-E1473, IF(OR( F1473=4, F1473=5,F1473=6, F1473=7,F1473=8,F1473=10), E1473-C1473, ""))</f>
        <v>2.06E-2</v>
      </c>
      <c r="AK1474" s="4">
        <v>-6.3970434168004499E-4</v>
      </c>
      <c r="AP1474" s="4">
        <f>IF(OR(F1473=1, F1473=3,F1473=4, F1473=5,F1473=9,F1473=10,F1473=11), D1473-E1473, IF(OR(F1473=2,F1473=6, F1473=7,F1473=8,F1473=12), E1473-D1473, ""))</f>
        <v>-2.0900000000000002E-2</v>
      </c>
      <c r="AQ1474" s="4">
        <v>3.3665639292381009E-3</v>
      </c>
    </row>
    <row r="1475" spans="1:43" x14ac:dyDescent="0.3">
      <c r="A1475" s="1">
        <v>41985</v>
      </c>
      <c r="B1475" s="2">
        <v>-8.3000000000000001E-3</v>
      </c>
      <c r="C1475" s="2">
        <v>-1.03E-2</v>
      </c>
      <c r="D1475" s="2">
        <v>-5.7000000000000002E-3</v>
      </c>
      <c r="E1475" s="2">
        <v>-8.2000000000000007E-3</v>
      </c>
      <c r="F1475">
        <f t="shared" ref="F1475:F1488" si="64">MONTH(A:A)</f>
        <v>12</v>
      </c>
      <c r="G1475">
        <f t="shared" ref="G1475:G1488" si="65">YEAR(A:A)</f>
        <v>2014</v>
      </c>
      <c r="L1475" s="4">
        <f>IF(OR(F1474=1, F1474=3, F1474=4, F1474=5, F1474=6,F1474=9,F1474=10,F1474=11), B1474-C1474, IF(OR(F1474=2, F1474=7,F1474=8,F1474=12), C1474-B1474, ""))</f>
        <v>2.3E-3</v>
      </c>
      <c r="M1475" s="4">
        <v>-9.3437275734884785E-4</v>
      </c>
      <c r="R1475" s="4">
        <f>IF(OR(F1474=1, F1474=4, F1474=9,F1474=10,F1474=11), D1474-B1474, IF(OR(F1474=2,F1474=3,F1474=5,F1474=6, F1474=7,F1474=8,F1474=12), B1474-D1474, ""))</f>
        <v>-4.3999999999999994E-3</v>
      </c>
      <c r="S1475" s="4">
        <v>4.7463614354436917E-4</v>
      </c>
      <c r="X1475" s="2">
        <f>IF(OR(F1474=1, F1474=3, F1474=4, F1474=5,F1474=9,F1474=10,F1474=11), B1474-E1474, IF(OR(F1474=2, F1474=6, F1474=7,F1474=8,F1474=12), E1474-B1474, ""))</f>
        <v>8.6999999999999994E-3</v>
      </c>
      <c r="Y1475" s="4">
        <v>-5.4474027801108393E-4</v>
      </c>
      <c r="AD1475" s="4">
        <f>IF(OR(F1474=1, F1474=3, F1474=4, F1474=5,F1474=9,F1474=10,F1474=11), D1474-C1474, IF(OR(F1474=2, F1474=6, F1474=7,F1474=8,F1474=12), C1474-D1474, ""))</f>
        <v>-2.0999999999999999E-3</v>
      </c>
      <c r="AE1475" s="4">
        <v>-4.5973661380447868E-4</v>
      </c>
      <c r="AJ1475" s="4">
        <f>IF(OR(F1474=1,F1474=2, F1474=3,F1474=9,F1474=11,F1474=12), C1474-E1474, IF(OR( F1474=4, F1474=5,F1474=6, F1474=7,F1474=8,F1474=10), E1474-C1474, ""))</f>
        <v>-6.3999999999999994E-3</v>
      </c>
      <c r="AK1475" s="4">
        <v>-3.8963247933776392E-4</v>
      </c>
      <c r="AP1475" s="4">
        <f>IF(OR(F1474=1, F1474=3,F1474=4, F1474=5,F1474=9,F1474=10,F1474=11), D1474-E1474, IF(OR(F1474=2,F1474=6, F1474=7,F1474=8,F1474=12), E1474-D1474, ""))</f>
        <v>4.3E-3</v>
      </c>
      <c r="AQ1475" s="4">
        <v>-7.0104134466714759E-5</v>
      </c>
    </row>
    <row r="1476" spans="1:43" x14ac:dyDescent="0.3">
      <c r="A1476" s="1">
        <v>41988</v>
      </c>
      <c r="B1476" s="2">
        <v>-5.0000000000000001E-4</v>
      </c>
      <c r="C1476" s="2">
        <v>1.2999999999999999E-2</v>
      </c>
      <c r="D1476" s="2">
        <v>4.0000000000000001E-3</v>
      </c>
      <c r="E1476" s="2">
        <v>-9.1000000000000004E-3</v>
      </c>
      <c r="F1476">
        <f t="shared" si="64"/>
        <v>12</v>
      </c>
      <c r="G1476">
        <f t="shared" si="65"/>
        <v>2014</v>
      </c>
      <c r="L1476" s="4">
        <f>IF(OR(F1475=1, F1475=3, F1475=4, F1475=5, F1475=6,F1475=9,F1475=10,F1475=11), B1475-C1475, IF(OR(F1475=2, F1475=7,F1475=8,F1475=12), C1475-B1475, ""))</f>
        <v>-2E-3</v>
      </c>
      <c r="M1476" s="4">
        <v>-8.1486655115111523E-4</v>
      </c>
      <c r="R1476" s="4">
        <f>IF(OR(F1475=1, F1475=4, F1475=9,F1475=10,F1475=11), D1475-B1475, IF(OR(F1475=2,F1475=3,F1475=5,F1475=6, F1475=7,F1475=8,F1475=12), B1475-D1475, ""))</f>
        <v>-2.5999999999999999E-3</v>
      </c>
      <c r="S1476" s="4">
        <v>-5.1576172689635387E-4</v>
      </c>
      <c r="X1476" s="2">
        <f>IF(OR(F1475=1, F1475=3, F1475=4, F1475=5,F1475=9,F1475=10,F1475=11), B1475-E1475, IF(OR(F1475=2, F1475=6, F1475=7,F1475=8,F1475=12), E1475-B1475, ""))</f>
        <v>9.9999999999999395E-5</v>
      </c>
      <c r="Y1476" s="4">
        <v>-7.4258759642970192E-4</v>
      </c>
      <c r="AD1476" s="4">
        <f>IF(OR(F1475=1, F1475=3, F1475=4, F1475=5,F1475=9,F1475=10,F1475=11), D1475-C1475, IF(OR(F1475=2, F1475=6, F1475=7,F1475=8,F1475=12), C1475-D1475, ""))</f>
        <v>-4.5999999999999999E-3</v>
      </c>
      <c r="AE1476" s="4">
        <v>-1.3306282780474691E-3</v>
      </c>
      <c r="AJ1476" s="4">
        <f>IF(OR(F1475=1,F1475=2, F1475=3,F1475=9,F1475=11,F1475=12), C1475-E1475, IF(OR( F1475=4, F1475=5,F1475=6, F1475=7,F1475=8,F1475=10), E1475-C1475, ""))</f>
        <v>-2.0999999999999994E-3</v>
      </c>
      <c r="AK1476" s="4">
        <v>-7.227895472141331E-5</v>
      </c>
      <c r="AP1476" s="4">
        <f>IF(OR(F1475=1, F1475=3,F1475=4, F1475=5,F1475=9,F1475=10,F1475=11), D1475-E1475, IF(OR(F1475=2,F1475=6, F1475=7,F1475=8,F1475=12), E1475-D1475, ""))</f>
        <v>-2.5000000000000005E-3</v>
      </c>
      <c r="AQ1476" s="4">
        <v>-1.2583493233260558E-3</v>
      </c>
    </row>
    <row r="1477" spans="1:43" x14ac:dyDescent="0.3">
      <c r="A1477" s="1">
        <v>41989</v>
      </c>
      <c r="B1477" s="2">
        <v>-1.8499999999999999E-2</v>
      </c>
      <c r="C1477" s="2">
        <v>-3.2000000000000001E-2</v>
      </c>
      <c r="D1477" s="2">
        <v>-2.9499999999999998E-2</v>
      </c>
      <c r="E1477" s="2">
        <v>-1.1000000000000001E-3</v>
      </c>
      <c r="F1477">
        <f t="shared" si="64"/>
        <v>12</v>
      </c>
      <c r="G1477">
        <f t="shared" si="65"/>
        <v>2014</v>
      </c>
      <c r="L1477" s="4">
        <f>IF(OR(F1476=1, F1476=3, F1476=4, F1476=5, F1476=6,F1476=9,F1476=10,F1476=11), B1476-C1476, IF(OR(F1476=2, F1476=7,F1476=8,F1476=12), C1476-B1476, ""))</f>
        <v>1.35E-2</v>
      </c>
      <c r="M1477" s="4">
        <v>-6.8835545040746692E-3</v>
      </c>
      <c r="R1477" s="4">
        <f>IF(OR(F1476=1, F1476=4, F1476=9,F1476=10,F1476=11), D1476-B1476, IF(OR(F1476=2,F1476=3,F1476=5,F1476=6, F1476=7,F1476=8,F1476=12), B1476-D1476, ""))</f>
        <v>-4.5000000000000005E-3</v>
      </c>
      <c r="S1477" s="4">
        <v>9.3829690457385533E-3</v>
      </c>
      <c r="X1477" s="2">
        <f>IF(OR(F1476=1, F1476=3, F1476=4, F1476=5,F1476=9,F1476=10,F1476=11), B1476-E1476, IF(OR(F1476=2, F1476=6, F1476=7,F1476=8,F1476=12), E1476-B1476, ""))</f>
        <v>-8.6E-3</v>
      </c>
      <c r="Y1477" s="4">
        <v>-7.3890611037522383E-3</v>
      </c>
      <c r="AD1477" s="4">
        <f>IF(OR(F1476=1, F1476=3, F1476=4, F1476=5,F1476=9,F1476=10,F1476=11), D1476-C1476, IF(OR(F1476=2, F1476=6, F1476=7,F1476=8,F1476=12), C1476-D1476, ""))</f>
        <v>8.9999999999999993E-3</v>
      </c>
      <c r="AE1477" s="4">
        <v>2.4994145416638845E-3</v>
      </c>
      <c r="AJ1477" s="4">
        <f>IF(OR(F1476=1,F1476=2, F1476=3,F1476=9,F1476=11,F1476=12), C1476-E1476, IF(OR( F1476=4, F1476=5,F1476=6, F1476=7,F1476=8,F1476=10), E1476-C1476, ""))</f>
        <v>2.2100000000000002E-2</v>
      </c>
      <c r="AK1477" s="4">
        <v>5.0550659967756864E-4</v>
      </c>
      <c r="AP1477" s="4">
        <f>IF(OR(F1476=1, F1476=3,F1476=4, F1476=5,F1476=9,F1476=10,F1476=11), D1476-E1476, IF(OR(F1476=2,F1476=6, F1476=7,F1476=8,F1476=12), E1476-D1476, ""))</f>
        <v>-1.3100000000000001E-2</v>
      </c>
      <c r="AQ1477" s="4">
        <v>1.9939079419863158E-3</v>
      </c>
    </row>
    <row r="1478" spans="1:43" x14ac:dyDescent="0.3">
      <c r="A1478" s="1">
        <v>41990</v>
      </c>
      <c r="B1478" s="2">
        <v>-4.7000000000000002E-3</v>
      </c>
      <c r="C1478" s="2">
        <v>2.3999999999999998E-3</v>
      </c>
      <c r="D1478" s="2">
        <v>2E-3</v>
      </c>
      <c r="E1478" s="2">
        <v>-1.9699999999999999E-2</v>
      </c>
      <c r="F1478">
        <f t="shared" si="64"/>
        <v>12</v>
      </c>
      <c r="G1478">
        <f t="shared" si="65"/>
        <v>2014</v>
      </c>
      <c r="L1478" s="4">
        <f>IF(OR(F1477=1, F1477=3, F1477=4, F1477=5, F1477=6,F1477=9,F1477=10,F1477=11), B1477-C1477, IF(OR(F1477=2, F1477=7,F1477=8,F1477=12), C1477-B1477, ""))</f>
        <v>-1.3500000000000002E-2</v>
      </c>
      <c r="M1478" s="4">
        <v>6.0107021161636895E-4</v>
      </c>
      <c r="R1478" s="4">
        <f>IF(OR(F1477=1, F1477=4, F1477=9,F1477=10,F1477=11), D1477-B1477, IF(OR(F1477=2,F1477=3,F1477=5,F1477=6, F1477=7,F1477=8,F1477=12), B1477-D1477, ""))</f>
        <v>1.0999999999999999E-2</v>
      </c>
      <c r="S1478" s="4">
        <v>7.6243099205823535E-3</v>
      </c>
      <c r="X1478" s="2">
        <f>IF(OR(F1477=1, F1477=3, F1477=4, F1477=5,F1477=9,F1477=10,F1477=11), B1477-E1477, IF(OR(F1477=2, F1477=6, F1477=7,F1477=8,F1477=12), E1477-B1477, ""))</f>
        <v>1.7399999999999999E-2</v>
      </c>
      <c r="Y1478" s="4">
        <v>8.535080550741269E-4</v>
      </c>
      <c r="AD1478" s="4">
        <f>IF(OR(F1477=1, F1477=3, F1477=4, F1477=5,F1477=9,F1477=10,F1477=11), D1477-C1477, IF(OR(F1477=2, F1477=6, F1477=7,F1477=8,F1477=12), C1477-D1477, ""))</f>
        <v>-2.5000000000000022E-3</v>
      </c>
      <c r="AE1478" s="4">
        <v>8.2253801321987233E-3</v>
      </c>
      <c r="AJ1478" s="4">
        <f>IF(OR(F1477=1,F1477=2, F1477=3,F1477=9,F1477=11,F1477=12), C1477-E1477, IF(OR( F1477=4, F1477=5,F1477=6, F1477=7,F1477=8,F1477=10), E1477-C1477, ""))</f>
        <v>-3.09E-2</v>
      </c>
      <c r="AK1478" s="4">
        <v>-2.5243784345775795E-4</v>
      </c>
      <c r="AP1478" s="4">
        <f>IF(OR(F1477=1, F1477=3,F1477=4, F1477=5,F1477=9,F1477=10,F1477=11), D1477-E1477, IF(OR(F1477=2,F1477=6, F1477=7,F1477=8,F1477=12), E1477-D1477, ""))</f>
        <v>2.8399999999999998E-2</v>
      </c>
      <c r="AQ1478" s="4">
        <v>8.4778179756564813E-3</v>
      </c>
    </row>
    <row r="1479" spans="1:43" x14ac:dyDescent="0.3">
      <c r="A1479" s="1">
        <v>41991</v>
      </c>
      <c r="B1479" s="2">
        <v>1.61E-2</v>
      </c>
      <c r="C1479" s="2">
        <v>2.2700000000000001E-2</v>
      </c>
      <c r="D1479" s="2">
        <v>2.58E-2</v>
      </c>
      <c r="E1479" s="2">
        <v>-2.7000000000000001E-3</v>
      </c>
      <c r="F1479">
        <f t="shared" si="64"/>
        <v>12</v>
      </c>
      <c r="G1479">
        <f t="shared" si="65"/>
        <v>2014</v>
      </c>
      <c r="L1479" s="4">
        <f>IF(OR(F1478=1, F1478=3, F1478=4, F1478=5, F1478=6,F1478=9,F1478=10,F1478=11), B1478-C1478, IF(OR(F1478=2, F1478=7,F1478=8,F1478=12), C1478-B1478, ""))</f>
        <v>7.1000000000000004E-3</v>
      </c>
      <c r="M1479" s="4">
        <v>-7.4060344779555368E-3</v>
      </c>
      <c r="R1479" s="4">
        <f>IF(OR(F1478=1, F1478=4, F1478=9,F1478=10,F1478=11), D1478-B1478, IF(OR(F1478=2,F1478=3,F1478=5,F1478=6, F1478=7,F1478=8,F1478=12), B1478-D1478, ""))</f>
        <v>-6.7000000000000002E-3</v>
      </c>
      <c r="S1479" s="4">
        <v>6.8026920190775693E-3</v>
      </c>
      <c r="X1479" s="2">
        <f>IF(OR(F1478=1, F1478=3, F1478=4, F1478=5,F1478=9,F1478=10,F1478=11), B1478-E1478, IF(OR(F1478=2, F1478=6, F1478=7,F1478=8,F1478=12), E1478-B1478, ""))</f>
        <v>-1.4999999999999999E-2</v>
      </c>
      <c r="Y1479" s="4">
        <v>-6.8475141117364663E-3</v>
      </c>
      <c r="AD1479" s="4">
        <f>IF(OR(F1478=1, F1478=3, F1478=4, F1478=5,F1478=9,F1478=10,F1478=11), D1478-C1478, IF(OR(F1478=2, F1478=6, F1478=7,F1478=8,F1478=12), C1478-D1478, ""))</f>
        <v>3.9999999999999975E-4</v>
      </c>
      <c r="AE1479" s="4">
        <v>-6.0334245887796751E-4</v>
      </c>
      <c r="AJ1479" s="4">
        <f>IF(OR(F1478=1,F1478=2, F1478=3,F1478=9,F1478=11,F1478=12), C1478-E1478, IF(OR( F1478=4, F1478=5,F1478=6, F1478=7,F1478=8,F1478=10), E1478-C1478, ""))</f>
        <v>2.2099999999999998E-2</v>
      </c>
      <c r="AK1479" s="4">
        <v>-5.5852036621907054E-4</v>
      </c>
      <c r="AP1479" s="4">
        <f>IF(OR(F1478=1, F1478=3,F1478=4, F1478=5,F1478=9,F1478=10,F1478=11), D1478-E1478, IF(OR(F1478=2,F1478=6, F1478=7,F1478=8,F1478=12), E1478-D1478, ""))</f>
        <v>-2.1699999999999997E-2</v>
      </c>
      <c r="AQ1479" s="4">
        <v>-4.4822092658896966E-5</v>
      </c>
    </row>
    <row r="1480" spans="1:43" x14ac:dyDescent="0.3">
      <c r="A1480" s="1">
        <v>41992</v>
      </c>
      <c r="B1480" s="2">
        <v>8.0999999999999996E-3</v>
      </c>
      <c r="C1480" s="2">
        <v>9.7999999999999997E-3</v>
      </c>
      <c r="D1480" s="2">
        <v>8.3000000000000001E-3</v>
      </c>
      <c r="E1480" s="2">
        <v>1.5599999999999999E-2</v>
      </c>
      <c r="F1480">
        <f t="shared" si="64"/>
        <v>12</v>
      </c>
      <c r="G1480">
        <f t="shared" si="65"/>
        <v>2014</v>
      </c>
      <c r="L1480" s="4">
        <f>IF(OR(F1479=1, F1479=3, F1479=4, F1479=5, F1479=6,F1479=9,F1479=10,F1479=11), B1479-C1479, IF(OR(F1479=2, F1479=7,F1479=8,F1479=12), C1479-B1479, ""))</f>
        <v>6.6000000000000017E-3</v>
      </c>
      <c r="M1480" s="4">
        <v>7.1169804847363519E-3</v>
      </c>
      <c r="R1480" s="4">
        <f>IF(OR(F1479=1, F1479=4, F1479=9,F1479=10,F1479=11), D1479-B1479, IF(OR(F1479=2,F1479=3,F1479=5,F1479=6, F1479=7,F1479=8,F1479=12), B1479-D1479, ""))</f>
        <v>-9.7000000000000003E-3</v>
      </c>
      <c r="S1480" s="4">
        <v>-1.380222407382203E-3</v>
      </c>
      <c r="X1480" s="2">
        <f>IF(OR(F1479=1, F1479=3, F1479=4, F1479=5,F1479=9,F1479=10,F1479=11), B1479-E1479, IF(OR(F1479=2, F1479=6, F1479=7,F1479=8,F1479=12), E1479-B1479, ""))</f>
        <v>-1.8800000000000001E-2</v>
      </c>
      <c r="Y1480" s="4">
        <v>7.1726760559681765E-3</v>
      </c>
      <c r="AD1480" s="4">
        <f>IF(OR(F1479=1, F1479=3, F1479=4, F1479=5,F1479=9,F1479=10,F1479=11), D1479-C1479, IF(OR(F1479=2, F1479=6, F1479=7,F1479=8,F1479=12), C1479-D1479, ""))</f>
        <v>-3.0999999999999986E-3</v>
      </c>
      <c r="AE1480" s="4">
        <v>5.7367580773541489E-3</v>
      </c>
      <c r="AJ1480" s="4">
        <f>IF(OR(F1479=1,F1479=2, F1479=3,F1479=9,F1479=11,F1479=12), C1479-E1479, IF(OR( F1479=4, F1479=5,F1479=6, F1479=7,F1479=8,F1479=10), E1479-C1479, ""))</f>
        <v>2.5400000000000002E-2</v>
      </c>
      <c r="AK1480" s="4">
        <v>-5.5695571231824349E-5</v>
      </c>
      <c r="AP1480" s="4">
        <f>IF(OR(F1479=1, F1479=3,F1479=4, F1479=5,F1479=9,F1479=10,F1479=11), D1479-E1479, IF(OR(F1479=2,F1479=6, F1479=7,F1479=8,F1479=12), E1479-D1479, ""))</f>
        <v>-2.8500000000000001E-2</v>
      </c>
      <c r="AQ1480" s="4">
        <v>5.7924536485859735E-3</v>
      </c>
    </row>
    <row r="1481" spans="1:43" x14ac:dyDescent="0.3">
      <c r="A1481" s="1">
        <v>41995</v>
      </c>
      <c r="B1481" s="2">
        <v>1.2E-2</v>
      </c>
      <c r="C1481" s="2">
        <v>1.67E-2</v>
      </c>
      <c r="D1481" s="2">
        <v>1.4500000000000001E-2</v>
      </c>
      <c r="E1481" s="2">
        <v>8.9999999999999993E-3</v>
      </c>
      <c r="F1481">
        <f t="shared" si="64"/>
        <v>12</v>
      </c>
      <c r="G1481">
        <f t="shared" si="65"/>
        <v>2014</v>
      </c>
      <c r="L1481" s="4">
        <f>IF(OR(F1480=1, F1480=3, F1480=4, F1480=5, F1480=6,F1480=9,F1480=10,F1480=11), B1480-C1480, IF(OR(F1480=2, F1480=7,F1480=8,F1480=12), C1480-B1480, ""))</f>
        <v>1.7000000000000001E-3</v>
      </c>
      <c r="M1481" s="4">
        <v>2.4005720364322497E-3</v>
      </c>
      <c r="R1481" s="4">
        <f>IF(OR(F1480=1, F1480=4, F1480=9,F1480=10,F1480=11), D1480-B1480, IF(OR(F1480=2,F1480=3,F1480=5,F1480=6, F1480=7,F1480=8,F1480=12), B1480-D1480, ""))</f>
        <v>-2.0000000000000052E-4</v>
      </c>
      <c r="S1481" s="4">
        <v>7.1585985591574655E-3</v>
      </c>
      <c r="X1481" s="2">
        <f>IF(OR(F1480=1, F1480=3, F1480=4, F1480=5,F1480=9,F1480=10,F1480=11), B1480-E1480, IF(OR(F1480=2, F1480=6, F1480=7,F1480=8,F1480=12), E1480-B1480, ""))</f>
        <v>7.4999999999999997E-3</v>
      </c>
      <c r="Y1481" s="4">
        <v>3.8500869642526941E-3</v>
      </c>
      <c r="AD1481" s="4">
        <f>IF(OR(F1480=1, F1480=3, F1480=4, F1480=5,F1480=9,F1480=10,F1480=11), D1480-C1480, IF(OR(F1480=2, F1480=6, F1480=7,F1480=8,F1480=12), C1480-D1480, ""))</f>
        <v>1.4999999999999996E-3</v>
      </c>
      <c r="AE1481" s="4">
        <v>9.5591705955897152E-3</v>
      </c>
      <c r="AJ1481" s="4">
        <f>IF(OR(F1480=1,F1480=2, F1480=3,F1480=9,F1480=11,F1480=12), C1480-E1480, IF(OR( F1480=4, F1480=5,F1480=6, F1480=7,F1480=8,F1480=10), E1480-C1480, ""))</f>
        <v>-5.7999999999999996E-3</v>
      </c>
      <c r="AK1481" s="4">
        <v>-1.4495149278204444E-3</v>
      </c>
      <c r="AP1481" s="4">
        <f>IF(OR(F1480=1, F1480=3,F1480=4, F1480=5,F1480=9,F1480=10,F1480=11), D1480-E1480, IF(OR(F1480=2,F1480=6, F1480=7,F1480=8,F1480=12), E1480-D1480, ""))</f>
        <v>7.2999999999999992E-3</v>
      </c>
      <c r="AQ1481" s="4">
        <v>1.100868552341016E-2</v>
      </c>
    </row>
    <row r="1482" spans="1:43" x14ac:dyDescent="0.3">
      <c r="A1482" s="1">
        <v>41996</v>
      </c>
      <c r="B1482" s="2">
        <v>-6.7999999999999996E-3</v>
      </c>
      <c r="C1482" s="2">
        <v>-1.17E-2</v>
      </c>
      <c r="D1482" s="2">
        <v>-7.7000000000000002E-3</v>
      </c>
      <c r="E1482" s="2">
        <v>1.21E-2</v>
      </c>
      <c r="F1482">
        <f t="shared" si="64"/>
        <v>12</v>
      </c>
      <c r="G1482">
        <f t="shared" si="65"/>
        <v>2014</v>
      </c>
      <c r="L1482" s="4">
        <f>IF(OR(F1481=1, F1481=3, F1481=4, F1481=5, F1481=6,F1481=9,F1481=10,F1481=11), B1481-C1481, IF(OR(F1481=2, F1481=7,F1481=8,F1481=12), C1481-B1481, ""))</f>
        <v>4.6999999999999993E-3</v>
      </c>
      <c r="M1482" s="4">
        <v>8.3354555613934338E-3</v>
      </c>
      <c r="R1482" s="4">
        <f>IF(OR(F1481=1, F1481=4, F1481=9,F1481=10,F1481=11), D1481-B1481, IF(OR(F1481=2,F1481=3,F1481=5,F1481=6, F1481=7,F1481=8,F1481=12), B1481-D1481, ""))</f>
        <v>-2.5000000000000005E-3</v>
      </c>
      <c r="S1482" s="4">
        <v>-3.7433849764755573E-3</v>
      </c>
      <c r="X1482" s="2">
        <f>IF(OR(F1481=1, F1481=3, F1481=4, F1481=5,F1481=9,F1481=10,F1481=11), B1481-E1481, IF(OR(F1481=2, F1481=6, F1481=7,F1481=8,F1481=12), E1481-B1481, ""))</f>
        <v>-3.0000000000000009E-3</v>
      </c>
      <c r="Y1482" s="4">
        <v>7.9274511134647188E-3</v>
      </c>
      <c r="AD1482" s="4">
        <f>IF(OR(F1481=1, F1481=3, F1481=4, F1481=5,F1481=9,F1481=10,F1481=11), D1481-C1481, IF(OR(F1481=2, F1481=6, F1481=7,F1481=8,F1481=12), C1481-D1481, ""))</f>
        <v>2.1999999999999988E-3</v>
      </c>
      <c r="AE1482" s="4">
        <v>4.5920705849178773E-3</v>
      </c>
      <c r="AJ1482" s="4">
        <f>IF(OR(F1481=1,F1481=2, F1481=3,F1481=9,F1481=11,F1481=12), C1481-E1481, IF(OR( F1481=4, F1481=5,F1481=6, F1481=7,F1481=8,F1481=10), E1481-C1481, ""))</f>
        <v>7.7000000000000002E-3</v>
      </c>
      <c r="AK1482" s="4">
        <v>4.0800444792871669E-4</v>
      </c>
      <c r="AP1482" s="4">
        <f>IF(OR(F1481=1, F1481=3,F1481=4, F1481=5,F1481=9,F1481=10,F1481=11), D1481-E1481, IF(OR(F1481=2,F1481=6, F1481=7,F1481=8,F1481=12), E1481-D1481, ""))</f>
        <v>-5.5000000000000014E-3</v>
      </c>
      <c r="AQ1482" s="4">
        <v>4.1840661369891606E-3</v>
      </c>
    </row>
    <row r="1483" spans="1:43" x14ac:dyDescent="0.3">
      <c r="A1483" s="1">
        <v>41997</v>
      </c>
      <c r="B1483" s="2">
        <v>-1.12E-2</v>
      </c>
      <c r="C1483" s="2">
        <v>-7.7000000000000002E-3</v>
      </c>
      <c r="D1483" s="2">
        <v>-3.7000000000000002E-3</v>
      </c>
      <c r="E1483" s="2">
        <v>-7.1000000000000004E-3</v>
      </c>
      <c r="F1483">
        <f t="shared" si="64"/>
        <v>12</v>
      </c>
      <c r="G1483">
        <f t="shared" si="65"/>
        <v>2014</v>
      </c>
      <c r="L1483" s="4">
        <f>IF(OR(F1482=1, F1482=3, F1482=4, F1482=5, F1482=6,F1482=9,F1482=10,F1482=11), B1482-C1482, IF(OR(F1482=2, F1482=7,F1482=8,F1482=12), C1482-B1482, ""))</f>
        <v>-4.9000000000000007E-3</v>
      </c>
      <c r="M1483" s="4">
        <v>3.4351462488388593E-3</v>
      </c>
      <c r="R1483" s="4">
        <f>IF(OR(F1482=1, F1482=4, F1482=9,F1482=10,F1482=11), D1482-B1482, IF(OR(F1482=2,F1482=3,F1482=5,F1482=6, F1482=7,F1482=8,F1482=12), B1482-D1482, ""))</f>
        <v>9.0000000000000063E-4</v>
      </c>
      <c r="S1483" s="4">
        <v>-2.11161397677255E-3</v>
      </c>
      <c r="X1483" s="2">
        <f>IF(OR(F1482=1, F1482=3, F1482=4, F1482=5,F1482=9,F1482=10,F1482=11), B1482-E1482, IF(OR(F1482=2, F1482=6, F1482=7,F1482=8,F1482=12), E1482-B1482, ""))</f>
        <v>1.89E-2</v>
      </c>
      <c r="Y1483" s="4">
        <v>2.934241899924396E-3</v>
      </c>
      <c r="AD1483" s="4">
        <f>IF(OR(F1482=1, F1482=3, F1482=4, F1482=5,F1482=9,F1482=10,F1482=11), D1482-C1482, IF(OR(F1482=2, F1482=6, F1482=7,F1482=8,F1482=12), C1482-D1482, ""))</f>
        <v>-4.0000000000000001E-3</v>
      </c>
      <c r="AE1483" s="4">
        <v>1.3235322720663092E-3</v>
      </c>
      <c r="AJ1483" s="4">
        <f>IF(OR(F1482=1,F1482=2, F1482=3,F1482=9,F1482=11,F1482=12), C1482-E1482, IF(OR( F1482=4, F1482=5,F1482=6, F1482=7,F1482=8,F1482=10), E1482-C1482, ""))</f>
        <v>-2.3800000000000002E-2</v>
      </c>
      <c r="AK1483" s="4">
        <v>5.0090434891446323E-4</v>
      </c>
      <c r="AP1483" s="4">
        <f>IF(OR(F1482=1, F1482=3,F1482=4, F1482=5,F1482=9,F1482=10,F1482=11), D1482-E1482, IF(OR(F1482=2,F1482=6, F1482=7,F1482=8,F1482=12), E1482-D1482, ""))</f>
        <v>1.9799999999999998E-2</v>
      </c>
      <c r="AQ1483" s="4">
        <v>8.2262792315184602E-4</v>
      </c>
    </row>
    <row r="1484" spans="1:43" x14ac:dyDescent="0.3">
      <c r="A1484" s="1">
        <v>41999</v>
      </c>
      <c r="B1484" s="2">
        <v>3.3E-3</v>
      </c>
      <c r="C1484" s="2">
        <v>4.1999999999999997E-3</v>
      </c>
      <c r="D1484" s="2">
        <v>1.1999999999999999E-3</v>
      </c>
      <c r="E1484" s="2">
        <v>-1.0800000000000001E-2</v>
      </c>
      <c r="F1484">
        <f t="shared" si="64"/>
        <v>12</v>
      </c>
      <c r="G1484">
        <f t="shared" si="65"/>
        <v>2014</v>
      </c>
      <c r="L1484" s="4">
        <f>IF(OR(F1483=1, F1483=3, F1483=4, F1483=5, F1483=6,F1483=9,F1483=10,F1483=11), B1483-C1483, IF(OR(F1483=2, F1483=7,F1483=8,F1483=12), C1483-B1483, ""))</f>
        <v>3.4999999999999996E-3</v>
      </c>
      <c r="M1484" s="4">
        <v>-6.8718495201958336E-3</v>
      </c>
      <c r="R1484" s="4">
        <f>IF(OR(F1483=1, F1483=4, F1483=9,F1483=10,F1483=11), D1483-B1483, IF(OR(F1483=2,F1483=3,F1483=5,F1483=6, F1483=7,F1483=8,F1483=12), B1483-D1483, ""))</f>
        <v>-7.4999999999999997E-3</v>
      </c>
      <c r="S1484" s="4">
        <v>4.0013740498454076E-4</v>
      </c>
      <c r="X1484" s="2">
        <f>IF(OR(F1483=1, F1483=3, F1483=4, F1483=5,F1483=9,F1483=10,F1483=11), B1483-E1483, IF(OR(F1483=2, F1483=6, F1483=7,F1483=8,F1483=12), E1483-B1483, ""))</f>
        <v>4.0999999999999995E-3</v>
      </c>
      <c r="Y1484" s="4">
        <v>-6.3665826163329439E-3</v>
      </c>
      <c r="AD1484" s="4">
        <f>IF(OR(F1483=1, F1483=3, F1483=4, F1483=5,F1483=9,F1483=10,F1483=11), D1483-C1483, IF(OR(F1483=2, F1483=6, F1483=7,F1483=8,F1483=12), C1483-D1483, ""))</f>
        <v>-4.0000000000000001E-3</v>
      </c>
      <c r="AE1484" s="4">
        <v>-6.4717121152112929E-3</v>
      </c>
      <c r="AJ1484" s="4">
        <f>IF(OR(F1483=1,F1483=2, F1483=3,F1483=9,F1483=11,F1483=12), C1483-E1483, IF(OR( F1483=4, F1483=5,F1483=6, F1483=7,F1483=8,F1483=10), E1483-C1483, ""))</f>
        <v>-5.9999999999999984E-4</v>
      </c>
      <c r="AK1484" s="4">
        <v>-5.0526690386288979E-4</v>
      </c>
      <c r="AP1484" s="4">
        <f>IF(OR(F1483=1, F1483=3,F1483=4, F1483=5,F1483=9,F1483=10,F1483=11), D1483-E1483, IF(OR(F1483=2,F1483=6, F1483=7,F1483=8,F1483=12), E1483-D1483, ""))</f>
        <v>-3.4000000000000002E-3</v>
      </c>
      <c r="AQ1484" s="4">
        <v>-5.9664452113484031E-3</v>
      </c>
    </row>
    <row r="1485" spans="1:43" x14ac:dyDescent="0.3">
      <c r="A1485" s="1">
        <v>42002</v>
      </c>
      <c r="B1485" s="2">
        <v>5.5999999999999999E-3</v>
      </c>
      <c r="C1485" s="2">
        <v>6.9999999999999999E-4</v>
      </c>
      <c r="D1485" s="2">
        <v>-1.6000000000000001E-3</v>
      </c>
      <c r="E1485" s="2">
        <v>1.1999999999999999E-3</v>
      </c>
      <c r="F1485">
        <f t="shared" si="64"/>
        <v>12</v>
      </c>
      <c r="G1485">
        <f t="shared" si="65"/>
        <v>2014</v>
      </c>
      <c r="L1485" s="4">
        <f>IF(OR(F1484=1, F1484=3, F1484=4, F1484=5, F1484=6,F1484=9,F1484=10,F1484=11), B1484-C1484, IF(OR(F1484=2, F1484=7,F1484=8,F1484=12), C1484-B1484, ""))</f>
        <v>8.9999999999999976E-4</v>
      </c>
      <c r="M1485" s="4">
        <v>-3.4695533503149856E-3</v>
      </c>
      <c r="R1485" s="4">
        <f>IF(OR(F1484=1, F1484=4, F1484=9,F1484=10,F1484=11), D1484-B1484, IF(OR(F1484=2,F1484=3,F1484=5,F1484=6, F1484=7,F1484=8,F1484=12), B1484-D1484, ""))</f>
        <v>2.1000000000000003E-3</v>
      </c>
      <c r="S1485" s="4">
        <v>-3.2626251278630274E-3</v>
      </c>
      <c r="X1485" s="2">
        <f>IF(OR(F1484=1, F1484=3, F1484=4, F1484=5,F1484=9,F1484=10,F1484=11), B1484-E1484, IF(OR(F1484=2, F1484=6, F1484=7,F1484=8,F1484=12), E1484-B1484, ""))</f>
        <v>-1.4100000000000001E-2</v>
      </c>
      <c r="Y1485" s="4">
        <v>-4.3904592423746266E-3</v>
      </c>
      <c r="AD1485" s="4">
        <f>IF(OR(F1484=1, F1484=3, F1484=4, F1484=5,F1484=9,F1484=10,F1484=11), D1484-C1484, IF(OR(F1484=2, F1484=6, F1484=7,F1484=8,F1484=12), C1484-D1484, ""))</f>
        <v>3.0000000000000001E-3</v>
      </c>
      <c r="AE1485" s="4">
        <v>-6.7321784781780129E-3</v>
      </c>
      <c r="AJ1485" s="4">
        <f>IF(OR(F1484=1,F1484=2, F1484=3,F1484=9,F1484=11,F1484=12), C1484-E1484, IF(OR( F1484=4, F1484=5,F1484=6, F1484=7,F1484=8,F1484=10), E1484-C1484, ""))</f>
        <v>1.4999999999999999E-2</v>
      </c>
      <c r="AK1485" s="4">
        <v>9.2090589205964107E-4</v>
      </c>
      <c r="AP1485" s="4">
        <f>IF(OR(F1484=1, F1484=3,F1484=4, F1484=5,F1484=9,F1484=10,F1484=11), D1484-E1484, IF(OR(F1484=2,F1484=6, F1484=7,F1484=8,F1484=12), E1484-D1484, ""))</f>
        <v>-1.2E-2</v>
      </c>
      <c r="AQ1485" s="4">
        <v>-7.653084370237654E-3</v>
      </c>
    </row>
    <row r="1486" spans="1:43" x14ac:dyDescent="0.3">
      <c r="A1486" s="1">
        <v>42003</v>
      </c>
      <c r="B1486" s="2">
        <v>2.0000000000000001E-4</v>
      </c>
      <c r="C1486" s="2">
        <v>5.1999999999999998E-3</v>
      </c>
      <c r="D1486" s="2">
        <v>6.4000000000000003E-3</v>
      </c>
      <c r="E1486" s="2">
        <v>5.7000000000000002E-3</v>
      </c>
      <c r="F1486">
        <f t="shared" si="64"/>
        <v>12</v>
      </c>
      <c r="G1486">
        <f t="shared" si="65"/>
        <v>2014</v>
      </c>
      <c r="L1486" s="4">
        <f>IF(OR(F1485=1, F1485=3, F1485=4, F1485=5, F1485=6,F1485=9,F1485=10,F1485=11), B1485-C1485, IF(OR(F1485=2, F1485=7,F1485=8,F1485=12), C1485-B1485, ""))</f>
        <v>-4.8999999999999998E-3</v>
      </c>
      <c r="M1486" s="4">
        <v>-5.8737867437914787E-3</v>
      </c>
      <c r="R1486" s="4">
        <f>IF(OR(F1485=1, F1485=4, F1485=9,F1485=10,F1485=11), D1485-B1485, IF(OR(F1485=2,F1485=3,F1485=5,F1485=6, F1485=7,F1485=8,F1485=12), B1485-D1485, ""))</f>
        <v>7.1999999999999998E-3</v>
      </c>
      <c r="S1486" s="4">
        <v>-4.1430358019560101E-3</v>
      </c>
      <c r="X1486" s="2">
        <f>IF(OR(F1485=1, F1485=3, F1485=4, F1485=5,F1485=9,F1485=10,F1485=11), B1485-E1485, IF(OR(F1485=2, F1485=6, F1485=7,F1485=8,F1485=12), E1485-B1485, ""))</f>
        <v>-4.4000000000000003E-3</v>
      </c>
      <c r="Y1486" s="4">
        <v>-4.6789826606201167E-3</v>
      </c>
      <c r="AD1486" s="4">
        <f>IF(OR(F1485=1, F1485=3, F1485=4, F1485=5,F1485=9,F1485=10,F1485=11), D1485-C1485, IF(OR(F1485=2, F1485=6, F1485=7,F1485=8,F1485=12), C1485-D1485, ""))</f>
        <v>2.3E-3</v>
      </c>
      <c r="AE1486" s="4">
        <v>-1.0016822545747489E-2</v>
      </c>
      <c r="AJ1486" s="4">
        <f>IF(OR(F1485=1,F1485=2, F1485=3,F1485=9,F1485=11,F1485=12), C1485-E1485, IF(OR( F1485=4, F1485=5,F1485=6, F1485=7,F1485=8,F1485=10), E1485-C1485, ""))</f>
        <v>-4.999999999999999E-4</v>
      </c>
      <c r="AK1486" s="4">
        <v>-1.194804083171362E-3</v>
      </c>
      <c r="AP1486" s="4">
        <f>IF(OR(F1485=1, F1485=3,F1485=4, F1485=5,F1485=9,F1485=10,F1485=11), D1485-E1485, IF(OR(F1485=2,F1485=6, F1485=7,F1485=8,F1485=12), E1485-D1485, ""))</f>
        <v>2.8E-3</v>
      </c>
      <c r="AQ1486" s="4">
        <v>-8.8220184625761276E-3</v>
      </c>
    </row>
    <row r="1487" spans="1:43" x14ac:dyDescent="0.3">
      <c r="A1487" s="1">
        <v>42004</v>
      </c>
      <c r="B1487" s="2">
        <v>4.1999999999999997E-3</v>
      </c>
      <c r="C1487" s="2">
        <v>4.7999999999999996E-3</v>
      </c>
      <c r="D1487" s="2">
        <v>4.7999999999999996E-3</v>
      </c>
      <c r="E1487" s="2">
        <v>2.9999999999999997E-4</v>
      </c>
      <c r="F1487">
        <f t="shared" si="64"/>
        <v>12</v>
      </c>
      <c r="G1487">
        <f t="shared" si="65"/>
        <v>2014</v>
      </c>
      <c r="L1487" s="4">
        <f>IF(OR(F1486=1, F1486=3, F1486=4, F1486=5, F1486=6,F1486=9,F1486=10,F1486=11), B1486-C1486, IF(OR(F1486=2, F1486=7,F1486=8,F1486=12), C1486-B1486, ""))</f>
        <v>5.0000000000000001E-3</v>
      </c>
      <c r="M1487" s="4">
        <v>7.1277836906778139E-4</v>
      </c>
      <c r="R1487" s="4">
        <f>IF(OR(F1486=1, F1486=4, F1486=9,F1486=10,F1486=11), D1486-B1486, IF(OR(F1486=2,F1486=3,F1486=5,F1486=6, F1486=7,F1486=8,F1486=12), B1486-D1486, ""))</f>
        <v>-6.2000000000000006E-3</v>
      </c>
      <c r="S1487" s="4">
        <v>3.4502334577054283E-3</v>
      </c>
      <c r="X1487" s="2">
        <f>IF(OR(F1486=1, F1486=3, F1486=4, F1486=5,F1486=9,F1486=10,F1486=11), B1486-E1486, IF(OR(F1486=2, F1486=6, F1486=7,F1486=8,F1486=12), E1486-B1486, ""))</f>
        <v>5.5000000000000005E-3</v>
      </c>
      <c r="Y1487" s="4">
        <v>-3.2983652336853689E-5</v>
      </c>
      <c r="AD1487" s="4">
        <f>IF(OR(F1486=1, F1486=3, F1486=4, F1486=5,F1486=9,F1486=10,F1486=11), D1486-C1486, IF(OR(F1486=2, F1486=6, F1486=7,F1486=8,F1486=12), C1486-D1486, ""))</f>
        <v>-1.2000000000000005E-3</v>
      </c>
      <c r="AE1487" s="4">
        <v>4.1630118267732092E-3</v>
      </c>
      <c r="AJ1487" s="4">
        <f>IF(OR(F1486=1,F1486=2, F1486=3,F1486=9,F1486=11,F1486=12), C1486-E1486, IF(OR( F1486=4, F1486=5,F1486=6, F1486=7,F1486=8,F1486=10), E1486-C1486, ""))</f>
        <v>-5.0000000000000044E-4</v>
      </c>
      <c r="AK1487" s="4">
        <v>7.4576202140463508E-4</v>
      </c>
      <c r="AP1487" s="4">
        <f>IF(OR(F1486=1, F1486=3,F1486=4, F1486=5,F1486=9,F1486=10,F1486=11), D1486-E1486, IF(OR(F1486=2,F1486=6, F1486=7,F1486=8,F1486=12), E1486-D1486, ""))</f>
        <v>-7.000000000000001E-4</v>
      </c>
      <c r="AQ1487" s="4">
        <v>3.4172498053685746E-3</v>
      </c>
    </row>
    <row r="1488" spans="1:43" x14ac:dyDescent="0.3">
      <c r="E1488" s="2">
        <v>3.5000000000000001E-3</v>
      </c>
      <c r="F1488">
        <f t="shared" si="64"/>
        <v>1</v>
      </c>
      <c r="G1488">
        <f t="shared" si="65"/>
        <v>1900</v>
      </c>
      <c r="L1488" s="4">
        <f>IF(OR(F1487=1, F1487=3, F1487=4, F1487=5, F1487=6,F1487=9,F1487=10,F1487=11), B1487-C1487, IF(OR(F1487=2, F1487=7,F1487=8,F1487=12), C1487-B1487, ""))</f>
        <v>5.9999999999999984E-4</v>
      </c>
      <c r="M1488" s="4">
        <v>-2.9798486067196522E-3</v>
      </c>
      <c r="R1488" s="4">
        <f>IF(OR(F1487=1, F1487=4, F1487=9,F1487=10,F1487=11), D1487-B1487, IF(OR(F1487=2,F1487=3,F1487=5,F1487=6, F1487=7,F1487=8,F1487=12), B1487-D1487, ""))</f>
        <v>-5.9999999999999984E-4</v>
      </c>
      <c r="S1488" s="4">
        <v>4.2114294359377087E-3</v>
      </c>
      <c r="X1488" s="2">
        <f>IF(OR(F1487=1, F1487=3, F1487=4, F1487=5,F1487=9,F1487=10,F1487=11), B1487-E1487, IF(OR(F1487=2, F1487=6, F1487=7,F1487=8,F1487=12), E1487-B1487, ""))</f>
        <v>-3.8999999999999998E-3</v>
      </c>
      <c r="Y1488" s="4">
        <v>-2.8585202712024861E-3</v>
      </c>
      <c r="AD1488" s="4">
        <f>IF(OR(F1487=1, F1487=3, F1487=4, F1487=5,F1487=9,F1487=10,F1487=11), D1487-C1487, IF(OR(F1487=2, F1487=6, F1487=7,F1487=8,F1487=12), C1487-D1487, ""))</f>
        <v>0</v>
      </c>
      <c r="AE1488" s="4">
        <v>1.2315808292180565E-3</v>
      </c>
      <c r="AJ1488" s="4">
        <f>IF(OR(F1487=1,F1487=2, F1487=3,F1487=9,F1487=11,F1487=12), C1487-E1487, IF(OR( F1487=4, F1487=5,F1487=6, F1487=7,F1487=8,F1487=10), E1487-C1487, ""))</f>
        <v>4.4999999999999997E-3</v>
      </c>
      <c r="AK1488" s="4">
        <v>-1.2132833551716603E-4</v>
      </c>
      <c r="AP1488" s="4">
        <f>IF(OR(F1487=1, F1487=3,F1487=4, F1487=5,F1487=9,F1487=10,F1487=11), D1487-E1487, IF(OR(F1487=2,F1487=6, F1487=7,F1487=8,F1487=12), E1487-D1487, ""))</f>
        <v>-4.4999999999999997E-3</v>
      </c>
      <c r="AQ1488" s="4">
        <v>1.3529091647352227E-3</v>
      </c>
    </row>
    <row r="1489" spans="13:43" x14ac:dyDescent="0.3">
      <c r="M1489" s="4">
        <v>-4.1760571492124275E-3</v>
      </c>
      <c r="S1489" s="4">
        <v>3.2578015178645809E-4</v>
      </c>
      <c r="Y1489" s="4">
        <v>-4.0114365279073508E-3</v>
      </c>
      <c r="AE1489" s="4">
        <v>-3.8502769974259692E-3</v>
      </c>
      <c r="AK1489" s="4">
        <v>1.6462062130507627E-4</v>
      </c>
      <c r="AQ1489" s="4">
        <v>-3.6856563761208929E-3</v>
      </c>
    </row>
    <row r="1490" spans="13:43" x14ac:dyDescent="0.3">
      <c r="M1490" s="4">
        <v>-7.5978875487696315E-3</v>
      </c>
      <c r="S1490" s="4">
        <v>-9.9188894630264737E-4</v>
      </c>
      <c r="Y1490" s="4">
        <v>-5.8677118547567188E-3</v>
      </c>
      <c r="AE1490" s="4">
        <v>-8.5897764950722787E-3</v>
      </c>
      <c r="AK1490" s="4">
        <v>1.7301756940129127E-3</v>
      </c>
      <c r="AQ1490" s="4">
        <v>-6.859600801059366E-3</v>
      </c>
    </row>
    <row r="1491" spans="13:43" x14ac:dyDescent="0.3">
      <c r="M1491" s="4">
        <v>7.4783127629590128E-3</v>
      </c>
      <c r="S1491" s="4">
        <v>4.1425046062373658E-3</v>
      </c>
      <c r="Y1491" s="4">
        <v>6.7735911611690128E-3</v>
      </c>
      <c r="AE1491" s="4">
        <v>1.1620817369196379E-2</v>
      </c>
      <c r="AK1491" s="4">
        <v>-7.0472160178999994E-4</v>
      </c>
      <c r="AQ1491" s="4">
        <v>1.0916095767406379E-2</v>
      </c>
    </row>
    <row r="1492" spans="13:43" x14ac:dyDescent="0.3">
      <c r="M1492" s="4">
        <v>4.6206038881135003E-3</v>
      </c>
      <c r="S1492" s="4">
        <v>1.5142896432366422E-3</v>
      </c>
      <c r="Y1492" s="4">
        <v>6.3149823039112731E-3</v>
      </c>
      <c r="AE1492" s="4">
        <v>6.1348935313501416E-3</v>
      </c>
      <c r="AK1492" s="4">
        <v>1.6943784157977732E-3</v>
      </c>
      <c r="AQ1492" s="4">
        <v>7.8292719471479144E-3</v>
      </c>
    </row>
    <row r="1493" spans="13:43" x14ac:dyDescent="0.3">
      <c r="M1493" s="4">
        <v>2.6129924190343829E-3</v>
      </c>
      <c r="S1493" s="4">
        <v>2.9881760343056576E-3</v>
      </c>
      <c r="Y1493" s="4">
        <v>3.6598561378713302E-3</v>
      </c>
      <c r="AE1493" s="4">
        <v>5.601168453340041E-3</v>
      </c>
      <c r="AK1493" s="4">
        <v>1.0468637188369473E-3</v>
      </c>
      <c r="AQ1493" s="4">
        <v>6.6480321721769878E-3</v>
      </c>
    </row>
    <row r="1494" spans="13:43" x14ac:dyDescent="0.3">
      <c r="M1494" s="4">
        <v>-9.2641149911989011E-3</v>
      </c>
      <c r="S1494" s="4">
        <v>-1.5713143796836863E-3</v>
      </c>
      <c r="Y1494" s="4">
        <v>-8.7471840191052398E-3</v>
      </c>
      <c r="AE1494" s="4">
        <v>-1.0835429370882586E-2</v>
      </c>
      <c r="AK1494" s="4">
        <v>5.1693097209366129E-4</v>
      </c>
      <c r="AQ1494" s="4">
        <v>-1.0318498398788924E-2</v>
      </c>
    </row>
    <row r="1495" spans="13:43" x14ac:dyDescent="0.3">
      <c r="M1495" s="4">
        <v>-3.5632504665156755E-3</v>
      </c>
      <c r="S1495" s="4">
        <v>-8.6790971487991572E-3</v>
      </c>
      <c r="Y1495" s="4">
        <v>-3.9587236450025574E-3</v>
      </c>
      <c r="AE1495" s="4">
        <v>-1.2242347615314833E-2</v>
      </c>
      <c r="AK1495" s="4">
        <v>-3.9547317848688188E-4</v>
      </c>
      <c r="AQ1495" s="4">
        <v>-1.2637820793801715E-2</v>
      </c>
    </row>
    <row r="1496" spans="13:43" x14ac:dyDescent="0.3">
      <c r="M1496" s="4">
        <v>1.3672557242759478E-3</v>
      </c>
      <c r="S1496" s="4">
        <v>3.8279340898565491E-3</v>
      </c>
      <c r="Y1496" s="4">
        <v>1.7712601426936999E-3</v>
      </c>
      <c r="AE1496" s="4">
        <v>5.1951898141324969E-3</v>
      </c>
      <c r="AK1496" s="4">
        <v>4.0400441841775218E-4</v>
      </c>
      <c r="AQ1496" s="4">
        <v>5.5991942325502491E-3</v>
      </c>
    </row>
    <row r="1497" spans="13:43" x14ac:dyDescent="0.3">
      <c r="M1497" s="4">
        <v>-5.722073125121652E-3</v>
      </c>
      <c r="S1497" s="4">
        <v>1.2912809307346796E-2</v>
      </c>
      <c r="Y1497" s="4">
        <v>-5.1253070242552393E-3</v>
      </c>
      <c r="AE1497" s="4">
        <v>7.1907361822251444E-3</v>
      </c>
      <c r="AK1497" s="4">
        <v>5.9676610086641286E-4</v>
      </c>
      <c r="AQ1497" s="4">
        <v>7.7875022830915571E-3</v>
      </c>
    </row>
    <row r="1498" spans="13:43" x14ac:dyDescent="0.3">
      <c r="M1498" s="4">
        <v>-3.0786409905156891E-3</v>
      </c>
      <c r="S1498" s="4">
        <v>-7.1796592099323772E-4</v>
      </c>
      <c r="Y1498" s="4">
        <v>-2.8230351477502988E-3</v>
      </c>
      <c r="AE1498" s="4">
        <v>-3.7966069115089266E-3</v>
      </c>
      <c r="AK1498" s="4">
        <v>2.5560584276539036E-4</v>
      </c>
      <c r="AQ1498" s="4">
        <v>-3.5410010687435363E-3</v>
      </c>
    </row>
    <row r="1499" spans="13:43" x14ac:dyDescent="0.3">
      <c r="M1499" s="4">
        <v>1.0299060481423778E-3</v>
      </c>
      <c r="S1499" s="4">
        <v>1.6691170004244742E-3</v>
      </c>
      <c r="Y1499" s="4">
        <v>1.0194885409823776E-3</v>
      </c>
      <c r="AE1499" s="4">
        <v>2.699023048566852E-3</v>
      </c>
      <c r="AK1499" s="4">
        <v>-1.0417507160000172E-5</v>
      </c>
      <c r="AQ1499" s="4">
        <v>2.6886055414068518E-3</v>
      </c>
    </row>
    <row r="1500" spans="13:43" x14ac:dyDescent="0.3">
      <c r="M1500" s="4">
        <v>-3.0382520546663148E-3</v>
      </c>
      <c r="S1500" s="4">
        <v>1.0561412831627641E-4</v>
      </c>
      <c r="Y1500" s="4">
        <v>-4.0036629638701849E-3</v>
      </c>
      <c r="AE1500" s="4">
        <v>-2.9326379263500384E-3</v>
      </c>
      <c r="AK1500" s="4">
        <v>-9.6541090920387006E-4</v>
      </c>
      <c r="AQ1500" s="4">
        <v>-3.8980488355539085E-3</v>
      </c>
    </row>
    <row r="1501" spans="13:43" x14ac:dyDescent="0.3">
      <c r="M1501" s="4">
        <v>6.7705495517299645E-3</v>
      </c>
      <c r="S1501" s="4">
        <v>-4.2924861185917908E-3</v>
      </c>
      <c r="Y1501" s="4">
        <v>6.3917080353854544E-3</v>
      </c>
      <c r="AE1501" s="4">
        <v>2.4780634331381737E-3</v>
      </c>
      <c r="AK1501" s="4">
        <v>-3.788415163445101E-4</v>
      </c>
      <c r="AQ1501" s="4">
        <v>2.0992219167936636E-3</v>
      </c>
    </row>
    <row r="1502" spans="13:43" x14ac:dyDescent="0.3">
      <c r="M1502" s="4">
        <v>-5.3862720246486912E-3</v>
      </c>
      <c r="S1502" s="4">
        <v>5.4339132801674902E-4</v>
      </c>
      <c r="Y1502" s="4">
        <v>-4.8505359008271234E-3</v>
      </c>
      <c r="AE1502" s="4">
        <v>-4.8428806966319422E-3</v>
      </c>
      <c r="AK1502" s="4">
        <v>5.3573612382156778E-4</v>
      </c>
      <c r="AQ1502" s="4">
        <v>-4.3071445728103744E-3</v>
      </c>
    </row>
    <row r="1503" spans="13:43" x14ac:dyDescent="0.3">
      <c r="M1503" s="4">
        <v>-3.7694469758850031E-3</v>
      </c>
      <c r="S1503" s="4">
        <v>-3.4830323326828505E-3</v>
      </c>
      <c r="Y1503" s="4">
        <v>-4.1195128010323313E-3</v>
      </c>
      <c r="AE1503" s="4">
        <v>-7.2524793085678536E-3</v>
      </c>
      <c r="AK1503" s="4">
        <v>-3.500658251473286E-4</v>
      </c>
      <c r="AQ1503" s="4">
        <v>-7.6025451337151818E-3</v>
      </c>
    </row>
    <row r="1504" spans="13:43" x14ac:dyDescent="0.3">
      <c r="M1504" s="4">
        <v>-1.1768321245705527E-2</v>
      </c>
      <c r="S1504" s="4">
        <v>-4.9384910856791128E-3</v>
      </c>
      <c r="Y1504" s="4">
        <v>-1.1703294472570585E-2</v>
      </c>
      <c r="AE1504" s="4">
        <v>-1.670681233138464E-2</v>
      </c>
      <c r="AK1504" s="4">
        <v>6.5026773134942498E-5</v>
      </c>
      <c r="AQ1504" s="4">
        <v>-1.6641785558249696E-2</v>
      </c>
    </row>
    <row r="1505" spans="13:43" x14ac:dyDescent="0.3">
      <c r="M1505" s="4">
        <v>9.37633300986313E-3</v>
      </c>
      <c r="S1505" s="4">
        <v>8.7728311939443376E-4</v>
      </c>
      <c r="Y1505" s="4">
        <v>1.0984803747575612E-2</v>
      </c>
      <c r="AE1505" s="4">
        <v>1.0253616129257565E-2</v>
      </c>
      <c r="AK1505" s="4">
        <v>1.6084707377124821E-3</v>
      </c>
      <c r="AQ1505" s="4">
        <v>1.1862086866970047E-2</v>
      </c>
    </row>
    <row r="1506" spans="13:43" x14ac:dyDescent="0.3">
      <c r="M1506" s="4">
        <v>-9.4476107791688288E-3</v>
      </c>
      <c r="S1506" s="4">
        <v>-7.8349432387041923E-4</v>
      </c>
      <c r="Y1506" s="4">
        <v>-9.1139304442990343E-3</v>
      </c>
      <c r="AE1506" s="4">
        <v>-1.0231105103039248E-2</v>
      </c>
      <c r="AK1506" s="4">
        <v>3.3368033486979448E-4</v>
      </c>
      <c r="AQ1506" s="4">
        <v>-9.8974247681694535E-3</v>
      </c>
    </row>
    <row r="1507" spans="13:43" x14ac:dyDescent="0.3">
      <c r="M1507" s="4">
        <v>2.4461585596157846E-3</v>
      </c>
      <c r="S1507" s="4">
        <v>1.0724712867077371E-2</v>
      </c>
      <c r="Y1507" s="4">
        <v>3.00710084702842E-3</v>
      </c>
      <c r="AE1507" s="4">
        <v>1.3170871426693155E-2</v>
      </c>
      <c r="AK1507" s="4">
        <v>5.609422874126354E-4</v>
      </c>
      <c r="AQ1507" s="4">
        <v>1.3731813714105791E-2</v>
      </c>
    </row>
    <row r="1508" spans="13:43" x14ac:dyDescent="0.3">
      <c r="M1508" s="4">
        <v>1.2585998131380699E-2</v>
      </c>
      <c r="S1508" s="4">
        <v>7.4795615064197022E-3</v>
      </c>
      <c r="Y1508" s="4">
        <v>1.1902348207836951E-2</v>
      </c>
      <c r="AE1508" s="4">
        <v>2.0065559637800399E-2</v>
      </c>
      <c r="AK1508" s="4">
        <v>-6.8364992354374814E-4</v>
      </c>
      <c r="AQ1508" s="4">
        <v>1.9381909714256653E-2</v>
      </c>
    </row>
    <row r="1509" spans="13:43" x14ac:dyDescent="0.3">
      <c r="M1509" s="4">
        <v>-2.3212007313701356E-2</v>
      </c>
      <c r="S1509" s="4">
        <v>-1.1926564817997073E-2</v>
      </c>
      <c r="Y1509" s="4">
        <v>-2.0623558972955473E-2</v>
      </c>
      <c r="AE1509" s="4">
        <v>-3.513857213169843E-2</v>
      </c>
      <c r="AK1509" s="4">
        <v>-2.588448340745883E-3</v>
      </c>
      <c r="AQ1509" s="4">
        <v>-3.2550123790952547E-2</v>
      </c>
    </row>
    <row r="1510" spans="13:43" x14ac:dyDescent="0.3">
      <c r="M1510" s="4">
        <v>-5.5715672554318384E-3</v>
      </c>
      <c r="S1510" s="4">
        <v>-4.3814093437677983E-3</v>
      </c>
      <c r="Y1510" s="4">
        <v>-6.6135962748356709E-3</v>
      </c>
      <c r="AE1510" s="4">
        <v>-9.9529765991996366E-3</v>
      </c>
      <c r="AK1510" s="4">
        <v>1.0420290194038326E-3</v>
      </c>
      <c r="AQ1510" s="4">
        <v>-1.0995005618603469E-2</v>
      </c>
    </row>
    <row r="1511" spans="13:43" x14ac:dyDescent="0.3">
      <c r="M1511" s="4">
        <v>-2.171275265080902E-3</v>
      </c>
      <c r="S1511" s="4">
        <v>-2.4427885682433582E-3</v>
      </c>
      <c r="Y1511" s="4">
        <v>-2.6745470136753709E-3</v>
      </c>
      <c r="AE1511" s="4">
        <v>-4.6140638333242601E-3</v>
      </c>
      <c r="AK1511" s="4">
        <v>5.0327174859446898E-4</v>
      </c>
      <c r="AQ1511" s="4">
        <v>-5.1173355819187291E-3</v>
      </c>
    </row>
    <row r="1512" spans="13:43" x14ac:dyDescent="0.3">
      <c r="M1512" s="4">
        <v>-5.0921437367141319E-3</v>
      </c>
      <c r="S1512" s="4">
        <v>-4.6303906140664833E-3</v>
      </c>
      <c r="Y1512" s="4">
        <v>-5.1045806402099892E-3</v>
      </c>
      <c r="AE1512" s="4">
        <v>-9.7225343507806143E-3</v>
      </c>
      <c r="AK1512" s="4">
        <v>1.243690349585734E-5</v>
      </c>
      <c r="AQ1512" s="4">
        <v>-9.7349712542764734E-3</v>
      </c>
    </row>
    <row r="1513" spans="13:43" x14ac:dyDescent="0.3">
      <c r="M1513" s="4">
        <v>-5.0818897867824352E-3</v>
      </c>
      <c r="S1513" s="4">
        <v>-1.7603373234262544E-3</v>
      </c>
      <c r="Y1513" s="4">
        <v>-4.6835958043781054E-3</v>
      </c>
      <c r="AE1513" s="4">
        <v>-6.8422271102086896E-3</v>
      </c>
      <c r="AK1513" s="4">
        <v>-3.9829398240432985E-4</v>
      </c>
      <c r="AQ1513" s="4">
        <v>-6.4439331278043598E-3</v>
      </c>
    </row>
    <row r="1514" spans="13:43" x14ac:dyDescent="0.3">
      <c r="M1514" s="4">
        <v>4.6330877045087909E-3</v>
      </c>
      <c r="S1514" s="4">
        <v>-1.0299256730602856E-3</v>
      </c>
      <c r="Y1514" s="4">
        <v>3.9630692703913201E-3</v>
      </c>
      <c r="AE1514" s="4">
        <v>3.6031620314485053E-3</v>
      </c>
      <c r="AK1514" s="4">
        <v>6.7001843411747079E-4</v>
      </c>
      <c r="AQ1514" s="4">
        <v>2.9331435973310345E-3</v>
      </c>
    </row>
    <row r="1515" spans="13:43" x14ac:dyDescent="0.3">
      <c r="M1515" s="4">
        <v>-2.9499930423770157E-3</v>
      </c>
      <c r="S1515" s="4">
        <v>4.9544882883418651E-4</v>
      </c>
      <c r="Y1515" s="4">
        <v>-2.9034355320915546E-3</v>
      </c>
      <c r="AE1515" s="4">
        <v>-2.4545442135428292E-3</v>
      </c>
      <c r="AK1515" s="4">
        <v>-4.6557510285460827E-5</v>
      </c>
      <c r="AQ1515" s="4">
        <v>-2.4079867032573681E-3</v>
      </c>
    </row>
    <row r="1516" spans="13:43" x14ac:dyDescent="0.3">
      <c r="M1516" s="4">
        <v>1.9220559177611563E-3</v>
      </c>
      <c r="S1516" s="4">
        <v>5.4751718166752145E-3</v>
      </c>
      <c r="Y1516" s="4">
        <v>1.723769033277488E-3</v>
      </c>
      <c r="AE1516" s="4">
        <v>7.3972277344363712E-3</v>
      </c>
      <c r="AK1516" s="4">
        <v>1.9828688448366854E-4</v>
      </c>
      <c r="AQ1516" s="4">
        <v>7.1989408499527029E-3</v>
      </c>
    </row>
    <row r="1517" spans="13:43" x14ac:dyDescent="0.3">
      <c r="M1517" s="4">
        <v>4.8667286285299961E-3</v>
      </c>
      <c r="S1517" s="4">
        <v>4.2153970191323551E-4</v>
      </c>
      <c r="Y1517" s="4">
        <v>4.774018119394324E-3</v>
      </c>
      <c r="AE1517" s="4">
        <v>5.2882683304432314E-3</v>
      </c>
      <c r="AK1517" s="4">
        <v>9.2710509135672178E-5</v>
      </c>
      <c r="AQ1517" s="4">
        <v>5.1955578213075592E-3</v>
      </c>
    </row>
    <row r="1518" spans="13:43" x14ac:dyDescent="0.3">
      <c r="M1518" s="4">
        <v>-9.7356436828106539E-3</v>
      </c>
      <c r="S1518" s="4">
        <v>-9.0324208407437795E-4</v>
      </c>
      <c r="Y1518" s="4">
        <v>-8.8285877163712199E-3</v>
      </c>
      <c r="AE1518" s="4">
        <v>-1.0638885766885032E-2</v>
      </c>
      <c r="AK1518" s="4">
        <v>-9.0705596643943383E-4</v>
      </c>
      <c r="AQ1518" s="4">
        <v>-9.7318298004455978E-3</v>
      </c>
    </row>
    <row r="1519" spans="13:43" x14ac:dyDescent="0.3">
      <c r="M1519" s="4">
        <v>-1.7927550636602937E-2</v>
      </c>
      <c r="S1519" s="4">
        <v>-5.2472304035563778E-3</v>
      </c>
      <c r="Y1519" s="4">
        <v>-1.6081002478945502E-2</v>
      </c>
      <c r="AE1519" s="4">
        <v>-2.3174781040159315E-2</v>
      </c>
      <c r="AK1519" s="4">
        <v>-1.8465481576574357E-3</v>
      </c>
      <c r="AQ1519" s="4">
        <v>-2.132823288250188E-2</v>
      </c>
    </row>
    <row r="1520" spans="13:43" x14ac:dyDescent="0.3">
      <c r="M1520" s="4">
        <v>3.162248103921266E-3</v>
      </c>
      <c r="S1520" s="4">
        <v>2.3275834743862632E-3</v>
      </c>
      <c r="Y1520" s="4">
        <v>2.285939140488245E-3</v>
      </c>
      <c r="AE1520" s="4">
        <v>5.4898315783075292E-3</v>
      </c>
      <c r="AK1520" s="4">
        <v>8.7630896343302088E-4</v>
      </c>
      <c r="AQ1520" s="4">
        <v>4.6135226148745082E-3</v>
      </c>
    </row>
    <row r="1521" spans="13:43" x14ac:dyDescent="0.3">
      <c r="M1521" s="4">
        <v>4.3400576086199761E-3</v>
      </c>
      <c r="S1521" s="4">
        <v>-6.1146105809517541E-3</v>
      </c>
      <c r="Y1521" s="4">
        <v>3.4839350108312574E-3</v>
      </c>
      <c r="AE1521" s="4">
        <v>-1.774552972331778E-3</v>
      </c>
      <c r="AK1521" s="4">
        <v>8.5612259778871866E-4</v>
      </c>
      <c r="AQ1521" s="4">
        <v>-2.6306755701204967E-3</v>
      </c>
    </row>
    <row r="1522" spans="13:43" x14ac:dyDescent="0.3">
      <c r="M1522" s="4">
        <v>9.0851704274196674E-3</v>
      </c>
      <c r="S1522" s="4">
        <v>-6.2229422325485433E-3</v>
      </c>
      <c r="Y1522" s="4">
        <v>7.6665515562420912E-3</v>
      </c>
      <c r="AE1522" s="4">
        <v>2.8622281948711241E-3</v>
      </c>
      <c r="AK1522" s="4">
        <v>1.4186188711775762E-3</v>
      </c>
      <c r="AQ1522" s="4">
        <v>1.4436093236935479E-3</v>
      </c>
    </row>
    <row r="1523" spans="13:43" x14ac:dyDescent="0.3">
      <c r="M1523" s="4">
        <v>6.0622448218518726E-3</v>
      </c>
      <c r="S1523" s="4">
        <v>5.2364075730140808E-3</v>
      </c>
      <c r="Y1523" s="4">
        <v>6.6628599075379373E-3</v>
      </c>
      <c r="AE1523" s="4">
        <v>1.1298652394865953E-2</v>
      </c>
      <c r="AK1523" s="4">
        <v>-6.0061508568606467E-4</v>
      </c>
      <c r="AQ1523" s="4">
        <v>1.1899267480552018E-2</v>
      </c>
    </row>
    <row r="1524" spans="13:43" x14ac:dyDescent="0.3">
      <c r="M1524" s="4">
        <v>-4.1713304992943186E-3</v>
      </c>
      <c r="S1524" s="4">
        <v>4.8218537278231499E-5</v>
      </c>
      <c r="Y1524" s="4">
        <v>-6.2514038649736127E-3</v>
      </c>
      <c r="AE1524" s="4">
        <v>-4.1231119620160871E-3</v>
      </c>
      <c r="AK1524" s="4">
        <v>2.0800733656792941E-3</v>
      </c>
      <c r="AQ1524" s="4">
        <v>-6.2031853276953812E-3</v>
      </c>
    </row>
    <row r="1525" spans="13:43" x14ac:dyDescent="0.3">
      <c r="M1525" s="4">
        <v>7.3352629401120294E-3</v>
      </c>
      <c r="S1525" s="4">
        <v>-1.1700628529778163E-3</v>
      </c>
      <c r="Y1525" s="4">
        <v>5.2905025832268218E-3</v>
      </c>
      <c r="AE1525" s="4">
        <v>6.1652000871342131E-3</v>
      </c>
      <c r="AK1525" s="4">
        <v>2.0447603568852077E-3</v>
      </c>
      <c r="AQ1525" s="4">
        <v>4.1204397302490054E-3</v>
      </c>
    </row>
    <row r="1526" spans="13:43" x14ac:dyDescent="0.3">
      <c r="M1526" s="4">
        <v>-1.4194729892043175E-2</v>
      </c>
      <c r="S1526" s="4">
        <v>-5.1878978366334469E-3</v>
      </c>
      <c r="Y1526" s="4">
        <v>-1.2129340010109672E-2</v>
      </c>
      <c r="AE1526" s="4">
        <v>-1.9382627728676622E-2</v>
      </c>
      <c r="AK1526" s="4">
        <v>-2.0653898819335027E-3</v>
      </c>
      <c r="AQ1526" s="4">
        <v>-1.7317237846743119E-2</v>
      </c>
    </row>
    <row r="1527" spans="13:43" x14ac:dyDescent="0.3">
      <c r="M1527" s="4">
        <v>9.5994359035575672E-3</v>
      </c>
      <c r="S1527" s="4">
        <v>-4.5529786712960943E-3</v>
      </c>
      <c r="Y1527" s="4">
        <v>6.9732851679860965E-3</v>
      </c>
      <c r="AE1527" s="4">
        <v>5.0464572322614729E-3</v>
      </c>
      <c r="AK1527" s="4">
        <v>2.6261507355714699E-3</v>
      </c>
      <c r="AQ1527" s="4">
        <v>2.4203064966900026E-3</v>
      </c>
    </row>
    <row r="1528" spans="13:43" x14ac:dyDescent="0.3">
      <c r="M1528" s="4">
        <v>1.4216107830550009E-2</v>
      </c>
      <c r="S1528" s="4">
        <v>-4.0967833137248721E-3</v>
      </c>
      <c r="Y1528" s="4">
        <v>1.3855256678445275E-2</v>
      </c>
      <c r="AE1528" s="4">
        <v>1.0119324516825137E-2</v>
      </c>
      <c r="AK1528" s="4">
        <v>3.608511521047339E-4</v>
      </c>
      <c r="AQ1528" s="4">
        <v>9.7584733647204033E-3</v>
      </c>
    </row>
    <row r="1529" spans="13:43" x14ac:dyDescent="0.3">
      <c r="M1529" s="4">
        <v>1.5702352330503079E-3</v>
      </c>
      <c r="S1529" s="4">
        <v>3.4177034051172256E-3</v>
      </c>
      <c r="Y1529" s="4">
        <v>2.2937679061758795E-3</v>
      </c>
      <c r="AE1529" s="4">
        <v>-1.8474681720669177E-3</v>
      </c>
      <c r="AK1529" s="4">
        <v>7.235326731255716E-4</v>
      </c>
      <c r="AQ1529" s="4">
        <v>-1.1239354989413461E-3</v>
      </c>
    </row>
    <row r="1530" spans="13:43" x14ac:dyDescent="0.3">
      <c r="M1530" s="4">
        <v>-9.1027424342734909E-3</v>
      </c>
      <c r="S1530" s="4">
        <v>-1.9343904213944912E-3</v>
      </c>
      <c r="Y1530" s="4">
        <v>-7.3976764974055618E-3</v>
      </c>
      <c r="AE1530" s="4">
        <v>-7.1683520128789993E-3</v>
      </c>
      <c r="AK1530" s="4">
        <v>1.7050659368679291E-3</v>
      </c>
      <c r="AQ1530" s="4">
        <v>-5.4632860760110702E-3</v>
      </c>
    </row>
    <row r="1531" spans="13:43" x14ac:dyDescent="0.3">
      <c r="M1531" s="4">
        <v>5.1586851915414803E-3</v>
      </c>
      <c r="S1531" s="4">
        <v>2.687353235511919E-4</v>
      </c>
      <c r="Y1531" s="4">
        <v>4.2236821518258708E-3</v>
      </c>
      <c r="AE1531" s="4">
        <v>4.8899498679902884E-3</v>
      </c>
      <c r="AK1531" s="4">
        <v>-9.350030397156095E-4</v>
      </c>
      <c r="AQ1531" s="4">
        <v>3.9549468282746789E-3</v>
      </c>
    </row>
    <row r="1532" spans="13:43" x14ac:dyDescent="0.3">
      <c r="M1532" s="4">
        <v>-7.542874130886593E-3</v>
      </c>
      <c r="S1532" s="4">
        <v>-2.805092470888549E-3</v>
      </c>
      <c r="Y1532" s="4">
        <v>-6.7206065123531031E-3</v>
      </c>
      <c r="AE1532" s="4">
        <v>-4.737781659998044E-3</v>
      </c>
      <c r="AK1532" s="4">
        <v>8.2226761853348984E-4</v>
      </c>
      <c r="AQ1532" s="4">
        <v>-3.9155140414645542E-3</v>
      </c>
    </row>
    <row r="1533" spans="13:43" x14ac:dyDescent="0.3">
      <c r="M1533" s="4">
        <v>-3.0608422099336098E-3</v>
      </c>
      <c r="S1533" s="4">
        <v>3.5222549890507431E-3</v>
      </c>
      <c r="Y1533" s="4">
        <v>-3.8514059776970921E-3</v>
      </c>
      <c r="AE1533" s="4">
        <v>-6.5830971989843529E-3</v>
      </c>
      <c r="AK1533" s="4">
        <v>-7.9056376776348233E-4</v>
      </c>
      <c r="AQ1533" s="4">
        <v>-7.3736609667478352E-3</v>
      </c>
    </row>
    <row r="1534" spans="13:43" x14ac:dyDescent="0.3">
      <c r="M1534" s="4">
        <v>-4.9266393792469594E-3</v>
      </c>
      <c r="S1534" s="4">
        <v>-5.066164724945448E-3</v>
      </c>
      <c r="Y1534" s="4">
        <v>-4.424223099028797E-3</v>
      </c>
      <c r="AE1534" s="4">
        <v>1.3952534569848822E-4</v>
      </c>
      <c r="AK1534" s="4">
        <v>5.0241628021816225E-4</v>
      </c>
      <c r="AQ1534" s="4">
        <v>6.4194162591665047E-4</v>
      </c>
    </row>
    <row r="1535" spans="13:43" x14ac:dyDescent="0.3">
      <c r="M1535" s="4">
        <v>1.2372445744550136E-2</v>
      </c>
      <c r="S1535" s="4">
        <v>5.1576723917506617E-3</v>
      </c>
      <c r="Y1535" s="4">
        <v>1.0294213110486292E-2</v>
      </c>
      <c r="AE1535" s="4">
        <v>7.2147733527994744E-3</v>
      </c>
      <c r="AK1535" s="4">
        <v>-2.0782326340638441E-3</v>
      </c>
      <c r="AQ1535" s="4">
        <v>5.1365407187356302E-3</v>
      </c>
    </row>
    <row r="1536" spans="13:43" x14ac:dyDescent="0.3">
      <c r="M1536" s="4">
        <v>-2.6664469048869955E-3</v>
      </c>
      <c r="S1536" s="4">
        <v>3.6807687942515656E-4</v>
      </c>
      <c r="Y1536" s="4">
        <v>-2.5848011801884096E-3</v>
      </c>
      <c r="AE1536" s="4">
        <v>-3.034523784312152E-3</v>
      </c>
      <c r="AK1536" s="4">
        <v>8.1645724698585845E-5</v>
      </c>
      <c r="AQ1536" s="4">
        <v>-2.9528780596135662E-3</v>
      </c>
    </row>
    <row r="1537" spans="13:43" x14ac:dyDescent="0.3">
      <c r="M1537" s="4">
        <v>-1.6283145188298181E-3</v>
      </c>
      <c r="S1537" s="4">
        <v>1.1812713636265553E-3</v>
      </c>
      <c r="Y1537" s="4">
        <v>-1.6024903363558111E-3</v>
      </c>
      <c r="AE1537" s="4">
        <v>-2.8095858824563735E-3</v>
      </c>
      <c r="AK1537" s="4">
        <v>2.5824182474007071E-5</v>
      </c>
      <c r="AQ1537" s="4">
        <v>-2.7837616999823664E-3</v>
      </c>
    </row>
    <row r="1538" spans="13:43" x14ac:dyDescent="0.3">
      <c r="M1538" s="4">
        <v>-5.8324501627653839E-3</v>
      </c>
      <c r="S1538" s="4">
        <v>-3.7331348753171165E-3</v>
      </c>
      <c r="Y1538" s="4">
        <v>-4.7656780041960556E-3</v>
      </c>
      <c r="AE1538" s="4">
        <v>-2.0993152874482675E-3</v>
      </c>
      <c r="AK1538" s="4">
        <v>1.0667721585693284E-3</v>
      </c>
      <c r="AQ1538" s="4">
        <v>-1.0325431288789391E-3</v>
      </c>
    </row>
    <row r="1539" spans="13:43" x14ac:dyDescent="0.3">
      <c r="M1539" s="4">
        <v>-7.0186001912387486E-3</v>
      </c>
      <c r="S1539" s="4">
        <v>2.4479440239001428E-3</v>
      </c>
      <c r="Y1539" s="4">
        <v>-7.6770767787834046E-3</v>
      </c>
      <c r="AE1539" s="4">
        <v>-9.4665442151388914E-3</v>
      </c>
      <c r="AK1539" s="4">
        <v>-6.5847658754465558E-4</v>
      </c>
      <c r="AQ1539" s="4">
        <v>-1.0125020802683547E-2</v>
      </c>
    </row>
    <row r="1540" spans="13:43" x14ac:dyDescent="0.3">
      <c r="M1540" s="4">
        <v>8.0958376900847062E-4</v>
      </c>
      <c r="S1540" s="4">
        <v>4.6547108012566663E-3</v>
      </c>
      <c r="Y1540" s="4">
        <v>-7.1062614366863668E-4</v>
      </c>
      <c r="AE1540" s="4">
        <v>-3.8451270322481957E-3</v>
      </c>
      <c r="AK1540" s="4">
        <v>-1.5202099126771073E-3</v>
      </c>
      <c r="AQ1540" s="4">
        <v>-5.365336944925303E-3</v>
      </c>
    </row>
    <row r="1541" spans="13:43" x14ac:dyDescent="0.3">
      <c r="M1541" s="4">
        <v>2.9760588582867457E-3</v>
      </c>
      <c r="S1541" s="4">
        <v>2.754143921715347E-3</v>
      </c>
      <c r="Y1541" s="4">
        <v>3.621713001304764E-3</v>
      </c>
      <c r="AE1541" s="4">
        <v>2.219149365713987E-4</v>
      </c>
      <c r="AK1541" s="4">
        <v>6.4565414301801828E-4</v>
      </c>
      <c r="AQ1541" s="4">
        <v>8.6756907958941698E-4</v>
      </c>
    </row>
    <row r="1542" spans="13:43" x14ac:dyDescent="0.3">
      <c r="M1542" s="4">
        <v>-4.2322077458942283E-3</v>
      </c>
      <c r="S1542" s="4">
        <v>-4.4791490694512208E-4</v>
      </c>
      <c r="Y1542" s="4">
        <v>-4.4840034876035655E-3</v>
      </c>
      <c r="AE1542" s="4">
        <v>-3.7842928389491062E-3</v>
      </c>
      <c r="AK1542" s="4">
        <v>-2.5179574170933715E-4</v>
      </c>
      <c r="AQ1542" s="4">
        <v>-4.0360885806584434E-3</v>
      </c>
    </row>
    <row r="1543" spans="13:43" x14ac:dyDescent="0.3">
      <c r="M1543" s="4">
        <v>-1.1071493635987174E-2</v>
      </c>
      <c r="S1543" s="4">
        <v>4.7515628904943787E-3</v>
      </c>
      <c r="Y1543" s="4">
        <v>-9.8430131222615458E-3</v>
      </c>
      <c r="AE1543" s="4">
        <v>-1.5823056526481551E-2</v>
      </c>
      <c r="AK1543" s="4">
        <v>1.2284805137256281E-3</v>
      </c>
      <c r="AQ1543" s="4">
        <v>-1.4594576012755925E-2</v>
      </c>
    </row>
    <row r="1544" spans="13:43" x14ac:dyDescent="0.3">
      <c r="M1544" s="4">
        <v>3.5985892157625607E-3</v>
      </c>
      <c r="S1544" s="4">
        <v>-8.3730475612438602E-3</v>
      </c>
      <c r="Y1544" s="4">
        <v>3.286608847024918E-3</v>
      </c>
      <c r="AE1544" s="4">
        <v>1.1971636777006422E-2</v>
      </c>
      <c r="AK1544" s="4">
        <v>-3.1198036873764275E-4</v>
      </c>
      <c r="AQ1544" s="4">
        <v>1.1659656408268777E-2</v>
      </c>
    </row>
    <row r="1545" spans="13:43" x14ac:dyDescent="0.3">
      <c r="M1545" s="4">
        <v>-3.8742488652538445E-3</v>
      </c>
      <c r="S1545" s="4">
        <v>4.2834563982183001E-3</v>
      </c>
      <c r="Y1545" s="4">
        <v>-4.3807581760079081E-3</v>
      </c>
      <c r="AE1545" s="4">
        <v>-8.1577052634721446E-3</v>
      </c>
      <c r="AK1545" s="4">
        <v>-5.0650931075406358E-4</v>
      </c>
      <c r="AQ1545" s="4">
        <v>-8.6642145742262082E-3</v>
      </c>
    </row>
    <row r="1546" spans="13:43" x14ac:dyDescent="0.3">
      <c r="M1546" s="4">
        <v>7.0487940619619761E-3</v>
      </c>
      <c r="S1546" s="4">
        <v>2.329632672971229E-4</v>
      </c>
      <c r="Y1546" s="4">
        <v>6.6691399692415405E-3</v>
      </c>
      <c r="AE1546" s="4">
        <v>6.8158307946648532E-3</v>
      </c>
      <c r="AK1546" s="4">
        <v>-3.796540927204356E-4</v>
      </c>
      <c r="AQ1546" s="4">
        <v>6.4361767019444176E-3</v>
      </c>
    </row>
    <row r="1547" spans="13:43" x14ac:dyDescent="0.3">
      <c r="M1547" s="4">
        <v>2.6927024031707953E-3</v>
      </c>
      <c r="S1547" s="4">
        <v>5.9806519788085065E-3</v>
      </c>
      <c r="Y1547" s="4">
        <v>3.6921134868116642E-3</v>
      </c>
      <c r="AE1547" s="4">
        <v>-3.2879495756377112E-3</v>
      </c>
      <c r="AK1547" s="4">
        <v>9.9941108364086893E-4</v>
      </c>
      <c r="AQ1547" s="4">
        <v>-2.2885384919968423E-3</v>
      </c>
    </row>
    <row r="1548" spans="13:43" x14ac:dyDescent="0.3">
      <c r="M1548" s="4">
        <v>-3.2915007343345751E-3</v>
      </c>
      <c r="S1548" s="4">
        <v>3.2787398596368679E-3</v>
      </c>
      <c r="Y1548" s="4">
        <v>-3.0247196068708092E-3</v>
      </c>
      <c r="AE1548" s="4">
        <v>-6.570240593971443E-3</v>
      </c>
      <c r="AK1548" s="4">
        <v>2.6678112746376589E-4</v>
      </c>
      <c r="AQ1548" s="4">
        <v>-6.3034594665076771E-3</v>
      </c>
    </row>
    <row r="1549" spans="13:43" x14ac:dyDescent="0.3">
      <c r="M1549" s="4">
        <v>-1.0104364918800634E-2</v>
      </c>
      <c r="S1549" s="4">
        <v>-3.6431603665766747E-3</v>
      </c>
      <c r="Y1549" s="4">
        <v>-7.9906875872635778E-3</v>
      </c>
      <c r="AE1549" s="4">
        <v>-6.4612045522239592E-3</v>
      </c>
      <c r="AK1549" s="4">
        <v>2.1136773315370561E-3</v>
      </c>
      <c r="AQ1549" s="4">
        <v>-4.3475272206869031E-3</v>
      </c>
    </row>
    <row r="1550" spans="13:43" x14ac:dyDescent="0.3">
      <c r="M1550" s="4">
        <v>1.4754978093362014E-4</v>
      </c>
      <c r="S1550" s="4">
        <v>4.4655270885789102E-3</v>
      </c>
      <c r="Y1550" s="4">
        <v>1.6553201365100759E-3</v>
      </c>
      <c r="AE1550" s="4">
        <v>4.6130768695125304E-3</v>
      </c>
      <c r="AK1550" s="4">
        <v>-1.5077703555764557E-3</v>
      </c>
      <c r="AQ1550" s="4">
        <v>6.1208472250889861E-3</v>
      </c>
    </row>
    <row r="1551" spans="13:43" x14ac:dyDescent="0.3">
      <c r="M1551" s="4">
        <v>-1.8158531096903643E-2</v>
      </c>
      <c r="S1551" s="4">
        <v>-1.2279291342731577E-3</v>
      </c>
      <c r="Y1551" s="4">
        <v>-1.6198585108446066E-2</v>
      </c>
      <c r="AE1551" s="4">
        <v>-1.9386460231176801E-2</v>
      </c>
      <c r="AK1551" s="4">
        <v>-1.9599459884575791E-3</v>
      </c>
      <c r="AQ1551" s="4">
        <v>-1.7426514242719224E-2</v>
      </c>
    </row>
    <row r="1552" spans="13:43" x14ac:dyDescent="0.3">
      <c r="M1552" s="4">
        <v>-2.9434226949357919E-3</v>
      </c>
      <c r="S1552" s="4">
        <v>-5.6102788521176696E-3</v>
      </c>
      <c r="Y1552" s="4">
        <v>-6.7715772649941061E-4</v>
      </c>
      <c r="AE1552" s="4">
        <v>-8.5537015470534619E-3</v>
      </c>
      <c r="AK1552" s="4">
        <v>-2.266264968436381E-3</v>
      </c>
      <c r="AQ1552" s="4">
        <v>-6.28743657861708E-3</v>
      </c>
    </row>
    <row r="1553" spans="13:43" x14ac:dyDescent="0.3">
      <c r="M1553" s="4">
        <v>2.4969665890023779E-3</v>
      </c>
      <c r="S1553" s="4">
        <v>3.3432647815304448E-3</v>
      </c>
      <c r="Y1553" s="4">
        <v>2.3715673851864502E-3</v>
      </c>
      <c r="AE1553" s="4">
        <v>5.8402313705328227E-3</v>
      </c>
      <c r="AK1553" s="4">
        <v>1.2539920381592767E-4</v>
      </c>
      <c r="AQ1553" s="4">
        <v>5.714832166716895E-3</v>
      </c>
    </row>
    <row r="1554" spans="13:43" x14ac:dyDescent="0.3">
      <c r="M1554" s="4">
        <v>-7.0697374930593247E-3</v>
      </c>
      <c r="S1554" s="4">
        <v>-2.9401517711700582E-3</v>
      </c>
      <c r="Y1554" s="4">
        <v>-5.075672244446135E-3</v>
      </c>
      <c r="AE1554" s="4">
        <v>-1.0009889264229382E-2</v>
      </c>
      <c r="AK1554" s="4">
        <v>-1.9940652486131901E-3</v>
      </c>
      <c r="AQ1554" s="4">
        <v>-8.0158240156161936E-3</v>
      </c>
    </row>
    <row r="1555" spans="13:43" x14ac:dyDescent="0.3">
      <c r="M1555" s="4">
        <v>-4.6903037817703037E-3</v>
      </c>
      <c r="S1555" s="4">
        <v>-2.9036544896607454E-3</v>
      </c>
      <c r="Y1555" s="4">
        <v>-4.1953984017477249E-3</v>
      </c>
      <c r="AE1555" s="4">
        <v>-7.5939582714310491E-3</v>
      </c>
      <c r="AK1555" s="4">
        <v>-4.9490538002257842E-4</v>
      </c>
      <c r="AQ1555" s="4">
        <v>-7.0990528914084711E-3</v>
      </c>
    </row>
    <row r="1556" spans="13:43" x14ac:dyDescent="0.3">
      <c r="M1556" s="4">
        <v>-1.235980393927541E-2</v>
      </c>
      <c r="S1556" s="4">
        <v>-3.3515597624693694E-3</v>
      </c>
      <c r="Y1556" s="4">
        <v>-1.3245104232626814E-2</v>
      </c>
      <c r="AE1556" s="4">
        <v>-1.5711363701744779E-2</v>
      </c>
      <c r="AK1556" s="4">
        <v>8.8530029335140425E-4</v>
      </c>
      <c r="AQ1556" s="4">
        <v>-1.6596663995096184E-2</v>
      </c>
    </row>
    <row r="1557" spans="13:43" x14ac:dyDescent="0.3">
      <c r="M1557" s="4">
        <v>1.9197114364271815E-2</v>
      </c>
      <c r="S1557" s="4">
        <v>-9.3985164423853601E-4</v>
      </c>
      <c r="Y1557" s="4">
        <v>1.8955620382653245E-2</v>
      </c>
      <c r="AE1557" s="4">
        <v>1.8257262720033279E-2</v>
      </c>
      <c r="AK1557" s="4">
        <v>2.4149398161857002E-4</v>
      </c>
      <c r="AQ1557" s="4">
        <v>1.8015768738414709E-2</v>
      </c>
    </row>
    <row r="1558" spans="13:43" x14ac:dyDescent="0.3">
      <c r="M1558" s="4">
        <v>6.299695709381283E-3</v>
      </c>
      <c r="S1558" s="4">
        <v>-8.4342884770675745E-4</v>
      </c>
      <c r="Y1558" s="4">
        <v>6.2360221065879406E-3</v>
      </c>
      <c r="AE1558" s="4">
        <v>5.4562668616745255E-3</v>
      </c>
      <c r="AK1558" s="4">
        <v>6.3673602793342353E-5</v>
      </c>
      <c r="AQ1558" s="4">
        <v>5.3925932588811832E-3</v>
      </c>
    </row>
    <row r="1559" spans="13:43" x14ac:dyDescent="0.3">
      <c r="M1559" s="4">
        <v>-4.1334523599098278E-3</v>
      </c>
      <c r="S1559" s="4">
        <v>-2.5792506923381672E-3</v>
      </c>
      <c r="Y1559" s="4">
        <v>-2.2180287951712591E-3</v>
      </c>
      <c r="AE1559" s="4">
        <v>-6.7127030522479945E-3</v>
      </c>
      <c r="AK1559" s="4">
        <v>-1.9154235647385687E-3</v>
      </c>
      <c r="AQ1559" s="4">
        <v>-4.7972794875094267E-3</v>
      </c>
    </row>
    <row r="1560" spans="13:43" x14ac:dyDescent="0.3">
      <c r="M1560" s="4">
        <v>-6.0259648645971317E-3</v>
      </c>
      <c r="S1560" s="4">
        <v>-3.4677703455270048E-4</v>
      </c>
      <c r="Y1560" s="4">
        <v>-5.6285757206232592E-3</v>
      </c>
      <c r="AE1560" s="4">
        <v>-6.3727418991498322E-3</v>
      </c>
      <c r="AK1560" s="4">
        <v>-3.9738914397387248E-4</v>
      </c>
      <c r="AQ1560" s="4">
        <v>-5.9753527551759597E-3</v>
      </c>
    </row>
    <row r="1561" spans="13:43" x14ac:dyDescent="0.3">
      <c r="M1561" s="4">
        <v>-1.2685544080774866E-3</v>
      </c>
      <c r="S1561" s="4">
        <v>2.5929090034962987E-3</v>
      </c>
      <c r="Y1561" s="4">
        <v>-5.7862057585804285E-4</v>
      </c>
      <c r="AE1561" s="4">
        <v>1.3243545954188122E-3</v>
      </c>
      <c r="AK1561" s="4">
        <v>-6.8993383221944374E-4</v>
      </c>
      <c r="AQ1561" s="4">
        <v>2.0142884276382559E-3</v>
      </c>
    </row>
    <row r="1562" spans="13:43" x14ac:dyDescent="0.3">
      <c r="M1562" s="4">
        <v>1.3150697183818335E-2</v>
      </c>
      <c r="S1562" s="4">
        <v>7.0394539162934797E-4</v>
      </c>
      <c r="Y1562" s="4">
        <v>1.2969500590282259E-2</v>
      </c>
      <c r="AE1562" s="4">
        <v>1.3854642575447683E-2</v>
      </c>
      <c r="AK1562" s="4">
        <v>1.8119659353607511E-4</v>
      </c>
      <c r="AQ1562" s="4">
        <v>1.3673445981911607E-2</v>
      </c>
    </row>
    <row r="1563" spans="13:43" x14ac:dyDescent="0.3">
      <c r="M1563" s="4">
        <v>4.4160485285717511E-3</v>
      </c>
      <c r="S1563" s="4">
        <v>-1.8152341240966492E-3</v>
      </c>
      <c r="Y1563" s="4">
        <v>4.1238177961351163E-3</v>
      </c>
      <c r="AE1563" s="4">
        <v>2.6008144044751022E-3</v>
      </c>
      <c r="AK1563" s="4">
        <v>2.9223073243663487E-4</v>
      </c>
      <c r="AQ1563" s="4">
        <v>2.3085836720384673E-3</v>
      </c>
    </row>
    <row r="1564" spans="13:43" x14ac:dyDescent="0.3">
      <c r="M1564" s="4">
        <v>2.8520255705238046E-3</v>
      </c>
      <c r="S1564" s="4">
        <v>4.5592868070539888E-3</v>
      </c>
      <c r="Y1564" s="4">
        <v>2.2570617157261219E-3</v>
      </c>
      <c r="AE1564" s="4">
        <v>7.4113123775777934E-3</v>
      </c>
      <c r="AK1564" s="4">
        <v>5.9496385479768273E-4</v>
      </c>
      <c r="AQ1564" s="4">
        <v>6.8163485227801107E-3</v>
      </c>
    </row>
    <row r="1565" spans="13:43" x14ac:dyDescent="0.3">
      <c r="M1565" s="4">
        <v>-1.8288968113824508E-3</v>
      </c>
      <c r="S1565" s="4">
        <v>4.4858878320841542E-3</v>
      </c>
      <c r="Y1565" s="4">
        <v>-1.7517330119677064E-3</v>
      </c>
      <c r="AE1565" s="4">
        <v>2.6569910207017034E-3</v>
      </c>
      <c r="AK1565" s="4">
        <v>-7.7163799414744355E-5</v>
      </c>
      <c r="AQ1565" s="4">
        <v>2.7341548201164478E-3</v>
      </c>
    </row>
    <row r="1566" spans="13:43" x14ac:dyDescent="0.3">
      <c r="M1566" s="4">
        <v>1.3652617601745529E-2</v>
      </c>
      <c r="S1566" s="4">
        <v>2.0781658635003995E-3</v>
      </c>
      <c r="Y1566" s="4">
        <v>1.1951752557922465E-2</v>
      </c>
      <c r="AE1566" s="4">
        <v>1.573078346524593E-2</v>
      </c>
      <c r="AK1566" s="4">
        <v>1.7008650438230643E-3</v>
      </c>
      <c r="AQ1566" s="4">
        <v>1.4029918421422864E-2</v>
      </c>
    </row>
    <row r="1567" spans="13:43" x14ac:dyDescent="0.3">
      <c r="M1567" s="4">
        <v>-1.586858247543832E-3</v>
      </c>
      <c r="S1567" s="4">
        <v>-7.0103655746279385E-4</v>
      </c>
      <c r="Y1567" s="4">
        <v>-1.9052351016883725E-4</v>
      </c>
      <c r="AE1567" s="4">
        <v>-2.287894805006626E-3</v>
      </c>
      <c r="AK1567" s="4">
        <v>-1.3963347373749948E-3</v>
      </c>
      <c r="AQ1567" s="4">
        <v>-8.915600676316311E-4</v>
      </c>
    </row>
    <row r="1568" spans="13:43" x14ac:dyDescent="0.3">
      <c r="M1568" s="4">
        <v>-1.3584025964413975E-2</v>
      </c>
      <c r="S1568" s="4">
        <v>3.6301313494210494E-3</v>
      </c>
      <c r="Y1568" s="4">
        <v>-1.1530666225629458E-2</v>
      </c>
      <c r="AE1568" s="4">
        <v>-9.953894614992926E-3</v>
      </c>
      <c r="AK1568" s="4">
        <v>-2.0533597387845173E-3</v>
      </c>
      <c r="AQ1568" s="4">
        <v>-7.9005348762084086E-3</v>
      </c>
    </row>
    <row r="1569" spans="13:43" x14ac:dyDescent="0.3">
      <c r="M1569" s="4">
        <v>-2.1982599220098406E-3</v>
      </c>
      <c r="S1569" s="4">
        <v>7.6512204613448983E-3</v>
      </c>
      <c r="Y1569" s="4">
        <v>-6.8113008765299061E-4</v>
      </c>
      <c r="AE1569" s="4">
        <v>-9.8494803833547393E-3</v>
      </c>
      <c r="AK1569" s="4">
        <v>-1.5171298343568498E-3</v>
      </c>
      <c r="AQ1569" s="4">
        <v>-8.3323505489978893E-3</v>
      </c>
    </row>
    <row r="1570" spans="13:43" x14ac:dyDescent="0.3">
      <c r="M1570" s="4">
        <v>1.1212274601010101E-3</v>
      </c>
      <c r="S1570" s="4">
        <v>-2.2662030978037361E-3</v>
      </c>
      <c r="Y1570" s="4">
        <v>1.2599766578581546E-3</v>
      </c>
      <c r="AE1570" s="4">
        <v>3.3874305579047461E-3</v>
      </c>
      <c r="AK1570" s="4">
        <v>-1.387491977571445E-4</v>
      </c>
      <c r="AQ1570" s="4">
        <v>3.5261797556618906E-3</v>
      </c>
    </row>
    <row r="1571" spans="13:43" x14ac:dyDescent="0.3">
      <c r="M1571" s="4">
        <v>1.6117225372317186E-3</v>
      </c>
      <c r="S1571" s="4">
        <v>-5.9250828802756075E-3</v>
      </c>
      <c r="Y1571" s="4">
        <v>1.1949541299325402E-3</v>
      </c>
      <c r="AE1571" s="4">
        <v>7.5368054175073262E-3</v>
      </c>
      <c r="AK1571" s="4">
        <v>4.1676840729917841E-4</v>
      </c>
      <c r="AQ1571" s="4">
        <v>7.1200370102081478E-3</v>
      </c>
    </row>
    <row r="1572" spans="13:43" x14ac:dyDescent="0.3">
      <c r="M1572" s="4">
        <v>-1.0690723337454123E-3</v>
      </c>
      <c r="S1572" s="4">
        <v>4.9021444001758332E-3</v>
      </c>
      <c r="Y1572" s="4">
        <v>6.552194834375507E-4</v>
      </c>
      <c r="AE1572" s="4">
        <v>-5.9712167339212455E-3</v>
      </c>
      <c r="AK1572" s="4">
        <v>-1.724291817182963E-3</v>
      </c>
      <c r="AQ1572" s="4">
        <v>-4.2469249167382825E-3</v>
      </c>
    </row>
    <row r="1573" spans="13:43" x14ac:dyDescent="0.3">
      <c r="M1573" s="4">
        <v>6.9823371108134955E-4</v>
      </c>
      <c r="S1573" s="4">
        <v>5.0410072145236386E-3</v>
      </c>
      <c r="Y1573" s="4">
        <v>2.1330849152498424E-3</v>
      </c>
      <c r="AE1573" s="4">
        <v>-4.342773503442289E-3</v>
      </c>
      <c r="AK1573" s="4">
        <v>-1.4348512041684929E-3</v>
      </c>
      <c r="AQ1573" s="4">
        <v>-2.9079222992737961E-3</v>
      </c>
    </row>
    <row r="1574" spans="13:43" x14ac:dyDescent="0.3">
      <c r="M1574" s="4">
        <v>3.6481805253159479E-4</v>
      </c>
      <c r="S1574" s="4">
        <v>1.1762795854800383E-3</v>
      </c>
      <c r="Y1574" s="4">
        <v>2.3920439651697843E-3</v>
      </c>
      <c r="AE1574" s="4">
        <v>-8.1146153294844349E-4</v>
      </c>
      <c r="AK1574" s="4">
        <v>-2.0272259126381895E-3</v>
      </c>
      <c r="AQ1574" s="4">
        <v>1.215764379689746E-3</v>
      </c>
    </row>
    <row r="1575" spans="13:43" x14ac:dyDescent="0.3">
      <c r="M1575" s="4">
        <v>-6.9176266348840824E-3</v>
      </c>
      <c r="S1575" s="4">
        <v>-4.8951551500734068E-3</v>
      </c>
      <c r="Y1575" s="4">
        <v>-6.1673807158678035E-3</v>
      </c>
      <c r="AE1575" s="4">
        <v>-2.0224714848106756E-3</v>
      </c>
      <c r="AK1575" s="4">
        <v>-7.5024591901627895E-4</v>
      </c>
      <c r="AQ1575" s="4">
        <v>-1.2722255657943967E-3</v>
      </c>
    </row>
    <row r="1576" spans="13:43" x14ac:dyDescent="0.3">
      <c r="M1576" s="4">
        <v>-2.0300119222099421E-3</v>
      </c>
      <c r="S1576" s="4">
        <v>3.5701879566353394E-4</v>
      </c>
      <c r="Y1576" s="4">
        <v>-2.8358819335543191E-3</v>
      </c>
      <c r="AE1576" s="4">
        <v>-2.387030717873476E-3</v>
      </c>
      <c r="AK1576" s="4">
        <v>8.0587001134437702E-4</v>
      </c>
      <c r="AQ1576" s="4">
        <v>-3.192900729217853E-3</v>
      </c>
    </row>
    <row r="1577" spans="13:43" x14ac:dyDescent="0.3">
      <c r="M1577" s="4">
        <v>-4.8914762520887532E-3</v>
      </c>
      <c r="S1577" s="4">
        <v>2.548899640656941E-3</v>
      </c>
      <c r="Y1577" s="4">
        <v>-7.0213395611633143E-3</v>
      </c>
      <c r="AE1577" s="4">
        <v>-7.4403758927456942E-3</v>
      </c>
      <c r="AK1577" s="4">
        <v>2.1298633090745612E-3</v>
      </c>
      <c r="AQ1577" s="4">
        <v>-9.5702392018202544E-3</v>
      </c>
    </row>
    <row r="1578" spans="13:43" x14ac:dyDescent="0.3">
      <c r="M1578" s="4">
        <v>1.4271000984283348E-2</v>
      </c>
      <c r="S1578" s="4">
        <v>-9.1039855713412714E-3</v>
      </c>
      <c r="Y1578" s="4">
        <v>1.3581927197536016E-2</v>
      </c>
      <c r="AE1578" s="4">
        <v>2.337498655562462E-2</v>
      </c>
      <c r="AK1578" s="4">
        <v>6.8907378674733233E-4</v>
      </c>
      <c r="AQ1578" s="4">
        <v>2.2685912768877287E-2</v>
      </c>
    </row>
    <row r="1579" spans="13:43" x14ac:dyDescent="0.3">
      <c r="M1579" s="4">
        <v>2.1633699410680916E-3</v>
      </c>
      <c r="S1579" s="4">
        <v>7.1465490453190977E-4</v>
      </c>
      <c r="Y1579" s="4">
        <v>2.2012592478394682E-3</v>
      </c>
      <c r="AE1579" s="4">
        <v>1.4487150365361818E-3</v>
      </c>
      <c r="AK1579" s="4">
        <v>-3.7889306771376682E-5</v>
      </c>
      <c r="AQ1579" s="4">
        <v>1.4866043433075585E-3</v>
      </c>
    </row>
    <row r="1580" spans="13:43" x14ac:dyDescent="0.3">
      <c r="M1580" s="4">
        <v>-4.7707789131360891E-3</v>
      </c>
      <c r="S1580" s="4">
        <v>-2.9378331176360796E-3</v>
      </c>
      <c r="Y1580" s="4">
        <v>-4.1388559526449181E-3</v>
      </c>
      <c r="AE1580" s="4">
        <v>-1.8329457955000095E-3</v>
      </c>
      <c r="AK1580" s="4">
        <v>-6.3192296049117101E-4</v>
      </c>
      <c r="AQ1580" s="4">
        <v>-1.2010228350088385E-3</v>
      </c>
    </row>
    <row r="1581" spans="13:43" x14ac:dyDescent="0.3">
      <c r="M1581" s="4">
        <v>-1.1575018637725778E-3</v>
      </c>
      <c r="S1581" s="4">
        <v>9.9537693737684202E-4</v>
      </c>
      <c r="Y1581" s="4">
        <v>-2.6454589864057113E-3</v>
      </c>
      <c r="AE1581" s="4">
        <v>-2.1528788011494198E-3</v>
      </c>
      <c r="AK1581" s="4">
        <v>1.4879571226331335E-3</v>
      </c>
      <c r="AQ1581" s="4">
        <v>-3.6408359237825533E-3</v>
      </c>
    </row>
    <row r="1582" spans="13:43" x14ac:dyDescent="0.3">
      <c r="M1582" s="4">
        <v>1.2992841207757296E-2</v>
      </c>
      <c r="S1582" s="4">
        <v>-7.1131301815482613E-3</v>
      </c>
      <c r="Y1582" s="4">
        <v>1.1372273312682781E-2</v>
      </c>
      <c r="AE1582" s="4">
        <v>2.0105971389305557E-2</v>
      </c>
      <c r="AK1582" s="4">
        <v>1.6205678950745143E-3</v>
      </c>
      <c r="AQ1582" s="4">
        <v>1.8485403494231042E-2</v>
      </c>
    </row>
    <row r="1583" spans="13:43" x14ac:dyDescent="0.3">
      <c r="M1583" s="4">
        <v>4.8937893317349233E-3</v>
      </c>
      <c r="S1583" s="4">
        <v>-3.3594014650767858E-3</v>
      </c>
      <c r="Y1583" s="4">
        <v>4.1653026911972254E-3</v>
      </c>
      <c r="AE1583" s="4">
        <v>8.2531907968117092E-3</v>
      </c>
      <c r="AK1583" s="4">
        <v>7.2848664053769773E-4</v>
      </c>
      <c r="AQ1583" s="4">
        <v>7.5247041562740112E-3</v>
      </c>
    </row>
    <row r="1584" spans="13:43" x14ac:dyDescent="0.3">
      <c r="M1584" s="4">
        <v>-7.8546193966675514E-3</v>
      </c>
      <c r="S1584" s="4">
        <v>9.1142478336982136E-4</v>
      </c>
      <c r="Y1584" s="4">
        <v>-6.8635744172723511E-3</v>
      </c>
      <c r="AE1584" s="4">
        <v>-8.7660441800373728E-3</v>
      </c>
      <c r="AK1584" s="4">
        <v>-9.9104497939519944E-4</v>
      </c>
      <c r="AQ1584" s="4">
        <v>-7.7749992006421725E-3</v>
      </c>
    </row>
    <row r="1585" spans="13:43" x14ac:dyDescent="0.3">
      <c r="M1585" s="4">
        <v>-9.1192409538332336E-4</v>
      </c>
      <c r="S1585" s="4">
        <v>4.5626266554007503E-3</v>
      </c>
      <c r="Y1585" s="4">
        <v>-2.3010205051041746E-3</v>
      </c>
      <c r="AE1585" s="4">
        <v>-5.4745507507840737E-3</v>
      </c>
      <c r="AK1585" s="4">
        <v>1.3890964097208513E-3</v>
      </c>
      <c r="AQ1585" s="4">
        <v>-6.863647160504925E-3</v>
      </c>
    </row>
    <row r="1586" spans="13:43" x14ac:dyDescent="0.3">
      <c r="M1586" s="4">
        <v>-8.2157770658925844E-4</v>
      </c>
      <c r="S1586" s="4">
        <v>-1.0288169429669081E-2</v>
      </c>
      <c r="Y1586" s="4">
        <v>-3.577465926679446E-4</v>
      </c>
      <c r="AE1586" s="4">
        <v>9.4665917230798233E-3</v>
      </c>
      <c r="AK1586" s="4">
        <v>-4.6383111392131384E-4</v>
      </c>
      <c r="AQ1586" s="4">
        <v>9.9304228370011363E-3</v>
      </c>
    </row>
    <row r="1587" spans="13:43" x14ac:dyDescent="0.3">
      <c r="M1587" s="4">
        <v>-2.9572268495165225E-3</v>
      </c>
      <c r="S1587" s="4">
        <v>2.0970319842291644E-3</v>
      </c>
      <c r="Y1587" s="4">
        <v>-2.5997951517748108E-3</v>
      </c>
      <c r="AE1587" s="4">
        <v>-5.0542588337456869E-3</v>
      </c>
      <c r="AK1587" s="4">
        <v>-3.574316977417117E-4</v>
      </c>
      <c r="AQ1587" s="4">
        <v>-4.6968271360039752E-3</v>
      </c>
    </row>
    <row r="1588" spans="13:43" x14ac:dyDescent="0.3">
      <c r="M1588" s="4">
        <v>5.697023749885767E-4</v>
      </c>
      <c r="S1588" s="4">
        <v>-8.5858589994375865E-4</v>
      </c>
      <c r="Y1588" s="4">
        <v>9.6387899206587524E-5</v>
      </c>
      <c r="AE1588" s="4">
        <v>1.4282882749323354E-3</v>
      </c>
      <c r="AK1588" s="4">
        <v>4.7331447578198918E-4</v>
      </c>
      <c r="AQ1588" s="4">
        <v>9.5497379915034618E-4</v>
      </c>
    </row>
    <row r="1589" spans="13:43" x14ac:dyDescent="0.3">
      <c r="M1589" s="4">
        <v>-5.5013690189907735E-4</v>
      </c>
      <c r="S1589" s="4">
        <v>4.272301710230712E-3</v>
      </c>
      <c r="Y1589" s="4">
        <v>1.0110247213647235E-3</v>
      </c>
      <c r="AE1589" s="4">
        <v>4.8224386121297896E-3</v>
      </c>
      <c r="AK1589" s="4">
        <v>4.6088781946564616E-4</v>
      </c>
      <c r="AQ1589" s="4">
        <v>5.2833264315954353E-3</v>
      </c>
    </row>
    <row r="1590" spans="13:43" x14ac:dyDescent="0.3">
      <c r="M1590" s="4">
        <v>-1.5697105673588365E-3</v>
      </c>
      <c r="S1590" s="4">
        <v>-2.517353137444377E-3</v>
      </c>
      <c r="Y1590" s="4">
        <v>-1.6133458068211129E-4</v>
      </c>
      <c r="AE1590" s="4">
        <v>-9.4764257008554036E-4</v>
      </c>
      <c r="AK1590" s="4">
        <v>-1.7310451480409478E-3</v>
      </c>
      <c r="AQ1590" s="4">
        <v>-2.6786877181264879E-3</v>
      </c>
    </row>
    <row r="1591" spans="13:43" x14ac:dyDescent="0.3">
      <c r="M1591" s="4">
        <v>2.1645885126734075E-3</v>
      </c>
      <c r="S1591" s="4">
        <v>1.71188316568499E-3</v>
      </c>
      <c r="Y1591" s="4">
        <v>-2.1072747140344255E-3</v>
      </c>
      <c r="AE1591" s="4">
        <v>-4.5270534698841746E-4</v>
      </c>
      <c r="AK1591" s="4">
        <v>5.7313798638982012E-5</v>
      </c>
      <c r="AQ1591" s="4">
        <v>-3.9539154834943545E-4</v>
      </c>
    </row>
    <row r="1592" spans="13:43" x14ac:dyDescent="0.3">
      <c r="M1592" s="4">
        <v>-8.9583101670762545E-4</v>
      </c>
      <c r="S1592" s="4">
        <v>7.8472509129136076E-3</v>
      </c>
      <c r="Y1592" s="4">
        <v>-3.5756758198993805E-4</v>
      </c>
      <c r="AE1592" s="4">
        <v>8.7430819296212339E-3</v>
      </c>
      <c r="AK1592" s="4">
        <v>-1.2533985986975635E-3</v>
      </c>
      <c r="AQ1592" s="4">
        <v>7.4896833309236691E-3</v>
      </c>
    </row>
    <row r="1593" spans="13:43" x14ac:dyDescent="0.3">
      <c r="M1593" s="4">
        <v>-7.6701819814094302E-3</v>
      </c>
      <c r="S1593" s="4">
        <v>-6.7825932127177167E-3</v>
      </c>
      <c r="Y1593" s="4">
        <v>6.8606499997293287E-3</v>
      </c>
      <c r="AE1593" s="4">
        <v>8.875887686917135E-4</v>
      </c>
      <c r="AK1593" s="4">
        <v>-8.0953198168010141E-4</v>
      </c>
      <c r="AQ1593" s="4">
        <v>7.8056787011612089E-5</v>
      </c>
    </row>
    <row r="1594" spans="13:43" x14ac:dyDescent="0.3">
      <c r="M1594" s="4">
        <v>-6.9193737928962282E-3</v>
      </c>
      <c r="S1594" s="4">
        <v>2.45778439163732E-3</v>
      </c>
      <c r="Y1594" s="4">
        <v>6.6409447095768523E-3</v>
      </c>
      <c r="AE1594" s="4">
        <v>9.3771581845335482E-3</v>
      </c>
      <c r="AK1594" s="4">
        <v>-2.7842908331937534E-4</v>
      </c>
      <c r="AQ1594" s="4">
        <v>9.0987291012141723E-3</v>
      </c>
    </row>
    <row r="1595" spans="13:43" x14ac:dyDescent="0.3">
      <c r="M1595" s="4">
        <v>5.7072441076804446E-5</v>
      </c>
      <c r="S1595" s="4">
        <v>1.5194553539728747E-3</v>
      </c>
      <c r="Y1595" s="4">
        <v>2.1002564052903776E-4</v>
      </c>
      <c r="AE1595" s="4">
        <v>1.4623829128960703E-3</v>
      </c>
      <c r="AK1595" s="4">
        <v>2.6709808160584221E-4</v>
      </c>
      <c r="AQ1595" s="4">
        <v>1.7294809945019125E-3</v>
      </c>
    </row>
    <row r="1596" spans="13:43" x14ac:dyDescent="0.3">
      <c r="M1596" s="4">
        <v>5.4443184556880351E-3</v>
      </c>
      <c r="S1596" s="4">
        <v>2.490843195051929E-3</v>
      </c>
      <c r="Y1596" s="4">
        <v>-5.0852500294961966E-3</v>
      </c>
      <c r="AE1596" s="4">
        <v>-2.9534752606361061E-3</v>
      </c>
      <c r="AK1596" s="4">
        <v>3.5906842619183848E-4</v>
      </c>
      <c r="AQ1596" s="4">
        <v>-2.5944068344442676E-3</v>
      </c>
    </row>
    <row r="1597" spans="13:43" x14ac:dyDescent="0.3">
      <c r="M1597" s="4">
        <v>-5.5878936899958166E-3</v>
      </c>
      <c r="S1597" s="4">
        <v>7.1160584586033439E-4</v>
      </c>
      <c r="Y1597" s="4">
        <v>5.0062130681977667E-3</v>
      </c>
      <c r="AE1597" s="4">
        <v>6.2994995358561512E-3</v>
      </c>
      <c r="AK1597" s="4">
        <v>-5.8168062179805033E-4</v>
      </c>
      <c r="AQ1597" s="4">
        <v>5.7178189140581013E-3</v>
      </c>
    </row>
    <row r="1598" spans="13:43" x14ac:dyDescent="0.3">
      <c r="M1598" s="4">
        <v>-4.2709115017700357E-3</v>
      </c>
      <c r="S1598" s="4">
        <v>-7.1776592898184543E-4</v>
      </c>
      <c r="Y1598" s="4">
        <v>4.9427287767517701E-3</v>
      </c>
      <c r="AE1598" s="4">
        <v>3.5531455727881903E-3</v>
      </c>
      <c r="AK1598" s="4">
        <v>6.7181727498173422E-4</v>
      </c>
      <c r="AQ1598" s="4">
        <v>4.2249628477699242E-3</v>
      </c>
    </row>
    <row r="1599" spans="13:43" x14ac:dyDescent="0.3">
      <c r="M1599" s="4">
        <v>2.0723441091791113E-3</v>
      </c>
      <c r="S1599" s="4">
        <v>-2.7994671056448478E-3</v>
      </c>
      <c r="Y1599" s="4">
        <v>-1.4872416972327232E-3</v>
      </c>
      <c r="AE1599" s="4">
        <v>-4.8718112148239592E-3</v>
      </c>
      <c r="AK1599" s="4">
        <v>5.8510241194638813E-4</v>
      </c>
      <c r="AQ1599" s="4">
        <v>-4.286708802877571E-3</v>
      </c>
    </row>
    <row r="1600" spans="13:43" x14ac:dyDescent="0.3">
      <c r="M1600" s="4">
        <v>3.6698959698961385E-4</v>
      </c>
      <c r="S1600" s="4">
        <v>8.8788947578125575E-4</v>
      </c>
      <c r="Y1600" s="4">
        <v>9.0510756596756843E-4</v>
      </c>
      <c r="AE1600" s="4">
        <v>5.208998787916419E-4</v>
      </c>
      <c r="AK1600" s="4">
        <v>1.2720971629571823E-3</v>
      </c>
      <c r="AQ1600" s="4">
        <v>1.7929970417488242E-3</v>
      </c>
    </row>
    <row r="1601" spans="13:43" x14ac:dyDescent="0.3">
      <c r="M1601" s="4">
        <v>-5.3535554519595898E-3</v>
      </c>
      <c r="S1601" s="4">
        <v>1.1900537990452171E-3</v>
      </c>
      <c r="Y1601" s="4">
        <v>6.7803657890299403E-3</v>
      </c>
      <c r="AE1601" s="4">
        <v>6.5436092510048069E-3</v>
      </c>
      <c r="AK1601" s="4">
        <v>1.4268103370703509E-3</v>
      </c>
      <c r="AQ1601" s="4">
        <v>7.9704195880751574E-3</v>
      </c>
    </row>
    <row r="1602" spans="13:43" x14ac:dyDescent="0.3">
      <c r="M1602" s="4">
        <v>1.1037898511156489E-3</v>
      </c>
      <c r="S1602" s="4">
        <v>1.9604984042461086E-3</v>
      </c>
      <c r="Y1602" s="4">
        <v>-1.871259462345792E-4</v>
      </c>
      <c r="AE1602" s="4">
        <v>8.5670855313045959E-4</v>
      </c>
      <c r="AK1602" s="4">
        <v>9.1666390488106956E-4</v>
      </c>
      <c r="AQ1602" s="4">
        <v>1.7733724580115291E-3</v>
      </c>
    </row>
    <row r="1603" spans="13:43" x14ac:dyDescent="0.3">
      <c r="M1603" s="4">
        <v>2.9527196974727769E-3</v>
      </c>
      <c r="S1603" s="4">
        <v>-2.0866352667108529E-3</v>
      </c>
      <c r="Y1603" s="4">
        <v>-2.5851207680478187E-3</v>
      </c>
      <c r="AE1603" s="4">
        <v>-5.0393549641836299E-3</v>
      </c>
      <c r="AK1603" s="4">
        <v>3.6759892942495823E-4</v>
      </c>
      <c r="AQ1603" s="4">
        <v>-4.6717560347586716E-3</v>
      </c>
    </row>
    <row r="1604" spans="13:43" x14ac:dyDescent="0.3">
      <c r="M1604" s="4">
        <v>-3.2025352931165998E-3</v>
      </c>
      <c r="S1604" s="4">
        <v>2.0863914604124139E-3</v>
      </c>
      <c r="Y1604" s="4">
        <v>1.806542327134637E-3</v>
      </c>
      <c r="AE1604" s="4">
        <v>5.2889267535290137E-3</v>
      </c>
      <c r="AK1604" s="4">
        <v>-1.395992965981963E-3</v>
      </c>
      <c r="AQ1604" s="4">
        <v>3.8929337875470509E-3</v>
      </c>
    </row>
    <row r="1605" spans="13:43" x14ac:dyDescent="0.3">
      <c r="M1605" s="4">
        <v>6.4074515388467656E-4</v>
      </c>
      <c r="S1605" s="4">
        <v>1.2255498883774561E-4</v>
      </c>
      <c r="Y1605" s="4">
        <v>-5.7533099945776545E-4</v>
      </c>
      <c r="AE1605" s="4">
        <v>-5.1819016504693095E-4</v>
      </c>
      <c r="AK1605" s="4">
        <v>6.5414154426911113E-5</v>
      </c>
      <c r="AQ1605" s="4">
        <v>-4.5277601062001984E-4</v>
      </c>
    </row>
    <row r="1606" spans="13:43" x14ac:dyDescent="0.3">
      <c r="M1606" s="4">
        <v>-1.1590776618915534E-3</v>
      </c>
      <c r="S1606" s="4">
        <v>-1.8788743125071981E-3</v>
      </c>
      <c r="Y1606" s="4">
        <v>2.0731742081915904E-3</v>
      </c>
      <c r="AE1606" s="4">
        <v>-7.1979665061564467E-4</v>
      </c>
      <c r="AK1606" s="4">
        <v>9.1409654630003698E-4</v>
      </c>
      <c r="AQ1606" s="4">
        <v>1.9429989568439231E-4</v>
      </c>
    </row>
    <row r="1607" spans="13:43" x14ac:dyDescent="0.3">
      <c r="M1607" s="4">
        <v>7.655905645974459E-3</v>
      </c>
      <c r="S1607" s="4">
        <v>-3.3551031638579323E-3</v>
      </c>
      <c r="Y1607" s="4">
        <v>-7.7933664757754021E-3</v>
      </c>
      <c r="AE1607" s="4">
        <v>-1.1011008809832391E-2</v>
      </c>
      <c r="AK1607" s="4">
        <v>-1.3746082980094308E-4</v>
      </c>
      <c r="AQ1607" s="4">
        <v>-1.1148469639633334E-2</v>
      </c>
    </row>
    <row r="1608" spans="13:43" x14ac:dyDescent="0.3">
      <c r="M1608" s="4">
        <v>-4.1860824143072654E-4</v>
      </c>
      <c r="S1608" s="4">
        <v>-3.1498154512109014E-3</v>
      </c>
      <c r="Y1608" s="4">
        <v>-2.8273612097243737E-4</v>
      </c>
      <c r="AE1608" s="4">
        <v>-2.7312072097801748E-3</v>
      </c>
      <c r="AK1608" s="4">
        <v>-7.0134436240316391E-4</v>
      </c>
      <c r="AQ1608" s="4">
        <v>-3.4325515721833387E-3</v>
      </c>
    </row>
    <row r="1609" spans="13:43" x14ac:dyDescent="0.3">
      <c r="M1609" s="4">
        <v>-3.1662449039185983E-3</v>
      </c>
      <c r="S1609" s="4">
        <v>2.5189197844618658E-3</v>
      </c>
      <c r="Y1609" s="4">
        <v>3.8296829156212772E-3</v>
      </c>
      <c r="AE1609" s="4">
        <v>5.6851646883804641E-3</v>
      </c>
      <c r="AK1609" s="4">
        <v>6.6343801170267889E-4</v>
      </c>
      <c r="AQ1609" s="4">
        <v>6.3486027000831426E-3</v>
      </c>
    </row>
    <row r="1610" spans="13:43" x14ac:dyDescent="0.3">
      <c r="M1610" s="4">
        <v>-4.4672282703220427E-3</v>
      </c>
      <c r="S1610" s="4">
        <v>6.2234795509693349E-4</v>
      </c>
      <c r="Y1610" s="4">
        <v>4.9044748116944988E-3</v>
      </c>
      <c r="AE1610" s="4">
        <v>5.0895762254189762E-3</v>
      </c>
      <c r="AK1610" s="4">
        <v>4.3724654137245649E-4</v>
      </c>
      <c r="AQ1610" s="4">
        <v>5.5268227667914331E-3</v>
      </c>
    </row>
    <row r="1611" spans="13:43" x14ac:dyDescent="0.3">
      <c r="M1611" s="4">
        <v>1.4667090692274715E-3</v>
      </c>
      <c r="S1611" s="4">
        <v>-1.5698972488023305E-3</v>
      </c>
      <c r="Y1611" s="4">
        <v>9.7947173344715283E-4</v>
      </c>
      <c r="AE1611" s="4">
        <v>-1.0318817957485904E-4</v>
      </c>
      <c r="AK1611" s="4">
        <v>-4.8723733578031865E-4</v>
      </c>
      <c r="AQ1611" s="4">
        <v>-5.9042551535517769E-4</v>
      </c>
    </row>
    <row r="1612" spans="13:43" x14ac:dyDescent="0.3">
      <c r="M1612" s="4">
        <v>-1.0468945749764198E-3</v>
      </c>
      <c r="S1612" s="4">
        <v>1.0830529426356268E-4</v>
      </c>
      <c r="Y1612" s="4">
        <v>-5.6401537378396663E-4</v>
      </c>
      <c r="AE1612" s="4">
        <v>-9.3858928071285713E-4</v>
      </c>
      <c r="AK1612" s="4">
        <v>4.8287920119245318E-4</v>
      </c>
      <c r="AQ1612" s="4">
        <v>-4.5571007952040395E-4</v>
      </c>
    </row>
    <row r="1613" spans="13:43" x14ac:dyDescent="0.3">
      <c r="M1613" s="4">
        <v>-3.2545630743700286E-3</v>
      </c>
      <c r="S1613" s="4">
        <v>-1.1635228478024378E-3</v>
      </c>
      <c r="Y1613" s="4">
        <v>-2.8554940362325275E-3</v>
      </c>
      <c r="AE1613" s="4">
        <v>-4.4180859221724664E-3</v>
      </c>
      <c r="AK1613" s="4">
        <v>3.9906903813750113E-4</v>
      </c>
      <c r="AQ1613" s="4">
        <v>-4.0190168840349653E-3</v>
      </c>
    </row>
    <row r="1614" spans="13:43" x14ac:dyDescent="0.3">
      <c r="M1614" s="4">
        <v>-1.0619147449319379E-2</v>
      </c>
      <c r="S1614" s="4">
        <v>-8.2447248983231504E-4</v>
      </c>
      <c r="Y1614" s="4">
        <v>-9.958270783116719E-3</v>
      </c>
      <c r="AE1614" s="4">
        <v>-1.1443619939151694E-2</v>
      </c>
      <c r="AK1614" s="4">
        <v>6.6087666620265936E-4</v>
      </c>
      <c r="AQ1614" s="4">
        <v>-1.0782743272949036E-2</v>
      </c>
    </row>
    <row r="1615" spans="13:43" x14ac:dyDescent="0.3">
      <c r="M1615" s="4">
        <v>-2.1956426454847458E-3</v>
      </c>
      <c r="S1615" s="4">
        <v>6.7660018746552864E-4</v>
      </c>
      <c r="Y1615" s="4">
        <v>-2.4151904865905389E-3</v>
      </c>
      <c r="AE1615" s="4">
        <v>-1.5190424580192171E-3</v>
      </c>
      <c r="AK1615" s="4">
        <v>-2.1954784110579315E-4</v>
      </c>
      <c r="AQ1615" s="4">
        <v>-1.7385902991250103E-3</v>
      </c>
    </row>
    <row r="1616" spans="13:43" x14ac:dyDescent="0.3">
      <c r="M1616" s="4">
        <v>2.7629454337758895E-3</v>
      </c>
      <c r="S1616" s="4">
        <v>1.5802095837149244E-3</v>
      </c>
      <c r="Y1616" s="4">
        <v>3.1622473363007962E-3</v>
      </c>
      <c r="AE1616" s="4">
        <v>4.3431550174908139E-3</v>
      </c>
      <c r="AK1616" s="4">
        <v>3.9930190252490672E-4</v>
      </c>
      <c r="AQ1616" s="4">
        <v>4.7424569200157207E-3</v>
      </c>
    </row>
    <row r="1617" spans="13:43" x14ac:dyDescent="0.3">
      <c r="M1617" s="4">
        <v>2.3454857546679553E-3</v>
      </c>
      <c r="S1617" s="4">
        <v>9.6290118171248051E-4</v>
      </c>
      <c r="Y1617" s="4">
        <v>1.2915451017658092E-3</v>
      </c>
      <c r="AE1617" s="4">
        <v>3.3083869363804358E-3</v>
      </c>
      <c r="AK1617" s="4">
        <v>-1.0539406529021461E-3</v>
      </c>
      <c r="AQ1617" s="4">
        <v>2.2544462834782897E-3</v>
      </c>
    </row>
    <row r="1618" spans="13:43" x14ac:dyDescent="0.3">
      <c r="M1618" s="4">
        <v>-7.9407136986927424E-4</v>
      </c>
      <c r="S1618" s="4">
        <v>-2.6471705234658023E-3</v>
      </c>
      <c r="Y1618" s="4">
        <v>-1.230232765928332E-3</v>
      </c>
      <c r="AE1618" s="4">
        <v>-3.4412418933350763E-3</v>
      </c>
      <c r="AK1618" s="4">
        <v>-4.3616139605905769E-4</v>
      </c>
      <c r="AQ1618" s="4">
        <v>-3.8774032893941343E-3</v>
      </c>
    </row>
    <row r="1619" spans="13:43" x14ac:dyDescent="0.3">
      <c r="M1619" s="4">
        <v>-6.9665586283876842E-3</v>
      </c>
      <c r="S1619" s="4">
        <v>1.117009030484015E-3</v>
      </c>
      <c r="Y1619" s="4">
        <v>-7.0164935807936202E-3</v>
      </c>
      <c r="AE1619" s="4">
        <v>-5.8495495979036692E-3</v>
      </c>
      <c r="AK1619" s="4">
        <v>-4.9934952405935977E-5</v>
      </c>
      <c r="AQ1619" s="4">
        <v>-5.8994845503096052E-3</v>
      </c>
    </row>
    <row r="1620" spans="13:43" x14ac:dyDescent="0.3">
      <c r="M1620" s="4">
        <v>4.3606245683580208E-3</v>
      </c>
      <c r="S1620" s="4">
        <v>-1.5854043027446647E-3</v>
      </c>
      <c r="Y1620" s="4">
        <v>4.2751682315259098E-3</v>
      </c>
      <c r="AE1620" s="4">
        <v>2.7752202656133565E-3</v>
      </c>
      <c r="AK1620" s="4">
        <v>-8.5456336832111495E-5</v>
      </c>
      <c r="AQ1620" s="4">
        <v>2.689763928781245E-3</v>
      </c>
    </row>
    <row r="1621" spans="13:43" x14ac:dyDescent="0.3">
      <c r="M1621" s="4">
        <v>-1.6689022131550959E-3</v>
      </c>
      <c r="S1621" s="4">
        <v>-6.1187698093493822E-4</v>
      </c>
      <c r="Y1621" s="4">
        <v>-1.2837081662397691E-3</v>
      </c>
      <c r="AE1621" s="4">
        <v>-2.2807791940900341E-3</v>
      </c>
      <c r="AK1621" s="4">
        <v>3.8519404691532682E-4</v>
      </c>
      <c r="AQ1621" s="4">
        <v>-1.8955851471747073E-3</v>
      </c>
    </row>
    <row r="1622" spans="13:43" x14ac:dyDescent="0.3">
      <c r="M1622" s="4">
        <v>2.4491549174290778E-3</v>
      </c>
      <c r="S1622" s="4">
        <v>1.8409078237471808E-3</v>
      </c>
      <c r="Y1622" s="4">
        <v>2.145924024382441E-3</v>
      </c>
      <c r="AE1622" s="4">
        <v>4.2900627411762583E-3</v>
      </c>
      <c r="AK1622" s="4">
        <v>-3.0323089304663684E-4</v>
      </c>
      <c r="AQ1622" s="4">
        <v>3.9868318481296218E-3</v>
      </c>
    </row>
    <row r="1623" spans="13:43" x14ac:dyDescent="0.3">
      <c r="M1623" s="4">
        <v>9.0940759949216712E-3</v>
      </c>
      <c r="S1623" s="4">
        <v>-1.0199497546637473E-3</v>
      </c>
      <c r="Y1623" s="4">
        <v>8.7931063857882262E-3</v>
      </c>
      <c r="AE1623" s="4">
        <v>8.0741262402579238E-3</v>
      </c>
      <c r="AK1623" s="4">
        <v>-3.0096960913344496E-4</v>
      </c>
      <c r="AQ1623" s="4">
        <v>7.7731566311244789E-3</v>
      </c>
    </row>
    <row r="1624" spans="13:43" x14ac:dyDescent="0.3">
      <c r="M1624" s="4">
        <v>8.4833893568279223E-3</v>
      </c>
      <c r="S1624" s="4">
        <v>2.8011482606798629E-3</v>
      </c>
      <c r="Y1624" s="4">
        <v>9.3673800537340812E-3</v>
      </c>
      <c r="AE1624" s="4">
        <v>1.1284537617507785E-2</v>
      </c>
      <c r="AK1624" s="4">
        <v>8.8399069690615981E-4</v>
      </c>
      <c r="AQ1624" s="4">
        <v>1.2168528314413944E-2</v>
      </c>
    </row>
    <row r="1625" spans="13:43" x14ac:dyDescent="0.3">
      <c r="M1625" s="4">
        <v>-2.1229441782314937E-4</v>
      </c>
      <c r="S1625" s="4">
        <v>4.8830133257727502E-3</v>
      </c>
      <c r="Y1625" s="4">
        <v>-2.5553329159607764E-4</v>
      </c>
      <c r="AE1625" s="4">
        <v>4.6707189079496008E-3</v>
      </c>
      <c r="AK1625" s="4">
        <v>-4.3238873772928274E-5</v>
      </c>
      <c r="AQ1625" s="4">
        <v>4.6274800341766726E-3</v>
      </c>
    </row>
    <row r="1626" spans="13:43" x14ac:dyDescent="0.3">
      <c r="M1626" s="4">
        <v>-4.7112312861897331E-3</v>
      </c>
      <c r="S1626" s="4">
        <v>-3.5643332974459319E-3</v>
      </c>
      <c r="Y1626" s="4">
        <v>-4.1105074747619071E-3</v>
      </c>
      <c r="AE1626" s="4">
        <v>-8.275564583635665E-3</v>
      </c>
      <c r="AK1626" s="4">
        <v>6.0072381142782646E-4</v>
      </c>
      <c r="AQ1626" s="4">
        <v>-7.674840772207839E-3</v>
      </c>
    </row>
    <row r="1627" spans="13:43" x14ac:dyDescent="0.3">
      <c r="M1627" s="4">
        <v>1.911016879753368E-4</v>
      </c>
      <c r="S1627" s="4">
        <v>2.3359198979975649E-4</v>
      </c>
      <c r="Y1627" s="4">
        <v>-1.4778760317537372E-4</v>
      </c>
      <c r="AE1627" s="4">
        <v>4.2469367777509329E-4</v>
      </c>
      <c r="AK1627" s="4">
        <v>-3.3888929115071052E-4</v>
      </c>
      <c r="AQ1627" s="4">
        <v>8.5804386624382771E-5</v>
      </c>
    </row>
    <row r="1628" spans="13:43" x14ac:dyDescent="0.3">
      <c r="M1628" s="4">
        <v>-2.1642687958172554E-3</v>
      </c>
      <c r="S1628" s="4">
        <v>1.5914481010896719E-3</v>
      </c>
      <c r="Y1628" s="4">
        <v>-2.4101781240295503E-3</v>
      </c>
      <c r="AE1628" s="4">
        <v>-5.7282069472758355E-4</v>
      </c>
      <c r="AK1628" s="4">
        <v>-2.459093282122949E-4</v>
      </c>
      <c r="AQ1628" s="4">
        <v>-8.1873002293987845E-4</v>
      </c>
    </row>
    <row r="1629" spans="13:43" x14ac:dyDescent="0.3">
      <c r="M1629" s="4">
        <v>2.7794257769448443E-3</v>
      </c>
      <c r="S1629" s="4">
        <v>2.470231510957991E-3</v>
      </c>
      <c r="Y1629" s="4">
        <v>2.5638093964311273E-3</v>
      </c>
      <c r="AE1629" s="4">
        <v>5.2496572879028348E-3</v>
      </c>
      <c r="AK1629" s="4">
        <v>-2.1561638051371696E-4</v>
      </c>
      <c r="AQ1629" s="4">
        <v>5.0340409073891187E-3</v>
      </c>
    </row>
    <row r="1630" spans="13:43" x14ac:dyDescent="0.3">
      <c r="M1630" s="4">
        <v>2.2616673038691748E-4</v>
      </c>
      <c r="S1630" s="4">
        <v>-4.2343095694352944E-4</v>
      </c>
      <c r="Y1630" s="4">
        <v>-1.7720096192052302E-4</v>
      </c>
      <c r="AE1630" s="4">
        <v>-1.9726422655661196E-4</v>
      </c>
      <c r="AK1630" s="4">
        <v>-4.033676923074405E-4</v>
      </c>
      <c r="AQ1630" s="4">
        <v>-6.0063191886405246E-4</v>
      </c>
    </row>
    <row r="1631" spans="13:43" x14ac:dyDescent="0.3">
      <c r="M1631" s="4">
        <v>1.753413583783555E-3</v>
      </c>
      <c r="S1631" s="4">
        <v>3.5922450194829456E-4</v>
      </c>
      <c r="Y1631" s="4">
        <v>1.4715719585799906E-3</v>
      </c>
      <c r="AE1631" s="4">
        <v>2.1126380857318496E-3</v>
      </c>
      <c r="AK1631" s="4">
        <v>-2.8184162520356439E-4</v>
      </c>
      <c r="AQ1631" s="4">
        <v>1.8307964605282852E-3</v>
      </c>
    </row>
    <row r="1632" spans="13:43" x14ac:dyDescent="0.3">
      <c r="M1632" s="4">
        <v>3.4592682489954785E-3</v>
      </c>
      <c r="S1632" s="4">
        <v>6.5354841356124503E-4</v>
      </c>
      <c r="Y1632" s="4">
        <v>2.6311958637611349E-3</v>
      </c>
      <c r="AE1632" s="4">
        <v>4.1128166625567231E-3</v>
      </c>
      <c r="AK1632" s="4">
        <v>-8.2807238523434357E-4</v>
      </c>
      <c r="AQ1632" s="4">
        <v>3.2847442773223799E-3</v>
      </c>
    </row>
    <row r="1633" spans="13:43" x14ac:dyDescent="0.3">
      <c r="M1633" s="4">
        <v>-1.0986083976478635E-3</v>
      </c>
      <c r="S1633" s="4">
        <v>2.2279845259716002E-3</v>
      </c>
      <c r="Y1633" s="4">
        <v>-7.7632378933364943E-5</v>
      </c>
      <c r="AE1633" s="4">
        <v>1.1293761283237367E-3</v>
      </c>
      <c r="AK1633" s="4">
        <v>1.0209760187144985E-3</v>
      </c>
      <c r="AQ1633" s="4">
        <v>2.1503521470382352E-3</v>
      </c>
    </row>
    <row r="1634" spans="13:43" x14ac:dyDescent="0.3">
      <c r="M1634" s="4">
        <v>-1.7274678789517335E-2</v>
      </c>
      <c r="S1634" s="4">
        <v>1.9053663589899579E-3</v>
      </c>
      <c r="Y1634" s="4">
        <v>-1.5061021630426018E-2</v>
      </c>
      <c r="AE1634" s="4">
        <v>-1.5369312430527379E-2</v>
      </c>
      <c r="AK1634" s="4">
        <v>2.2136571590913191E-3</v>
      </c>
      <c r="AQ1634" s="4">
        <v>-1.315565527143606E-2</v>
      </c>
    </row>
    <row r="1635" spans="13:43" x14ac:dyDescent="0.3">
      <c r="M1635" s="4">
        <v>5.6770754353149093E-3</v>
      </c>
      <c r="S1635" s="4">
        <v>1.8900730921781613E-3</v>
      </c>
      <c r="Y1635" s="4">
        <v>5.7387649586287531E-3</v>
      </c>
      <c r="AE1635" s="4">
        <v>7.567148527493071E-3</v>
      </c>
      <c r="AK1635" s="4">
        <v>6.1689523313843836E-5</v>
      </c>
      <c r="AQ1635" s="4">
        <v>7.6288380508069149E-3</v>
      </c>
    </row>
    <row r="1636" spans="13:43" x14ac:dyDescent="0.3">
      <c r="M1636" s="4">
        <v>-1.262145373790869E-4</v>
      </c>
      <c r="S1636" s="4">
        <v>-2.6234550662436783E-3</v>
      </c>
      <c r="Y1636" s="4">
        <v>-6.1261975337344524E-4</v>
      </c>
      <c r="AE1636" s="4">
        <v>-2.7496696036227652E-3</v>
      </c>
      <c r="AK1636" s="4">
        <v>-4.8640521599435833E-4</v>
      </c>
      <c r="AQ1636" s="4">
        <v>-3.2360748196171235E-3</v>
      </c>
    </row>
    <row r="1637" spans="13:43" x14ac:dyDescent="0.3">
      <c r="M1637" s="4">
        <v>-2.6251500976650936E-3</v>
      </c>
      <c r="S1637" s="4">
        <v>-2.2753934090773793E-3</v>
      </c>
      <c r="Y1637" s="4">
        <v>-1.5545270534816197E-3</v>
      </c>
      <c r="AE1637" s="4">
        <v>-4.9005435067424729E-3</v>
      </c>
      <c r="AK1637" s="4">
        <v>1.0706230441834741E-3</v>
      </c>
      <c r="AQ1637" s="4">
        <v>-3.829920462558999E-3</v>
      </c>
    </row>
    <row r="1638" spans="13:43" x14ac:dyDescent="0.3">
      <c r="M1638" s="4">
        <v>-1.6639866159499149E-3</v>
      </c>
      <c r="S1638" s="4">
        <v>2.8649790885947428E-3</v>
      </c>
      <c r="Y1638" s="4">
        <v>-2.1744088844239924E-4</v>
      </c>
      <c r="AE1638" s="4">
        <v>1.2009924726448279E-3</v>
      </c>
      <c r="AK1638" s="4">
        <v>1.4465457275075156E-3</v>
      </c>
      <c r="AQ1638" s="4">
        <v>2.6475382001523435E-3</v>
      </c>
    </row>
    <row r="1639" spans="13:43" x14ac:dyDescent="0.3">
      <c r="M1639" s="4">
        <v>6.3603217535422273E-3</v>
      </c>
      <c r="S1639" s="4">
        <v>9.0755806376752353E-5</v>
      </c>
      <c r="Y1639" s="4">
        <v>5.7016308932264659E-3</v>
      </c>
      <c r="AE1639" s="4">
        <v>6.4510775599189796E-3</v>
      </c>
      <c r="AK1639" s="4">
        <v>-6.5869086031576153E-4</v>
      </c>
      <c r="AQ1639" s="4">
        <v>5.7923866996032183E-3</v>
      </c>
    </row>
    <row r="1640" spans="13:43" x14ac:dyDescent="0.3">
      <c r="M1640" s="4">
        <v>6.3794913000294988E-5</v>
      </c>
      <c r="S1640" s="4">
        <v>1.3327875371976407E-3</v>
      </c>
      <c r="Y1640" s="4">
        <v>8.5142801016274347E-4</v>
      </c>
      <c r="AE1640" s="4">
        <v>1.3965824501979357E-3</v>
      </c>
      <c r="AK1640" s="4">
        <v>7.8763309716244848E-4</v>
      </c>
      <c r="AQ1640" s="4">
        <v>2.1842155473603842E-3</v>
      </c>
    </row>
    <row r="1641" spans="13:43" x14ac:dyDescent="0.3">
      <c r="M1641" s="4">
        <v>3.3412455088185624E-3</v>
      </c>
      <c r="S1641" s="4">
        <v>2.592038715645362E-4</v>
      </c>
      <c r="Y1641" s="4">
        <v>4.0948578526951362E-3</v>
      </c>
      <c r="AE1641" s="4">
        <v>3.6004493803830986E-3</v>
      </c>
      <c r="AK1641" s="4">
        <v>7.5361234387657378E-4</v>
      </c>
      <c r="AQ1641" s="4">
        <v>4.3540617242596724E-3</v>
      </c>
    </row>
    <row r="1642" spans="13:43" x14ac:dyDescent="0.3">
      <c r="M1642" s="4">
        <v>-2.0301276505349263E-3</v>
      </c>
      <c r="S1642" s="4">
        <v>6.153512696301433E-3</v>
      </c>
      <c r="Y1642" s="4">
        <v>-1.4632818766091727E-3</v>
      </c>
      <c r="AE1642" s="4">
        <v>4.1233850457665063E-3</v>
      </c>
      <c r="AK1642" s="4">
        <v>5.6684577392575363E-4</v>
      </c>
      <c r="AQ1642" s="4">
        <v>4.6902308196922603E-3</v>
      </c>
    </row>
    <row r="1643" spans="13:43" x14ac:dyDescent="0.3">
      <c r="M1643" s="4">
        <v>5.9993201147946797E-3</v>
      </c>
      <c r="S1643" s="4">
        <v>3.4034614221881733E-3</v>
      </c>
      <c r="Y1643" s="4">
        <v>6.6595555019168546E-3</v>
      </c>
      <c r="AE1643" s="4">
        <v>9.402781536982853E-3</v>
      </c>
      <c r="AK1643" s="4">
        <v>6.6023538712217536E-4</v>
      </c>
      <c r="AQ1643" s="4">
        <v>1.0063016924105028E-2</v>
      </c>
    </row>
    <row r="1644" spans="13:43" x14ac:dyDescent="0.3">
      <c r="M1644" s="4">
        <v>2.9286764474229557E-3</v>
      </c>
      <c r="S1644" s="4">
        <v>3.0429024870945436E-3</v>
      </c>
      <c r="Y1644" s="4">
        <v>2.7646702221254351E-3</v>
      </c>
      <c r="AE1644" s="4">
        <v>5.9715789345174998E-3</v>
      </c>
      <c r="AK1644" s="4">
        <v>-1.6400622529752062E-4</v>
      </c>
      <c r="AQ1644" s="4">
        <v>5.8075727092199783E-3</v>
      </c>
    </row>
    <row r="1645" spans="13:43" x14ac:dyDescent="0.3">
      <c r="M1645" s="4">
        <v>-1.2064232195101599E-4</v>
      </c>
      <c r="S1645" s="4">
        <v>7.6214364991777674E-3</v>
      </c>
      <c r="Y1645" s="4">
        <v>1.6264004299062365E-3</v>
      </c>
      <c r="AE1645" s="4">
        <v>7.5007941772267514E-3</v>
      </c>
      <c r="AK1645" s="4">
        <v>1.7470427518572525E-3</v>
      </c>
      <c r="AQ1645" s="4">
        <v>9.247836929084003E-3</v>
      </c>
    </row>
    <row r="1646" spans="13:43" x14ac:dyDescent="0.3">
      <c r="M1646" s="4">
        <v>-1.178678142432324E-3</v>
      </c>
      <c r="S1646" s="4">
        <v>1.3872631737951563E-3</v>
      </c>
      <c r="Y1646" s="4">
        <v>1.2122188859382474E-4</v>
      </c>
      <c r="AE1646" s="4">
        <v>2.0858503136283232E-4</v>
      </c>
      <c r="AK1646" s="4">
        <v>1.2999000310261488E-3</v>
      </c>
      <c r="AQ1646" s="4">
        <v>1.5084850623889811E-3</v>
      </c>
    </row>
    <row r="1647" spans="13:43" x14ac:dyDescent="0.3">
      <c r="M1647" s="4">
        <v>-5.9850910144962381E-3</v>
      </c>
      <c r="S1647" s="4">
        <v>-2.9785293598158877E-3</v>
      </c>
      <c r="Y1647" s="4">
        <v>-6.4960396770446212E-3</v>
      </c>
      <c r="AE1647" s="4">
        <v>-8.963620374312125E-3</v>
      </c>
      <c r="AK1647" s="4">
        <v>-5.1094866254838313E-4</v>
      </c>
      <c r="AQ1647" s="4">
        <v>-9.4745690368605098E-3</v>
      </c>
    </row>
    <row r="1648" spans="13:43" x14ac:dyDescent="0.3">
      <c r="M1648" s="4">
        <v>3.9055575033137713E-3</v>
      </c>
      <c r="S1648" s="4">
        <v>2.2298398962305272E-4</v>
      </c>
      <c r="Y1648" s="4">
        <v>3.0370883416403751E-3</v>
      </c>
      <c r="AE1648" s="4">
        <v>4.1285414929368245E-3</v>
      </c>
      <c r="AK1648" s="4">
        <v>-8.6846916167339643E-4</v>
      </c>
      <c r="AQ1648" s="4">
        <v>3.2600723312634279E-3</v>
      </c>
    </row>
    <row r="1649" spans="13:43" x14ac:dyDescent="0.3">
      <c r="M1649" s="4">
        <v>-2.0291306391004411E-3</v>
      </c>
      <c r="S1649" s="4">
        <v>1.2848372750261421E-3</v>
      </c>
      <c r="Y1649" s="4">
        <v>-2.0769819639430195E-3</v>
      </c>
      <c r="AE1649" s="4">
        <v>-7.4429336407429907E-4</v>
      </c>
      <c r="AK1649" s="4">
        <v>-4.7851324842578468E-5</v>
      </c>
      <c r="AQ1649" s="4">
        <v>-7.9214468891687759E-4</v>
      </c>
    </row>
    <row r="1650" spans="13:43" x14ac:dyDescent="0.3">
      <c r="M1650" s="4">
        <v>-3.9517443352665282E-4</v>
      </c>
      <c r="S1650" s="4">
        <v>4.2127270772004252E-3</v>
      </c>
      <c r="Y1650" s="4">
        <v>-1.3615820699775811E-3</v>
      </c>
      <c r="AE1650" s="4">
        <v>3.8175526436737724E-3</v>
      </c>
      <c r="AK1650" s="4">
        <v>-9.6640763645092827E-4</v>
      </c>
      <c r="AQ1650" s="4">
        <v>2.8511450072228441E-3</v>
      </c>
    </row>
    <row r="1651" spans="13:43" x14ac:dyDescent="0.3">
      <c r="M1651" s="4">
        <v>-4.6181086746505725E-3</v>
      </c>
      <c r="S1651" s="4">
        <v>-2.0668767384406303E-3</v>
      </c>
      <c r="Y1651" s="4">
        <v>-4.5067807995951611E-3</v>
      </c>
      <c r="AE1651" s="4">
        <v>-6.6849854130912028E-3</v>
      </c>
      <c r="AK1651" s="4">
        <v>1.1132787505541142E-4</v>
      </c>
      <c r="AQ1651" s="4">
        <v>-6.5736575380357914E-3</v>
      </c>
    </row>
    <row r="1652" spans="13:43" x14ac:dyDescent="0.3">
      <c r="M1652" s="4">
        <v>-6.701646155160175E-4</v>
      </c>
      <c r="S1652" s="4">
        <v>1.0433647914588704E-2</v>
      </c>
      <c r="Y1652" s="4">
        <v>-9.0308901055423559E-4</v>
      </c>
      <c r="AE1652" s="4">
        <v>9.7634832990726866E-3</v>
      </c>
      <c r="AK1652" s="4">
        <v>-2.3292439503821809E-4</v>
      </c>
      <c r="AQ1652" s="4">
        <v>9.5305589040344668E-3</v>
      </c>
    </row>
    <row r="1653" spans="13:43" x14ac:dyDescent="0.3">
      <c r="M1653" s="4">
        <v>1.3418503087657112E-3</v>
      </c>
      <c r="S1653" s="4">
        <v>6.0337897379538052E-3</v>
      </c>
      <c r="Y1653" s="4">
        <v>1.7975488946668956E-3</v>
      </c>
      <c r="AE1653" s="4">
        <v>7.3756400467195164E-3</v>
      </c>
      <c r="AK1653" s="4">
        <v>4.5569858590118438E-4</v>
      </c>
      <c r="AQ1653" s="4">
        <v>7.8313386326207008E-3</v>
      </c>
    </row>
    <row r="1654" spans="13:43" x14ac:dyDescent="0.3">
      <c r="M1654" s="4">
        <v>-1.2277528330527174E-3</v>
      </c>
      <c r="S1654" s="4">
        <v>-9.9221598197651167E-4</v>
      </c>
      <c r="Y1654" s="4">
        <v>-9.5110109322279687E-4</v>
      </c>
      <c r="AE1654" s="4">
        <v>-2.2199688150292291E-3</v>
      </c>
      <c r="AK1654" s="4">
        <v>2.7665173982992057E-4</v>
      </c>
      <c r="AQ1654" s="4">
        <v>-1.9433170751993085E-3</v>
      </c>
    </row>
    <row r="1655" spans="13:43" x14ac:dyDescent="0.3">
      <c r="M1655" s="4">
        <v>-8.0169969283854902E-3</v>
      </c>
      <c r="S1655" s="4">
        <v>9.2209061619018652E-4</v>
      </c>
      <c r="Y1655" s="4">
        <v>-7.6218428648930549E-3</v>
      </c>
      <c r="AE1655" s="4">
        <v>-7.0949063121953041E-3</v>
      </c>
      <c r="AK1655" s="4">
        <v>3.9515406349243526E-4</v>
      </c>
      <c r="AQ1655" s="4">
        <v>-6.6997522487028689E-3</v>
      </c>
    </row>
    <row r="1656" spans="13:43" x14ac:dyDescent="0.3">
      <c r="M1656" s="4">
        <v>-6.0799113364409397E-3</v>
      </c>
      <c r="S1656" s="4">
        <v>-1.6405727339030354E-3</v>
      </c>
      <c r="Y1656" s="4">
        <v>-5.8234168938945041E-3</v>
      </c>
      <c r="AE1656" s="4">
        <v>-7.7204840703439751E-3</v>
      </c>
      <c r="AK1656" s="4">
        <v>2.564944425464356E-4</v>
      </c>
      <c r="AQ1656" s="4">
        <v>-7.4639896277975395E-3</v>
      </c>
    </row>
    <row r="1657" spans="13:43" x14ac:dyDescent="0.3">
      <c r="M1657" s="4">
        <v>2.3810296277106601E-3</v>
      </c>
      <c r="S1657" s="4">
        <v>-4.8539668783124613E-3</v>
      </c>
      <c r="Y1657" s="4">
        <v>1.7765647848850328E-3</v>
      </c>
      <c r="AE1657" s="4">
        <v>-2.4729372506018007E-3</v>
      </c>
      <c r="AK1657" s="4">
        <v>-6.0446484282562741E-4</v>
      </c>
      <c r="AQ1657" s="4">
        <v>-3.077402093427428E-3</v>
      </c>
    </row>
    <row r="1658" spans="13:43" x14ac:dyDescent="0.3">
      <c r="M1658" s="4">
        <v>6.1798180813463881E-3</v>
      </c>
      <c r="S1658" s="4">
        <v>2.5252710862071056E-3</v>
      </c>
      <c r="Y1658" s="4">
        <v>6.1858634525507423E-3</v>
      </c>
      <c r="AE1658" s="4">
        <v>8.7050891675534928E-3</v>
      </c>
      <c r="AK1658" s="4">
        <v>6.0453712043543511E-6</v>
      </c>
      <c r="AQ1658" s="4">
        <v>8.7111345387578479E-3</v>
      </c>
    </row>
    <row r="1659" spans="13:43" x14ac:dyDescent="0.3">
      <c r="M1659" s="4">
        <v>-3.4901187947427095E-3</v>
      </c>
      <c r="S1659" s="4">
        <v>2.7074061542594133E-4</v>
      </c>
      <c r="Y1659" s="4">
        <v>-3.5234609099319856E-3</v>
      </c>
      <c r="AE1659" s="4">
        <v>-3.2193781793167682E-3</v>
      </c>
      <c r="AK1659" s="4">
        <v>-3.3342115189276527E-5</v>
      </c>
      <c r="AQ1659" s="4">
        <v>-3.2527202945060443E-3</v>
      </c>
    </row>
    <row r="1660" spans="13:43" x14ac:dyDescent="0.3">
      <c r="M1660" s="4">
        <v>-1.0697946267157225E-3</v>
      </c>
      <c r="S1660" s="4">
        <v>-3.889917908235418E-3</v>
      </c>
      <c r="Y1660" s="4">
        <v>3.1057697406050946E-4</v>
      </c>
      <c r="AE1660" s="4">
        <v>-4.9597125349511405E-3</v>
      </c>
      <c r="AK1660" s="4">
        <v>1.3803716007762317E-3</v>
      </c>
      <c r="AQ1660" s="4">
        <v>-3.5793409341749087E-3</v>
      </c>
    </row>
    <row r="1661" spans="13:43" x14ac:dyDescent="0.3">
      <c r="M1661" s="4">
        <v>-2.6798351535434863E-3</v>
      </c>
      <c r="S1661" s="4">
        <v>5.1294939734844204E-3</v>
      </c>
      <c r="Y1661" s="4">
        <v>-2.448331276805181E-3</v>
      </c>
      <c r="AE1661" s="4">
        <v>2.4496588199409346E-3</v>
      </c>
      <c r="AK1661" s="4">
        <v>2.3150387673830509E-4</v>
      </c>
      <c r="AQ1661" s="4">
        <v>2.6811626966792394E-3</v>
      </c>
    </row>
    <row r="1662" spans="13:43" x14ac:dyDescent="0.3">
      <c r="M1662" s="4">
        <v>-5.0277069198416419E-3</v>
      </c>
      <c r="S1662" s="4">
        <v>3.537306254835624E-3</v>
      </c>
      <c r="Y1662" s="4">
        <v>-5.1780871655991382E-3</v>
      </c>
      <c r="AE1662" s="4">
        <v>-1.4904006650060175E-3</v>
      </c>
      <c r="AK1662" s="4">
        <v>-1.5038024575749626E-4</v>
      </c>
      <c r="AQ1662" s="4">
        <v>-1.6407809107635138E-3</v>
      </c>
    </row>
    <row r="1663" spans="13:43" x14ac:dyDescent="0.3">
      <c r="M1663" s="4">
        <v>4.5318710983711938E-3</v>
      </c>
      <c r="S1663" s="4">
        <v>1.1338510736463827E-2</v>
      </c>
      <c r="Y1663" s="4">
        <v>3.6960014494749243E-3</v>
      </c>
      <c r="AE1663" s="4">
        <v>1.587038183483502E-2</v>
      </c>
      <c r="AK1663" s="4">
        <v>-8.3586964889626955E-4</v>
      </c>
      <c r="AQ1663" s="4">
        <v>1.503451218593875E-2</v>
      </c>
    </row>
    <row r="1664" spans="13:43" x14ac:dyDescent="0.3">
      <c r="M1664" s="4">
        <v>8.9834324263662422E-3</v>
      </c>
      <c r="S1664" s="4">
        <v>-2.6622057853693576E-3</v>
      </c>
      <c r="Y1664" s="4">
        <v>8.5859152374994328E-3</v>
      </c>
      <c r="AE1664" s="4">
        <v>6.321226640996885E-3</v>
      </c>
      <c r="AK1664" s="4">
        <v>-3.9751718886681022E-4</v>
      </c>
      <c r="AQ1664" s="4">
        <v>5.9237094521300748E-3</v>
      </c>
    </row>
    <row r="1665" spans="13:43" x14ac:dyDescent="0.3">
      <c r="M1665" s="4">
        <v>-5.7049361081050708E-3</v>
      </c>
      <c r="S1665" s="4">
        <v>-1.2100997773433625E-3</v>
      </c>
      <c r="Y1665" s="4">
        <v>-7.5147597888117201E-3</v>
      </c>
      <c r="AE1665" s="4">
        <v>-6.9150358854484333E-3</v>
      </c>
      <c r="AK1665" s="4">
        <v>-1.8098236807066494E-3</v>
      </c>
      <c r="AQ1665" s="4">
        <v>-8.7248595661550826E-3</v>
      </c>
    </row>
    <row r="1666" spans="13:43" x14ac:dyDescent="0.3">
      <c r="M1666" s="4">
        <v>-2.2755794200834956E-3</v>
      </c>
      <c r="S1666" s="4">
        <v>-4.7876874780279355E-3</v>
      </c>
      <c r="Y1666" s="4">
        <v>-1.5788830112628358E-3</v>
      </c>
      <c r="AE1666" s="4">
        <v>-7.063266898111431E-3</v>
      </c>
      <c r="AK1666" s="4">
        <v>6.9669640882065974E-4</v>
      </c>
      <c r="AQ1666" s="4">
        <v>-6.3665704892907713E-3</v>
      </c>
    </row>
    <row r="1667" spans="13:43" x14ac:dyDescent="0.3">
      <c r="M1667" s="4">
        <v>-7.8274263207025897E-3</v>
      </c>
      <c r="S1667" s="4">
        <v>8.8105218244339568E-4</v>
      </c>
      <c r="Y1667" s="4">
        <v>-7.380573593123844E-3</v>
      </c>
      <c r="AE1667" s="4">
        <v>-6.946374138259194E-3</v>
      </c>
      <c r="AK1667" s="4">
        <v>4.4685272757874559E-4</v>
      </c>
      <c r="AQ1667" s="4">
        <v>-6.4995214106804483E-3</v>
      </c>
    </row>
    <row r="1668" spans="13:43" x14ac:dyDescent="0.3">
      <c r="M1668" s="4">
        <v>6.557376229595447E-3</v>
      </c>
      <c r="S1668" s="4">
        <v>8.2219501144849272E-5</v>
      </c>
      <c r="Y1668" s="4">
        <v>6.0461504475999676E-3</v>
      </c>
      <c r="AE1668" s="4">
        <v>6.6395957307402963E-3</v>
      </c>
      <c r="AK1668" s="4">
        <v>-5.1122578199547936E-4</v>
      </c>
      <c r="AQ1668" s="4">
        <v>6.1283699487448169E-3</v>
      </c>
    </row>
    <row r="1669" spans="13:43" x14ac:dyDescent="0.3">
      <c r="M1669" s="4">
        <v>1.7273341101968929E-3</v>
      </c>
      <c r="S1669" s="4">
        <v>-1.8731579366295407E-3</v>
      </c>
      <c r="Y1669" s="4">
        <v>7.0087991367829726E-4</v>
      </c>
      <c r="AE1669" s="4">
        <v>-1.458238264326478E-4</v>
      </c>
      <c r="AK1669" s="4">
        <v>-1.0264541965185957E-3</v>
      </c>
      <c r="AQ1669" s="4">
        <v>-1.1722780229512435E-3</v>
      </c>
    </row>
    <row r="1670" spans="13:43" x14ac:dyDescent="0.3">
      <c r="M1670" s="4">
        <v>4.0016973237434342E-3</v>
      </c>
      <c r="S1670" s="4">
        <v>4.9044960485519059E-3</v>
      </c>
      <c r="Y1670" s="4">
        <v>3.6183498087353919E-3</v>
      </c>
      <c r="AE1670" s="4">
        <v>8.9061933722953401E-3</v>
      </c>
      <c r="AK1670" s="4">
        <v>-3.8334751500804199E-4</v>
      </c>
      <c r="AQ1670" s="4">
        <v>8.5228458572872978E-3</v>
      </c>
    </row>
    <row r="1671" spans="13:43" x14ac:dyDescent="0.3">
      <c r="M1671" s="4">
        <v>-3.3205791086609896E-3</v>
      </c>
      <c r="S1671" s="4">
        <v>3.3580256560296522E-3</v>
      </c>
      <c r="Y1671" s="4">
        <v>-2.4561256865676733E-3</v>
      </c>
      <c r="AE1671" s="4">
        <v>3.7446547368662556E-5</v>
      </c>
      <c r="AK1671" s="4">
        <v>8.644534220933163E-4</v>
      </c>
      <c r="AQ1671" s="4">
        <v>9.0189996946197885E-4</v>
      </c>
    </row>
    <row r="1672" spans="13:43" x14ac:dyDescent="0.3">
      <c r="M1672" s="4">
        <v>-6.7954553972915735E-3</v>
      </c>
      <c r="S1672" s="4">
        <v>3.5735350744026777E-3</v>
      </c>
      <c r="Y1672" s="4">
        <v>-4.6345823146341971E-3</v>
      </c>
      <c r="AE1672" s="4">
        <v>-3.2219203228888963E-3</v>
      </c>
      <c r="AK1672" s="4">
        <v>2.1608730826573768E-3</v>
      </c>
      <c r="AQ1672" s="4">
        <v>-1.0610472402315194E-3</v>
      </c>
    </row>
    <row r="1673" spans="13:43" x14ac:dyDescent="0.3">
      <c r="M1673" s="4">
        <v>1.5715953715664138E-3</v>
      </c>
      <c r="S1673" s="4">
        <v>-4.7349950621021122E-3</v>
      </c>
      <c r="Y1673" s="4">
        <v>1.1412970397661833E-3</v>
      </c>
      <c r="AE1673" s="4">
        <v>-3.1633996905356988E-3</v>
      </c>
      <c r="AK1673" s="4">
        <v>-4.3029833180023049E-4</v>
      </c>
      <c r="AQ1673" s="4">
        <v>-3.5936980223359293E-3</v>
      </c>
    </row>
    <row r="1674" spans="13:43" x14ac:dyDescent="0.3">
      <c r="M1674" s="4">
        <v>-4.2651516431134002E-3</v>
      </c>
      <c r="S1674" s="4">
        <v>3.8295263045460513E-3</v>
      </c>
      <c r="Y1674" s="4">
        <v>-3.050310413369864E-3</v>
      </c>
      <c r="AE1674" s="4">
        <v>-4.3562533856734888E-4</v>
      </c>
      <c r="AK1674" s="4">
        <v>-1.2148412297435362E-3</v>
      </c>
      <c r="AQ1674" s="4">
        <v>7.792158911761873E-4</v>
      </c>
    </row>
    <row r="1675" spans="13:43" x14ac:dyDescent="0.3">
      <c r="M1675" s="4">
        <v>4.567148583780687E-4</v>
      </c>
      <c r="S1675" s="4">
        <v>-3.4434994738818947E-5</v>
      </c>
      <c r="Y1675" s="4">
        <v>4.5469984419753071E-4</v>
      </c>
      <c r="AE1675" s="4">
        <v>4.2227986363924976E-4</v>
      </c>
      <c r="AK1675" s="4">
        <v>2.0150141805379967E-6</v>
      </c>
      <c r="AQ1675" s="4">
        <v>4.2026484945871176E-4</v>
      </c>
    </row>
    <row r="1676" spans="13:43" x14ac:dyDescent="0.3">
      <c r="M1676" s="4">
        <v>-4.4349020341428987E-3</v>
      </c>
      <c r="S1676" s="4">
        <v>1.3208324469176462E-3</v>
      </c>
      <c r="Y1676" s="4">
        <v>-4.5410307946300273E-3</v>
      </c>
      <c r="AE1676" s="4">
        <v>-3.1140695872252525E-3</v>
      </c>
      <c r="AK1676" s="4">
        <v>1.061287604871286E-4</v>
      </c>
      <c r="AQ1676" s="4">
        <v>-3.2201983477123811E-3</v>
      </c>
    </row>
    <row r="1677" spans="13:43" x14ac:dyDescent="0.3">
      <c r="M1677" s="4">
        <v>6.7297482187804857E-3</v>
      </c>
      <c r="S1677" s="4">
        <v>-2.6522780532225007E-3</v>
      </c>
      <c r="Y1677" s="4">
        <v>6.1296563753204976E-3</v>
      </c>
      <c r="AE1677" s="4">
        <v>4.0774701655579854E-3</v>
      </c>
      <c r="AK1677" s="4">
        <v>6.0009184345998813E-4</v>
      </c>
      <c r="AQ1677" s="4">
        <v>3.4773783220979973E-3</v>
      </c>
    </row>
    <row r="1678" spans="13:43" x14ac:dyDescent="0.3">
      <c r="M1678" s="4">
        <v>-6.6642595946089338E-3</v>
      </c>
      <c r="S1678" s="4">
        <v>4.6577209064460256E-3</v>
      </c>
      <c r="Y1678" s="4">
        <v>-6.7302984510850226E-3</v>
      </c>
      <c r="AE1678" s="4">
        <v>-2.0065386881629082E-3</v>
      </c>
      <c r="AK1678" s="4">
        <v>6.603885647608887E-5</v>
      </c>
      <c r="AQ1678" s="4">
        <v>-2.072577544638997E-3</v>
      </c>
    </row>
    <row r="1679" spans="13:43" x14ac:dyDescent="0.3">
      <c r="M1679" s="4">
        <v>-9.3329384522113142E-3</v>
      </c>
      <c r="S1679" s="4">
        <v>4.0233503148374011E-3</v>
      </c>
      <c r="Y1679" s="4">
        <v>-9.8274282851008241E-3</v>
      </c>
      <c r="AE1679" s="4">
        <v>-5.309588137373914E-3</v>
      </c>
      <c r="AK1679" s="4">
        <v>4.9448983288950896E-4</v>
      </c>
      <c r="AQ1679" s="4">
        <v>-5.8040779702634229E-3</v>
      </c>
    </row>
    <row r="1680" spans="13:43" x14ac:dyDescent="0.3">
      <c r="M1680" s="4">
        <v>1.08489959396432E-2</v>
      </c>
      <c r="S1680" s="4">
        <v>4.2290093207995524E-5</v>
      </c>
      <c r="Y1680" s="4">
        <v>1.2407542680051738E-2</v>
      </c>
      <c r="AE1680" s="4">
        <v>1.0891286032851196E-2</v>
      </c>
      <c r="AK1680" s="4">
        <v>-1.5585467404085386E-3</v>
      </c>
      <c r="AQ1680" s="4">
        <v>1.2449832773259733E-2</v>
      </c>
    </row>
    <row r="1681" spans="13:43" x14ac:dyDescent="0.3">
      <c r="M1681" s="4">
        <v>7.6389461237479604E-4</v>
      </c>
      <c r="S1681" s="4">
        <v>2.6189852266898538E-3</v>
      </c>
      <c r="Y1681" s="4">
        <v>8.5723645304546046E-4</v>
      </c>
      <c r="AE1681" s="4">
        <v>3.3828798390646499E-3</v>
      </c>
      <c r="AK1681" s="4">
        <v>-9.3341840670664415E-5</v>
      </c>
      <c r="AQ1681" s="4">
        <v>3.4762216797353143E-3</v>
      </c>
    </row>
    <row r="1682" spans="13:43" x14ac:dyDescent="0.3">
      <c r="M1682" s="4">
        <v>-6.0599906879007879E-3</v>
      </c>
      <c r="S1682" s="4">
        <v>-4.1168713030667473E-4</v>
      </c>
      <c r="Y1682" s="4">
        <v>-4.1325168225547076E-3</v>
      </c>
      <c r="AE1682" s="4">
        <v>-6.4716778182074622E-3</v>
      </c>
      <c r="AK1682" s="4">
        <v>-1.9274738653460802E-3</v>
      </c>
      <c r="AQ1682" s="4">
        <v>-4.5442039528613819E-3</v>
      </c>
    </row>
    <row r="1683" spans="13:43" x14ac:dyDescent="0.3">
      <c r="M1683" s="4">
        <v>5.8423848931675303E-3</v>
      </c>
      <c r="S1683" s="4">
        <v>2.6741014313066101E-3</v>
      </c>
      <c r="Y1683" s="4">
        <v>6.2105238967669462E-3</v>
      </c>
      <c r="AE1683" s="4">
        <v>8.5164863244741405E-3</v>
      </c>
      <c r="AK1683" s="4">
        <v>-3.6813900359941587E-4</v>
      </c>
      <c r="AQ1683" s="4">
        <v>8.8846253280735563E-3</v>
      </c>
    </row>
    <row r="1684" spans="13:43" x14ac:dyDescent="0.3">
      <c r="M1684" s="4">
        <v>-3.0000882529536213E-3</v>
      </c>
      <c r="S1684" s="4">
        <v>4.1892305024853246E-3</v>
      </c>
      <c r="Y1684" s="4">
        <v>-2.9451696126338517E-3</v>
      </c>
      <c r="AE1684" s="4">
        <v>1.1891422495317033E-3</v>
      </c>
      <c r="AK1684" s="4">
        <v>-5.4918640319769584E-5</v>
      </c>
      <c r="AQ1684" s="4">
        <v>1.2440608898514728E-3</v>
      </c>
    </row>
    <row r="1685" spans="13:43" x14ac:dyDescent="0.3">
      <c r="M1685" s="4">
        <v>4.9461819952694372E-3</v>
      </c>
      <c r="S1685" s="4">
        <v>-5.4270692937739961E-3</v>
      </c>
      <c r="Y1685" s="4">
        <v>2.5929811185349113E-3</v>
      </c>
      <c r="AE1685" s="4">
        <v>-4.8088729850455933E-4</v>
      </c>
      <c r="AK1685" s="4">
        <v>2.3532008767345259E-3</v>
      </c>
      <c r="AQ1685" s="4">
        <v>-2.8340881752390852E-3</v>
      </c>
    </row>
    <row r="1686" spans="13:43" x14ac:dyDescent="0.3">
      <c r="M1686" s="4">
        <v>2.4106919637502736E-3</v>
      </c>
      <c r="S1686" s="4">
        <v>5.2859333349436393E-3</v>
      </c>
      <c r="Y1686" s="4">
        <v>1.5402239129676167E-3</v>
      </c>
      <c r="AE1686" s="4">
        <v>7.6966252986939128E-3</v>
      </c>
      <c r="AK1686" s="4">
        <v>8.7046805078265684E-4</v>
      </c>
      <c r="AQ1686" s="4">
        <v>6.826157247911256E-3</v>
      </c>
    </row>
    <row r="1687" spans="13:43" x14ac:dyDescent="0.3">
      <c r="M1687" s="4">
        <v>1.6898783229900786E-2</v>
      </c>
      <c r="S1687" s="4">
        <v>9.0218065399044235E-4</v>
      </c>
      <c r="Y1687" s="4">
        <v>1.7546206406267383E-2</v>
      </c>
      <c r="AE1687" s="4">
        <v>1.7800963883891227E-2</v>
      </c>
      <c r="AK1687" s="4">
        <v>-6.4742317636659694E-4</v>
      </c>
      <c r="AQ1687" s="4">
        <v>1.8448387060257827E-2</v>
      </c>
    </row>
    <row r="1688" spans="13:43" x14ac:dyDescent="0.3">
      <c r="M1688" s="4">
        <v>9.3877245889448253E-3</v>
      </c>
      <c r="S1688" s="4">
        <v>1.4197017083930411E-3</v>
      </c>
      <c r="Y1688" s="4">
        <v>7.5832747158963414E-3</v>
      </c>
      <c r="AE1688" s="4">
        <v>1.0807426297337866E-2</v>
      </c>
      <c r="AK1688" s="4">
        <v>1.8044498730484838E-3</v>
      </c>
      <c r="AQ1688" s="4">
        <v>9.0029764242893825E-3</v>
      </c>
    </row>
    <row r="1689" spans="13:43" x14ac:dyDescent="0.3">
      <c r="M1689" s="4">
        <v>1.2536755115227838E-2</v>
      </c>
      <c r="S1689" s="4">
        <v>8.428040186014835E-3</v>
      </c>
      <c r="Y1689" s="4">
        <v>1.0725297919181665E-2</v>
      </c>
      <c r="AE1689" s="4">
        <v>2.0964795301242675E-2</v>
      </c>
      <c r="AK1689" s="4">
        <v>1.8114571960461741E-3</v>
      </c>
      <c r="AQ1689" s="4">
        <v>1.91533381051965E-2</v>
      </c>
    </row>
    <row r="1690" spans="13:43" x14ac:dyDescent="0.3">
      <c r="M1690" s="4">
        <v>-3.2281643904325443E-3</v>
      </c>
      <c r="S1690" s="4">
        <v>-3.5470334520032471E-3</v>
      </c>
      <c r="Y1690" s="4">
        <v>-1.6242096928949165E-3</v>
      </c>
      <c r="AE1690" s="4">
        <v>-6.7751978424357914E-3</v>
      </c>
      <c r="AK1690" s="4">
        <v>-1.6039546975376278E-3</v>
      </c>
      <c r="AQ1690" s="4">
        <v>-5.1712431448981636E-3</v>
      </c>
    </row>
    <row r="1691" spans="13:43" x14ac:dyDescent="0.3">
      <c r="M1691" s="4">
        <v>-4.3585258946548678E-3</v>
      </c>
      <c r="S1691" s="4">
        <v>-1.3222330671837437E-3</v>
      </c>
      <c r="Y1691" s="4">
        <v>-4.1303726371959854E-3</v>
      </c>
      <c r="AE1691" s="4">
        <v>-5.6807589618386115E-3</v>
      </c>
      <c r="AK1691" s="4">
        <v>-2.2815325745888194E-4</v>
      </c>
      <c r="AQ1691" s="4">
        <v>-5.4526057043797291E-3</v>
      </c>
    </row>
    <row r="1692" spans="13:43" x14ac:dyDescent="0.3">
      <c r="M1692" s="4">
        <v>-7.8165207891907722E-3</v>
      </c>
      <c r="S1692" s="4">
        <v>-6.1659112735448288E-3</v>
      </c>
      <c r="Y1692" s="4">
        <v>-8.2894917532864848E-3</v>
      </c>
      <c r="AE1692" s="4">
        <v>-1.3982432062735601E-2</v>
      </c>
      <c r="AK1692" s="4">
        <v>4.7297096409571263E-4</v>
      </c>
      <c r="AQ1692" s="4">
        <v>-1.4455403026831314E-2</v>
      </c>
    </row>
    <row r="1693" spans="13:43" x14ac:dyDescent="0.3">
      <c r="M1693" s="4">
        <v>3.3214430745460294E-5</v>
      </c>
      <c r="S1693" s="4">
        <v>4.0435120674793892E-4</v>
      </c>
      <c r="Y1693" s="4">
        <v>9.387247158585809E-4</v>
      </c>
      <c r="AE1693" s="4">
        <v>4.3756563749339922E-4</v>
      </c>
      <c r="AK1693" s="4">
        <v>-9.0551028511312061E-4</v>
      </c>
      <c r="AQ1693" s="4">
        <v>1.3430759226065198E-3</v>
      </c>
    </row>
    <row r="1694" spans="13:43" x14ac:dyDescent="0.3">
      <c r="M1694" s="4">
        <v>-3.1949214687667406E-3</v>
      </c>
      <c r="S1694" s="4">
        <v>5.1653813366754203E-3</v>
      </c>
      <c r="Y1694" s="4">
        <v>-2.6160559018037263E-3</v>
      </c>
      <c r="AE1694" s="4">
        <v>1.9704598679086797E-3</v>
      </c>
      <c r="AK1694" s="4">
        <v>5.7886556696301432E-4</v>
      </c>
      <c r="AQ1694" s="4">
        <v>2.5493254348716941E-3</v>
      </c>
    </row>
    <row r="1695" spans="13:43" x14ac:dyDescent="0.3">
      <c r="M1695" s="4">
        <v>5.6880963408438992E-3</v>
      </c>
      <c r="S1695" s="4">
        <v>9.753354273569154E-4</v>
      </c>
      <c r="Y1695" s="4">
        <v>5.2372487549251544E-3</v>
      </c>
      <c r="AE1695" s="4">
        <v>6.6634317682008146E-3</v>
      </c>
      <c r="AK1695" s="4">
        <v>-4.5084758591874461E-4</v>
      </c>
      <c r="AQ1695" s="4">
        <v>6.2125841822820698E-3</v>
      </c>
    </row>
    <row r="1696" spans="13:43" x14ac:dyDescent="0.3">
      <c r="M1696" s="4">
        <v>-4.306501614462434E-3</v>
      </c>
      <c r="S1696" s="4">
        <v>-5.7841141218287163E-3</v>
      </c>
      <c r="Y1696" s="4">
        <v>-3.3629603358683773E-3</v>
      </c>
      <c r="AE1696" s="4">
        <v>-1.009061573629115E-2</v>
      </c>
      <c r="AK1696" s="4">
        <v>9.4354127859405668E-4</v>
      </c>
      <c r="AQ1696" s="4">
        <v>-9.1470744576970936E-3</v>
      </c>
    </row>
    <row r="1697" spans="13:43" x14ac:dyDescent="0.3">
      <c r="M1697" s="4">
        <v>-1.5385739270559204E-3</v>
      </c>
      <c r="S1697" s="4">
        <v>9.8165793423231167E-4</v>
      </c>
      <c r="Y1697" s="4">
        <v>-1.5724246714419396E-3</v>
      </c>
      <c r="AE1697" s="4">
        <v>-5.5691599282360876E-4</v>
      </c>
      <c r="AK1697" s="4">
        <v>-3.385074438601917E-5</v>
      </c>
      <c r="AQ1697" s="4">
        <v>-5.9076673720962793E-4</v>
      </c>
    </row>
    <row r="1698" spans="13:43" x14ac:dyDescent="0.3">
      <c r="M1698" s="4">
        <v>3.0830479536898148E-3</v>
      </c>
      <c r="S1698" s="4">
        <v>-1.4975480085874977E-2</v>
      </c>
      <c r="Y1698" s="4">
        <v>3.5952205035999184E-3</v>
      </c>
      <c r="AE1698" s="4">
        <v>-1.1892432132185162E-2</v>
      </c>
      <c r="AK1698" s="4">
        <v>5.1217254991010354E-4</v>
      </c>
      <c r="AQ1698" s="4">
        <v>-1.1380259582275058E-2</v>
      </c>
    </row>
    <row r="1699" spans="13:43" x14ac:dyDescent="0.3">
      <c r="M1699" s="4">
        <v>-5.513803557393112E-3</v>
      </c>
      <c r="S1699" s="4">
        <v>5.0977010389629401E-3</v>
      </c>
      <c r="Y1699" s="4">
        <v>-5.0061940765989757E-3</v>
      </c>
      <c r="AE1699" s="4">
        <v>-4.1610251843017098E-4</v>
      </c>
      <c r="AK1699" s="4">
        <v>5.0760948079413607E-4</v>
      </c>
      <c r="AQ1699" s="4">
        <v>9.150696236396509E-5</v>
      </c>
    </row>
    <row r="1700" spans="13:43" x14ac:dyDescent="0.3">
      <c r="M1700" s="4">
        <v>-2.4487777192094651E-3</v>
      </c>
      <c r="S1700" s="4">
        <v>-4.8293848573419127E-3</v>
      </c>
      <c r="Y1700" s="4">
        <v>-2.6136753408002871E-3</v>
      </c>
      <c r="AE1700" s="4">
        <v>-7.2781625765513773E-3</v>
      </c>
      <c r="AK1700" s="4">
        <v>-1.64897621590822E-4</v>
      </c>
      <c r="AQ1700" s="4">
        <v>-7.4430601981422002E-3</v>
      </c>
    </row>
    <row r="1701" spans="13:43" x14ac:dyDescent="0.3">
      <c r="M1701" s="4">
        <v>-4.6784574336089287E-3</v>
      </c>
      <c r="S1701" s="4">
        <v>7.8261631918277209E-4</v>
      </c>
      <c r="Y1701" s="4">
        <v>-5.4719869360108416E-3</v>
      </c>
      <c r="AE1701" s="4">
        <v>-3.8958411144261566E-3</v>
      </c>
      <c r="AK1701" s="4">
        <v>-7.9352950240191289E-4</v>
      </c>
      <c r="AQ1701" s="4">
        <v>-4.6893706168280695E-3</v>
      </c>
    </row>
    <row r="1702" spans="13:43" x14ac:dyDescent="0.3">
      <c r="M1702" s="4">
        <v>-2.1018948221475098E-3</v>
      </c>
      <c r="S1702" s="4">
        <v>-6.2283084531758711E-3</v>
      </c>
      <c r="Y1702" s="4">
        <v>-2.0817770309570771E-3</v>
      </c>
      <c r="AE1702" s="4">
        <v>-8.33020327532338E-3</v>
      </c>
      <c r="AK1702" s="4">
        <v>2.0117791190432666E-5</v>
      </c>
      <c r="AQ1702" s="4">
        <v>-8.3100854841329473E-3</v>
      </c>
    </row>
    <row r="1703" spans="13:43" x14ac:dyDescent="0.3">
      <c r="M1703" s="4">
        <v>-1.4753442112592334E-3</v>
      </c>
      <c r="S1703" s="4">
        <v>3.0489080781416033E-4</v>
      </c>
      <c r="Y1703" s="4">
        <v>-1.6328627490658615E-3</v>
      </c>
      <c r="AE1703" s="4">
        <v>-1.170453403445073E-3</v>
      </c>
      <c r="AK1703" s="4">
        <v>-1.5751853780662832E-4</v>
      </c>
      <c r="AQ1703" s="4">
        <v>-1.3279719412517014E-3</v>
      </c>
    </row>
    <row r="1704" spans="13:43" x14ac:dyDescent="0.3">
      <c r="M1704" s="4">
        <v>-1.8617145474052917E-3</v>
      </c>
      <c r="S1704" s="4">
        <v>-2.2628619156301478E-3</v>
      </c>
      <c r="Y1704" s="4">
        <v>-1.4222189564560821E-3</v>
      </c>
      <c r="AE1704" s="4">
        <v>-4.1245764630354394E-3</v>
      </c>
      <c r="AK1704" s="4">
        <v>4.3949559094920952E-4</v>
      </c>
      <c r="AQ1704" s="4">
        <v>-3.6850808720862299E-3</v>
      </c>
    </row>
    <row r="1705" spans="13:43" x14ac:dyDescent="0.3">
      <c r="M1705" s="4">
        <v>-1.1481340069274355E-3</v>
      </c>
      <c r="S1705" s="4">
        <v>-1.9764189538948925E-4</v>
      </c>
      <c r="Y1705" s="4">
        <v>-1.5284645261495772E-3</v>
      </c>
      <c r="AE1705" s="4">
        <v>-1.3457759023169247E-3</v>
      </c>
      <c r="AK1705" s="4">
        <v>-3.8033051922214175E-4</v>
      </c>
      <c r="AQ1705" s="4">
        <v>-1.7261064215390665E-3</v>
      </c>
    </row>
    <row r="1706" spans="13:43" x14ac:dyDescent="0.3">
      <c r="M1706" s="4">
        <v>3.5225788302066423E-3</v>
      </c>
      <c r="S1706" s="4">
        <v>2.2390946536087067E-3</v>
      </c>
      <c r="Y1706" s="4">
        <v>2.2488331450793925E-3</v>
      </c>
      <c r="AE1706" s="4">
        <v>5.761673483815349E-3</v>
      </c>
      <c r="AK1706" s="4">
        <v>-1.2737456851272498E-3</v>
      </c>
      <c r="AQ1706" s="4">
        <v>4.4879277986880992E-3</v>
      </c>
    </row>
    <row r="1707" spans="13:43" x14ac:dyDescent="0.3">
      <c r="M1707" s="4">
        <v>-4.0058737864115922E-3</v>
      </c>
      <c r="S1707" s="4">
        <v>1.2939839199324725E-3</v>
      </c>
      <c r="Y1707" s="4">
        <v>-3.988215764206729E-3</v>
      </c>
      <c r="AE1707" s="4">
        <v>-2.7118898664791197E-3</v>
      </c>
      <c r="AK1707" s="4">
        <v>1.7658022204863205E-5</v>
      </c>
      <c r="AQ1707" s="4">
        <v>-2.6942318442742565E-3</v>
      </c>
    </row>
    <row r="1708" spans="13:43" x14ac:dyDescent="0.3">
      <c r="M1708" s="4">
        <v>-3.6749624126100177E-4</v>
      </c>
      <c r="S1708" s="4">
        <v>-7.3787830152059492E-4</v>
      </c>
      <c r="Y1708" s="4">
        <v>1.222153417506003E-3</v>
      </c>
      <c r="AE1708" s="4">
        <v>-1.1053745427815967E-3</v>
      </c>
      <c r="AK1708" s="4">
        <v>1.5896496587670048E-3</v>
      </c>
      <c r="AQ1708" s="4">
        <v>4.8427511598540807E-4</v>
      </c>
    </row>
    <row r="1709" spans="13:43" x14ac:dyDescent="0.3">
      <c r="M1709" s="4">
        <v>7.3857221704095102E-3</v>
      </c>
      <c r="S1709" s="4">
        <v>2.1971882830486371E-3</v>
      </c>
      <c r="Y1709" s="4">
        <v>7.8526703948141284E-3</v>
      </c>
      <c r="AE1709" s="4">
        <v>9.5829104534581478E-3</v>
      </c>
      <c r="AK1709" s="4">
        <v>4.669482244046173E-4</v>
      </c>
      <c r="AQ1709" s="4">
        <v>1.0049858677862764E-2</v>
      </c>
    </row>
    <row r="1710" spans="13:43" x14ac:dyDescent="0.3">
      <c r="M1710" s="4">
        <v>-9.1440693437729991E-3</v>
      </c>
      <c r="S1710" s="4">
        <v>1.2271324440595944E-4</v>
      </c>
      <c r="Y1710" s="4">
        <v>-9.9681214499778605E-3</v>
      </c>
      <c r="AE1710" s="4">
        <v>-9.0213560993670401E-3</v>
      </c>
      <c r="AK1710" s="4">
        <v>-8.2405210620486048E-4</v>
      </c>
      <c r="AQ1710" s="4">
        <v>-9.8454082055718997E-3</v>
      </c>
    </row>
    <row r="1711" spans="13:43" x14ac:dyDescent="0.3">
      <c r="M1711" s="4">
        <v>-7.815595133835028E-3</v>
      </c>
      <c r="S1711" s="4">
        <v>1.0441991065854028E-3</v>
      </c>
      <c r="Y1711" s="4">
        <v>-8.1779448985326471E-3</v>
      </c>
      <c r="AE1711" s="4">
        <v>-6.7713960272496251E-3</v>
      </c>
      <c r="AK1711" s="4">
        <v>-3.6234976469761912E-4</v>
      </c>
      <c r="AQ1711" s="4">
        <v>-7.1337457919472443E-3</v>
      </c>
    </row>
    <row r="1712" spans="13:43" x14ac:dyDescent="0.3">
      <c r="M1712" s="4">
        <v>-7.5012881088478887E-4</v>
      </c>
      <c r="S1712" s="4">
        <v>-2.2265408682596187E-3</v>
      </c>
      <c r="Y1712" s="4">
        <v>-1.8216985647761797E-3</v>
      </c>
      <c r="AE1712" s="4">
        <v>-2.9766696791444073E-3</v>
      </c>
      <c r="AK1712" s="4">
        <v>-1.0715697538913908E-3</v>
      </c>
      <c r="AQ1712" s="4">
        <v>-4.0482394330357985E-3</v>
      </c>
    </row>
    <row r="1713" spans="13:43" x14ac:dyDescent="0.3">
      <c r="M1713" s="4">
        <v>-1.280620117106542E-3</v>
      </c>
      <c r="S1713" s="4">
        <v>-2.3856153043801832E-3</v>
      </c>
      <c r="Y1713" s="4">
        <v>-2.011335475024547E-3</v>
      </c>
      <c r="AE1713" s="4">
        <v>-3.6662354214867252E-3</v>
      </c>
      <c r="AK1713" s="4">
        <v>-7.3071535791800497E-4</v>
      </c>
      <c r="AQ1713" s="4">
        <v>-4.3969507794047302E-3</v>
      </c>
    </row>
    <row r="1714" spans="13:43" x14ac:dyDescent="0.3">
      <c r="M1714" s="4">
        <v>-1.8024886849948244E-3</v>
      </c>
      <c r="S1714" s="4">
        <v>-6.1397118074594491E-3</v>
      </c>
      <c r="Y1714" s="4">
        <v>-1.7556342234226925E-3</v>
      </c>
      <c r="AE1714" s="4">
        <v>-7.9422004924542735E-3</v>
      </c>
      <c r="AK1714" s="4">
        <v>-4.6854461572131897E-5</v>
      </c>
      <c r="AQ1714" s="4">
        <v>-7.8953460308821416E-3</v>
      </c>
    </row>
    <row r="1715" spans="13:43" x14ac:dyDescent="0.3">
      <c r="M1715" s="4">
        <v>1.2155130859588022E-3</v>
      </c>
      <c r="S1715" s="4">
        <v>8.5170703117172265E-3</v>
      </c>
      <c r="Y1715" s="4">
        <v>1.0020290751288612E-3</v>
      </c>
      <c r="AE1715" s="4">
        <v>9.7325833976760305E-3</v>
      </c>
      <c r="AK1715" s="4">
        <v>2.1348401082994101E-4</v>
      </c>
      <c r="AQ1715" s="4">
        <v>9.5190993868460895E-3</v>
      </c>
    </row>
    <row r="1716" spans="13:43" x14ac:dyDescent="0.3">
      <c r="M1716" s="4">
        <v>-3.3747705275353861E-4</v>
      </c>
      <c r="S1716" s="4">
        <v>-2.9187801262223773E-3</v>
      </c>
      <c r="Y1716" s="4">
        <v>-1.6425322861478749E-3</v>
      </c>
      <c r="AE1716" s="4">
        <v>-3.2562571789759159E-3</v>
      </c>
      <c r="AK1716" s="4">
        <v>1.3050552333943363E-3</v>
      </c>
      <c r="AQ1716" s="4">
        <v>-4.5613124123702522E-3</v>
      </c>
    </row>
    <row r="1717" spans="13:43" x14ac:dyDescent="0.3">
      <c r="M1717" s="4">
        <v>-6.1526528100103658E-3</v>
      </c>
      <c r="S1717" s="4">
        <v>2.3544044872959372E-3</v>
      </c>
      <c r="Y1717" s="4">
        <v>-6.065384327910095E-3</v>
      </c>
      <c r="AE1717" s="4">
        <v>-3.7982483227144287E-3</v>
      </c>
      <c r="AK1717" s="4">
        <v>-8.7268482100270883E-5</v>
      </c>
      <c r="AQ1717" s="4">
        <v>-3.7109798406141578E-3</v>
      </c>
    </row>
    <row r="1718" spans="13:43" x14ac:dyDescent="0.3">
      <c r="M1718" s="4">
        <v>-5.6461546003917333E-3</v>
      </c>
      <c r="S1718" s="4">
        <v>-3.4123051766167638E-3</v>
      </c>
      <c r="Y1718" s="4">
        <v>-5.6606404912327296E-3</v>
      </c>
      <c r="AE1718" s="4">
        <v>-9.0584597770084971E-3</v>
      </c>
      <c r="AK1718" s="4">
        <v>1.4485890840996302E-5</v>
      </c>
      <c r="AQ1718" s="4">
        <v>-9.0729456678494934E-3</v>
      </c>
    </row>
    <row r="1719" spans="13:43" x14ac:dyDescent="0.3">
      <c r="M1719" s="4">
        <v>3.4770370929986666E-4</v>
      </c>
      <c r="S1719" s="4">
        <v>-1.4825718728796698E-3</v>
      </c>
      <c r="Y1719" s="4">
        <v>9.1591221175361601E-4</v>
      </c>
      <c r="AE1719" s="4">
        <v>-1.1348681635798032E-3</v>
      </c>
      <c r="AK1719" s="4">
        <v>-5.6820850245374935E-4</v>
      </c>
      <c r="AQ1719" s="4">
        <v>-5.6665966112605382E-4</v>
      </c>
    </row>
    <row r="1720" spans="13:43" x14ac:dyDescent="0.3">
      <c r="M1720" s="4">
        <v>7.2284458617614972E-3</v>
      </c>
      <c r="S1720" s="4">
        <v>8.9212015631996017E-4</v>
      </c>
      <c r="Y1720" s="4">
        <v>7.2169410353118248E-3</v>
      </c>
      <c r="AE1720" s="4">
        <v>8.1205660180814574E-3</v>
      </c>
      <c r="AK1720" s="4">
        <v>1.1504826449672875E-5</v>
      </c>
      <c r="AQ1720" s="4">
        <v>8.1090611916317841E-3</v>
      </c>
    </row>
    <row r="1721" spans="13:43" x14ac:dyDescent="0.3">
      <c r="M1721" s="4">
        <v>1.7144797337364276E-3</v>
      </c>
      <c r="S1721" s="4">
        <v>-2.6569504015963169E-3</v>
      </c>
      <c r="Y1721" s="4">
        <v>1.6834005255730719E-3</v>
      </c>
      <c r="AE1721" s="4">
        <v>-9.4247066785988929E-4</v>
      </c>
      <c r="AK1721" s="4">
        <v>3.1079208163355848E-5</v>
      </c>
      <c r="AQ1721" s="4">
        <v>-9.7354987602324514E-4</v>
      </c>
    </row>
    <row r="1722" spans="13:43" x14ac:dyDescent="0.3">
      <c r="M1722" s="4">
        <v>6.4150065886856011E-4</v>
      </c>
      <c r="S1722" s="4">
        <v>-3.9487182412868919E-3</v>
      </c>
      <c r="Y1722" s="4">
        <v>2.4989735969424727E-4</v>
      </c>
      <c r="AE1722" s="4">
        <v>-3.3072175824183318E-3</v>
      </c>
      <c r="AK1722" s="4">
        <v>3.9160329917431284E-4</v>
      </c>
      <c r="AQ1722" s="4">
        <v>-3.6988208815926446E-3</v>
      </c>
    </row>
    <row r="1723" spans="13:43" x14ac:dyDescent="0.3">
      <c r="M1723" s="4">
        <v>3.1839805427910364E-3</v>
      </c>
      <c r="S1723" s="4">
        <v>-4.8322557697629883E-3</v>
      </c>
      <c r="Y1723" s="4">
        <v>2.8261009005467602E-3</v>
      </c>
      <c r="AE1723" s="4">
        <v>-1.6482752269719519E-3</v>
      </c>
      <c r="AK1723" s="4">
        <v>3.5787964224427617E-4</v>
      </c>
      <c r="AQ1723" s="4">
        <v>-2.0061548692162281E-3</v>
      </c>
    </row>
    <row r="1724" spans="13:43" x14ac:dyDescent="0.3">
      <c r="M1724" s="4">
        <v>1.2403379640890414E-3</v>
      </c>
      <c r="S1724" s="4">
        <v>-4.384666174353743E-3</v>
      </c>
      <c r="Y1724" s="4">
        <v>1.5523805871179063E-3</v>
      </c>
      <c r="AE1724" s="4">
        <v>-3.1443282102647015E-3</v>
      </c>
      <c r="AK1724" s="4">
        <v>-3.1204262302886483E-4</v>
      </c>
      <c r="AQ1724" s="4">
        <v>-2.8322855872358367E-3</v>
      </c>
    </row>
    <row r="1725" spans="13:43" x14ac:dyDescent="0.3">
      <c r="M1725" s="4">
        <v>5.130001178530531E-3</v>
      </c>
      <c r="S1725" s="4">
        <v>2.9858706938561156E-3</v>
      </c>
      <c r="Y1725" s="4">
        <v>5.5195101569613329E-3</v>
      </c>
      <c r="AE1725" s="4">
        <v>8.1158718723866475E-3</v>
      </c>
      <c r="AK1725" s="4">
        <v>-3.8950897843080144E-4</v>
      </c>
      <c r="AQ1725" s="4">
        <v>8.5053808508174476E-3</v>
      </c>
    </row>
    <row r="1726" spans="13:43" x14ac:dyDescent="0.3">
      <c r="M1726" s="4">
        <v>9.8061491617811788E-3</v>
      </c>
      <c r="S1726" s="4">
        <v>3.8000075238999245E-4</v>
      </c>
      <c r="Y1726" s="4">
        <v>9.7048707928054923E-3</v>
      </c>
      <c r="AE1726" s="4">
        <v>1.0186149914171171E-2</v>
      </c>
      <c r="AK1726" s="4">
        <v>1.0127836897568659E-4</v>
      </c>
      <c r="AQ1726" s="4">
        <v>1.0084871545195485E-2</v>
      </c>
    </row>
    <row r="1727" spans="13:43" x14ac:dyDescent="0.3">
      <c r="M1727" s="4">
        <v>8.0456496332715621E-3</v>
      </c>
      <c r="S1727" s="4">
        <v>3.2068269415273867E-3</v>
      </c>
      <c r="Y1727" s="4">
        <v>9.0200368759690251E-3</v>
      </c>
      <c r="AE1727" s="4">
        <v>1.1252476574798949E-2</v>
      </c>
      <c r="AK1727" s="4">
        <v>-9.7438724269746299E-4</v>
      </c>
      <c r="AQ1727" s="4">
        <v>1.2226863817496412E-2</v>
      </c>
    </row>
    <row r="1728" spans="13:43" x14ac:dyDescent="0.3">
      <c r="M1728" s="4">
        <v>5.7324439325858317E-3</v>
      </c>
      <c r="S1728" s="4">
        <v>-1.1818324696949555E-3</v>
      </c>
      <c r="Y1728" s="4">
        <v>5.20706062259578E-3</v>
      </c>
      <c r="AE1728" s="4">
        <v>4.5506114628908762E-3</v>
      </c>
      <c r="AK1728" s="4">
        <v>5.2538330999005178E-4</v>
      </c>
      <c r="AQ1728" s="4">
        <v>4.0252281529008244E-3</v>
      </c>
    </row>
    <row r="1729" spans="13:43" x14ac:dyDescent="0.3">
      <c r="M1729" s="4">
        <v>2.1033968224852401E-3</v>
      </c>
      <c r="S1729" s="4">
        <v>-3.2798547672806249E-3</v>
      </c>
      <c r="Y1729" s="4">
        <v>1.9548808834772089E-3</v>
      </c>
      <c r="AE1729" s="4">
        <v>-1.1764579447953848E-3</v>
      </c>
      <c r="AK1729" s="4">
        <v>1.4851593900803116E-4</v>
      </c>
      <c r="AQ1729" s="4">
        <v>-1.324973883803416E-3</v>
      </c>
    </row>
    <row r="1730" spans="13:43" x14ac:dyDescent="0.3">
      <c r="M1730" s="4">
        <v>-3.2348309279072937E-4</v>
      </c>
      <c r="S1730" s="4">
        <v>2.6180840377846674E-3</v>
      </c>
      <c r="Y1730" s="4">
        <v>-4.7505971855906111E-4</v>
      </c>
      <c r="AE1730" s="4">
        <v>2.2946009449939381E-3</v>
      </c>
      <c r="AK1730" s="4">
        <v>1.5157662576833174E-4</v>
      </c>
      <c r="AQ1730" s="4">
        <v>2.1430243192256063E-3</v>
      </c>
    </row>
    <row r="1731" spans="13:43" x14ac:dyDescent="0.3">
      <c r="M1731" s="4">
        <v>5.3911980357520617E-3</v>
      </c>
      <c r="S1731" s="4">
        <v>6.9888521494783709E-5</v>
      </c>
      <c r="Y1731" s="4">
        <v>6.0920544421034159E-3</v>
      </c>
      <c r="AE1731" s="4">
        <v>5.4610865572468454E-3</v>
      </c>
      <c r="AK1731" s="4">
        <v>-7.0085640635135418E-4</v>
      </c>
      <c r="AQ1731" s="4">
        <v>6.1619429635981996E-3</v>
      </c>
    </row>
    <row r="1732" spans="13:43" x14ac:dyDescent="0.3">
      <c r="M1732" s="4">
        <v>-4.1801722419418565E-3</v>
      </c>
      <c r="S1732" s="4">
        <v>3.2699376389647202E-3</v>
      </c>
      <c r="Y1732" s="4">
        <v>-3.8515867061191733E-3</v>
      </c>
      <c r="AE1732" s="4">
        <v>-9.1023460297713632E-4</v>
      </c>
      <c r="AK1732" s="4">
        <v>-3.2858553582268326E-4</v>
      </c>
      <c r="AQ1732" s="4">
        <v>-5.8164906715445306E-4</v>
      </c>
    </row>
    <row r="1733" spans="13:43" x14ac:dyDescent="0.3">
      <c r="M1733" s="4">
        <v>4.6857441722389275E-3</v>
      </c>
      <c r="S1733" s="4">
        <v>3.2646301879923033E-4</v>
      </c>
      <c r="Y1733" s="4">
        <v>4.3936900186552471E-3</v>
      </c>
      <c r="AE1733" s="4">
        <v>5.0122071910381578E-3</v>
      </c>
      <c r="AK1733" s="4">
        <v>2.9205415358368042E-4</v>
      </c>
      <c r="AQ1733" s="4">
        <v>4.7201530374544774E-3</v>
      </c>
    </row>
    <row r="1734" spans="13:43" x14ac:dyDescent="0.3">
      <c r="M1734" s="4">
        <v>1.6968902238454525E-3</v>
      </c>
      <c r="S1734" s="4">
        <v>1.0965006990710613E-3</v>
      </c>
      <c r="Y1734" s="4">
        <v>1.2655568552297225E-3</v>
      </c>
      <c r="AE1734" s="4">
        <v>2.7933909229165138E-3</v>
      </c>
      <c r="AK1734" s="4">
        <v>4.3133336861573006E-4</v>
      </c>
      <c r="AQ1734" s="4">
        <v>2.362057554300784E-3</v>
      </c>
    </row>
    <row r="1735" spans="13:43" x14ac:dyDescent="0.3">
      <c r="M1735" s="4">
        <v>2.2518594838492098E-4</v>
      </c>
      <c r="S1735" s="4">
        <v>-1.3051155518535777E-3</v>
      </c>
      <c r="Y1735" s="4">
        <v>5.7525919820797407E-4</v>
      </c>
      <c r="AE1735" s="4">
        <v>-1.0799296034686569E-3</v>
      </c>
      <c r="AK1735" s="4">
        <v>-3.5007324982305309E-4</v>
      </c>
      <c r="AQ1735" s="4">
        <v>-7.2985635364560366E-4</v>
      </c>
    </row>
    <row r="1736" spans="13:43" x14ac:dyDescent="0.3">
      <c r="M1736" s="4">
        <v>-3.6404925566588843E-3</v>
      </c>
      <c r="S1736" s="4">
        <v>4.4118650626976015E-4</v>
      </c>
      <c r="Y1736" s="4">
        <v>-4.4146248008242166E-3</v>
      </c>
      <c r="AE1736" s="4">
        <v>-3.1993060503891241E-3</v>
      </c>
      <c r="AK1736" s="4">
        <v>7.7413224416533234E-4</v>
      </c>
      <c r="AQ1736" s="4">
        <v>-3.9734382945544565E-3</v>
      </c>
    </row>
    <row r="1737" spans="13:43" x14ac:dyDescent="0.3">
      <c r="M1737" s="4">
        <v>8.5681344026799812E-3</v>
      </c>
      <c r="S1737" s="4">
        <v>2.276625704366847E-3</v>
      </c>
      <c r="Y1737" s="4">
        <v>8.2672224239495919E-3</v>
      </c>
      <c r="AE1737" s="4">
        <v>1.0844760107046828E-2</v>
      </c>
      <c r="AK1737" s="4">
        <v>-3.0091197873038933E-4</v>
      </c>
      <c r="AQ1737" s="4">
        <v>1.0543848128316439E-2</v>
      </c>
    </row>
    <row r="1738" spans="13:43" x14ac:dyDescent="0.3">
      <c r="M1738" s="4">
        <v>1.6031104226226483E-3</v>
      </c>
      <c r="S1738" s="4">
        <v>-3.0646428066017674E-4</v>
      </c>
      <c r="Y1738" s="4">
        <v>4.2337348011764128E-4</v>
      </c>
      <c r="AE1738" s="4">
        <v>1.2966461419624715E-3</v>
      </c>
      <c r="AK1738" s="4">
        <v>-1.179736942505007E-3</v>
      </c>
      <c r="AQ1738" s="4">
        <v>1.1690919945746454E-4</v>
      </c>
    </row>
    <row r="1739" spans="13:43" x14ac:dyDescent="0.3">
      <c r="M1739" s="4">
        <v>1.3095008325200368E-2</v>
      </c>
      <c r="S1739" s="4">
        <v>3.3941392221402619E-3</v>
      </c>
      <c r="Y1739" s="4">
        <v>1.3699528913833067E-2</v>
      </c>
      <c r="AE1739" s="4">
        <v>1.648914754734063E-2</v>
      </c>
      <c r="AK1739" s="4">
        <v>6.0452058863269976E-4</v>
      </c>
      <c r="AQ1739" s="4">
        <v>1.7093668135973329E-2</v>
      </c>
    </row>
    <row r="1740" spans="13:43" x14ac:dyDescent="0.3">
      <c r="M1740" s="4">
        <v>1.1002518523451372E-3</v>
      </c>
      <c r="S1740" s="4">
        <v>3.4496869367695105E-3</v>
      </c>
      <c r="Y1740" s="4">
        <v>1.4116093776384668E-3</v>
      </c>
      <c r="AE1740" s="4">
        <v>4.5499387891146477E-3</v>
      </c>
      <c r="AK1740" s="4">
        <v>3.1135752529332962E-4</v>
      </c>
      <c r="AQ1740" s="4">
        <v>4.8612963144079773E-3</v>
      </c>
    </row>
    <row r="1741" spans="13:43" x14ac:dyDescent="0.3">
      <c r="M1741" s="4">
        <v>-2.0477873856127368E-3</v>
      </c>
      <c r="S1741" s="4">
        <v>4.9346002248550781E-3</v>
      </c>
      <c r="Y1741" s="4">
        <v>-6.7960458230344471E-4</v>
      </c>
      <c r="AE1741" s="4">
        <v>2.8868128392423409E-3</v>
      </c>
      <c r="AK1741" s="4">
        <v>1.3681828033092923E-3</v>
      </c>
      <c r="AQ1741" s="4">
        <v>4.2549956425516327E-3</v>
      </c>
    </row>
    <row r="1742" spans="13:43" x14ac:dyDescent="0.3">
      <c r="M1742" s="4">
        <v>4.3291056864618559E-3</v>
      </c>
      <c r="S1742" s="4">
        <v>1.0890114155119781E-3</v>
      </c>
      <c r="Y1742" s="4">
        <v>4.1332980306649329E-3</v>
      </c>
      <c r="AE1742" s="4">
        <v>5.418117101973834E-3</v>
      </c>
      <c r="AK1742" s="4">
        <v>-1.9580765579692294E-4</v>
      </c>
      <c r="AQ1742" s="4">
        <v>5.222309446176911E-3</v>
      </c>
    </row>
    <row r="1743" spans="13:43" x14ac:dyDescent="0.3">
      <c r="M1743" s="4">
        <v>5.0698994465925469E-5</v>
      </c>
      <c r="S1743" s="4">
        <v>-5.0498821322403093E-4</v>
      </c>
      <c r="Y1743" s="4">
        <v>-6.9945632339401707E-4</v>
      </c>
      <c r="AE1743" s="4">
        <v>-4.5428921875810546E-4</v>
      </c>
      <c r="AK1743" s="4">
        <v>-7.5015531785994254E-4</v>
      </c>
      <c r="AQ1743" s="4">
        <v>-1.204444536618048E-3</v>
      </c>
    </row>
    <row r="1744" spans="13:43" x14ac:dyDescent="0.3">
      <c r="M1744" s="4">
        <v>-8.6195444966326827E-4</v>
      </c>
      <c r="S1744" s="4">
        <v>-3.8835071651930394E-4</v>
      </c>
      <c r="Y1744" s="4">
        <v>-9.8422047679505228E-4</v>
      </c>
      <c r="AE1744" s="4">
        <v>-1.2503051661825722E-3</v>
      </c>
      <c r="AK1744" s="4">
        <v>-1.2226602713178401E-4</v>
      </c>
      <c r="AQ1744" s="4">
        <v>-1.3725711933143562E-3</v>
      </c>
    </row>
    <row r="1745" spans="13:43" x14ac:dyDescent="0.3">
      <c r="M1745" s="4">
        <v>-6.4151157424411171E-3</v>
      </c>
      <c r="S1745" s="4">
        <v>-2.7320391591130625E-3</v>
      </c>
      <c r="Y1745" s="4">
        <v>-5.3138318679960741E-3</v>
      </c>
      <c r="AE1745" s="4">
        <v>-9.1471549015541796E-3</v>
      </c>
      <c r="AK1745" s="4">
        <v>1.1012838744450435E-3</v>
      </c>
      <c r="AQ1745" s="4">
        <v>-8.0458710271091357E-3</v>
      </c>
    </row>
    <row r="1746" spans="13:43" x14ac:dyDescent="0.3">
      <c r="M1746" s="4">
        <v>-2.3491947062630834E-3</v>
      </c>
      <c r="S1746" s="4">
        <v>-1.2625857767123959E-4</v>
      </c>
      <c r="Y1746" s="4">
        <v>-2.2611008643679286E-3</v>
      </c>
      <c r="AE1746" s="4">
        <v>-2.475453283934323E-3</v>
      </c>
      <c r="AK1746" s="4">
        <v>8.8093841895154921E-5</v>
      </c>
      <c r="AQ1746" s="4">
        <v>-2.3873594420391682E-3</v>
      </c>
    </row>
    <row r="1747" spans="13:43" x14ac:dyDescent="0.3">
      <c r="M1747" s="4">
        <v>-5.2674838414249496E-3</v>
      </c>
      <c r="S1747" s="4">
        <v>-1.6201316753675283E-3</v>
      </c>
      <c r="Y1747" s="4">
        <v>-3.8026342905611897E-3</v>
      </c>
      <c r="AE1747" s="4">
        <v>-6.8876155167924783E-3</v>
      </c>
      <c r="AK1747" s="4">
        <v>1.4648495508637596E-3</v>
      </c>
      <c r="AQ1747" s="4">
        <v>-5.4227659659287185E-3</v>
      </c>
    </row>
    <row r="1748" spans="13:43" x14ac:dyDescent="0.3">
      <c r="M1748" s="4">
        <v>7.7867415112311596E-3</v>
      </c>
      <c r="S1748" s="4">
        <v>2.7139361936384067E-3</v>
      </c>
      <c r="Y1748" s="4">
        <v>6.1700096764091845E-3</v>
      </c>
      <c r="AE1748" s="4">
        <v>1.0500677704869567E-2</v>
      </c>
      <c r="AK1748" s="4">
        <v>-1.6167318348219752E-3</v>
      </c>
      <c r="AQ1748" s="4">
        <v>8.883945870047592E-3</v>
      </c>
    </row>
    <row r="1749" spans="13:43" x14ac:dyDescent="0.3">
      <c r="M1749" s="4">
        <v>-1.236299814414402E-3</v>
      </c>
      <c r="S1749" s="4">
        <v>6.4569364360341905E-3</v>
      </c>
      <c r="Y1749" s="4">
        <v>-8.0370604501238743E-5</v>
      </c>
      <c r="AE1749" s="4">
        <v>5.2206366216197885E-3</v>
      </c>
      <c r="AK1749" s="4">
        <v>1.1559292099131632E-3</v>
      </c>
      <c r="AQ1749" s="4">
        <v>6.3765658315329517E-3</v>
      </c>
    </row>
    <row r="1750" spans="13:43" x14ac:dyDescent="0.3">
      <c r="M1750" s="4">
        <v>2.8348256747839614E-3</v>
      </c>
      <c r="S1750" s="4">
        <v>2.2698502133471658E-3</v>
      </c>
      <c r="Y1750" s="4">
        <v>3.2750609048223861E-3</v>
      </c>
      <c r="AE1750" s="4">
        <v>5.1046758881311272E-3</v>
      </c>
      <c r="AK1750" s="4">
        <v>4.402352300384247E-4</v>
      </c>
      <c r="AQ1750" s="4">
        <v>5.5449111181695519E-3</v>
      </c>
    </row>
    <row r="1751" spans="13:43" x14ac:dyDescent="0.3">
      <c r="M1751" s="4">
        <v>2.8389330281814746E-3</v>
      </c>
      <c r="S1751" s="4">
        <v>-2.2694745662948969E-3</v>
      </c>
      <c r="Y1751" s="4">
        <v>2.1513054963243966E-3</v>
      </c>
      <c r="AE1751" s="4">
        <v>5.6945846188657771E-4</v>
      </c>
      <c r="AK1751" s="4">
        <v>-6.8762753185707803E-4</v>
      </c>
      <c r="AQ1751" s="4">
        <v>-1.1816906997050031E-4</v>
      </c>
    </row>
    <row r="1752" spans="13:43" x14ac:dyDescent="0.3">
      <c r="M1752" s="4">
        <v>3.1124400580329545E-3</v>
      </c>
      <c r="S1752" s="4">
        <v>6.7751372420719568E-3</v>
      </c>
      <c r="Y1752" s="4">
        <v>2.7258765825014138E-3</v>
      </c>
      <c r="AE1752" s="4">
        <v>9.8875773001049112E-3</v>
      </c>
      <c r="AK1752" s="4">
        <v>-3.8656347553154072E-4</v>
      </c>
      <c r="AQ1752" s="4">
        <v>9.5010138245733705E-3</v>
      </c>
    </row>
    <row r="1753" spans="13:43" x14ac:dyDescent="0.3">
      <c r="M1753" s="4">
        <v>1.2752302830801466E-3</v>
      </c>
      <c r="S1753" s="4">
        <v>1.1759303052361277E-2</v>
      </c>
      <c r="Y1753" s="4">
        <v>2.4114546650568884E-3</v>
      </c>
      <c r="AE1753" s="4">
        <v>1.3034533335441424E-2</v>
      </c>
      <c r="AK1753" s="4">
        <v>1.1362243819767418E-3</v>
      </c>
      <c r="AQ1753" s="4">
        <v>1.4170757717418166E-2</v>
      </c>
    </row>
    <row r="1754" spans="13:43" x14ac:dyDescent="0.3">
      <c r="M1754" s="4">
        <v>8.2115033372879911E-3</v>
      </c>
      <c r="S1754" s="4">
        <v>8.8027030309738782E-3</v>
      </c>
      <c r="Y1754" s="4">
        <v>8.5451331102828956E-3</v>
      </c>
      <c r="AE1754" s="4">
        <v>1.7014206368261869E-2</v>
      </c>
      <c r="AK1754" s="4">
        <v>3.3362977299490441E-4</v>
      </c>
      <c r="AQ1754" s="4">
        <v>1.7347836141256776E-2</v>
      </c>
    </row>
    <row r="1755" spans="13:43" x14ac:dyDescent="0.3">
      <c r="M1755" s="4">
        <v>-4.5904751364013504E-3</v>
      </c>
      <c r="S1755" s="4">
        <v>-2.6365387993643056E-3</v>
      </c>
      <c r="Y1755" s="4">
        <v>-3.730440393688245E-3</v>
      </c>
      <c r="AE1755" s="4">
        <v>-7.2270139357656559E-3</v>
      </c>
      <c r="AK1755" s="4">
        <v>8.6003474271310529E-4</v>
      </c>
      <c r="AQ1755" s="4">
        <v>-6.3669791930525505E-3</v>
      </c>
    </row>
    <row r="1756" spans="13:43" x14ac:dyDescent="0.3">
      <c r="M1756" s="4">
        <v>-4.7888218035673138E-3</v>
      </c>
      <c r="S1756" s="4">
        <v>-1.5348587355769518E-3</v>
      </c>
      <c r="Y1756" s="4">
        <v>-5.1077904716121114E-3</v>
      </c>
      <c r="AE1756" s="4">
        <v>-6.3236805391442656E-3</v>
      </c>
      <c r="AK1756" s="4">
        <v>-3.1896866804479763E-4</v>
      </c>
      <c r="AQ1756" s="4">
        <v>-6.6426492071890633E-3</v>
      </c>
    </row>
    <row r="1757" spans="13:43" x14ac:dyDescent="0.3">
      <c r="M1757" s="4">
        <v>1.2650092193727154E-3</v>
      </c>
      <c r="S1757" s="4">
        <v>-1.5574425775521823E-3</v>
      </c>
      <c r="Y1757" s="4">
        <v>2.2210843245459751E-3</v>
      </c>
      <c r="AE1757" s="4">
        <v>-2.9243335817946692E-4</v>
      </c>
      <c r="AK1757" s="4">
        <v>-9.5607510517325967E-4</v>
      </c>
      <c r="AQ1757" s="4">
        <v>6.6364174699379275E-4</v>
      </c>
    </row>
    <row r="1758" spans="13:43" x14ac:dyDescent="0.3">
      <c r="M1758" s="4">
        <v>-7.3760633442531663E-3</v>
      </c>
      <c r="S1758" s="4">
        <v>-2.4916311923777953E-3</v>
      </c>
      <c r="Y1758" s="4">
        <v>-7.113804314625027E-3</v>
      </c>
      <c r="AE1758" s="4">
        <v>-9.8676945366309617E-3</v>
      </c>
      <c r="AK1758" s="4">
        <v>-2.6225902962813928E-4</v>
      </c>
      <c r="AQ1758" s="4">
        <v>-9.6054355070028224E-3</v>
      </c>
    </row>
    <row r="1759" spans="13:43" x14ac:dyDescent="0.3">
      <c r="M1759" s="4">
        <v>1.7123712480033217E-3</v>
      </c>
      <c r="S1759" s="4">
        <v>-5.9256838912034888E-3</v>
      </c>
      <c r="Y1759" s="4">
        <v>1.1408687982860377E-3</v>
      </c>
      <c r="AE1759" s="4">
        <v>-4.213312643200167E-3</v>
      </c>
      <c r="AK1759" s="4">
        <v>5.7150244971728402E-4</v>
      </c>
      <c r="AQ1759" s="4">
        <v>-4.7848150929174511E-3</v>
      </c>
    </row>
    <row r="1760" spans="13:43" x14ac:dyDescent="0.3">
      <c r="M1760" s="4">
        <v>2.015375673798368E-3</v>
      </c>
      <c r="S1760" s="4">
        <v>1.1408947889149168E-3</v>
      </c>
      <c r="Y1760" s="4">
        <v>2.0794767627703688E-3</v>
      </c>
      <c r="AE1760" s="4">
        <v>3.1562704627132849E-3</v>
      </c>
      <c r="AK1760" s="4">
        <v>-6.4101088972000776E-5</v>
      </c>
      <c r="AQ1760" s="4">
        <v>3.2203715516852856E-3</v>
      </c>
    </row>
    <row r="1761" spans="13:43" x14ac:dyDescent="0.3">
      <c r="M1761" s="4">
        <v>9.0623171009402009E-3</v>
      </c>
      <c r="S1761" s="4">
        <v>-5.8764058276763488E-3</v>
      </c>
      <c r="Y1761" s="4">
        <v>8.8886253543748947E-3</v>
      </c>
      <c r="AE1761" s="4">
        <v>3.1859112732638521E-3</v>
      </c>
      <c r="AK1761" s="4">
        <v>1.7369174656530623E-4</v>
      </c>
      <c r="AQ1761" s="4">
        <v>3.0122195266985459E-3</v>
      </c>
    </row>
    <row r="1762" spans="13:43" x14ac:dyDescent="0.3">
      <c r="M1762" s="4">
        <v>1.6868564888984055E-3</v>
      </c>
      <c r="S1762" s="4">
        <v>5.3229332576090499E-4</v>
      </c>
      <c r="Y1762" s="4">
        <v>1.8512838485834416E-3</v>
      </c>
      <c r="AE1762" s="4">
        <v>2.2191498146593106E-3</v>
      </c>
      <c r="AK1762" s="4">
        <v>-1.6442735968503607E-4</v>
      </c>
      <c r="AQ1762" s="4">
        <v>2.3835771743443467E-3</v>
      </c>
    </row>
    <row r="1763" spans="13:43" x14ac:dyDescent="0.3">
      <c r="M1763" s="4">
        <v>-1.3424022057062258E-3</v>
      </c>
      <c r="S1763" s="4">
        <v>-2.5445628519096489E-3</v>
      </c>
      <c r="Y1763" s="4">
        <v>-1.3826679475487536E-3</v>
      </c>
      <c r="AE1763" s="4">
        <v>-3.8869650576158748E-3</v>
      </c>
      <c r="AK1763" s="4">
        <v>4.0265741842527777E-5</v>
      </c>
      <c r="AQ1763" s="4">
        <v>-3.9272307994584026E-3</v>
      </c>
    </row>
    <row r="1764" spans="13:43" x14ac:dyDescent="0.3">
      <c r="M1764" s="4">
        <v>-3.3778739791864992E-3</v>
      </c>
      <c r="S1764" s="4">
        <v>1.1337693512278053E-3</v>
      </c>
      <c r="Y1764" s="4">
        <v>-3.6429916424609299E-3</v>
      </c>
      <c r="AE1764" s="4">
        <v>-2.244104627958694E-3</v>
      </c>
      <c r="AK1764" s="4">
        <v>2.6511766327443065E-4</v>
      </c>
      <c r="AQ1764" s="4">
        <v>-2.5092222912331246E-3</v>
      </c>
    </row>
    <row r="1765" spans="13:43" x14ac:dyDescent="0.3">
      <c r="M1765" s="4">
        <v>1.7784725184993595E-3</v>
      </c>
      <c r="S1765" s="4">
        <v>-2.2493702211790478E-3</v>
      </c>
      <c r="Y1765" s="4">
        <v>1.7847830728876992E-3</v>
      </c>
      <c r="AE1765" s="4">
        <v>-4.7089770267968838E-4</v>
      </c>
      <c r="AK1765" s="4">
        <v>-6.3105543883397452E-6</v>
      </c>
      <c r="AQ1765" s="4">
        <v>-4.6458714829134863E-4</v>
      </c>
    </row>
    <row r="1766" spans="13:43" x14ac:dyDescent="0.3">
      <c r="M1766" s="4">
        <v>1.299095643674051E-2</v>
      </c>
      <c r="S1766" s="4">
        <v>-1.8415219166074137E-3</v>
      </c>
      <c r="Y1766" s="4">
        <v>1.3564364883975166E-2</v>
      </c>
      <c r="AE1766" s="4">
        <v>1.1149434520133096E-2</v>
      </c>
      <c r="AK1766" s="4">
        <v>-5.734084472346565E-4</v>
      </c>
      <c r="AQ1766" s="4">
        <v>1.1722842967367753E-2</v>
      </c>
    </row>
    <row r="1767" spans="13:43" x14ac:dyDescent="0.3">
      <c r="M1767" s="4">
        <v>3.8339276612070136E-4</v>
      </c>
      <c r="S1767" s="4">
        <v>-4.3045992373941348E-3</v>
      </c>
      <c r="Y1767" s="4">
        <v>9.0485023805222595E-4</v>
      </c>
      <c r="AE1767" s="4">
        <v>-3.9212064712734335E-3</v>
      </c>
      <c r="AK1767" s="4">
        <v>-5.2145747193152459E-4</v>
      </c>
      <c r="AQ1767" s="4">
        <v>-3.3997489993419089E-3</v>
      </c>
    </row>
    <row r="1768" spans="13:43" x14ac:dyDescent="0.3">
      <c r="M1768" s="4">
        <v>5.4807933510525749E-4</v>
      </c>
      <c r="S1768" s="4">
        <v>3.3753901317448536E-3</v>
      </c>
      <c r="Y1768" s="4">
        <v>-2.0890682144805023E-4</v>
      </c>
      <c r="AE1768" s="4">
        <v>3.9234694668501113E-3</v>
      </c>
      <c r="AK1768" s="4">
        <v>7.5698615655330772E-4</v>
      </c>
      <c r="AQ1768" s="4">
        <v>3.1664833102968033E-3</v>
      </c>
    </row>
    <row r="1769" spans="13:43" x14ac:dyDescent="0.3">
      <c r="M1769" s="4">
        <v>2.6969154888632548E-3</v>
      </c>
      <c r="S1769" s="4">
        <v>7.4097807157642529E-3</v>
      </c>
      <c r="Y1769" s="4">
        <v>1.908194233494145E-3</v>
      </c>
      <c r="AE1769" s="4">
        <v>1.0106696204627508E-2</v>
      </c>
      <c r="AK1769" s="4">
        <v>7.8872125536910958E-4</v>
      </c>
      <c r="AQ1769" s="4">
        <v>9.317974949258399E-3</v>
      </c>
    </row>
    <row r="1770" spans="13:43" x14ac:dyDescent="0.3">
      <c r="M1770" s="4">
        <v>-4.2374078737944763E-3</v>
      </c>
      <c r="S1770" s="4">
        <v>8.0352248950304236E-4</v>
      </c>
      <c r="Y1770" s="4">
        <v>-3.6218344227944444E-3</v>
      </c>
      <c r="AE1770" s="4">
        <v>-3.4338853842914335E-3</v>
      </c>
      <c r="AK1770" s="4">
        <v>-6.1557345100003149E-4</v>
      </c>
      <c r="AQ1770" s="4">
        <v>-2.8183119332914021E-3</v>
      </c>
    </row>
    <row r="1771" spans="13:43" x14ac:dyDescent="0.3">
      <c r="M1771" s="4">
        <v>-4.3281663328853222E-3</v>
      </c>
      <c r="S1771" s="4">
        <v>-2.0026223025559359E-3</v>
      </c>
      <c r="Y1771" s="4">
        <v>-2.8795875114050644E-3</v>
      </c>
      <c r="AE1771" s="4">
        <v>-6.3307886354412573E-3</v>
      </c>
      <c r="AK1771" s="4">
        <v>-1.4485788214802574E-3</v>
      </c>
      <c r="AQ1771" s="4">
        <v>-4.8822098139610004E-3</v>
      </c>
    </row>
    <row r="1772" spans="13:43" x14ac:dyDescent="0.3">
      <c r="M1772" s="4">
        <v>-2.7889797162949375E-3</v>
      </c>
      <c r="S1772" s="4">
        <v>4.4682498546495461E-3</v>
      </c>
      <c r="Y1772" s="4">
        <v>-2.7755913329473515E-3</v>
      </c>
      <c r="AE1772" s="4">
        <v>1.6792701383546091E-3</v>
      </c>
      <c r="AK1772" s="4">
        <v>-1.3388383347585908E-5</v>
      </c>
      <c r="AQ1772" s="4">
        <v>1.692658521702195E-3</v>
      </c>
    </row>
    <row r="1773" spans="13:43" x14ac:dyDescent="0.3">
      <c r="M1773" s="4">
        <v>2.5417581520271776E-4</v>
      </c>
      <c r="S1773" s="4">
        <v>-2.4937991866856731E-3</v>
      </c>
      <c r="Y1773" s="4">
        <v>7.5038835401516858E-4</v>
      </c>
      <c r="AE1773" s="4">
        <v>-2.2396233714829551E-3</v>
      </c>
      <c r="AK1773" s="4">
        <v>-4.9621253881245082E-4</v>
      </c>
      <c r="AQ1773" s="4">
        <v>-1.7434108326705045E-3</v>
      </c>
    </row>
    <row r="1774" spans="13:43" x14ac:dyDescent="0.3">
      <c r="M1774" s="4">
        <v>6.4909330486849215E-3</v>
      </c>
      <c r="S1774" s="4">
        <v>3.5999443555448235E-3</v>
      </c>
      <c r="Y1774" s="4">
        <v>7.0580612583862612E-3</v>
      </c>
      <c r="AE1774" s="4">
        <v>1.0090877404229745E-2</v>
      </c>
      <c r="AK1774" s="4">
        <v>-5.671282097013397E-4</v>
      </c>
      <c r="AQ1774" s="4">
        <v>1.0658005613931085E-2</v>
      </c>
    </row>
    <row r="1775" spans="13:43" x14ac:dyDescent="0.3">
      <c r="M1775" s="4">
        <v>-3.9445833663845943E-3</v>
      </c>
      <c r="S1775" s="4">
        <v>-4.9327084620657026E-3</v>
      </c>
      <c r="Y1775" s="4">
        <v>-4.8414381988664788E-3</v>
      </c>
      <c r="AE1775" s="4">
        <v>-8.8772918284502969E-3</v>
      </c>
      <c r="AK1775" s="4">
        <v>8.9685483248188452E-4</v>
      </c>
      <c r="AQ1775" s="4">
        <v>-9.7741466609321814E-3</v>
      </c>
    </row>
    <row r="1776" spans="13:43" x14ac:dyDescent="0.3">
      <c r="M1776" s="4">
        <v>1.3601580521265011E-2</v>
      </c>
      <c r="S1776" s="4">
        <v>7.2090739546540501E-4</v>
      </c>
      <c r="Y1776" s="4">
        <v>1.2427272148193926E-2</v>
      </c>
      <c r="AE1776" s="4">
        <v>1.4322487916730416E-2</v>
      </c>
      <c r="AK1776" s="4">
        <v>1.1743083730710842E-3</v>
      </c>
      <c r="AQ1776" s="4">
        <v>1.3148179543659332E-2</v>
      </c>
    </row>
    <row r="1777" spans="13:43" x14ac:dyDescent="0.3">
      <c r="M1777" s="4">
        <v>-1.2032356309066168E-2</v>
      </c>
      <c r="S1777" s="4">
        <v>-2.3004884944106616E-4</v>
      </c>
      <c r="Y1777" s="4">
        <v>-9.3853840757623808E-3</v>
      </c>
      <c r="AE1777" s="4">
        <v>-1.1802307459625102E-2</v>
      </c>
      <c r="AK1777" s="4">
        <v>2.6469722333037869E-3</v>
      </c>
      <c r="AQ1777" s="4">
        <v>-9.1553352263213147E-3</v>
      </c>
    </row>
    <row r="1778" spans="13:43" x14ac:dyDescent="0.3">
      <c r="M1778" s="4">
        <v>-5.2909108397938796E-3</v>
      </c>
      <c r="S1778" s="4">
        <v>3.2524571842549796E-4</v>
      </c>
      <c r="Y1778" s="4">
        <v>-5.1863236529594309E-3</v>
      </c>
      <c r="AE1778" s="4">
        <v>-5.6161565582193776E-3</v>
      </c>
      <c r="AK1778" s="4">
        <v>1.0458718683444869E-4</v>
      </c>
      <c r="AQ1778" s="4">
        <v>-5.5115693713849289E-3</v>
      </c>
    </row>
    <row r="1779" spans="13:43" x14ac:dyDescent="0.3">
      <c r="M1779" s="4">
        <v>-2.0274038671947679E-3</v>
      </c>
      <c r="S1779" s="4">
        <v>-1.9913609299182199E-3</v>
      </c>
      <c r="Y1779" s="4">
        <v>-3.3909607615581761E-3</v>
      </c>
      <c r="AE1779" s="4">
        <v>-3.6042937276548059E-5</v>
      </c>
      <c r="AK1779" s="4">
        <v>-1.3635568943634081E-3</v>
      </c>
      <c r="AQ1779" s="4">
        <v>-1.3995998316399562E-3</v>
      </c>
    </row>
    <row r="1780" spans="13:43" x14ac:dyDescent="0.3">
      <c r="M1780" s="4">
        <v>-2.1239253382671103E-2</v>
      </c>
      <c r="S1780" s="4">
        <v>-1.0896020569049064E-4</v>
      </c>
      <c r="Y1780" s="4">
        <v>-1.7323404315641042E-2</v>
      </c>
      <c r="AE1780" s="4">
        <v>-2.1130293176980612E-2</v>
      </c>
      <c r="AK1780" s="4">
        <v>3.9158490670300611E-3</v>
      </c>
      <c r="AQ1780" s="4">
        <v>-1.7214444109950551E-2</v>
      </c>
    </row>
    <row r="1781" spans="13:43" x14ac:dyDescent="0.3">
      <c r="M1781" s="4">
        <v>-6.0742283033630821E-4</v>
      </c>
      <c r="S1781" s="4">
        <v>1.4089552472116955E-4</v>
      </c>
      <c r="Y1781" s="4">
        <v>-2.1339537292134579E-3</v>
      </c>
      <c r="AE1781" s="4">
        <v>-7.4831835505747776E-4</v>
      </c>
      <c r="AK1781" s="4">
        <v>-1.5265308988771497E-3</v>
      </c>
      <c r="AQ1781" s="4">
        <v>-2.2748492539346275E-3</v>
      </c>
    </row>
    <row r="1782" spans="13:43" x14ac:dyDescent="0.3">
      <c r="M1782" s="4">
        <v>-7.4273537546101082E-4</v>
      </c>
      <c r="S1782" s="4">
        <v>1.588730105691466E-4</v>
      </c>
      <c r="Y1782" s="4">
        <v>-2.9131952681091776E-3</v>
      </c>
      <c r="AE1782" s="4">
        <v>-9.0160838603015742E-4</v>
      </c>
      <c r="AK1782" s="4">
        <v>-2.1704598926481668E-3</v>
      </c>
      <c r="AQ1782" s="4">
        <v>-3.0720682786783242E-3</v>
      </c>
    </row>
    <row r="1783" spans="13:43" x14ac:dyDescent="0.3">
      <c r="M1783" s="4">
        <v>2.671979035059377E-3</v>
      </c>
      <c r="S1783" s="4">
        <v>-1.5828234421210487E-3</v>
      </c>
      <c r="Y1783" s="4">
        <v>2.9878099118369732E-3</v>
      </c>
      <c r="AE1783" s="4">
        <v>4.2548024771804256E-3</v>
      </c>
      <c r="AK1783" s="4">
        <v>3.1583087677759629E-4</v>
      </c>
      <c r="AQ1783" s="4">
        <v>4.5706333539580219E-3</v>
      </c>
    </row>
    <row r="1784" spans="13:43" x14ac:dyDescent="0.3">
      <c r="M1784" s="4">
        <v>-2.7092062996042564E-4</v>
      </c>
      <c r="S1784" s="4">
        <v>-1.7797164119429739E-4</v>
      </c>
      <c r="Y1784" s="4">
        <v>3.2238203877218334E-4</v>
      </c>
      <c r="AE1784" s="4">
        <v>-9.2948988766128251E-5</v>
      </c>
      <c r="AK1784" s="4">
        <v>5.9330266873260898E-4</v>
      </c>
      <c r="AQ1784" s="4">
        <v>5.0035367996648073E-4</v>
      </c>
    </row>
    <row r="1785" spans="13:43" x14ac:dyDescent="0.3">
      <c r="M1785" s="4">
        <v>6.6538209765162355E-3</v>
      </c>
      <c r="S1785" s="4">
        <v>-1.0339875891262999E-3</v>
      </c>
      <c r="Y1785" s="4">
        <v>4.291737889952664E-3</v>
      </c>
      <c r="AE1785" s="4">
        <v>7.6878085656425354E-3</v>
      </c>
      <c r="AK1785" s="4">
        <v>-2.3620830865635715E-3</v>
      </c>
      <c r="AQ1785" s="4">
        <v>5.3257254790789639E-3</v>
      </c>
    </row>
    <row r="1786" spans="13:43" x14ac:dyDescent="0.3">
      <c r="M1786" s="4">
        <v>2.4302532108384373E-3</v>
      </c>
      <c r="S1786" s="4">
        <v>-1.7178462116500971E-3</v>
      </c>
      <c r="Y1786" s="4">
        <v>2.6386303349053685E-3</v>
      </c>
      <c r="AE1786" s="4">
        <v>4.1480994224885343E-3</v>
      </c>
      <c r="AK1786" s="4">
        <v>2.0837712406693125E-4</v>
      </c>
      <c r="AQ1786" s="4">
        <v>4.3564765465554656E-3</v>
      </c>
    </row>
    <row r="1787" spans="13:43" x14ac:dyDescent="0.3">
      <c r="M1787" s="4">
        <v>6.4859740043238939E-4</v>
      </c>
      <c r="S1787" s="4">
        <v>-1.3242997243942331E-3</v>
      </c>
      <c r="Y1787" s="4">
        <v>7.515785749233686E-4</v>
      </c>
      <c r="AE1787" s="4">
        <v>1.9728971248266225E-3</v>
      </c>
      <c r="AK1787" s="4">
        <v>1.0298117449097921E-4</v>
      </c>
      <c r="AQ1787" s="4">
        <v>2.0758782993176017E-3</v>
      </c>
    </row>
    <row r="1788" spans="13:43" x14ac:dyDescent="0.3">
      <c r="M1788" s="4">
        <v>8.5908277242899844E-3</v>
      </c>
      <c r="S1788" s="4">
        <v>7.9224444417177603E-3</v>
      </c>
      <c r="Y1788" s="4">
        <v>8.5201216807737068E-3</v>
      </c>
      <c r="AE1788" s="4">
        <v>6.6838328257222412E-4</v>
      </c>
      <c r="AK1788" s="4">
        <v>-7.0706043516277628E-5</v>
      </c>
      <c r="AQ1788" s="4">
        <v>5.976772390559465E-4</v>
      </c>
    </row>
    <row r="1789" spans="13:43" x14ac:dyDescent="0.3">
      <c r="M1789" s="4">
        <v>-2.0359226076650493E-3</v>
      </c>
      <c r="S1789" s="4">
        <v>-5.8177660078857253E-4</v>
      </c>
      <c r="Y1789" s="4">
        <v>-1.9624754823360496E-3</v>
      </c>
      <c r="AE1789" s="4">
        <v>-1.4541460068764767E-3</v>
      </c>
      <c r="AK1789" s="4">
        <v>7.3447125328999704E-5</v>
      </c>
      <c r="AQ1789" s="4">
        <v>-1.380698881547477E-3</v>
      </c>
    </row>
    <row r="1790" spans="13:43" x14ac:dyDescent="0.3">
      <c r="M1790" s="4">
        <v>-2.7680427370789362E-3</v>
      </c>
      <c r="S1790" s="4">
        <v>-3.7018918237686181E-4</v>
      </c>
      <c r="Y1790" s="4">
        <v>-3.369169603316723E-3</v>
      </c>
      <c r="AE1790" s="4">
        <v>-2.3978535547020743E-3</v>
      </c>
      <c r="AK1790" s="4">
        <v>-6.011268662377868E-4</v>
      </c>
      <c r="AQ1790" s="4">
        <v>-2.9989804209398611E-3</v>
      </c>
    </row>
    <row r="1791" spans="13:43" x14ac:dyDescent="0.3">
      <c r="M1791" s="4">
        <v>-4.8461399972245635E-3</v>
      </c>
      <c r="S1791" s="4">
        <v>-3.3448015556028108E-3</v>
      </c>
      <c r="Y1791" s="4">
        <v>-3.6294741897391555E-3</v>
      </c>
      <c r="AE1791" s="4">
        <v>-1.5013384416217527E-3</v>
      </c>
      <c r="AK1791" s="4">
        <v>1.216665807485408E-3</v>
      </c>
      <c r="AQ1791" s="4">
        <v>-2.846726341363447E-4</v>
      </c>
    </row>
    <row r="1792" spans="13:43" x14ac:dyDescent="0.3">
      <c r="M1792" s="4">
        <v>-1.4552047339771645E-2</v>
      </c>
      <c r="S1792" s="4">
        <v>1.2790157696257812E-3</v>
      </c>
      <c r="Y1792" s="4">
        <v>-1.4334624534227075E-2</v>
      </c>
      <c r="AE1792" s="4">
        <v>-1.5831063109397428E-2</v>
      </c>
      <c r="AK1792" s="4">
        <v>2.1742280554457039E-4</v>
      </c>
      <c r="AQ1792" s="4">
        <v>-1.5613640303852856E-2</v>
      </c>
    </row>
    <row r="1793" spans="13:43" x14ac:dyDescent="0.3">
      <c r="M1793" s="4">
        <v>7.2189861502709382E-4</v>
      </c>
      <c r="S1793" s="4">
        <v>-3.4716638218950952E-5</v>
      </c>
      <c r="Y1793" s="4">
        <v>7.2579897956841222E-4</v>
      </c>
      <c r="AE1793" s="4">
        <v>7.5661525324604477E-4</v>
      </c>
      <c r="AK1793" s="4">
        <v>3.9003645413183963E-6</v>
      </c>
      <c r="AQ1793" s="4">
        <v>7.6051561778736317E-4</v>
      </c>
    </row>
    <row r="1794" spans="13:43" x14ac:dyDescent="0.3">
      <c r="M1794" s="4">
        <v>-9.4785670663272668E-4</v>
      </c>
      <c r="S1794" s="4">
        <v>-5.4086920421262076E-3</v>
      </c>
      <c r="Y1794" s="4">
        <v>-9.5733454939276024E-4</v>
      </c>
      <c r="AE1794" s="4">
        <v>4.4608353354934809E-3</v>
      </c>
      <c r="AK1794" s="4">
        <v>-9.4778427600335571E-6</v>
      </c>
      <c r="AQ1794" s="4">
        <v>4.4513574927334473E-3</v>
      </c>
    </row>
    <row r="1795" spans="13:43" x14ac:dyDescent="0.3">
      <c r="M1795" s="4">
        <v>4.0216660669195612E-3</v>
      </c>
      <c r="S1795" s="4">
        <v>6.1862016161536122E-3</v>
      </c>
      <c r="Y1795" s="4">
        <v>3.9399541616164059E-3</v>
      </c>
      <c r="AE1795" s="4">
        <v>-2.164535549234051E-3</v>
      </c>
      <c r="AK1795" s="4">
        <v>-8.1711905303155294E-5</v>
      </c>
      <c r="AQ1795" s="4">
        <v>-2.2462474545372063E-3</v>
      </c>
    </row>
    <row r="1796" spans="13:43" x14ac:dyDescent="0.3">
      <c r="M1796" s="4">
        <v>9.2636610475057436E-3</v>
      </c>
      <c r="S1796" s="4">
        <v>5.6635971464924807E-3</v>
      </c>
      <c r="Y1796" s="4">
        <v>6.4692759987265303E-3</v>
      </c>
      <c r="AE1796" s="4">
        <v>3.6000639010132628E-3</v>
      </c>
      <c r="AK1796" s="4">
        <v>-2.7943850487792132E-3</v>
      </c>
      <c r="AQ1796" s="4">
        <v>8.056788522340496E-4</v>
      </c>
    </row>
    <row r="1797" spans="13:43" x14ac:dyDescent="0.3">
      <c r="M1797" s="4">
        <v>7.5393444790669648E-4</v>
      </c>
      <c r="S1797" s="4">
        <v>-2.2421653131268664E-3</v>
      </c>
      <c r="Y1797" s="4">
        <v>8.0728530850508479E-4</v>
      </c>
      <c r="AE1797" s="4">
        <v>2.9960997610335629E-3</v>
      </c>
      <c r="AK1797" s="4">
        <v>5.3350860598388311E-5</v>
      </c>
      <c r="AQ1797" s="4">
        <v>3.0494506216319512E-3</v>
      </c>
    </row>
    <row r="1798" spans="13:43" x14ac:dyDescent="0.3">
      <c r="M1798" s="4">
        <v>6.542093746032953E-3</v>
      </c>
      <c r="S1798" s="4">
        <v>2.9838089903251805E-3</v>
      </c>
      <c r="Y1798" s="4">
        <v>6.2286231791781194E-3</v>
      </c>
      <c r="AE1798" s="4">
        <v>9.5259027363581335E-3</v>
      </c>
      <c r="AK1798" s="4">
        <v>3.1347056685483363E-4</v>
      </c>
      <c r="AQ1798" s="4">
        <v>9.2124321695032999E-3</v>
      </c>
    </row>
    <row r="1799" spans="13:43" x14ac:dyDescent="0.3">
      <c r="M1799" s="4">
        <v>2.264847192605994E-2</v>
      </c>
      <c r="S1799" s="4">
        <v>-4.2997875591850726E-3</v>
      </c>
      <c r="Y1799" s="4">
        <v>2.1797902046245186E-2</v>
      </c>
      <c r="AE1799" s="4">
        <v>1.8348684366874868E-2</v>
      </c>
      <c r="AK1799" s="4">
        <v>8.5056987981475471E-4</v>
      </c>
      <c r="AQ1799" s="4">
        <v>1.7498114487060113E-2</v>
      </c>
    </row>
    <row r="1800" spans="13:43" x14ac:dyDescent="0.3">
      <c r="M1800" s="4">
        <v>-1.0686399996783114E-2</v>
      </c>
      <c r="S1800" s="4">
        <v>1.3204568522805511E-3</v>
      </c>
      <c r="Y1800" s="4">
        <v>-8.8231708198703365E-3</v>
      </c>
      <c r="AE1800" s="4">
        <v>-9.3659431445025643E-3</v>
      </c>
      <c r="AK1800" s="4">
        <v>-1.8632291769127788E-3</v>
      </c>
      <c r="AQ1800" s="4">
        <v>-7.5027139675897846E-3</v>
      </c>
    </row>
    <row r="1801" spans="13:43" x14ac:dyDescent="0.3">
      <c r="M1801" s="4">
        <v>-7.8045198932534202E-3</v>
      </c>
      <c r="S1801" s="4">
        <v>4.7141232479238522E-3</v>
      </c>
      <c r="Y1801" s="4">
        <v>-6.7365397956655575E-3</v>
      </c>
      <c r="AE1801" s="4">
        <v>-3.090396645329568E-3</v>
      </c>
      <c r="AK1801" s="4">
        <v>-1.0679800975878628E-3</v>
      </c>
      <c r="AQ1801" s="4">
        <v>-2.0224165477417053E-3</v>
      </c>
    </row>
    <row r="1802" spans="13:43" x14ac:dyDescent="0.3">
      <c r="M1802" s="4">
        <v>2.2657784719124332E-3</v>
      </c>
      <c r="S1802" s="4">
        <v>5.1690847950374708E-3</v>
      </c>
      <c r="Y1802" s="4">
        <v>2.4796981965822902E-3</v>
      </c>
      <c r="AE1802" s="4">
        <v>7.4348632669499039E-3</v>
      </c>
      <c r="AK1802" s="4">
        <v>-2.1391972466985702E-4</v>
      </c>
      <c r="AQ1802" s="4">
        <v>7.6487829916197609E-3</v>
      </c>
    </row>
    <row r="1803" spans="13:43" x14ac:dyDescent="0.3">
      <c r="M1803" s="4">
        <v>-3.1203293614045606E-3</v>
      </c>
      <c r="S1803" s="4">
        <v>9.5574998681885633E-5</v>
      </c>
      <c r="Y1803" s="4">
        <v>-1.894315896177251E-3</v>
      </c>
      <c r="AE1803" s="4">
        <v>-3.024754362722675E-3</v>
      </c>
      <c r="AK1803" s="4">
        <v>-1.2260134652273096E-3</v>
      </c>
      <c r="AQ1803" s="4">
        <v>-1.7987408974953654E-3</v>
      </c>
    </row>
    <row r="1804" spans="13:43" x14ac:dyDescent="0.3">
      <c r="M1804" s="4">
        <v>4.8770465846567634E-4</v>
      </c>
      <c r="S1804" s="4">
        <v>2.0017184286099136E-3</v>
      </c>
      <c r="Y1804" s="4">
        <v>2.4545280858881934E-3</v>
      </c>
      <c r="AE1804" s="4">
        <v>2.48942308707559E-3</v>
      </c>
      <c r="AK1804" s="4">
        <v>-1.966823427422517E-3</v>
      </c>
      <c r="AQ1804" s="4">
        <v>4.456246514498107E-3</v>
      </c>
    </row>
    <row r="1805" spans="13:43" x14ac:dyDescent="0.3">
      <c r="M1805" s="4">
        <v>8.4314494934056902E-3</v>
      </c>
      <c r="S1805" s="4">
        <v>3.3043370590026119E-3</v>
      </c>
      <c r="Y1805" s="4">
        <v>6.831165345208009E-3</v>
      </c>
      <c r="AE1805" s="4">
        <v>1.1735786552408301E-2</v>
      </c>
      <c r="AK1805" s="4">
        <v>1.6002841481976811E-3</v>
      </c>
      <c r="AQ1805" s="4">
        <v>1.0135502404210621E-2</v>
      </c>
    </row>
    <row r="1806" spans="13:43" x14ac:dyDescent="0.3">
      <c r="M1806" s="4">
        <v>-5.6399172635957263E-3</v>
      </c>
      <c r="S1806" s="4">
        <v>1.2336797516817053E-3</v>
      </c>
      <c r="Y1806" s="4">
        <v>-4.703865067467743E-3</v>
      </c>
      <c r="AE1806" s="4">
        <v>-4.4062375119140211E-3</v>
      </c>
      <c r="AK1806" s="4">
        <v>-9.3605219612798336E-4</v>
      </c>
      <c r="AQ1806" s="4">
        <v>-3.4701853157860377E-3</v>
      </c>
    </row>
    <row r="1807" spans="13:43" x14ac:dyDescent="0.3">
      <c r="M1807" s="4">
        <v>-5.316869092280789E-3</v>
      </c>
      <c r="S1807" s="4">
        <v>2.9949248312329362E-3</v>
      </c>
      <c r="Y1807" s="4">
        <v>-2.5052995310272559E-3</v>
      </c>
      <c r="AE1807" s="4">
        <v>-2.3219442610478529E-3</v>
      </c>
      <c r="AK1807" s="4">
        <v>-2.8115695612535331E-3</v>
      </c>
      <c r="AQ1807" s="4">
        <v>4.8962530020568024E-4</v>
      </c>
    </row>
    <row r="1808" spans="13:43" x14ac:dyDescent="0.3">
      <c r="M1808" s="4">
        <v>-6.9764190630530049E-3</v>
      </c>
      <c r="S1808" s="4">
        <v>8.9480743992060956E-3</v>
      </c>
      <c r="Y1808" s="4">
        <v>-7.1879171495530438E-3</v>
      </c>
      <c r="AE1808" s="4">
        <v>1.9716553361530907E-3</v>
      </c>
      <c r="AK1808" s="4">
        <v>2.1149808650003897E-4</v>
      </c>
      <c r="AQ1808" s="4">
        <v>1.7601572496530517E-3</v>
      </c>
    </row>
    <row r="1809" spans="13:43" x14ac:dyDescent="0.3">
      <c r="M1809" s="4">
        <v>-1.0879387433103536E-2</v>
      </c>
      <c r="S1809" s="4">
        <v>-3.4552959641479946E-4</v>
      </c>
      <c r="Y1809" s="4">
        <v>-1.0561286737968967E-2</v>
      </c>
      <c r="AE1809" s="4">
        <v>-1.1224917029518337E-2</v>
      </c>
      <c r="AK1809" s="4">
        <v>-3.1810069513456968E-4</v>
      </c>
      <c r="AQ1809" s="4">
        <v>-1.0906816334383767E-2</v>
      </c>
    </row>
    <row r="1810" spans="13:43" x14ac:dyDescent="0.3">
      <c r="M1810" s="4">
        <v>2.4402858359460697E-4</v>
      </c>
      <c r="S1810" s="4">
        <v>-1.3842784444953113E-3</v>
      </c>
      <c r="Y1810" s="4">
        <v>-1.4063216340767792E-4</v>
      </c>
      <c r="AE1810" s="4">
        <v>-1.1402498609007043E-3</v>
      </c>
      <c r="AK1810" s="4">
        <v>3.8466074700228489E-4</v>
      </c>
      <c r="AQ1810" s="4">
        <v>-1.5249106079029892E-3</v>
      </c>
    </row>
    <row r="1811" spans="13:43" x14ac:dyDescent="0.3">
      <c r="M1811" s="4">
        <v>-5.0459285426924533E-3</v>
      </c>
      <c r="S1811" s="4">
        <v>-3.2190731711052682E-3</v>
      </c>
      <c r="Y1811" s="4">
        <v>-5.3940874365674598E-3</v>
      </c>
      <c r="AE1811" s="4">
        <v>-8.2650017137977216E-3</v>
      </c>
      <c r="AK1811" s="4">
        <v>3.4815889387500645E-4</v>
      </c>
      <c r="AQ1811" s="4">
        <v>-8.613160607672728E-3</v>
      </c>
    </row>
    <row r="1812" spans="13:43" x14ac:dyDescent="0.3">
      <c r="M1812" s="4">
        <v>1.1222761793338351E-2</v>
      </c>
      <c r="S1812" s="4">
        <v>2.5155079472237397E-3</v>
      </c>
      <c r="Y1812" s="4">
        <v>9.3194362510132921E-3</v>
      </c>
      <c r="AE1812" s="4">
        <v>1.3738269740562092E-2</v>
      </c>
      <c r="AK1812" s="4">
        <v>1.903325542325059E-3</v>
      </c>
      <c r="AQ1812" s="4">
        <v>1.1834944198237033E-2</v>
      </c>
    </row>
    <row r="1813" spans="13:43" x14ac:dyDescent="0.3">
      <c r="M1813" s="4">
        <v>-4.7503315544896903E-3</v>
      </c>
      <c r="S1813" s="4">
        <v>-8.7319503369098599E-4</v>
      </c>
      <c r="Y1813" s="4">
        <v>-3.9181484769472072E-3</v>
      </c>
      <c r="AE1813" s="4">
        <v>-5.6235265881806763E-3</v>
      </c>
      <c r="AK1813" s="4">
        <v>-8.3218307754248308E-4</v>
      </c>
      <c r="AQ1813" s="4">
        <v>-4.7913435106381932E-3</v>
      </c>
    </row>
    <row r="1814" spans="13:43" x14ac:dyDescent="0.3">
      <c r="M1814" s="4">
        <v>-5.4821489733981876E-3</v>
      </c>
      <c r="S1814" s="4">
        <v>4.596635392956204E-3</v>
      </c>
      <c r="Y1814" s="4">
        <v>-5.5572566380059918E-3</v>
      </c>
      <c r="AE1814" s="4">
        <v>-8.8551358044198364E-4</v>
      </c>
      <c r="AK1814" s="4">
        <v>7.5107664607804159E-5</v>
      </c>
      <c r="AQ1814" s="4">
        <v>-9.606212450497878E-4</v>
      </c>
    </row>
    <row r="1815" spans="13:43" x14ac:dyDescent="0.3">
      <c r="M1815" s="4">
        <v>-2.8274268973540895E-3</v>
      </c>
      <c r="S1815" s="4">
        <v>1.6165802683239649E-3</v>
      </c>
      <c r="Y1815" s="4">
        <v>-3.048070062626751E-3</v>
      </c>
      <c r="AE1815" s="4">
        <v>-1.2108466290301247E-3</v>
      </c>
      <c r="AK1815" s="4">
        <v>2.2064316527266141E-4</v>
      </c>
      <c r="AQ1815" s="4">
        <v>-1.4314897943027861E-3</v>
      </c>
    </row>
    <row r="1816" spans="13:43" x14ac:dyDescent="0.3">
      <c r="M1816" s="4">
        <v>3.6589207497916111E-3</v>
      </c>
      <c r="S1816" s="4">
        <v>-4.5672841252945981E-3</v>
      </c>
      <c r="Y1816" s="4">
        <v>3.3960541175911277E-3</v>
      </c>
      <c r="AE1816" s="4">
        <v>-9.0836337550298692E-4</v>
      </c>
      <c r="AK1816" s="4">
        <v>2.6286663220048342E-4</v>
      </c>
      <c r="AQ1816" s="4">
        <v>-1.1712300077034703E-3</v>
      </c>
    </row>
    <row r="1817" spans="13:43" x14ac:dyDescent="0.3">
      <c r="M1817" s="4">
        <v>4.0791755946016804E-3</v>
      </c>
      <c r="S1817" s="4">
        <v>2.8456428497137132E-5</v>
      </c>
      <c r="Y1817" s="4">
        <v>3.6108611823634377E-3</v>
      </c>
      <c r="AE1817" s="4">
        <v>4.0507191661045428E-3</v>
      </c>
      <c r="AK1817" s="4">
        <v>4.6831441223824273E-4</v>
      </c>
      <c r="AQ1817" s="4">
        <v>3.5824047538663005E-3</v>
      </c>
    </row>
    <row r="1818" spans="13:43" x14ac:dyDescent="0.3">
      <c r="M1818" s="4">
        <v>-3.8545628718903054E-3</v>
      </c>
      <c r="S1818" s="4">
        <v>-1.9260677719041656E-3</v>
      </c>
      <c r="Y1818" s="4">
        <v>-3.8519605316660842E-3</v>
      </c>
      <c r="AE1818" s="4">
        <v>-1.9284950999861397E-3</v>
      </c>
      <c r="AK1818" s="4">
        <v>-2.6023402242211779E-6</v>
      </c>
      <c r="AQ1818" s="4">
        <v>-1.9258927597619185E-3</v>
      </c>
    </row>
    <row r="1819" spans="13:43" x14ac:dyDescent="0.3">
      <c r="M1819" s="4">
        <v>1.2099695605144194E-3</v>
      </c>
      <c r="S1819" s="4">
        <v>2.4116906594971116E-3</v>
      </c>
      <c r="Y1819" s="4">
        <v>9.16389056637796E-4</v>
      </c>
      <c r="AE1819" s="4">
        <v>-1.2017210989826923E-3</v>
      </c>
      <c r="AK1819" s="4">
        <v>2.9358050387662331E-4</v>
      </c>
      <c r="AQ1819" s="4">
        <v>-1.4953016028593155E-3</v>
      </c>
    </row>
    <row r="1820" spans="13:43" x14ac:dyDescent="0.3">
      <c r="M1820" s="4">
        <v>-6.7697855172924384E-3</v>
      </c>
      <c r="S1820" s="4">
        <v>-4.8264868007862755E-3</v>
      </c>
      <c r="Y1820" s="4">
        <v>-7.4795610661070999E-3</v>
      </c>
      <c r="AE1820" s="4">
        <v>-1.943298716506163E-3</v>
      </c>
      <c r="AK1820" s="4">
        <v>7.0977554881466141E-4</v>
      </c>
      <c r="AQ1820" s="4">
        <v>-2.6530742653208244E-3</v>
      </c>
    </row>
    <row r="1821" spans="13:43" x14ac:dyDescent="0.3">
      <c r="M1821" s="4">
        <v>3.4315163365809501E-3</v>
      </c>
      <c r="S1821" s="4">
        <v>5.8948470328347331E-3</v>
      </c>
      <c r="Y1821" s="4">
        <v>3.4199784112730063E-3</v>
      </c>
      <c r="AE1821" s="4">
        <v>-2.4633306962537835E-3</v>
      </c>
      <c r="AK1821" s="4">
        <v>1.1537925307943814E-5</v>
      </c>
      <c r="AQ1821" s="4">
        <v>-2.4748686215617273E-3</v>
      </c>
    </row>
    <row r="1822" spans="13:43" x14ac:dyDescent="0.3">
      <c r="M1822" s="4">
        <v>9.177078619421861E-3</v>
      </c>
      <c r="S1822" s="4">
        <v>-6.6051284754895575E-4</v>
      </c>
      <c r="Y1822" s="4">
        <v>7.3287947090405923E-3</v>
      </c>
      <c r="AE1822" s="4">
        <v>9.8375914669708159E-3</v>
      </c>
      <c r="AK1822" s="4">
        <v>1.8482839103812687E-3</v>
      </c>
      <c r="AQ1822" s="4">
        <v>7.9893075565895481E-3</v>
      </c>
    </row>
    <row r="1823" spans="13:43" x14ac:dyDescent="0.3">
      <c r="M1823" s="4">
        <v>7.2964157559723269E-3</v>
      </c>
      <c r="S1823" s="4">
        <v>-3.3000847171632893E-3</v>
      </c>
      <c r="Y1823" s="4">
        <v>7.8897056017561331E-3</v>
      </c>
      <c r="AE1823" s="4">
        <v>1.0596500473135616E-2</v>
      </c>
      <c r="AK1823" s="4">
        <v>-5.9328984578380702E-4</v>
      </c>
      <c r="AQ1823" s="4">
        <v>1.1189790318919424E-2</v>
      </c>
    </row>
    <row r="1824" spans="13:43" x14ac:dyDescent="0.3">
      <c r="M1824" s="4">
        <v>-9.2458513518089806E-3</v>
      </c>
      <c r="S1824" s="4">
        <v>2.0071923053632118E-3</v>
      </c>
      <c r="Y1824" s="4">
        <v>-1.0046747630458173E-2</v>
      </c>
      <c r="AE1824" s="4">
        <v>-1.1253043657172192E-2</v>
      </c>
      <c r="AK1824" s="4">
        <v>8.0089627864919286E-4</v>
      </c>
      <c r="AQ1824" s="4">
        <v>-1.2053939935821385E-2</v>
      </c>
    </row>
    <row r="1825" spans="13:43" x14ac:dyDescent="0.3">
      <c r="M1825" s="4">
        <v>-1.1169083785966059E-2</v>
      </c>
      <c r="S1825" s="4">
        <v>-5.5340242967520832E-4</v>
      </c>
      <c r="Y1825" s="4">
        <v>-1.0221879476774023E-2</v>
      </c>
      <c r="AE1825" s="4">
        <v>-1.0615681356290851E-2</v>
      </c>
      <c r="AK1825" s="4">
        <v>-9.4720430919203666E-4</v>
      </c>
      <c r="AQ1825" s="4">
        <v>-9.6684770470988144E-3</v>
      </c>
    </row>
    <row r="1826" spans="13:43" x14ac:dyDescent="0.3">
      <c r="M1826" s="4">
        <v>9.1721406824779046E-3</v>
      </c>
      <c r="S1826" s="4">
        <v>-1.3955344117691764E-3</v>
      </c>
      <c r="Y1826" s="4">
        <v>9.5697384146327391E-3</v>
      </c>
      <c r="AE1826" s="4">
        <v>1.0567675094247081E-2</v>
      </c>
      <c r="AK1826" s="4">
        <v>-3.9759773215483369E-4</v>
      </c>
      <c r="AQ1826" s="4">
        <v>1.0965272826401914E-2</v>
      </c>
    </row>
    <row r="1827" spans="13:43" x14ac:dyDescent="0.3">
      <c r="M1827" s="4">
        <v>-6.2308568640229434E-3</v>
      </c>
      <c r="S1827" s="4">
        <v>-8.7172815364411696E-4</v>
      </c>
      <c r="Y1827" s="4">
        <v>-5.2918272642299181E-3</v>
      </c>
      <c r="AE1827" s="4">
        <v>-5.3591287103788264E-3</v>
      </c>
      <c r="AK1827" s="4">
        <v>-9.3902959979302522E-4</v>
      </c>
      <c r="AQ1827" s="4">
        <v>-4.4200991105858012E-3</v>
      </c>
    </row>
    <row r="1828" spans="13:43" x14ac:dyDescent="0.3">
      <c r="M1828" s="4">
        <v>-1.6603282075212072E-3</v>
      </c>
      <c r="S1828" s="4">
        <v>1.2000411422608661E-3</v>
      </c>
      <c r="Y1828" s="4">
        <v>-8.0490093788708559E-4</v>
      </c>
      <c r="AE1828" s="4">
        <v>-2.8603693497820733E-3</v>
      </c>
      <c r="AK1828" s="4">
        <v>-8.5542726963412164E-4</v>
      </c>
      <c r="AQ1828" s="4">
        <v>-2.0049420801479517E-3</v>
      </c>
    </row>
    <row r="1829" spans="13:43" x14ac:dyDescent="0.3">
      <c r="M1829" s="4">
        <v>2.6333981941790048E-3</v>
      </c>
      <c r="S1829" s="4">
        <v>9.2376808392031703E-4</v>
      </c>
      <c r="Y1829" s="4">
        <v>2.2275215588229529E-3</v>
      </c>
      <c r="AE1829" s="4">
        <v>1.7096301102586878E-3</v>
      </c>
      <c r="AK1829" s="4">
        <v>4.0587663535605195E-4</v>
      </c>
      <c r="AQ1829" s="4">
        <v>1.3037534749026358E-3</v>
      </c>
    </row>
    <row r="1830" spans="13:43" x14ac:dyDescent="0.3">
      <c r="M1830" s="4">
        <v>-3.836587071710737E-3</v>
      </c>
      <c r="S1830" s="4">
        <v>-3.7833460156488363E-3</v>
      </c>
      <c r="Y1830" s="4">
        <v>-4.0058846624195198E-3</v>
      </c>
      <c r="AE1830" s="4">
        <v>-5.324105606190066E-5</v>
      </c>
      <c r="AK1830" s="4">
        <v>1.6929759070878278E-4</v>
      </c>
      <c r="AQ1830" s="4">
        <v>-2.2253864677068344E-4</v>
      </c>
    </row>
    <row r="1831" spans="13:43" x14ac:dyDescent="0.3">
      <c r="M1831" s="4">
        <v>1.0024156135009115E-3</v>
      </c>
      <c r="S1831" s="4">
        <v>-1.3203664250198432E-3</v>
      </c>
      <c r="Y1831" s="4">
        <v>-1.46516839421101E-3</v>
      </c>
      <c r="AE1831" s="4">
        <v>2.322782038520755E-3</v>
      </c>
      <c r="AK1831" s="4">
        <v>2.4675840077119215E-3</v>
      </c>
      <c r="AQ1831" s="4">
        <v>-1.4480196919116673E-4</v>
      </c>
    </row>
    <row r="1832" spans="13:43" x14ac:dyDescent="0.3">
      <c r="M1832" s="4">
        <v>8.704327241030315E-3</v>
      </c>
      <c r="S1832" s="4">
        <v>1.9391380356647324E-3</v>
      </c>
      <c r="Y1832" s="4">
        <v>7.5286973980117963E-3</v>
      </c>
      <c r="AE1832" s="4">
        <v>6.7651892053655818E-3</v>
      </c>
      <c r="AK1832" s="4">
        <v>1.1756298430185179E-3</v>
      </c>
      <c r="AQ1832" s="4">
        <v>5.5895593623470638E-3</v>
      </c>
    </row>
    <row r="1833" spans="13:43" x14ac:dyDescent="0.3">
      <c r="M1833" s="4">
        <v>1.2961617721997212E-2</v>
      </c>
      <c r="S1833" s="4">
        <v>5.3612459203015552E-3</v>
      </c>
      <c r="Y1833" s="4">
        <v>1.2412559653167295E-2</v>
      </c>
      <c r="AE1833" s="4">
        <v>7.6003718016956568E-3</v>
      </c>
      <c r="AK1833" s="4">
        <v>5.490580688299173E-4</v>
      </c>
      <c r="AQ1833" s="4">
        <v>7.0513137328657395E-3</v>
      </c>
    </row>
    <row r="1834" spans="13:43" x14ac:dyDescent="0.3">
      <c r="M1834" s="4">
        <v>1.0288700809055546E-2</v>
      </c>
      <c r="S1834" s="4">
        <v>-2.7019391960273094E-3</v>
      </c>
      <c r="Y1834" s="4">
        <v>9.9327597568654429E-3</v>
      </c>
      <c r="AE1834" s="4">
        <v>1.2990640005082855E-2</v>
      </c>
      <c r="AK1834" s="4">
        <v>3.5594105219010318E-4</v>
      </c>
      <c r="AQ1834" s="4">
        <v>1.2634698952892752E-2</v>
      </c>
    </row>
    <row r="1835" spans="13:43" x14ac:dyDescent="0.3">
      <c r="M1835" s="4">
        <v>3.5810358892877786E-3</v>
      </c>
      <c r="S1835" s="4">
        <v>8.351840144813806E-5</v>
      </c>
      <c r="Y1835" s="4">
        <v>3.2032729249430614E-3</v>
      </c>
      <c r="AE1835" s="4">
        <v>3.4975174878396405E-3</v>
      </c>
      <c r="AK1835" s="4">
        <v>3.7776296434471716E-4</v>
      </c>
      <c r="AQ1835" s="4">
        <v>3.1197545234949234E-3</v>
      </c>
    </row>
    <row r="1836" spans="13:43" x14ac:dyDescent="0.3">
      <c r="M1836" s="4">
        <v>-9.6834899614200078E-3</v>
      </c>
      <c r="S1836" s="4">
        <v>3.2105401793129434E-3</v>
      </c>
      <c r="Y1836" s="4">
        <v>-9.7588025408494716E-3</v>
      </c>
      <c r="AE1836" s="4">
        <v>-1.289403014073295E-2</v>
      </c>
      <c r="AK1836" s="4">
        <v>7.5312579429463733E-5</v>
      </c>
      <c r="AQ1836" s="4">
        <v>-1.2969342720162414E-2</v>
      </c>
    </row>
    <row r="1837" spans="13:43" x14ac:dyDescent="0.3">
      <c r="M1837" s="4">
        <v>-4.704293800235561E-3</v>
      </c>
      <c r="S1837" s="4">
        <v>1.6075093451747499E-4</v>
      </c>
      <c r="Y1837" s="4">
        <v>-2.8916240161953963E-3</v>
      </c>
      <c r="AE1837" s="4">
        <v>-4.865044734753036E-3</v>
      </c>
      <c r="AK1837" s="4">
        <v>-1.8126697840401646E-3</v>
      </c>
      <c r="AQ1837" s="4">
        <v>-3.0523749507128713E-3</v>
      </c>
    </row>
    <row r="1838" spans="13:43" x14ac:dyDescent="0.3">
      <c r="M1838" s="4">
        <v>5.3382562981242731E-3</v>
      </c>
      <c r="S1838" s="4">
        <v>-2.1471841642786388E-3</v>
      </c>
      <c r="Y1838" s="4">
        <v>-4.9455651913305927E-3</v>
      </c>
      <c r="AE1838" s="4">
        <v>-7.4854404624029123E-3</v>
      </c>
      <c r="AK1838" s="4">
        <v>3.926911067936808E-4</v>
      </c>
      <c r="AQ1838" s="4">
        <v>-7.0927493556092311E-3</v>
      </c>
    </row>
    <row r="1839" spans="13:43" x14ac:dyDescent="0.3">
      <c r="M1839" s="4">
        <v>-9.7079185843213251E-3</v>
      </c>
      <c r="S1839" s="4">
        <v>-3.1371881723493327E-3</v>
      </c>
      <c r="Y1839" s="4">
        <v>1.1227598839820099E-2</v>
      </c>
      <c r="AE1839" s="4">
        <v>6.5707304119719924E-3</v>
      </c>
      <c r="AK1839" s="4">
        <v>1.5196802554987747E-3</v>
      </c>
      <c r="AQ1839" s="4">
        <v>8.0904106674707672E-3</v>
      </c>
    </row>
    <row r="1840" spans="13:43" x14ac:dyDescent="0.3">
      <c r="M1840" s="4">
        <v>-4.5364548157054985E-3</v>
      </c>
      <c r="S1840" s="4">
        <v>2.3430384873025598E-3</v>
      </c>
      <c r="Y1840" s="4">
        <v>6.2888505487261282E-3</v>
      </c>
      <c r="AE1840" s="4">
        <v>6.8794933030080583E-3</v>
      </c>
      <c r="AK1840" s="4">
        <v>1.7523957330206302E-3</v>
      </c>
      <c r="AQ1840" s="4">
        <v>8.6318890360286889E-3</v>
      </c>
    </row>
    <row r="1841" spans="13:43" x14ac:dyDescent="0.3">
      <c r="M1841" s="4">
        <v>5.3410337874687356E-4</v>
      </c>
      <c r="S1841" s="4">
        <v>-1.3517470147615777E-3</v>
      </c>
      <c r="Y1841" s="4">
        <v>-1.3286114582216535E-3</v>
      </c>
      <c r="AE1841" s="4">
        <v>-1.8858503935084512E-3</v>
      </c>
      <c r="AK1841" s="4">
        <v>-7.9450807947477992E-4</v>
      </c>
      <c r="AQ1841" s="4">
        <v>-2.6803584729832314E-3</v>
      </c>
    </row>
    <row r="1842" spans="13:43" x14ac:dyDescent="0.3">
      <c r="M1842" s="4">
        <v>-1.4401074421725012E-3</v>
      </c>
      <c r="S1842" s="4">
        <v>-1.7877044756341269E-3</v>
      </c>
      <c r="Y1842" s="4">
        <v>4.8433546401720207E-4</v>
      </c>
      <c r="AE1842" s="4">
        <v>-3.4759703346162567E-4</v>
      </c>
      <c r="AK1842" s="4">
        <v>-9.5577197815529917E-4</v>
      </c>
      <c r="AQ1842" s="4">
        <v>-1.3033690116169248E-3</v>
      </c>
    </row>
    <row r="1843" spans="13:43" x14ac:dyDescent="0.3">
      <c r="M1843" s="4">
        <v>3.3389390885861887E-3</v>
      </c>
      <c r="S1843" s="4">
        <v>1.1024032734317157E-3</v>
      </c>
      <c r="Y1843" s="4">
        <v>-3.5767094499783657E-3</v>
      </c>
      <c r="AE1843" s="4">
        <v>-2.236535815154473E-3</v>
      </c>
      <c r="AK1843" s="4">
        <v>-2.3777036139217703E-4</v>
      </c>
      <c r="AQ1843" s="4">
        <v>-2.47430617654665E-3</v>
      </c>
    </row>
    <row r="1844" spans="13:43" x14ac:dyDescent="0.3">
      <c r="M1844" s="4">
        <v>-3.5601412944749225E-3</v>
      </c>
      <c r="S1844" s="4">
        <v>-9.6522620745712138E-5</v>
      </c>
      <c r="Y1844" s="4">
        <v>3.9036233168293429E-3</v>
      </c>
      <c r="AE1844" s="4">
        <v>3.4636186737292103E-3</v>
      </c>
      <c r="AK1844" s="4">
        <v>3.4348202235442039E-4</v>
      </c>
      <c r="AQ1844" s="4">
        <v>3.8071006960836307E-3</v>
      </c>
    </row>
    <row r="1845" spans="13:43" x14ac:dyDescent="0.3">
      <c r="M1845" s="4">
        <v>-6.1100043152877218E-3</v>
      </c>
      <c r="S1845" s="4">
        <v>-5.7295801291809036E-3</v>
      </c>
      <c r="Y1845" s="4">
        <v>4.4967515432023965E-3</v>
      </c>
      <c r="AE1845" s="4">
        <v>3.8042418610681819E-4</v>
      </c>
      <c r="AK1845" s="4">
        <v>-1.6132527720853253E-3</v>
      </c>
      <c r="AQ1845" s="4">
        <v>-1.2328285859785071E-3</v>
      </c>
    </row>
    <row r="1846" spans="13:43" x14ac:dyDescent="0.3">
      <c r="M1846" s="4">
        <v>-5.5873427500595166E-3</v>
      </c>
      <c r="S1846" s="4">
        <v>-7.0752175232405984E-4</v>
      </c>
      <c r="Y1846" s="4">
        <v>5.1412028721034737E-3</v>
      </c>
      <c r="AE1846" s="4">
        <v>4.8798209977354567E-3</v>
      </c>
      <c r="AK1846" s="4">
        <v>-4.4613987795604285E-4</v>
      </c>
      <c r="AQ1846" s="4">
        <v>4.4336811197794139E-3</v>
      </c>
    </row>
    <row r="1847" spans="13:43" x14ac:dyDescent="0.3">
      <c r="M1847" s="4">
        <v>-1.5199420819207317E-3</v>
      </c>
      <c r="S1847" s="4">
        <v>-1.3726562320011521E-3</v>
      </c>
      <c r="Y1847" s="4">
        <v>1.3038755467840095E-3</v>
      </c>
      <c r="AE1847" s="4">
        <v>1.4728584991957963E-4</v>
      </c>
      <c r="AK1847" s="4">
        <v>-2.1606653513672226E-4</v>
      </c>
      <c r="AQ1847" s="4">
        <v>-6.8780685217142631E-5</v>
      </c>
    </row>
    <row r="1848" spans="13:43" x14ac:dyDescent="0.3">
      <c r="M1848" s="4">
        <v>5.2230954642253618E-3</v>
      </c>
      <c r="S1848" s="4">
        <v>1.8536540700364807E-3</v>
      </c>
      <c r="Y1848" s="4">
        <v>-5.5717198915892678E-3</v>
      </c>
      <c r="AE1848" s="4">
        <v>-3.3694413941888811E-3</v>
      </c>
      <c r="AK1848" s="4">
        <v>-3.4862442736390605E-4</v>
      </c>
      <c r="AQ1848" s="4">
        <v>-3.7180658215527872E-3</v>
      </c>
    </row>
    <row r="1849" spans="13:43" x14ac:dyDescent="0.3">
      <c r="M1849" s="4">
        <v>-9.5532357617571922E-4</v>
      </c>
      <c r="S1849" s="4">
        <v>-4.304032345962723E-4</v>
      </c>
      <c r="Y1849" s="4">
        <v>2.1832208703545554E-3</v>
      </c>
      <c r="AE1849" s="4">
        <v>5.2492034157944692E-4</v>
      </c>
      <c r="AK1849" s="4">
        <v>1.2278972941788362E-3</v>
      </c>
      <c r="AQ1849" s="4">
        <v>1.7528176357582831E-3</v>
      </c>
    </row>
    <row r="1850" spans="13:43" x14ac:dyDescent="0.3">
      <c r="M1850" s="4">
        <v>8.1732766796336898E-3</v>
      </c>
      <c r="S1850" s="4">
        <v>-5.6513703002563937E-5</v>
      </c>
      <c r="Y1850" s="4">
        <v>-6.4337163177133529E-3</v>
      </c>
      <c r="AE1850" s="4">
        <v>-8.229790382636255E-3</v>
      </c>
      <c r="AK1850" s="4">
        <v>1.7395603619203381E-3</v>
      </c>
      <c r="AQ1850" s="4">
        <v>-6.4902300207159164E-3</v>
      </c>
    </row>
    <row r="1851" spans="13:43" x14ac:dyDescent="0.3">
      <c r="M1851" s="4">
        <v>5.8097869330151026E-3</v>
      </c>
      <c r="S1851" s="4">
        <v>1.1292978469945331E-2</v>
      </c>
      <c r="Y1851" s="4">
        <v>-4.8913492372076508E-3</v>
      </c>
      <c r="AE1851" s="4">
        <v>5.4831915369302278E-3</v>
      </c>
      <c r="AK1851" s="4">
        <v>9.1843769580745183E-4</v>
      </c>
      <c r="AQ1851" s="4">
        <v>6.4016292327376796E-3</v>
      </c>
    </row>
    <row r="1852" spans="13:43" x14ac:dyDescent="0.3">
      <c r="M1852" s="4">
        <v>-3.7490039584930912E-3</v>
      </c>
      <c r="S1852" s="4">
        <v>-4.5489522375683454E-4</v>
      </c>
      <c r="Y1852" s="4">
        <v>3.050617937351608E-3</v>
      </c>
      <c r="AE1852" s="4">
        <v>3.2941087347362567E-3</v>
      </c>
      <c r="AK1852" s="4">
        <v>-6.9838602114148315E-4</v>
      </c>
      <c r="AQ1852" s="4">
        <v>2.5957227135947735E-3</v>
      </c>
    </row>
    <row r="1853" spans="13:43" x14ac:dyDescent="0.3">
      <c r="M1853" s="4">
        <v>3.6213380548056704E-3</v>
      </c>
      <c r="S1853" s="4">
        <v>-3.6009214752954349E-4</v>
      </c>
      <c r="Y1853" s="4">
        <v>-2.7088700452567588E-3</v>
      </c>
      <c r="AE1853" s="4">
        <v>-3.9814302023352139E-3</v>
      </c>
      <c r="AK1853" s="4">
        <v>9.1246800954891162E-4</v>
      </c>
      <c r="AQ1853" s="4">
        <v>-3.0689621927863023E-3</v>
      </c>
    </row>
    <row r="1854" spans="13:43" x14ac:dyDescent="0.3">
      <c r="M1854" s="4">
        <v>-1.4909802481721871E-3</v>
      </c>
      <c r="S1854" s="4">
        <v>-1.0107064668722146E-3</v>
      </c>
      <c r="Y1854" s="4">
        <v>7.4264271130427412E-4</v>
      </c>
      <c r="AE1854" s="4">
        <v>4.8027378129997245E-4</v>
      </c>
      <c r="AK1854" s="4">
        <v>-7.4833753686791293E-4</v>
      </c>
      <c r="AQ1854" s="4">
        <v>-2.6806375556794049E-4</v>
      </c>
    </row>
    <row r="1855" spans="13:43" x14ac:dyDescent="0.3">
      <c r="M1855" s="4">
        <v>3.9045802670947555E-3</v>
      </c>
      <c r="S1855" s="4">
        <v>-1.7908502787893493E-3</v>
      </c>
      <c r="Y1855" s="4">
        <v>-4.2266577992435082E-3</v>
      </c>
      <c r="AE1855" s="4">
        <v>-5.6954305458841049E-3</v>
      </c>
      <c r="AK1855" s="4">
        <v>-3.2207753214875262E-4</v>
      </c>
      <c r="AQ1855" s="4">
        <v>-6.0175080780328575E-3</v>
      </c>
    </row>
    <row r="1856" spans="13:43" x14ac:dyDescent="0.3">
      <c r="M1856" s="4">
        <v>-4.9129035278257967E-3</v>
      </c>
      <c r="S1856" s="4">
        <v>-1.9196734633241076E-3</v>
      </c>
      <c r="Y1856" s="4">
        <v>4.6715491000741179E-3</v>
      </c>
      <c r="AE1856" s="4">
        <v>2.9932300645016891E-3</v>
      </c>
      <c r="AK1856" s="4">
        <v>-2.4135442775167874E-4</v>
      </c>
      <c r="AQ1856" s="4">
        <v>2.7518756367500103E-3</v>
      </c>
    </row>
    <row r="1857" spans="13:43" x14ac:dyDescent="0.3">
      <c r="M1857" s="4">
        <v>-7.0561525557452411E-3</v>
      </c>
      <c r="S1857" s="4">
        <v>-9.1732268523303344E-4</v>
      </c>
      <c r="Y1857" s="4">
        <v>6.2139125952109901E-3</v>
      </c>
      <c r="AE1857" s="4">
        <v>6.1388298705122076E-3</v>
      </c>
      <c r="AK1857" s="4">
        <v>-8.422399605342505E-4</v>
      </c>
      <c r="AQ1857" s="4">
        <v>5.2965899099779567E-3</v>
      </c>
    </row>
    <row r="1858" spans="13:43" x14ac:dyDescent="0.3">
      <c r="M1858" s="4">
        <v>-6.490946817381868E-3</v>
      </c>
      <c r="S1858" s="4">
        <v>1.3589261500861587E-3</v>
      </c>
      <c r="Y1858" s="4">
        <v>6.8851100105040211E-3</v>
      </c>
      <c r="AE1858" s="4">
        <v>7.8498729674680266E-3</v>
      </c>
      <c r="AK1858" s="4">
        <v>3.9416319312215401E-4</v>
      </c>
      <c r="AQ1858" s="4">
        <v>8.2440361605901798E-3</v>
      </c>
    </row>
    <row r="1859" spans="13:43" x14ac:dyDescent="0.3">
      <c r="M1859" s="4">
        <v>5.3968230433778346E-3</v>
      </c>
      <c r="S1859" s="4">
        <v>-4.6116015446469837E-4</v>
      </c>
      <c r="Y1859" s="4">
        <v>-4.3551494818476408E-3</v>
      </c>
      <c r="AE1859" s="4">
        <v>-5.8579831978425329E-3</v>
      </c>
      <c r="AK1859" s="4">
        <v>1.041673561530194E-3</v>
      </c>
      <c r="AQ1859" s="4">
        <v>-4.8163096363123391E-3</v>
      </c>
    </row>
    <row r="1860" spans="13:43" x14ac:dyDescent="0.3">
      <c r="M1860" s="4">
        <v>-1.1155992285448994E-2</v>
      </c>
      <c r="S1860" s="4">
        <v>5.9478665920428778E-3</v>
      </c>
      <c r="Y1860" s="4">
        <v>-1.1462728425753093E-2</v>
      </c>
      <c r="AE1860" s="4">
        <v>-5.2081256934061156E-3</v>
      </c>
      <c r="AK1860" s="4">
        <v>-3.0673614030409945E-4</v>
      </c>
      <c r="AQ1860" s="4">
        <v>-5.5148618337102148E-3</v>
      </c>
    </row>
    <row r="1861" spans="13:43" x14ac:dyDescent="0.3">
      <c r="M1861" s="4">
        <v>-3.9560831827969772E-3</v>
      </c>
      <c r="S1861" s="4">
        <v>-2.7252029129066213E-3</v>
      </c>
      <c r="Y1861" s="4">
        <v>-3.0667599054233731E-3</v>
      </c>
      <c r="AE1861" s="4">
        <v>-6.6812860957035985E-3</v>
      </c>
      <c r="AK1861" s="4">
        <v>8.8932327737360414E-4</v>
      </c>
      <c r="AQ1861" s="4">
        <v>-5.7919628183299944E-3</v>
      </c>
    </row>
    <row r="1862" spans="13:43" x14ac:dyDescent="0.3">
      <c r="M1862" s="4">
        <v>8.2740069224732657E-4</v>
      </c>
      <c r="S1862" s="4">
        <v>1.3083002343012846E-3</v>
      </c>
      <c r="Y1862" s="4">
        <v>4.8821093929190661E-4</v>
      </c>
      <c r="AE1862" s="4">
        <v>2.1357009265486112E-3</v>
      </c>
      <c r="AK1862" s="4">
        <v>-3.3918975295541996E-4</v>
      </c>
      <c r="AQ1862" s="4">
        <v>1.7965111735931912E-3</v>
      </c>
    </row>
    <row r="1863" spans="13:43" x14ac:dyDescent="0.3">
      <c r="M1863" s="4">
        <v>-4.3949688398844562E-3</v>
      </c>
      <c r="S1863" s="4">
        <v>6.8027676122012562E-4</v>
      </c>
      <c r="Y1863" s="4">
        <v>-4.1082236749199804E-3</v>
      </c>
      <c r="AE1863" s="4">
        <v>-3.7146920786643306E-3</v>
      </c>
      <c r="AK1863" s="4">
        <v>2.8674516496447582E-4</v>
      </c>
      <c r="AQ1863" s="4">
        <v>-3.4279469136998548E-3</v>
      </c>
    </row>
    <row r="1864" spans="13:43" x14ac:dyDescent="0.3">
      <c r="M1864" s="4">
        <v>-3.3349875184777375E-3</v>
      </c>
      <c r="S1864" s="4">
        <v>-5.080831026226083E-3</v>
      </c>
      <c r="Y1864" s="4">
        <v>-4.3312839974087025E-3</v>
      </c>
      <c r="AE1864" s="4">
        <v>-8.4158185447038205E-3</v>
      </c>
      <c r="AK1864" s="4">
        <v>-9.9629647893096501E-4</v>
      </c>
      <c r="AQ1864" s="4">
        <v>-9.4121150236347855E-3</v>
      </c>
    </row>
    <row r="1865" spans="13:43" x14ac:dyDescent="0.3">
      <c r="M1865" s="4">
        <v>4.4230790979108998E-4</v>
      </c>
      <c r="S1865" s="4">
        <v>-8.409265368442562E-4</v>
      </c>
      <c r="Y1865" s="4">
        <v>6.058538528091956E-4</v>
      </c>
      <c r="AE1865" s="4">
        <v>-3.9861862705316622E-4</v>
      </c>
      <c r="AK1865" s="4">
        <v>1.6354594301810563E-4</v>
      </c>
      <c r="AQ1865" s="4">
        <v>-2.350726840350606E-4</v>
      </c>
    </row>
    <row r="1866" spans="13:43" x14ac:dyDescent="0.3">
      <c r="M1866" s="4">
        <v>-6.7239282733545496E-3</v>
      </c>
      <c r="S1866" s="4">
        <v>-3.3990737562834793E-3</v>
      </c>
      <c r="Y1866" s="4">
        <v>-8.0300422893255057E-3</v>
      </c>
      <c r="AE1866" s="4">
        <v>-1.0123002029638029E-2</v>
      </c>
      <c r="AK1866" s="4">
        <v>-1.3061140159709554E-3</v>
      </c>
      <c r="AQ1866" s="4">
        <v>-1.1429116045608985E-2</v>
      </c>
    </row>
    <row r="1867" spans="13:43" x14ac:dyDescent="0.3">
      <c r="M1867" s="4">
        <v>4.598449705684772E-4</v>
      </c>
      <c r="S1867" s="4">
        <v>-6.7245022197218521E-4</v>
      </c>
      <c r="Y1867" s="4">
        <v>8.3435573373014625E-4</v>
      </c>
      <c r="AE1867" s="4">
        <v>-2.1260525140370801E-4</v>
      </c>
      <c r="AK1867" s="4">
        <v>3.7451076316166905E-4</v>
      </c>
      <c r="AQ1867" s="4">
        <v>1.6190551175796104E-4</v>
      </c>
    </row>
    <row r="1868" spans="13:43" x14ac:dyDescent="0.3">
      <c r="M1868" s="4">
        <v>4.0627699026666245E-3</v>
      </c>
      <c r="S1868" s="4">
        <v>-1.104271840582486E-3</v>
      </c>
      <c r="Y1868" s="4">
        <v>2.8581776610515511E-3</v>
      </c>
      <c r="AE1868" s="4">
        <v>2.9584980620841386E-3</v>
      </c>
      <c r="AK1868" s="4">
        <v>-1.2045922416150734E-3</v>
      </c>
      <c r="AQ1868" s="4">
        <v>1.7539058204690651E-3</v>
      </c>
    </row>
    <row r="1869" spans="13:43" x14ac:dyDescent="0.3">
      <c r="M1869" s="4">
        <v>1.0653149568351267E-3</v>
      </c>
      <c r="S1869" s="4">
        <v>2.2516917104220091E-3</v>
      </c>
      <c r="Y1869" s="4">
        <v>9.876788820046003E-4</v>
      </c>
      <c r="AE1869" s="4">
        <v>3.3170066672571358E-3</v>
      </c>
      <c r="AK1869" s="4">
        <v>-7.7636074830526392E-5</v>
      </c>
      <c r="AQ1869" s="4">
        <v>3.2393705924266096E-3</v>
      </c>
    </row>
    <row r="1870" spans="13:43" x14ac:dyDescent="0.3">
      <c r="M1870" s="4">
        <v>-1.3917224581648947E-4</v>
      </c>
      <c r="S1870" s="4">
        <v>6.167525881165755E-3</v>
      </c>
      <c r="Y1870" s="4">
        <v>-6.2334828269342175E-4</v>
      </c>
      <c r="AE1870" s="4">
        <v>6.0283536353492656E-3</v>
      </c>
      <c r="AK1870" s="4">
        <v>-4.8417603687693229E-4</v>
      </c>
      <c r="AQ1870" s="4">
        <v>5.5441775984723333E-3</v>
      </c>
    </row>
    <row r="1871" spans="13:43" x14ac:dyDescent="0.3">
      <c r="M1871" s="4">
        <v>2.9223038638780813E-4</v>
      </c>
      <c r="S1871" s="4">
        <v>-5.4973690459288599E-3</v>
      </c>
      <c r="Y1871" s="4">
        <v>1.4849587879086149E-4</v>
      </c>
      <c r="AE1871" s="4">
        <v>-5.2051386595410518E-3</v>
      </c>
      <c r="AK1871" s="4">
        <v>-1.4373450759694664E-4</v>
      </c>
      <c r="AQ1871" s="4">
        <v>-5.3488731671379984E-3</v>
      </c>
    </row>
    <row r="1872" spans="13:43" x14ac:dyDescent="0.3">
      <c r="M1872" s="4">
        <v>-1.9529382024026341E-3</v>
      </c>
      <c r="S1872" s="4">
        <v>-4.4633199300024278E-3</v>
      </c>
      <c r="Y1872" s="4">
        <v>-1.244083487225346E-3</v>
      </c>
      <c r="AE1872" s="4">
        <v>-6.4162581324050619E-3</v>
      </c>
      <c r="AK1872" s="4">
        <v>7.0885471517728813E-4</v>
      </c>
      <c r="AQ1872" s="4">
        <v>-5.7074034172277738E-3</v>
      </c>
    </row>
    <row r="1873" spans="13:43" x14ac:dyDescent="0.3">
      <c r="M1873" s="4">
        <v>5.3533539305339536E-3</v>
      </c>
      <c r="S1873" s="4">
        <v>-1.3672568858241977E-3</v>
      </c>
      <c r="Y1873" s="4">
        <v>5.820957593683335E-3</v>
      </c>
      <c r="AE1873" s="4">
        <v>3.9860970447097559E-3</v>
      </c>
      <c r="AK1873" s="4">
        <v>4.6760366314938136E-4</v>
      </c>
      <c r="AQ1873" s="4">
        <v>4.4537007078591373E-3</v>
      </c>
    </row>
    <row r="1874" spans="13:43" x14ac:dyDescent="0.3">
      <c r="M1874" s="4">
        <v>8.6785986174499168E-4</v>
      </c>
      <c r="S1874" s="4">
        <v>-2.1224287442085845E-3</v>
      </c>
      <c r="Y1874" s="4">
        <v>8.9332780452090581E-4</v>
      </c>
      <c r="AE1874" s="4">
        <v>-1.2545688824635928E-3</v>
      </c>
      <c r="AK1874" s="4">
        <v>2.5467942775914132E-5</v>
      </c>
      <c r="AQ1874" s="4">
        <v>-1.2291009396876787E-3</v>
      </c>
    </row>
    <row r="1875" spans="13:43" x14ac:dyDescent="0.3">
      <c r="M1875" s="4">
        <v>-8.4294301120690605E-3</v>
      </c>
      <c r="S1875" s="4">
        <v>4.4668638312189007E-4</v>
      </c>
      <c r="Y1875" s="4">
        <v>-8.2976795099317865E-3</v>
      </c>
      <c r="AE1875" s="4">
        <v>-7.9827437289471705E-3</v>
      </c>
      <c r="AK1875" s="4">
        <v>1.3175060213727312E-4</v>
      </c>
      <c r="AQ1875" s="4">
        <v>-7.8509931268098965E-3</v>
      </c>
    </row>
    <row r="1876" spans="13:43" x14ac:dyDescent="0.3">
      <c r="M1876" s="4">
        <v>-4.0430334596177056E-3</v>
      </c>
      <c r="S1876" s="4">
        <v>-9.0561302114734558E-4</v>
      </c>
      <c r="Y1876" s="4">
        <v>-4.2102128498096398E-3</v>
      </c>
      <c r="AE1876" s="4">
        <v>-4.9486464807650512E-3</v>
      </c>
      <c r="AK1876" s="4">
        <v>-1.6717939019193426E-4</v>
      </c>
      <c r="AQ1876" s="4">
        <v>-5.1158258709569854E-3</v>
      </c>
    </row>
    <row r="1877" spans="13:43" x14ac:dyDescent="0.3">
      <c r="M1877" s="4">
        <v>-2.6659469021458491E-3</v>
      </c>
      <c r="S1877" s="4">
        <v>2.4739110761743963E-3</v>
      </c>
      <c r="Y1877" s="4">
        <v>-2.7433079581048797E-3</v>
      </c>
      <c r="AE1877" s="4">
        <v>-1.9203582597145281E-4</v>
      </c>
      <c r="AK1877" s="4">
        <v>-7.7361055959030561E-5</v>
      </c>
      <c r="AQ1877" s="4">
        <v>-2.6939688193048338E-4</v>
      </c>
    </row>
    <row r="1878" spans="13:43" x14ac:dyDescent="0.3">
      <c r="M1878" s="4">
        <v>9.2112260872661417E-4</v>
      </c>
      <c r="S1878" s="4">
        <v>-1.645675645936033E-3</v>
      </c>
      <c r="Y1878" s="4">
        <v>1.2511743907526029E-3</v>
      </c>
      <c r="AE1878" s="4">
        <v>-7.2455303720941888E-4</v>
      </c>
      <c r="AK1878" s="4">
        <v>3.3005178202598871E-4</v>
      </c>
      <c r="AQ1878" s="4">
        <v>-3.9450125518343017E-4</v>
      </c>
    </row>
    <row r="1879" spans="13:43" x14ac:dyDescent="0.3">
      <c r="M1879" s="4">
        <v>-5.8369846839262801E-3</v>
      </c>
      <c r="S1879" s="4">
        <v>6.9714775593464826E-3</v>
      </c>
      <c r="Y1879" s="4">
        <v>-4.47190734020287E-3</v>
      </c>
      <c r="AE1879" s="4">
        <v>1.1344928754202024E-3</v>
      </c>
      <c r="AK1879" s="4">
        <v>1.3650773437234101E-3</v>
      </c>
      <c r="AQ1879" s="4">
        <v>2.4995702191436125E-3</v>
      </c>
    </row>
    <row r="1880" spans="13:43" x14ac:dyDescent="0.3">
      <c r="M1880" s="4">
        <v>4.4566237627625006E-3</v>
      </c>
      <c r="S1880" s="4">
        <v>6.0194617023184892E-3</v>
      </c>
      <c r="Y1880" s="4">
        <v>3.4812542172824885E-3</v>
      </c>
      <c r="AE1880" s="4">
        <v>1.0476085465080991E-2</v>
      </c>
      <c r="AK1880" s="4">
        <v>-9.7536954548001209E-4</v>
      </c>
      <c r="AQ1880" s="4">
        <v>9.5007159196009786E-3</v>
      </c>
    </row>
    <row r="1881" spans="13:43" x14ac:dyDescent="0.3">
      <c r="M1881" s="4">
        <v>2.2698301497822045E-3</v>
      </c>
      <c r="S1881" s="4">
        <v>-2.6581963101688436E-3</v>
      </c>
      <c r="Y1881" s="4">
        <v>1.1453815718367472E-3</v>
      </c>
      <c r="AE1881" s="4">
        <v>-3.883661603866391E-4</v>
      </c>
      <c r="AK1881" s="4">
        <v>-1.1244485779454572E-3</v>
      </c>
      <c r="AQ1881" s="4">
        <v>-1.5128147383320963E-3</v>
      </c>
    </row>
    <row r="1882" spans="13:43" x14ac:dyDescent="0.3">
      <c r="M1882" s="4">
        <v>2.8999643239673288E-3</v>
      </c>
      <c r="S1882" s="4">
        <v>-5.77561253652589E-3</v>
      </c>
      <c r="Y1882" s="4">
        <v>2.9474869227768662E-3</v>
      </c>
      <c r="AE1882" s="4">
        <v>-2.8756482125585612E-3</v>
      </c>
      <c r="AK1882" s="4">
        <v>4.7522598809537637E-5</v>
      </c>
      <c r="AQ1882" s="4">
        <v>-2.8281256137490237E-3</v>
      </c>
    </row>
    <row r="1883" spans="13:43" x14ac:dyDescent="0.3">
      <c r="M1883" s="4">
        <v>1.7267691458206936E-3</v>
      </c>
      <c r="S1883" s="4">
        <v>1.648868027647936E-3</v>
      </c>
      <c r="Y1883" s="4">
        <v>2.9489536305674384E-3</v>
      </c>
      <c r="AE1883" s="4">
        <v>3.3756371734686296E-3</v>
      </c>
      <c r="AK1883" s="4">
        <v>1.2221844847467448E-3</v>
      </c>
      <c r="AQ1883" s="4">
        <v>4.5978216582153739E-3</v>
      </c>
    </row>
    <row r="1884" spans="13:43" x14ac:dyDescent="0.3">
      <c r="M1884" s="4">
        <v>4.2050203313454331E-3</v>
      </c>
      <c r="S1884" s="4">
        <v>1.5930308132366192E-3</v>
      </c>
      <c r="Y1884" s="4">
        <v>3.6721708333087855E-3</v>
      </c>
      <c r="AE1884" s="4">
        <v>5.7980511445820523E-3</v>
      </c>
      <c r="AK1884" s="4">
        <v>-5.3284949803664812E-4</v>
      </c>
      <c r="AQ1884" s="4">
        <v>5.2652016465454046E-3</v>
      </c>
    </row>
    <row r="1885" spans="13:43" x14ac:dyDescent="0.3">
      <c r="M1885" s="4">
        <v>-2.672664370335347E-3</v>
      </c>
      <c r="S1885" s="4">
        <v>-8.0715128251084489E-4</v>
      </c>
      <c r="Y1885" s="4">
        <v>-2.0355435091995253E-3</v>
      </c>
      <c r="AE1885" s="4">
        <v>-3.4798156528461919E-3</v>
      </c>
      <c r="AK1885" s="4">
        <v>6.3712086113582175E-4</v>
      </c>
      <c r="AQ1885" s="4">
        <v>-2.8426947917103698E-3</v>
      </c>
    </row>
    <row r="1886" spans="13:43" x14ac:dyDescent="0.3">
      <c r="M1886" s="4">
        <v>-1.8787265179409781E-3</v>
      </c>
      <c r="S1886" s="4">
        <v>8.5881545104337167E-4</v>
      </c>
      <c r="Y1886" s="4">
        <v>-1.2467411405397734E-3</v>
      </c>
      <c r="AE1886" s="4">
        <v>-1.0199110668976065E-3</v>
      </c>
      <c r="AK1886" s="4">
        <v>6.3198537740120474E-4</v>
      </c>
      <c r="AQ1886" s="4">
        <v>-3.8792568949640172E-4</v>
      </c>
    </row>
    <row r="1887" spans="13:43" x14ac:dyDescent="0.3">
      <c r="M1887" s="4">
        <v>4.6588872602929465E-4</v>
      </c>
      <c r="S1887" s="4">
        <v>-1.2346387985445674E-3</v>
      </c>
      <c r="Y1887" s="4">
        <v>-6.9270476327115086E-4</v>
      </c>
      <c r="AE1887" s="4">
        <v>-7.6875007251527277E-4</v>
      </c>
      <c r="AK1887" s="4">
        <v>-1.1585934893004455E-3</v>
      </c>
      <c r="AQ1887" s="4">
        <v>-1.9273435618157183E-3</v>
      </c>
    </row>
    <row r="1888" spans="13:43" x14ac:dyDescent="0.3">
      <c r="M1888" s="4">
        <v>-8.3946184300784654E-3</v>
      </c>
      <c r="S1888" s="4">
        <v>1.8723747670264246E-5</v>
      </c>
      <c r="Y1888" s="4">
        <v>-6.7193484984934722E-3</v>
      </c>
      <c r="AE1888" s="4">
        <v>-8.3758946824082012E-3</v>
      </c>
      <c r="AK1888" s="4">
        <v>1.6752699315849932E-3</v>
      </c>
      <c r="AQ1888" s="4">
        <v>-6.7006247508232079E-3</v>
      </c>
    </row>
    <row r="1889" spans="13:43" x14ac:dyDescent="0.3">
      <c r="M1889" s="4">
        <v>-2.0892507410516371E-3</v>
      </c>
      <c r="S1889" s="4">
        <v>1.2799371060768713E-4</v>
      </c>
      <c r="Y1889" s="4">
        <v>-2.1121785096018639E-3</v>
      </c>
      <c r="AE1889" s="4">
        <v>-1.96125703044395E-3</v>
      </c>
      <c r="AK1889" s="4">
        <v>-2.2927768550226775E-5</v>
      </c>
      <c r="AQ1889" s="4">
        <v>-1.9841847989941768E-3</v>
      </c>
    </row>
    <row r="1890" spans="13:43" x14ac:dyDescent="0.3">
      <c r="M1890" s="4">
        <v>-3.055333274287848E-4</v>
      </c>
      <c r="S1890" s="4">
        <v>2.432300976291101E-3</v>
      </c>
      <c r="Y1890" s="4">
        <v>-1.1061085216781587E-3</v>
      </c>
      <c r="AE1890" s="4">
        <v>2.1267676488623162E-3</v>
      </c>
      <c r="AK1890" s="4">
        <v>-8.0057519424937395E-4</v>
      </c>
      <c r="AQ1890" s="4">
        <v>1.3261924546129423E-3</v>
      </c>
    </row>
    <row r="1891" spans="13:43" x14ac:dyDescent="0.3">
      <c r="M1891" s="4">
        <v>-1.8753010323606734E-3</v>
      </c>
      <c r="S1891" s="4">
        <v>2.8924071928156277E-3</v>
      </c>
      <c r="Y1891" s="4">
        <v>-1.5675249326552116E-3</v>
      </c>
      <c r="AE1891" s="4">
        <v>1.0171061604549543E-3</v>
      </c>
      <c r="AK1891" s="4">
        <v>3.0777609970546183E-4</v>
      </c>
      <c r="AQ1891" s="4">
        <v>1.3248822601604161E-3</v>
      </c>
    </row>
    <row r="1892" spans="13:43" x14ac:dyDescent="0.3">
      <c r="M1892" s="4">
        <v>-2.4576018767487042E-3</v>
      </c>
      <c r="S1892" s="4">
        <v>-1.7872908618941719E-3</v>
      </c>
      <c r="Y1892" s="4">
        <v>-2.5118297566682941E-3</v>
      </c>
      <c r="AE1892" s="4">
        <v>-4.2448927386428761E-3</v>
      </c>
      <c r="AK1892" s="4">
        <v>-5.4227879919590107E-5</v>
      </c>
      <c r="AQ1892" s="4">
        <v>-4.299120618562466E-3</v>
      </c>
    </row>
    <row r="1893" spans="13:43" x14ac:dyDescent="0.3">
      <c r="M1893" s="4">
        <v>5.0429722456837994E-3</v>
      </c>
      <c r="S1893" s="4">
        <v>8.2787453885051557E-4</v>
      </c>
      <c r="Y1893" s="4">
        <v>5.2619298420974858E-3</v>
      </c>
      <c r="AE1893" s="4">
        <v>5.870846784534315E-3</v>
      </c>
      <c r="AK1893" s="4">
        <v>2.1895759641368633E-4</v>
      </c>
      <c r="AQ1893" s="4">
        <v>6.0898043809480013E-3</v>
      </c>
    </row>
    <row r="1894" spans="13:43" x14ac:dyDescent="0.3">
      <c r="M1894" s="4">
        <v>4.7105490626540535E-3</v>
      </c>
      <c r="S1894" s="4">
        <v>-2.1353651694747365E-3</v>
      </c>
      <c r="Y1894" s="4">
        <v>5.1636319529972073E-3</v>
      </c>
      <c r="AE1894" s="4">
        <v>2.575183893179317E-3</v>
      </c>
      <c r="AK1894" s="4">
        <v>4.5308289034315385E-4</v>
      </c>
      <c r="AQ1894" s="4">
        <v>3.0282667835224708E-3</v>
      </c>
    </row>
    <row r="1895" spans="13:43" x14ac:dyDescent="0.3">
      <c r="M1895" s="4">
        <v>-2.5217109542552416E-3</v>
      </c>
      <c r="S1895" s="4">
        <v>-2.9575184477971294E-3</v>
      </c>
      <c r="Y1895" s="4">
        <v>-3.1043405952442286E-3</v>
      </c>
      <c r="AE1895" s="4">
        <v>-5.479229402052371E-3</v>
      </c>
      <c r="AK1895" s="4">
        <v>-5.8262964098898702E-4</v>
      </c>
      <c r="AQ1895" s="4">
        <v>-6.061859043041358E-3</v>
      </c>
    </row>
    <row r="1896" spans="13:43" x14ac:dyDescent="0.3">
      <c r="M1896" s="4">
        <v>-3.4224996976870104E-3</v>
      </c>
      <c r="S1896" s="4">
        <v>-3.8238731712721841E-3</v>
      </c>
      <c r="Y1896" s="4">
        <v>-4.0671840570728306E-3</v>
      </c>
      <c r="AE1896" s="4">
        <v>-7.2463728689591946E-3</v>
      </c>
      <c r="AK1896" s="4">
        <v>-6.446843593858199E-4</v>
      </c>
      <c r="AQ1896" s="4">
        <v>-7.8910572283450147E-3</v>
      </c>
    </row>
    <row r="1897" spans="13:43" x14ac:dyDescent="0.3">
      <c r="M1897" s="4">
        <v>-7.4285650136999247E-4</v>
      </c>
      <c r="S1897" s="4">
        <v>-1.6955444732703975E-3</v>
      </c>
      <c r="Y1897" s="4">
        <v>-1.3153313196716133E-3</v>
      </c>
      <c r="AE1897" s="4">
        <v>-2.43840097464039E-3</v>
      </c>
      <c r="AK1897" s="4">
        <v>-5.7247481830162081E-4</v>
      </c>
      <c r="AQ1897" s="4">
        <v>-3.0108757929420108E-3</v>
      </c>
    </row>
    <row r="1898" spans="13:43" x14ac:dyDescent="0.3">
      <c r="M1898" s="4">
        <v>1.1015949448937995E-3</v>
      </c>
      <c r="S1898" s="4">
        <v>4.4080157117893184E-5</v>
      </c>
      <c r="Y1898" s="4">
        <v>2.7791444852677798E-5</v>
      </c>
      <c r="AE1898" s="4">
        <v>1.1456751020116926E-3</v>
      </c>
      <c r="AK1898" s="4">
        <v>-1.0738035000411217E-3</v>
      </c>
      <c r="AQ1898" s="4">
        <v>7.1871601970570982E-5</v>
      </c>
    </row>
    <row r="1899" spans="13:43" x14ac:dyDescent="0.3">
      <c r="M1899" s="4">
        <v>3.129594581555005E-3</v>
      </c>
      <c r="S1899" s="4">
        <v>1.0830869852896212E-3</v>
      </c>
      <c r="Y1899" s="4">
        <v>2.500907150754083E-3</v>
      </c>
      <c r="AE1899" s="4">
        <v>4.2126815668446262E-3</v>
      </c>
      <c r="AK1899" s="4">
        <v>-6.2868743080092201E-4</v>
      </c>
      <c r="AQ1899" s="4">
        <v>3.5839941360437041E-3</v>
      </c>
    </row>
    <row r="1900" spans="13:43" x14ac:dyDescent="0.3">
      <c r="M1900" s="4">
        <v>-7.3031366196765271E-3</v>
      </c>
      <c r="S1900" s="4">
        <v>1.6787387281745614E-4</v>
      </c>
      <c r="Y1900" s="4">
        <v>-6.1013633054967722E-3</v>
      </c>
      <c r="AE1900" s="4">
        <v>-7.135262746859071E-3</v>
      </c>
      <c r="AK1900" s="4">
        <v>1.2017733141797549E-3</v>
      </c>
      <c r="AQ1900" s="4">
        <v>-5.9334894326793161E-3</v>
      </c>
    </row>
    <row r="1901" spans="13:43" x14ac:dyDescent="0.3">
      <c r="M1901" s="4">
        <v>2.2744245190712813E-3</v>
      </c>
      <c r="S1901" s="4">
        <v>3.9598877645002249E-3</v>
      </c>
      <c r="Y1901" s="4">
        <v>3.0248097261360851E-3</v>
      </c>
      <c r="AE1901" s="4">
        <v>6.2343122835715062E-3</v>
      </c>
      <c r="AK1901" s="4">
        <v>7.5038520706480379E-4</v>
      </c>
      <c r="AQ1901" s="4">
        <v>6.98469749063631E-3</v>
      </c>
    </row>
    <row r="1902" spans="13:43" x14ac:dyDescent="0.3">
      <c r="M1902" s="4">
        <v>5.2192716086057744E-3</v>
      </c>
      <c r="S1902" s="4">
        <v>-1.9813331972034142E-3</v>
      </c>
      <c r="Y1902" s="4">
        <v>4.4031249140493202E-3</v>
      </c>
      <c r="AE1902" s="4">
        <v>3.2379384114023602E-3</v>
      </c>
      <c r="AK1902" s="4">
        <v>-8.1614669455645414E-4</v>
      </c>
      <c r="AQ1902" s="4">
        <v>2.4217917168459059E-3</v>
      </c>
    </row>
    <row r="1903" spans="13:43" x14ac:dyDescent="0.3">
      <c r="M1903" s="4">
        <v>-7.6244426055427188E-4</v>
      </c>
      <c r="S1903" s="4">
        <v>3.3187099771888251E-3</v>
      </c>
      <c r="Y1903" s="4">
        <v>-1.0863185098644798E-3</v>
      </c>
      <c r="AE1903" s="4">
        <v>2.5562657166345532E-3</v>
      </c>
      <c r="AK1903" s="4">
        <v>-3.2387424931020793E-4</v>
      </c>
      <c r="AQ1903" s="4">
        <v>2.2323914673243453E-3</v>
      </c>
    </row>
    <row r="1904" spans="13:43" x14ac:dyDescent="0.3">
      <c r="M1904" s="4">
        <v>-3.1043566826738319E-3</v>
      </c>
      <c r="S1904" s="4">
        <v>1.8350517803540157E-4</v>
      </c>
      <c r="Y1904" s="4">
        <v>-2.8548519518167125E-3</v>
      </c>
      <c r="AE1904" s="4">
        <v>-2.9208515046384304E-3</v>
      </c>
      <c r="AK1904" s="4">
        <v>2.4950473085711951E-4</v>
      </c>
      <c r="AQ1904" s="4">
        <v>-2.6713467737813105E-3</v>
      </c>
    </row>
    <row r="1905" spans="13:43" x14ac:dyDescent="0.3">
      <c r="M1905" s="4">
        <v>-1.3970459212271978E-3</v>
      </c>
      <c r="S1905" s="4">
        <v>-2.1450753821280312E-3</v>
      </c>
      <c r="Y1905" s="4">
        <v>-3.2485706923871677E-4</v>
      </c>
      <c r="AE1905" s="4">
        <v>-3.542121303355229E-3</v>
      </c>
      <c r="AK1905" s="4">
        <v>1.072188851988481E-3</v>
      </c>
      <c r="AQ1905" s="4">
        <v>-2.469932451366748E-3</v>
      </c>
    </row>
    <row r="1906" spans="13:43" x14ac:dyDescent="0.3">
      <c r="M1906" s="4">
        <v>4.7168093085067052E-3</v>
      </c>
      <c r="S1906" s="4">
        <v>4.4765208280354712E-3</v>
      </c>
      <c r="Y1906" s="4">
        <v>3.4400718381972142E-3</v>
      </c>
      <c r="AE1906" s="4">
        <v>9.1933301365421764E-3</v>
      </c>
      <c r="AK1906" s="4">
        <v>-1.276737470309491E-3</v>
      </c>
      <c r="AQ1906" s="4">
        <v>7.9165926662326854E-3</v>
      </c>
    </row>
    <row r="1907" spans="13:43" x14ac:dyDescent="0.3">
      <c r="M1907" s="4">
        <v>-3.3310362290687899E-3</v>
      </c>
      <c r="S1907" s="4">
        <v>6.5289695423755541E-3</v>
      </c>
      <c r="Y1907" s="4">
        <v>-3.1448802760154571E-3</v>
      </c>
      <c r="AE1907" s="4">
        <v>3.1979333133067642E-3</v>
      </c>
      <c r="AK1907" s="4">
        <v>1.8615595305333278E-4</v>
      </c>
      <c r="AQ1907" s="4">
        <v>3.384089266360097E-3</v>
      </c>
    </row>
    <row r="1908" spans="13:43" x14ac:dyDescent="0.3">
      <c r="M1908" s="4">
        <v>-2.8658808103046596E-3</v>
      </c>
      <c r="S1908" s="4">
        <v>1.0069799845378712E-3</v>
      </c>
      <c r="Y1908" s="4">
        <v>-2.4752511858149263E-3</v>
      </c>
      <c r="AE1908" s="4">
        <v>-1.8589008257667884E-3</v>
      </c>
      <c r="AK1908" s="4">
        <v>3.9062962448973334E-4</v>
      </c>
      <c r="AQ1908" s="4">
        <v>-1.4682712012770551E-3</v>
      </c>
    </row>
    <row r="1909" spans="13:43" x14ac:dyDescent="0.3">
      <c r="M1909" s="4">
        <v>1.5620873956521484E-3</v>
      </c>
      <c r="S1909" s="4">
        <v>-1.6445079509297784E-3</v>
      </c>
      <c r="Y1909" s="4">
        <v>1.4316107697824381E-3</v>
      </c>
      <c r="AE1909" s="4">
        <v>-8.2420555277630016E-5</v>
      </c>
      <c r="AK1909" s="4">
        <v>-1.3047662586971025E-4</v>
      </c>
      <c r="AQ1909" s="4">
        <v>-2.1289718114734027E-4</v>
      </c>
    </row>
    <row r="1910" spans="13:43" x14ac:dyDescent="0.3">
      <c r="M1910" s="4">
        <v>1.1150810314539704E-2</v>
      </c>
      <c r="S1910" s="4">
        <v>5.541479612141356E-3</v>
      </c>
      <c r="Y1910" s="4">
        <v>1.1181706256126531E-2</v>
      </c>
      <c r="AE1910" s="4">
        <v>1.6692289926681061E-2</v>
      </c>
      <c r="AK1910" s="4">
        <v>3.0895941586828006E-5</v>
      </c>
      <c r="AQ1910" s="4">
        <v>1.6723185868267886E-2</v>
      </c>
    </row>
    <row r="1911" spans="13:43" x14ac:dyDescent="0.3">
      <c r="M1911" s="4">
        <v>2.1559890011113025E-3</v>
      </c>
      <c r="S1911" s="4">
        <v>1.2348099572161934E-4</v>
      </c>
      <c r="Y1911" s="4">
        <v>1.9811008297878317E-3</v>
      </c>
      <c r="AE1911" s="4">
        <v>2.2794699968329219E-3</v>
      </c>
      <c r="AK1911" s="4">
        <v>-1.7488817132347081E-4</v>
      </c>
      <c r="AQ1911" s="4">
        <v>2.1045818255094511E-3</v>
      </c>
    </row>
    <row r="1912" spans="13:43" x14ac:dyDescent="0.3">
      <c r="M1912" s="4">
        <v>3.9891409071403615E-3</v>
      </c>
      <c r="S1912" s="4">
        <v>4.9028663864764122E-3</v>
      </c>
      <c r="Y1912" s="4">
        <v>2.8447257629264124E-3</v>
      </c>
      <c r="AE1912" s="4">
        <v>8.8920072936167736E-3</v>
      </c>
      <c r="AK1912" s="4">
        <v>-1.1444151442139491E-3</v>
      </c>
      <c r="AQ1912" s="4">
        <v>7.7475921494028245E-3</v>
      </c>
    </row>
    <row r="1913" spans="13:43" x14ac:dyDescent="0.3">
      <c r="M1913" s="4">
        <v>1.3051575515480958E-3</v>
      </c>
      <c r="S1913" s="4">
        <v>-3.3895933990467863E-3</v>
      </c>
      <c r="Y1913" s="4">
        <v>1.4128419939398468E-3</v>
      </c>
      <c r="AE1913" s="4">
        <v>-2.0844358474986905E-3</v>
      </c>
      <c r="AK1913" s="4">
        <v>1.0768444239175109E-4</v>
      </c>
      <c r="AQ1913" s="4">
        <v>-1.9767514051069394E-3</v>
      </c>
    </row>
    <row r="1914" spans="13:43" x14ac:dyDescent="0.3">
      <c r="M1914" s="4">
        <v>2.7586394167976765E-3</v>
      </c>
      <c r="S1914" s="4">
        <v>1.8353692270940691E-5</v>
      </c>
      <c r="Y1914" s="4">
        <v>3.9856101350036581E-3</v>
      </c>
      <c r="AE1914" s="4">
        <v>2.7769931090686172E-3</v>
      </c>
      <c r="AK1914" s="4">
        <v>1.2269707182059816E-3</v>
      </c>
      <c r="AQ1914" s="4">
        <v>4.0039638272745988E-3</v>
      </c>
    </row>
    <row r="1915" spans="13:43" x14ac:dyDescent="0.3">
      <c r="M1915" s="4">
        <v>7.4740619666058619E-4</v>
      </c>
      <c r="S1915" s="4">
        <v>-1.6392289918862046E-3</v>
      </c>
      <c r="Y1915" s="4">
        <v>-3.4434314209150305E-4</v>
      </c>
      <c r="AE1915" s="4">
        <v>-8.9182279522561844E-4</v>
      </c>
      <c r="AK1915" s="4">
        <v>-1.0917493387520892E-3</v>
      </c>
      <c r="AQ1915" s="4">
        <v>-1.9835721339777077E-3</v>
      </c>
    </row>
    <row r="1916" spans="13:43" x14ac:dyDescent="0.3">
      <c r="M1916" s="4">
        <v>-9.0457280275134805E-3</v>
      </c>
      <c r="S1916" s="4">
        <v>1.4040970404763028E-4</v>
      </c>
      <c r="Y1916" s="4">
        <v>-8.3743798842741655E-3</v>
      </c>
      <c r="AE1916" s="4">
        <v>-8.9053183234658502E-3</v>
      </c>
      <c r="AK1916" s="4">
        <v>6.7134814323931407E-4</v>
      </c>
      <c r="AQ1916" s="4">
        <v>-8.2339701802265353E-3</v>
      </c>
    </row>
    <row r="1917" spans="13:43" x14ac:dyDescent="0.3">
      <c r="M1917" s="4">
        <v>-8.2772542379769137E-3</v>
      </c>
      <c r="S1917" s="4">
        <v>-1.2551477083037402E-3</v>
      </c>
      <c r="Y1917" s="4">
        <v>-8.1662075275732819E-3</v>
      </c>
      <c r="AE1917" s="4">
        <v>-9.5324019462806539E-3</v>
      </c>
      <c r="AK1917" s="4">
        <v>1.1104671040363182E-4</v>
      </c>
      <c r="AQ1917" s="4">
        <v>-9.4213552358770221E-3</v>
      </c>
    </row>
    <row r="1918" spans="13:43" x14ac:dyDescent="0.3">
      <c r="M1918" s="4">
        <v>-3.7931869646432997E-3</v>
      </c>
      <c r="S1918" s="4">
        <v>-1.7721923871397149E-3</v>
      </c>
      <c r="Y1918" s="4">
        <v>-5.3294687537997452E-3</v>
      </c>
      <c r="AE1918" s="4">
        <v>-5.5653793517830147E-3</v>
      </c>
      <c r="AK1918" s="4">
        <v>-1.5362817891564455E-3</v>
      </c>
      <c r="AQ1918" s="4">
        <v>-7.1016611409394602E-3</v>
      </c>
    </row>
    <row r="1919" spans="13:43" x14ac:dyDescent="0.3">
      <c r="M1919" s="4">
        <v>-7.5835833440276368E-3</v>
      </c>
      <c r="S1919" s="4">
        <v>1.4487923409350388E-3</v>
      </c>
      <c r="Y1919" s="4">
        <v>-7.4468885438501173E-3</v>
      </c>
      <c r="AE1919" s="4">
        <v>-6.1347910030925979E-3</v>
      </c>
      <c r="AK1919" s="4">
        <v>1.3669480017751911E-4</v>
      </c>
      <c r="AQ1919" s="4">
        <v>-5.9980962029150785E-3</v>
      </c>
    </row>
    <row r="1920" spans="13:43" x14ac:dyDescent="0.3">
      <c r="M1920" s="4">
        <v>-3.6854621719384709E-3</v>
      </c>
      <c r="S1920" s="4">
        <v>-3.1887961268619192E-3</v>
      </c>
      <c r="Y1920" s="4">
        <v>-3.5173804970088894E-3</v>
      </c>
      <c r="AE1920" s="4">
        <v>-6.8742582988003901E-3</v>
      </c>
      <c r="AK1920" s="4">
        <v>1.6808167492958145E-4</v>
      </c>
      <c r="AQ1920" s="4">
        <v>-6.7061766238708086E-3</v>
      </c>
    </row>
    <row r="1921" spans="13:43" x14ac:dyDescent="0.3">
      <c r="M1921" s="4">
        <v>-2.6814706944907861E-3</v>
      </c>
      <c r="S1921" s="4">
        <v>2.1150436146504204E-3</v>
      </c>
      <c r="Y1921" s="4">
        <v>-1.756495814777102E-3</v>
      </c>
      <c r="AE1921" s="4">
        <v>-5.6642707984036565E-4</v>
      </c>
      <c r="AK1921" s="4">
        <v>9.2497487971368413E-4</v>
      </c>
      <c r="AQ1921" s="4">
        <v>3.5854779987331848E-4</v>
      </c>
    </row>
    <row r="1922" spans="13:43" x14ac:dyDescent="0.3">
      <c r="M1922" s="4">
        <v>5.4887740368441164E-3</v>
      </c>
      <c r="S1922" s="4">
        <v>4.2278029215123726E-3</v>
      </c>
      <c r="Y1922" s="4">
        <v>3.8865076198126951E-3</v>
      </c>
      <c r="AE1922" s="4">
        <v>9.716576958356489E-3</v>
      </c>
      <c r="AK1922" s="4">
        <v>-1.6022664170314213E-3</v>
      </c>
      <c r="AQ1922" s="4">
        <v>8.1143105413250677E-3</v>
      </c>
    </row>
    <row r="1923" spans="13:43" x14ac:dyDescent="0.3">
      <c r="M1923" s="4">
        <v>-1.5819495949867639E-3</v>
      </c>
      <c r="S1923" s="4">
        <v>-1.8995084201380245E-3</v>
      </c>
      <c r="Y1923" s="4">
        <v>-2.5795260777394195E-3</v>
      </c>
      <c r="AE1923" s="4">
        <v>-3.4814580151247883E-3</v>
      </c>
      <c r="AK1923" s="4">
        <v>9.9757648275265558E-4</v>
      </c>
      <c r="AQ1923" s="4">
        <v>-4.4790344978774439E-3</v>
      </c>
    </row>
    <row r="1924" spans="13:43" x14ac:dyDescent="0.3">
      <c r="M1924" s="4">
        <v>3.6265417671773048E-3</v>
      </c>
      <c r="S1924" s="4">
        <v>1.869269353529511E-3</v>
      </c>
      <c r="Y1924" s="4">
        <v>4.0593054422418222E-3</v>
      </c>
      <c r="AE1924" s="4">
        <v>5.4958111207068158E-3</v>
      </c>
      <c r="AK1924" s="4">
        <v>-4.3276367506451738E-4</v>
      </c>
      <c r="AQ1924" s="4">
        <v>5.9285747957713332E-3</v>
      </c>
    </row>
    <row r="1925" spans="13:43" x14ac:dyDescent="0.3">
      <c r="M1925" s="4">
        <v>-2.877915937757962E-3</v>
      </c>
      <c r="S1925" s="4">
        <v>3.967573340877821E-3</v>
      </c>
      <c r="Y1925" s="4">
        <v>-2.2467440043490361E-3</v>
      </c>
      <c r="AE1925" s="4">
        <v>1.0896574031198595E-3</v>
      </c>
      <c r="AK1925" s="4">
        <v>-6.3117193340892592E-4</v>
      </c>
      <c r="AQ1925" s="4">
        <v>1.7208293365287854E-3</v>
      </c>
    </row>
    <row r="1926" spans="13:43" x14ac:dyDescent="0.3">
      <c r="M1926" s="4">
        <v>-1.3852564307291824E-3</v>
      </c>
      <c r="S1926" s="4">
        <v>-2.9306383147681761E-4</v>
      </c>
      <c r="Y1926" s="4">
        <v>-1.8455865410950342E-3</v>
      </c>
      <c r="AE1926" s="4">
        <v>-1.678320262206E-3</v>
      </c>
      <c r="AK1926" s="4">
        <v>4.6033011036585177E-4</v>
      </c>
      <c r="AQ1926" s="4">
        <v>-2.1386503725718516E-3</v>
      </c>
    </row>
    <row r="1927" spans="13:43" x14ac:dyDescent="0.3">
      <c r="M1927" s="4">
        <v>-3.1336383002657578E-4</v>
      </c>
      <c r="S1927" s="4">
        <v>2.3986812293082219E-3</v>
      </c>
      <c r="Y1927" s="4">
        <v>-1.1269534835025817E-3</v>
      </c>
      <c r="AE1927" s="4">
        <v>2.0853173992816461E-3</v>
      </c>
      <c r="AK1927" s="4">
        <v>8.1358965347600593E-4</v>
      </c>
      <c r="AQ1927" s="4">
        <v>1.2717277458056402E-3</v>
      </c>
    </row>
    <row r="1928" spans="13:43" x14ac:dyDescent="0.3">
      <c r="M1928" s="4">
        <v>5.1187340269706217E-3</v>
      </c>
      <c r="S1928" s="4">
        <v>7.6682072501275608E-5</v>
      </c>
      <c r="Y1928" s="4">
        <v>4.73663917675478E-3</v>
      </c>
      <c r="AE1928" s="4">
        <v>5.1954160994718973E-3</v>
      </c>
      <c r="AK1928" s="4">
        <v>3.8209485021584166E-4</v>
      </c>
      <c r="AQ1928" s="4">
        <v>4.8133212492560556E-3</v>
      </c>
    </row>
    <row r="1929" spans="13:43" x14ac:dyDescent="0.3">
      <c r="M1929" s="4">
        <v>1.9796084433061634E-4</v>
      </c>
      <c r="S1929" s="4">
        <v>2.0459897447085828E-3</v>
      </c>
      <c r="Y1929" s="4">
        <v>6.9504625668214901E-5</v>
      </c>
      <c r="AE1929" s="4">
        <v>2.2439505890391991E-3</v>
      </c>
      <c r="AK1929" s="4">
        <v>1.2845621866240144E-4</v>
      </c>
      <c r="AQ1929" s="4">
        <v>2.1154943703767977E-3</v>
      </c>
    </row>
    <row r="1930" spans="13:43" x14ac:dyDescent="0.3">
      <c r="M1930" s="4">
        <v>-5.9492309858958639E-3</v>
      </c>
      <c r="S1930" s="4">
        <v>-3.1302514635542233E-4</v>
      </c>
      <c r="Y1930" s="4">
        <v>-5.5514606929460463E-3</v>
      </c>
      <c r="AE1930" s="4">
        <v>-6.2622561322512862E-3</v>
      </c>
      <c r="AK1930" s="4">
        <v>-3.977702929498176E-4</v>
      </c>
      <c r="AQ1930" s="4">
        <v>-5.8644858393014686E-3</v>
      </c>
    </row>
    <row r="1931" spans="13:43" x14ac:dyDescent="0.3">
      <c r="M1931" s="4">
        <v>7.7794747422045944E-3</v>
      </c>
      <c r="S1931" s="4">
        <v>-2.0332664991104185E-4</v>
      </c>
      <c r="Y1931" s="4">
        <v>5.8885430240302444E-3</v>
      </c>
      <c r="AE1931" s="4">
        <v>7.5761480922935526E-3</v>
      </c>
      <c r="AK1931" s="4">
        <v>1.8909317181743501E-3</v>
      </c>
      <c r="AQ1931" s="4">
        <v>5.6852163741192025E-3</v>
      </c>
    </row>
    <row r="1932" spans="13:43" x14ac:dyDescent="0.3">
      <c r="M1932" s="4">
        <v>4.0199857670495352E-3</v>
      </c>
      <c r="S1932" s="4">
        <v>4.2853276914506036E-3</v>
      </c>
      <c r="Y1932" s="4">
        <v>2.880094488094051E-3</v>
      </c>
      <c r="AE1932" s="4">
        <v>8.3053134585001388E-3</v>
      </c>
      <c r="AK1932" s="4">
        <v>1.1398912789554842E-3</v>
      </c>
      <c r="AQ1932" s="4">
        <v>7.1654221795446546E-3</v>
      </c>
    </row>
    <row r="1933" spans="13:43" x14ac:dyDescent="0.3">
      <c r="M1933" s="4">
        <v>-3.8803126682607969E-3</v>
      </c>
      <c r="S1933" s="4">
        <v>3.7402785209701113E-3</v>
      </c>
      <c r="Y1933" s="4">
        <v>-3.1724683300953698E-3</v>
      </c>
      <c r="AE1933" s="4">
        <v>-1.4003414729068554E-4</v>
      </c>
      <c r="AK1933" s="4">
        <v>-7.0784433816542709E-4</v>
      </c>
      <c r="AQ1933" s="4">
        <v>5.6781019087474155E-4</v>
      </c>
    </row>
    <row r="1934" spans="13:43" x14ac:dyDescent="0.3">
      <c r="M1934" s="4">
        <v>2.5573518976631611E-3</v>
      </c>
      <c r="S1934" s="4">
        <v>-2.6536567813321629E-3</v>
      </c>
      <c r="Y1934" s="4">
        <v>1.5179085061791881E-3</v>
      </c>
      <c r="AE1934" s="4">
        <v>-9.6304883669002085E-5</v>
      </c>
      <c r="AK1934" s="4">
        <v>1.0394433914839728E-3</v>
      </c>
      <c r="AQ1934" s="4">
        <v>-1.1357482751529748E-3</v>
      </c>
    </row>
    <row r="1935" spans="13:43" x14ac:dyDescent="0.3">
      <c r="M1935" s="4">
        <v>-4.9735679266043609E-3</v>
      </c>
      <c r="S1935" s="4">
        <v>-4.7566623901839512E-3</v>
      </c>
      <c r="Y1935" s="4">
        <v>-3.6406103141147393E-3</v>
      </c>
      <c r="AE1935" s="4">
        <v>-9.7302303167883103E-3</v>
      </c>
      <c r="AK1935" s="4">
        <v>-1.3329576124896209E-3</v>
      </c>
      <c r="AQ1935" s="4">
        <v>-8.3972727042986896E-3</v>
      </c>
    </row>
    <row r="1936" spans="13:43" x14ac:dyDescent="0.3">
      <c r="M1936" s="4">
        <v>6.8185243187750509E-3</v>
      </c>
      <c r="S1936" s="4">
        <v>9.5483478826887715E-3</v>
      </c>
      <c r="Y1936" s="4">
        <v>5.7607756427688469E-3</v>
      </c>
      <c r="AE1936" s="4">
        <v>1.6366872201463822E-2</v>
      </c>
      <c r="AK1936" s="4">
        <v>1.0577486760062036E-3</v>
      </c>
      <c r="AQ1936" s="4">
        <v>1.5309123525457618E-2</v>
      </c>
    </row>
    <row r="1937" spans="13:43" x14ac:dyDescent="0.3">
      <c r="M1937" s="4">
        <v>3.7310861443404664E-3</v>
      </c>
      <c r="S1937" s="4">
        <v>2.5243656661738494E-4</v>
      </c>
      <c r="Y1937" s="4">
        <v>3.6745284114508298E-3</v>
      </c>
      <c r="AE1937" s="4">
        <v>3.9835227109578514E-3</v>
      </c>
      <c r="AK1937" s="4">
        <v>5.6557732889636614E-5</v>
      </c>
      <c r="AQ1937" s="4">
        <v>3.9269649780682148E-3</v>
      </c>
    </row>
    <row r="1938" spans="13:43" x14ac:dyDescent="0.3">
      <c r="M1938" s="4">
        <v>-3.6727686047910183E-3</v>
      </c>
      <c r="S1938" s="4">
        <v>3.4589801853852024E-3</v>
      </c>
      <c r="Y1938" s="4">
        <v>-3.060377577580947E-3</v>
      </c>
      <c r="AE1938" s="4">
        <v>-2.1378841940581598E-4</v>
      </c>
      <c r="AK1938" s="4">
        <v>-6.1239102721007133E-4</v>
      </c>
      <c r="AQ1938" s="4">
        <v>3.9860260780425535E-4</v>
      </c>
    </row>
    <row r="1939" spans="13:43" x14ac:dyDescent="0.3">
      <c r="M1939" s="4">
        <v>-1.665952312320754E-3</v>
      </c>
      <c r="S1939" s="4">
        <v>1.3942664218494429E-3</v>
      </c>
      <c r="Y1939" s="4">
        <v>-6.7619611817488308E-4</v>
      </c>
      <c r="AE1939" s="4">
        <v>-2.7168589047131108E-4</v>
      </c>
      <c r="AK1939" s="4">
        <v>-9.8975619414587088E-4</v>
      </c>
      <c r="AQ1939" s="4">
        <v>7.180703036745598E-4</v>
      </c>
    </row>
    <row r="1940" spans="13:43" x14ac:dyDescent="0.3">
      <c r="M1940" s="4">
        <v>-5.5314305986710428E-3</v>
      </c>
      <c r="S1940" s="4">
        <v>-4.7477360190436128E-3</v>
      </c>
      <c r="Y1940" s="4">
        <v>-6.1181815654191129E-3</v>
      </c>
      <c r="AE1940" s="4">
        <v>-1.0279166617714657E-2</v>
      </c>
      <c r="AK1940" s="4">
        <v>5.8675096674807008E-4</v>
      </c>
      <c r="AQ1940" s="4">
        <v>-1.0865917584462726E-2</v>
      </c>
    </row>
    <row r="1941" spans="13:43" x14ac:dyDescent="0.3">
      <c r="M1941" s="4">
        <v>1.029045404548623E-3</v>
      </c>
      <c r="S1941" s="4">
        <v>-5.9667112253257749E-3</v>
      </c>
      <c r="Y1941" s="4">
        <v>5.8025065761135343E-4</v>
      </c>
      <c r="AE1941" s="4">
        <v>-4.9376658207771519E-3</v>
      </c>
      <c r="AK1941" s="4">
        <v>4.487947469372696E-4</v>
      </c>
      <c r="AQ1941" s="4">
        <v>-5.3864605677144215E-3</v>
      </c>
    </row>
    <row r="1942" spans="13:43" x14ac:dyDescent="0.3">
      <c r="M1942" s="4">
        <v>-3.7349568844839338E-3</v>
      </c>
      <c r="S1942" s="4">
        <v>-4.1042559116387612E-3</v>
      </c>
      <c r="Y1942" s="4">
        <v>-2.5092042213783372E-3</v>
      </c>
      <c r="AE1942" s="4">
        <v>-7.8392127961226955E-3</v>
      </c>
      <c r="AK1942" s="4">
        <v>1.2257526631055966E-3</v>
      </c>
      <c r="AQ1942" s="4">
        <v>-6.613460133017098E-3</v>
      </c>
    </row>
    <row r="1943" spans="13:43" x14ac:dyDescent="0.3">
      <c r="M1943" s="4">
        <v>1.8726397224800883E-3</v>
      </c>
      <c r="S1943" s="4">
        <v>-1.8864092038496088E-3</v>
      </c>
      <c r="Y1943" s="4">
        <v>1.9473313660126246E-3</v>
      </c>
      <c r="AE1943" s="4">
        <v>-1.376948136952048E-5</v>
      </c>
      <c r="AK1943" s="4">
        <v>7.4691643532536281E-5</v>
      </c>
      <c r="AQ1943" s="4">
        <v>6.0922162163015801E-5</v>
      </c>
    </row>
    <row r="1944" spans="13:43" x14ac:dyDescent="0.3">
      <c r="M1944" s="4">
        <v>1.9417811319846566E-3</v>
      </c>
      <c r="S1944" s="4">
        <v>3.4123574381844453E-3</v>
      </c>
      <c r="Y1944" s="4">
        <v>1.4185118276493212E-3</v>
      </c>
      <c r="AE1944" s="4">
        <v>5.3541385701691016E-3</v>
      </c>
      <c r="AK1944" s="4">
        <v>-5.232693043353354E-4</v>
      </c>
      <c r="AQ1944" s="4">
        <v>4.8308692658337662E-3</v>
      </c>
    </row>
    <row r="1945" spans="13:43" x14ac:dyDescent="0.3">
      <c r="M1945" s="4">
        <v>-2.6319159120108855E-3</v>
      </c>
      <c r="S1945" s="4">
        <v>-1.9043274688025867E-3</v>
      </c>
      <c r="Y1945" s="4">
        <v>-9.3486877942310087E-4</v>
      </c>
      <c r="AE1945" s="4">
        <v>-4.5362433808134716E-3</v>
      </c>
      <c r="AK1945" s="4">
        <v>1.6970471325877844E-3</v>
      </c>
      <c r="AQ1945" s="4">
        <v>-2.8391962482256878E-3</v>
      </c>
    </row>
    <row r="1946" spans="13:43" x14ac:dyDescent="0.3">
      <c r="M1946" s="4">
        <v>2.71937147746492E-3</v>
      </c>
      <c r="S1946" s="4">
        <v>2.9327556742094526E-3</v>
      </c>
      <c r="Y1946" s="4">
        <v>3.5947850830592779E-3</v>
      </c>
      <c r="AE1946" s="4">
        <v>5.6521271516743726E-3</v>
      </c>
      <c r="AK1946" s="4">
        <v>8.7541360559435788E-4</v>
      </c>
      <c r="AQ1946" s="4">
        <v>6.5275407572687304E-3</v>
      </c>
    </row>
    <row r="1947" spans="13:43" x14ac:dyDescent="0.3">
      <c r="M1947" s="4">
        <v>-1.5387337090652349E-4</v>
      </c>
      <c r="S1947" s="4">
        <v>4.9848567979616301E-3</v>
      </c>
      <c r="Y1947" s="4">
        <v>-1.9224439984597778E-4</v>
      </c>
      <c r="AE1947" s="4">
        <v>4.8309834270551071E-3</v>
      </c>
      <c r="AK1947" s="4">
        <v>-3.8371028939454283E-5</v>
      </c>
      <c r="AQ1947" s="4">
        <v>4.7926123981156523E-3</v>
      </c>
    </row>
    <row r="1948" spans="13:43" x14ac:dyDescent="0.3">
      <c r="M1948" s="4">
        <v>2.5383578499834133E-3</v>
      </c>
      <c r="S1948" s="4">
        <v>2.6053669116196838E-4</v>
      </c>
      <c r="Y1948" s="4">
        <v>2.3236784062138248E-3</v>
      </c>
      <c r="AE1948" s="4">
        <v>2.7988945411453817E-3</v>
      </c>
      <c r="AK1948" s="4">
        <v>-2.1467944376958852E-4</v>
      </c>
      <c r="AQ1948" s="4">
        <v>2.5842150973757931E-3</v>
      </c>
    </row>
    <row r="1949" spans="13:43" x14ac:dyDescent="0.3">
      <c r="M1949" s="4">
        <v>3.3843213046678006E-3</v>
      </c>
      <c r="S1949" s="4">
        <v>-8.3989377593129601E-3</v>
      </c>
      <c r="Y1949" s="4">
        <v>1.7278404497046915E-3</v>
      </c>
      <c r="AE1949" s="4">
        <v>-5.0146164546451596E-3</v>
      </c>
      <c r="AK1949" s="4">
        <v>-1.6564808549631091E-3</v>
      </c>
      <c r="AQ1949" s="4">
        <v>-6.6710973096082687E-3</v>
      </c>
    </row>
    <row r="1950" spans="13:43" x14ac:dyDescent="0.3">
      <c r="M1950" s="4">
        <v>-8.3308699017446545E-4</v>
      </c>
      <c r="S1950" s="4">
        <v>5.2195165676390573E-4</v>
      </c>
      <c r="Y1950" s="4">
        <v>8.1243599904813309E-4</v>
      </c>
      <c r="AE1950" s="4">
        <v>-3.1113533341055972E-4</v>
      </c>
      <c r="AK1950" s="4">
        <v>1.6455229892225985E-3</v>
      </c>
      <c r="AQ1950" s="4">
        <v>1.3343876558120388E-3</v>
      </c>
    </row>
    <row r="1951" spans="13:43" x14ac:dyDescent="0.3">
      <c r="M1951" s="4">
        <v>1.8572900357475761E-3</v>
      </c>
      <c r="S1951" s="4">
        <v>1.1253611664118635E-3</v>
      </c>
      <c r="Y1951" s="4">
        <v>1.8701870836681685E-3</v>
      </c>
      <c r="AE1951" s="4">
        <v>2.9826512021594396E-3</v>
      </c>
      <c r="AK1951" s="4">
        <v>1.2897047920592403E-5</v>
      </c>
      <c r="AQ1951" s="4">
        <v>2.995548250080032E-3</v>
      </c>
    </row>
    <row r="1952" spans="13:43" x14ac:dyDescent="0.3">
      <c r="M1952" s="4">
        <v>3.0418812413208593E-3</v>
      </c>
      <c r="S1952" s="4">
        <v>4.5588402384276125E-4</v>
      </c>
      <c r="Y1952" s="4">
        <v>1.6403449301257572E-3</v>
      </c>
      <c r="AE1952" s="4">
        <v>3.4977652651636206E-3</v>
      </c>
      <c r="AK1952" s="4">
        <v>-1.4015363111951021E-3</v>
      </c>
      <c r="AQ1952" s="4">
        <v>2.0962289539685182E-3</v>
      </c>
    </row>
    <row r="1953" spans="13:43" x14ac:dyDescent="0.3">
      <c r="M1953" s="4">
        <v>-1.6860941606871953E-4</v>
      </c>
      <c r="S1953" s="4">
        <v>1.9239672911972694E-3</v>
      </c>
      <c r="Y1953" s="4">
        <v>-2.7338432532342423E-5</v>
      </c>
      <c r="AE1953" s="4">
        <v>1.7553578751285498E-3</v>
      </c>
      <c r="AK1953" s="4">
        <v>1.4127098353637711E-4</v>
      </c>
      <c r="AQ1953" s="4">
        <v>1.896628858664927E-3</v>
      </c>
    </row>
    <row r="1954" spans="13:43" x14ac:dyDescent="0.3">
      <c r="M1954" s="4">
        <v>1.6588973306015397E-3</v>
      </c>
      <c r="S1954" s="4">
        <v>-1.6794836324554309E-4</v>
      </c>
      <c r="Y1954" s="4">
        <v>1.0936000688624918E-3</v>
      </c>
      <c r="AE1954" s="4">
        <v>1.4909489673559967E-3</v>
      </c>
      <c r="AK1954" s="4">
        <v>-5.6529726173904795E-4</v>
      </c>
      <c r="AQ1954" s="4">
        <v>9.2565170561694876E-4</v>
      </c>
    </row>
    <row r="1955" spans="13:43" x14ac:dyDescent="0.3">
      <c r="M1955" s="4">
        <v>1.6638365980166043E-3</v>
      </c>
      <c r="S1955" s="4">
        <v>4.2618530904622023E-3</v>
      </c>
      <c r="Y1955" s="4">
        <v>2.0069839082516626E-3</v>
      </c>
      <c r="AE1955" s="4">
        <v>5.9256896884788066E-3</v>
      </c>
      <c r="AK1955" s="4">
        <v>3.4314731023505837E-4</v>
      </c>
      <c r="AQ1955" s="4">
        <v>6.2688369987138649E-3</v>
      </c>
    </row>
    <row r="1956" spans="13:43" x14ac:dyDescent="0.3">
      <c r="M1956" s="4">
        <v>-3.3954701940195385E-3</v>
      </c>
      <c r="S1956" s="4">
        <v>1.3655617866548155E-3</v>
      </c>
      <c r="Y1956" s="4">
        <v>-3.2392658806091245E-3</v>
      </c>
      <c r="AE1956" s="4">
        <v>-2.0299084073647231E-3</v>
      </c>
      <c r="AK1956" s="4">
        <v>1.5620431341041401E-4</v>
      </c>
      <c r="AQ1956" s="4">
        <v>-1.8737040939543091E-3</v>
      </c>
    </row>
    <row r="1957" spans="13:43" x14ac:dyDescent="0.3">
      <c r="M1957" s="4">
        <v>3.7656632343982619E-3</v>
      </c>
      <c r="S1957" s="4">
        <v>1.3785735115128747E-3</v>
      </c>
      <c r="Y1957" s="4">
        <v>3.537356682256292E-3</v>
      </c>
      <c r="AE1957" s="4">
        <v>5.1442367459111366E-3</v>
      </c>
      <c r="AK1957" s="4">
        <v>-2.2830655214196968E-4</v>
      </c>
      <c r="AQ1957" s="4">
        <v>4.9159301937691663E-3</v>
      </c>
    </row>
    <row r="1958" spans="13:43" x14ac:dyDescent="0.3">
      <c r="M1958" s="4">
        <v>-1.0860981088158649E-3</v>
      </c>
      <c r="S1958" s="4">
        <v>-2.6803261466031934E-3</v>
      </c>
      <c r="Y1958" s="4">
        <v>-1.6048653158505198E-3</v>
      </c>
      <c r="AE1958" s="4">
        <v>-3.7664242554190583E-3</v>
      </c>
      <c r="AK1958" s="4">
        <v>-5.1876720703465488E-4</v>
      </c>
      <c r="AQ1958" s="4">
        <v>-4.2851914624537132E-3</v>
      </c>
    </row>
    <row r="1959" spans="13:43" x14ac:dyDescent="0.3">
      <c r="M1959" s="4">
        <v>-4.6774363152259852E-3</v>
      </c>
      <c r="S1959" s="4">
        <v>1.0044340283758822E-3</v>
      </c>
      <c r="Y1959" s="4">
        <v>-3.4640397180366097E-3</v>
      </c>
      <c r="AE1959" s="4">
        <v>-3.6730022868501034E-3</v>
      </c>
      <c r="AK1959" s="4">
        <v>1.2133965971893759E-3</v>
      </c>
      <c r="AQ1959" s="4">
        <v>-2.4596056896607275E-3</v>
      </c>
    </row>
    <row r="1960" spans="13:43" x14ac:dyDescent="0.3">
      <c r="M1960" s="4">
        <v>-3.57062391849993E-3</v>
      </c>
      <c r="S1960" s="4">
        <v>1.7189367674610937E-3</v>
      </c>
      <c r="Y1960" s="4">
        <v>-4.2595347544836307E-3</v>
      </c>
      <c r="AE1960" s="4">
        <v>-1.8516871510388363E-3</v>
      </c>
      <c r="AK1960" s="4">
        <v>-6.8891083598370028E-4</v>
      </c>
      <c r="AQ1960" s="4">
        <v>-2.5405979870225365E-3</v>
      </c>
    </row>
    <row r="1961" spans="13:43" x14ac:dyDescent="0.3">
      <c r="M1961" s="4">
        <v>-1.3541419797386408E-3</v>
      </c>
      <c r="S1961" s="4">
        <v>-8.5786542414635007E-4</v>
      </c>
      <c r="Y1961" s="4">
        <v>-1.2074799929178922E-3</v>
      </c>
      <c r="AE1961" s="4">
        <v>-2.2120074038849908E-3</v>
      </c>
      <c r="AK1961" s="4">
        <v>1.4666198682074857E-4</v>
      </c>
      <c r="AQ1961" s="4">
        <v>-2.0653454170642422E-3</v>
      </c>
    </row>
    <row r="1962" spans="13:43" x14ac:dyDescent="0.3">
      <c r="M1962" s="4">
        <v>-9.5472845716032279E-4</v>
      </c>
      <c r="S1962" s="4">
        <v>-2.4570258177898947E-3</v>
      </c>
      <c r="Y1962" s="4">
        <v>-8.4597505523311203E-5</v>
      </c>
      <c r="AE1962" s="4">
        <v>-3.4117542749502175E-3</v>
      </c>
      <c r="AK1962" s="4">
        <v>8.7013095163701159E-4</v>
      </c>
      <c r="AQ1962" s="4">
        <v>-2.5416233233132059E-3</v>
      </c>
    </row>
    <row r="1963" spans="13:43" x14ac:dyDescent="0.3">
      <c r="M1963" s="4">
        <v>2.3601011156723218E-3</v>
      </c>
      <c r="S1963" s="4">
        <v>-1.5923709724399368E-4</v>
      </c>
      <c r="Y1963" s="4">
        <v>2.3979670715956066E-3</v>
      </c>
      <c r="AE1963" s="4">
        <v>2.2008640184283282E-3</v>
      </c>
      <c r="AK1963" s="4">
        <v>-3.7865955923284747E-5</v>
      </c>
      <c r="AQ1963" s="4">
        <v>2.2387299743516129E-3</v>
      </c>
    </row>
    <row r="1964" spans="13:43" x14ac:dyDescent="0.3">
      <c r="M1964" s="4">
        <v>2.0561913122611047E-5</v>
      </c>
      <c r="S1964" s="4">
        <v>-2.5810847499070353E-3</v>
      </c>
      <c r="Y1964" s="4">
        <v>-3.606858932874513E-4</v>
      </c>
      <c r="AE1964" s="4">
        <v>-2.5605228367844243E-3</v>
      </c>
      <c r="AK1964" s="4">
        <v>3.8124780641006235E-4</v>
      </c>
      <c r="AQ1964" s="4">
        <v>-2.9417706431944866E-3</v>
      </c>
    </row>
    <row r="1965" spans="13:43" x14ac:dyDescent="0.3">
      <c r="M1965" s="4">
        <v>-2.2096783294416442E-3</v>
      </c>
      <c r="S1965" s="4">
        <v>-2.842963348830265E-3</v>
      </c>
      <c r="Y1965" s="4">
        <v>-3.0136601837821128E-3</v>
      </c>
      <c r="AE1965" s="4">
        <v>-5.0526416782719092E-3</v>
      </c>
      <c r="AK1965" s="4">
        <v>8.0398185434046887E-4</v>
      </c>
      <c r="AQ1965" s="4">
        <v>-5.8566235326123778E-3</v>
      </c>
    </row>
    <row r="1966" spans="13:43" x14ac:dyDescent="0.3">
      <c r="M1966" s="4">
        <v>-2.5918584199197386E-4</v>
      </c>
      <c r="S1966" s="4">
        <v>1.6279073601003754E-3</v>
      </c>
      <c r="Y1966" s="4">
        <v>-4.5581147522635477E-4</v>
      </c>
      <c r="AE1966" s="4">
        <v>1.3687215181084015E-3</v>
      </c>
      <c r="AK1966" s="4">
        <v>1.9662563323438092E-4</v>
      </c>
      <c r="AQ1966" s="4">
        <v>1.1720958848740206E-3</v>
      </c>
    </row>
    <row r="1967" spans="13:43" x14ac:dyDescent="0.3">
      <c r="M1967" s="4">
        <v>-1.1872651636896407E-3</v>
      </c>
      <c r="S1967" s="4">
        <v>-2.3008698661900547E-3</v>
      </c>
      <c r="Y1967" s="4">
        <v>-2.1927963920004246E-4</v>
      </c>
      <c r="AE1967" s="4">
        <v>-3.4881350298796954E-3</v>
      </c>
      <c r="AK1967" s="4">
        <v>-9.6798552448959822E-4</v>
      </c>
      <c r="AQ1967" s="4">
        <v>-2.5201495053900971E-3</v>
      </c>
    </row>
    <row r="1968" spans="13:43" x14ac:dyDescent="0.3">
      <c r="M1968" s="4">
        <v>-3.1708697694140448E-3</v>
      </c>
      <c r="S1968" s="4">
        <v>-5.755550091815686E-3</v>
      </c>
      <c r="Y1968" s="4">
        <v>-3.2391393931945471E-3</v>
      </c>
      <c r="AE1968" s="4">
        <v>-8.9264198612297313E-3</v>
      </c>
      <c r="AK1968" s="4">
        <v>6.826962378050222E-5</v>
      </c>
      <c r="AQ1968" s="4">
        <v>-8.9946894850102335E-3</v>
      </c>
    </row>
    <row r="1969" spans="13:43" x14ac:dyDescent="0.3">
      <c r="M1969" s="4">
        <v>-5.9525115268442711E-3</v>
      </c>
      <c r="S1969" s="4">
        <v>-9.4578094592684251E-4</v>
      </c>
      <c r="Y1969" s="4">
        <v>-6.1108584210044746E-3</v>
      </c>
      <c r="AE1969" s="4">
        <v>-6.8982924727711142E-3</v>
      </c>
      <c r="AK1969" s="4">
        <v>1.5834689416020353E-4</v>
      </c>
      <c r="AQ1969" s="4">
        <v>-7.0566393669313169E-3</v>
      </c>
    </row>
    <row r="1970" spans="13:43" x14ac:dyDescent="0.3">
      <c r="M1970" s="4">
        <v>-1.1844225579114383E-3</v>
      </c>
      <c r="S1970" s="4">
        <v>-5.1158247662538544E-4</v>
      </c>
      <c r="Y1970" s="4">
        <v>-2.0359433365675543E-3</v>
      </c>
      <c r="AE1970" s="4">
        <v>-1.6960050345368237E-3</v>
      </c>
      <c r="AK1970" s="4">
        <v>8.5152077865611586E-4</v>
      </c>
      <c r="AQ1970" s="4">
        <v>-2.5475258131929398E-3</v>
      </c>
    </row>
    <row r="1971" spans="13:43" x14ac:dyDescent="0.3">
      <c r="M1971" s="4">
        <v>1.044296702463296E-3</v>
      </c>
      <c r="S1971" s="4">
        <v>-4.9203983373563402E-4</v>
      </c>
      <c r="Y1971" s="4">
        <v>1.5334758835200482E-3</v>
      </c>
      <c r="AE1971" s="4">
        <v>5.5225686872766196E-4</v>
      </c>
      <c r="AK1971" s="4">
        <v>-4.8917918105675223E-4</v>
      </c>
      <c r="AQ1971" s="4">
        <v>1.0414360497844142E-3</v>
      </c>
    </row>
    <row r="1972" spans="13:43" x14ac:dyDescent="0.3">
      <c r="M1972" s="4">
        <v>-7.3897504470063664E-5</v>
      </c>
      <c r="S1972" s="4">
        <v>5.5100008263689283E-4</v>
      </c>
      <c r="Y1972" s="4">
        <v>-5.7198870789127798E-4</v>
      </c>
      <c r="AE1972" s="4">
        <v>4.7710257816682916E-4</v>
      </c>
      <c r="AK1972" s="4">
        <v>4.9809120342121432E-4</v>
      </c>
      <c r="AQ1972" s="4">
        <v>-2.0988625254385156E-5</v>
      </c>
    </row>
    <row r="1973" spans="13:43" x14ac:dyDescent="0.3">
      <c r="M1973" s="4">
        <v>-1.4092229883872799E-4</v>
      </c>
      <c r="S1973" s="4">
        <v>-5.0349324344440595E-4</v>
      </c>
      <c r="Y1973" s="4">
        <v>-1.0121733922050132E-3</v>
      </c>
      <c r="AE1973" s="4">
        <v>-6.4441554228313394E-4</v>
      </c>
      <c r="AK1973" s="4">
        <v>8.7125109336628516E-4</v>
      </c>
      <c r="AQ1973" s="4">
        <v>-1.5156666356494191E-3</v>
      </c>
    </row>
    <row r="1974" spans="13:43" x14ac:dyDescent="0.3">
      <c r="M1974" s="4">
        <v>-2.478694206094912E-3</v>
      </c>
      <c r="S1974" s="4">
        <v>9.6292390818542538E-4</v>
      </c>
      <c r="Y1974" s="4">
        <v>-2.0189861698636114E-3</v>
      </c>
      <c r="AE1974" s="4">
        <v>-1.5157702979094866E-3</v>
      </c>
      <c r="AK1974" s="4">
        <v>-4.5970803623130059E-4</v>
      </c>
      <c r="AQ1974" s="4">
        <v>-1.056062261678186E-3</v>
      </c>
    </row>
    <row r="1975" spans="13:43" x14ac:dyDescent="0.3">
      <c r="M1975" s="4">
        <v>-3.0801794571638438E-4</v>
      </c>
      <c r="S1975" s="4">
        <v>4.1035183874779365E-3</v>
      </c>
      <c r="Y1975" s="4">
        <v>-9.6194431389277392E-4</v>
      </c>
      <c r="AE1975" s="4">
        <v>3.7955004417615521E-3</v>
      </c>
      <c r="AK1975" s="4">
        <v>6.5392636817638954E-4</v>
      </c>
      <c r="AQ1975" s="4">
        <v>3.1415740735851625E-3</v>
      </c>
    </row>
    <row r="1976" spans="13:43" x14ac:dyDescent="0.3">
      <c r="M1976" s="4">
        <v>9.7386398058787842E-4</v>
      </c>
      <c r="S1976" s="4">
        <v>-1.6324651632201358E-3</v>
      </c>
      <c r="Y1976" s="4">
        <v>1.2010078679967656E-3</v>
      </c>
      <c r="AE1976" s="4">
        <v>-6.5860118263225739E-4</v>
      </c>
      <c r="AK1976" s="4">
        <v>-2.2714388740888722E-4</v>
      </c>
      <c r="AQ1976" s="4">
        <v>-4.3145729522337016E-4</v>
      </c>
    </row>
    <row r="1977" spans="13:43" x14ac:dyDescent="0.3">
      <c r="M1977" s="4">
        <v>5.5709888585165554E-3</v>
      </c>
      <c r="S1977" s="4">
        <v>1.4037199176457418E-3</v>
      </c>
      <c r="Y1977" s="4">
        <v>5.4064826165152857E-3</v>
      </c>
      <c r="AE1977" s="4">
        <v>6.9747087761622972E-3</v>
      </c>
      <c r="AK1977" s="4">
        <v>1.6450624200126975E-4</v>
      </c>
      <c r="AQ1977" s="4">
        <v>6.8102025341610275E-3</v>
      </c>
    </row>
    <row r="1978" spans="13:43" x14ac:dyDescent="0.3">
      <c r="M1978" s="4">
        <v>-4.1095736154772924E-4</v>
      </c>
      <c r="S1978" s="4">
        <v>1.3760112680591017E-3</v>
      </c>
      <c r="Y1978" s="4">
        <v>-4.1525171637198099E-4</v>
      </c>
      <c r="AE1978" s="4">
        <v>9.6505390651137248E-4</v>
      </c>
      <c r="AK1978" s="4">
        <v>4.2943548242517504E-6</v>
      </c>
      <c r="AQ1978" s="4">
        <v>9.6075955168712073E-4</v>
      </c>
    </row>
    <row r="1979" spans="13:43" x14ac:dyDescent="0.3">
      <c r="M1979" s="4">
        <v>-3.5400938868023375E-3</v>
      </c>
      <c r="S1979" s="4">
        <v>3.3237630305262729E-3</v>
      </c>
      <c r="Y1979" s="4">
        <v>-1.9836318059083778E-3</v>
      </c>
      <c r="AE1979" s="4">
        <v>-2.1633085627606463E-4</v>
      </c>
      <c r="AK1979" s="4">
        <v>-1.5564620808939597E-3</v>
      </c>
      <c r="AQ1979" s="4">
        <v>1.3401312246178951E-3</v>
      </c>
    </row>
    <row r="1980" spans="13:43" x14ac:dyDescent="0.3">
      <c r="M1980" s="4">
        <v>-5.9253220876555168E-3</v>
      </c>
      <c r="S1980" s="4">
        <v>-5.4946121204849721E-3</v>
      </c>
      <c r="Y1980" s="4">
        <v>-5.5451172928601064E-3</v>
      </c>
      <c r="AE1980" s="4">
        <v>-1.1419934208140489E-2</v>
      </c>
      <c r="AK1980" s="4">
        <v>-3.8020479479541035E-4</v>
      </c>
      <c r="AQ1980" s="4">
        <v>-1.1039729413345079E-2</v>
      </c>
    </row>
    <row r="1981" spans="13:43" x14ac:dyDescent="0.3">
      <c r="M1981" s="4">
        <v>2.1914121790250138E-3</v>
      </c>
      <c r="S1981" s="4">
        <v>-1.0378179013932898E-3</v>
      </c>
      <c r="Y1981" s="4">
        <v>1.6183863829624303E-3</v>
      </c>
      <c r="AE1981" s="4">
        <v>1.153594277631724E-3</v>
      </c>
      <c r="AK1981" s="4">
        <v>5.7302579606258348E-4</v>
      </c>
      <c r="AQ1981" s="4">
        <v>5.8056848156914052E-4</v>
      </c>
    </row>
    <row r="1982" spans="13:43" x14ac:dyDescent="0.3">
      <c r="M1982" s="4">
        <v>9.5298132584438868E-4</v>
      </c>
      <c r="S1982" s="4">
        <v>-7.514941090249243E-4</v>
      </c>
      <c r="Y1982" s="4">
        <v>1.211970888503913E-3</v>
      </c>
      <c r="AE1982" s="4">
        <v>2.0148721681946438E-4</v>
      </c>
      <c r="AK1982" s="4">
        <v>-2.5898956265952438E-4</v>
      </c>
      <c r="AQ1982" s="4">
        <v>4.6047677947898876E-4</v>
      </c>
    </row>
    <row r="1983" spans="13:43" x14ac:dyDescent="0.3">
      <c r="M1983" s="4">
        <v>-1.864307299421455E-3</v>
      </c>
      <c r="S1983" s="4">
        <v>-4.2711728188741188E-3</v>
      </c>
      <c r="Y1983" s="4">
        <v>-1.9731658903879503E-3</v>
      </c>
      <c r="AE1983" s="4">
        <v>-6.1354801182955734E-3</v>
      </c>
      <c r="AK1983" s="4">
        <v>1.0885859096649523E-4</v>
      </c>
      <c r="AQ1983" s="4">
        <v>-6.2443387092620695E-3</v>
      </c>
    </row>
    <row r="1984" spans="13:43" x14ac:dyDescent="0.3">
      <c r="M1984" s="4">
        <v>1.0524767811042985E-3</v>
      </c>
      <c r="S1984" s="4">
        <v>3.840451797817359E-4</v>
      </c>
      <c r="Y1984" s="4">
        <v>9.6854784980002911E-4</v>
      </c>
      <c r="AE1984" s="4">
        <v>1.4365219608860344E-3</v>
      </c>
      <c r="AK1984" s="4">
        <v>8.392893130426942E-5</v>
      </c>
      <c r="AQ1984" s="4">
        <v>1.352593029581765E-3</v>
      </c>
    </row>
    <row r="1985" spans="13:43" x14ac:dyDescent="0.3">
      <c r="M1985" s="4">
        <v>-2.0093127508310007E-4</v>
      </c>
      <c r="S1985" s="4">
        <v>1.512216659603988E-4</v>
      </c>
      <c r="Y1985" s="4">
        <v>-4.8677129623372808E-4</v>
      </c>
      <c r="AE1985" s="4">
        <v>-4.9709609122701275E-5</v>
      </c>
      <c r="AK1985" s="4">
        <v>-2.85840021150628E-4</v>
      </c>
      <c r="AQ1985" s="4">
        <v>-3.3554963027332928E-4</v>
      </c>
    </row>
    <row r="1986" spans="13:43" x14ac:dyDescent="0.3">
      <c r="M1986" s="4">
        <v>4.4057948744654647E-3</v>
      </c>
      <c r="S1986" s="4">
        <v>-1.1926444272673115E-3</v>
      </c>
      <c r="Y1986" s="4">
        <v>4.268026005026182E-3</v>
      </c>
      <c r="AE1986" s="4">
        <v>3.2131504471981532E-3</v>
      </c>
      <c r="AK1986" s="4">
        <v>-1.3776886943928264E-4</v>
      </c>
      <c r="AQ1986" s="4">
        <v>3.0753815777588706E-3</v>
      </c>
    </row>
    <row r="1987" spans="13:43" x14ac:dyDescent="0.3">
      <c r="M1987" s="4">
        <v>4.5264867365742666E-4</v>
      </c>
      <c r="S1987" s="4">
        <v>-7.9511094807270533E-4</v>
      </c>
      <c r="Y1987" s="4">
        <v>4.4208618242051224E-4</v>
      </c>
      <c r="AE1987" s="4">
        <v>-3.4246227441527867E-4</v>
      </c>
      <c r="AK1987" s="4">
        <v>-1.0562491236914412E-5</v>
      </c>
      <c r="AQ1987" s="4">
        <v>-3.5302476565219308E-4</v>
      </c>
    </row>
    <row r="1988" spans="13:43" x14ac:dyDescent="0.3">
      <c r="M1988" s="4">
        <v>-9.1532748337164113E-3</v>
      </c>
      <c r="S1988" s="4">
        <v>3.8191099651153568E-3</v>
      </c>
      <c r="Y1988" s="4">
        <v>-6.9540610549540666E-3</v>
      </c>
      <c r="AE1988" s="4">
        <v>-5.3341648686010545E-3</v>
      </c>
      <c r="AK1988" s="4">
        <v>2.1992137787623443E-3</v>
      </c>
      <c r="AQ1988" s="4">
        <v>-3.1349510898387098E-3</v>
      </c>
    </row>
    <row r="1989" spans="13:43" x14ac:dyDescent="0.3">
      <c r="M1989" s="4">
        <v>-2.2167133868653014E-3</v>
      </c>
      <c r="S1989" s="4">
        <v>-2.6264279290754734E-4</v>
      </c>
      <c r="Y1989" s="4">
        <v>-2.0880019719145696E-3</v>
      </c>
      <c r="AE1989" s="4">
        <v>-2.4793561797728488E-3</v>
      </c>
      <c r="AK1989" s="4">
        <v>1.2871141495073186E-4</v>
      </c>
      <c r="AQ1989" s="4">
        <v>-2.3506447648221169E-3</v>
      </c>
    </row>
    <row r="1990" spans="13:43" x14ac:dyDescent="0.3">
      <c r="M1990" s="4">
        <v>-6.7135375662224737E-3</v>
      </c>
      <c r="S1990" s="4">
        <v>2.5150727817841133E-3</v>
      </c>
      <c r="Y1990" s="4">
        <v>-7.3164311663349874E-3</v>
      </c>
      <c r="AE1990" s="4">
        <v>-4.1984647844383605E-3</v>
      </c>
      <c r="AK1990" s="4">
        <v>-6.0289360011251368E-4</v>
      </c>
      <c r="AQ1990" s="4">
        <v>-4.8013583845508741E-3</v>
      </c>
    </row>
    <row r="1991" spans="13:43" x14ac:dyDescent="0.3">
      <c r="M1991" s="4">
        <v>-3.6049014039432614E-3</v>
      </c>
      <c r="S1991" s="4">
        <v>5.9973586759806685E-4</v>
      </c>
      <c r="Y1991" s="4">
        <v>-3.5375160693811528E-3</v>
      </c>
      <c r="AE1991" s="4">
        <v>-3.0051655363451946E-3</v>
      </c>
      <c r="AK1991" s="4">
        <v>6.7385334562108587E-5</v>
      </c>
      <c r="AQ1991" s="4">
        <v>-2.937780201783086E-3</v>
      </c>
    </row>
    <row r="1992" spans="13:43" x14ac:dyDescent="0.3">
      <c r="M1992" s="4">
        <v>6.0146696840157072E-3</v>
      </c>
      <c r="S1992" s="4">
        <v>2.0270635092801449E-4</v>
      </c>
      <c r="Y1992" s="4">
        <v>5.1507713875141763E-3</v>
      </c>
      <c r="AE1992" s="4">
        <v>6.2173760349437217E-3</v>
      </c>
      <c r="AK1992" s="4">
        <v>-8.63898296501531E-4</v>
      </c>
      <c r="AQ1992" s="4">
        <v>5.3534777384421908E-3</v>
      </c>
    </row>
    <row r="1993" spans="13:43" x14ac:dyDescent="0.3">
      <c r="M1993" s="4">
        <v>6.6344047647270781E-4</v>
      </c>
      <c r="S1993" s="4">
        <v>-2.1303704617143529E-3</v>
      </c>
      <c r="Y1993" s="4">
        <v>1.0214842557526467E-3</v>
      </c>
      <c r="AE1993" s="4">
        <v>-1.4669299852416448E-3</v>
      </c>
      <c r="AK1993" s="4">
        <v>3.5804377927993892E-4</v>
      </c>
      <c r="AQ1993" s="4">
        <v>-1.1088862059617059E-3</v>
      </c>
    </row>
    <row r="1994" spans="13:43" x14ac:dyDescent="0.3">
      <c r="M1994" s="4">
        <v>1.8277514146274564E-4</v>
      </c>
      <c r="S1994" s="4">
        <v>1.174654574799143E-3</v>
      </c>
      <c r="Y1994" s="4">
        <v>6.3681224742340344E-4</v>
      </c>
      <c r="AE1994" s="4">
        <v>1.3574297162618886E-3</v>
      </c>
      <c r="AK1994" s="4">
        <v>4.540371059606578E-4</v>
      </c>
      <c r="AQ1994" s="4">
        <v>1.8114668222225464E-3</v>
      </c>
    </row>
    <row r="1995" spans="13:43" x14ac:dyDescent="0.3">
      <c r="M1995" s="4">
        <v>-4.1234630326339068E-3</v>
      </c>
      <c r="S1995" s="4">
        <v>2.75480494144932E-3</v>
      </c>
      <c r="Y1995" s="4">
        <v>-4.7709607737095429E-3</v>
      </c>
      <c r="AE1995" s="4">
        <v>-1.3686580911845868E-3</v>
      </c>
      <c r="AK1995" s="4">
        <v>-6.474977410756361E-4</v>
      </c>
      <c r="AQ1995" s="4">
        <v>-2.0161558322602229E-3</v>
      </c>
    </row>
    <row r="1996" spans="13:43" x14ac:dyDescent="0.3">
      <c r="M1996" s="4">
        <v>-3.5868892489024883E-3</v>
      </c>
      <c r="S1996" s="4">
        <v>-3.6668566027281387E-3</v>
      </c>
      <c r="Y1996" s="4">
        <v>-4.0970425490722655E-3</v>
      </c>
      <c r="AE1996" s="4">
        <v>-7.2537458516306269E-3</v>
      </c>
      <c r="AK1996" s="4">
        <v>-5.1015330016977722E-4</v>
      </c>
      <c r="AQ1996" s="4">
        <v>-7.7638991518004042E-3</v>
      </c>
    </row>
    <row r="1997" spans="13:43" x14ac:dyDescent="0.3">
      <c r="M1997" s="4">
        <v>1.7518929065416444E-3</v>
      </c>
      <c r="S1997" s="4">
        <v>-2.6797234538433181E-3</v>
      </c>
      <c r="Y1997" s="4">
        <v>1.5284530743011719E-3</v>
      </c>
      <c r="AE1997" s="4">
        <v>-9.2783054730167375E-4</v>
      </c>
      <c r="AK1997" s="4">
        <v>-2.2343983224047247E-4</v>
      </c>
      <c r="AQ1997" s="4">
        <v>-1.1512703795421462E-3</v>
      </c>
    </row>
    <row r="1998" spans="13:43" x14ac:dyDescent="0.3">
      <c r="M1998" s="4">
        <v>2.4289624996325365E-3</v>
      </c>
      <c r="S1998" s="4">
        <v>-2.3054250411983232E-3</v>
      </c>
      <c r="Y1998" s="4">
        <v>2.3319504429270676E-3</v>
      </c>
      <c r="AE1998" s="4">
        <v>1.2353745843421372E-4</v>
      </c>
      <c r="AK1998" s="4">
        <v>-9.7012056705469366E-5</v>
      </c>
      <c r="AQ1998" s="4">
        <v>2.6525401728744354E-5</v>
      </c>
    </row>
    <row r="1999" spans="13:43" x14ac:dyDescent="0.3">
      <c r="M1999" s="4">
        <v>6.1709373413678667E-3</v>
      </c>
      <c r="S1999" s="4">
        <v>2.4620695451942161E-3</v>
      </c>
      <c r="Y1999" s="4">
        <v>5.6306160833163432E-3</v>
      </c>
      <c r="AE1999" s="4">
        <v>8.6330068865620828E-3</v>
      </c>
      <c r="AK1999" s="4">
        <v>-5.4032125805152315E-4</v>
      </c>
      <c r="AQ1999" s="4">
        <v>8.0926856285105601E-3</v>
      </c>
    </row>
    <row r="2000" spans="13:43" x14ac:dyDescent="0.3">
      <c r="M2000" s="4">
        <v>1.0517229615645109E-3</v>
      </c>
      <c r="S2000" s="4">
        <v>1.3036624086811815E-3</v>
      </c>
      <c r="Y2000" s="4">
        <v>8.1699531851128944E-4</v>
      </c>
      <c r="AE2000" s="4">
        <v>2.3553853702456924E-3</v>
      </c>
      <c r="AK2000" s="4">
        <v>-2.3472764305322146E-4</v>
      </c>
      <c r="AQ2000" s="4">
        <v>2.1206577271924709E-3</v>
      </c>
    </row>
    <row r="2001" spans="13:43" x14ac:dyDescent="0.3">
      <c r="M2001" s="4">
        <v>1.4614316980524097E-4</v>
      </c>
      <c r="S2001" s="4">
        <v>-2.1827290193194089E-3</v>
      </c>
      <c r="Y2001" s="4">
        <v>-4.7610551477760043E-4</v>
      </c>
      <c r="AE2001" s="4">
        <v>-2.0365858495141678E-3</v>
      </c>
      <c r="AK2001" s="4">
        <v>-6.2224868458284131E-4</v>
      </c>
      <c r="AQ2001" s="4">
        <v>-2.6588345340970094E-3</v>
      </c>
    </row>
    <row r="2002" spans="13:43" x14ac:dyDescent="0.3">
      <c r="M2002" s="4">
        <v>-9.2205449331774578E-3</v>
      </c>
      <c r="S2002" s="4">
        <v>-3.6952281229141737E-3</v>
      </c>
      <c r="Y2002" s="4">
        <v>-9.0255762830266893E-3</v>
      </c>
      <c r="AE2002" s="4">
        <v>-1.2915773056091632E-2</v>
      </c>
      <c r="AK2002" s="4">
        <v>1.9496865015076852E-4</v>
      </c>
      <c r="AQ2002" s="4">
        <v>-1.2720804405940863E-2</v>
      </c>
    </row>
    <row r="2003" spans="13:43" x14ac:dyDescent="0.3">
      <c r="M2003" s="4">
        <v>-9.3100039193767907E-3</v>
      </c>
      <c r="S2003" s="4">
        <v>-5.8863999785512509E-3</v>
      </c>
      <c r="Y2003" s="4">
        <v>-1.0864562150997063E-2</v>
      </c>
      <c r="AE2003" s="4">
        <v>-1.5196403897928042E-2</v>
      </c>
      <c r="AK2003" s="4">
        <v>-1.5545582316202726E-3</v>
      </c>
      <c r="AQ2003" s="4">
        <v>-1.6750962129548314E-2</v>
      </c>
    </row>
    <row r="2004" spans="13:43" x14ac:dyDescent="0.3">
      <c r="M2004" s="4">
        <v>8.0516581319544202E-4</v>
      </c>
      <c r="S2004" s="4">
        <v>-2.2938991968801123E-3</v>
      </c>
      <c r="Y2004" s="4">
        <v>4.8160327086482465E-4</v>
      </c>
      <c r="AE2004" s="4">
        <v>-1.4887333836846703E-3</v>
      </c>
      <c r="AK2004" s="4">
        <v>-3.2356254233061738E-4</v>
      </c>
      <c r="AQ2004" s="4">
        <v>-1.8122959260152877E-3</v>
      </c>
    </row>
    <row r="2005" spans="13:43" x14ac:dyDescent="0.3">
      <c r="M2005" s="4">
        <v>-5.4068027898130885E-4</v>
      </c>
      <c r="S2005" s="4">
        <v>6.4185810758379527E-3</v>
      </c>
      <c r="Y2005" s="4">
        <v>-6.2451940549222674E-4</v>
      </c>
      <c r="AE2005" s="4">
        <v>5.8779007968566433E-3</v>
      </c>
      <c r="AK2005" s="4">
        <v>-8.3839126510917893E-5</v>
      </c>
      <c r="AQ2005" s="4">
        <v>5.7940616703457256E-3</v>
      </c>
    </row>
    <row r="2006" spans="13:43" x14ac:dyDescent="0.3">
      <c r="M2006" s="4">
        <v>-2.0319371445954226E-3</v>
      </c>
      <c r="S2006" s="4">
        <v>2.9300213218675661E-3</v>
      </c>
      <c r="Y2006" s="4">
        <v>3.2202692632301295E-3</v>
      </c>
      <c r="AE2006" s="4">
        <v>8.9808417727214353E-4</v>
      </c>
      <c r="AK2006" s="4">
        <v>-5.2522064078255517E-3</v>
      </c>
      <c r="AQ2006" s="4">
        <v>6.1502905850976952E-3</v>
      </c>
    </row>
    <row r="2007" spans="13:43" x14ac:dyDescent="0.3">
      <c r="M2007" s="4">
        <v>3.1413607087650477E-3</v>
      </c>
      <c r="S2007" s="4">
        <v>-7.3342986847788356E-3</v>
      </c>
      <c r="Y2007" s="4">
        <v>7.2305435569094047E-3</v>
      </c>
      <c r="AE2007" s="4">
        <v>-4.1929379760137879E-3</v>
      </c>
      <c r="AK2007" s="4">
        <v>-4.0891828481443571E-3</v>
      </c>
      <c r="AQ2007" s="4">
        <v>-1.0375512786943127E-4</v>
      </c>
    </row>
    <row r="2008" spans="13:43" x14ac:dyDescent="0.3">
      <c r="M2008" s="4">
        <v>-9.2296940426412431E-3</v>
      </c>
      <c r="S2008" s="4">
        <v>2.6469185166247688E-3</v>
      </c>
      <c r="Y2008" s="4">
        <v>-7.8874610053604501E-3</v>
      </c>
      <c r="AE2008" s="4">
        <v>-6.5827755260164742E-3</v>
      </c>
      <c r="AK2008" s="4">
        <v>-1.342233037280793E-3</v>
      </c>
      <c r="AQ2008" s="4">
        <v>-5.2405424887356812E-3</v>
      </c>
    </row>
    <row r="2009" spans="13:43" x14ac:dyDescent="0.3">
      <c r="M2009" s="4">
        <v>-8.7052627755704239E-4</v>
      </c>
      <c r="S2009" s="4">
        <v>-1.1262666714187655E-3</v>
      </c>
      <c r="Y2009" s="4">
        <v>-1.3662055620220596E-3</v>
      </c>
      <c r="AE2009" s="4">
        <v>-1.9967929489758079E-3</v>
      </c>
      <c r="AK2009" s="4">
        <v>4.9567928446501725E-4</v>
      </c>
      <c r="AQ2009" s="4">
        <v>-2.4924722334408252E-3</v>
      </c>
    </row>
    <row r="2010" spans="13:43" x14ac:dyDescent="0.3">
      <c r="M2010" s="4">
        <v>-3.7335476987615879E-3</v>
      </c>
      <c r="S2010" s="4">
        <v>-1.5035256132075435E-3</v>
      </c>
      <c r="Y2010" s="4">
        <v>-4.9575365106328071E-3</v>
      </c>
      <c r="AE2010" s="4">
        <v>-5.2370733119691312E-3</v>
      </c>
      <c r="AK2010" s="4">
        <v>1.2239888118712188E-3</v>
      </c>
      <c r="AQ2010" s="4">
        <v>-6.4610621238403504E-3</v>
      </c>
    </row>
    <row r="2011" spans="13:43" x14ac:dyDescent="0.3">
      <c r="M2011" s="4">
        <v>3.5907896278269394E-3</v>
      </c>
      <c r="S2011" s="4">
        <v>3.7592442263685798E-3</v>
      </c>
      <c r="Y2011" s="4">
        <v>1.3811705249303632E-3</v>
      </c>
      <c r="AE2011" s="4">
        <v>7.3500338541955187E-3</v>
      </c>
      <c r="AK2011" s="4">
        <v>2.2096191028965761E-3</v>
      </c>
      <c r="AQ2011" s="4">
        <v>5.1404147512989426E-3</v>
      </c>
    </row>
    <row r="2012" spans="13:43" x14ac:dyDescent="0.3">
      <c r="M2012" s="4">
        <v>-1.7939872115646017E-4</v>
      </c>
      <c r="S2012" s="4">
        <v>9.955654517382756E-4</v>
      </c>
      <c r="Y2012" s="4">
        <v>9.5145196620477685E-4</v>
      </c>
      <c r="AE2012" s="4">
        <v>8.1616673058181554E-4</v>
      </c>
      <c r="AK2012" s="4">
        <v>-1.130850687361237E-3</v>
      </c>
      <c r="AQ2012" s="4">
        <v>1.9470174179430527E-3</v>
      </c>
    </row>
    <row r="2013" spans="13:43" x14ac:dyDescent="0.3">
      <c r="M2013" s="4">
        <v>-2.3026311903190494E-3</v>
      </c>
      <c r="S2013" s="4">
        <v>1.1489877033565323E-4</v>
      </c>
      <c r="Y2013" s="4">
        <v>-2.269000884000828E-3</v>
      </c>
      <c r="AE2013" s="4">
        <v>-2.1877324199833961E-3</v>
      </c>
      <c r="AK2013" s="4">
        <v>-3.3630306318221427E-5</v>
      </c>
      <c r="AQ2013" s="4">
        <v>-2.1541021136651747E-3</v>
      </c>
    </row>
    <row r="2014" spans="13:43" x14ac:dyDescent="0.3">
      <c r="M2014" s="4">
        <v>-5.9373708812628968E-5</v>
      </c>
      <c r="S2014" s="4">
        <v>1.9355723067898904E-3</v>
      </c>
      <c r="Y2014" s="4">
        <v>6.0043646915020933E-4</v>
      </c>
      <c r="AE2014" s="4">
        <v>1.8761985979772614E-3</v>
      </c>
      <c r="AK2014" s="4">
        <v>-6.598101779628383E-4</v>
      </c>
      <c r="AQ2014" s="4">
        <v>2.5360087759400997E-3</v>
      </c>
    </row>
    <row r="2015" spans="13:43" x14ac:dyDescent="0.3">
      <c r="M2015" s="4">
        <v>-2.27289449624829E-5</v>
      </c>
      <c r="S2015" s="4">
        <v>9.7686711216675437E-5</v>
      </c>
      <c r="Y2015" s="4">
        <v>9.6836415084665395E-4</v>
      </c>
      <c r="AE2015" s="4">
        <v>7.4957766254192537E-5</v>
      </c>
      <c r="AK2015" s="4">
        <v>-9.9109309580913685E-4</v>
      </c>
      <c r="AQ2015" s="4">
        <v>1.0660508620633294E-3</v>
      </c>
    </row>
    <row r="2016" spans="13:43" x14ac:dyDescent="0.3">
      <c r="M2016" s="4">
        <v>2.5831256951838024E-3</v>
      </c>
      <c r="S2016" s="4">
        <v>2.2767209294730344E-4</v>
      </c>
      <c r="Y2016" s="4">
        <v>1.7653705238902511E-3</v>
      </c>
      <c r="AE2016" s="4">
        <v>2.8107977881311058E-3</v>
      </c>
      <c r="AK2016" s="4">
        <v>8.1775517129355126E-4</v>
      </c>
      <c r="AQ2016" s="4">
        <v>1.9930426168375545E-3</v>
      </c>
    </row>
    <row r="2017" spans="13:43" x14ac:dyDescent="0.3">
      <c r="M2017" s="4">
        <v>3.7543410677576237E-3</v>
      </c>
      <c r="S2017" s="4">
        <v>-2.5509914115696497E-4</v>
      </c>
      <c r="Y2017" s="4">
        <v>3.3691350267412322E-3</v>
      </c>
      <c r="AE2017" s="4">
        <v>3.4992419266006592E-3</v>
      </c>
      <c r="AK2017" s="4">
        <v>3.8520604101639202E-4</v>
      </c>
      <c r="AQ2017" s="4">
        <v>3.1140358855842667E-3</v>
      </c>
    </row>
    <row r="2018" spans="13:43" x14ac:dyDescent="0.3">
      <c r="M2018" s="4">
        <v>3.2562628138584774E-3</v>
      </c>
      <c r="S2018" s="4">
        <v>3.6627629496608465E-3</v>
      </c>
      <c r="Y2018" s="4">
        <v>3.1691438189529117E-3</v>
      </c>
      <c r="AE2018" s="4">
        <v>6.9190257635193238E-3</v>
      </c>
      <c r="AK2018" s="4">
        <v>8.7118994905565662E-5</v>
      </c>
      <c r="AQ2018" s="4">
        <v>6.8319067686137581E-3</v>
      </c>
    </row>
    <row r="2019" spans="13:43" x14ac:dyDescent="0.3">
      <c r="M2019" s="4">
        <v>4.396015405449036E-3</v>
      </c>
      <c r="S2019" s="4">
        <v>5.0887135605338397E-4</v>
      </c>
      <c r="Y2019" s="4">
        <v>4.8479177652439075E-3</v>
      </c>
      <c r="AE2019" s="4">
        <v>4.9048867615024199E-3</v>
      </c>
      <c r="AK2019" s="4">
        <v>-4.5190235979487153E-4</v>
      </c>
      <c r="AQ2019" s="4">
        <v>5.3567891212972915E-3</v>
      </c>
    </row>
    <row r="2020" spans="13:43" x14ac:dyDescent="0.3">
      <c r="M2020" s="4">
        <v>-1.5452005206873635E-3</v>
      </c>
      <c r="S2020" s="4">
        <v>1.2324847935668262E-3</v>
      </c>
      <c r="Y2020" s="4">
        <v>-8.5218858226649027E-4</v>
      </c>
      <c r="AE2020" s="4">
        <v>-3.1271572712053715E-4</v>
      </c>
      <c r="AK2020" s="4">
        <v>-6.9301193842087312E-4</v>
      </c>
      <c r="AQ2020" s="4">
        <v>3.8029621130033597E-4</v>
      </c>
    </row>
    <row r="2021" spans="13:43" x14ac:dyDescent="0.3">
      <c r="M2021" s="4">
        <v>2.6224273358737074E-3</v>
      </c>
      <c r="S2021" s="4">
        <v>-1.2409640685210402E-3</v>
      </c>
      <c r="Y2021" s="4">
        <v>2.6119855933558825E-3</v>
      </c>
      <c r="AE2021" s="4">
        <v>1.3814632673526672E-3</v>
      </c>
      <c r="AK2021" s="4">
        <v>1.0441742517824926E-5</v>
      </c>
      <c r="AQ2021" s="4">
        <v>1.3710215248348423E-3</v>
      </c>
    </row>
    <row r="2022" spans="13:43" x14ac:dyDescent="0.3">
      <c r="M2022" s="4">
        <v>-8.2499904256719205E-4</v>
      </c>
      <c r="S2022" s="4">
        <v>-1.7686560194063979E-3</v>
      </c>
      <c r="Y2022" s="4">
        <v>-7.0217656784967168E-4</v>
      </c>
      <c r="AE2022" s="4">
        <v>-2.5936550619735902E-3</v>
      </c>
      <c r="AK2022" s="4">
        <v>-1.2282247471752036E-4</v>
      </c>
      <c r="AQ2022" s="4">
        <v>-2.4708325872560698E-3</v>
      </c>
    </row>
    <row r="2023" spans="13:43" x14ac:dyDescent="0.3">
      <c r="M2023" s="4">
        <v>9.1478825122015724E-5</v>
      </c>
      <c r="S2023" s="4">
        <v>-3.8329242990105001E-4</v>
      </c>
      <c r="Y2023" s="4">
        <v>3.0681565965031245E-4</v>
      </c>
      <c r="AE2023" s="4">
        <v>-2.9181360477903429E-4</v>
      </c>
      <c r="AK2023" s="4">
        <v>-2.1533683452829673E-4</v>
      </c>
      <c r="AQ2023" s="4">
        <v>-7.6476770250737559E-5</v>
      </c>
    </row>
    <row r="2024" spans="13:43" x14ac:dyDescent="0.3">
      <c r="M2024" s="4">
        <v>-1.1812506724786884E-2</v>
      </c>
      <c r="S2024" s="4">
        <v>-2.3378863332429506E-3</v>
      </c>
      <c r="Y2024" s="4">
        <v>-1.0579898912093584E-2</v>
      </c>
      <c r="AE2024" s="4">
        <v>-1.4150393058029833E-2</v>
      </c>
      <c r="AK2024" s="4">
        <v>-1.2326078126932995E-3</v>
      </c>
      <c r="AQ2024" s="4">
        <v>-1.2917785245336533E-2</v>
      </c>
    </row>
    <row r="2025" spans="13:43" x14ac:dyDescent="0.3">
      <c r="M2025" s="4">
        <v>-4.4495621661317332E-3</v>
      </c>
      <c r="S2025" s="4">
        <v>2.9084908046069608E-4</v>
      </c>
      <c r="Y2025" s="4">
        <v>-4.8492767317382382E-3</v>
      </c>
      <c r="AE2025" s="4">
        <v>-4.1587130856710368E-3</v>
      </c>
      <c r="AK2025" s="4">
        <v>3.9971456560650501E-4</v>
      </c>
      <c r="AQ2025" s="4">
        <v>-4.5584276512775418E-3</v>
      </c>
    </row>
    <row r="2026" spans="13:43" x14ac:dyDescent="0.3">
      <c r="M2026" s="4">
        <v>-2.3791223187997748E-3</v>
      </c>
      <c r="S2026" s="4">
        <v>-4.5426679032530117E-3</v>
      </c>
      <c r="Y2026" s="4">
        <v>-1.5012218701950684E-3</v>
      </c>
      <c r="AE2026" s="4">
        <v>2.1635455844532369E-3</v>
      </c>
      <c r="AK2026" s="4">
        <v>8.7790044860470637E-4</v>
      </c>
      <c r="AQ2026" s="4">
        <v>3.0414460330579433E-3</v>
      </c>
    </row>
    <row r="2027" spans="13:43" x14ac:dyDescent="0.3">
      <c r="M2027" s="4">
        <v>-1.1524584748082095E-3</v>
      </c>
      <c r="S2027" s="4">
        <v>-9.6811589702887769E-4</v>
      </c>
      <c r="Y2027" s="4">
        <v>-9.9569636841044182E-5</v>
      </c>
      <c r="AE2027" s="4">
        <v>-1.8434257777933186E-4</v>
      </c>
      <c r="AK2027" s="4">
        <v>1.0528888379671654E-3</v>
      </c>
      <c r="AQ2027" s="4">
        <v>8.6854626018783351E-4</v>
      </c>
    </row>
    <row r="2028" spans="13:43" x14ac:dyDescent="0.3">
      <c r="M2028" s="4">
        <v>1.6575422313325483E-3</v>
      </c>
      <c r="S2028" s="4">
        <v>-3.9446942511362527E-3</v>
      </c>
      <c r="Y2028" s="4">
        <v>2.1149263224901245E-3</v>
      </c>
      <c r="AE2028" s="4">
        <v>5.602236482468801E-3</v>
      </c>
      <c r="AK2028" s="4">
        <v>4.5738409115757619E-4</v>
      </c>
      <c r="AQ2028" s="4">
        <v>6.0596205736263772E-3</v>
      </c>
    </row>
    <row r="2029" spans="13:43" x14ac:dyDescent="0.3">
      <c r="M2029" s="4">
        <v>-9.3684271009333506E-4</v>
      </c>
      <c r="S2029" s="4">
        <v>3.3175694235790835E-3</v>
      </c>
      <c r="Y2029" s="4">
        <v>-1.2282483061074019E-3</v>
      </c>
      <c r="AE2029" s="4">
        <v>-4.2544121336724186E-3</v>
      </c>
      <c r="AK2029" s="4">
        <v>-2.9140559601406688E-4</v>
      </c>
      <c r="AQ2029" s="4">
        <v>-4.5458177296864855E-3</v>
      </c>
    </row>
    <row r="2030" spans="13:43" x14ac:dyDescent="0.3">
      <c r="M2030" s="4">
        <v>-1.1391836929675789E-3</v>
      </c>
      <c r="S2030" s="4">
        <v>-4.1966124386633545E-3</v>
      </c>
      <c r="Y2030" s="4">
        <v>-7.6701912450362689E-4</v>
      </c>
      <c r="AE2030" s="4">
        <v>3.0574287456957756E-3</v>
      </c>
      <c r="AK2030" s="4">
        <v>3.7216456846395204E-4</v>
      </c>
      <c r="AQ2030" s="4">
        <v>3.4295933141597276E-3</v>
      </c>
    </row>
    <row r="2031" spans="13:43" x14ac:dyDescent="0.3">
      <c r="M2031" s="4">
        <v>1.7392738340349378E-3</v>
      </c>
      <c r="S2031" s="4">
        <v>1.6203032059015215E-4</v>
      </c>
      <c r="Y2031" s="4">
        <v>1.4351480666231122E-3</v>
      </c>
      <c r="AE2031" s="4">
        <v>1.5772435134447857E-3</v>
      </c>
      <c r="AK2031" s="4">
        <v>-3.0412576741182563E-4</v>
      </c>
      <c r="AQ2031" s="4">
        <v>1.2731177460329601E-3</v>
      </c>
    </row>
    <row r="2032" spans="13:43" x14ac:dyDescent="0.3">
      <c r="M2032" s="4">
        <v>-8.2360052744953373E-3</v>
      </c>
      <c r="S2032" s="4">
        <v>4.1340851386026389E-4</v>
      </c>
      <c r="Y2032" s="4">
        <v>-7.0596484598341759E-3</v>
      </c>
      <c r="AE2032" s="4">
        <v>-8.6494137883556012E-3</v>
      </c>
      <c r="AK2032" s="4">
        <v>1.1763568146611614E-3</v>
      </c>
      <c r="AQ2032" s="4">
        <v>-7.4730569736944398E-3</v>
      </c>
    </row>
    <row r="2033" spans="13:43" x14ac:dyDescent="0.3">
      <c r="M2033" s="4">
        <v>-1.7494516508762496E-3</v>
      </c>
      <c r="S2033" s="4">
        <v>6.1422280918619621E-3</v>
      </c>
      <c r="Y2033" s="4">
        <v>-1.4271269470276984E-3</v>
      </c>
      <c r="AE2033" s="4">
        <v>-7.8916797427382116E-3</v>
      </c>
      <c r="AK2033" s="4">
        <v>3.2232470384855119E-4</v>
      </c>
      <c r="AQ2033" s="4">
        <v>-7.5693550388896604E-3</v>
      </c>
    </row>
    <row r="2034" spans="13:43" x14ac:dyDescent="0.3">
      <c r="M2034" s="4">
        <v>1.3839789126828548E-3</v>
      </c>
      <c r="S2034" s="4">
        <v>-1.2120358545442246E-3</v>
      </c>
      <c r="Y2034" s="4">
        <v>7.1124564685651551E-4</v>
      </c>
      <c r="AE2034" s="4">
        <v>2.5960147672270794E-3</v>
      </c>
      <c r="AK2034" s="4">
        <v>-6.7273326582633925E-4</v>
      </c>
      <c r="AQ2034" s="4">
        <v>1.9232815014007401E-3</v>
      </c>
    </row>
    <row r="2035" spans="13:43" x14ac:dyDescent="0.3">
      <c r="M2035" s="4">
        <v>-3.5791692380684054E-3</v>
      </c>
      <c r="S2035" s="4">
        <v>1.378045300145808E-3</v>
      </c>
      <c r="Y2035" s="4">
        <v>-1.8075630601382233E-3</v>
      </c>
      <c r="AE2035" s="4">
        <v>-4.9572145382142134E-3</v>
      </c>
      <c r="AK2035" s="4">
        <v>1.7716061779301821E-3</v>
      </c>
      <c r="AQ2035" s="4">
        <v>-3.1856083602840313E-3</v>
      </c>
    </row>
    <row r="2036" spans="13:43" x14ac:dyDescent="0.3">
      <c r="M2036" s="4">
        <v>2.2509462692297572E-3</v>
      </c>
      <c r="S2036" s="4">
        <v>9.6667618855245151E-4</v>
      </c>
      <c r="Y2036" s="4">
        <v>1.6718848063821065E-3</v>
      </c>
      <c r="AE2036" s="4">
        <v>1.2842700806773057E-3</v>
      </c>
      <c r="AK2036" s="4">
        <v>-5.7906146284765058E-4</v>
      </c>
      <c r="AQ2036" s="4">
        <v>7.0520861782965498E-4</v>
      </c>
    </row>
    <row r="2037" spans="13:43" x14ac:dyDescent="0.3">
      <c r="M2037" s="4">
        <v>5.0040765375925049E-3</v>
      </c>
      <c r="S2037" s="4">
        <v>-1.53315883703228E-4</v>
      </c>
      <c r="Y2037" s="4">
        <v>5.5816271540743232E-3</v>
      </c>
      <c r="AE2037" s="4">
        <v>5.1573924212957329E-3</v>
      </c>
      <c r="AK2037" s="4">
        <v>5.7755061648181831E-4</v>
      </c>
      <c r="AQ2037" s="4">
        <v>5.7349430377775512E-3</v>
      </c>
    </row>
    <row r="2038" spans="13:43" x14ac:dyDescent="0.3">
      <c r="M2038" s="4">
        <v>-4.0250199931902899E-4</v>
      </c>
      <c r="S2038" s="4">
        <v>-9.6805270004780061E-4</v>
      </c>
      <c r="Y2038" s="4">
        <v>-7.0736291491272762E-4</v>
      </c>
      <c r="AE2038" s="4">
        <v>5.6555070072877162E-4</v>
      </c>
      <c r="AK2038" s="4">
        <v>-3.0486091559369863E-4</v>
      </c>
      <c r="AQ2038" s="4">
        <v>2.6068978513507299E-4</v>
      </c>
    </row>
    <row r="2039" spans="13:43" x14ac:dyDescent="0.3">
      <c r="M2039" s="4">
        <v>7.4248304503039108E-3</v>
      </c>
      <c r="S2039" s="4">
        <v>9.0085205382950395E-4</v>
      </c>
      <c r="Y2039" s="4">
        <v>6.7010158785368304E-3</v>
      </c>
      <c r="AE2039" s="4">
        <v>6.5239783964744068E-3</v>
      </c>
      <c r="AK2039" s="4">
        <v>-7.2381457176708044E-4</v>
      </c>
      <c r="AQ2039" s="4">
        <v>5.8001638247073264E-3</v>
      </c>
    </row>
    <row r="2040" spans="13:43" x14ac:dyDescent="0.3">
      <c r="M2040" s="4">
        <v>5.759269885499377E-4</v>
      </c>
      <c r="S2040" s="4">
        <v>5.5564424306060473E-4</v>
      </c>
      <c r="Y2040" s="4">
        <v>7.6214049929563925E-4</v>
      </c>
      <c r="AE2040" s="4">
        <v>2.0282745489332964E-5</v>
      </c>
      <c r="AK2040" s="4">
        <v>1.8621351074570155E-4</v>
      </c>
      <c r="AQ2040" s="4">
        <v>2.0649625623503452E-4</v>
      </c>
    </row>
    <row r="2041" spans="13:43" x14ac:dyDescent="0.3">
      <c r="M2041" s="4">
        <v>-2.2145024169304191E-3</v>
      </c>
      <c r="S2041" s="4">
        <v>2.9667810857918874E-3</v>
      </c>
      <c r="Y2041" s="4">
        <v>-1.6174794665482807E-3</v>
      </c>
      <c r="AE2041" s="4">
        <v>-5.1812835027223066E-3</v>
      </c>
      <c r="AK2041" s="4">
        <v>5.9702295038213844E-4</v>
      </c>
      <c r="AQ2041" s="4">
        <v>-4.5842605523401681E-3</v>
      </c>
    </row>
    <row r="2042" spans="13:43" x14ac:dyDescent="0.3">
      <c r="M2042" s="4">
        <v>7.3308797743310092E-4</v>
      </c>
      <c r="S2042" s="4">
        <v>-1.3955580498376243E-3</v>
      </c>
      <c r="Y2042" s="4">
        <v>-1.1384034402211682E-4</v>
      </c>
      <c r="AE2042" s="4">
        <v>2.1286460272707253E-3</v>
      </c>
      <c r="AK2042" s="4">
        <v>-8.4692832145521774E-4</v>
      </c>
      <c r="AQ2042" s="4">
        <v>1.2817177058155075E-3</v>
      </c>
    </row>
    <row r="2043" spans="13:43" x14ac:dyDescent="0.3">
      <c r="M2043" s="4">
        <v>-2.8161638093469562E-3</v>
      </c>
      <c r="S2043" s="4">
        <v>-1.3297773951537557E-3</v>
      </c>
      <c r="Y2043" s="4">
        <v>-2.6207163760851317E-3</v>
      </c>
      <c r="AE2043" s="4">
        <v>-1.4863864141932003E-3</v>
      </c>
      <c r="AK2043" s="4">
        <v>1.9544743326182449E-4</v>
      </c>
      <c r="AQ2043" s="4">
        <v>-1.2909389809313758E-3</v>
      </c>
    </row>
    <row r="2044" spans="13:43" x14ac:dyDescent="0.3">
      <c r="M2044" s="4">
        <v>4.7416501990385131E-3</v>
      </c>
      <c r="S2044" s="4">
        <v>-7.2428658752281272E-4</v>
      </c>
      <c r="Y2044" s="4">
        <v>3.4361904119779496E-3</v>
      </c>
      <c r="AE2044" s="4">
        <v>5.4659367865613259E-3</v>
      </c>
      <c r="AK2044" s="4">
        <v>-1.305459787060564E-3</v>
      </c>
      <c r="AQ2044" s="4">
        <v>4.1604769995007623E-3</v>
      </c>
    </row>
    <row r="2045" spans="13:43" x14ac:dyDescent="0.3">
      <c r="M2045" s="4">
        <v>-3.3768073976937762E-4</v>
      </c>
      <c r="S2045" s="4">
        <v>-1.3775127585626094E-3</v>
      </c>
      <c r="Y2045" s="4">
        <v>1.2602394530489471E-3</v>
      </c>
      <c r="AE2045" s="4">
        <v>1.0398320187932318E-3</v>
      </c>
      <c r="AK2045" s="4">
        <v>1.5979201928183247E-3</v>
      </c>
      <c r="AQ2045" s="4">
        <v>2.6377522116115566E-3</v>
      </c>
    </row>
    <row r="2046" spans="13:43" x14ac:dyDescent="0.3">
      <c r="M2046" s="4">
        <v>-1.6710912249791078E-3</v>
      </c>
      <c r="S2046" s="4">
        <v>-2.8357522148148608E-3</v>
      </c>
      <c r="Y2046" s="4">
        <v>-3.1294597878039586E-3</v>
      </c>
      <c r="AE2046" s="4">
        <v>1.1646609898357529E-3</v>
      </c>
      <c r="AK2046" s="4">
        <v>-1.4583685628248508E-3</v>
      </c>
      <c r="AQ2046" s="4">
        <v>-2.9370757298909783E-4</v>
      </c>
    </row>
    <row r="2047" spans="13:43" x14ac:dyDescent="0.3">
      <c r="M2047" s="4">
        <v>3.6319776687795081E-3</v>
      </c>
      <c r="S2047" s="4">
        <v>-8.0482026954667787E-4</v>
      </c>
      <c r="Y2047" s="4">
        <v>3.8901540341036009E-3</v>
      </c>
      <c r="AE2047" s="4">
        <v>2.8271573992328302E-3</v>
      </c>
      <c r="AK2047" s="4">
        <v>-2.5817636532409274E-4</v>
      </c>
      <c r="AQ2047" s="4">
        <v>3.085333764556923E-3</v>
      </c>
    </row>
    <row r="2048" spans="13:43" x14ac:dyDescent="0.3">
      <c r="M2048" s="4">
        <v>2.1498705221032321E-3</v>
      </c>
      <c r="S2048" s="4">
        <v>-6.7290097106117589E-3</v>
      </c>
      <c r="Y2048" s="4">
        <v>1.4274637730445315E-3</v>
      </c>
      <c r="AE2048" s="4">
        <v>-4.5791391885085268E-3</v>
      </c>
      <c r="AK2048" s="4">
        <v>7.2240674905870057E-4</v>
      </c>
      <c r="AQ2048" s="4">
        <v>-5.3015459375672274E-3</v>
      </c>
    </row>
    <row r="2049" spans="13:43" x14ac:dyDescent="0.3">
      <c r="M2049" s="4">
        <v>2.476941379939355E-3</v>
      </c>
      <c r="S2049" s="4">
        <v>-3.8540856517072261E-3</v>
      </c>
      <c r="Y2049" s="4">
        <v>2.4680423961736973E-3</v>
      </c>
      <c r="AE2049" s="4">
        <v>-1.3771442717678711E-3</v>
      </c>
      <c r="AK2049" s="4">
        <v>8.898983765657717E-6</v>
      </c>
      <c r="AQ2049" s="4">
        <v>-1.3860432555335288E-3</v>
      </c>
    </row>
    <row r="2050" spans="13:43" x14ac:dyDescent="0.3">
      <c r="M2050" s="4">
        <v>-5.2999569042610096E-3</v>
      </c>
      <c r="S2050" s="4">
        <v>-1.1427830837415021E-3</v>
      </c>
      <c r="Y2050" s="4">
        <v>-4.1114124853893911E-3</v>
      </c>
      <c r="AE2050" s="4">
        <v>-6.4427399880025117E-3</v>
      </c>
      <c r="AK2050" s="4">
        <v>-1.1885444188716181E-3</v>
      </c>
      <c r="AQ2050" s="4">
        <v>-5.2541955691308932E-3</v>
      </c>
    </row>
    <row r="2051" spans="13:43" x14ac:dyDescent="0.3">
      <c r="M2051" s="4">
        <v>5.068880343819992E-3</v>
      </c>
      <c r="S2051" s="4">
        <v>2.3808290733140138E-3</v>
      </c>
      <c r="Y2051" s="4">
        <v>5.4435127646159827E-3</v>
      </c>
      <c r="AE2051" s="4">
        <v>7.4497094171340058E-3</v>
      </c>
      <c r="AK2051" s="4">
        <v>-3.7463242079599068E-4</v>
      </c>
      <c r="AQ2051" s="4">
        <v>7.8243418379299965E-3</v>
      </c>
    </row>
    <row r="2052" spans="13:43" x14ac:dyDescent="0.3">
      <c r="M2052" s="4">
        <v>9.8486318746299813E-4</v>
      </c>
      <c r="S2052" s="4">
        <v>-1.4407122857742396E-3</v>
      </c>
      <c r="Y2052" s="4">
        <v>2.161624217614122E-3</v>
      </c>
      <c r="AE2052" s="4">
        <v>-4.5584909831124145E-4</v>
      </c>
      <c r="AK2052" s="4">
        <v>-1.1767610301511239E-3</v>
      </c>
      <c r="AQ2052" s="4">
        <v>7.2091193183988246E-4</v>
      </c>
    </row>
    <row r="2053" spans="13:43" x14ac:dyDescent="0.3">
      <c r="M2053" s="4">
        <v>7.1992866255770884E-3</v>
      </c>
      <c r="S2053" s="4">
        <v>5.7513950252854121E-3</v>
      </c>
      <c r="Y2053" s="4">
        <v>7.4420582220479543E-3</v>
      </c>
      <c r="AE2053" s="4">
        <v>1.29506816508625E-2</v>
      </c>
      <c r="AK2053" s="4">
        <v>-2.427715964708661E-4</v>
      </c>
      <c r="AQ2053" s="4">
        <v>1.3193453247333366E-2</v>
      </c>
    </row>
    <row r="2054" spans="13:43" x14ac:dyDescent="0.3">
      <c r="M2054" s="4">
        <v>5.3587429721490927E-3</v>
      </c>
      <c r="S2054" s="4">
        <v>4.5222476708179343E-3</v>
      </c>
      <c r="Y2054" s="4">
        <v>7.1722448056818202E-3</v>
      </c>
      <c r="AE2054" s="4">
        <v>9.8809906429670261E-3</v>
      </c>
      <c r="AK2054" s="4">
        <v>-1.8135018335327276E-3</v>
      </c>
      <c r="AQ2054" s="4">
        <v>1.1694492476499754E-2</v>
      </c>
    </row>
    <row r="2055" spans="13:43" x14ac:dyDescent="0.3">
      <c r="M2055" s="4">
        <v>-7.0133618138654066E-4</v>
      </c>
      <c r="S2055" s="4">
        <v>3.4014368408146044E-3</v>
      </c>
      <c r="Y2055" s="4">
        <v>-2.7183823263962235E-4</v>
      </c>
      <c r="AE2055" s="4">
        <v>2.7001006594280638E-3</v>
      </c>
      <c r="AK2055" s="4">
        <v>-4.2949794874691831E-4</v>
      </c>
      <c r="AQ2055" s="4">
        <v>3.1295986081749821E-3</v>
      </c>
    </row>
    <row r="2056" spans="13:43" x14ac:dyDescent="0.3">
      <c r="M2056" s="4">
        <v>2.5600463145759663E-3</v>
      </c>
      <c r="S2056" s="4">
        <v>-2.8467914887307486E-3</v>
      </c>
      <c r="Y2056" s="4">
        <v>2.8814135293642002E-3</v>
      </c>
      <c r="AE2056" s="4">
        <v>-2.8674517415478232E-4</v>
      </c>
      <c r="AK2056" s="4">
        <v>-3.2136721478823399E-4</v>
      </c>
      <c r="AQ2056" s="4">
        <v>3.4622040633451676E-5</v>
      </c>
    </row>
    <row r="2057" spans="13:43" x14ac:dyDescent="0.3">
      <c r="M2057" s="4">
        <v>8.2867124744671829E-4</v>
      </c>
      <c r="S2057" s="4">
        <v>1.5877632780114483E-3</v>
      </c>
      <c r="Y2057" s="4">
        <v>6.8551078483392773E-5</v>
      </c>
      <c r="AE2057" s="4">
        <v>2.4164345254581669E-3</v>
      </c>
      <c r="AK2057" s="4">
        <v>7.6012016896332552E-4</v>
      </c>
      <c r="AQ2057" s="4">
        <v>1.6563143564948411E-3</v>
      </c>
    </row>
    <row r="2058" spans="13:43" x14ac:dyDescent="0.3">
      <c r="M2058" s="4">
        <v>-1.9262478009273206E-3</v>
      </c>
      <c r="S2058" s="4">
        <v>-1.6352010513609155E-3</v>
      </c>
      <c r="Y2058" s="4">
        <v>-2.3297771022486981E-3</v>
      </c>
      <c r="AE2058" s="4">
        <v>-3.5614488522882361E-3</v>
      </c>
      <c r="AK2058" s="4">
        <v>4.0352930132137748E-4</v>
      </c>
      <c r="AQ2058" s="4">
        <v>-3.9649781536096138E-3</v>
      </c>
    </row>
    <row r="2059" spans="13:43" x14ac:dyDescent="0.3">
      <c r="M2059" s="4">
        <v>5.8221505544410771E-3</v>
      </c>
      <c r="S2059" s="4">
        <v>-3.0130286079831092E-4</v>
      </c>
      <c r="Y2059" s="4">
        <v>5.8714982692515917E-3</v>
      </c>
      <c r="AE2059" s="4">
        <v>5.5208476936427662E-3</v>
      </c>
      <c r="AK2059" s="4">
        <v>-4.9347714810514531E-5</v>
      </c>
      <c r="AQ2059" s="4">
        <v>5.5701954084532808E-3</v>
      </c>
    </row>
    <row r="2060" spans="13:43" x14ac:dyDescent="0.3">
      <c r="M2060" s="4">
        <v>-3.0970150655482039E-3</v>
      </c>
      <c r="S2060" s="4">
        <v>2.6428150004421608E-3</v>
      </c>
      <c r="Y2060" s="4">
        <v>-2.8824737379320505E-3</v>
      </c>
      <c r="AE2060" s="4">
        <v>-4.5420006510604304E-4</v>
      </c>
      <c r="AK2060" s="4">
        <v>-2.1454132761615312E-4</v>
      </c>
      <c r="AQ2060" s="4">
        <v>-2.3965873748988992E-4</v>
      </c>
    </row>
    <row r="2061" spans="13:43" x14ac:dyDescent="0.3">
      <c r="M2061" s="4">
        <v>-3.304371838018863E-4</v>
      </c>
      <c r="S2061" s="4">
        <v>1.3820060749941891E-3</v>
      </c>
      <c r="Y2061" s="4">
        <v>-6.5956481629146201E-4</v>
      </c>
      <c r="AE2061" s="4">
        <v>1.0515688911923028E-3</v>
      </c>
      <c r="AK2061" s="4">
        <v>3.2912763248957571E-4</v>
      </c>
      <c r="AQ2061" s="4">
        <v>7.2244125870272709E-4</v>
      </c>
    </row>
    <row r="2062" spans="13:43" x14ac:dyDescent="0.3">
      <c r="M2062" s="4">
        <v>-7.6503189168864241E-4</v>
      </c>
      <c r="S2062" s="4">
        <v>-9.3868449368444268E-4</v>
      </c>
      <c r="Y2062" s="4">
        <v>-8.5430063148881838E-4</v>
      </c>
      <c r="AE2062" s="4">
        <v>-1.7037163853730851E-3</v>
      </c>
      <c r="AK2062" s="4">
        <v>8.9268739800175967E-5</v>
      </c>
      <c r="AQ2062" s="4">
        <v>-1.7929851251732611E-3</v>
      </c>
    </row>
    <row r="2063" spans="13:43" x14ac:dyDescent="0.3">
      <c r="M2063" s="4">
        <v>-4.957150631187927E-3</v>
      </c>
      <c r="S2063" s="4">
        <v>2.0067533629399875E-3</v>
      </c>
      <c r="Y2063" s="4">
        <v>-4.2221257615711362E-3</v>
      </c>
      <c r="AE2063" s="4">
        <v>-2.9503972682479391E-3</v>
      </c>
      <c r="AK2063" s="4">
        <v>-7.3502486961679082E-4</v>
      </c>
      <c r="AQ2063" s="4">
        <v>-2.2153723986311482E-3</v>
      </c>
    </row>
    <row r="2064" spans="13:43" x14ac:dyDescent="0.3">
      <c r="M2064" s="4">
        <v>-2.2063468100617031E-3</v>
      </c>
      <c r="S2064" s="4">
        <v>-3.651672089194191E-4</v>
      </c>
      <c r="Y2064" s="4">
        <v>-1.5955334770711678E-3</v>
      </c>
      <c r="AE2064" s="4">
        <v>-1.841179601142284E-3</v>
      </c>
      <c r="AK2064" s="4">
        <v>-6.108133329905353E-4</v>
      </c>
      <c r="AQ2064" s="4">
        <v>-1.2303662681517487E-3</v>
      </c>
    </row>
    <row r="2065" spans="13:43" x14ac:dyDescent="0.3">
      <c r="M2065" s="4">
        <v>1.8399919653880616E-3</v>
      </c>
      <c r="S2065" s="4">
        <v>-4.3615624557015356E-4</v>
      </c>
      <c r="Y2065" s="4">
        <v>1.2857744558239883E-3</v>
      </c>
      <c r="AE2065" s="4">
        <v>2.2761482109582153E-3</v>
      </c>
      <c r="AK2065" s="4">
        <v>5.5421750956407331E-4</v>
      </c>
      <c r="AQ2065" s="4">
        <v>1.721930701394142E-3</v>
      </c>
    </row>
    <row r="2066" spans="13:43" x14ac:dyDescent="0.3">
      <c r="M2066" s="4">
        <v>6.0783963362650885E-3</v>
      </c>
      <c r="S2066" s="4">
        <v>6.6460280978138594E-3</v>
      </c>
      <c r="Y2066" s="4">
        <v>6.1669040223343626E-3</v>
      </c>
      <c r="AE2066" s="4">
        <v>-5.6763176154877096E-4</v>
      </c>
      <c r="AK2066" s="4">
        <v>-8.850768606927413E-5</v>
      </c>
      <c r="AQ2066" s="4">
        <v>-4.7912407547949683E-4</v>
      </c>
    </row>
    <row r="2067" spans="13:43" x14ac:dyDescent="0.3">
      <c r="M2067" s="4">
        <v>-1.3711264146795023E-2</v>
      </c>
      <c r="S2067" s="4">
        <v>-4.9760715417049642E-4</v>
      </c>
      <c r="Y2067" s="4">
        <v>-1.2689079005208022E-2</v>
      </c>
      <c r="AE2067" s="4">
        <v>-1.3213656992624527E-2</v>
      </c>
      <c r="AK2067" s="4">
        <v>-1.0221851415870009E-3</v>
      </c>
      <c r="AQ2067" s="4">
        <v>-1.2191471851037526E-2</v>
      </c>
    </row>
    <row r="2068" spans="13:43" x14ac:dyDescent="0.3">
      <c r="M2068" s="4">
        <v>3.6958822081913211E-3</v>
      </c>
      <c r="S2068" s="4">
        <v>-8.8761756264979161E-5</v>
      </c>
      <c r="Y2068" s="4">
        <v>2.8816444053868743E-3</v>
      </c>
      <c r="AE2068" s="4">
        <v>3.7846439644563003E-3</v>
      </c>
      <c r="AK2068" s="4">
        <v>8.1423780280444683E-4</v>
      </c>
      <c r="AQ2068" s="4">
        <v>2.9704061616518534E-3</v>
      </c>
    </row>
    <row r="2069" spans="13:43" x14ac:dyDescent="0.3">
      <c r="M2069" s="4">
        <v>-1.6023978920580188E-3</v>
      </c>
      <c r="S2069" s="4">
        <v>4.6587853747649612E-4</v>
      </c>
      <c r="Y2069" s="4">
        <v>-1.4702568074004701E-3</v>
      </c>
      <c r="AE2069" s="4">
        <v>-2.0682764295345151E-3</v>
      </c>
      <c r="AK2069" s="4">
        <v>-1.3214108465754875E-4</v>
      </c>
      <c r="AQ2069" s="4">
        <v>-1.9361353448769662E-3</v>
      </c>
    </row>
    <row r="2070" spans="13:43" x14ac:dyDescent="0.3">
      <c r="M2070" s="4">
        <v>5.387358587410295E-4</v>
      </c>
      <c r="S2070" s="4">
        <v>1.5301422103003622E-4</v>
      </c>
      <c r="Y2070" s="4">
        <v>3.3338608765911756E-4</v>
      </c>
      <c r="AE2070" s="4">
        <v>3.8572163771099328E-4</v>
      </c>
      <c r="AK2070" s="4">
        <v>2.0534977108191193E-4</v>
      </c>
      <c r="AQ2070" s="4">
        <v>1.8037186662908135E-4</v>
      </c>
    </row>
    <row r="2071" spans="13:43" x14ac:dyDescent="0.3">
      <c r="M2071" s="4">
        <v>4.3050094516175917E-3</v>
      </c>
      <c r="S2071" s="4">
        <v>-1.2267708437299109E-5</v>
      </c>
      <c r="Y2071" s="4">
        <v>3.8927933295654499E-3</v>
      </c>
      <c r="AE2071" s="4">
        <v>4.3172771600548908E-3</v>
      </c>
      <c r="AK2071" s="4">
        <v>4.1221612205214148E-4</v>
      </c>
      <c r="AQ2071" s="4">
        <v>3.905061038002749E-3</v>
      </c>
    </row>
    <row r="2072" spans="13:43" x14ac:dyDescent="0.3">
      <c r="M2072" s="4">
        <v>4.4431257877819014E-3</v>
      </c>
      <c r="S2072" s="4">
        <v>-1.9042856440251279E-3</v>
      </c>
      <c r="Y2072" s="4">
        <v>3.4228935381350385E-3</v>
      </c>
      <c r="AE2072" s="4">
        <v>6.3474114318070292E-3</v>
      </c>
      <c r="AK2072" s="4">
        <v>1.0202322496468631E-3</v>
      </c>
      <c r="AQ2072" s="4">
        <v>5.3271791821601668E-3</v>
      </c>
    </row>
    <row r="2073" spans="13:43" x14ac:dyDescent="0.3">
      <c r="M2073" s="4">
        <v>-7.0575400738330475E-4</v>
      </c>
      <c r="S2073" s="4">
        <v>-2.4770949981537606E-3</v>
      </c>
      <c r="Y2073" s="4">
        <v>-1.2402313982948329E-3</v>
      </c>
      <c r="AE2073" s="4">
        <v>1.7713409907704558E-3</v>
      </c>
      <c r="AK2073" s="4">
        <v>5.3447739091152819E-4</v>
      </c>
      <c r="AQ2073" s="4">
        <v>1.2368635998589277E-3</v>
      </c>
    </row>
    <row r="2074" spans="13:43" x14ac:dyDescent="0.3">
      <c r="M2074" s="4">
        <v>-1.3117171532135196E-3</v>
      </c>
      <c r="S2074" s="4">
        <v>-3.5970655826597451E-3</v>
      </c>
      <c r="Y2074" s="4">
        <v>-7.8987441539684483E-4</v>
      </c>
      <c r="AE2074" s="4">
        <v>2.2853484294462255E-3</v>
      </c>
      <c r="AK2074" s="4">
        <v>-5.2184273781667474E-4</v>
      </c>
      <c r="AQ2074" s="4">
        <v>2.8071911672629003E-3</v>
      </c>
    </row>
    <row r="2075" spans="13:43" x14ac:dyDescent="0.3">
      <c r="M2075" s="4">
        <v>-1.4033560196399734E-3</v>
      </c>
      <c r="S2075" s="4">
        <v>-2.4623151765849139E-3</v>
      </c>
      <c r="Y2075" s="4">
        <v>-1.127828146191865E-3</v>
      </c>
      <c r="AE2075" s="4">
        <v>1.0589591569449405E-3</v>
      </c>
      <c r="AK2075" s="4">
        <v>-2.7552787344810835E-4</v>
      </c>
      <c r="AQ2075" s="4">
        <v>1.3344870303930488E-3</v>
      </c>
    </row>
    <row r="2076" spans="13:43" x14ac:dyDescent="0.3">
      <c r="M2076" s="4">
        <v>6.0715269835770729E-3</v>
      </c>
      <c r="S2076" s="4">
        <v>1.9959351886783467E-3</v>
      </c>
      <c r="Y2076" s="4">
        <v>5.316386668906041E-3</v>
      </c>
      <c r="AE2076" s="4">
        <v>4.0755917948987258E-3</v>
      </c>
      <c r="AK2076" s="4">
        <v>7.5514031467103105E-4</v>
      </c>
      <c r="AQ2076" s="4">
        <v>3.3204514802276947E-3</v>
      </c>
    </row>
    <row r="2077" spans="13:43" x14ac:dyDescent="0.3">
      <c r="M2077" s="4">
        <v>-1.1445401865269062E-3</v>
      </c>
      <c r="S2077" s="4">
        <v>-2.0552576729859183E-3</v>
      </c>
      <c r="Y2077" s="4">
        <v>-1.9431686994870164E-3</v>
      </c>
      <c r="AE2077" s="4">
        <v>9.1071748645901208E-4</v>
      </c>
      <c r="AK2077" s="4">
        <v>7.9862851296011016E-4</v>
      </c>
      <c r="AQ2077" s="4">
        <v>1.1208897349890192E-4</v>
      </c>
    </row>
    <row r="2078" spans="13:43" x14ac:dyDescent="0.3">
      <c r="M2078" s="4">
        <v>-7.8515868423010334E-3</v>
      </c>
      <c r="S2078" s="4">
        <v>1.6341756013941761E-4</v>
      </c>
      <c r="Y2078" s="4">
        <v>-5.5445459780932085E-3</v>
      </c>
      <c r="AE2078" s="4">
        <v>-8.0150044024404499E-3</v>
      </c>
      <c r="AK2078" s="4">
        <v>-2.3070408642078244E-3</v>
      </c>
      <c r="AQ2078" s="4">
        <v>-5.7079635382326259E-3</v>
      </c>
    </row>
    <row r="2079" spans="13:43" x14ac:dyDescent="0.3">
      <c r="M2079" s="4">
        <v>-1.2366159773978837E-3</v>
      </c>
      <c r="S2079" s="4">
        <v>-9.8225704554481081E-4</v>
      </c>
      <c r="Y2079" s="4">
        <v>3.0573797277287776E-4</v>
      </c>
      <c r="AE2079" s="4">
        <v>-2.5435893185307289E-4</v>
      </c>
      <c r="AK2079" s="4">
        <v>-1.5423539501707615E-3</v>
      </c>
      <c r="AQ2079" s="4">
        <v>1.2879950183176886E-3</v>
      </c>
    </row>
    <row r="2080" spans="13:43" x14ac:dyDescent="0.3">
      <c r="M2080" s="4">
        <v>-4.6326677066174642E-3</v>
      </c>
      <c r="S2080" s="4">
        <v>-1.7516055128659128E-3</v>
      </c>
      <c r="Y2080" s="4">
        <v>-4.6884980228883068E-3</v>
      </c>
      <c r="AE2080" s="4">
        <v>-2.881062193751551E-3</v>
      </c>
      <c r="AK2080" s="4">
        <v>5.5830316270843051E-5</v>
      </c>
      <c r="AQ2080" s="4">
        <v>-2.9368925100223941E-3</v>
      </c>
    </row>
    <row r="2081" spans="13:43" x14ac:dyDescent="0.3">
      <c r="M2081" s="4">
        <v>-2.1474264176867403E-3</v>
      </c>
      <c r="S2081" s="4">
        <v>-2.7359158355660316E-4</v>
      </c>
      <c r="Y2081" s="4">
        <v>-1.792346288371123E-3</v>
      </c>
      <c r="AE2081" s="4">
        <v>-1.8738348341301371E-3</v>
      </c>
      <c r="AK2081" s="4">
        <v>-3.5508012931561726E-4</v>
      </c>
      <c r="AQ2081" s="4">
        <v>-1.5187547048145199E-3</v>
      </c>
    </row>
    <row r="2082" spans="13:43" x14ac:dyDescent="0.3">
      <c r="M2082" s="4">
        <v>-2.953277646921491E-3</v>
      </c>
      <c r="S2082" s="4">
        <v>-9.3261094506778483E-4</v>
      </c>
      <c r="Y2082" s="4">
        <v>-3.3939929254280989E-3</v>
      </c>
      <c r="AE2082" s="4">
        <v>-2.0206667018537062E-3</v>
      </c>
      <c r="AK2082" s="4">
        <v>4.4071527850660791E-4</v>
      </c>
      <c r="AQ2082" s="4">
        <v>-2.4613819803603141E-3</v>
      </c>
    </row>
    <row r="2083" spans="13:43" x14ac:dyDescent="0.3">
      <c r="M2083" s="4">
        <v>2.936267344888774E-3</v>
      </c>
      <c r="S2083" s="4">
        <v>1.6272094786708392E-3</v>
      </c>
      <c r="Y2083" s="4">
        <v>2.7891326319441105E-3</v>
      </c>
      <c r="AE2083" s="4">
        <v>1.3090578662179348E-3</v>
      </c>
      <c r="AK2083" s="4">
        <v>1.4713471294466353E-4</v>
      </c>
      <c r="AQ2083" s="4">
        <v>1.1619231532732713E-3</v>
      </c>
    </row>
    <row r="2084" spans="13:43" x14ac:dyDescent="0.3">
      <c r="M2084" s="4">
        <v>1.8485816468509335E-3</v>
      </c>
      <c r="S2084" s="4">
        <v>9.3269148095382172E-4</v>
      </c>
      <c r="Y2084" s="4">
        <v>1.78801678604184E-3</v>
      </c>
      <c r="AE2084" s="4">
        <v>9.1589016589711174E-4</v>
      </c>
      <c r="AK2084" s="4">
        <v>6.0564860809093424E-5</v>
      </c>
      <c r="AQ2084" s="4">
        <v>8.5532530508801831E-4</v>
      </c>
    </row>
    <row r="2085" spans="13:43" x14ac:dyDescent="0.3">
      <c r="M2085" s="4">
        <v>-2.9063851956174997E-3</v>
      </c>
      <c r="S2085" s="4">
        <v>-1.3076833355801388E-3</v>
      </c>
      <c r="Y2085" s="4">
        <v>-2.73455667924023E-3</v>
      </c>
      <c r="AE2085" s="4">
        <v>-1.5987018600373609E-3</v>
      </c>
      <c r="AK2085" s="4">
        <v>-1.7182851637726967E-4</v>
      </c>
      <c r="AQ2085" s="4">
        <v>-1.4268733436600912E-3</v>
      </c>
    </row>
    <row r="2086" spans="13:43" x14ac:dyDescent="0.3">
      <c r="M2086" s="4">
        <v>-3.8512161881317209E-3</v>
      </c>
      <c r="S2086" s="4">
        <v>1.2902191366379791E-3</v>
      </c>
      <c r="Y2086" s="4">
        <v>3.2750073661952472E-3</v>
      </c>
      <c r="AE2086" s="4">
        <v>5.1414353247697005E-3</v>
      </c>
      <c r="AK2086" s="4">
        <v>-5.7620882193647367E-4</v>
      </c>
      <c r="AQ2086" s="4">
        <v>4.5652265028332268E-3</v>
      </c>
    </row>
    <row r="2087" spans="13:43" x14ac:dyDescent="0.3">
      <c r="M2087" s="4">
        <v>-1.5785389504765004E-4</v>
      </c>
      <c r="S2087" s="4">
        <v>-1.0225473837734548E-3</v>
      </c>
      <c r="Y2087" s="4">
        <v>-4.4992002024870042E-4</v>
      </c>
      <c r="AE2087" s="4">
        <v>-8.6469348872580476E-4</v>
      </c>
      <c r="AK2087" s="4">
        <v>-6.0777391529635047E-4</v>
      </c>
      <c r="AQ2087" s="4">
        <v>-1.4724674040221552E-3</v>
      </c>
    </row>
    <row r="2088" spans="13:43" x14ac:dyDescent="0.3">
      <c r="M2088" s="4">
        <v>3.9274669240438277E-4</v>
      </c>
      <c r="S2088" s="4">
        <v>-1.1145886533121211E-4</v>
      </c>
      <c r="Y2088" s="4">
        <v>2.2632920568363846E-4</v>
      </c>
      <c r="AE2088" s="4">
        <v>-5.0420555773559488E-4</v>
      </c>
      <c r="AK2088" s="4">
        <v>6.1907589808802123E-4</v>
      </c>
      <c r="AQ2088" s="4">
        <v>1.1487034035242635E-4</v>
      </c>
    </row>
    <row r="2089" spans="13:43" x14ac:dyDescent="0.3">
      <c r="M2089" s="4">
        <v>1.8354876525288623E-3</v>
      </c>
      <c r="S2089" s="4">
        <v>6.8621046107892377E-4</v>
      </c>
      <c r="Y2089" s="4">
        <v>-2.0262972644486958E-3</v>
      </c>
      <c r="AE2089" s="4">
        <v>-1.1492771914499386E-3</v>
      </c>
      <c r="AK2089" s="4">
        <v>-1.9080961191983334E-4</v>
      </c>
      <c r="AQ2089" s="4">
        <v>-1.3400868033697721E-3</v>
      </c>
    </row>
    <row r="2090" spans="13:43" x14ac:dyDescent="0.3">
      <c r="M2090" s="4">
        <v>-3.8582398467775451E-3</v>
      </c>
      <c r="S2090" s="4">
        <v>4.8392344069209592E-4</v>
      </c>
      <c r="Y2090" s="4">
        <v>2.5835635912821366E-3</v>
      </c>
      <c r="AE2090" s="4">
        <v>4.3421632874696414E-3</v>
      </c>
      <c r="AK2090" s="4">
        <v>-1.2746762554954084E-3</v>
      </c>
      <c r="AQ2090" s="4">
        <v>3.0674870319742325E-3</v>
      </c>
    </row>
    <row r="2091" spans="13:43" x14ac:dyDescent="0.3">
      <c r="M2091" s="4">
        <v>-3.3019618816591823E-4</v>
      </c>
      <c r="S2091" s="4">
        <v>1.0901607052055092E-3</v>
      </c>
      <c r="Y2091" s="4">
        <v>5.7386753599599459E-4</v>
      </c>
      <c r="AE2091" s="4">
        <v>1.4203568933714274E-3</v>
      </c>
      <c r="AK2091" s="4">
        <v>2.4367134783007637E-4</v>
      </c>
      <c r="AQ2091" s="4">
        <v>1.6640282412015038E-3</v>
      </c>
    </row>
    <row r="2092" spans="13:43" x14ac:dyDescent="0.3">
      <c r="M2092" s="4">
        <v>2.5534817815537256E-3</v>
      </c>
      <c r="S2092" s="4">
        <v>-1.1226338795985408E-3</v>
      </c>
      <c r="Y2092" s="4">
        <v>-2.2836716905793113E-3</v>
      </c>
      <c r="AE2092" s="4">
        <v>-3.6761156611522664E-3</v>
      </c>
      <c r="AK2092" s="4">
        <v>2.698100909744143E-4</v>
      </c>
      <c r="AQ2092" s="4">
        <v>-3.4063055701778521E-3</v>
      </c>
    </row>
    <row r="2093" spans="13:43" x14ac:dyDescent="0.3">
      <c r="M2093" s="4">
        <v>-2.6735677660001548E-3</v>
      </c>
      <c r="S2093" s="4">
        <v>3.972944022626484E-4</v>
      </c>
      <c r="Y2093" s="4">
        <v>2.2032418777541145E-3</v>
      </c>
      <c r="AE2093" s="4">
        <v>3.0708621682628027E-3</v>
      </c>
      <c r="AK2093" s="4">
        <v>-4.7032588824604004E-4</v>
      </c>
      <c r="AQ2093" s="4">
        <v>2.6005362800167629E-3</v>
      </c>
    </row>
    <row r="2094" spans="13:43" x14ac:dyDescent="0.3">
      <c r="M2094" s="4">
        <v>-2.6065447711189197E-3</v>
      </c>
      <c r="S2094" s="4">
        <v>4.7006741162869143E-4</v>
      </c>
      <c r="Y2094" s="4">
        <v>3.1142779133907414E-3</v>
      </c>
      <c r="AE2094" s="4">
        <v>3.0766121827476112E-3</v>
      </c>
      <c r="AK2094" s="4">
        <v>5.0773314227182172E-4</v>
      </c>
      <c r="AQ2094" s="4">
        <v>3.5843453250194329E-3</v>
      </c>
    </row>
    <row r="2095" spans="13:43" x14ac:dyDescent="0.3">
      <c r="M2095" s="4">
        <v>-4.7347733943600527E-3</v>
      </c>
      <c r="S2095" s="4">
        <v>-5.2722064118197525E-4</v>
      </c>
      <c r="Y2095" s="4">
        <v>3.9626295149909393E-3</v>
      </c>
      <c r="AE2095" s="4">
        <v>4.207552753178077E-3</v>
      </c>
      <c r="AK2095" s="4">
        <v>-7.7214387936911386E-4</v>
      </c>
      <c r="AQ2095" s="4">
        <v>3.4354088738089636E-3</v>
      </c>
    </row>
    <row r="2096" spans="13:43" x14ac:dyDescent="0.3">
      <c r="M2096" s="4">
        <v>-6.2480243668756761E-3</v>
      </c>
      <c r="S2096" s="4">
        <v>2.513215683293971E-3</v>
      </c>
      <c r="Y2096" s="4">
        <v>4.9461175403591896E-3</v>
      </c>
      <c r="AE2096" s="4">
        <v>8.7612400501696462E-3</v>
      </c>
      <c r="AK2096" s="4">
        <v>-1.3019068265164866E-3</v>
      </c>
      <c r="AQ2096" s="4">
        <v>7.4593332236531605E-3</v>
      </c>
    </row>
    <row r="2097" spans="13:43" x14ac:dyDescent="0.3">
      <c r="M2097" s="4">
        <v>4.3520295532824124E-3</v>
      </c>
      <c r="S2097" s="4">
        <v>3.4733174307289075E-4</v>
      </c>
      <c r="Y2097" s="4">
        <v>-4.3094486285827783E-3</v>
      </c>
      <c r="AE2097" s="4">
        <v>-4.0046978102095216E-3</v>
      </c>
      <c r="AK2097" s="4">
        <v>4.25809246996341E-5</v>
      </c>
      <c r="AQ2097" s="4">
        <v>-3.9621168855098875E-3</v>
      </c>
    </row>
    <row r="2098" spans="13:43" x14ac:dyDescent="0.3">
      <c r="M2098" s="4">
        <v>2.1516692348104594E-3</v>
      </c>
      <c r="S2098" s="4">
        <v>5.3321126108956327E-3</v>
      </c>
      <c r="Y2098" s="4">
        <v>-1.8163787120335135E-3</v>
      </c>
      <c r="AE2098" s="4">
        <v>3.1804433760851728E-3</v>
      </c>
      <c r="AK2098" s="4">
        <v>3.3529052277694611E-4</v>
      </c>
      <c r="AQ2098" s="4">
        <v>3.5157338988621189E-3</v>
      </c>
    </row>
    <row r="2099" spans="13:43" x14ac:dyDescent="0.3">
      <c r="M2099" s="4">
        <v>6.8241335933888307E-4</v>
      </c>
      <c r="S2099" s="4">
        <v>9.0576106553546696E-4</v>
      </c>
      <c r="Y2099" s="4">
        <v>-1.4247131905218758E-3</v>
      </c>
      <c r="AE2099" s="4">
        <v>2.2334770619658389E-4</v>
      </c>
      <c r="AK2099" s="4">
        <v>-7.4229983118299274E-4</v>
      </c>
      <c r="AQ2099" s="4">
        <v>-5.1895212498640885E-4</v>
      </c>
    </row>
    <row r="2100" spans="13:43" x14ac:dyDescent="0.3">
      <c r="M2100" s="4">
        <v>4.6420942776044588E-3</v>
      </c>
      <c r="S2100" s="4">
        <v>4.6577788439136972E-3</v>
      </c>
      <c r="Y2100" s="4">
        <v>-3.6895100239424435E-3</v>
      </c>
      <c r="AE2100" s="4">
        <v>1.5684566309237969E-5</v>
      </c>
      <c r="AK2100" s="4">
        <v>9.5258425366201525E-4</v>
      </c>
      <c r="AQ2100" s="4">
        <v>9.6826881997125322E-4</v>
      </c>
    </row>
    <row r="2101" spans="13:43" x14ac:dyDescent="0.3">
      <c r="M2101" s="4">
        <v>2.4164034542356523E-3</v>
      </c>
      <c r="S2101" s="4">
        <v>9.4015038286783016E-4</v>
      </c>
      <c r="Y2101" s="4">
        <v>-2.3518430466335917E-3</v>
      </c>
      <c r="AE2101" s="4">
        <v>-1.4762530713678221E-3</v>
      </c>
      <c r="AK2101" s="4">
        <v>6.4560407602060575E-5</v>
      </c>
      <c r="AQ2101" s="4">
        <v>-1.4116926637657615E-3</v>
      </c>
    </row>
    <row r="2102" spans="13:43" x14ac:dyDescent="0.3">
      <c r="M2102" s="4">
        <v>1.5700847813654821E-3</v>
      </c>
      <c r="S2102" s="4">
        <v>-1.7319043885160438E-3</v>
      </c>
      <c r="Y2102" s="4">
        <v>-4.0273391319074758E-5</v>
      </c>
      <c r="AE2102" s="4">
        <v>-3.3019891698815259E-3</v>
      </c>
      <c r="AK2102" s="4">
        <v>1.5298113900464073E-3</v>
      </c>
      <c r="AQ2102" s="4">
        <v>-1.7721777798351186E-3</v>
      </c>
    </row>
    <row r="2103" spans="13:43" x14ac:dyDescent="0.3">
      <c r="M2103" s="4">
        <v>-1.0336648329176649E-3</v>
      </c>
      <c r="S2103" s="4">
        <v>-7.2858937804498472E-5</v>
      </c>
      <c r="Y2103" s="4">
        <v>-4.9198581376242822E-4</v>
      </c>
      <c r="AE2103" s="4">
        <v>9.6080589511316644E-4</v>
      </c>
      <c r="AK2103" s="4">
        <v>-1.5256506466800931E-3</v>
      </c>
      <c r="AQ2103" s="4">
        <v>-5.6484475156692664E-4</v>
      </c>
    </row>
    <row r="2104" spans="13:43" x14ac:dyDescent="0.3">
      <c r="M2104" s="4">
        <v>6.7282111068081643E-3</v>
      </c>
      <c r="S2104" s="4">
        <v>2.4709213797977636E-3</v>
      </c>
      <c r="Y2104" s="4">
        <v>-6.396837316091402E-3</v>
      </c>
      <c r="AE2104" s="4">
        <v>-4.2572897270104007E-3</v>
      </c>
      <c r="AK2104" s="4">
        <v>3.3137379071676229E-4</v>
      </c>
      <c r="AQ2104" s="4">
        <v>-3.9259159362936384E-3</v>
      </c>
    </row>
    <row r="2105" spans="13:43" x14ac:dyDescent="0.3">
      <c r="M2105" s="4">
        <v>-2.8605115393858039E-3</v>
      </c>
      <c r="S2105" s="4">
        <v>6.8487797433867438E-4</v>
      </c>
      <c r="Y2105" s="4">
        <v>2.5142198558575973E-3</v>
      </c>
      <c r="AE2105" s="4">
        <v>3.5453895137244782E-3</v>
      </c>
      <c r="AK2105" s="4">
        <v>-3.4629168352820656E-4</v>
      </c>
      <c r="AQ2105" s="4">
        <v>3.1990978301962717E-3</v>
      </c>
    </row>
    <row r="2106" spans="13:43" x14ac:dyDescent="0.3">
      <c r="M2106" s="4">
        <v>-3.3310931448784688E-3</v>
      </c>
      <c r="S2106" s="4">
        <v>-1.3605955299867394E-3</v>
      </c>
      <c r="Y2106" s="4">
        <v>4.4615492017846103E-3</v>
      </c>
      <c r="AE2106" s="4">
        <v>1.9704976148917294E-3</v>
      </c>
      <c r="AK2106" s="4">
        <v>1.1304560569061414E-3</v>
      </c>
      <c r="AQ2106" s="4">
        <v>3.1009536717978708E-3</v>
      </c>
    </row>
    <row r="2107" spans="13:43" x14ac:dyDescent="0.3">
      <c r="M2107" s="4">
        <v>-2.7225962295512243E-3</v>
      </c>
      <c r="S2107" s="4">
        <v>5.0037441725107532E-4</v>
      </c>
      <c r="Y2107" s="4">
        <v>-2.1626799153879857E-3</v>
      </c>
      <c r="AE2107" s="4">
        <v>-2.2222218123001489E-3</v>
      </c>
      <c r="AK2107" s="4">
        <v>5.5991631416323854E-4</v>
      </c>
      <c r="AQ2107" s="4">
        <v>-1.6623054981369104E-3</v>
      </c>
    </row>
    <row r="2108" spans="13:43" x14ac:dyDescent="0.3">
      <c r="M2108" s="4">
        <v>-4.3818560814289417E-3</v>
      </c>
      <c r="S2108" s="4">
        <v>4.6464403513287386E-3</v>
      </c>
      <c r="Y2108" s="4">
        <v>-3.6187146555226937E-3</v>
      </c>
      <c r="AE2108" s="4">
        <v>2.6458426989979739E-4</v>
      </c>
      <c r="AK2108" s="4">
        <v>7.631414259062475E-4</v>
      </c>
      <c r="AQ2108" s="4">
        <v>1.0277256958060449E-3</v>
      </c>
    </row>
    <row r="2109" spans="13:43" x14ac:dyDescent="0.3">
      <c r="M2109" s="4">
        <v>8.7483083754735912E-3</v>
      </c>
      <c r="S2109" s="4">
        <v>-4.9549135665914231E-3</v>
      </c>
      <c r="Y2109" s="4">
        <v>7.7542091261016211E-3</v>
      </c>
      <c r="AE2109" s="4">
        <v>3.7933948088821677E-3</v>
      </c>
      <c r="AK2109" s="4">
        <v>-9.9409924937197015E-4</v>
      </c>
      <c r="AQ2109" s="4">
        <v>2.7992955595101975E-3</v>
      </c>
    </row>
    <row r="2110" spans="13:43" x14ac:dyDescent="0.3">
      <c r="M2110" s="4">
        <v>3.9116369637176643E-3</v>
      </c>
      <c r="S2110" s="4">
        <v>-2.9844065287438232E-3</v>
      </c>
      <c r="Y2110" s="4">
        <v>4.0074672722391208E-3</v>
      </c>
      <c r="AE2110" s="4">
        <v>9.2723043497384104E-4</v>
      </c>
      <c r="AK2110" s="4">
        <v>9.583030852145652E-5</v>
      </c>
      <c r="AQ2110" s="4">
        <v>1.0230607434952976E-3</v>
      </c>
    </row>
    <row r="2111" spans="13:43" x14ac:dyDescent="0.3">
      <c r="M2111" s="4">
        <v>6.3450637038026114E-4</v>
      </c>
      <c r="S2111" s="4">
        <v>2.8019182195793829E-5</v>
      </c>
      <c r="Y2111" s="4">
        <v>1.4435256779863435E-3</v>
      </c>
      <c r="AE2111" s="4">
        <v>6.6252555257605497E-4</v>
      </c>
      <c r="AK2111" s="4">
        <v>8.0901930760608233E-4</v>
      </c>
      <c r="AQ2111" s="4">
        <v>1.4715448601821373E-3</v>
      </c>
    </row>
    <row r="2112" spans="13:43" x14ac:dyDescent="0.3">
      <c r="M2112" s="4">
        <v>2.7224225098947492E-3</v>
      </c>
      <c r="S2112" s="4">
        <v>-4.7836465499153866E-5</v>
      </c>
      <c r="Y2112" s="4">
        <v>2.4518681260401053E-3</v>
      </c>
      <c r="AE2112" s="4">
        <v>2.6745860443955953E-3</v>
      </c>
      <c r="AK2112" s="4">
        <v>-2.7055438385464414E-4</v>
      </c>
      <c r="AQ2112" s="4">
        <v>2.4040316605409514E-3</v>
      </c>
    </row>
    <row r="2113" spans="13:43" x14ac:dyDescent="0.3">
      <c r="M2113" s="4">
        <v>8.7181796318762037E-3</v>
      </c>
      <c r="S2113" s="4">
        <v>-1.8229341784062494E-3</v>
      </c>
      <c r="Y2113" s="4">
        <v>8.5923813686703404E-3</v>
      </c>
      <c r="AE2113" s="4">
        <v>6.8952454534699538E-3</v>
      </c>
      <c r="AK2113" s="4">
        <v>-1.2579826320586237E-4</v>
      </c>
      <c r="AQ2113" s="4">
        <v>6.7694471902640906E-3</v>
      </c>
    </row>
    <row r="2114" spans="13:43" x14ac:dyDescent="0.3">
      <c r="M2114" s="4">
        <v>-5.6333072671973985E-4</v>
      </c>
      <c r="S2114" s="4">
        <v>8.891869453927061E-5</v>
      </c>
      <c r="Y2114" s="4">
        <v>-1.1416725032009148E-3</v>
      </c>
      <c r="AE2114" s="4">
        <v>-4.7441203218046924E-4</v>
      </c>
      <c r="AK2114" s="4">
        <v>-5.7834177648117494E-4</v>
      </c>
      <c r="AQ2114" s="4">
        <v>-1.0527538086616442E-3</v>
      </c>
    </row>
    <row r="2115" spans="13:43" x14ac:dyDescent="0.3">
      <c r="M2115" s="4">
        <v>-3.3454996218103151E-3</v>
      </c>
      <c r="S2115" s="4">
        <v>4.2912866035690082E-3</v>
      </c>
      <c r="Y2115" s="4">
        <v>-2.341752169846814E-3</v>
      </c>
      <c r="AE2115" s="4">
        <v>9.4578698175869279E-4</v>
      </c>
      <c r="AK2115" s="4">
        <v>1.0037474519635011E-3</v>
      </c>
      <c r="AQ2115" s="4">
        <v>1.9495344337221937E-3</v>
      </c>
    </row>
    <row r="2116" spans="13:43" x14ac:dyDescent="0.3">
      <c r="M2116" s="4">
        <v>6.318766960055182E-3</v>
      </c>
      <c r="S2116" s="4">
        <v>-2.0071352330571285E-3</v>
      </c>
      <c r="Y2116" s="4">
        <v>6.2110422010359838E-3</v>
      </c>
      <c r="AE2116" s="4">
        <v>4.3116317269980536E-3</v>
      </c>
      <c r="AK2116" s="4">
        <v>-1.077247590191982E-4</v>
      </c>
      <c r="AQ2116" s="4">
        <v>4.2039069679788554E-3</v>
      </c>
    </row>
    <row r="2117" spans="13:43" x14ac:dyDescent="0.3">
      <c r="M2117" s="4">
        <v>-4.8404030080600432E-3</v>
      </c>
      <c r="S2117" s="4">
        <v>-1.7150285598676682E-3</v>
      </c>
      <c r="Y2117" s="4">
        <v>-4.3432395304339177E-3</v>
      </c>
      <c r="AE2117" s="4">
        <v>-6.5554315679277114E-3</v>
      </c>
      <c r="AK2117" s="4">
        <v>4.971634776261254E-4</v>
      </c>
      <c r="AQ2117" s="4">
        <v>-6.058268090301586E-3</v>
      </c>
    </row>
    <row r="2118" spans="13:43" x14ac:dyDescent="0.3">
      <c r="M2118" s="4">
        <v>3.8275945703942832E-3</v>
      </c>
      <c r="S2118" s="4">
        <v>-1.0540371312666916E-3</v>
      </c>
      <c r="Y2118" s="4">
        <v>4.9916246152408202E-3</v>
      </c>
      <c r="AE2118" s="4">
        <v>2.7735574391275913E-3</v>
      </c>
      <c r="AK2118" s="4">
        <v>1.1640300448465368E-3</v>
      </c>
      <c r="AQ2118" s="4">
        <v>3.9375874839741283E-3</v>
      </c>
    </row>
    <row r="2119" spans="13:43" x14ac:dyDescent="0.3">
      <c r="M2119" s="4">
        <v>-1.3830035715691321E-3</v>
      </c>
      <c r="S2119" s="4">
        <v>-6.010495123345231E-5</v>
      </c>
      <c r="Y2119" s="4">
        <v>-1.1054877913211419E-3</v>
      </c>
      <c r="AE2119" s="4">
        <v>-1.4431085228025844E-3</v>
      </c>
      <c r="AK2119" s="4">
        <v>2.7751578024799023E-4</v>
      </c>
      <c r="AQ2119" s="4">
        <v>-1.1655927425545942E-3</v>
      </c>
    </row>
    <row r="2120" spans="13:43" x14ac:dyDescent="0.3">
      <c r="M2120" s="4">
        <v>-2.6971999050994259E-3</v>
      </c>
      <c r="S2120" s="4">
        <v>-1.2750405333423424E-3</v>
      </c>
      <c r="Y2120" s="4">
        <v>-2.9874038115794265E-3</v>
      </c>
      <c r="AE2120" s="4">
        <v>-3.9722404384417683E-3</v>
      </c>
      <c r="AK2120" s="4">
        <v>-2.902039064800006E-4</v>
      </c>
      <c r="AQ2120" s="4">
        <v>-4.2624443449217689E-3</v>
      </c>
    </row>
    <row r="2121" spans="13:43" x14ac:dyDescent="0.3">
      <c r="M2121" s="4">
        <v>-9.2823325528456797E-3</v>
      </c>
      <c r="S2121" s="4">
        <v>-1.8950588592326571E-5</v>
      </c>
      <c r="Y2121" s="4">
        <v>-1.069884445198436E-2</v>
      </c>
      <c r="AE2121" s="4">
        <v>-9.3012831414380059E-3</v>
      </c>
      <c r="AK2121" s="4">
        <v>-1.4165118991386807E-3</v>
      </c>
      <c r="AQ2121" s="4">
        <v>-1.0717795040576687E-2</v>
      </c>
    </row>
    <row r="2122" spans="13:43" x14ac:dyDescent="0.3">
      <c r="M2122" s="4">
        <v>-2.1405945460522559E-3</v>
      </c>
      <c r="S2122" s="4">
        <v>1.7633923362399759E-3</v>
      </c>
      <c r="Y2122" s="4">
        <v>-2.9521968577447344E-3</v>
      </c>
      <c r="AE2122" s="4">
        <v>-3.7720220981228006E-4</v>
      </c>
      <c r="AK2122" s="4">
        <v>-8.1160231169247849E-4</v>
      </c>
      <c r="AQ2122" s="4">
        <v>-1.1888045215047586E-3</v>
      </c>
    </row>
    <row r="2123" spans="13:43" x14ac:dyDescent="0.3">
      <c r="M2123" s="4">
        <v>-9.1281996169413962E-4</v>
      </c>
      <c r="S2123" s="4">
        <v>3.0317725321352155E-3</v>
      </c>
      <c r="Y2123" s="4">
        <v>-1.7700918754465866E-3</v>
      </c>
      <c r="AE2123" s="4">
        <v>2.1189525704410762E-3</v>
      </c>
      <c r="AK2123" s="4">
        <v>-8.5727191375244702E-4</v>
      </c>
      <c r="AQ2123" s="4">
        <v>1.2616806566886291E-3</v>
      </c>
    </row>
    <row r="2124" spans="13:43" x14ac:dyDescent="0.3">
      <c r="M2124" s="4">
        <v>4.4433650716635444E-3</v>
      </c>
      <c r="S2124" s="4">
        <v>-4.2200605518798485E-3</v>
      </c>
      <c r="Y2124" s="4">
        <v>4.7761428566947036E-3</v>
      </c>
      <c r="AE2124" s="4">
        <v>2.2330451978369581E-4</v>
      </c>
      <c r="AK2124" s="4">
        <v>3.3277778503115925E-4</v>
      </c>
      <c r="AQ2124" s="4">
        <v>5.5608230481485506E-4</v>
      </c>
    </row>
    <row r="2125" spans="13:43" x14ac:dyDescent="0.3">
      <c r="M2125" s="4">
        <v>1.8493321225599001E-3</v>
      </c>
      <c r="S2125" s="4">
        <v>4.8021134016970612E-4</v>
      </c>
      <c r="Y2125" s="4">
        <v>1.2340047349098399E-3</v>
      </c>
      <c r="AE2125" s="4">
        <v>2.3295434627296063E-3</v>
      </c>
      <c r="AK2125" s="4">
        <v>-6.153273876500602E-4</v>
      </c>
      <c r="AQ2125" s="4">
        <v>1.7142160750795461E-3</v>
      </c>
    </row>
    <row r="2126" spans="13:43" x14ac:dyDescent="0.3">
      <c r="M2126" s="4">
        <v>3.3870463563829829E-3</v>
      </c>
      <c r="S2126" s="4">
        <v>5.3201241848258984E-4</v>
      </c>
      <c r="Y2126" s="4">
        <v>2.4825760338772571E-3</v>
      </c>
      <c r="AE2126" s="4">
        <v>3.9190587748655723E-3</v>
      </c>
      <c r="AK2126" s="4">
        <v>-9.0447032250572557E-4</v>
      </c>
      <c r="AQ2126" s="4">
        <v>3.014588452359847E-3</v>
      </c>
    </row>
    <row r="2127" spans="13:43" x14ac:dyDescent="0.3">
      <c r="M2127" s="4">
        <v>3.3215558847826676E-3</v>
      </c>
      <c r="S2127" s="4">
        <v>-1.8617926348210639E-3</v>
      </c>
      <c r="Y2127" s="4">
        <v>3.3912384339753092E-3</v>
      </c>
      <c r="AE2127" s="4">
        <v>1.4597632499616037E-3</v>
      </c>
      <c r="AK2127" s="4">
        <v>6.9682549192641614E-5</v>
      </c>
      <c r="AQ2127" s="4">
        <v>1.5294457991542453E-3</v>
      </c>
    </row>
    <row r="2128" spans="13:43" x14ac:dyDescent="0.3">
      <c r="M2128" s="4">
        <v>-2.9703253589714548E-4</v>
      </c>
      <c r="S2128" s="4">
        <v>5.5556256226820563E-4</v>
      </c>
      <c r="Y2128" s="4">
        <v>-2.9945569280254766E-4</v>
      </c>
      <c r="AE2128" s="4">
        <v>2.5853002637106015E-4</v>
      </c>
      <c r="AK2128" s="4">
        <v>-2.4231569054021778E-6</v>
      </c>
      <c r="AQ2128" s="4">
        <v>2.5610686946565798E-4</v>
      </c>
    </row>
    <row r="2129" spans="13:43" x14ac:dyDescent="0.3">
      <c r="M2129" s="4">
        <v>2.4818279535888839E-3</v>
      </c>
      <c r="S2129" s="4">
        <v>1.1829459392124868E-4</v>
      </c>
      <c r="Y2129" s="4">
        <v>2.7919654871657318E-3</v>
      </c>
      <c r="AE2129" s="4">
        <v>2.6001225475101326E-3</v>
      </c>
      <c r="AK2129" s="4">
        <v>3.101375335768479E-4</v>
      </c>
      <c r="AQ2129" s="4">
        <v>2.9102600810869805E-3</v>
      </c>
    </row>
    <row r="2130" spans="13:43" x14ac:dyDescent="0.3">
      <c r="M2130" s="4">
        <v>4.4033903203900809E-3</v>
      </c>
      <c r="S2130" s="4">
        <v>-1.1063652278206978E-3</v>
      </c>
      <c r="Y2130" s="4">
        <v>3.5832975816586978E-3</v>
      </c>
      <c r="AE2130" s="4">
        <v>3.297025092569383E-3</v>
      </c>
      <c r="AK2130" s="4">
        <v>-8.2009273873138305E-4</v>
      </c>
      <c r="AQ2130" s="4">
        <v>2.476932353838E-3</v>
      </c>
    </row>
    <row r="2131" spans="13:43" x14ac:dyDescent="0.3">
      <c r="M2131" s="4">
        <v>-8.2606135686981268E-4</v>
      </c>
      <c r="S2131" s="4">
        <v>-4.1388628790903995E-4</v>
      </c>
      <c r="Y2131" s="4">
        <v>-4.4336131073765672E-4</v>
      </c>
      <c r="AE2131" s="4">
        <v>-1.2399476447788526E-3</v>
      </c>
      <c r="AK2131" s="4">
        <v>3.8270004613215596E-4</v>
      </c>
      <c r="AQ2131" s="4">
        <v>-8.5724759864669667E-4</v>
      </c>
    </row>
    <row r="2132" spans="13:43" x14ac:dyDescent="0.3">
      <c r="M2132" s="4">
        <v>2.4137834919288033E-3</v>
      </c>
      <c r="S2132" s="4">
        <v>2.6364176494909925E-3</v>
      </c>
      <c r="Y2132" s="4">
        <v>1.8329819555646923E-3</v>
      </c>
      <c r="AE2132" s="4">
        <v>5.0502011414197958E-3</v>
      </c>
      <c r="AK2132" s="4">
        <v>-5.8080153636411083E-4</v>
      </c>
      <c r="AQ2132" s="4">
        <v>4.469399605055685E-3</v>
      </c>
    </row>
    <row r="2133" spans="13:43" x14ac:dyDescent="0.3">
      <c r="M2133" s="4">
        <v>-4.578059612069833E-3</v>
      </c>
      <c r="S2133" s="4">
        <v>3.9704851368187796E-4</v>
      </c>
      <c r="Y2133" s="4">
        <v>-4.8504362835147417E-3</v>
      </c>
      <c r="AE2133" s="4">
        <v>-4.181011098387955E-3</v>
      </c>
      <c r="AK2133" s="4">
        <v>-2.7237667144490896E-4</v>
      </c>
      <c r="AQ2133" s="4">
        <v>-4.4533877698328637E-3</v>
      </c>
    </row>
    <row r="2134" spans="13:43" x14ac:dyDescent="0.3">
      <c r="M2134" s="4">
        <v>5.3003799781246794E-3</v>
      </c>
      <c r="S2134" s="4">
        <v>-2.85149483555865E-4</v>
      </c>
      <c r="Y2134" s="4">
        <v>4.4152785255843485E-3</v>
      </c>
      <c r="AE2134" s="4">
        <v>5.0152304945688146E-3</v>
      </c>
      <c r="AK2134" s="4">
        <v>-8.8510145254033085E-4</v>
      </c>
      <c r="AQ2134" s="4">
        <v>4.1301290420284837E-3</v>
      </c>
    </row>
    <row r="2135" spans="13:43" x14ac:dyDescent="0.3">
      <c r="M2135" s="4">
        <v>3.1608878139273398E-3</v>
      </c>
      <c r="S2135" s="4">
        <v>-1.6596676709715492E-4</v>
      </c>
      <c r="Y2135" s="4">
        <v>3.0557402312674812E-3</v>
      </c>
      <c r="AE2135" s="4">
        <v>2.9949210468301849E-3</v>
      </c>
      <c r="AK2135" s="4">
        <v>-1.0514758265985861E-4</v>
      </c>
      <c r="AQ2135" s="4">
        <v>2.8897734641703263E-3</v>
      </c>
    </row>
    <row r="2136" spans="13:43" x14ac:dyDescent="0.3">
      <c r="M2136" s="4">
        <v>2.8611890210958535E-3</v>
      </c>
      <c r="S2136" s="4">
        <v>-1.041488509220213E-3</v>
      </c>
      <c r="Y2136" s="4">
        <v>3.1707613781855491E-3</v>
      </c>
      <c r="AE2136" s="4">
        <v>1.8197005118756404E-3</v>
      </c>
      <c r="AK2136" s="4">
        <v>3.0957235708969563E-4</v>
      </c>
      <c r="AQ2136" s="4">
        <v>2.1292728689653361E-3</v>
      </c>
    </row>
    <row r="2137" spans="13:43" x14ac:dyDescent="0.3">
      <c r="M2137" s="4">
        <v>3.6876796422533127E-3</v>
      </c>
      <c r="S2137" s="4">
        <v>-9.1910156892208031E-4</v>
      </c>
      <c r="Y2137" s="4">
        <v>4.579498732464559E-3</v>
      </c>
      <c r="AE2137" s="4">
        <v>2.7685780733312324E-3</v>
      </c>
      <c r="AK2137" s="4">
        <v>8.918190902112461E-4</v>
      </c>
      <c r="AQ2137" s="4">
        <v>3.6603971635424783E-3</v>
      </c>
    </row>
    <row r="2138" spans="13:43" x14ac:dyDescent="0.3">
      <c r="M2138" s="4">
        <v>4.9569566236860717E-3</v>
      </c>
      <c r="S2138" s="4">
        <v>-1.1170878131476622E-4</v>
      </c>
      <c r="Y2138" s="4">
        <v>5.4925441094936661E-3</v>
      </c>
      <c r="AE2138" s="4">
        <v>4.8452478423713051E-3</v>
      </c>
      <c r="AK2138" s="4">
        <v>5.3558748580759437E-4</v>
      </c>
      <c r="AQ2138" s="4">
        <v>5.3808353281788995E-3</v>
      </c>
    </row>
    <row r="2139" spans="13:43" x14ac:dyDescent="0.3">
      <c r="M2139" s="4">
        <v>-3.1755340881156058E-3</v>
      </c>
      <c r="S2139" s="4">
        <v>-6.9638616189357625E-4</v>
      </c>
      <c r="Y2139" s="4">
        <v>-3.9771559165407673E-3</v>
      </c>
      <c r="AE2139" s="4">
        <v>-3.8719202500091818E-3</v>
      </c>
      <c r="AK2139" s="4">
        <v>-8.0162182842516156E-4</v>
      </c>
      <c r="AQ2139" s="4">
        <v>-4.6735420784343434E-3</v>
      </c>
    </row>
    <row r="2140" spans="13:43" x14ac:dyDescent="0.3">
      <c r="M2140" s="4">
        <v>5.8106871353158507E-4</v>
      </c>
      <c r="S2140" s="4">
        <v>-2.5081951505782694E-3</v>
      </c>
      <c r="Y2140" s="4">
        <v>3.2035720768531324E-4</v>
      </c>
      <c r="AE2140" s="4">
        <v>-1.9271264370466844E-3</v>
      </c>
      <c r="AK2140" s="4">
        <v>-2.6071150584627183E-4</v>
      </c>
      <c r="AQ2140" s="4">
        <v>-2.1878379428929562E-3</v>
      </c>
    </row>
    <row r="2141" spans="13:43" x14ac:dyDescent="0.3">
      <c r="M2141" s="4">
        <v>-2.8973558045090799E-4</v>
      </c>
      <c r="S2141" s="4">
        <v>1.1689621348806543E-3</v>
      </c>
      <c r="Y2141" s="4">
        <v>-4.9373710787944166E-4</v>
      </c>
      <c r="AE2141" s="4">
        <v>8.7922655442974635E-4</v>
      </c>
      <c r="AK2141" s="4">
        <v>-2.0400152742853367E-4</v>
      </c>
      <c r="AQ2141" s="4">
        <v>6.7522502700121268E-4</v>
      </c>
    </row>
    <row r="2142" spans="13:43" x14ac:dyDescent="0.3">
      <c r="M2142" s="4">
        <v>1.157095454035532E-3</v>
      </c>
      <c r="S2142" s="4">
        <v>-8.1128515979243202E-4</v>
      </c>
      <c r="Y2142" s="4">
        <v>1.0705542961155267E-3</v>
      </c>
      <c r="AE2142" s="4">
        <v>3.4581029424309988E-4</v>
      </c>
      <c r="AK2142" s="4">
        <v>-8.6541157920005262E-5</v>
      </c>
      <c r="AQ2142" s="4">
        <v>2.5926913632309459E-4</v>
      </c>
    </row>
    <row r="2143" spans="13:43" x14ac:dyDescent="0.3">
      <c r="M2143" s="4">
        <v>-6.6809174268092787E-3</v>
      </c>
      <c r="S2143" s="4">
        <v>-1.9102061764920061E-3</v>
      </c>
      <c r="Y2143" s="4">
        <v>-5.8623892546353709E-3</v>
      </c>
      <c r="AE2143" s="4">
        <v>-8.5911236033012848E-3</v>
      </c>
      <c r="AK2143" s="4">
        <v>8.185281721739073E-4</v>
      </c>
      <c r="AQ2143" s="4">
        <v>-7.7725954311273771E-3</v>
      </c>
    </row>
    <row r="2144" spans="13:43" x14ac:dyDescent="0.3">
      <c r="M2144" s="4">
        <v>-2.2318363956837037E-3</v>
      </c>
      <c r="S2144" s="4">
        <v>-1.1006628872830752E-3</v>
      </c>
      <c r="Y2144" s="4">
        <v>-2.0504762173054782E-3</v>
      </c>
      <c r="AE2144" s="4">
        <v>-3.3324992829667794E-3</v>
      </c>
      <c r="AK2144" s="4">
        <v>1.8136017837822559E-4</v>
      </c>
      <c r="AQ2144" s="4">
        <v>-3.1511391045885538E-3</v>
      </c>
    </row>
    <row r="2145" spans="13:43" x14ac:dyDescent="0.3">
      <c r="M2145" s="4">
        <v>-2.8624544428551514E-3</v>
      </c>
      <c r="S2145" s="4">
        <v>2.576166611135894E-3</v>
      </c>
      <c r="Y2145" s="4">
        <v>-2.2326093051935293E-3</v>
      </c>
      <c r="AE2145" s="4">
        <v>-2.8628783171925735E-4</v>
      </c>
      <c r="AK2145" s="4">
        <v>6.2984513766162209E-4</v>
      </c>
      <c r="AQ2145" s="4">
        <v>3.4355730594236474E-4</v>
      </c>
    </row>
    <row r="2146" spans="13:43" x14ac:dyDescent="0.3">
      <c r="M2146" s="4">
        <v>-3.3815503505012687E-3</v>
      </c>
      <c r="S2146" s="4">
        <v>-4.7977243531105267E-4</v>
      </c>
      <c r="Y2146" s="4">
        <v>-3.7740900073809799E-3</v>
      </c>
      <c r="AE2146" s="4">
        <v>-3.8613227858123214E-3</v>
      </c>
      <c r="AK2146" s="4">
        <v>-3.9253965687971112E-4</v>
      </c>
      <c r="AQ2146" s="4">
        <v>-4.253862442692033E-3</v>
      </c>
    </row>
    <row r="2147" spans="13:43" x14ac:dyDescent="0.3">
      <c r="M2147" s="4">
        <v>-1.3957989077731728E-4</v>
      </c>
      <c r="S2147" s="4">
        <v>2.0218739078783927E-3</v>
      </c>
      <c r="Y2147" s="4">
        <v>-8.1652569003812453E-4</v>
      </c>
      <c r="AE2147" s="4">
        <v>1.8822940171010754E-3</v>
      </c>
      <c r="AK2147" s="4">
        <v>-6.7694579926080726E-4</v>
      </c>
      <c r="AQ2147" s="4">
        <v>1.2053482178402681E-3</v>
      </c>
    </row>
    <row r="2148" spans="13:43" x14ac:dyDescent="0.3">
      <c r="M2148" s="4">
        <v>5.2528894545983661E-3</v>
      </c>
      <c r="S2148" s="4">
        <v>8.9814409523352595E-4</v>
      </c>
      <c r="Y2148" s="4">
        <v>5.1803744532375731E-3</v>
      </c>
      <c r="AE2148" s="4">
        <v>6.151033549831892E-3</v>
      </c>
      <c r="AK2148" s="4">
        <v>-7.2515001360793551E-5</v>
      </c>
      <c r="AQ2148" s="4">
        <v>6.078518548471099E-3</v>
      </c>
    </row>
    <row r="2149" spans="13:43" x14ac:dyDescent="0.3">
      <c r="M2149" s="4">
        <v>4.5101959274602282E-4</v>
      </c>
      <c r="S2149" s="4">
        <v>2.1240838393494187E-4</v>
      </c>
      <c r="Y2149" s="4">
        <v>1.3607270014162369E-3</v>
      </c>
      <c r="AE2149" s="4">
        <v>6.6342797668096469E-4</v>
      </c>
      <c r="AK2149" s="4">
        <v>9.0970740867021404E-4</v>
      </c>
      <c r="AQ2149" s="4">
        <v>1.5731353853511787E-3</v>
      </c>
    </row>
    <row r="2150" spans="13:43" x14ac:dyDescent="0.3">
      <c r="M2150" s="4">
        <v>-9.9233251193392262E-4</v>
      </c>
      <c r="S2150" s="4">
        <v>1.7260819630424713E-3</v>
      </c>
      <c r="Y2150" s="4">
        <v>-1.3785567721688076E-4</v>
      </c>
      <c r="AE2150" s="4">
        <v>7.3374945110854864E-4</v>
      </c>
      <c r="AK2150" s="4">
        <v>8.5447683471704186E-4</v>
      </c>
      <c r="AQ2150" s="4">
        <v>1.5882262858255905E-3</v>
      </c>
    </row>
    <row r="2151" spans="13:43" x14ac:dyDescent="0.3">
      <c r="M2151" s="4">
        <v>-3.6358556258069535E-3</v>
      </c>
      <c r="S2151" s="4">
        <v>2.0251225497097455E-3</v>
      </c>
      <c r="Y2151" s="4">
        <v>-2.51045477298667E-3</v>
      </c>
      <c r="AE2151" s="4">
        <v>-1.6107330760972084E-3</v>
      </c>
      <c r="AK2151" s="4">
        <v>1.1254008528202835E-3</v>
      </c>
      <c r="AQ2151" s="4">
        <v>-4.8533222327692494E-4</v>
      </c>
    </row>
    <row r="2152" spans="13:43" x14ac:dyDescent="0.3">
      <c r="M2152" s="4">
        <v>-4.0235073190670548E-3</v>
      </c>
      <c r="S2152" s="4">
        <v>6.2763413884547479E-4</v>
      </c>
      <c r="Y2152" s="4">
        <v>-3.9807993446146391E-3</v>
      </c>
      <c r="AE2152" s="4">
        <v>-3.3958731802215805E-3</v>
      </c>
      <c r="AK2152" s="4">
        <v>4.2707974452415795E-5</v>
      </c>
      <c r="AQ2152" s="4">
        <v>-3.3531652057691647E-3</v>
      </c>
    </row>
    <row r="2153" spans="13:43" x14ac:dyDescent="0.3">
      <c r="M2153" s="4">
        <v>-1.6316608723849707E-3</v>
      </c>
      <c r="S2153" s="4">
        <v>-2.9782640818858831E-3</v>
      </c>
      <c r="Y2153" s="4">
        <v>-1.309073599448621E-3</v>
      </c>
      <c r="AE2153" s="4">
        <v>-4.6099249542708538E-3</v>
      </c>
      <c r="AK2153" s="4">
        <v>3.2258727293634978E-4</v>
      </c>
      <c r="AQ2153" s="4">
        <v>-4.287337681334504E-3</v>
      </c>
    </row>
    <row r="2154" spans="13:43" x14ac:dyDescent="0.3">
      <c r="M2154" s="4">
        <v>4.1898234457039517E-3</v>
      </c>
      <c r="S2154" s="4">
        <v>4.616719892941764E-4</v>
      </c>
      <c r="Y2154" s="4">
        <v>4.2603362963771216E-3</v>
      </c>
      <c r="AE2154" s="4">
        <v>4.6514954349981281E-3</v>
      </c>
      <c r="AK2154" s="4">
        <v>7.0512850673169931E-5</v>
      </c>
      <c r="AQ2154" s="4">
        <v>4.722008285671298E-3</v>
      </c>
    </row>
    <row r="2155" spans="13:43" x14ac:dyDescent="0.3">
      <c r="M2155" s="4">
        <v>4.0999029037269855E-3</v>
      </c>
      <c r="S2155" s="4">
        <v>-2.6135348997886471E-3</v>
      </c>
      <c r="Y2155" s="4">
        <v>3.7786560565504805E-3</v>
      </c>
      <c r="AE2155" s="4">
        <v>1.4863680039383384E-3</v>
      </c>
      <c r="AK2155" s="4">
        <v>-3.2124684717650502E-4</v>
      </c>
      <c r="AQ2155" s="4">
        <v>1.1651211567618334E-3</v>
      </c>
    </row>
    <row r="2156" spans="13:43" x14ac:dyDescent="0.3">
      <c r="M2156" s="4">
        <v>-6.6582000133174994E-4</v>
      </c>
      <c r="S2156" s="4">
        <v>9.4047585258446101E-4</v>
      </c>
      <c r="Y2156" s="4">
        <v>3.0369308346778548E-4</v>
      </c>
      <c r="AE2156" s="4">
        <v>2.7465585125271107E-4</v>
      </c>
      <c r="AK2156" s="4">
        <v>9.6951308479953542E-4</v>
      </c>
      <c r="AQ2156" s="4">
        <v>1.2441689360522465E-3</v>
      </c>
    </row>
    <row r="2157" spans="13:43" x14ac:dyDescent="0.3">
      <c r="M2157" s="4">
        <v>8.6113721797271902E-5</v>
      </c>
      <c r="S2157" s="4">
        <v>-1.2309568915993591E-3</v>
      </c>
      <c r="Y2157" s="4">
        <v>-1.4724889306076358E-3</v>
      </c>
      <c r="AE2157" s="4">
        <v>-1.1448431698020873E-3</v>
      </c>
      <c r="AK2157" s="4">
        <v>-1.5586026524049077E-3</v>
      </c>
      <c r="AQ2157" s="4">
        <v>-2.7034458222069948E-3</v>
      </c>
    </row>
    <row r="2158" spans="13:43" x14ac:dyDescent="0.3">
      <c r="M2158" s="4">
        <v>2.2506059113710456E-4</v>
      </c>
      <c r="S2158" s="4">
        <v>4.6809019033153491E-3</v>
      </c>
      <c r="Y2158" s="4">
        <v>4.0888572108065688E-4</v>
      </c>
      <c r="AE2158" s="4">
        <v>4.9059624944524536E-3</v>
      </c>
      <c r="AK2158" s="4">
        <v>1.8382512994355232E-4</v>
      </c>
      <c r="AQ2158" s="4">
        <v>5.0897876243960055E-3</v>
      </c>
    </row>
    <row r="2159" spans="13:43" x14ac:dyDescent="0.3">
      <c r="M2159" s="4">
        <v>-5.9817959492584872E-4</v>
      </c>
      <c r="S2159" s="4">
        <v>9.3982740880086454E-4</v>
      </c>
      <c r="Y2159" s="4">
        <v>2.8015259313649075E-4</v>
      </c>
      <c r="AE2159" s="4">
        <v>3.4164781387501582E-4</v>
      </c>
      <c r="AK2159" s="4">
        <v>8.7833218806233947E-4</v>
      </c>
      <c r="AQ2159" s="4">
        <v>1.2199800019373553E-3</v>
      </c>
    </row>
    <row r="2160" spans="13:43" x14ac:dyDescent="0.3">
      <c r="M2160" s="4">
        <v>1.5585305103678771E-3</v>
      </c>
      <c r="S2160" s="4">
        <v>-9.8410651719129175E-4</v>
      </c>
      <c r="Y2160" s="4">
        <v>1.2642175547302624E-3</v>
      </c>
      <c r="AE2160" s="4">
        <v>5.7442399317658537E-4</v>
      </c>
      <c r="AK2160" s="4">
        <v>-2.9431295563761475E-4</v>
      </c>
      <c r="AQ2160" s="4">
        <v>2.8011103753897062E-4</v>
      </c>
    </row>
    <row r="2161" spans="13:43" x14ac:dyDescent="0.3">
      <c r="M2161" s="4">
        <v>-3.107499539414501E-3</v>
      </c>
      <c r="S2161" s="4">
        <v>5.8861598009899308E-4</v>
      </c>
      <c r="Y2161" s="4">
        <v>-2.467680924896196E-3</v>
      </c>
      <c r="AE2161" s="4">
        <v>-2.5188835593155079E-3</v>
      </c>
      <c r="AK2161" s="4">
        <v>6.3981861451830506E-4</v>
      </c>
      <c r="AQ2161" s="4">
        <v>-1.8790649447972029E-3</v>
      </c>
    </row>
    <row r="2162" spans="13:43" x14ac:dyDescent="0.3">
      <c r="M2162" s="4">
        <v>-3.590326795121843E-3</v>
      </c>
      <c r="S2162" s="4">
        <v>2.1626695323464281E-3</v>
      </c>
      <c r="Y2162" s="4">
        <v>-3.3328593949355657E-3</v>
      </c>
      <c r="AE2162" s="4">
        <v>-1.4276572627754149E-3</v>
      </c>
      <c r="AK2162" s="4">
        <v>2.5746740018627728E-4</v>
      </c>
      <c r="AQ2162" s="4">
        <v>-1.1701898625891376E-3</v>
      </c>
    </row>
    <row r="2163" spans="13:43" x14ac:dyDescent="0.3">
      <c r="M2163" s="4">
        <v>-6.6208039768365402E-3</v>
      </c>
      <c r="S2163" s="4">
        <v>-2.1495897735580843E-3</v>
      </c>
      <c r="Y2163" s="4">
        <v>-6.0708952884704816E-3</v>
      </c>
      <c r="AE2163" s="4">
        <v>-8.7703937503946245E-3</v>
      </c>
      <c r="AK2163" s="4">
        <v>5.4990868836605859E-4</v>
      </c>
      <c r="AQ2163" s="4">
        <v>-8.2204850620285659E-3</v>
      </c>
    </row>
    <row r="2164" spans="13:43" x14ac:dyDescent="0.3">
      <c r="M2164" s="4">
        <v>-7.060487515219635E-4</v>
      </c>
      <c r="S2164" s="4">
        <v>3.8910535437139985E-3</v>
      </c>
      <c r="Y2164" s="4">
        <v>-8.172829150140783E-4</v>
      </c>
      <c r="AE2164" s="4">
        <v>3.185004792192035E-3</v>
      </c>
      <c r="AK2164" s="4">
        <v>-1.112341634921148E-4</v>
      </c>
      <c r="AQ2164" s="4">
        <v>3.0737706286999202E-3</v>
      </c>
    </row>
    <row r="2165" spans="13:43" x14ac:dyDescent="0.3">
      <c r="M2165" s="4">
        <v>5.5107411800365087E-3</v>
      </c>
      <c r="S2165" s="4">
        <v>-2.0728866204002402E-3</v>
      </c>
      <c r="Y2165" s="4">
        <v>5.3057170451355044E-3</v>
      </c>
      <c r="AE2165" s="4">
        <v>3.4378545596362681E-3</v>
      </c>
      <c r="AK2165" s="4">
        <v>-2.0502413490100372E-4</v>
      </c>
      <c r="AQ2165" s="4">
        <v>3.2328304247352642E-3</v>
      </c>
    </row>
    <row r="2166" spans="13:43" x14ac:dyDescent="0.3">
      <c r="M2166" s="4">
        <v>-1.7596996771209153E-3</v>
      </c>
      <c r="S2166" s="4">
        <v>-9.0946284589936291E-4</v>
      </c>
      <c r="Y2166" s="4">
        <v>-1.0756201815390609E-3</v>
      </c>
      <c r="AE2166" s="4">
        <v>-2.6691625230202782E-3</v>
      </c>
      <c r="AK2166" s="4">
        <v>6.8407949558185429E-4</v>
      </c>
      <c r="AQ2166" s="4">
        <v>-1.9850830274384238E-3</v>
      </c>
    </row>
    <row r="2167" spans="13:43" x14ac:dyDescent="0.3">
      <c r="M2167" s="4">
        <v>-3.9111707958406645E-3</v>
      </c>
      <c r="S2167" s="4">
        <v>4.7505548666979707E-4</v>
      </c>
      <c r="Y2167" s="4">
        <v>-3.9062673806062034E-3</v>
      </c>
      <c r="AE2167" s="4">
        <v>-3.4361153091708677E-3</v>
      </c>
      <c r="AK2167" s="4">
        <v>4.9034152344615105E-6</v>
      </c>
      <c r="AQ2167" s="4">
        <v>-3.4312118939364062E-3</v>
      </c>
    </row>
    <row r="2168" spans="13:43" x14ac:dyDescent="0.3">
      <c r="M2168" s="4">
        <v>4.8537319831578035E-3</v>
      </c>
      <c r="S2168" s="4">
        <v>-1.5145391692705677E-3</v>
      </c>
      <c r="Y2168" s="4">
        <v>4.3014525718430927E-3</v>
      </c>
      <c r="AE2168" s="4">
        <v>3.3391928138872358E-3</v>
      </c>
      <c r="AK2168" s="4">
        <v>-5.5227941131471073E-4</v>
      </c>
      <c r="AQ2168" s="4">
        <v>2.786913402572525E-3</v>
      </c>
    </row>
    <row r="2169" spans="13:43" x14ac:dyDescent="0.3">
      <c r="M2169" s="4">
        <v>9.6460670749415941E-4</v>
      </c>
      <c r="S2169" s="4">
        <v>-4.4045527261368962E-4</v>
      </c>
      <c r="Y2169" s="4">
        <v>1.955874296442014E-3</v>
      </c>
      <c r="AE2169" s="4">
        <v>5.2415143488046979E-4</v>
      </c>
      <c r="AK2169" s="4">
        <v>9.9126758894785456E-4</v>
      </c>
      <c r="AQ2169" s="4">
        <v>1.5154190238283244E-3</v>
      </c>
    </row>
    <row r="2170" spans="13:43" x14ac:dyDescent="0.3">
      <c r="M2170" s="4">
        <v>1.6561606763055257E-3</v>
      </c>
      <c r="S2170" s="4">
        <v>-2.3840970288551647E-4</v>
      </c>
      <c r="Y2170" s="4">
        <v>8.8284378874580946E-4</v>
      </c>
      <c r="AE2170" s="4">
        <v>1.4177509734200093E-3</v>
      </c>
      <c r="AK2170" s="4">
        <v>7.7331688755971628E-4</v>
      </c>
      <c r="AQ2170" s="4">
        <v>6.4443408586029299E-4</v>
      </c>
    </row>
    <row r="2171" spans="13:43" x14ac:dyDescent="0.3">
      <c r="M2171" s="4">
        <v>-3.2059427081680561E-3</v>
      </c>
      <c r="S2171" s="4">
        <v>-1.8472769517007045E-3</v>
      </c>
      <c r="Y2171" s="4">
        <v>-3.583708372532665E-3</v>
      </c>
      <c r="AE2171" s="4">
        <v>-5.0532196598687606E-3</v>
      </c>
      <c r="AK2171" s="4">
        <v>3.7776566436460886E-4</v>
      </c>
      <c r="AQ2171" s="4">
        <v>-5.4309853242333695E-3</v>
      </c>
    </row>
    <row r="2172" spans="13:43" x14ac:dyDescent="0.3">
      <c r="M2172" s="4">
        <v>-5.3195243789167131E-4</v>
      </c>
      <c r="S2172" s="4">
        <v>5.6093072552381232E-4</v>
      </c>
      <c r="Y2172" s="4">
        <v>-1.1076907134022389E-3</v>
      </c>
      <c r="AE2172" s="4">
        <v>2.8978287632141012E-5</v>
      </c>
      <c r="AK2172" s="4">
        <v>5.757382755105676E-4</v>
      </c>
      <c r="AQ2172" s="4">
        <v>-5.4675998787842659E-4</v>
      </c>
    </row>
    <row r="2173" spans="13:43" x14ac:dyDescent="0.3">
      <c r="M2173" s="4">
        <v>1.5313228687833134E-3</v>
      </c>
      <c r="S2173" s="4">
        <v>-3.7135881850918618E-3</v>
      </c>
      <c r="Y2173" s="4">
        <v>1.4970046189612118E-3</v>
      </c>
      <c r="AE2173" s="4">
        <v>-2.1822653163085484E-3</v>
      </c>
      <c r="AK2173" s="4">
        <v>3.4318249822101569E-5</v>
      </c>
      <c r="AQ2173" s="4">
        <v>-2.21658356613065E-3</v>
      </c>
    </row>
    <row r="2174" spans="13:43" x14ac:dyDescent="0.3">
      <c r="M2174" s="4">
        <v>-4.2267994782798982E-3</v>
      </c>
      <c r="S2174" s="4">
        <v>7.2131455916718892E-4</v>
      </c>
      <c r="Y2174" s="4">
        <v>-4.086423354499805E-3</v>
      </c>
      <c r="AE2174" s="4">
        <v>-3.5054849191127092E-3</v>
      </c>
      <c r="AK2174" s="4">
        <v>-1.4037612378009316E-4</v>
      </c>
      <c r="AQ2174" s="4">
        <v>-3.3651087953326161E-3</v>
      </c>
    </row>
    <row r="2175" spans="13:43" x14ac:dyDescent="0.3">
      <c r="M2175" s="4">
        <v>3.0131955169255559E-3</v>
      </c>
      <c r="S2175" s="4">
        <v>-1.3173855485865277E-3</v>
      </c>
      <c r="Y2175" s="4">
        <v>3.4556048444129277E-3</v>
      </c>
      <c r="AE2175" s="4">
        <v>1.6958099683390283E-3</v>
      </c>
      <c r="AK2175" s="4">
        <v>-4.424093274873718E-4</v>
      </c>
      <c r="AQ2175" s="4">
        <v>2.1382192958264001E-3</v>
      </c>
    </row>
    <row r="2176" spans="13:43" x14ac:dyDescent="0.3">
      <c r="M2176" s="4">
        <v>-1.4089664452543015E-3</v>
      </c>
      <c r="S2176" s="4">
        <v>-1.2281486908016994E-3</v>
      </c>
      <c r="Y2176" s="4">
        <v>-1.1961105923436214E-3</v>
      </c>
      <c r="AE2176" s="4">
        <v>-2.6371151360560009E-3</v>
      </c>
      <c r="AK2176" s="4">
        <v>-2.1285585291068009E-4</v>
      </c>
      <c r="AQ2176" s="4">
        <v>-2.4242592831453208E-3</v>
      </c>
    </row>
    <row r="2177" spans="13:43" x14ac:dyDescent="0.3">
      <c r="M2177" s="4">
        <v>1.6754317190280491E-3</v>
      </c>
      <c r="S2177" s="4">
        <v>1.0490649909204834E-3</v>
      </c>
      <c r="Y2177" s="4">
        <v>1.7723961437435456E-3</v>
      </c>
      <c r="AE2177" s="4">
        <v>2.7244967099485326E-3</v>
      </c>
      <c r="AK2177" s="4">
        <v>-9.6964424715496552E-5</v>
      </c>
      <c r="AQ2177" s="4">
        <v>2.821461134664029E-3</v>
      </c>
    </row>
    <row r="2178" spans="13:43" x14ac:dyDescent="0.3">
      <c r="M2178" s="4">
        <v>-3.7991781816968159E-3</v>
      </c>
      <c r="S2178" s="4">
        <v>-1.0097971012572619E-3</v>
      </c>
      <c r="Y2178" s="4">
        <v>-4.0769474285084397E-3</v>
      </c>
      <c r="AE2178" s="4">
        <v>-4.8089752829540778E-3</v>
      </c>
      <c r="AK2178" s="4">
        <v>2.7776924681162407E-4</v>
      </c>
      <c r="AQ2178" s="4">
        <v>-5.0867445297657016E-3</v>
      </c>
    </row>
    <row r="2179" spans="13:43" x14ac:dyDescent="0.3">
      <c r="M2179" s="4">
        <v>3.2864826301658373E-4</v>
      </c>
      <c r="S2179" s="4">
        <v>-7.5254332500536555E-4</v>
      </c>
      <c r="Y2179" s="4">
        <v>1.0986970428920255E-3</v>
      </c>
      <c r="AE2179" s="4">
        <v>-4.2389506198878182E-4</v>
      </c>
      <c r="AK2179" s="4">
        <v>-7.7004877987544174E-4</v>
      </c>
      <c r="AQ2179" s="4">
        <v>3.4615371788665993E-4</v>
      </c>
    </row>
    <row r="2180" spans="13:43" x14ac:dyDescent="0.3">
      <c r="M2180" s="4">
        <v>2.4116180222589038E-3</v>
      </c>
      <c r="S2180" s="4">
        <v>-2.3019139117371329E-3</v>
      </c>
      <c r="Y2180" s="4">
        <v>2.5063406394771597E-3</v>
      </c>
      <c r="AE2180" s="4">
        <v>1.0970411052177095E-4</v>
      </c>
      <c r="AK2180" s="4">
        <v>-9.4722617218255881E-5</v>
      </c>
      <c r="AQ2180" s="4">
        <v>2.0442672774002683E-4</v>
      </c>
    </row>
    <row r="2181" spans="13:43" x14ac:dyDescent="0.3">
      <c r="M2181" s="4">
        <v>-5.9165797255533179E-3</v>
      </c>
      <c r="S2181" s="4">
        <v>1.2761522226674531E-3</v>
      </c>
      <c r="Y2181" s="4">
        <v>-4.7076352086554522E-3</v>
      </c>
      <c r="AE2181" s="4">
        <v>-4.6404275028858648E-3</v>
      </c>
      <c r="AK2181" s="4">
        <v>-1.2089445168978656E-3</v>
      </c>
      <c r="AQ2181" s="4">
        <v>-3.4314829859879992E-3</v>
      </c>
    </row>
    <row r="2182" spans="13:43" x14ac:dyDescent="0.3">
      <c r="M2182" s="4">
        <v>-1.5702974362352259E-3</v>
      </c>
      <c r="S2182" s="4">
        <v>8.7135306396897341E-4</v>
      </c>
      <c r="Y2182" s="4">
        <v>-1.6783685442923156E-4</v>
      </c>
      <c r="AE2182" s="4">
        <v>-6.989443722662525E-4</v>
      </c>
      <c r="AK2182" s="4">
        <v>-1.4024605818059943E-3</v>
      </c>
      <c r="AQ2182" s="4">
        <v>7.0351620953974184E-4</v>
      </c>
    </row>
    <row r="2183" spans="13:43" x14ac:dyDescent="0.3">
      <c r="M2183" s="4">
        <v>3.9820394705045205E-3</v>
      </c>
      <c r="S2183" s="4">
        <v>-5.1986704893144096E-4</v>
      </c>
      <c r="Y2183" s="4">
        <v>3.3303034359117903E-3</v>
      </c>
      <c r="AE2183" s="4">
        <v>3.4621724215730793E-3</v>
      </c>
      <c r="AK2183" s="4">
        <v>6.517360345927297E-4</v>
      </c>
      <c r="AQ2183" s="4">
        <v>2.8104363869803496E-3</v>
      </c>
    </row>
    <row r="2184" spans="13:43" x14ac:dyDescent="0.3">
      <c r="M2184" s="4">
        <v>2.9688356921995715E-3</v>
      </c>
      <c r="S2184" s="4">
        <v>-2.6974617418561841E-3</v>
      </c>
      <c r="Y2184" s="4">
        <v>2.2450013667052997E-3</v>
      </c>
      <c r="AE2184" s="4">
        <v>2.7137395034338742E-4</v>
      </c>
      <c r="AK2184" s="4">
        <v>7.2383432549427175E-4</v>
      </c>
      <c r="AQ2184" s="4">
        <v>-4.5246037515088433E-4</v>
      </c>
    </row>
    <row r="2185" spans="13:43" x14ac:dyDescent="0.3">
      <c r="M2185" s="4">
        <v>-1.1224028103044917E-3</v>
      </c>
      <c r="S2185" s="4">
        <v>2.0024147659601938E-3</v>
      </c>
      <c r="Y2185" s="4">
        <v>-1.3029464958557724E-3</v>
      </c>
      <c r="AE2185" s="4">
        <v>8.8001195565570213E-4</v>
      </c>
      <c r="AK2185" s="4">
        <v>1.805436855512807E-4</v>
      </c>
      <c r="AQ2185" s="4">
        <v>6.9946827010442143E-4</v>
      </c>
    </row>
    <row r="2186" spans="13:43" x14ac:dyDescent="0.3">
      <c r="M2186" s="4">
        <v>-2.0749147732017845E-3</v>
      </c>
      <c r="S2186" s="4">
        <v>3.0439008929174297E-3</v>
      </c>
      <c r="Y2186" s="4">
        <v>-1.8620232099759489E-3</v>
      </c>
      <c r="AE2186" s="4">
        <v>9.6898611971564519E-4</v>
      </c>
      <c r="AK2186" s="4">
        <v>-2.1289156322583554E-4</v>
      </c>
      <c r="AQ2186" s="4">
        <v>1.1818776829414807E-3</v>
      </c>
    </row>
    <row r="2187" spans="13:43" x14ac:dyDescent="0.3">
      <c r="M2187" s="4">
        <v>7.1672902773851736E-4</v>
      </c>
      <c r="S2187" s="4">
        <v>1.077206868892162E-3</v>
      </c>
      <c r="Y2187" s="4">
        <v>7.4225369684613463E-4</v>
      </c>
      <c r="AE2187" s="4">
        <v>1.7939358966306794E-3</v>
      </c>
      <c r="AK2187" s="4">
        <v>-2.5524669107617262E-5</v>
      </c>
      <c r="AQ2187" s="4">
        <v>1.8194605657382967E-3</v>
      </c>
    </row>
    <row r="2188" spans="13:43" x14ac:dyDescent="0.3">
      <c r="M2188" s="4">
        <v>9.1705482767558653E-4</v>
      </c>
      <c r="S2188" s="4">
        <v>1.7693034773527769E-4</v>
      </c>
      <c r="Y2188" s="4">
        <v>6.6231820733816775E-4</v>
      </c>
      <c r="AE2188" s="4">
        <v>1.0939851754108642E-3</v>
      </c>
      <c r="AK2188" s="4">
        <v>2.5473662033741878E-4</v>
      </c>
      <c r="AQ2188" s="4">
        <v>8.3924855507344544E-4</v>
      </c>
    </row>
    <row r="2189" spans="13:43" x14ac:dyDescent="0.3">
      <c r="M2189" s="4">
        <v>1.2863586572493771E-3</v>
      </c>
      <c r="S2189" s="4">
        <v>-2.5727286606934329E-3</v>
      </c>
      <c r="Y2189" s="4">
        <v>1.7916410318316001E-3</v>
      </c>
      <c r="AE2189" s="4">
        <v>-1.286370003444056E-3</v>
      </c>
      <c r="AK2189" s="4">
        <v>-5.0528237458222301E-4</v>
      </c>
      <c r="AQ2189" s="4">
        <v>-7.8108762886183302E-4</v>
      </c>
    </row>
    <row r="2190" spans="13:43" x14ac:dyDescent="0.3">
      <c r="M2190" s="4">
        <v>1.6066224027911874E-3</v>
      </c>
      <c r="S2190" s="4">
        <v>-2.5017415808914738E-4</v>
      </c>
      <c r="Y2190" s="4">
        <v>1.3058835678225991E-3</v>
      </c>
      <c r="AE2190" s="4">
        <v>1.35644824470204E-3</v>
      </c>
      <c r="AK2190" s="4">
        <v>-3.0073883496858824E-4</v>
      </c>
      <c r="AQ2190" s="4">
        <v>1.0557094097334518E-3</v>
      </c>
    </row>
    <row r="2191" spans="13:43" x14ac:dyDescent="0.3">
      <c r="M2191" s="4">
        <v>-9.8049446157572311E-4</v>
      </c>
      <c r="S2191" s="4">
        <v>7.9810888824344804E-4</v>
      </c>
      <c r="Y2191" s="4">
        <v>-1.090641478049428E-3</v>
      </c>
      <c r="AE2191" s="4">
        <v>-1.8238557333227507E-4</v>
      </c>
      <c r="AK2191" s="4">
        <v>-1.1014701647370489E-4</v>
      </c>
      <c r="AQ2191" s="4">
        <v>-2.9253258980597996E-4</v>
      </c>
    </row>
    <row r="2192" spans="13:43" x14ac:dyDescent="0.3">
      <c r="M2192" s="4">
        <v>-1.5961644277013957E-4</v>
      </c>
      <c r="S2192" s="4">
        <v>2.069978633728967E-3</v>
      </c>
      <c r="Y2192" s="4">
        <v>5.1396491424218153E-4</v>
      </c>
      <c r="AE2192" s="4">
        <v>1.9103621909588274E-3</v>
      </c>
      <c r="AK2192" s="4">
        <v>6.735813570123211E-4</v>
      </c>
      <c r="AQ2192" s="4">
        <v>2.5839435479711485E-3</v>
      </c>
    </row>
    <row r="2193" spans="13:43" x14ac:dyDescent="0.3">
      <c r="M2193" s="4">
        <v>-7.1101202835639928E-4</v>
      </c>
      <c r="S2193" s="4">
        <v>-1.7568356389665732E-3</v>
      </c>
      <c r="Y2193" s="4">
        <v>-5.3406048390733374E-4</v>
      </c>
      <c r="AE2193" s="4">
        <v>-2.4678476673229725E-3</v>
      </c>
      <c r="AK2193" s="4">
        <v>1.7695154444906554E-4</v>
      </c>
      <c r="AQ2193" s="4">
        <v>-2.290896122873907E-3</v>
      </c>
    </row>
    <row r="2194" spans="13:43" x14ac:dyDescent="0.3">
      <c r="M2194" s="4">
        <v>1.4385409232009698E-3</v>
      </c>
      <c r="S2194" s="4">
        <v>1.5382918988165657E-3</v>
      </c>
      <c r="Y2194" s="4">
        <v>1.4291639725864534E-3</v>
      </c>
      <c r="AE2194" s="4">
        <v>2.9768328220175356E-3</v>
      </c>
      <c r="AK2194" s="4">
        <v>-9.3769506145164792E-6</v>
      </c>
      <c r="AQ2194" s="4">
        <v>2.9674558714030191E-3</v>
      </c>
    </row>
    <row r="2195" spans="13:43" x14ac:dyDescent="0.3">
      <c r="M2195" s="4">
        <v>-4.4435464018720353E-3</v>
      </c>
      <c r="S2195" s="4">
        <v>7.3536437723017859E-4</v>
      </c>
      <c r="Y2195" s="4">
        <v>-3.0586703115846755E-3</v>
      </c>
      <c r="AE2195" s="4">
        <v>-3.7081820246418571E-3</v>
      </c>
      <c r="AK2195" s="4">
        <v>1.38487609028736E-3</v>
      </c>
      <c r="AQ2195" s="4">
        <v>-2.3233059343544969E-3</v>
      </c>
    </row>
    <row r="2196" spans="13:43" x14ac:dyDescent="0.3">
      <c r="M2196" s="4">
        <v>1.5067813360035238E-3</v>
      </c>
      <c r="S2196" s="4">
        <v>1.5436751766937265E-3</v>
      </c>
      <c r="Y2196" s="4">
        <v>1.2349396632662221E-3</v>
      </c>
      <c r="AE2196" s="4">
        <v>3.0504565126972501E-3</v>
      </c>
      <c r="AK2196" s="4">
        <v>-2.7184167273730173E-4</v>
      </c>
      <c r="AQ2196" s="4">
        <v>2.7786148399599484E-3</v>
      </c>
    </row>
    <row r="2197" spans="13:43" x14ac:dyDescent="0.3">
      <c r="M2197" s="4">
        <v>2.4923395891705766E-3</v>
      </c>
      <c r="S2197" s="4">
        <v>-9.1694155169520395E-4</v>
      </c>
      <c r="Y2197" s="4">
        <v>2.9237210304476034E-3</v>
      </c>
      <c r="AE2197" s="4">
        <v>1.5753980374753724E-3</v>
      </c>
      <c r="AK2197" s="4">
        <v>4.3138144127702728E-4</v>
      </c>
      <c r="AQ2197" s="4">
        <v>2.0067794787523999E-3</v>
      </c>
    </row>
    <row r="2198" spans="13:43" x14ac:dyDescent="0.3">
      <c r="M2198" s="4">
        <v>-7.7305770062772571E-4</v>
      </c>
      <c r="S2198" s="4">
        <v>-3.5617751144624392E-4</v>
      </c>
      <c r="Y2198" s="4">
        <v>-1.0808651848103956E-3</v>
      </c>
      <c r="AE2198" s="4">
        <v>-1.1292352120739696E-3</v>
      </c>
      <c r="AK2198" s="4">
        <v>-3.0780748418266987E-4</v>
      </c>
      <c r="AQ2198" s="4">
        <v>-1.4370426962566395E-3</v>
      </c>
    </row>
    <row r="2199" spans="13:43" x14ac:dyDescent="0.3">
      <c r="M2199" s="4">
        <v>-1.6902073832575958E-3</v>
      </c>
      <c r="S2199" s="4">
        <v>3.4941960614583456E-3</v>
      </c>
      <c r="Y2199" s="4">
        <v>-9.0082374739987748E-4</v>
      </c>
      <c r="AE2199" s="4">
        <v>1.8039886782007498E-3</v>
      </c>
      <c r="AK2199" s="4">
        <v>7.8938363585771831E-4</v>
      </c>
      <c r="AQ2199" s="4">
        <v>2.5933723140584681E-3</v>
      </c>
    </row>
    <row r="2200" spans="13:43" x14ac:dyDescent="0.3">
      <c r="M2200" s="4">
        <v>-2.7648724618189926E-3</v>
      </c>
      <c r="S2200" s="4">
        <v>-2.0887981013543487E-3</v>
      </c>
      <c r="Y2200" s="4">
        <v>-2.265972409999947E-3</v>
      </c>
      <c r="AE2200" s="4">
        <v>-4.8536705631733413E-3</v>
      </c>
      <c r="AK2200" s="4">
        <v>4.9890005181904562E-4</v>
      </c>
      <c r="AQ2200" s="4">
        <v>-4.3547705113542957E-3</v>
      </c>
    </row>
    <row r="2201" spans="13:43" x14ac:dyDescent="0.3">
      <c r="M2201" s="4">
        <v>-4.0851445960431018E-3</v>
      </c>
      <c r="S2201" s="4">
        <v>-1.3847136085524546E-3</v>
      </c>
      <c r="Y2201" s="4">
        <v>-4.1912381660178435E-3</v>
      </c>
      <c r="AE2201" s="4">
        <v>-5.469858204595556E-3</v>
      </c>
      <c r="AK2201" s="4">
        <v>-1.060935699747417E-4</v>
      </c>
      <c r="AQ2201" s="4">
        <v>-5.5759517745702977E-3</v>
      </c>
    </row>
    <row r="2202" spans="13:43" x14ac:dyDescent="0.3">
      <c r="M2202" s="4">
        <v>-7.4104614833147616E-3</v>
      </c>
      <c r="S2202" s="4">
        <v>-3.9789508782259141E-3</v>
      </c>
      <c r="Y2202" s="4">
        <v>-6.2548478817821395E-3</v>
      </c>
      <c r="AE2202" s="4">
        <v>-1.1389412361540676E-2</v>
      </c>
      <c r="AK2202" s="4">
        <v>1.1556136015326225E-3</v>
      </c>
      <c r="AQ2202" s="4">
        <v>-1.0233798760008054E-2</v>
      </c>
    </row>
    <row r="2203" spans="13:43" x14ac:dyDescent="0.3">
      <c r="M2203" s="4">
        <v>8.6664772116370591E-5</v>
      </c>
      <c r="S2203" s="4">
        <v>1.8519688486958062E-3</v>
      </c>
      <c r="Y2203" s="4">
        <v>2.924218822424236E-4</v>
      </c>
      <c r="AE2203" s="4">
        <v>1.9386336208121768E-3</v>
      </c>
      <c r="AK2203" s="4">
        <v>2.0575711012605301E-4</v>
      </c>
      <c r="AQ2203" s="4">
        <v>2.1443907309382296E-3</v>
      </c>
    </row>
    <row r="2204" spans="13:43" x14ac:dyDescent="0.3">
      <c r="M2204" s="4">
        <v>2.2801134264928934E-4</v>
      </c>
      <c r="S2204" s="4">
        <v>-2.376731484747565E-3</v>
      </c>
      <c r="Y2204" s="4">
        <v>5.694698527338787E-4</v>
      </c>
      <c r="AE2204" s="4">
        <v>-2.1487201420982757E-3</v>
      </c>
      <c r="AK2204" s="4">
        <v>3.4145851008458936E-4</v>
      </c>
      <c r="AQ2204" s="4">
        <v>-1.8072616320136863E-3</v>
      </c>
    </row>
    <row r="2205" spans="13:43" x14ac:dyDescent="0.3">
      <c r="M2205" s="4">
        <v>-3.7788337120284662E-3</v>
      </c>
      <c r="S2205" s="4">
        <v>-3.1422953503762452E-3</v>
      </c>
      <c r="Y2205" s="4">
        <v>-3.7432911437632098E-3</v>
      </c>
      <c r="AE2205" s="4">
        <v>-6.9211290624047114E-3</v>
      </c>
      <c r="AK2205" s="4">
        <v>3.5542568265256418E-5</v>
      </c>
      <c r="AQ2205" s="4">
        <v>-6.885586494139455E-3</v>
      </c>
    </row>
    <row r="2206" spans="13:43" x14ac:dyDescent="0.3">
      <c r="M2206" s="4">
        <v>1.5667505138354941E-3</v>
      </c>
      <c r="S2206" s="4">
        <v>1.8740671284044978E-3</v>
      </c>
      <c r="Y2206" s="4">
        <v>1.1518170868764558E-3</v>
      </c>
      <c r="AE2206" s="4">
        <v>3.4408176422399918E-3</v>
      </c>
      <c r="AK2206" s="4">
        <v>-4.1493342695903825E-4</v>
      </c>
      <c r="AQ2206" s="4">
        <v>3.0258842152809536E-3</v>
      </c>
    </row>
    <row r="2207" spans="13:43" x14ac:dyDescent="0.3">
      <c r="M2207" s="4">
        <v>3.663479674094073E-3</v>
      </c>
      <c r="S2207" s="4">
        <v>1.1019343425467997E-3</v>
      </c>
      <c r="Y2207" s="4">
        <v>4.0184226611599547E-3</v>
      </c>
      <c r="AE2207" s="4">
        <v>4.7654140166408726E-3</v>
      </c>
      <c r="AK2207" s="4">
        <v>3.5494298706588152E-4</v>
      </c>
      <c r="AQ2207" s="4">
        <v>5.1203570037067544E-3</v>
      </c>
    </row>
    <row r="2208" spans="13:43" x14ac:dyDescent="0.3">
      <c r="M2208" s="4">
        <v>-2.2285442672643112E-3</v>
      </c>
      <c r="S2208" s="4">
        <v>-1.5264392723890376E-5</v>
      </c>
      <c r="Y2208" s="4">
        <v>-5.2401797458615429E-4</v>
      </c>
      <c r="AE2208" s="4">
        <v>-2.2438086599882016E-3</v>
      </c>
      <c r="AK2208" s="4">
        <v>1.7045262926781569E-3</v>
      </c>
      <c r="AQ2208" s="4">
        <v>-5.3928236731004466E-4</v>
      </c>
    </row>
    <row r="2209" spans="13:43" x14ac:dyDescent="0.3">
      <c r="M2209" s="4">
        <v>4.4823704516627604E-3</v>
      </c>
      <c r="S2209" s="4">
        <v>7.3707359318657233E-4</v>
      </c>
      <c r="Y2209" s="4">
        <v>3.8878555350833621E-3</v>
      </c>
      <c r="AE2209" s="4">
        <v>5.2194440448493327E-3</v>
      </c>
      <c r="AK2209" s="4">
        <v>-5.945149165793983E-4</v>
      </c>
      <c r="AQ2209" s="4">
        <v>4.6249291282699345E-3</v>
      </c>
    </row>
    <row r="2210" spans="13:43" x14ac:dyDescent="0.3">
      <c r="M2210" s="4">
        <v>8.8888587532429987E-4</v>
      </c>
      <c r="S2210" s="4">
        <v>-4.6081342788565063E-3</v>
      </c>
      <c r="Y2210" s="4">
        <v>1.4142153857965452E-3</v>
      </c>
      <c r="AE2210" s="4">
        <v>-3.7192484035322064E-3</v>
      </c>
      <c r="AK2210" s="4">
        <v>5.2532951047224536E-4</v>
      </c>
      <c r="AQ2210" s="4">
        <v>-3.1939188930599606E-3</v>
      </c>
    </row>
    <row r="2211" spans="13:43" x14ac:dyDescent="0.3">
      <c r="M2211" s="4">
        <v>-1.0429446581322671E-3</v>
      </c>
      <c r="S2211" s="4">
        <v>2.6203476271264691E-4</v>
      </c>
      <c r="Y2211" s="4">
        <v>-3.8013964577249086E-4</v>
      </c>
      <c r="AE2211" s="4">
        <v>-7.8090989541962016E-4</v>
      </c>
      <c r="AK2211" s="4">
        <v>-6.6280501235977621E-4</v>
      </c>
      <c r="AQ2211" s="4">
        <v>-1.1810488305984395E-4</v>
      </c>
    </row>
    <row r="2212" spans="13:43" x14ac:dyDescent="0.3">
      <c r="M2212" s="4">
        <v>-1.057870433512291E-2</v>
      </c>
      <c r="S2212" s="4">
        <v>-4.8399216023701785E-3</v>
      </c>
      <c r="Y2212" s="4">
        <v>-1.0738472795119556E-2</v>
      </c>
      <c r="AE2212" s="4">
        <v>-1.5418625937493088E-2</v>
      </c>
      <c r="AK2212" s="4">
        <v>1.5976845999664605E-4</v>
      </c>
      <c r="AQ2212" s="4">
        <v>-1.5578394397489734E-2</v>
      </c>
    </row>
    <row r="2213" spans="13:43" x14ac:dyDescent="0.3">
      <c r="M2213" s="4">
        <v>-1.0257484976974804E-3</v>
      </c>
      <c r="S2213" s="4">
        <v>-3.3484820322315142E-3</v>
      </c>
      <c r="Y2213" s="4">
        <v>-2.9024697552451238E-3</v>
      </c>
      <c r="AE2213" s="4">
        <v>-4.3742305299289946E-3</v>
      </c>
      <c r="AK2213" s="4">
        <v>1.8767212575476434E-3</v>
      </c>
      <c r="AQ2213" s="4">
        <v>-6.250951787476638E-3</v>
      </c>
    </row>
    <row r="2214" spans="13:43" x14ac:dyDescent="0.3">
      <c r="M2214" s="4">
        <v>5.3422353723334851E-3</v>
      </c>
      <c r="S2214" s="4">
        <v>2.3982924141320409E-3</v>
      </c>
      <c r="Y2214" s="4">
        <v>6.5418897607884335E-3</v>
      </c>
      <c r="AE2214" s="4">
        <v>7.740527786465526E-3</v>
      </c>
      <c r="AK2214" s="4">
        <v>-1.1996543884549484E-3</v>
      </c>
      <c r="AQ2214" s="4">
        <v>8.9401821749204753E-3</v>
      </c>
    </row>
    <row r="2215" spans="13:43" x14ac:dyDescent="0.3">
      <c r="M2215" s="4">
        <v>-1.5886873901956994E-3</v>
      </c>
      <c r="S2215" s="4">
        <v>-3.0322712225268729E-4</v>
      </c>
      <c r="Y2215" s="4">
        <v>-1.7386954409335691E-3</v>
      </c>
      <c r="AE2215" s="4">
        <v>-1.8919145124483866E-3</v>
      </c>
      <c r="AK2215" s="4">
        <v>1.5000805073786972E-4</v>
      </c>
      <c r="AQ2215" s="4">
        <v>-2.0419225631862566E-3</v>
      </c>
    </row>
    <row r="2216" spans="13:43" x14ac:dyDescent="0.3">
      <c r="M2216" s="4">
        <v>-5.7098979498814532E-3</v>
      </c>
      <c r="S2216" s="4">
        <v>-3.9678009758278843E-6</v>
      </c>
      <c r="Y2216" s="4">
        <v>-4.6038270273551099E-3</v>
      </c>
      <c r="AE2216" s="4">
        <v>-5.7138657508572811E-3</v>
      </c>
      <c r="AK2216" s="4">
        <v>-1.1060709225263433E-3</v>
      </c>
      <c r="AQ2216" s="4">
        <v>-4.6077948283309378E-3</v>
      </c>
    </row>
    <row r="2217" spans="13:43" x14ac:dyDescent="0.3">
      <c r="M2217" s="4">
        <v>1.280905907015928E-3</v>
      </c>
      <c r="S2217" s="4">
        <v>-1.0654727763028922E-3</v>
      </c>
      <c r="Y2217" s="4">
        <v>1.4340346316256589E-3</v>
      </c>
      <c r="AE2217" s="4">
        <v>2.1543313071303578E-4</v>
      </c>
      <c r="AK2217" s="4">
        <v>-1.5312872460973093E-4</v>
      </c>
      <c r="AQ2217" s="4">
        <v>3.6856185532276671E-4</v>
      </c>
    </row>
    <row r="2218" spans="13:43" x14ac:dyDescent="0.3">
      <c r="M2218" s="4">
        <v>-2.3619853029408478E-3</v>
      </c>
      <c r="S2218" s="4">
        <v>2.6223566960391366E-3</v>
      </c>
      <c r="Y2218" s="4">
        <v>-3.4407100390882336E-3</v>
      </c>
      <c r="AE2218" s="4">
        <v>2.6037139309828886E-4</v>
      </c>
      <c r="AK2218" s="4">
        <v>1.0787247361473858E-3</v>
      </c>
      <c r="AQ2218" s="4">
        <v>-8.183533430490969E-4</v>
      </c>
    </row>
    <row r="2219" spans="13:43" x14ac:dyDescent="0.3">
      <c r="M2219" s="4">
        <v>1.0510828984067802E-3</v>
      </c>
      <c r="S2219" s="4">
        <v>1.570273749314066E-5</v>
      </c>
      <c r="Y2219" s="4">
        <v>5.7949684233707063E-4</v>
      </c>
      <c r="AE2219" s="4">
        <v>1.0667856358999208E-3</v>
      </c>
      <c r="AK2219" s="4">
        <v>4.7158605606970955E-4</v>
      </c>
      <c r="AQ2219" s="4">
        <v>5.9519957983021133E-4</v>
      </c>
    </row>
    <row r="2220" spans="13:43" x14ac:dyDescent="0.3">
      <c r="M2220" s="4">
        <v>-1.2649504780065813E-3</v>
      </c>
      <c r="S2220" s="4">
        <v>-7.6352146801942147E-5</v>
      </c>
      <c r="Y2220" s="4">
        <v>-1.5577843472168972E-4</v>
      </c>
      <c r="AE2220" s="4">
        <v>-1.3413026248085234E-3</v>
      </c>
      <c r="AK2220" s="4">
        <v>-1.1091720432848916E-3</v>
      </c>
      <c r="AQ2220" s="4">
        <v>-2.3213058152363186E-4</v>
      </c>
    </row>
    <row r="2221" spans="13:43" x14ac:dyDescent="0.3">
      <c r="M2221" s="4">
        <v>9.7510793974171176E-3</v>
      </c>
      <c r="S2221" s="4">
        <v>-5.4341151358105379E-3</v>
      </c>
      <c r="Y2221" s="4">
        <v>1.056806881957336E-2</v>
      </c>
      <c r="AE2221" s="4">
        <v>4.3169642616065797E-3</v>
      </c>
      <c r="AK2221" s="4">
        <v>-8.1698942215624286E-4</v>
      </c>
      <c r="AQ2221" s="4">
        <v>5.1339536837628225E-3</v>
      </c>
    </row>
    <row r="2222" spans="13:43" x14ac:dyDescent="0.3">
      <c r="M2222" s="4">
        <v>2.1856389817353078E-3</v>
      </c>
      <c r="S2222" s="4">
        <v>1.7730877997418027E-3</v>
      </c>
      <c r="Y2222" s="4">
        <v>1.597234347975568E-3</v>
      </c>
      <c r="AE2222" s="4">
        <v>3.9587267814771105E-3</v>
      </c>
      <c r="AK2222" s="4">
        <v>5.8840463375973962E-4</v>
      </c>
      <c r="AQ2222" s="4">
        <v>3.3703221477173707E-3</v>
      </c>
    </row>
    <row r="2223" spans="13:43" x14ac:dyDescent="0.3">
      <c r="M2223" s="4">
        <v>2.0959442812623426E-3</v>
      </c>
      <c r="S2223" s="4">
        <v>-5.5438384466309661E-4</v>
      </c>
      <c r="Y2223" s="4">
        <v>2.1996530338451465E-3</v>
      </c>
      <c r="AE2223" s="4">
        <v>1.5415604365992459E-3</v>
      </c>
      <c r="AK2223" s="4">
        <v>-1.0370875258280412E-4</v>
      </c>
      <c r="AQ2223" s="4">
        <v>1.64526918918205E-3</v>
      </c>
    </row>
    <row r="2224" spans="13:43" x14ac:dyDescent="0.3">
      <c r="M2224" s="4">
        <v>-3.1221508004192471E-3</v>
      </c>
      <c r="S2224" s="4">
        <v>-2.1087728345908566E-3</v>
      </c>
      <c r="Y2224" s="4">
        <v>-2.0313962566472239E-3</v>
      </c>
      <c r="AE2224" s="4">
        <v>-5.2309236350101037E-3</v>
      </c>
      <c r="AK2224" s="4">
        <v>-1.0907545437720233E-3</v>
      </c>
      <c r="AQ2224" s="4">
        <v>-4.1401690912380804E-3</v>
      </c>
    </row>
    <row r="2225" spans="13:43" x14ac:dyDescent="0.3">
      <c r="M2225" s="4">
        <v>-8.8989137406615248E-4</v>
      </c>
      <c r="S2225" s="4">
        <v>-2.47254819378774E-3</v>
      </c>
      <c r="Y2225" s="4">
        <v>-7.6090267735889807E-4</v>
      </c>
      <c r="AE2225" s="4">
        <v>-3.3624395678538924E-3</v>
      </c>
      <c r="AK2225" s="4">
        <v>-1.2898869670725441E-4</v>
      </c>
      <c r="AQ2225" s="4">
        <v>-3.233450871146638E-3</v>
      </c>
    </row>
    <row r="2226" spans="13:43" x14ac:dyDescent="0.3">
      <c r="M2226" s="4">
        <v>1.0517592463083047E-2</v>
      </c>
      <c r="S2226" s="4">
        <v>1.2018482016784024E-3</v>
      </c>
      <c r="Y2226" s="4">
        <v>9.4916108692265529E-3</v>
      </c>
      <c r="AE2226" s="4">
        <v>1.1719440664761448E-2</v>
      </c>
      <c r="AK2226" s="4">
        <v>1.025981593856494E-3</v>
      </c>
      <c r="AQ2226" s="4">
        <v>1.0693459070904954E-2</v>
      </c>
    </row>
    <row r="2227" spans="13:43" x14ac:dyDescent="0.3">
      <c r="M2227" s="4">
        <v>1.2732816323653951E-3</v>
      </c>
      <c r="S2227" s="4">
        <v>-1.8724739681386612E-3</v>
      </c>
      <c r="Y2227" s="4">
        <v>1.986827122336483E-4</v>
      </c>
      <c r="AE2227" s="4">
        <v>-5.9919233577326609E-4</v>
      </c>
      <c r="AK2227" s="4">
        <v>1.0745989201317468E-3</v>
      </c>
      <c r="AQ2227" s="4">
        <v>-1.6737912559050129E-3</v>
      </c>
    </row>
    <row r="2228" spans="13:43" x14ac:dyDescent="0.3">
      <c r="M2228" s="4">
        <v>4.4686867945331783E-4</v>
      </c>
      <c r="S2228" s="4">
        <v>-2.1725395001072709E-3</v>
      </c>
      <c r="Y2228" s="4">
        <v>3.2959375298297761E-4</v>
      </c>
      <c r="AE2228" s="4">
        <v>-1.7256708206539531E-3</v>
      </c>
      <c r="AK2228" s="4">
        <v>1.1727492647034023E-4</v>
      </c>
      <c r="AQ2228" s="4">
        <v>-1.8429457471242933E-3</v>
      </c>
    </row>
    <row r="2229" spans="13:43" x14ac:dyDescent="0.3">
      <c r="M2229" s="4">
        <v>2.5475598872236457E-3</v>
      </c>
      <c r="S2229" s="4">
        <v>-1.5117055976090034E-3</v>
      </c>
      <c r="Y2229" s="4">
        <v>1.9868588573850893E-3</v>
      </c>
      <c r="AE2229" s="4">
        <v>1.0358542896146423E-3</v>
      </c>
      <c r="AK2229" s="4">
        <v>5.6070102983855636E-4</v>
      </c>
      <c r="AQ2229" s="4">
        <v>4.7515325977608592E-4</v>
      </c>
    </row>
    <row r="2230" spans="13:43" x14ac:dyDescent="0.3">
      <c r="M2230" s="4">
        <v>-8.1208417966778523E-7</v>
      </c>
      <c r="S2230" s="4">
        <v>2.2879730216673689E-3</v>
      </c>
      <c r="Y2230" s="4">
        <v>-1.7835220464654288E-4</v>
      </c>
      <c r="AE2230" s="4">
        <v>2.2871609374877011E-3</v>
      </c>
      <c r="AK2230" s="4">
        <v>1.7754012046687509E-4</v>
      </c>
      <c r="AQ2230" s="4">
        <v>2.109620817020826E-3</v>
      </c>
    </row>
    <row r="2231" spans="13:43" x14ac:dyDescent="0.3">
      <c r="M2231" s="4">
        <v>-1.8976220444934979E-3</v>
      </c>
      <c r="S2231" s="4">
        <v>2.1446472367526331E-4</v>
      </c>
      <c r="Y2231" s="4">
        <v>-1.8529868562325918E-3</v>
      </c>
      <c r="AE2231" s="4">
        <v>-1.6831573208182346E-3</v>
      </c>
      <c r="AK2231" s="4">
        <v>4.4635188260906168E-5</v>
      </c>
      <c r="AQ2231" s="4">
        <v>-1.6385221325573285E-3</v>
      </c>
    </row>
    <row r="2232" spans="13:43" x14ac:dyDescent="0.3">
      <c r="M2232" s="4">
        <v>-1.6975045138023217E-3</v>
      </c>
      <c r="S2232" s="4">
        <v>-4.6013848251369423E-3</v>
      </c>
      <c r="Y2232" s="4">
        <v>5.2788536484300354E-5</v>
      </c>
      <c r="AE2232" s="4">
        <v>-6.298889338939264E-3</v>
      </c>
      <c r="AK2232" s="4">
        <v>1.7502930502866221E-3</v>
      </c>
      <c r="AQ2232" s="4">
        <v>-4.548596288652642E-3</v>
      </c>
    </row>
    <row r="2233" spans="13:43" x14ac:dyDescent="0.3">
      <c r="M2233" s="4">
        <v>2.6366412103771657E-3</v>
      </c>
      <c r="S2233" s="4">
        <v>3.0280264071867245E-3</v>
      </c>
      <c r="Y2233" s="4">
        <v>3.2387376248113374E-3</v>
      </c>
      <c r="AE2233" s="4">
        <v>5.6646676175638906E-3</v>
      </c>
      <c r="AK2233" s="4">
        <v>6.0209641443417176E-4</v>
      </c>
      <c r="AQ2233" s="4">
        <v>6.2667640319980615E-3</v>
      </c>
    </row>
    <row r="2234" spans="13:43" x14ac:dyDescent="0.3">
      <c r="M2234" s="4">
        <v>5.5215472403888008E-3</v>
      </c>
      <c r="S2234" s="4">
        <v>-1.7956805605419124E-3</v>
      </c>
      <c r="Y2234" s="4">
        <v>5.2055045028651147E-3</v>
      </c>
      <c r="AE2234" s="4">
        <v>3.7258666798468884E-3</v>
      </c>
      <c r="AK2234" s="4">
        <v>-3.1604273752368611E-4</v>
      </c>
      <c r="AQ2234" s="4">
        <v>3.4098239423232023E-3</v>
      </c>
    </row>
    <row r="2235" spans="13:43" x14ac:dyDescent="0.3">
      <c r="M2235" s="4">
        <v>-2.521682307753475E-3</v>
      </c>
      <c r="S2235" s="4">
        <v>-6.5303442304282639E-4</v>
      </c>
      <c r="Y2235" s="4">
        <v>-2.5970941021162923E-3</v>
      </c>
      <c r="AE2235" s="4">
        <v>-3.1747167307963012E-3</v>
      </c>
      <c r="AK2235" s="4">
        <v>-7.5411794362817332E-5</v>
      </c>
      <c r="AQ2235" s="4">
        <v>-3.2501285251591186E-3</v>
      </c>
    </row>
    <row r="2236" spans="13:43" x14ac:dyDescent="0.3">
      <c r="M2236" s="4">
        <v>-1.3038166139510074E-3</v>
      </c>
      <c r="S2236" s="4">
        <v>-4.3023857073593071E-3</v>
      </c>
      <c r="Y2236" s="4">
        <v>-1.099400609406883E-3</v>
      </c>
      <c r="AE2236" s="4">
        <v>-5.6062023213103145E-3</v>
      </c>
      <c r="AK2236" s="4">
        <v>2.0441600454412442E-4</v>
      </c>
      <c r="AQ2236" s="4">
        <v>-5.4017863167661901E-3</v>
      </c>
    </row>
    <row r="2237" spans="13:43" x14ac:dyDescent="0.3">
      <c r="M2237" s="4">
        <v>-5.9716487786684218E-3</v>
      </c>
      <c r="S2237" s="4">
        <v>1.1603994953081169E-4</v>
      </c>
      <c r="Y2237" s="4">
        <v>-4.925454613491205E-3</v>
      </c>
      <c r="AE2237" s="4">
        <v>-5.8556088291376101E-3</v>
      </c>
      <c r="AK2237" s="4">
        <v>1.0461941651772164E-3</v>
      </c>
      <c r="AQ2237" s="4">
        <v>-4.8094146639603933E-3</v>
      </c>
    </row>
    <row r="2238" spans="13:43" x14ac:dyDescent="0.3">
      <c r="M2238" s="4">
        <v>-2.1532507591553642E-3</v>
      </c>
      <c r="S2238" s="4">
        <v>1.2274939472701266E-3</v>
      </c>
      <c r="Y2238" s="4">
        <v>-2.5287730080804306E-3</v>
      </c>
      <c r="AE2238" s="4">
        <v>-9.2575681188523766E-4</v>
      </c>
      <c r="AK2238" s="4">
        <v>-3.7552224892506642E-4</v>
      </c>
      <c r="AQ2238" s="4">
        <v>-1.3012790608103041E-3</v>
      </c>
    </row>
    <row r="2239" spans="13:43" x14ac:dyDescent="0.3">
      <c r="M2239" s="4">
        <v>-1.4649431467317602E-4</v>
      </c>
      <c r="S2239" s="4">
        <v>4.6456383696957923E-4</v>
      </c>
      <c r="Y2239" s="4">
        <v>2.8607021733458883E-4</v>
      </c>
      <c r="AE2239" s="4">
        <v>3.1806952229640321E-4</v>
      </c>
      <c r="AK2239" s="4">
        <v>4.3256453200776486E-4</v>
      </c>
      <c r="AQ2239" s="4">
        <v>7.5063405430416807E-4</v>
      </c>
    </row>
    <row r="2240" spans="13:43" x14ac:dyDescent="0.3">
      <c r="M2240" s="4">
        <v>-9.0086591264313398E-3</v>
      </c>
      <c r="S2240" s="4">
        <v>3.3044026894804485E-3</v>
      </c>
      <c r="Y2240" s="4">
        <v>-9.3956253083979542E-3</v>
      </c>
      <c r="AE2240" s="4">
        <v>-5.7042564369508917E-3</v>
      </c>
      <c r="AK2240" s="4">
        <v>-3.8696618196661439E-4</v>
      </c>
      <c r="AQ2240" s="4">
        <v>-6.0912226189175061E-3</v>
      </c>
    </row>
    <row r="2241" spans="13:43" x14ac:dyDescent="0.3">
      <c r="M2241" s="4">
        <v>-1.7815967860232724E-3</v>
      </c>
      <c r="S2241" s="4">
        <v>1.9150347620261379E-3</v>
      </c>
      <c r="Y2241" s="4">
        <v>-2.9802933343439555E-3</v>
      </c>
      <c r="AE2241" s="4">
        <v>1.3343797600286547E-4</v>
      </c>
      <c r="AK2241" s="4">
        <v>-1.1986965483206831E-3</v>
      </c>
      <c r="AQ2241" s="4">
        <v>-1.0652585723178176E-3</v>
      </c>
    </row>
    <row r="2242" spans="13:43" x14ac:dyDescent="0.3">
      <c r="M2242" s="4">
        <v>2.2862113574726667E-3</v>
      </c>
      <c r="S2242" s="4">
        <v>-2.7300473299457419E-5</v>
      </c>
      <c r="Y2242" s="4">
        <v>2.0540616739033114E-3</v>
      </c>
      <c r="AE2242" s="4">
        <v>2.2589108841732093E-3</v>
      </c>
      <c r="AK2242" s="4">
        <v>-2.3214968356935527E-4</v>
      </c>
      <c r="AQ2242" s="4">
        <v>2.026761200603854E-3</v>
      </c>
    </row>
    <row r="2243" spans="13:43" x14ac:dyDescent="0.3">
      <c r="M2243" s="4">
        <v>-2.3835301730774864E-2</v>
      </c>
      <c r="S2243" s="4">
        <v>1.9110127401906207E-3</v>
      </c>
      <c r="Y2243" s="4">
        <v>-2.2467388191757229E-2</v>
      </c>
      <c r="AE2243" s="4">
        <v>-2.1924288990584243E-2</v>
      </c>
      <c r="AK2243" s="4">
        <v>1.3679135390176345E-3</v>
      </c>
      <c r="AQ2243" s="4">
        <v>-2.0556375451566609E-2</v>
      </c>
    </row>
    <row r="2244" spans="13:43" x14ac:dyDescent="0.3">
      <c r="M2244" s="4">
        <v>-4.9938843527687852E-3</v>
      </c>
      <c r="S2244" s="4">
        <v>2.46160392692296E-3</v>
      </c>
      <c r="Y2244" s="4">
        <v>-5.689028767809412E-3</v>
      </c>
      <c r="AE2244" s="4">
        <v>-2.5322804258458252E-3</v>
      </c>
      <c r="AK2244" s="4">
        <v>-6.9514441504062684E-4</v>
      </c>
      <c r="AQ2244" s="4">
        <v>-3.2274248408864521E-3</v>
      </c>
    </row>
    <row r="2245" spans="13:43" x14ac:dyDescent="0.3">
      <c r="M2245" s="4">
        <v>-2.5024156484725491E-3</v>
      </c>
      <c r="S2245" s="4">
        <v>-5.2307777029213321E-3</v>
      </c>
      <c r="Y2245" s="4">
        <v>-2.0132522562766302E-3</v>
      </c>
      <c r="AE2245" s="4">
        <v>-7.7331933513938812E-3</v>
      </c>
      <c r="AK2245" s="4">
        <v>4.8916339219591889E-4</v>
      </c>
      <c r="AQ2245" s="4">
        <v>-7.2440299591979623E-3</v>
      </c>
    </row>
    <row r="2246" spans="13:43" x14ac:dyDescent="0.3">
      <c r="M2246" s="4">
        <v>8.0211956415077081E-3</v>
      </c>
      <c r="S2246" s="4">
        <v>2.131683796972917E-3</v>
      </c>
      <c r="Y2246" s="4">
        <v>9.3022394786162477E-3</v>
      </c>
      <c r="AE2246" s="4">
        <v>1.0152879438480625E-2</v>
      </c>
      <c r="AK2246" s="4">
        <v>1.2810438371085395E-3</v>
      </c>
      <c r="AQ2246" s="4">
        <v>1.1433923275589165E-2</v>
      </c>
    </row>
    <row r="2247" spans="13:43" x14ac:dyDescent="0.3">
      <c r="M2247" s="4">
        <v>-4.6753609846334043E-3</v>
      </c>
      <c r="S2247" s="4">
        <v>-2.5363373356124715E-3</v>
      </c>
      <c r="Y2247" s="4">
        <v>-5.3677653875392022E-3</v>
      </c>
      <c r="AE2247" s="4">
        <v>-7.2116983202458757E-3</v>
      </c>
      <c r="AK2247" s="4">
        <v>-6.924044029057979E-4</v>
      </c>
      <c r="AQ2247" s="4">
        <v>-7.9041027231516736E-3</v>
      </c>
    </row>
    <row r="2248" spans="13:43" x14ac:dyDescent="0.3">
      <c r="M2248" s="4">
        <v>-6.6979640871037138E-3</v>
      </c>
      <c r="S2248" s="4">
        <v>-1.9359146426900001E-3</v>
      </c>
      <c r="Y2248" s="4">
        <v>-6.3697466862685827E-3</v>
      </c>
      <c r="AE2248" s="4">
        <v>-8.6338787297937144E-3</v>
      </c>
      <c r="AK2248" s="4">
        <v>3.2821740083513115E-4</v>
      </c>
      <c r="AQ2248" s="4">
        <v>-8.3056613289585832E-3</v>
      </c>
    </row>
    <row r="2249" spans="13:43" x14ac:dyDescent="0.3">
      <c r="M2249" s="4">
        <v>-5.9947020530283935E-4</v>
      </c>
      <c r="S2249" s="4">
        <v>5.2676986347278878E-4</v>
      </c>
      <c r="Y2249" s="4">
        <v>-2.624889274134793E-4</v>
      </c>
      <c r="AE2249" s="4">
        <v>-7.2700341830050572E-5</v>
      </c>
      <c r="AK2249" s="4">
        <v>3.3698127788936005E-4</v>
      </c>
      <c r="AQ2249" s="4">
        <v>2.6428093605930948E-4</v>
      </c>
    </row>
    <row r="2250" spans="13:43" x14ac:dyDescent="0.3">
      <c r="M2250" s="4">
        <v>-2.6509498582200225E-3</v>
      </c>
      <c r="S2250" s="4">
        <v>-2.5369970881067138E-3</v>
      </c>
      <c r="Y2250" s="4">
        <v>-2.1718189978024403E-3</v>
      </c>
      <c r="AE2250" s="4">
        <v>-5.1879469463267363E-3</v>
      </c>
      <c r="AK2250" s="4">
        <v>4.7913086041758216E-4</v>
      </c>
      <c r="AQ2250" s="4">
        <v>-4.7088160859091541E-3</v>
      </c>
    </row>
    <row r="2251" spans="13:43" x14ac:dyDescent="0.3">
      <c r="M2251" s="4">
        <v>3.611166559566008E-3</v>
      </c>
      <c r="S2251" s="4">
        <v>4.6608909126345903E-3</v>
      </c>
      <c r="Y2251" s="4">
        <v>4.8408173277893407E-3</v>
      </c>
      <c r="AE2251" s="4">
        <v>8.2720574722005991E-3</v>
      </c>
      <c r="AK2251" s="4">
        <v>1.2296507682233327E-3</v>
      </c>
      <c r="AQ2251" s="4">
        <v>9.5017082404239318E-3</v>
      </c>
    </row>
    <row r="2252" spans="13:43" x14ac:dyDescent="0.3">
      <c r="M2252" s="4">
        <v>8.8268132527490918E-4</v>
      </c>
      <c r="S2252" s="4">
        <v>3.5228515954521065E-3</v>
      </c>
      <c r="Y2252" s="4">
        <v>1.7370055691405505E-3</v>
      </c>
      <c r="AE2252" s="4">
        <v>4.4055329207270157E-3</v>
      </c>
      <c r="AK2252" s="4">
        <v>8.5432424386564128E-4</v>
      </c>
      <c r="AQ2252" s="4">
        <v>5.2598571645926569E-3</v>
      </c>
    </row>
    <row r="2253" spans="13:43" x14ac:dyDescent="0.3">
      <c r="M2253" s="4">
        <v>-2.2336915754771723E-3</v>
      </c>
      <c r="S2253" s="4">
        <v>-3.2375540783411687E-3</v>
      </c>
      <c r="Y2253" s="4">
        <v>-2.4219855868914415E-3</v>
      </c>
      <c r="AE2253" s="4">
        <v>-5.4712456538183411E-3</v>
      </c>
      <c r="AK2253" s="4">
        <v>1.8829401141426914E-4</v>
      </c>
      <c r="AQ2253" s="4">
        <v>-5.6595396652326102E-3</v>
      </c>
    </row>
    <row r="2254" spans="13:43" x14ac:dyDescent="0.3">
      <c r="M2254" s="4">
        <v>1.1248188481906746E-2</v>
      </c>
      <c r="S2254" s="4">
        <v>6.7100654875074713E-4</v>
      </c>
      <c r="Y2254" s="4">
        <v>1.0188244471431894E-2</v>
      </c>
      <c r="AE2254" s="4">
        <v>1.1919195030657493E-2</v>
      </c>
      <c r="AK2254" s="4">
        <v>1.0599440104748512E-3</v>
      </c>
      <c r="AQ2254" s="4">
        <v>1.0859251020182641E-2</v>
      </c>
    </row>
    <row r="2255" spans="13:43" x14ac:dyDescent="0.3">
      <c r="M2255" s="4">
        <v>2.0613336640083507E-3</v>
      </c>
      <c r="S2255" s="4">
        <v>-2.6552503967806037E-3</v>
      </c>
      <c r="Y2255" s="4">
        <v>9.0437798548506469E-4</v>
      </c>
      <c r="AE2255" s="4">
        <v>-5.9391673277225292E-4</v>
      </c>
      <c r="AK2255" s="4">
        <v>1.156955678523286E-3</v>
      </c>
      <c r="AQ2255" s="4">
        <v>-1.750872411295539E-3</v>
      </c>
    </row>
    <row r="2256" spans="13:43" x14ac:dyDescent="0.3">
      <c r="M2256" s="4">
        <v>4.8054014887872433E-3</v>
      </c>
      <c r="S2256" s="4">
        <v>5.3784458774685118E-3</v>
      </c>
      <c r="Y2256" s="4">
        <v>3.9005589700968173E-3</v>
      </c>
      <c r="AE2256" s="4">
        <v>1.0183847366255756E-2</v>
      </c>
      <c r="AK2256" s="4">
        <v>9.04842518690426E-4</v>
      </c>
      <c r="AQ2256" s="4">
        <v>9.2790048475653291E-3</v>
      </c>
    </row>
    <row r="2257" spans="13:43" x14ac:dyDescent="0.3">
      <c r="M2257" s="4">
        <v>-3.7725419219581139E-3</v>
      </c>
      <c r="S2257" s="4">
        <v>1.0278295268826313E-3</v>
      </c>
      <c r="Y2257" s="4">
        <v>-4.2949545415568152E-3</v>
      </c>
      <c r="AE2257" s="4">
        <v>-2.7447123950754826E-3</v>
      </c>
      <c r="AK2257" s="4">
        <v>5.2241261959870143E-4</v>
      </c>
      <c r="AQ2257" s="4">
        <v>-3.2671250146741842E-3</v>
      </c>
    </row>
    <row r="2258" spans="13:43" x14ac:dyDescent="0.3">
      <c r="M2258" s="4">
        <v>9.1944210009813447E-3</v>
      </c>
      <c r="S2258" s="4">
        <v>-1.2843421847988576E-3</v>
      </c>
      <c r="Y2258" s="4">
        <v>8.8579902471264908E-3</v>
      </c>
      <c r="AE2258" s="4">
        <v>7.9100788161824871E-3</v>
      </c>
      <c r="AK2258" s="4">
        <v>3.3643075385485395E-4</v>
      </c>
      <c r="AQ2258" s="4">
        <v>7.5736480623276332E-3</v>
      </c>
    </row>
    <row r="2259" spans="13:43" x14ac:dyDescent="0.3">
      <c r="M2259" s="4">
        <v>-3.888069591808682E-3</v>
      </c>
      <c r="S2259" s="4">
        <v>-6.9704908405930684E-3</v>
      </c>
      <c r="Y2259" s="4">
        <v>-4.5214207712741591E-3</v>
      </c>
      <c r="AE2259" s="4">
        <v>-1.085856043240175E-2</v>
      </c>
      <c r="AK2259" s="4">
        <v>6.3335117946547708E-4</v>
      </c>
      <c r="AQ2259" s="4">
        <v>-1.1491911611867228E-2</v>
      </c>
    </row>
    <row r="2260" spans="13:43" x14ac:dyDescent="0.3">
      <c r="M2260" s="4">
        <v>6.6568101349507216E-3</v>
      </c>
      <c r="S2260" s="4">
        <v>2.1870510665019244E-3</v>
      </c>
      <c r="Y2260" s="4">
        <v>6.9933360289578103E-3</v>
      </c>
      <c r="AE2260" s="4">
        <v>8.843861201452646E-3</v>
      </c>
      <c r="AK2260" s="4">
        <v>-3.3652589400708869E-4</v>
      </c>
      <c r="AQ2260" s="4">
        <v>9.1803870954597355E-3</v>
      </c>
    </row>
    <row r="2261" spans="13:43" x14ac:dyDescent="0.3">
      <c r="M2261" s="4">
        <v>-7.5871658604786492E-3</v>
      </c>
      <c r="S2261" s="4">
        <v>-3.4558406445006108E-4</v>
      </c>
      <c r="Y2261" s="4">
        <v>-6.6800248640043521E-3</v>
      </c>
      <c r="AE2261" s="4">
        <v>-7.9327499249287094E-3</v>
      </c>
      <c r="AK2261" s="4">
        <v>-9.0714099647429703E-4</v>
      </c>
      <c r="AQ2261" s="4">
        <v>-7.0256089284544132E-3</v>
      </c>
    </row>
    <row r="2262" spans="13:43" x14ac:dyDescent="0.3">
      <c r="M2262" s="4">
        <v>-2.1923902931753267E-3</v>
      </c>
      <c r="S2262" s="4">
        <v>-2.2760619463862855E-3</v>
      </c>
      <c r="Y2262" s="4">
        <v>-2.9040169802340473E-3</v>
      </c>
      <c r="AE2262" s="4">
        <v>-4.4684522395616122E-3</v>
      </c>
      <c r="AK2262" s="4">
        <v>7.1162668705872061E-4</v>
      </c>
      <c r="AQ2262" s="4">
        <v>-5.1800789266203328E-3</v>
      </c>
    </row>
    <row r="2263" spans="13:43" x14ac:dyDescent="0.3">
      <c r="M2263" s="4">
        <v>-1.2004912443883569E-3</v>
      </c>
      <c r="S2263" s="4">
        <v>-2.327997790929767E-3</v>
      </c>
      <c r="Y2263" s="4">
        <v>-1.2694506504770929E-3</v>
      </c>
      <c r="AE2263" s="4">
        <v>-3.528489035318124E-3</v>
      </c>
      <c r="AK2263" s="4">
        <v>6.8959406088735936E-5</v>
      </c>
      <c r="AQ2263" s="4">
        <v>-3.5974484414068599E-3</v>
      </c>
    </row>
    <row r="2264" spans="13:43" x14ac:dyDescent="0.3">
      <c r="M2264" s="4">
        <v>3.166228106172527E-3</v>
      </c>
      <c r="S2264" s="4">
        <v>-8.2587191977909463E-4</v>
      </c>
      <c r="Y2264" s="4">
        <v>2.4575286863558203E-3</v>
      </c>
      <c r="AE2264" s="4">
        <v>2.3403561863934324E-3</v>
      </c>
      <c r="AK2264" s="4">
        <v>7.0869941981670671E-4</v>
      </c>
      <c r="AQ2264" s="4">
        <v>1.6316567665767257E-3</v>
      </c>
    </row>
    <row r="2265" spans="13:43" x14ac:dyDescent="0.3">
      <c r="M2265" s="4">
        <v>-5.8212394101605711E-6</v>
      </c>
      <c r="S2265" s="4">
        <v>4.5796678563328301E-4</v>
      </c>
      <c r="Y2265" s="4">
        <v>1.811730870433779E-4</v>
      </c>
      <c r="AE2265" s="4">
        <v>4.5214554622312244E-4</v>
      </c>
      <c r="AK2265" s="4">
        <v>-1.8699432645353847E-4</v>
      </c>
      <c r="AQ2265" s="4">
        <v>6.3913987267666091E-4</v>
      </c>
    </row>
    <row r="2266" spans="13:43" x14ac:dyDescent="0.3">
      <c r="M2266" s="4">
        <v>-8.7357948997072409E-3</v>
      </c>
      <c r="S2266" s="4">
        <v>1.0659780984502952E-4</v>
      </c>
      <c r="Y2266" s="4">
        <v>-7.3091734773651964E-3</v>
      </c>
      <c r="AE2266" s="4">
        <v>-8.6291970898622096E-3</v>
      </c>
      <c r="AK2266" s="4">
        <v>-1.4266214223420436E-3</v>
      </c>
      <c r="AQ2266" s="4">
        <v>-7.2025756675201669E-3</v>
      </c>
    </row>
    <row r="2267" spans="13:43" x14ac:dyDescent="0.3">
      <c r="M2267" s="4">
        <v>-8.7716236128735411E-4</v>
      </c>
      <c r="S2267" s="4">
        <v>-3.9336720368199586E-3</v>
      </c>
      <c r="Y2267" s="4">
        <v>-4.2916985137312225E-4</v>
      </c>
      <c r="AE2267" s="4">
        <v>-4.8108343981073127E-3</v>
      </c>
      <c r="AK2267" s="4">
        <v>-4.4799250991423185E-4</v>
      </c>
      <c r="AQ2267" s="4">
        <v>-4.3628418881930808E-3</v>
      </c>
    </row>
    <row r="2268" spans="13:43" x14ac:dyDescent="0.3">
      <c r="M2268" s="4">
        <v>8.3723013594119555E-3</v>
      </c>
      <c r="S2268" s="4">
        <v>1.1157329787331786E-3</v>
      </c>
      <c r="Y2268" s="4">
        <v>8.3777768912206042E-3</v>
      </c>
      <c r="AE2268" s="4">
        <v>9.4880343381451345E-3</v>
      </c>
      <c r="AK2268" s="4">
        <v>-5.4755318086487786E-6</v>
      </c>
      <c r="AQ2268" s="4">
        <v>9.4935098699537833E-3</v>
      </c>
    </row>
    <row r="2269" spans="13:43" x14ac:dyDescent="0.3">
      <c r="M2269" s="4">
        <v>-7.5545794458180293E-4</v>
      </c>
      <c r="S2269" s="4">
        <v>2.8445277730253095E-3</v>
      </c>
      <c r="Y2269" s="4">
        <v>-7.5271139559028924E-4</v>
      </c>
      <c r="AE2269" s="4">
        <v>2.0890698284435063E-3</v>
      </c>
      <c r="AK2269" s="4">
        <v>-2.7465489915136571E-6</v>
      </c>
      <c r="AQ2269" s="4">
        <v>2.0918163774350201E-3</v>
      </c>
    </row>
    <row r="2270" spans="13:43" x14ac:dyDescent="0.3">
      <c r="M2270" s="4">
        <v>-1.2972530666423361E-3</v>
      </c>
      <c r="S2270" s="4">
        <v>2.2417020294196129E-3</v>
      </c>
      <c r="Y2270" s="4">
        <v>-2.0379182818708323E-3</v>
      </c>
      <c r="AE2270" s="4">
        <v>9.4444896277727682E-4</v>
      </c>
      <c r="AK2270" s="4">
        <v>7.4066521522849621E-4</v>
      </c>
      <c r="AQ2270" s="4">
        <v>2.0378374754878061E-4</v>
      </c>
    </row>
    <row r="2271" spans="13:43" x14ac:dyDescent="0.3">
      <c r="M2271" s="4">
        <v>6.6991970575369783E-3</v>
      </c>
      <c r="S2271" s="4">
        <v>-3.4981287450300113E-3</v>
      </c>
      <c r="Y2271" s="4">
        <v>7.4415145695838954E-3</v>
      </c>
      <c r="AE2271" s="4">
        <v>3.201068312506967E-3</v>
      </c>
      <c r="AK2271" s="4">
        <v>-7.423175120469176E-4</v>
      </c>
      <c r="AQ2271" s="4">
        <v>3.9433858245538841E-3</v>
      </c>
    </row>
    <row r="2272" spans="13:43" x14ac:dyDescent="0.3">
      <c r="M2272" s="4">
        <v>-6.8877396220267534E-4</v>
      </c>
      <c r="S2272" s="4">
        <v>2.9661220783095896E-3</v>
      </c>
      <c r="Y2272" s="4">
        <v>-3.6528288623390547E-4</v>
      </c>
      <c r="AE2272" s="4">
        <v>2.2773481161069142E-3</v>
      </c>
      <c r="AK2272" s="4">
        <v>-3.2349107596876987E-4</v>
      </c>
      <c r="AQ2272" s="4">
        <v>2.6008391920756841E-3</v>
      </c>
    </row>
    <row r="2273" spans="13:43" x14ac:dyDescent="0.3">
      <c r="M2273" s="4">
        <v>-1.86570476814716E-3</v>
      </c>
      <c r="S2273" s="4">
        <v>-1.2455456711455261E-4</v>
      </c>
      <c r="Y2273" s="4">
        <v>-6.048205273840113E-4</v>
      </c>
      <c r="AE2273" s="4">
        <v>-1.9902593352617128E-3</v>
      </c>
      <c r="AK2273" s="4">
        <v>-1.2608842407631487E-3</v>
      </c>
      <c r="AQ2273" s="4">
        <v>-7.2937509449856391E-4</v>
      </c>
    </row>
    <row r="2274" spans="13:43" x14ac:dyDescent="0.3">
      <c r="M2274" s="4">
        <v>4.6688160703367391E-3</v>
      </c>
      <c r="S2274" s="4">
        <v>-4.4203591400978591E-3</v>
      </c>
      <c r="Y2274" s="4">
        <v>3.6879884975578349E-3</v>
      </c>
      <c r="AE2274" s="4">
        <v>9.0891752104345983E-3</v>
      </c>
      <c r="AK2274" s="4">
        <v>-9.8082757277890426E-4</v>
      </c>
      <c r="AQ2274" s="4">
        <v>8.108347637655694E-3</v>
      </c>
    </row>
    <row r="2275" spans="13:43" x14ac:dyDescent="0.3">
      <c r="M2275" s="4">
        <v>-1.5087332504341189E-3</v>
      </c>
      <c r="S2275" s="4">
        <v>4.2045830803673302E-5</v>
      </c>
      <c r="Y2275" s="4">
        <v>-5.5824936841071928E-4</v>
      </c>
      <c r="AE2275" s="4">
        <v>-1.5507790812377921E-3</v>
      </c>
      <c r="AK2275" s="4">
        <v>9.5048388202339954E-4</v>
      </c>
      <c r="AQ2275" s="4">
        <v>-6.0029519921439263E-4</v>
      </c>
    </row>
    <row r="2276" spans="13:43" x14ac:dyDescent="0.3">
      <c r="M2276" s="4">
        <v>2.559524616590903E-3</v>
      </c>
      <c r="S2276" s="4">
        <v>4.217396076168522E-4</v>
      </c>
      <c r="Y2276" s="4">
        <v>2.8788510949809389E-3</v>
      </c>
      <c r="AE2276" s="4">
        <v>2.1377850089740504E-3</v>
      </c>
      <c r="AK2276" s="4">
        <v>3.193264783900359E-4</v>
      </c>
      <c r="AQ2276" s="4">
        <v>2.4571114873640863E-3</v>
      </c>
    </row>
    <row r="2277" spans="13:43" x14ac:dyDescent="0.3">
      <c r="M2277" s="4">
        <v>-1.2881129575293949E-3</v>
      </c>
      <c r="S2277" s="4">
        <v>-6.1203618485298778E-3</v>
      </c>
      <c r="Y2277" s="4">
        <v>-8.4659908692874585E-4</v>
      </c>
      <c r="AE2277" s="4">
        <v>4.8322488910004825E-3</v>
      </c>
      <c r="AK2277" s="4">
        <v>4.4151387060064901E-4</v>
      </c>
      <c r="AQ2277" s="4">
        <v>5.2737627616011315E-3</v>
      </c>
    </row>
    <row r="2278" spans="13:43" x14ac:dyDescent="0.3">
      <c r="M2278" s="4">
        <v>1.0062132077824906E-3</v>
      </c>
      <c r="S2278" s="4">
        <v>-1.8056700712760212E-3</v>
      </c>
      <c r="Y2278" s="4">
        <v>7.2383739549858848E-4</v>
      </c>
      <c r="AE2278" s="4">
        <v>2.8118832790585118E-3</v>
      </c>
      <c r="AK2278" s="4">
        <v>-2.8237581228390211E-4</v>
      </c>
      <c r="AQ2278" s="4">
        <v>2.5295074667746097E-3</v>
      </c>
    </row>
    <row r="2279" spans="13:43" x14ac:dyDescent="0.3">
      <c r="M2279" s="4">
        <v>7.0166607968233678E-5</v>
      </c>
      <c r="S2279" s="4">
        <v>3.6397816382761653E-3</v>
      </c>
      <c r="Y2279" s="4">
        <v>4.8700650670458731E-4</v>
      </c>
      <c r="AE2279" s="4">
        <v>-3.5696150303079315E-3</v>
      </c>
      <c r="AK2279" s="4">
        <v>4.1683989873635363E-4</v>
      </c>
      <c r="AQ2279" s="4">
        <v>-3.1527751315715779E-3</v>
      </c>
    </row>
    <row r="2280" spans="13:43" x14ac:dyDescent="0.3">
      <c r="M2280" s="4">
        <v>2.8439444330569368E-4</v>
      </c>
      <c r="S2280" s="4">
        <v>3.7498489420375158E-3</v>
      </c>
      <c r="Y2280" s="4">
        <v>1.4522672415184738E-3</v>
      </c>
      <c r="AE2280" s="4">
        <v>-3.4654544987318221E-3</v>
      </c>
      <c r="AK2280" s="4">
        <v>1.1678727982127801E-3</v>
      </c>
      <c r="AQ2280" s="4">
        <v>-2.297581700519042E-3</v>
      </c>
    </row>
    <row r="2281" spans="13:43" x14ac:dyDescent="0.3">
      <c r="M2281" s="4">
        <v>1.5358775146643894E-3</v>
      </c>
      <c r="S2281" s="4">
        <v>2.6327713737539708E-3</v>
      </c>
      <c r="Y2281" s="4">
        <v>-5.7672205661437053E-4</v>
      </c>
      <c r="AE2281" s="4">
        <v>-1.0968938590895814E-3</v>
      </c>
      <c r="AK2281" s="4">
        <v>-2.1125995712787597E-3</v>
      </c>
      <c r="AQ2281" s="4">
        <v>-3.2094934303683416E-3</v>
      </c>
    </row>
    <row r="2282" spans="13:43" x14ac:dyDescent="0.3">
      <c r="M2282" s="4">
        <v>8.4221236292597833E-3</v>
      </c>
      <c r="S2282" s="4">
        <v>-3.424810502623719E-4</v>
      </c>
      <c r="Y2282" s="4">
        <v>5.5887757135707952E-3</v>
      </c>
      <c r="AE2282" s="4">
        <v>8.764604679522156E-3</v>
      </c>
      <c r="AK2282" s="4">
        <v>-2.8333479156889881E-3</v>
      </c>
      <c r="AQ2282" s="4">
        <v>5.9312567638331671E-3</v>
      </c>
    </row>
    <row r="2283" spans="13:43" x14ac:dyDescent="0.3">
      <c r="M2283" s="4">
        <v>-8.3295989852878415E-3</v>
      </c>
      <c r="S2283" s="4">
        <v>2.514460543263652E-3</v>
      </c>
      <c r="Y2283" s="4">
        <v>-6.1678550200021005E-3</v>
      </c>
      <c r="AE2283" s="4">
        <v>-1.0844059528551494E-2</v>
      </c>
      <c r="AK2283" s="4">
        <v>2.1617439652857418E-3</v>
      </c>
      <c r="AQ2283" s="4">
        <v>-8.682315563265753E-3</v>
      </c>
    </row>
    <row r="2284" spans="13:43" x14ac:dyDescent="0.3">
      <c r="M2284" s="4">
        <v>1.6147685490639349E-3</v>
      </c>
      <c r="S2284" s="4">
        <v>2.3306301782893227E-4</v>
      </c>
      <c r="Y2284" s="4">
        <v>2.2561844577673748E-3</v>
      </c>
      <c r="AE2284" s="4">
        <v>1.3817055312350026E-3</v>
      </c>
      <c r="AK2284" s="4">
        <v>6.4141590870343997E-4</v>
      </c>
      <c r="AQ2284" s="4">
        <v>2.0231214399384426E-3</v>
      </c>
    </row>
    <row r="2285" spans="13:43" x14ac:dyDescent="0.3">
      <c r="M2285" s="4">
        <v>-2.3245846337991666E-3</v>
      </c>
      <c r="S2285" s="4">
        <v>-4.6508172612943702E-4</v>
      </c>
      <c r="Y2285" s="4">
        <v>-2.3009677920782902E-3</v>
      </c>
      <c r="AE2285" s="4">
        <v>-1.8595029076697296E-3</v>
      </c>
      <c r="AK2285" s="4">
        <v>2.3616841720876551E-5</v>
      </c>
      <c r="AQ2285" s="4">
        <v>-1.835886065948853E-3</v>
      </c>
    </row>
    <row r="2286" spans="13:43" x14ac:dyDescent="0.3">
      <c r="M2286" s="4">
        <v>9.6032806210300855E-3</v>
      </c>
      <c r="S2286" s="4">
        <v>2.9040646600503404E-3</v>
      </c>
      <c r="Y2286" s="4">
        <v>8.9232285968837734E-3</v>
      </c>
      <c r="AE2286" s="4">
        <v>6.6992159609797442E-3</v>
      </c>
      <c r="AK2286" s="4">
        <v>-6.8005202414631212E-4</v>
      </c>
      <c r="AQ2286" s="4">
        <v>6.0191639368334321E-3</v>
      </c>
    </row>
    <row r="2287" spans="13:43" x14ac:dyDescent="0.3">
      <c r="M2287" s="4">
        <v>-3.8008966923841741E-3</v>
      </c>
      <c r="S2287" s="4">
        <v>-1.2153774192068603E-3</v>
      </c>
      <c r="Y2287" s="4">
        <v>-4.0533634117678307E-3</v>
      </c>
      <c r="AE2287" s="4">
        <v>-2.5855192731773138E-3</v>
      </c>
      <c r="AK2287" s="4">
        <v>-2.5246671938365683E-4</v>
      </c>
      <c r="AQ2287" s="4">
        <v>-2.8379859925609704E-3</v>
      </c>
    </row>
    <row r="2288" spans="13:43" x14ac:dyDescent="0.3">
      <c r="M2288" s="4">
        <v>3.185404195511065E-4</v>
      </c>
      <c r="S2288" s="4">
        <v>1.5739131121957246E-4</v>
      </c>
      <c r="Y2288" s="4">
        <v>7.5075628320856683E-4</v>
      </c>
      <c r="AE2288" s="4">
        <v>1.6114910833153404E-4</v>
      </c>
      <c r="AK2288" s="4">
        <v>4.3221586365746033E-4</v>
      </c>
      <c r="AQ2288" s="4">
        <v>5.9336497198899437E-4</v>
      </c>
    </row>
    <row r="2289" spans="13:43" x14ac:dyDescent="0.3">
      <c r="M2289" s="4">
        <v>-5.4454830343234279E-4</v>
      </c>
      <c r="S2289" s="4">
        <v>-5.230986035744188E-4</v>
      </c>
      <c r="Y2289" s="4">
        <v>6.8198393061817729E-4</v>
      </c>
      <c r="AE2289" s="4">
        <v>-2.1449699857923991E-5</v>
      </c>
      <c r="AK2289" s="4">
        <v>1.2265322340505201E-3</v>
      </c>
      <c r="AQ2289" s="4">
        <v>1.2050825341925961E-3</v>
      </c>
    </row>
    <row r="2290" spans="13:43" x14ac:dyDescent="0.3">
      <c r="M2290" s="4">
        <v>4.180559556489008E-4</v>
      </c>
      <c r="S2290" s="4">
        <v>1.8760346711561926E-3</v>
      </c>
      <c r="Y2290" s="4">
        <v>1.2176888860490273E-3</v>
      </c>
      <c r="AE2290" s="4">
        <v>-1.4579787155072918E-3</v>
      </c>
      <c r="AK2290" s="4">
        <v>7.9963293040012651E-4</v>
      </c>
      <c r="AQ2290" s="4">
        <v>-6.5834578510716533E-4</v>
      </c>
    </row>
    <row r="2291" spans="13:43" x14ac:dyDescent="0.3">
      <c r="M2291" s="4">
        <v>-1.2478941506656486E-3</v>
      </c>
      <c r="S2291" s="4">
        <v>1.7173479019234623E-4</v>
      </c>
      <c r="Y2291" s="4">
        <v>-3.1005145534092416E-3</v>
      </c>
      <c r="AE2291" s="4">
        <v>-1.4196289408579948E-3</v>
      </c>
      <c r="AK2291" s="4">
        <v>-1.852620402743593E-3</v>
      </c>
      <c r="AQ2291" s="4">
        <v>-3.2722493436015878E-3</v>
      </c>
    </row>
    <row r="2292" spans="13:43" x14ac:dyDescent="0.3">
      <c r="M2292" s="4">
        <v>1.845296967327905E-4</v>
      </c>
      <c r="S2292" s="4">
        <v>2.1332467944905108E-3</v>
      </c>
      <c r="Y2292" s="4">
        <v>3.9792665529729196E-4</v>
      </c>
      <c r="AE2292" s="4">
        <v>-1.9487170977577203E-3</v>
      </c>
      <c r="AK2292" s="4">
        <v>2.1339695856450146E-4</v>
      </c>
      <c r="AQ2292" s="4">
        <v>-1.7353201391932188E-3</v>
      </c>
    </row>
    <row r="2293" spans="13:43" x14ac:dyDescent="0.3">
      <c r="M2293" s="4">
        <v>3.8223898910229618E-3</v>
      </c>
      <c r="S2293" s="4">
        <v>-2.4677976050095293E-4</v>
      </c>
      <c r="Y2293" s="4">
        <v>4.9420446111102323E-3</v>
      </c>
      <c r="AE2293" s="4">
        <v>3.5756101305220089E-3</v>
      </c>
      <c r="AK2293" s="4">
        <v>-1.1196547200872705E-3</v>
      </c>
      <c r="AQ2293" s="4">
        <v>4.6952648506092794E-3</v>
      </c>
    </row>
    <row r="2294" spans="13:43" x14ac:dyDescent="0.3">
      <c r="M2294" s="4">
        <v>-1.8560772422020386E-3</v>
      </c>
      <c r="S2294" s="4">
        <v>1.554007415251646E-3</v>
      </c>
      <c r="Y2294" s="4">
        <v>-7.4855683364764142E-4</v>
      </c>
      <c r="AE2294" s="4">
        <v>-3.0206982695039257E-4</v>
      </c>
      <c r="AK2294" s="4">
        <v>-1.1075204085543972E-3</v>
      </c>
      <c r="AQ2294" s="4">
        <v>8.0545058160400452E-4</v>
      </c>
    </row>
    <row r="2295" spans="13:43" x14ac:dyDescent="0.3">
      <c r="M2295" s="4">
        <v>3.0148584699458102E-3</v>
      </c>
      <c r="S2295" s="4">
        <v>-5.2688406277525204E-4</v>
      </c>
      <c r="Y2295" s="4">
        <v>2.5508026582733269E-3</v>
      </c>
      <c r="AE2295" s="4">
        <v>2.4879744071705581E-3</v>
      </c>
      <c r="AK2295" s="4">
        <v>4.6405581167248335E-4</v>
      </c>
      <c r="AQ2295" s="4">
        <v>2.0239185954980749E-3</v>
      </c>
    </row>
    <row r="2296" spans="13:43" x14ac:dyDescent="0.3">
      <c r="M2296" s="4">
        <v>4.6802801648261737E-3</v>
      </c>
      <c r="S2296" s="4">
        <v>9.2035583929220982E-4</v>
      </c>
      <c r="Y2296" s="4">
        <v>3.4976125787753989E-3</v>
      </c>
      <c r="AE2296" s="4">
        <v>5.6006360041183836E-3</v>
      </c>
      <c r="AK2296" s="4">
        <v>1.1826675860507753E-3</v>
      </c>
      <c r="AQ2296" s="4">
        <v>4.4179684180676087E-3</v>
      </c>
    </row>
    <row r="2297" spans="13:43" x14ac:dyDescent="0.3">
      <c r="M2297" s="4">
        <v>8.5384128531426403E-3</v>
      </c>
      <c r="S2297" s="4">
        <v>4.9759806179936437E-4</v>
      </c>
      <c r="Y2297" s="4">
        <v>8.2188281351832908E-3</v>
      </c>
      <c r="AE2297" s="4">
        <v>9.0360109149420047E-3</v>
      </c>
      <c r="AK2297" s="4">
        <v>3.1958471795934848E-4</v>
      </c>
      <c r="AQ2297" s="4">
        <v>8.7164261969826552E-3</v>
      </c>
    </row>
    <row r="2298" spans="13:43" x14ac:dyDescent="0.3">
      <c r="M2298" s="4">
        <v>-4.5632787577153579E-3</v>
      </c>
      <c r="S2298" s="4">
        <v>-3.8671934173916561E-4</v>
      </c>
      <c r="Y2298" s="4">
        <v>-4.442312931052809E-3</v>
      </c>
      <c r="AE2298" s="4">
        <v>-4.9499980994545233E-3</v>
      </c>
      <c r="AK2298" s="4">
        <v>-1.2096582666254897E-4</v>
      </c>
      <c r="AQ2298" s="4">
        <v>-4.8290322727919744E-3</v>
      </c>
    </row>
    <row r="2299" spans="13:43" x14ac:dyDescent="0.3">
      <c r="M2299" s="4">
        <v>4.6225720869746759E-3</v>
      </c>
      <c r="S2299" s="4">
        <v>-5.1967379510041998E-4</v>
      </c>
      <c r="Y2299" s="4">
        <v>4.370285698380388E-3</v>
      </c>
      <c r="AE2299" s="4">
        <v>4.1028982918742555E-3</v>
      </c>
      <c r="AK2299" s="4">
        <v>2.5228638859428718E-4</v>
      </c>
      <c r="AQ2299" s="4">
        <v>3.8506119032799685E-3</v>
      </c>
    </row>
    <row r="2300" spans="13:43" x14ac:dyDescent="0.3">
      <c r="M2300" s="4">
        <v>-3.269828210994914E-3</v>
      </c>
      <c r="S2300" s="4">
        <v>3.6197926648831097E-3</v>
      </c>
      <c r="Y2300" s="4">
        <v>-3.1114041295749713E-3</v>
      </c>
      <c r="AE2300" s="4">
        <v>3.4996445388819561E-4</v>
      </c>
      <c r="AK2300" s="4">
        <v>-1.5842408141994273E-4</v>
      </c>
      <c r="AQ2300" s="4">
        <v>5.0838853530813834E-4</v>
      </c>
    </row>
    <row r="2301" spans="13:43" x14ac:dyDescent="0.3">
      <c r="M2301" s="4">
        <v>1.1991775022251894E-3</v>
      </c>
      <c r="S2301" s="4">
        <v>4.86777083431136E-4</v>
      </c>
      <c r="Y2301" s="4">
        <v>1.4688909058561631E-3</v>
      </c>
      <c r="AE2301" s="4">
        <v>1.6859545856563254E-3</v>
      </c>
      <c r="AK2301" s="4">
        <v>-2.6971340363097368E-4</v>
      </c>
      <c r="AQ2301" s="4">
        <v>1.9556679892872991E-3</v>
      </c>
    </row>
    <row r="2302" spans="13:43" x14ac:dyDescent="0.3">
      <c r="M2302" s="4">
        <v>-6.8078025553956669E-3</v>
      </c>
      <c r="S2302" s="4">
        <v>1.4779045129754143E-3</v>
      </c>
      <c r="Y2302" s="4">
        <v>-6.3888131919804664E-3</v>
      </c>
      <c r="AE2302" s="4">
        <v>-5.3298980424202527E-3</v>
      </c>
      <c r="AK2302" s="4">
        <v>-4.1898936341520053E-4</v>
      </c>
      <c r="AQ2302" s="4">
        <v>-4.9109086790050521E-3</v>
      </c>
    </row>
    <row r="2303" spans="13:43" x14ac:dyDescent="0.3">
      <c r="M2303" s="4">
        <v>3.378624231220703E-3</v>
      </c>
      <c r="S2303" s="4">
        <v>-3.8221792093263269E-3</v>
      </c>
      <c r="Y2303" s="4">
        <v>3.9981965143837932E-3</v>
      </c>
      <c r="AE2303" s="4">
        <v>-4.4355497810562392E-4</v>
      </c>
      <c r="AK2303" s="4">
        <v>-6.1957228316309072E-4</v>
      </c>
      <c r="AQ2303" s="4">
        <v>1.760173050574668E-4</v>
      </c>
    </row>
    <row r="2304" spans="13:43" x14ac:dyDescent="0.3">
      <c r="M2304" s="4">
        <v>-2.6948494957947126E-3</v>
      </c>
      <c r="S2304" s="4">
        <v>8.1305062359343823E-4</v>
      </c>
      <c r="Y2304" s="4">
        <v>-3.3266209148875847E-3</v>
      </c>
      <c r="AE2304" s="4">
        <v>-1.8817988722012744E-3</v>
      </c>
      <c r="AK2304" s="4">
        <v>6.3177141909287211E-4</v>
      </c>
      <c r="AQ2304" s="4">
        <v>-2.5135702912941465E-3</v>
      </c>
    </row>
    <row r="2305" spans="13:43" x14ac:dyDescent="0.3">
      <c r="M2305" s="4">
        <v>6.0480054858537318E-3</v>
      </c>
      <c r="S2305" s="4">
        <v>-2.1973025574766412E-3</v>
      </c>
      <c r="Y2305" s="4">
        <v>4.6517420749574399E-3</v>
      </c>
      <c r="AE2305" s="4">
        <v>3.8507029283770906E-3</v>
      </c>
      <c r="AK2305" s="4">
        <v>1.3962634108962918E-3</v>
      </c>
      <c r="AQ2305" s="4">
        <v>2.4544395174807988E-3</v>
      </c>
    </row>
    <row r="2306" spans="13:43" x14ac:dyDescent="0.3">
      <c r="M2306" s="4">
        <v>-1.354330358136928E-3</v>
      </c>
      <c r="S2306" s="4">
        <v>1.7508336445776814E-4</v>
      </c>
      <c r="Y2306" s="4">
        <v>-4.6831171749804612E-4</v>
      </c>
      <c r="AE2306" s="4">
        <v>-1.1792469936791599E-3</v>
      </c>
      <c r="AK2306" s="4">
        <v>-8.8601864063888192E-4</v>
      </c>
      <c r="AQ2306" s="4">
        <v>-2.9322835304027798E-4</v>
      </c>
    </row>
    <row r="2307" spans="13:43" x14ac:dyDescent="0.3">
      <c r="M2307" s="4">
        <v>-1.0538082740390365E-3</v>
      </c>
      <c r="S2307" s="4">
        <v>5.8952254683106533E-4</v>
      </c>
      <c r="Y2307" s="4">
        <v>-8.5878772868960309E-4</v>
      </c>
      <c r="AE2307" s="4">
        <v>-4.6428572720797108E-4</v>
      </c>
      <c r="AK2307" s="4">
        <v>-1.9502054534943332E-4</v>
      </c>
      <c r="AQ2307" s="4">
        <v>-2.6926518185853775E-4</v>
      </c>
    </row>
    <row r="2308" spans="13:43" x14ac:dyDescent="0.3">
      <c r="M2308" s="4">
        <v>3.5174457910298884E-3</v>
      </c>
      <c r="S2308" s="4">
        <v>-4.9942734864088893E-4</v>
      </c>
      <c r="Y2308" s="4">
        <v>3.5027071524583332E-3</v>
      </c>
      <c r="AE2308" s="4">
        <v>3.0180184423889995E-3</v>
      </c>
      <c r="AK2308" s="4">
        <v>1.473863857155526E-5</v>
      </c>
      <c r="AQ2308" s="4">
        <v>3.0032798038174442E-3</v>
      </c>
    </row>
    <row r="2309" spans="13:43" x14ac:dyDescent="0.3">
      <c r="M2309" s="4">
        <v>-2.727954128394096E-3</v>
      </c>
      <c r="S2309" s="4">
        <v>1.5799488235253229E-3</v>
      </c>
      <c r="Y2309" s="4">
        <v>-1.8184049947582177E-3</v>
      </c>
      <c r="AE2309" s="4">
        <v>-1.1480053048687731E-3</v>
      </c>
      <c r="AK2309" s="4">
        <v>-9.0954913363587835E-4</v>
      </c>
      <c r="AQ2309" s="4">
        <v>-2.3845617123289479E-4</v>
      </c>
    </row>
    <row r="2310" spans="13:43" x14ac:dyDescent="0.3">
      <c r="M2310" s="4">
        <v>-2.2948784097665525E-3</v>
      </c>
      <c r="S2310" s="4">
        <v>2.8980631199640962E-3</v>
      </c>
      <c r="Y2310" s="4">
        <v>-7.625693550016039E-4</v>
      </c>
      <c r="AE2310" s="4">
        <v>6.0318471019754367E-4</v>
      </c>
      <c r="AK2310" s="4">
        <v>-1.5323090547649486E-3</v>
      </c>
      <c r="AQ2310" s="4">
        <v>2.1354937649624922E-3</v>
      </c>
    </row>
    <row r="2311" spans="13:43" x14ac:dyDescent="0.3">
      <c r="M2311" s="4">
        <v>1.0992845394036423E-2</v>
      </c>
      <c r="S2311" s="4">
        <v>4.4134759081994254E-3</v>
      </c>
      <c r="Y2311" s="4">
        <v>8.195032358332667E-3</v>
      </c>
      <c r="AE2311" s="4">
        <v>1.5406321302235848E-2</v>
      </c>
      <c r="AK2311" s="4">
        <v>2.7978130357037556E-3</v>
      </c>
      <c r="AQ2311" s="4">
        <v>1.2608508266532092E-2</v>
      </c>
    </row>
    <row r="2312" spans="13:43" x14ac:dyDescent="0.3">
      <c r="M2312" s="4">
        <v>3.0737476341429542E-3</v>
      </c>
      <c r="S2312" s="4">
        <v>-1.9236274570046546E-3</v>
      </c>
      <c r="Y2312" s="4">
        <v>3.8956623911799212E-3</v>
      </c>
      <c r="AE2312" s="4">
        <v>1.1501201771382996E-3</v>
      </c>
      <c r="AK2312" s="4">
        <v>-8.2191475703696716E-4</v>
      </c>
      <c r="AQ2312" s="4">
        <v>1.9720349341752668E-3</v>
      </c>
    </row>
    <row r="2313" spans="13:43" x14ac:dyDescent="0.3">
      <c r="M2313" s="4">
        <v>-4.2964160968883818E-4</v>
      </c>
      <c r="S2313" s="4">
        <v>4.8425601360432089E-3</v>
      </c>
      <c r="Y2313" s="4">
        <v>-2.3486014455422594E-4</v>
      </c>
      <c r="AE2313" s="4">
        <v>-5.2722017457320471E-3</v>
      </c>
      <c r="AK2313" s="4">
        <v>-1.9478146513461224E-4</v>
      </c>
      <c r="AQ2313" s="4">
        <v>-5.0774202805974351E-3</v>
      </c>
    </row>
    <row r="2314" spans="13:43" x14ac:dyDescent="0.3">
      <c r="M2314" s="4">
        <v>4.1094588005749586E-3</v>
      </c>
      <c r="S2314" s="4">
        <v>2.7456406469658018E-3</v>
      </c>
      <c r="Y2314" s="4">
        <v>6.3233205655349577E-3</v>
      </c>
      <c r="AE2314" s="4">
        <v>1.3638181536091568E-3</v>
      </c>
      <c r="AK2314" s="4">
        <v>-2.2138617649599991E-3</v>
      </c>
      <c r="AQ2314" s="4">
        <v>3.5776799185691559E-3</v>
      </c>
    </row>
    <row r="2315" spans="13:43" x14ac:dyDescent="0.3">
      <c r="M2315" s="4">
        <v>-9.9476446280024103E-4</v>
      </c>
      <c r="S2315" s="4">
        <v>-1.8922493498161534E-3</v>
      </c>
      <c r="Y2315" s="4">
        <v>-2.7050684673827433E-3</v>
      </c>
      <c r="AE2315" s="4">
        <v>8.9748488701591226E-4</v>
      </c>
      <c r="AK2315" s="4">
        <v>1.7103040045825023E-3</v>
      </c>
      <c r="AQ2315" s="4">
        <v>-8.1281911756659014E-4</v>
      </c>
    </row>
    <row r="2316" spans="13:43" x14ac:dyDescent="0.3">
      <c r="M2316" s="4">
        <v>-3.0458059532630409E-3</v>
      </c>
      <c r="S2316" s="4">
        <v>3.1817879820100446E-3</v>
      </c>
      <c r="Y2316" s="4">
        <v>-4.1004965377195281E-3</v>
      </c>
      <c r="AE2316" s="4">
        <v>-6.2275939352730856E-3</v>
      </c>
      <c r="AK2316" s="4">
        <v>1.0546905844564872E-3</v>
      </c>
      <c r="AQ2316" s="4">
        <v>-7.2822845197295727E-3</v>
      </c>
    </row>
    <row r="2317" spans="13:43" x14ac:dyDescent="0.3">
      <c r="M2317" s="4">
        <v>-5.3737221951294179E-3</v>
      </c>
      <c r="S2317" s="4">
        <v>9.8952228893603965E-5</v>
      </c>
      <c r="Y2317" s="4">
        <v>-4.755318495589733E-3</v>
      </c>
      <c r="AE2317" s="4">
        <v>-5.4726744240230218E-3</v>
      </c>
      <c r="AK2317" s="4">
        <v>-6.1840369953968508E-4</v>
      </c>
      <c r="AQ2317" s="4">
        <v>-4.854270724483337E-3</v>
      </c>
    </row>
    <row r="2318" spans="13:43" x14ac:dyDescent="0.3">
      <c r="M2318" s="4">
        <v>-4.0544070138152054E-4</v>
      </c>
      <c r="S2318" s="4">
        <v>-4.7711060725881323E-3</v>
      </c>
      <c r="Y2318" s="4">
        <v>-1.4159741184355101E-3</v>
      </c>
      <c r="AE2318" s="4">
        <v>4.3656653712066118E-3</v>
      </c>
      <c r="AK2318" s="4">
        <v>1.0105334170539895E-3</v>
      </c>
      <c r="AQ2318" s="4">
        <v>3.3551319541526223E-3</v>
      </c>
    </row>
    <row r="2319" spans="13:43" x14ac:dyDescent="0.3">
      <c r="M2319" s="4">
        <v>-4.4186904945512639E-3</v>
      </c>
      <c r="S2319" s="4">
        <v>1.4374883516830228E-3</v>
      </c>
      <c r="Y2319" s="4">
        <v>-3.5642825712592502E-3</v>
      </c>
      <c r="AE2319" s="4">
        <v>-5.8561788462342867E-3</v>
      </c>
      <c r="AK2319" s="4">
        <v>-8.5440792329201376E-4</v>
      </c>
      <c r="AQ2319" s="4">
        <v>-5.001770922942273E-3</v>
      </c>
    </row>
    <row r="2320" spans="13:43" x14ac:dyDescent="0.3">
      <c r="M2320" s="4">
        <v>5.1098776543020644E-3</v>
      </c>
      <c r="S2320" s="4">
        <v>3.025842775381607E-4</v>
      </c>
      <c r="Y2320" s="4">
        <v>5.7881228648209706E-3</v>
      </c>
      <c r="AE2320" s="4">
        <v>4.8072933767639037E-3</v>
      </c>
      <c r="AK2320" s="4">
        <v>-6.7824521051890684E-4</v>
      </c>
      <c r="AQ2320" s="4">
        <v>5.4855385872828099E-3</v>
      </c>
    </row>
    <row r="2321" spans="13:43" x14ac:dyDescent="0.3">
      <c r="M2321" s="4">
        <v>-4.9248962255524888E-3</v>
      </c>
      <c r="S2321" s="4">
        <v>-1.9826117383764286E-3</v>
      </c>
      <c r="Y2321" s="4">
        <v>-4.2900862811247652E-3</v>
      </c>
      <c r="AE2321" s="4">
        <v>-2.9422844871760602E-3</v>
      </c>
      <c r="AK2321" s="4">
        <v>-6.3480994442772359E-4</v>
      </c>
      <c r="AQ2321" s="4">
        <v>-2.3074745427483366E-3</v>
      </c>
    </row>
    <row r="2322" spans="13:43" x14ac:dyDescent="0.3">
      <c r="M2322" s="4">
        <v>-2.4569741010307565E-3</v>
      </c>
      <c r="S2322" s="4">
        <v>3.5822929362678765E-4</v>
      </c>
      <c r="Y2322" s="4">
        <v>-1.6272472002579902E-3</v>
      </c>
      <c r="AE2322" s="4">
        <v>-2.8152033946575441E-3</v>
      </c>
      <c r="AK2322" s="4">
        <v>-8.2972690077276652E-4</v>
      </c>
      <c r="AQ2322" s="4">
        <v>-1.9854764938847776E-3</v>
      </c>
    </row>
    <row r="2323" spans="13:43" x14ac:dyDescent="0.3">
      <c r="M2323" s="4">
        <v>1.5868223709639105E-3</v>
      </c>
      <c r="S2323" s="4">
        <v>4.6713765389518212E-3</v>
      </c>
      <c r="Y2323" s="4">
        <v>1.4728798716172678E-3</v>
      </c>
      <c r="AE2323" s="4">
        <v>-3.0845541679879107E-3</v>
      </c>
      <c r="AK2323" s="4">
        <v>1.1394249934664272E-4</v>
      </c>
      <c r="AQ2323" s="4">
        <v>-3.1984966673345534E-3</v>
      </c>
    </row>
    <row r="2324" spans="13:43" x14ac:dyDescent="0.3">
      <c r="M2324" s="4">
        <v>1.1740584545928299E-4</v>
      </c>
      <c r="S2324" s="4">
        <v>7.0648946429675494E-6</v>
      </c>
      <c r="Y2324" s="4">
        <v>-5.4278869347237392E-4</v>
      </c>
      <c r="AE2324" s="4">
        <v>1.1034095081631544E-4</v>
      </c>
      <c r="AK2324" s="4">
        <v>6.6019453893165691E-4</v>
      </c>
      <c r="AQ2324" s="4">
        <v>-5.4985358811534147E-4</v>
      </c>
    </row>
    <row r="2325" spans="13:43" x14ac:dyDescent="0.3">
      <c r="M2325" s="4">
        <v>-4.8877174693251675E-4</v>
      </c>
      <c r="S2325" s="4">
        <v>-6.3348483299472671E-4</v>
      </c>
      <c r="Y2325" s="4">
        <v>-9.3643718292967014E-5</v>
      </c>
      <c r="AE2325" s="4">
        <v>1.4471308606220997E-4</v>
      </c>
      <c r="AK2325" s="4">
        <v>-3.9512802863954973E-4</v>
      </c>
      <c r="AQ2325" s="4">
        <v>5.398411147017597E-4</v>
      </c>
    </row>
    <row r="2326" spans="13:43" x14ac:dyDescent="0.3">
      <c r="M2326" s="4">
        <v>-4.1851083426793848E-3</v>
      </c>
      <c r="S2326" s="4">
        <v>1.5604373684261754E-4</v>
      </c>
      <c r="Y2326" s="4">
        <v>-2.271833843875924E-3</v>
      </c>
      <c r="AE2326" s="4">
        <v>-4.3411520795220019E-3</v>
      </c>
      <c r="AK2326" s="4">
        <v>-1.9132744988034605E-3</v>
      </c>
      <c r="AQ2326" s="4">
        <v>-2.4278775807185416E-3</v>
      </c>
    </row>
    <row r="2327" spans="13:43" x14ac:dyDescent="0.3">
      <c r="M2327" s="4">
        <v>-8.2798037205220835E-3</v>
      </c>
      <c r="S2327" s="4">
        <v>3.1312246085552289E-4</v>
      </c>
      <c r="Y2327" s="4">
        <v>-8.848715740204639E-3</v>
      </c>
      <c r="AE2327" s="4">
        <v>-8.5929261813776064E-3</v>
      </c>
      <c r="AK2327" s="4">
        <v>5.6891201968255504E-4</v>
      </c>
      <c r="AQ2327" s="4">
        <v>-9.1618382010601618E-3</v>
      </c>
    </row>
    <row r="2328" spans="13:43" x14ac:dyDescent="0.3">
      <c r="M2328" s="4">
        <v>2.2674745376546797E-3</v>
      </c>
      <c r="S2328" s="4">
        <v>-2.0148987686794476E-3</v>
      </c>
      <c r="Y2328" s="4">
        <v>2.506883418880286E-3</v>
      </c>
      <c r="AE2328" s="4">
        <v>4.2823733063341272E-3</v>
      </c>
      <c r="AK2328" s="4">
        <v>-2.3940888122560636E-4</v>
      </c>
      <c r="AQ2328" s="4">
        <v>4.5217821875597336E-3</v>
      </c>
    </row>
    <row r="2329" spans="13:43" x14ac:dyDescent="0.3">
      <c r="M2329" s="4">
        <v>5.9804996822107751E-3</v>
      </c>
      <c r="S2329" s="4">
        <v>1.357618301299119E-3</v>
      </c>
      <c r="Y2329" s="4">
        <v>5.6225925728825574E-3</v>
      </c>
      <c r="AE2329" s="4">
        <v>4.6228813809116561E-3</v>
      </c>
      <c r="AK2329" s="4">
        <v>3.579071093282173E-4</v>
      </c>
      <c r="AQ2329" s="4">
        <v>4.2649742715834384E-3</v>
      </c>
    </row>
    <row r="2330" spans="13:43" x14ac:dyDescent="0.3">
      <c r="M2330" s="4">
        <v>6.2318072310156292E-3</v>
      </c>
      <c r="S2330" s="4">
        <v>-1.1751907392218326E-3</v>
      </c>
      <c r="Y2330" s="4">
        <v>5.4218220967160663E-3</v>
      </c>
      <c r="AE2330" s="4">
        <v>7.4069979702374618E-3</v>
      </c>
      <c r="AK2330" s="4">
        <v>8.0998513429956327E-4</v>
      </c>
      <c r="AQ2330" s="4">
        <v>6.597012835937899E-3</v>
      </c>
    </row>
    <row r="2331" spans="13:43" x14ac:dyDescent="0.3">
      <c r="M2331" s="4">
        <v>2.6846440426224402E-3</v>
      </c>
      <c r="S2331" s="4">
        <v>3.5865869040480965E-3</v>
      </c>
      <c r="Y2331" s="4">
        <v>3.6716863565668142E-3</v>
      </c>
      <c r="AE2331" s="4">
        <v>-9.0194286142565605E-4</v>
      </c>
      <c r="AK2331" s="4">
        <v>-9.8704231394437379E-4</v>
      </c>
      <c r="AQ2331" s="4">
        <v>8.5099452518717748E-5</v>
      </c>
    </row>
    <row r="2332" spans="13:43" x14ac:dyDescent="0.3">
      <c r="M2332" s="4">
        <v>-8.7144669675124353E-3</v>
      </c>
      <c r="S2332" s="4">
        <v>-3.6898090122268416E-3</v>
      </c>
      <c r="Y2332" s="4">
        <v>-7.8490472454439443E-3</v>
      </c>
      <c r="AE2332" s="4">
        <v>-5.0246579552855938E-3</v>
      </c>
      <c r="AK2332" s="4">
        <v>-8.6541972206849102E-4</v>
      </c>
      <c r="AQ2332" s="4">
        <v>-4.1592382332171027E-3</v>
      </c>
    </row>
    <row r="2333" spans="13:43" x14ac:dyDescent="0.3">
      <c r="M2333" s="4">
        <v>8.443757698602998E-3</v>
      </c>
      <c r="S2333" s="4">
        <v>-4.8037481324285343E-3</v>
      </c>
      <c r="Y2333" s="4">
        <v>7.2136902682835543E-3</v>
      </c>
      <c r="AE2333" s="4">
        <v>1.3247505831031531E-2</v>
      </c>
      <c r="AK2333" s="4">
        <v>1.2300674303194429E-3</v>
      </c>
      <c r="AQ2333" s="4">
        <v>1.2017438400712089E-2</v>
      </c>
    </row>
    <row r="2334" spans="13:43" x14ac:dyDescent="0.3">
      <c r="M2334" s="4">
        <v>3.7015063411975583E-3</v>
      </c>
      <c r="S2334" s="4">
        <v>-6.2392533005835391E-4</v>
      </c>
      <c r="Y2334" s="4">
        <v>4.5466462296070076E-3</v>
      </c>
      <c r="AE2334" s="4">
        <v>4.3254316712559122E-3</v>
      </c>
      <c r="AK2334" s="4">
        <v>-8.451398884094497E-4</v>
      </c>
      <c r="AQ2334" s="4">
        <v>5.1705715596653615E-3</v>
      </c>
    </row>
    <row r="2335" spans="13:43" x14ac:dyDescent="0.3">
      <c r="M2335" s="4">
        <v>6.3179078622597057E-3</v>
      </c>
      <c r="S2335" s="4">
        <v>-1.8878685230952763E-3</v>
      </c>
      <c r="Y2335" s="4">
        <v>-4.9577172007329237E-3</v>
      </c>
      <c r="AE2335" s="4">
        <v>-8.205776385354982E-3</v>
      </c>
      <c r="AK2335" s="4">
        <v>1.360190661526782E-3</v>
      </c>
      <c r="AQ2335" s="4">
        <v>-6.8455857238282E-3</v>
      </c>
    </row>
    <row r="2336" spans="13:43" x14ac:dyDescent="0.3">
      <c r="M2336" s="4">
        <v>-2.6054287365359946E-2</v>
      </c>
      <c r="S2336" s="4">
        <v>-5.8783932799033739E-3</v>
      </c>
      <c r="Y2336" s="4">
        <v>2.7942352028140605E-2</v>
      </c>
      <c r="AE2336" s="4">
        <v>2.0175894085456572E-2</v>
      </c>
      <c r="AK2336" s="4">
        <v>1.8880646627806585E-3</v>
      </c>
      <c r="AQ2336" s="4">
        <v>2.2063958748237231E-2</v>
      </c>
    </row>
    <row r="2337" spans="13:43" x14ac:dyDescent="0.3">
      <c r="M2337" s="4">
        <v>6.1818572037321759E-3</v>
      </c>
      <c r="S2337" s="4">
        <v>-5.4967525382174781E-3</v>
      </c>
      <c r="Y2337" s="4">
        <v>8.6058754607805349E-2</v>
      </c>
      <c r="AE2337" s="4">
        <v>-1.1678609741949654E-2</v>
      </c>
      <c r="AK2337" s="4">
        <v>9.2240611811537532E-2</v>
      </c>
      <c r="AQ2337" s="4">
        <v>8.0562002069587885E-2</v>
      </c>
    </row>
    <row r="2338" spans="13:43" x14ac:dyDescent="0.3">
      <c r="M2338" s="4">
        <v>8.0830742125644929E-4</v>
      </c>
      <c r="S2338" s="4">
        <v>4.8588551518405241E-3</v>
      </c>
      <c r="Y2338" s="4">
        <v>-8.4578206139737905E-2</v>
      </c>
      <c r="AE2338" s="4">
        <v>4.0505477305840748E-3</v>
      </c>
      <c r="AK2338" s="4">
        <v>-8.3769898718481464E-2</v>
      </c>
      <c r="AQ2338" s="4">
        <v>-7.9719350987897383E-2</v>
      </c>
    </row>
    <row r="2339" spans="13:43" x14ac:dyDescent="0.3">
      <c r="M2339" s="4">
        <v>-8.3184013525282909E-3</v>
      </c>
      <c r="S2339" s="4">
        <v>1.8486294415465659E-3</v>
      </c>
      <c r="Y2339" s="4">
        <v>9.3417138363745926E-3</v>
      </c>
      <c r="AE2339" s="4">
        <v>1.0167030794074857E-2</v>
      </c>
      <c r="AK2339" s="4">
        <v>1.0233124838463017E-3</v>
      </c>
      <c r="AQ2339" s="4">
        <v>1.1190343277921158E-2</v>
      </c>
    </row>
    <row r="2340" spans="13:43" x14ac:dyDescent="0.3">
      <c r="M2340" s="4">
        <v>8.3463952566548583E-4</v>
      </c>
      <c r="S2340" s="4">
        <v>-4.6486044923146354E-5</v>
      </c>
      <c r="Y2340" s="4">
        <v>-2.1563069689208552E-3</v>
      </c>
      <c r="AE2340" s="4">
        <v>-8.8112557058863219E-4</v>
      </c>
      <c r="AK2340" s="4">
        <v>-1.3216674432553692E-3</v>
      </c>
      <c r="AQ2340" s="4">
        <v>-2.2027930138440012E-3</v>
      </c>
    </row>
    <row r="2341" spans="13:43" x14ac:dyDescent="0.3">
      <c r="M2341" s="4">
        <v>-1.5717011647847E-3</v>
      </c>
      <c r="S2341" s="4">
        <v>1.8082860035993306E-4</v>
      </c>
      <c r="Y2341" s="4">
        <v>8.9095197996858595E-4</v>
      </c>
      <c r="AE2341" s="4">
        <v>1.752529765144633E-3</v>
      </c>
      <c r="AK2341" s="4">
        <v>-6.8074918481611404E-4</v>
      </c>
      <c r="AQ2341" s="4">
        <v>1.071780580328519E-3</v>
      </c>
    </row>
    <row r="2342" spans="13:43" x14ac:dyDescent="0.3">
      <c r="M2342" s="4">
        <v>2.3132171070198585E-3</v>
      </c>
      <c r="S2342" s="4">
        <v>1.0011283421340771E-3</v>
      </c>
      <c r="Y2342" s="4">
        <v>-2.8489107614864694E-3</v>
      </c>
      <c r="AE2342" s="4">
        <v>-1.3120887648857813E-3</v>
      </c>
      <c r="AK2342" s="4">
        <v>-5.3569365446661096E-4</v>
      </c>
      <c r="AQ2342" s="4">
        <v>-1.8477824193523923E-3</v>
      </c>
    </row>
    <row r="2343" spans="13:43" x14ac:dyDescent="0.3">
      <c r="M2343" s="4">
        <v>-3.7261429228301968E-4</v>
      </c>
      <c r="S2343" s="4">
        <v>3.8538699612859027E-3</v>
      </c>
      <c r="Y2343" s="4">
        <v>-2.1657012691080795E-4</v>
      </c>
      <c r="AE2343" s="4">
        <v>4.2264842535689219E-3</v>
      </c>
      <c r="AK2343" s="4">
        <v>-5.8918441919382763E-4</v>
      </c>
      <c r="AQ2343" s="4">
        <v>3.6372998343750943E-3</v>
      </c>
    </row>
    <row r="2344" spans="13:43" x14ac:dyDescent="0.3">
      <c r="M2344" s="4">
        <v>2.2917845848105401E-3</v>
      </c>
      <c r="S2344" s="4">
        <v>2.0267936526843851E-3</v>
      </c>
      <c r="Y2344" s="4">
        <v>-2.7745830273352306E-3</v>
      </c>
      <c r="AE2344" s="4">
        <v>-2.6499093212615501E-4</v>
      </c>
      <c r="AK2344" s="4">
        <v>-4.827984425246905E-4</v>
      </c>
      <c r="AQ2344" s="4">
        <v>-7.4778937465084551E-4</v>
      </c>
    </row>
    <row r="2345" spans="13:43" x14ac:dyDescent="0.3">
      <c r="M2345" s="4">
        <v>3.7441257581152894E-3</v>
      </c>
      <c r="S2345" s="4">
        <v>-1.1001057078639425E-3</v>
      </c>
      <c r="Y2345" s="4">
        <v>-3.6723619204589424E-3</v>
      </c>
      <c r="AE2345" s="4">
        <v>-4.8442314659792318E-3</v>
      </c>
      <c r="AK2345" s="4">
        <v>7.1763837656346925E-5</v>
      </c>
      <c r="AQ2345" s="4">
        <v>-4.7724676283228849E-3</v>
      </c>
    </row>
    <row r="2346" spans="13:43" x14ac:dyDescent="0.3">
      <c r="M2346" s="4">
        <v>1.7407989062014469E-2</v>
      </c>
      <c r="S2346" s="4">
        <v>-3.3462800219166006E-3</v>
      </c>
      <c r="Y2346" s="4">
        <v>-1.5157859995179117E-2</v>
      </c>
      <c r="AE2346" s="4">
        <v>-2.0754269083931069E-2</v>
      </c>
      <c r="AK2346" s="4">
        <v>2.2501290668353532E-3</v>
      </c>
      <c r="AQ2346" s="4">
        <v>-1.8504140017095716E-2</v>
      </c>
    </row>
    <row r="2347" spans="13:43" x14ac:dyDescent="0.3">
      <c r="M2347" s="4">
        <v>1.7969165359922826E-3</v>
      </c>
      <c r="S2347" s="4">
        <v>-3.528795030943754E-3</v>
      </c>
      <c r="Y2347" s="4">
        <v>-2.1380808970462776E-3</v>
      </c>
      <c r="AE2347" s="4">
        <v>-5.3257115669360366E-3</v>
      </c>
      <c r="AK2347" s="4">
        <v>-3.41164361053995E-4</v>
      </c>
      <c r="AQ2347" s="4">
        <v>-5.6668759279900321E-3</v>
      </c>
    </row>
    <row r="2348" spans="13:43" x14ac:dyDescent="0.3">
      <c r="M2348" s="4">
        <v>8.934099259652157E-4</v>
      </c>
      <c r="S2348" s="4">
        <v>4.4923891604352925E-4</v>
      </c>
      <c r="Y2348" s="4">
        <v>-1.5694258439185413E-3</v>
      </c>
      <c r="AE2348" s="4">
        <v>-4.4417100992168645E-4</v>
      </c>
      <c r="AK2348" s="4">
        <v>-6.7601591795332563E-4</v>
      </c>
      <c r="AQ2348" s="4">
        <v>-1.1201869278750121E-3</v>
      </c>
    </row>
    <row r="2349" spans="13:43" x14ac:dyDescent="0.3">
      <c r="M2349" s="4">
        <v>1.8907593117088385E-3</v>
      </c>
      <c r="S2349" s="4">
        <v>2.631852194167672E-3</v>
      </c>
      <c r="Y2349" s="4">
        <v>-1.7555109814723208E-3</v>
      </c>
      <c r="AE2349" s="4">
        <v>7.4109288245883349E-4</v>
      </c>
      <c r="AK2349" s="4">
        <v>1.3524833023651774E-4</v>
      </c>
      <c r="AQ2349" s="4">
        <v>8.7634121269535123E-4</v>
      </c>
    </row>
    <row r="2350" spans="13:43" x14ac:dyDescent="0.3">
      <c r="M2350" s="4">
        <v>1.0895572524549816E-2</v>
      </c>
      <c r="S2350" s="4">
        <v>1.2429597823770677E-3</v>
      </c>
      <c r="Y2350" s="4">
        <v>-9.477739009954916E-3</v>
      </c>
      <c r="AE2350" s="4">
        <v>-9.6526127421727483E-3</v>
      </c>
      <c r="AK2350" s="4">
        <v>1.4178335145949008E-3</v>
      </c>
      <c r="AQ2350" s="4">
        <v>-8.2347792275778483E-3</v>
      </c>
    </row>
    <row r="2351" spans="13:43" x14ac:dyDescent="0.3">
      <c r="M2351" s="4">
        <v>-2.7402696602761272E-3</v>
      </c>
      <c r="S2351" s="4">
        <v>-1.5501729142300084E-3</v>
      </c>
      <c r="Y2351" s="4">
        <v>4.4748495357880193E-3</v>
      </c>
      <c r="AE2351" s="4">
        <v>1.1900967460461188E-3</v>
      </c>
      <c r="AK2351" s="4">
        <v>1.7345798755118921E-3</v>
      </c>
      <c r="AQ2351" s="4">
        <v>2.924676621558011E-3</v>
      </c>
    </row>
    <row r="2352" spans="13:43" x14ac:dyDescent="0.3">
      <c r="M2352" s="4">
        <v>-6.000218669295101E-3</v>
      </c>
      <c r="S2352" s="4">
        <v>2.4805722456734958E-3</v>
      </c>
      <c r="Y2352" s="4">
        <v>5.8706087148873189E-3</v>
      </c>
      <c r="AE2352" s="4">
        <v>8.4807909149685976E-3</v>
      </c>
      <c r="AK2352" s="4">
        <v>-1.2960995440778212E-4</v>
      </c>
      <c r="AQ2352" s="4">
        <v>8.3511809605608146E-3</v>
      </c>
    </row>
    <row r="2353" spans="13:43" x14ac:dyDescent="0.3">
      <c r="M2353" s="4">
        <v>-7.3239903305786927E-3</v>
      </c>
      <c r="S2353" s="4">
        <v>1.4774575835409254E-4</v>
      </c>
      <c r="Y2353" s="4">
        <v>6.0781271173068283E-3</v>
      </c>
      <c r="AE2353" s="4">
        <v>7.4717360889327853E-3</v>
      </c>
      <c r="AK2353" s="4">
        <v>-1.2458632132718642E-3</v>
      </c>
      <c r="AQ2353" s="4">
        <v>6.2258728756609209E-3</v>
      </c>
    </row>
    <row r="2354" spans="13:43" x14ac:dyDescent="0.3">
      <c r="M2354" s="4">
        <v>-3.4478505388357431E-3</v>
      </c>
      <c r="S2354" s="4">
        <v>4.4764327321986756E-3</v>
      </c>
      <c r="Y2354" s="4">
        <v>-3.3072580433977658E-3</v>
      </c>
      <c r="AE2354" s="4">
        <v>1.0285821933629325E-3</v>
      </c>
      <c r="AK2354" s="4">
        <v>1.4059249543797725E-4</v>
      </c>
      <c r="AQ2354" s="4">
        <v>1.1691746888009098E-3</v>
      </c>
    </row>
    <row r="2355" spans="13:43" x14ac:dyDescent="0.3">
      <c r="M2355" s="4">
        <v>4.790492828365597E-3</v>
      </c>
      <c r="S2355" s="4">
        <v>2.1944764031993427E-3</v>
      </c>
      <c r="Y2355" s="4">
        <v>5.1031130950341345E-3</v>
      </c>
      <c r="AE2355" s="4">
        <v>6.9849692315649397E-3</v>
      </c>
      <c r="AK2355" s="4">
        <v>3.12620266668538E-4</v>
      </c>
      <c r="AQ2355" s="4">
        <v>7.2975894982334772E-3</v>
      </c>
    </row>
    <row r="2356" spans="13:43" x14ac:dyDescent="0.3">
      <c r="M2356" s="4">
        <v>-1.0934704312252215E-2</v>
      </c>
      <c r="S2356" s="4">
        <v>1.9652296094914423E-5</v>
      </c>
      <c r="Y2356" s="4">
        <v>-1.0812190413460813E-2</v>
      </c>
      <c r="AE2356" s="4">
        <v>-1.0915052016157301E-2</v>
      </c>
      <c r="AK2356" s="4">
        <v>1.2251389879140186E-4</v>
      </c>
      <c r="AQ2356" s="4">
        <v>-1.0792538117365899E-2</v>
      </c>
    </row>
    <row r="2357" spans="13:43" x14ac:dyDescent="0.3">
      <c r="M2357" s="4">
        <v>2.4890539569199328E-3</v>
      </c>
      <c r="S2357" s="4">
        <v>-2.1168462034134587E-3</v>
      </c>
      <c r="Y2357" s="4">
        <v>2.630667730929335E-3</v>
      </c>
      <c r="AE2357" s="4">
        <v>3.722077535064739E-4</v>
      </c>
      <c r="AK2357" s="4">
        <v>1.41613774009402E-4</v>
      </c>
      <c r="AQ2357" s="4">
        <v>5.1382152751587584E-4</v>
      </c>
    </row>
    <row r="2358" spans="13:43" x14ac:dyDescent="0.3">
      <c r="M2358" s="4">
        <v>1.0957746878142308E-2</v>
      </c>
      <c r="S2358" s="4">
        <v>-1.7160626405663161E-3</v>
      </c>
      <c r="Y2358" s="4">
        <v>9.4018583839684967E-3</v>
      </c>
      <c r="AE2358" s="4">
        <v>9.2416842375759919E-3</v>
      </c>
      <c r="AK2358" s="4">
        <v>-1.5558884941738109E-3</v>
      </c>
      <c r="AQ2358" s="4">
        <v>7.6857957434021806E-3</v>
      </c>
    </row>
    <row r="2359" spans="13:43" x14ac:dyDescent="0.3">
      <c r="M2359" s="4">
        <v>2.1961483396413998E-3</v>
      </c>
      <c r="S2359" s="4">
        <v>2.122197560724333E-3</v>
      </c>
      <c r="Y2359" s="4">
        <v>1.8790484091667958E-3</v>
      </c>
      <c r="AE2359" s="4">
        <v>4.3183459003657328E-3</v>
      </c>
      <c r="AK2359" s="4">
        <v>-3.1709993047460394E-4</v>
      </c>
      <c r="AQ2359" s="4">
        <v>4.0012459698911288E-3</v>
      </c>
    </row>
    <row r="2360" spans="13:43" x14ac:dyDescent="0.3">
      <c r="M2360" s="4">
        <v>1.4264050025631935E-3</v>
      </c>
      <c r="S2360" s="4">
        <v>4.7781575517489997E-4</v>
      </c>
      <c r="Y2360" s="4">
        <v>1.6876929657801327E-3</v>
      </c>
      <c r="AE2360" s="4">
        <v>1.9042207577380935E-3</v>
      </c>
      <c r="AK2360" s="4">
        <v>2.6128796321693917E-4</v>
      </c>
      <c r="AQ2360" s="4">
        <v>2.1655087209550327E-3</v>
      </c>
    </row>
    <row r="2361" spans="13:43" x14ac:dyDescent="0.3">
      <c r="M2361" s="4">
        <v>-1.7601304748337803E-3</v>
      </c>
      <c r="S2361" s="4">
        <v>4.5283303749324147E-3</v>
      </c>
      <c r="Y2361" s="4">
        <v>-2.621743221014515E-3</v>
      </c>
      <c r="AE2361" s="4">
        <v>2.7681999000986343E-3</v>
      </c>
      <c r="AK2361" s="4">
        <v>-8.616127461807347E-4</v>
      </c>
      <c r="AQ2361" s="4">
        <v>1.9065871539178996E-3</v>
      </c>
    </row>
    <row r="2362" spans="13:43" x14ac:dyDescent="0.3">
      <c r="M2362" s="4">
        <v>-3.6427349309979025E-4</v>
      </c>
      <c r="S2362" s="4">
        <v>-1.5439177782734913E-3</v>
      </c>
      <c r="Y2362" s="4">
        <v>-3.580285886787212E-4</v>
      </c>
      <c r="AE2362" s="4">
        <v>-1.9081912713732815E-3</v>
      </c>
      <c r="AK2362" s="4">
        <v>6.2449044210690459E-6</v>
      </c>
      <c r="AQ2362" s="4">
        <v>-1.9019463669522124E-3</v>
      </c>
    </row>
    <row r="2363" spans="13:43" x14ac:dyDescent="0.3">
      <c r="M2363" s="4">
        <v>7.4478185397905275E-3</v>
      </c>
      <c r="S2363" s="4">
        <v>5.1874305781898945E-5</v>
      </c>
      <c r="Y2363" s="4">
        <v>7.5752834236719833E-3</v>
      </c>
      <c r="AE2363" s="4">
        <v>7.4996928455724268E-3</v>
      </c>
      <c r="AK2363" s="4">
        <v>1.2746488388145575E-4</v>
      </c>
      <c r="AQ2363" s="4">
        <v>7.6271577294538826E-3</v>
      </c>
    </row>
    <row r="2364" spans="13:43" x14ac:dyDescent="0.3">
      <c r="M2364" s="4">
        <v>-2.4042514464876936E-4</v>
      </c>
      <c r="S2364" s="4">
        <v>3.0545558370743357E-4</v>
      </c>
      <c r="Y2364" s="4">
        <v>-1.8838750646351103E-3</v>
      </c>
      <c r="AE2364" s="4">
        <v>6.5030439058664201E-5</v>
      </c>
      <c r="AK2364" s="4">
        <v>-1.643449919986341E-3</v>
      </c>
      <c r="AQ2364" s="4">
        <v>-1.5784194809276768E-3</v>
      </c>
    </row>
    <row r="2365" spans="13:43" x14ac:dyDescent="0.3">
      <c r="M2365" s="4">
        <v>2.9091358172320769E-3</v>
      </c>
      <c r="S2365" s="4">
        <v>-7.127911203909966E-4</v>
      </c>
      <c r="Y2365" s="4">
        <v>2.4802512768339136E-3</v>
      </c>
      <c r="AE2365" s="4">
        <v>2.1963446968410803E-3</v>
      </c>
      <c r="AK2365" s="4">
        <v>-4.2888454039816343E-4</v>
      </c>
      <c r="AQ2365" s="4">
        <v>1.767460156442917E-3</v>
      </c>
    </row>
    <row r="2366" spans="13:43" x14ac:dyDescent="0.3">
      <c r="M2366" s="4">
        <v>1.9496346296001815E-3</v>
      </c>
      <c r="S2366" s="4">
        <v>1.4093492647065551E-3</v>
      </c>
      <c r="Y2366" s="4">
        <v>2.0842976811269254E-3</v>
      </c>
      <c r="AE2366" s="4">
        <v>3.3589838943067366E-3</v>
      </c>
      <c r="AK2366" s="4">
        <v>1.3466305152674395E-4</v>
      </c>
      <c r="AQ2366" s="4">
        <v>3.4936469458334805E-3</v>
      </c>
    </row>
    <row r="2367" spans="13:43" x14ac:dyDescent="0.3">
      <c r="M2367" s="4">
        <v>-2.9533961701355849E-3</v>
      </c>
      <c r="S2367" s="4">
        <v>-1.1830165379011258E-3</v>
      </c>
      <c r="Y2367" s="4">
        <v>-1.1512872397661349E-3</v>
      </c>
      <c r="AE2367" s="4">
        <v>-4.1364127080367108E-3</v>
      </c>
      <c r="AK2367" s="4">
        <v>1.8021089303694501E-3</v>
      </c>
      <c r="AQ2367" s="4">
        <v>-2.3343037776672607E-3</v>
      </c>
    </row>
    <row r="2368" spans="13:43" x14ac:dyDescent="0.3">
      <c r="M2368" s="4">
        <v>-2.1713510579568578E-3</v>
      </c>
      <c r="S2368" s="4">
        <v>1.0056216510458689E-3</v>
      </c>
      <c r="Y2368" s="4">
        <v>-2.5612979265946028E-3</v>
      </c>
      <c r="AE2368" s="4">
        <v>-1.165729406910989E-3</v>
      </c>
      <c r="AK2368" s="4">
        <v>-3.8994686863774491E-4</v>
      </c>
      <c r="AQ2368" s="4">
        <v>-1.5556762755487338E-3</v>
      </c>
    </row>
    <row r="2369" spans="13:43" x14ac:dyDescent="0.3">
      <c r="M2369" s="4">
        <v>1.2615160902345459E-2</v>
      </c>
      <c r="S2369" s="4">
        <v>-4.2433671429171656E-3</v>
      </c>
      <c r="Y2369" s="4">
        <v>1.2940043000672207E-2</v>
      </c>
      <c r="AE2369" s="4">
        <v>8.3717937594282935E-3</v>
      </c>
      <c r="AK2369" s="4">
        <v>3.2488209832674862E-4</v>
      </c>
      <c r="AQ2369" s="4">
        <v>8.6966758577550415E-3</v>
      </c>
    </row>
    <row r="2370" spans="13:43" x14ac:dyDescent="0.3">
      <c r="M2370" s="4">
        <v>3.3226057865137562E-3</v>
      </c>
      <c r="S2370" s="4">
        <v>2.9087318288651427E-3</v>
      </c>
      <c r="Y2370" s="4">
        <v>2.5170868224219578E-3</v>
      </c>
      <c r="AE2370" s="4">
        <v>6.2313376153788989E-3</v>
      </c>
      <c r="AK2370" s="4">
        <v>-8.0551896409179844E-4</v>
      </c>
      <c r="AQ2370" s="4">
        <v>5.4258186512871004E-3</v>
      </c>
    </row>
    <row r="2371" spans="13:43" x14ac:dyDescent="0.3">
      <c r="M2371" s="4">
        <v>4.7121821897105221E-3</v>
      </c>
      <c r="S2371" s="4">
        <v>3.3298945811576315E-3</v>
      </c>
      <c r="Y2371" s="4">
        <v>3.6543259334212018E-3</v>
      </c>
      <c r="AE2371" s="4">
        <v>8.0420767708681545E-3</v>
      </c>
      <c r="AK2371" s="4">
        <v>-1.0578562562893205E-3</v>
      </c>
      <c r="AQ2371" s="4">
        <v>6.9842205145788337E-3</v>
      </c>
    </row>
    <row r="2372" spans="13:43" x14ac:dyDescent="0.3">
      <c r="M2372" s="4">
        <v>6.1077318516540337E-3</v>
      </c>
      <c r="S2372" s="4">
        <v>3.4578290636728248E-3</v>
      </c>
      <c r="Y2372" s="4">
        <v>4.6938660243815919E-3</v>
      </c>
      <c r="AE2372" s="4">
        <v>9.5655609153268584E-3</v>
      </c>
      <c r="AK2372" s="4">
        <v>-1.4138658272724418E-3</v>
      </c>
      <c r="AQ2372" s="4">
        <v>8.1516950880544167E-3</v>
      </c>
    </row>
    <row r="2373" spans="13:43" x14ac:dyDescent="0.3">
      <c r="M2373" s="4">
        <v>1.103789037665351E-4</v>
      </c>
      <c r="S2373" s="4">
        <v>-2.2103136311205627E-3</v>
      </c>
      <c r="Y2373" s="4">
        <v>3.4431084601022532E-4</v>
      </c>
      <c r="AE2373" s="4">
        <v>-2.0999347273540276E-3</v>
      </c>
      <c r="AK2373" s="4">
        <v>2.3393194224369021E-4</v>
      </c>
      <c r="AQ2373" s="4">
        <v>-1.8660027851103375E-3</v>
      </c>
    </row>
    <row r="2374" spans="13:43" x14ac:dyDescent="0.3">
      <c r="M2374" s="4">
        <v>-1.1906643380172504E-4</v>
      </c>
      <c r="S2374" s="4">
        <v>-8.3742857507528403E-4</v>
      </c>
      <c r="Y2374" s="4">
        <v>2.5109710992588083E-4</v>
      </c>
      <c r="AE2374" s="4">
        <v>-9.5649500887700907E-4</v>
      </c>
      <c r="AK2374" s="4">
        <v>3.7016354372760587E-4</v>
      </c>
      <c r="AQ2374" s="4">
        <v>-5.863314651494032E-4</v>
      </c>
    </row>
    <row r="2375" spans="13:43" x14ac:dyDescent="0.3">
      <c r="M2375" s="4">
        <v>6.062630370072329E-4</v>
      </c>
      <c r="S2375" s="4">
        <v>2.1187880916815702E-3</v>
      </c>
      <c r="Y2375" s="4">
        <v>3.4109947220753965E-4</v>
      </c>
      <c r="AE2375" s="4">
        <v>2.7250511286888031E-3</v>
      </c>
      <c r="AK2375" s="4">
        <v>-2.6516356479969324E-4</v>
      </c>
      <c r="AQ2375" s="4">
        <v>2.4598875638891099E-3</v>
      </c>
    </row>
    <row r="2376" spans="13:43" x14ac:dyDescent="0.3">
      <c r="M2376" s="4">
        <v>1.3855414932016253E-3</v>
      </c>
      <c r="S2376" s="4">
        <v>8.0352566497501952E-4</v>
      </c>
      <c r="Y2376" s="4">
        <v>5.3487906294702177E-4</v>
      </c>
      <c r="AE2376" s="4">
        <v>2.1890671581766448E-3</v>
      </c>
      <c r="AK2376" s="4">
        <v>-8.5066243025460351E-4</v>
      </c>
      <c r="AQ2376" s="4">
        <v>1.3384047279220413E-3</v>
      </c>
    </row>
    <row r="2377" spans="13:43" x14ac:dyDescent="0.3">
      <c r="M2377" s="4">
        <v>-8.7292099979167682E-3</v>
      </c>
      <c r="S2377" s="4">
        <v>1.153594468886081E-3</v>
      </c>
      <c r="Y2377" s="4">
        <v>-7.8237940345147229E-3</v>
      </c>
      <c r="AE2377" s="4">
        <v>-7.5756155290306873E-3</v>
      </c>
      <c r="AK2377" s="4">
        <v>9.0541596340204533E-4</v>
      </c>
      <c r="AQ2377" s="4">
        <v>-6.6701995656286419E-3</v>
      </c>
    </row>
    <row r="2378" spans="13:43" x14ac:dyDescent="0.3">
      <c r="M2378" s="4">
        <v>-2.8698026048927169E-4</v>
      </c>
      <c r="S2378" s="4">
        <v>-2.0000510119080502E-3</v>
      </c>
      <c r="Y2378" s="4">
        <v>-9.4551212923842456E-4</v>
      </c>
      <c r="AE2378" s="4">
        <v>-2.2870312723973218E-3</v>
      </c>
      <c r="AK2378" s="4">
        <v>-6.5853186874915287E-4</v>
      </c>
      <c r="AQ2378" s="4">
        <v>-2.9455631411464747E-3</v>
      </c>
    </row>
    <row r="2379" spans="13:43" x14ac:dyDescent="0.3">
      <c r="M2379" s="4">
        <v>8.1515873769497701E-3</v>
      </c>
      <c r="S2379" s="4">
        <v>-3.9092410055908558E-3</v>
      </c>
      <c r="Y2379" s="4">
        <v>8.6607238007045742E-3</v>
      </c>
      <c r="AE2379" s="4">
        <v>4.2423463713589142E-3</v>
      </c>
      <c r="AK2379" s="4">
        <v>5.0913642375480456E-4</v>
      </c>
      <c r="AQ2379" s="4">
        <v>4.7514827951137192E-3</v>
      </c>
    </row>
    <row r="2380" spans="13:43" x14ac:dyDescent="0.3">
      <c r="M2380" s="4">
        <v>2.2814676051090624E-4</v>
      </c>
      <c r="S2380" s="4">
        <v>5.0305377900951714E-3</v>
      </c>
      <c r="Y2380" s="4">
        <v>-1.3495150005946917E-3</v>
      </c>
      <c r="AE2380" s="4">
        <v>5.2586845506060777E-3</v>
      </c>
      <c r="AK2380" s="4">
        <v>-1.577661761105598E-3</v>
      </c>
      <c r="AQ2380" s="4">
        <v>3.6810227895004797E-3</v>
      </c>
    </row>
    <row r="2381" spans="13:43" x14ac:dyDescent="0.3">
      <c r="M2381" s="4">
        <v>-8.9021434980223885E-3</v>
      </c>
      <c r="S2381" s="4">
        <v>7.2118594364452401E-4</v>
      </c>
      <c r="Y2381" s="4">
        <v>-8.7944548125305118E-3</v>
      </c>
      <c r="AE2381" s="4">
        <v>-8.1809575543778639E-3</v>
      </c>
      <c r="AK2381" s="4">
        <v>1.0768868549187668E-4</v>
      </c>
      <c r="AQ2381" s="4">
        <v>-8.0732688688859872E-3</v>
      </c>
    </row>
    <row r="2382" spans="13:43" x14ac:dyDescent="0.3">
      <c r="M2382" s="4">
        <v>4.0822863662020072E-3</v>
      </c>
      <c r="S2382" s="4">
        <v>-2.3094001595358113E-4</v>
      </c>
      <c r="Y2382" s="4">
        <v>4.0862104787122624E-3</v>
      </c>
      <c r="AE2382" s="4">
        <v>3.851346350248426E-3</v>
      </c>
      <c r="AK2382" s="4">
        <v>3.9241125102552205E-6</v>
      </c>
      <c r="AQ2382" s="4">
        <v>3.8552704627586813E-3</v>
      </c>
    </row>
    <row r="2383" spans="13:43" x14ac:dyDescent="0.3">
      <c r="M2383" s="4">
        <v>-2.806236698432097E-3</v>
      </c>
      <c r="S2383" s="4">
        <v>1.1388900302285176E-4</v>
      </c>
      <c r="Y2383" s="4">
        <v>-2.6799556426662955E-3</v>
      </c>
      <c r="AE2383" s="4">
        <v>-2.6923476954092453E-3</v>
      </c>
      <c r="AK2383" s="4">
        <v>1.2628105576580105E-4</v>
      </c>
      <c r="AQ2383" s="4">
        <v>-2.5660666396434438E-3</v>
      </c>
    </row>
    <row r="2384" spans="13:43" x14ac:dyDescent="0.3">
      <c r="M2384" s="4">
        <v>1.0563540672960465E-2</v>
      </c>
      <c r="S2384" s="4">
        <v>-4.3552001172431024E-3</v>
      </c>
      <c r="Y2384" s="4">
        <v>1.0407385786262666E-2</v>
      </c>
      <c r="AE2384" s="4">
        <v>6.2083405557173624E-3</v>
      </c>
      <c r="AK2384" s="4">
        <v>-1.5615488669779888E-4</v>
      </c>
      <c r="AQ2384" s="4">
        <v>6.0521856690195636E-3</v>
      </c>
    </row>
    <row r="2385" spans="13:43" x14ac:dyDescent="0.3">
      <c r="M2385" s="4">
        <v>4.2252362363570884E-4</v>
      </c>
      <c r="S2385" s="4">
        <v>1.8723091377659353E-3</v>
      </c>
      <c r="Y2385" s="4">
        <v>2.1236383997270156E-3</v>
      </c>
      <c r="AE2385" s="4">
        <v>2.2948327614016441E-3</v>
      </c>
      <c r="AK2385" s="4">
        <v>1.7011147760913068E-3</v>
      </c>
      <c r="AQ2385" s="4">
        <v>3.9959475374929509E-3</v>
      </c>
    </row>
    <row r="2386" spans="13:43" x14ac:dyDescent="0.3">
      <c r="M2386" s="4">
        <v>-2.7496177808297717E-4</v>
      </c>
      <c r="S2386" s="4">
        <v>8.5610619450631961E-4</v>
      </c>
      <c r="Y2386" s="4">
        <v>9.0337027507055023E-5</v>
      </c>
      <c r="AE2386" s="4">
        <v>5.8114441642334244E-4</v>
      </c>
      <c r="AK2386" s="4">
        <v>3.6529880559003219E-4</v>
      </c>
      <c r="AQ2386" s="4">
        <v>9.4644322201337464E-4</v>
      </c>
    </row>
    <row r="2387" spans="13:43" x14ac:dyDescent="0.3">
      <c r="M2387" s="4">
        <v>3.6174894256182023E-3</v>
      </c>
      <c r="S2387" s="4">
        <v>6.0666908224277661E-4</v>
      </c>
      <c r="Y2387" s="4">
        <v>2.1827564825877901E-3</v>
      </c>
      <c r="AE2387" s="4">
        <v>4.2241585078609794E-3</v>
      </c>
      <c r="AK2387" s="4">
        <v>-1.4347329430304122E-3</v>
      </c>
      <c r="AQ2387" s="4">
        <v>2.7894255648305668E-3</v>
      </c>
    </row>
    <row r="2388" spans="13:43" x14ac:dyDescent="0.3">
      <c r="M2388" s="4">
        <v>-5.8853644854901018E-3</v>
      </c>
      <c r="S2388" s="4">
        <v>2.388750628683857E-3</v>
      </c>
      <c r="Y2388" s="4">
        <v>-6.3188677958614841E-3</v>
      </c>
      <c r="AE2388" s="4">
        <v>-3.4966138568062449E-3</v>
      </c>
      <c r="AK2388" s="4">
        <v>-4.3350331037138225E-4</v>
      </c>
      <c r="AQ2388" s="4">
        <v>-3.9301171671776271E-3</v>
      </c>
    </row>
    <row r="2389" spans="13:43" x14ac:dyDescent="0.3">
      <c r="M2389" s="4">
        <v>4.3794881371422767E-3</v>
      </c>
      <c r="S2389" s="4">
        <v>8.2412742221772391E-4</v>
      </c>
      <c r="Y2389" s="4">
        <v>2.7584665787134385E-3</v>
      </c>
      <c r="AE2389" s="4">
        <v>5.203615559360001E-3</v>
      </c>
      <c r="AK2389" s="4">
        <v>-1.6210215584288379E-3</v>
      </c>
      <c r="AQ2389" s="4">
        <v>3.5825940009311628E-3</v>
      </c>
    </row>
    <row r="2390" spans="13:43" x14ac:dyDescent="0.3">
      <c r="M2390" s="4">
        <v>-2.784832590551593E-3</v>
      </c>
      <c r="S2390" s="4">
        <v>-1.46964746463307E-3</v>
      </c>
      <c r="Y2390" s="4">
        <v>-2.6242190729636392E-3</v>
      </c>
      <c r="AE2390" s="4">
        <v>-4.254480055184663E-3</v>
      </c>
      <c r="AK2390" s="4">
        <v>1.606135175879536E-4</v>
      </c>
      <c r="AQ2390" s="4">
        <v>-4.0938665375967092E-3</v>
      </c>
    </row>
    <row r="2391" spans="13:43" x14ac:dyDescent="0.3">
      <c r="M2391" s="4">
        <v>1.1151973223877303E-3</v>
      </c>
      <c r="S2391" s="4">
        <v>3.7914016073611239E-4</v>
      </c>
      <c r="Y2391" s="4">
        <v>1.0530437919217181E-3</v>
      </c>
      <c r="AE2391" s="4">
        <v>1.4943374831238427E-3</v>
      </c>
      <c r="AK2391" s="4">
        <v>-6.2153530466012275E-5</v>
      </c>
      <c r="AQ2391" s="4">
        <v>1.4321839526578305E-3</v>
      </c>
    </row>
    <row r="2392" spans="13:43" x14ac:dyDescent="0.3">
      <c r="M2392" s="4">
        <v>9.6420063315555242E-4</v>
      </c>
      <c r="S2392" s="4">
        <v>2.3728952954770932E-3</v>
      </c>
      <c r="Y2392" s="4">
        <v>9.5907121057513603E-4</v>
      </c>
      <c r="AE2392" s="4">
        <v>3.3370959286326456E-3</v>
      </c>
      <c r="AK2392" s="4">
        <v>-5.1294225804163901E-6</v>
      </c>
      <c r="AQ2392" s="4">
        <v>3.3319665060522292E-3</v>
      </c>
    </row>
    <row r="2393" spans="13:43" x14ac:dyDescent="0.3">
      <c r="M2393" s="4">
        <v>-7.882475836250704E-3</v>
      </c>
      <c r="S2393" s="4">
        <v>5.6140075413485674E-3</v>
      </c>
      <c r="Y2393" s="4">
        <v>-8.0012760951453602E-3</v>
      </c>
      <c r="AE2393" s="4">
        <v>-2.2684682949021375E-3</v>
      </c>
      <c r="AK2393" s="4">
        <v>-1.1880025889465546E-4</v>
      </c>
      <c r="AQ2393" s="4">
        <v>-2.3872685537967928E-3</v>
      </c>
    </row>
    <row r="2394" spans="13:43" x14ac:dyDescent="0.3">
      <c r="M2394" s="4">
        <v>3.8190871854236856E-3</v>
      </c>
      <c r="S2394" s="4">
        <v>1.9465022431400811E-4</v>
      </c>
      <c r="Y2394" s="4">
        <v>3.3392438977022862E-3</v>
      </c>
      <c r="AE2394" s="4">
        <v>4.0137374097376942E-3</v>
      </c>
      <c r="AK2394" s="4">
        <v>-4.7984328772139974E-4</v>
      </c>
      <c r="AQ2394" s="4">
        <v>3.5338941220162943E-3</v>
      </c>
    </row>
    <row r="2395" spans="13:43" x14ac:dyDescent="0.3">
      <c r="M2395" s="4">
        <v>1.4228479564394889E-3</v>
      </c>
      <c r="S2395" s="4">
        <v>2.3788080121756377E-3</v>
      </c>
      <c r="Y2395" s="4">
        <v>1.7150413329407423E-3</v>
      </c>
      <c r="AE2395" s="4">
        <v>3.8016559686151266E-3</v>
      </c>
      <c r="AK2395" s="4">
        <v>2.921933765012534E-4</v>
      </c>
      <c r="AQ2395" s="4">
        <v>4.09384934511638E-3</v>
      </c>
    </row>
    <row r="2396" spans="13:43" x14ac:dyDescent="0.3">
      <c r="M2396" s="4">
        <v>9.6017561035057451E-4</v>
      </c>
      <c r="S2396" s="4">
        <v>-1.4981091916147007E-3</v>
      </c>
      <c r="Y2396" s="4">
        <v>4.3686653758529632E-4</v>
      </c>
      <c r="AE2396" s="4">
        <v>-5.3793358126412623E-4</v>
      </c>
      <c r="AK2396" s="4">
        <v>-5.2330907276527819E-4</v>
      </c>
      <c r="AQ2396" s="4">
        <v>-1.0612426540294044E-3</v>
      </c>
    </row>
    <row r="2397" spans="13:43" x14ac:dyDescent="0.3">
      <c r="M2397" s="4">
        <v>2.0823117614700896E-3</v>
      </c>
      <c r="S2397" s="4">
        <v>-2.0539018023628436E-3</v>
      </c>
      <c r="Y2397" s="4">
        <v>1.4221110971019998E-3</v>
      </c>
      <c r="AE2397" s="4">
        <v>2.8409959107245954E-5</v>
      </c>
      <c r="AK2397" s="4">
        <v>-6.6020066436808973E-4</v>
      </c>
      <c r="AQ2397" s="4">
        <v>-6.3179070526084378E-4</v>
      </c>
    </row>
    <row r="2398" spans="13:43" x14ac:dyDescent="0.3">
      <c r="M2398" s="4">
        <v>8.091300592975182E-3</v>
      </c>
      <c r="S2398" s="4">
        <v>-3.2854679508522071E-3</v>
      </c>
      <c r="Y2398" s="4">
        <v>8.1900881156582103E-3</v>
      </c>
      <c r="AE2398" s="4">
        <v>4.805832642122974E-3</v>
      </c>
      <c r="AK2398" s="4">
        <v>9.8787522683029102E-5</v>
      </c>
      <c r="AQ2398" s="4">
        <v>4.9046201648060032E-3</v>
      </c>
    </row>
    <row r="2399" spans="13:43" x14ac:dyDescent="0.3">
      <c r="M2399" s="4">
        <v>-4.8842366983399294E-4</v>
      </c>
      <c r="S2399" s="4">
        <v>-1.8897286074832848E-3</v>
      </c>
      <c r="Y2399" s="4">
        <v>-1.2419591559300813E-3</v>
      </c>
      <c r="AE2399" s="4">
        <v>-2.3781522773172778E-3</v>
      </c>
      <c r="AK2399" s="4">
        <v>-7.5353548609608835E-4</v>
      </c>
      <c r="AQ2399" s="4">
        <v>-3.1316877634133661E-3</v>
      </c>
    </row>
    <row r="2400" spans="13:43" x14ac:dyDescent="0.3">
      <c r="M2400" s="4">
        <v>3.1937549364130478E-3</v>
      </c>
      <c r="S2400" s="4">
        <v>3.4967444526348463E-4</v>
      </c>
      <c r="Y2400" s="4">
        <v>2.9060678053696E-3</v>
      </c>
      <c r="AE2400" s="4">
        <v>3.5434293816765322E-3</v>
      </c>
      <c r="AK2400" s="4">
        <v>-2.8768713104344802E-4</v>
      </c>
      <c r="AQ2400" s="4">
        <v>3.2557422506330844E-3</v>
      </c>
    </row>
    <row r="2401" spans="13:43" x14ac:dyDescent="0.3">
      <c r="M2401" s="4">
        <v>-2.3637923586681455E-3</v>
      </c>
      <c r="S2401" s="4">
        <v>-3.3968794222399758E-3</v>
      </c>
      <c r="Y2401" s="4">
        <v>-1.6392873524350097E-3</v>
      </c>
      <c r="AE2401" s="4">
        <v>-5.7606717809081213E-3</v>
      </c>
      <c r="AK2401" s="4">
        <v>7.2450500623313582E-4</v>
      </c>
      <c r="AQ2401" s="4">
        <v>-5.0361667746749855E-3</v>
      </c>
    </row>
    <row r="2402" spans="13:43" x14ac:dyDescent="0.3">
      <c r="M2402" s="4">
        <v>4.7205145859703923E-3</v>
      </c>
      <c r="S2402" s="4">
        <v>2.5850414730700082E-3</v>
      </c>
      <c r="Y2402" s="4">
        <v>3.4839087734452488E-3</v>
      </c>
      <c r="AE2402" s="4">
        <v>7.3055560590404005E-3</v>
      </c>
      <c r="AK2402" s="4">
        <v>-1.2366058125251435E-3</v>
      </c>
      <c r="AQ2402" s="4">
        <v>6.068950246515257E-3</v>
      </c>
    </row>
    <row r="2403" spans="13:43" x14ac:dyDescent="0.3">
      <c r="M2403" s="4">
        <v>-7.2748694249965377E-3</v>
      </c>
      <c r="S2403" s="4">
        <v>6.0986185221845422E-3</v>
      </c>
      <c r="Y2403" s="4">
        <v>-7.5115979878419663E-3</v>
      </c>
      <c r="AE2403" s="4">
        <v>-1.1762509028119959E-3</v>
      </c>
      <c r="AK2403" s="4">
        <v>-2.3672856284542854E-4</v>
      </c>
      <c r="AQ2403" s="4">
        <v>-1.4129794656574245E-3</v>
      </c>
    </row>
    <row r="2404" spans="13:43" x14ac:dyDescent="0.3">
      <c r="M2404" s="4">
        <v>2.0610984152250452E-3</v>
      </c>
      <c r="S2404" s="4">
        <v>-2.2789734150658334E-3</v>
      </c>
      <c r="Y2404" s="4">
        <v>2.0230594636018008E-3</v>
      </c>
      <c r="AE2404" s="4">
        <v>-2.1787499984078813E-4</v>
      </c>
      <c r="AK2404" s="4">
        <v>-3.8038951623244402E-5</v>
      </c>
      <c r="AQ2404" s="4">
        <v>-2.5591395146403254E-4</v>
      </c>
    </row>
    <row r="2405" spans="13:43" x14ac:dyDescent="0.3">
      <c r="M2405" s="4">
        <v>-3.7160478556154623E-3</v>
      </c>
      <c r="S2405" s="4">
        <v>-2.1744834917315249E-4</v>
      </c>
      <c r="Y2405" s="4">
        <v>-2.4946348785005613E-3</v>
      </c>
      <c r="AE2405" s="4">
        <v>-3.9334962047886148E-3</v>
      </c>
      <c r="AK2405" s="4">
        <v>1.221412977114901E-3</v>
      </c>
      <c r="AQ2405" s="4">
        <v>-2.7120832276737138E-3</v>
      </c>
    </row>
    <row r="2406" spans="13:43" x14ac:dyDescent="0.3">
      <c r="M2406" s="4">
        <v>2.6919379421533507E-3</v>
      </c>
      <c r="S2406" s="4">
        <v>1.7837915399168004E-3</v>
      </c>
      <c r="Y2406" s="4">
        <v>2.2808771633167409E-3</v>
      </c>
      <c r="AE2406" s="4">
        <v>4.4757294820701506E-3</v>
      </c>
      <c r="AK2406" s="4">
        <v>-4.1106077883660977E-4</v>
      </c>
      <c r="AQ2406" s="4">
        <v>4.0646687032335413E-3</v>
      </c>
    </row>
    <row r="2407" spans="13:43" x14ac:dyDescent="0.3">
      <c r="M2407" s="4">
        <v>-6.4532688741366219E-4</v>
      </c>
      <c r="S2407" s="4">
        <v>3.7121241435446851E-3</v>
      </c>
      <c r="Y2407" s="4">
        <v>-7.5099788189643911E-4</v>
      </c>
      <c r="AE2407" s="4">
        <v>3.0667972561310231E-3</v>
      </c>
      <c r="AK2407" s="4">
        <v>-1.0567099448277693E-4</v>
      </c>
      <c r="AQ2407" s="4">
        <v>2.9611262616482462E-3</v>
      </c>
    </row>
    <row r="2408" spans="13:43" x14ac:dyDescent="0.3">
      <c r="M2408" s="4">
        <v>-1.300097546686307E-3</v>
      </c>
      <c r="S2408" s="4">
        <v>6.0982927059710472E-4</v>
      </c>
      <c r="Y2408" s="4">
        <v>-1.0242295124425391E-3</v>
      </c>
      <c r="AE2408" s="4">
        <v>-6.9026827608920213E-4</v>
      </c>
      <c r="AK2408" s="4">
        <v>2.7586803424376784E-4</v>
      </c>
      <c r="AQ2408" s="4">
        <v>-4.1440024184543429E-4</v>
      </c>
    </row>
    <row r="2409" spans="13:43" x14ac:dyDescent="0.3">
      <c r="M2409" s="4">
        <v>1.5398146650540307E-2</v>
      </c>
      <c r="S2409" s="4">
        <v>-3.0213167515443246E-3</v>
      </c>
      <c r="Y2409" s="4">
        <v>1.5367127077213126E-2</v>
      </c>
      <c r="AE2409" s="4">
        <v>1.2376829898995982E-2</v>
      </c>
      <c r="AK2409" s="4">
        <v>-3.1019573327181055E-5</v>
      </c>
      <c r="AQ2409" s="4">
        <v>1.2345810325668801E-2</v>
      </c>
    </row>
    <row r="2410" spans="13:43" x14ac:dyDescent="0.3">
      <c r="M2410" s="4">
        <v>1.6377836427106855E-3</v>
      </c>
      <c r="S2410" s="4">
        <v>2.2994871386397709E-3</v>
      </c>
      <c r="Y2410" s="4">
        <v>2.9300147072475755E-4</v>
      </c>
      <c r="AE2410" s="4">
        <v>3.9372707813504562E-3</v>
      </c>
      <c r="AK2410" s="4">
        <v>-1.344782171985928E-3</v>
      </c>
      <c r="AQ2410" s="4">
        <v>2.5924886093645285E-3</v>
      </c>
    </row>
    <row r="2411" spans="13:43" x14ac:dyDescent="0.3">
      <c r="M2411" s="4">
        <v>7.9264080217979899E-4</v>
      </c>
      <c r="S2411" s="4">
        <v>-1.3066472862511367E-3</v>
      </c>
      <c r="Y2411" s="4">
        <v>-7.901060980276195E-4</v>
      </c>
      <c r="AE2411" s="4">
        <v>-5.1400648407133771E-4</v>
      </c>
      <c r="AK2411" s="4">
        <v>-1.5827469002074185E-3</v>
      </c>
      <c r="AQ2411" s="4">
        <v>-2.0967533842787562E-3</v>
      </c>
    </row>
    <row r="2412" spans="13:43" x14ac:dyDescent="0.3">
      <c r="M2412" s="4">
        <v>8.2599782994192614E-4</v>
      </c>
      <c r="S2412" s="4">
        <v>-7.5717875649878533E-4</v>
      </c>
      <c r="Y2412" s="4">
        <v>2.0227767654956439E-3</v>
      </c>
      <c r="AE2412" s="4">
        <v>6.8819073443140803E-5</v>
      </c>
      <c r="AK2412" s="4">
        <v>1.1967789355537177E-3</v>
      </c>
      <c r="AQ2412" s="4">
        <v>1.2655980089968585E-3</v>
      </c>
    </row>
    <row r="2413" spans="13:43" x14ac:dyDescent="0.3">
      <c r="M2413" s="4">
        <v>-2.843034346641897E-3</v>
      </c>
      <c r="S2413" s="4">
        <v>2.552167590536389E-4</v>
      </c>
      <c r="Y2413" s="4">
        <v>-2.6194334125965698E-3</v>
      </c>
      <c r="AE2413" s="4">
        <v>-2.5878175875882581E-3</v>
      </c>
      <c r="AK2413" s="4">
        <v>2.2360093404532702E-4</v>
      </c>
      <c r="AQ2413" s="4">
        <v>-2.3642166535429309E-3</v>
      </c>
    </row>
    <row r="2414" spans="13:43" x14ac:dyDescent="0.3">
      <c r="M2414" s="4">
        <v>1.7084848075533303E-3</v>
      </c>
      <c r="S2414" s="4">
        <v>-1.7007189320396346E-3</v>
      </c>
      <c r="Y2414" s="4">
        <v>1.1532298157915922E-3</v>
      </c>
      <c r="AE2414" s="4">
        <v>7.7658755136956852E-6</v>
      </c>
      <c r="AK2414" s="4">
        <v>-5.5525499176173809E-4</v>
      </c>
      <c r="AQ2414" s="4">
        <v>-5.474891162480424E-4</v>
      </c>
    </row>
    <row r="2415" spans="13:43" x14ac:dyDescent="0.3">
      <c r="M2415" s="4">
        <v>-1.4821519340045492E-3</v>
      </c>
      <c r="S2415" s="4">
        <v>-1.6075519801650815E-3</v>
      </c>
      <c r="Y2415" s="4">
        <v>-1.1560546457735381E-3</v>
      </c>
      <c r="AE2415" s="4">
        <v>-3.0897039141696307E-3</v>
      </c>
      <c r="AK2415" s="4">
        <v>3.2609728823101113E-4</v>
      </c>
      <c r="AQ2415" s="4">
        <v>-2.7636066259386196E-3</v>
      </c>
    </row>
    <row r="2416" spans="13:43" x14ac:dyDescent="0.3">
      <c r="M2416" s="4">
        <v>-8.5214228999311858E-3</v>
      </c>
      <c r="S2416" s="4">
        <v>-1.3694268266323945E-5</v>
      </c>
      <c r="Y2416" s="4">
        <v>-6.8578126806588032E-3</v>
      </c>
      <c r="AE2416" s="4">
        <v>-8.5351171681975098E-3</v>
      </c>
      <c r="AK2416" s="4">
        <v>1.6636102192723837E-3</v>
      </c>
      <c r="AQ2416" s="4">
        <v>-6.8715069489251272E-3</v>
      </c>
    </row>
    <row r="2417" spans="13:43" x14ac:dyDescent="0.3">
      <c r="M2417" s="4">
        <v>-3.4082333086458676E-3</v>
      </c>
      <c r="S2417" s="4">
        <v>1.5647902886432585E-3</v>
      </c>
      <c r="Y2417" s="4">
        <v>-2.6036292187917517E-3</v>
      </c>
      <c r="AE2417" s="4">
        <v>-1.8434430200026091E-3</v>
      </c>
      <c r="AK2417" s="4">
        <v>8.046040898541159E-4</v>
      </c>
      <c r="AQ2417" s="4">
        <v>-1.0388389301484932E-3</v>
      </c>
    </row>
    <row r="2418" spans="13:43" x14ac:dyDescent="0.3">
      <c r="M2418" s="4">
        <v>4.2403668644137599E-4</v>
      </c>
      <c r="S2418" s="4">
        <v>-9.3116899152063362E-4</v>
      </c>
      <c r="Y2418" s="4">
        <v>2.8083898850894408E-4</v>
      </c>
      <c r="AE2418" s="4">
        <v>-5.0713230507925763E-4</v>
      </c>
      <c r="AK2418" s="4">
        <v>1.4319769793243192E-4</v>
      </c>
      <c r="AQ2418" s="4">
        <v>-6.503300030116896E-4</v>
      </c>
    </row>
    <row r="2419" spans="13:43" x14ac:dyDescent="0.3">
      <c r="M2419" s="4">
        <v>-3.7559714493066131E-3</v>
      </c>
      <c r="S2419" s="4">
        <v>4.5942844503885881E-3</v>
      </c>
      <c r="Y2419" s="4">
        <v>-3.9570884055972755E-3</v>
      </c>
      <c r="AE2419" s="4">
        <v>8.3831300108197504E-4</v>
      </c>
      <c r="AK2419" s="4">
        <v>2.0111695629066242E-4</v>
      </c>
      <c r="AQ2419" s="4">
        <v>6.3719604479131262E-4</v>
      </c>
    </row>
    <row r="2420" spans="13:43" x14ac:dyDescent="0.3">
      <c r="M2420" s="4">
        <v>-1.6695026910183951E-3</v>
      </c>
      <c r="S2420" s="4">
        <v>3.6059289323046757E-3</v>
      </c>
      <c r="Y2420" s="4">
        <v>-1.1940356841864137E-3</v>
      </c>
      <c r="AE2420" s="4">
        <v>1.9364262412862807E-3</v>
      </c>
      <c r="AK2420" s="4">
        <v>-4.7546700683198141E-4</v>
      </c>
      <c r="AQ2420" s="4">
        <v>2.4118932481182621E-3</v>
      </c>
    </row>
    <row r="2421" spans="13:43" x14ac:dyDescent="0.3">
      <c r="M2421" s="4">
        <v>-8.5069671711048133E-3</v>
      </c>
      <c r="S2421" s="4">
        <v>-1.8485113229547087E-3</v>
      </c>
      <c r="Y2421" s="4">
        <v>-9.4401874273749731E-3</v>
      </c>
      <c r="AE2421" s="4">
        <v>-1.0355478494059522E-2</v>
      </c>
      <c r="AK2421" s="4">
        <v>9.3322025627015984E-4</v>
      </c>
      <c r="AQ2421" s="4">
        <v>-1.1288698750329682E-2</v>
      </c>
    </row>
    <row r="2422" spans="13:43" x14ac:dyDescent="0.3">
      <c r="M2422" s="4">
        <v>1.1138967079981077E-3</v>
      </c>
      <c r="S2422" s="4">
        <v>8.5761225441464625E-4</v>
      </c>
      <c r="Y2422" s="4">
        <v>2.6661056791045966E-3</v>
      </c>
      <c r="AE2422" s="4">
        <v>1.9715089624127539E-3</v>
      </c>
      <c r="AK2422" s="4">
        <v>-1.5522089711064889E-3</v>
      </c>
      <c r="AQ2422" s="4">
        <v>3.5237179335192428E-3</v>
      </c>
    </row>
    <row r="2423" spans="13:43" x14ac:dyDescent="0.3">
      <c r="M2423" s="4">
        <v>5.2034298565088351E-3</v>
      </c>
      <c r="S2423" s="4">
        <v>-4.2304827763956091E-3</v>
      </c>
      <c r="Y2423" s="4">
        <v>6.0104791771937892E-3</v>
      </c>
      <c r="AE2423" s="4">
        <v>9.7294708011322621E-4</v>
      </c>
      <c r="AK2423" s="4">
        <v>-8.0704932068495386E-4</v>
      </c>
      <c r="AQ2423" s="4">
        <v>1.7799964007981801E-3</v>
      </c>
    </row>
    <row r="2424" spans="13:43" x14ac:dyDescent="0.3">
      <c r="M2424" s="4">
        <v>8.5401635827545945E-3</v>
      </c>
      <c r="S2424" s="4">
        <v>1.0704988083457302E-3</v>
      </c>
      <c r="Y2424" s="4">
        <v>7.4292505240019548E-3</v>
      </c>
      <c r="AE2424" s="4">
        <v>9.6106623911003247E-3</v>
      </c>
      <c r="AK2424" s="4">
        <v>1.1109130587526406E-3</v>
      </c>
      <c r="AQ2424" s="4">
        <v>8.499749332347685E-3</v>
      </c>
    </row>
    <row r="2425" spans="13:43" x14ac:dyDescent="0.3">
      <c r="M2425" s="4">
        <v>-5.0734049797156282E-3</v>
      </c>
      <c r="S2425" s="4">
        <v>-5.1744163627954944E-4</v>
      </c>
      <c r="Y2425" s="4">
        <v>-3.6226437597163376E-3</v>
      </c>
      <c r="AE2425" s="4">
        <v>-5.5908466159951768E-3</v>
      </c>
      <c r="AK2425" s="4">
        <v>-1.4507612199992901E-3</v>
      </c>
      <c r="AQ2425" s="4">
        <v>-4.1400853959958871E-3</v>
      </c>
    </row>
    <row r="2426" spans="13:43" x14ac:dyDescent="0.3">
      <c r="M2426" s="4">
        <v>3.7119087743849293E-3</v>
      </c>
      <c r="S2426" s="4">
        <v>2.3273729156353846E-3</v>
      </c>
      <c r="Y2426" s="4">
        <v>2.9987019945410193E-3</v>
      </c>
      <c r="AE2426" s="4">
        <v>6.039281690020314E-3</v>
      </c>
      <c r="AK2426" s="4">
        <v>7.1320677984391002E-4</v>
      </c>
      <c r="AQ2426" s="4">
        <v>5.3260749101764039E-3</v>
      </c>
    </row>
    <row r="2427" spans="13:43" x14ac:dyDescent="0.3">
      <c r="M2427" s="4">
        <v>3.0568603890473701E-3</v>
      </c>
      <c r="S2427" s="4">
        <v>1.4722761935466939E-3</v>
      </c>
      <c r="Y2427" s="4">
        <v>2.1128531757527293E-3</v>
      </c>
      <c r="AE2427" s="4">
        <v>4.5291365825940637E-3</v>
      </c>
      <c r="AK2427" s="4">
        <v>9.4400721329464059E-4</v>
      </c>
      <c r="AQ2427" s="4">
        <v>3.5851293692994229E-3</v>
      </c>
    </row>
    <row r="2428" spans="13:43" x14ac:dyDescent="0.3">
      <c r="M2428" s="4">
        <v>4.2255015316531187E-3</v>
      </c>
      <c r="S2428" s="4">
        <v>-2.8133036554836943E-3</v>
      </c>
      <c r="Y2428" s="4">
        <v>4.6872426746886907E-3</v>
      </c>
      <c r="AE2428" s="4">
        <v>1.4121978761694244E-3</v>
      </c>
      <c r="AK2428" s="4">
        <v>-4.6174114303557199E-4</v>
      </c>
      <c r="AQ2428" s="4">
        <v>1.8739390192049963E-3</v>
      </c>
    </row>
    <row r="2429" spans="13:43" x14ac:dyDescent="0.3">
      <c r="M2429" s="4">
        <v>-3.7930797303488157E-3</v>
      </c>
      <c r="S2429" s="4">
        <v>2.7724647113247791E-3</v>
      </c>
      <c r="Y2429" s="4">
        <v>-6.5908095528412749E-3</v>
      </c>
      <c r="AE2429" s="4">
        <v>-1.0206150190240366E-3</v>
      </c>
      <c r="AK2429" s="4">
        <v>2.7977298224924592E-3</v>
      </c>
      <c r="AQ2429" s="4">
        <v>-3.8183448415164958E-3</v>
      </c>
    </row>
    <row r="2430" spans="13:43" x14ac:dyDescent="0.3">
      <c r="M2430" s="4">
        <v>1.0592635597958654E-2</v>
      </c>
      <c r="S2430" s="4">
        <v>9.0047133049924247E-4</v>
      </c>
      <c r="Y2430" s="4">
        <v>1.2109895455443213E-2</v>
      </c>
      <c r="AE2430" s="4">
        <v>1.1493106928457897E-2</v>
      </c>
      <c r="AK2430" s="4">
        <v>-1.517259857484559E-3</v>
      </c>
      <c r="AQ2430" s="4">
        <v>1.3010366785942456E-2</v>
      </c>
    </row>
    <row r="2431" spans="13:43" x14ac:dyDescent="0.3">
      <c r="M2431" s="4">
        <v>3.62810997632876E-3</v>
      </c>
      <c r="S2431" s="4">
        <v>-3.2172479919418398E-3</v>
      </c>
      <c r="Y2431" s="4">
        <v>1.5976250245988239E-3</v>
      </c>
      <c r="AE2431" s="4">
        <v>4.1086198438692071E-4</v>
      </c>
      <c r="AK2431" s="4">
        <v>2.0304849517299361E-3</v>
      </c>
      <c r="AQ2431" s="4">
        <v>-1.6196229673430156E-3</v>
      </c>
    </row>
    <row r="2432" spans="13:43" x14ac:dyDescent="0.3">
      <c r="M2432" s="4">
        <v>1.7372711188766866E-3</v>
      </c>
      <c r="S2432" s="4">
        <v>-2.8460998185162976E-3</v>
      </c>
      <c r="Y2432" s="4">
        <v>7.3494787332943103E-4</v>
      </c>
      <c r="AE2432" s="4">
        <v>-1.1088286996396111E-3</v>
      </c>
      <c r="AK2432" s="4">
        <v>1.0023232455472555E-3</v>
      </c>
      <c r="AQ2432" s="4">
        <v>-2.1111519451868666E-3</v>
      </c>
    </row>
    <row r="2433" spans="13:43" x14ac:dyDescent="0.3">
      <c r="M2433" s="4">
        <v>3.6701344034660837E-3</v>
      </c>
      <c r="S2433" s="4">
        <v>-2.528650662413881E-3</v>
      </c>
      <c r="Y2433" s="4">
        <v>3.9040320909714092E-3</v>
      </c>
      <c r="AE2433" s="4">
        <v>1.1414837410522029E-3</v>
      </c>
      <c r="AK2433" s="4">
        <v>-2.3389768750532551E-4</v>
      </c>
      <c r="AQ2433" s="4">
        <v>1.3753814285575284E-3</v>
      </c>
    </row>
    <row r="2434" spans="13:43" x14ac:dyDescent="0.3">
      <c r="M2434" s="4">
        <v>5.7596324951590273E-3</v>
      </c>
      <c r="S2434" s="4">
        <v>1.4194378525374243E-3</v>
      </c>
      <c r="Y2434" s="4">
        <v>4.4923085012123403E-3</v>
      </c>
      <c r="AE2434" s="4">
        <v>7.1790703476964524E-3</v>
      </c>
      <c r="AK2434" s="4">
        <v>1.2673239939466874E-3</v>
      </c>
      <c r="AQ2434" s="4">
        <v>5.9117463537497646E-3</v>
      </c>
    </row>
    <row r="2435" spans="13:43" x14ac:dyDescent="0.3">
      <c r="M2435" s="4">
        <v>3.8418248614956038E-3</v>
      </c>
      <c r="S2435" s="4">
        <v>-9.314635571053019E-3</v>
      </c>
      <c r="Y2435" s="4">
        <v>3.1617198062270689E-3</v>
      </c>
      <c r="AE2435" s="4">
        <v>-5.4728107095574144E-3</v>
      </c>
      <c r="AK2435" s="4">
        <v>6.8010505526853483E-4</v>
      </c>
      <c r="AQ2435" s="4">
        <v>-6.1529157648259492E-3</v>
      </c>
    </row>
    <row r="2436" spans="13:43" x14ac:dyDescent="0.3">
      <c r="M2436" s="4">
        <v>-1.1361788433434756E-3</v>
      </c>
      <c r="S2436" s="4">
        <v>3.8782759067384105E-3</v>
      </c>
      <c r="Y2436" s="4">
        <v>-2.1786857294874597E-3</v>
      </c>
      <c r="AE2436" s="4">
        <v>2.7420970633949349E-3</v>
      </c>
      <c r="AK2436" s="4">
        <v>1.042506886143984E-3</v>
      </c>
      <c r="AQ2436" s="4">
        <v>1.6995901772509509E-3</v>
      </c>
    </row>
    <row r="2437" spans="13:43" x14ac:dyDescent="0.3">
      <c r="M2437" s="4">
        <v>1.5114343217050841E-2</v>
      </c>
      <c r="S2437" s="4">
        <v>3.4545218494936095E-4</v>
      </c>
      <c r="Y2437" s="4">
        <v>1.5811445871824013E-2</v>
      </c>
      <c r="AE2437" s="4">
        <v>1.5459795402000202E-2</v>
      </c>
      <c r="AK2437" s="4">
        <v>-6.971026547731721E-4</v>
      </c>
      <c r="AQ2437" s="4">
        <v>1.6156898056773374E-2</v>
      </c>
    </row>
    <row r="2438" spans="13:43" x14ac:dyDescent="0.3">
      <c r="M2438" s="4">
        <v>-8.179403447125963E-3</v>
      </c>
      <c r="S2438" s="4">
        <v>3.52049135031237E-3</v>
      </c>
      <c r="Y2438" s="4">
        <v>-8.0181031765099477E-3</v>
      </c>
      <c r="AE2438" s="4">
        <v>-4.6589120968135922E-3</v>
      </c>
      <c r="AK2438" s="4">
        <v>-1.6130027061601535E-4</v>
      </c>
      <c r="AQ2438" s="4">
        <v>-4.4976118261975768E-3</v>
      </c>
    </row>
    <row r="2439" spans="13:43" x14ac:dyDescent="0.3">
      <c r="M2439" s="4">
        <v>-7.4849592027435592E-4</v>
      </c>
      <c r="S2439" s="4">
        <v>-9.5964422974301883E-5</v>
      </c>
      <c r="Y2439" s="4">
        <v>6.0373123602938585E-4</v>
      </c>
      <c r="AE2439" s="4">
        <v>-8.444603432486578E-4</v>
      </c>
      <c r="AK2439" s="4">
        <v>-1.3522271563037418E-3</v>
      </c>
      <c r="AQ2439" s="4">
        <v>5.0776681305508397E-4</v>
      </c>
    </row>
    <row r="2440" spans="13:43" x14ac:dyDescent="0.3">
      <c r="M2440" s="4">
        <v>-1.5406888889975098E-3</v>
      </c>
      <c r="S2440" s="4">
        <v>1.3078700057197043E-3</v>
      </c>
      <c r="Y2440" s="4">
        <v>-1.6711647498021238E-3</v>
      </c>
      <c r="AE2440" s="4">
        <v>-2.3281888327780558E-4</v>
      </c>
      <c r="AK2440" s="4">
        <v>-1.3047586080461391E-4</v>
      </c>
      <c r="AQ2440" s="4">
        <v>-3.6329474408241949E-4</v>
      </c>
    </row>
    <row r="2441" spans="13:43" x14ac:dyDescent="0.3">
      <c r="M2441" s="4">
        <v>5.6893137283917268E-4</v>
      </c>
      <c r="S2441" s="4">
        <v>3.2689879328553859E-3</v>
      </c>
      <c r="Y2441" s="4">
        <v>-3.3060067595985614E-4</v>
      </c>
      <c r="AE2441" s="4">
        <v>3.8379193056945586E-3</v>
      </c>
      <c r="AK2441" s="4">
        <v>-8.9953204879902882E-4</v>
      </c>
      <c r="AQ2441" s="4">
        <v>2.9383872568955298E-3</v>
      </c>
    </row>
    <row r="2442" spans="13:43" x14ac:dyDescent="0.3">
      <c r="M2442" s="4">
        <v>1.0339757056342512E-2</v>
      </c>
      <c r="S2442" s="4">
        <v>-5.3536045169121776E-5</v>
      </c>
      <c r="Y2442" s="4">
        <v>1.0608724536805036E-2</v>
      </c>
      <c r="AE2442" s="4">
        <v>1.028622101117339E-2</v>
      </c>
      <c r="AK2442" s="4">
        <v>2.689674804625241E-4</v>
      </c>
      <c r="AQ2442" s="4">
        <v>1.0555188491635914E-2</v>
      </c>
    </row>
    <row r="2443" spans="13:43" x14ac:dyDescent="0.3">
      <c r="M2443" s="4">
        <v>-9.0190338749539037E-3</v>
      </c>
      <c r="S2443" s="4">
        <v>-5.2977024900124122E-5</v>
      </c>
      <c r="Y2443" s="4">
        <v>-9.1801197973805267E-3</v>
      </c>
      <c r="AE2443" s="4">
        <v>-9.0720108998540282E-3</v>
      </c>
      <c r="AK2443" s="4">
        <v>-1.6108592242662298E-4</v>
      </c>
      <c r="AQ2443" s="4">
        <v>-9.2330968222806512E-3</v>
      </c>
    </row>
    <row r="2444" spans="13:43" x14ac:dyDescent="0.3">
      <c r="M2444" s="4">
        <v>2.6738503864946698E-3</v>
      </c>
      <c r="S2444" s="4">
        <v>1.2912852554418878E-3</v>
      </c>
      <c r="Y2444" s="4">
        <v>1.4509413121820153E-3</v>
      </c>
      <c r="AE2444" s="4">
        <v>3.9651356419365576E-3</v>
      </c>
      <c r="AK2444" s="4">
        <v>-1.2229090743126544E-3</v>
      </c>
      <c r="AQ2444" s="4">
        <v>2.7422265676239031E-3</v>
      </c>
    </row>
    <row r="2445" spans="13:43" x14ac:dyDescent="0.3">
      <c r="M2445" s="4">
        <v>-3.426583478863876E-3</v>
      </c>
      <c r="S2445" s="4">
        <v>-1.3034050659114713E-3</v>
      </c>
      <c r="Y2445" s="4">
        <v>-4.8429073455866943E-3</v>
      </c>
      <c r="AE2445" s="4">
        <v>-4.7299885447753473E-3</v>
      </c>
      <c r="AK2445" s="4">
        <v>-1.4163238667228182E-3</v>
      </c>
      <c r="AQ2445" s="4">
        <v>-6.1463124114981655E-3</v>
      </c>
    </row>
    <row r="2446" spans="13:43" x14ac:dyDescent="0.3">
      <c r="M2446" s="4">
        <v>5.5194693760439919E-3</v>
      </c>
      <c r="S2446" s="4">
        <v>8.8617807844997443E-4</v>
      </c>
      <c r="Y2446" s="4">
        <v>5.1100647141104679E-3</v>
      </c>
      <c r="AE2446" s="4">
        <v>6.4056474544939663E-3</v>
      </c>
      <c r="AK2446" s="4">
        <v>-4.0940466193352398E-4</v>
      </c>
      <c r="AQ2446" s="4">
        <v>5.9962427925604423E-3</v>
      </c>
    </row>
    <row r="2447" spans="13:43" x14ac:dyDescent="0.3">
      <c r="M2447" s="4">
        <v>-6.1374109051622553E-3</v>
      </c>
      <c r="S2447" s="4">
        <v>2.9594677219103513E-3</v>
      </c>
      <c r="Y2447" s="4">
        <v>-6.4911105169152186E-3</v>
      </c>
      <c r="AE2447" s="4">
        <v>-3.177943183251904E-3</v>
      </c>
      <c r="AK2447" s="4">
        <v>-3.5369961175296324E-4</v>
      </c>
      <c r="AQ2447" s="4">
        <v>-3.5316427950048673E-3</v>
      </c>
    </row>
    <row r="2448" spans="13:43" x14ac:dyDescent="0.3">
      <c r="M2448" s="4">
        <v>-4.7959122700892108E-3</v>
      </c>
      <c r="S2448" s="4">
        <v>-2.5263859735169224E-3</v>
      </c>
      <c r="Y2448" s="4">
        <v>-5.8684951067518379E-3</v>
      </c>
      <c r="AE2448" s="4">
        <v>-7.3222982436061332E-3</v>
      </c>
      <c r="AK2448" s="4">
        <v>-1.0725828366626271E-3</v>
      </c>
      <c r="AQ2448" s="4">
        <v>-8.3948810802687603E-3</v>
      </c>
    </row>
    <row r="2449" spans="13:43" x14ac:dyDescent="0.3">
      <c r="M2449" s="4">
        <v>3.7865350994573401E-3</v>
      </c>
      <c r="S2449" s="4">
        <v>-8.472862703743961E-4</v>
      </c>
      <c r="Y2449" s="4">
        <v>4.0921730418765441E-3</v>
      </c>
      <c r="AE2449" s="4">
        <v>2.939248829082944E-3</v>
      </c>
      <c r="AK2449" s="4">
        <v>3.0563794241920397E-4</v>
      </c>
      <c r="AQ2449" s="4">
        <v>3.244886771502148E-3</v>
      </c>
    </row>
    <row r="2450" spans="13:43" x14ac:dyDescent="0.3">
      <c r="M2450" s="4">
        <v>5.8207812940052088E-3</v>
      </c>
      <c r="S2450" s="4">
        <v>1.2038146688673227E-3</v>
      </c>
      <c r="Y2450" s="4">
        <v>5.5783251326470551E-3</v>
      </c>
      <c r="AE2450" s="4">
        <v>7.0245959628725315E-3</v>
      </c>
      <c r="AK2450" s="4">
        <v>-2.4245616135815367E-4</v>
      </c>
      <c r="AQ2450" s="4">
        <v>6.7821398015143778E-3</v>
      </c>
    </row>
    <row r="2451" spans="13:43" x14ac:dyDescent="0.3">
      <c r="M2451" s="4">
        <v>3.4521141347618675E-3</v>
      </c>
      <c r="S2451" s="4">
        <v>-9.9468090894870402E-4</v>
      </c>
      <c r="Y2451" s="4">
        <v>3.1156544137910403E-3</v>
      </c>
      <c r="AE2451" s="4">
        <v>2.4574332258131635E-3</v>
      </c>
      <c r="AK2451" s="4">
        <v>-3.364597209708272E-4</v>
      </c>
      <c r="AQ2451" s="4">
        <v>2.1209735048423363E-3</v>
      </c>
    </row>
    <row r="2452" spans="13:43" x14ac:dyDescent="0.3">
      <c r="M2452" s="4">
        <v>1.6002474728022461E-3</v>
      </c>
      <c r="S2452" s="4">
        <v>5.5934277528673585E-4</v>
      </c>
      <c r="Y2452" s="4">
        <v>-1.2131199392269136E-4</v>
      </c>
      <c r="AE2452" s="4">
        <v>2.1595902480889819E-3</v>
      </c>
      <c r="AK2452" s="4">
        <v>-1.7215594667249375E-3</v>
      </c>
      <c r="AQ2452" s="4">
        <v>4.3803078136404449E-4</v>
      </c>
    </row>
    <row r="2453" spans="13:43" x14ac:dyDescent="0.3">
      <c r="M2453" s="4">
        <v>-9.0411834462142664E-3</v>
      </c>
      <c r="S2453" s="4">
        <v>3.0880965908435323E-4</v>
      </c>
      <c r="Y2453" s="4">
        <v>-1.0591959065996642E-2</v>
      </c>
      <c r="AE2453" s="4">
        <v>-8.7323737871299132E-3</v>
      </c>
      <c r="AK2453" s="4">
        <v>-1.5507756197823755E-3</v>
      </c>
      <c r="AQ2453" s="4">
        <v>-1.0283149406912289E-2</v>
      </c>
    </row>
    <row r="2454" spans="13:43" x14ac:dyDescent="0.3">
      <c r="M2454" s="4">
        <v>4.91741965340841E-3</v>
      </c>
      <c r="S2454" s="4">
        <v>2.8872070203806617E-3</v>
      </c>
      <c r="Y2454" s="4">
        <v>5.5309708836226538E-3</v>
      </c>
      <c r="AE2454" s="4">
        <v>7.8046266737890717E-3</v>
      </c>
      <c r="AK2454" s="4">
        <v>6.1355123021424388E-4</v>
      </c>
      <c r="AQ2454" s="4">
        <v>8.4181779040033156E-3</v>
      </c>
    </row>
    <row r="2455" spans="13:43" x14ac:dyDescent="0.3">
      <c r="M2455" s="4">
        <v>6.3633936865620353E-4</v>
      </c>
      <c r="S2455" s="4">
        <v>1.8839896306503743E-4</v>
      </c>
      <c r="Y2455" s="4">
        <v>8.2569336364043695E-4</v>
      </c>
      <c r="AE2455" s="4">
        <v>8.2473833172124096E-4</v>
      </c>
      <c r="AK2455" s="4">
        <v>1.8935399498423342E-4</v>
      </c>
      <c r="AQ2455" s="4">
        <v>1.0140923267054744E-3</v>
      </c>
    </row>
    <row r="2456" spans="13:43" x14ac:dyDescent="0.3">
      <c r="M2456" s="4">
        <v>1.8379567897078967E-3</v>
      </c>
      <c r="S2456" s="4">
        <v>-3.0476551311071952E-3</v>
      </c>
      <c r="Y2456" s="4">
        <v>2.2859219938482197E-3</v>
      </c>
      <c r="AE2456" s="4">
        <v>-1.2096983413992985E-3</v>
      </c>
      <c r="AK2456" s="4">
        <v>4.4796520414032296E-4</v>
      </c>
      <c r="AQ2456" s="4">
        <v>-7.6173313725897557E-4</v>
      </c>
    </row>
    <row r="2457" spans="13:43" x14ac:dyDescent="0.3">
      <c r="M2457" s="4">
        <v>4.3278263972629811E-3</v>
      </c>
      <c r="S2457" s="4">
        <v>2.9818375513908863E-3</v>
      </c>
      <c r="Y2457" s="4">
        <v>4.3026374348213558E-3</v>
      </c>
      <c r="AE2457" s="4">
        <v>7.3096639486538674E-3</v>
      </c>
      <c r="AK2457" s="4">
        <v>-2.5188962441625301E-5</v>
      </c>
      <c r="AQ2457" s="4">
        <v>7.2844749862122421E-3</v>
      </c>
    </row>
    <row r="2458" spans="13:43" x14ac:dyDescent="0.3">
      <c r="M2458" s="4">
        <v>-5.3007130458047926E-3</v>
      </c>
      <c r="S2458" s="4">
        <v>-9.0561130947520909E-4</v>
      </c>
      <c r="Y2458" s="4">
        <v>-5.8315892840016502E-3</v>
      </c>
      <c r="AE2458" s="4">
        <v>-6.2063243552800016E-3</v>
      </c>
      <c r="AK2458" s="4">
        <v>-5.3087623819685764E-4</v>
      </c>
      <c r="AQ2458" s="4">
        <v>-6.7372005934768593E-3</v>
      </c>
    </row>
    <row r="2459" spans="13:43" x14ac:dyDescent="0.3">
      <c r="M2459" s="4">
        <v>3.4104639171380611E-3</v>
      </c>
      <c r="S2459" s="4">
        <v>1.570481195771976E-3</v>
      </c>
      <c r="Y2459" s="4">
        <v>2.9835726742123941E-3</v>
      </c>
      <c r="AE2459" s="4">
        <v>4.9809451129100369E-3</v>
      </c>
      <c r="AK2459" s="4">
        <v>4.2689124292566698E-4</v>
      </c>
      <c r="AQ2459" s="4">
        <v>4.5540538699843699E-3</v>
      </c>
    </row>
    <row r="2460" spans="13:43" x14ac:dyDescent="0.3">
      <c r="M2460" s="4">
        <v>-1.7552726389855767E-3</v>
      </c>
      <c r="S2460" s="4">
        <v>-2.0447509322188782E-3</v>
      </c>
      <c r="Y2460" s="4">
        <v>-1.7675206786561997E-3</v>
      </c>
      <c r="AE2460" s="4">
        <v>-3.8000235712044549E-3</v>
      </c>
      <c r="AK2460" s="4">
        <v>1.2248039670622983E-5</v>
      </c>
      <c r="AQ2460" s="4">
        <v>-3.8122716108750778E-3</v>
      </c>
    </row>
    <row r="2461" spans="13:43" x14ac:dyDescent="0.3">
      <c r="M2461" s="4">
        <v>-1.041036332829191E-2</v>
      </c>
      <c r="S2461" s="4">
        <v>-7.1269291761627551E-6</v>
      </c>
      <c r="Y2461" s="4">
        <v>-9.4637181689158599E-3</v>
      </c>
      <c r="AE2461" s="4">
        <v>-1.0417490257468073E-2</v>
      </c>
      <c r="AK2461" s="4">
        <v>-9.4664515937604977E-4</v>
      </c>
      <c r="AQ2461" s="4">
        <v>-9.4708450980920227E-3</v>
      </c>
    </row>
    <row r="2462" spans="13:43" x14ac:dyDescent="0.3">
      <c r="M2462" s="4">
        <v>3.0284697969478894E-3</v>
      </c>
      <c r="S2462" s="4">
        <v>4.9924763158586388E-4</v>
      </c>
      <c r="Y2462" s="4">
        <v>3.1802811108950684E-3</v>
      </c>
      <c r="AE2462" s="4">
        <v>3.5277174285337533E-3</v>
      </c>
      <c r="AK2462" s="4">
        <v>-1.5181131394717898E-4</v>
      </c>
      <c r="AQ2462" s="4">
        <v>3.6795287424809323E-3</v>
      </c>
    </row>
    <row r="2463" spans="13:43" x14ac:dyDescent="0.3">
      <c r="M2463" s="4">
        <v>-1.2322766660236776E-4</v>
      </c>
      <c r="S2463" s="4">
        <v>6.393304145320695E-4</v>
      </c>
      <c r="Y2463" s="4">
        <v>-2.0133497922222151E-3</v>
      </c>
      <c r="AE2463" s="4">
        <v>5.1610274792970173E-4</v>
      </c>
      <c r="AK2463" s="4">
        <v>1.8901221256198471E-3</v>
      </c>
      <c r="AQ2463" s="4">
        <v>-1.3740193776901454E-3</v>
      </c>
    </row>
    <row r="2464" spans="13:43" x14ac:dyDescent="0.3">
      <c r="M2464" s="4">
        <v>-3.1471910451918456E-3</v>
      </c>
      <c r="S2464" s="4">
        <v>2.6660142037912221E-3</v>
      </c>
      <c r="Y2464" s="4">
        <v>-7.8398949705411002E-4</v>
      </c>
      <c r="AE2464" s="4">
        <v>-4.8117684140062348E-4</v>
      </c>
      <c r="AK2464" s="4">
        <v>-2.3632015481377354E-3</v>
      </c>
      <c r="AQ2464" s="4">
        <v>1.8820247067371119E-3</v>
      </c>
    </row>
    <row r="2465" spans="13:43" x14ac:dyDescent="0.3">
      <c r="M2465" s="4">
        <v>-3.6030743620539922E-3</v>
      </c>
      <c r="S2465" s="4">
        <v>5.741156226738613E-5</v>
      </c>
      <c r="Y2465" s="4">
        <v>-3.2200268295064938E-3</v>
      </c>
      <c r="AE2465" s="4">
        <v>-3.5456627997866061E-3</v>
      </c>
      <c r="AK2465" s="4">
        <v>-3.8304753254749836E-4</v>
      </c>
      <c r="AQ2465" s="4">
        <v>-3.1626152672391077E-3</v>
      </c>
    </row>
    <row r="2466" spans="13:43" x14ac:dyDescent="0.3">
      <c r="M2466" s="4">
        <v>1.2860915816957075E-3</v>
      </c>
      <c r="S2466" s="4">
        <v>3.48215792292016E-3</v>
      </c>
      <c r="Y2466" s="4">
        <v>1.9336720882435322E-4</v>
      </c>
      <c r="AE2466" s="4">
        <v>4.7682495046158669E-3</v>
      </c>
      <c r="AK2466" s="4">
        <v>1.0927243728713542E-3</v>
      </c>
      <c r="AQ2466" s="4">
        <v>3.6755251317445131E-3</v>
      </c>
    </row>
    <row r="2467" spans="13:43" x14ac:dyDescent="0.3">
      <c r="M2467" s="4">
        <v>-7.0051939413038862E-4</v>
      </c>
      <c r="S2467" s="4">
        <v>1.9819783447231785E-4</v>
      </c>
      <c r="Y2467" s="4">
        <v>1.8062875429823971E-4</v>
      </c>
      <c r="AE2467" s="4">
        <v>-5.0232155965807077E-4</v>
      </c>
      <c r="AK2467" s="4">
        <v>-8.8114814842862833E-4</v>
      </c>
      <c r="AQ2467" s="4">
        <v>3.7882658877055756E-4</v>
      </c>
    </row>
    <row r="2468" spans="13:43" x14ac:dyDescent="0.3">
      <c r="M2468" s="4">
        <v>2.7779785293365628E-3</v>
      </c>
      <c r="S2468" s="4">
        <v>-7.3543538046175975E-4</v>
      </c>
      <c r="Y2468" s="4">
        <v>4.2047472671723936E-3</v>
      </c>
      <c r="AE2468" s="4">
        <v>2.0425431488748031E-3</v>
      </c>
      <c r="AK2468" s="4">
        <v>-1.4267687378358308E-3</v>
      </c>
      <c r="AQ2468" s="4">
        <v>3.4693118867106338E-3</v>
      </c>
    </row>
    <row r="2469" spans="13:43" x14ac:dyDescent="0.3">
      <c r="M2469" s="4">
        <v>-3.0980527862112138E-3</v>
      </c>
      <c r="S2469" s="4">
        <v>-8.9566194618119249E-4</v>
      </c>
      <c r="Y2469" s="4">
        <v>-3.7406485444194254E-3</v>
      </c>
      <c r="AE2469" s="4">
        <v>-3.993714732392406E-3</v>
      </c>
      <c r="AK2469" s="4">
        <v>6.4259575820821164E-4</v>
      </c>
      <c r="AQ2469" s="4">
        <v>-4.6363104906006177E-3</v>
      </c>
    </row>
    <row r="2470" spans="13:43" x14ac:dyDescent="0.3">
      <c r="M2470" s="4">
        <v>1.1482527555760538E-3</v>
      </c>
      <c r="S2470" s="4">
        <v>-6.8396319854036047E-4</v>
      </c>
      <c r="Y2470" s="4">
        <v>1.5999966957847851E-3</v>
      </c>
      <c r="AE2470" s="4">
        <v>4.6428955703569329E-4</v>
      </c>
      <c r="AK2470" s="4">
        <v>-4.5174394020873129E-4</v>
      </c>
      <c r="AQ2470" s="4">
        <v>9.1603349724442458E-4</v>
      </c>
    </row>
    <row r="2471" spans="13:43" x14ac:dyDescent="0.3">
      <c r="M2471" s="4">
        <v>6.7845845633962478E-3</v>
      </c>
      <c r="S2471" s="4">
        <v>7.3867237409613352E-4</v>
      </c>
      <c r="Y2471" s="4">
        <v>6.1954009549649537E-3</v>
      </c>
      <c r="AE2471" s="4">
        <v>7.5232569374923813E-3</v>
      </c>
      <c r="AK2471" s="4">
        <v>5.8918360843129413E-4</v>
      </c>
      <c r="AQ2471" s="4">
        <v>6.9340733290610872E-3</v>
      </c>
    </row>
    <row r="2472" spans="13:43" x14ac:dyDescent="0.3">
      <c r="M2472" s="4">
        <v>1.9904476395517373E-3</v>
      </c>
      <c r="S2472" s="4">
        <v>-1.3894953656683126E-3</v>
      </c>
      <c r="Y2472" s="4">
        <v>1.7925367366216673E-4</v>
      </c>
      <c r="AE2472" s="4">
        <v>6.009522738834247E-4</v>
      </c>
      <c r="AK2472" s="4">
        <v>1.8111939658895706E-3</v>
      </c>
      <c r="AQ2472" s="4">
        <v>-1.2102416920061459E-3</v>
      </c>
    </row>
    <row r="2473" spans="13:43" x14ac:dyDescent="0.3">
      <c r="M2473" s="4">
        <v>-1.8576865398373561E-3</v>
      </c>
      <c r="S2473" s="4">
        <v>2.4831840211468233E-3</v>
      </c>
      <c r="Y2473" s="4">
        <v>-1.5029936145532913E-3</v>
      </c>
      <c r="AE2473" s="4">
        <v>6.2549748130946714E-4</v>
      </c>
      <c r="AK2473" s="4">
        <v>-3.5469292528406485E-4</v>
      </c>
      <c r="AQ2473" s="4">
        <v>9.8019040659353199E-4</v>
      </c>
    </row>
    <row r="2474" spans="13:43" x14ac:dyDescent="0.3">
      <c r="M2474" s="4">
        <v>-1.1144000461631469E-3</v>
      </c>
      <c r="S2474" s="4">
        <v>-2.8510552615781826E-3</v>
      </c>
      <c r="Y2474" s="4">
        <v>-1.7612613166238652E-3</v>
      </c>
      <c r="AE2474" s="4">
        <v>-3.9654553077413295E-3</v>
      </c>
      <c r="AK2474" s="4">
        <v>6.4686127046071837E-4</v>
      </c>
      <c r="AQ2474" s="4">
        <v>-4.6123165782020479E-3</v>
      </c>
    </row>
    <row r="2475" spans="13:43" x14ac:dyDescent="0.3">
      <c r="M2475" s="4">
        <v>9.3384401137737352E-4</v>
      </c>
      <c r="S2475" s="4">
        <v>-3.714448019734415E-4</v>
      </c>
      <c r="Y2475" s="4">
        <v>1.1631156670113625E-3</v>
      </c>
      <c r="AE2475" s="4">
        <v>5.6239920940393201E-4</v>
      </c>
      <c r="AK2475" s="4">
        <v>-2.2927165563398912E-4</v>
      </c>
      <c r="AQ2475" s="4">
        <v>7.9167086503792114E-4</v>
      </c>
    </row>
    <row r="2476" spans="13:43" x14ac:dyDescent="0.3">
      <c r="M2476" s="4">
        <v>6.8924723269619308E-4</v>
      </c>
      <c r="S2476" s="4">
        <v>1.4771339143964499E-3</v>
      </c>
      <c r="Y2476" s="4">
        <v>-2.6609066832921312E-4</v>
      </c>
      <c r="AE2476" s="4">
        <v>2.166381147092643E-3</v>
      </c>
      <c r="AK2476" s="4">
        <v>9.5533790102540631E-4</v>
      </c>
      <c r="AQ2476" s="4">
        <v>1.2110432460672367E-3</v>
      </c>
    </row>
    <row r="2477" spans="13:43" x14ac:dyDescent="0.3">
      <c r="M2477" s="4">
        <v>8.029505188509227E-4</v>
      </c>
      <c r="S2477" s="4">
        <v>-8.8958644083131301E-4</v>
      </c>
      <c r="Y2477" s="4">
        <v>1.0294293946788203E-3</v>
      </c>
      <c r="AE2477" s="4">
        <v>-8.6635921980390308E-5</v>
      </c>
      <c r="AK2477" s="4">
        <v>-2.2647887582789763E-4</v>
      </c>
      <c r="AQ2477" s="4">
        <v>1.3984295384750732E-4</v>
      </c>
    </row>
    <row r="2478" spans="13:43" x14ac:dyDescent="0.3">
      <c r="M2478" s="4">
        <v>2.3744878232692295E-3</v>
      </c>
      <c r="S2478" s="4">
        <v>-2.4625963324545258E-3</v>
      </c>
      <c r="Y2478" s="4">
        <v>3.7204079357783431E-3</v>
      </c>
      <c r="AE2478" s="4">
        <v>-8.8108509185296294E-5</v>
      </c>
      <c r="AK2478" s="4">
        <v>-1.3459201125091136E-3</v>
      </c>
      <c r="AQ2478" s="4">
        <v>1.2578116033238173E-3</v>
      </c>
    </row>
    <row r="2479" spans="13:43" x14ac:dyDescent="0.3">
      <c r="M2479" s="4">
        <v>2.228597133597137E-3</v>
      </c>
      <c r="S2479" s="4">
        <v>-4.1643766234858502E-4</v>
      </c>
      <c r="Y2479" s="4">
        <v>8.3828825674639169E-4</v>
      </c>
      <c r="AE2479" s="4">
        <v>1.8121594712485517E-3</v>
      </c>
      <c r="AK2479" s="4">
        <v>1.390308876850745E-3</v>
      </c>
      <c r="AQ2479" s="4">
        <v>4.2185059439780667E-4</v>
      </c>
    </row>
  </sheetData>
  <mergeCells count="2">
    <mergeCell ref="BE1:CE1"/>
    <mergeCell ref="AV1:B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Nifty 50 Historical Data (2)</vt:lpstr>
      <vt:lpstr>Sheet4</vt:lpstr>
      <vt:lpstr>Sheet1</vt:lpstr>
      <vt:lpstr>Sheet2</vt:lpstr>
      <vt:lpstr>Sheet3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Shivam Kumbhar</dc:creator>
  <cp:lastModifiedBy>Ayush Vadalia</cp:lastModifiedBy>
  <dcterms:created xsi:type="dcterms:W3CDTF">2025-01-10T09:27:09Z</dcterms:created>
  <dcterms:modified xsi:type="dcterms:W3CDTF">2025-01-21T20:00:16Z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ce85489-7297-4a71-a68d-cd6b0f8f518f_Enabled">
    <vt:lpwstr>true</vt:lpwstr>
  </property>
  <property fmtid="{D5CDD505-2E9C-101B-9397-08002B2CF9AE}" pid="3" name="MSIP_Label_bce85489-7297-4a71-a68d-cd6b0f8f518f_SetDate">
    <vt:lpwstr>2025-01-10T09:27:09Z</vt:lpwstr>
  </property>
  <property fmtid="{D5CDD505-2E9C-101B-9397-08002B2CF9AE}" pid="4" name="MSIP_Label_bce85489-7297-4a71-a68d-cd6b0f8f518f_Method">
    <vt:lpwstr>Privileged</vt:lpwstr>
  </property>
  <property fmtid="{D5CDD505-2E9C-101B-9397-08002B2CF9AE}" pid="5" name="MSIP_Label_bce85489-7297-4a71-a68d-cd6b0f8f518f_Name">
    <vt:lpwstr>Public_</vt:lpwstr>
  </property>
  <property fmtid="{D5CDD505-2E9C-101B-9397-08002B2CF9AE}" pid="6" name="MSIP_Label_bce85489-7297-4a71-a68d-cd6b0f8f518f_SiteId">
    <vt:lpwstr>b7b1af63-f9e3-4d96-8bbd-ab399d03311d</vt:lpwstr>
  </property>
  <property fmtid="{D5CDD505-2E9C-101B-9397-08002B2CF9AE}" pid="7" name="MSIP_Label_bce85489-7297-4a71-a68d-cd6b0f8f518f_ActionId">
    <vt:lpwstr>0aba28df-93cf-4bff-a623-78757b91b3a4</vt:lpwstr>
  </property>
  <property fmtid="{D5CDD505-2E9C-101B-9397-08002B2CF9AE}" pid="8" name="MSIP_Label_bce85489-7297-4a71-a68d-cd6b0f8f518f_ContentBits">
    <vt:lpwstr>0</vt:lpwstr>
  </property>
</Properties>
</file>